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queryTables/queryTable3.xml" ContentType="application/vnd.openxmlformats-officedocument.spreadsheetml.queryTable+xml"/>
  <Override PartName="/xl/queryTables/queryTable4.xml" ContentType="application/vnd.openxmlformats-officedocument.spreadsheetml.query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C7D7DFBA-A3E8-793F-BDBE-722D05640CCE}"/>
  <workbookPr codeName="ThisWorkbook" defaultThemeVersion="124226"/>
  <bookViews>
    <workbookView xWindow="480" yWindow="105" windowWidth="21840" windowHeight="13740"/>
  </bookViews>
  <sheets>
    <sheet name="FADS v2.0" sheetId="1" r:id="rId1"/>
    <sheet name="Sheet2" sheetId="2" state="hidden" r:id="rId2"/>
    <sheet name="Sheet3" sheetId="3" state="hidden" r:id="rId3"/>
    <sheet name="Release Notes" sheetId="4" r:id="rId4"/>
  </sheets>
  <definedNames>
    <definedName name="ExternalData_1" localSheetId="2">Sheet3!$AA$1:$AW$89</definedName>
    <definedName name="ExternalData_10" localSheetId="2">Sheet3!$A$5:$X$1460</definedName>
    <definedName name="ExternalData_2" localSheetId="2">Sheet3!$AA$1:$AB$2</definedName>
    <definedName name="ExternalData_7" localSheetId="2">Sheet3!$AA$1:$AC$8</definedName>
  </definedNames>
  <calcPr calcId="125725"/>
</workbook>
</file>

<file path=xl/calcChain.xml><?xml version="1.0" encoding="utf-8"?>
<calcChain xmlns="http://schemas.openxmlformats.org/spreadsheetml/2006/main">
  <c r="B14" i="1"/>
  <c r="AA11" i="3"/>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062"/>
  <c r="AA1063"/>
  <c r="AA1064"/>
  <c r="AA1065"/>
  <c r="AA1066"/>
  <c r="AA1067"/>
  <c r="AA1068"/>
  <c r="AA1069"/>
  <c r="AA1070"/>
  <c r="AA1071"/>
  <c r="AA1072"/>
  <c r="AA1073"/>
  <c r="AA1074"/>
  <c r="AA1075"/>
  <c r="AA1076"/>
  <c r="AA1077"/>
  <c r="AA1078"/>
  <c r="AA1079"/>
  <c r="AA1080"/>
  <c r="AA1081"/>
  <c r="AA1082"/>
  <c r="AA1083"/>
  <c r="AA1084"/>
  <c r="AA1085"/>
  <c r="AA1086"/>
  <c r="AA1087"/>
  <c r="AA1088"/>
  <c r="AA1089"/>
  <c r="AA1090"/>
  <c r="AA1091"/>
  <c r="AA1092"/>
  <c r="AA1093"/>
  <c r="AA1094"/>
  <c r="AA1095"/>
  <c r="AA1096"/>
  <c r="AA1097"/>
  <c r="AA1098"/>
  <c r="AA1099"/>
  <c r="AA1100"/>
  <c r="AA1101"/>
  <c r="AA1102"/>
  <c r="AA1103"/>
  <c r="AA1104"/>
  <c r="AA1105"/>
  <c r="AA1106"/>
  <c r="AA1107"/>
  <c r="AA1108"/>
  <c r="AA1109"/>
  <c r="AA1110"/>
  <c r="AA1111"/>
  <c r="AA1112"/>
  <c r="AA1113"/>
  <c r="AA1114"/>
  <c r="AA1115"/>
  <c r="AA1116"/>
  <c r="AA1117"/>
  <c r="AA1118"/>
  <c r="AA1119"/>
  <c r="AA1120"/>
  <c r="AA1121"/>
  <c r="AA1122"/>
  <c r="AA1123"/>
  <c r="AA1124"/>
  <c r="AA1125"/>
  <c r="AA1126"/>
  <c r="AA1127"/>
  <c r="AA1128"/>
  <c r="AA1129"/>
  <c r="AA1130"/>
  <c r="AA1131"/>
  <c r="AA1132"/>
  <c r="AA1133"/>
  <c r="AA1134"/>
  <c r="AA1135"/>
  <c r="AA1136"/>
  <c r="AA1137"/>
  <c r="AA1138"/>
  <c r="AA1139"/>
  <c r="AA1140"/>
  <c r="AA1141"/>
  <c r="AA1142"/>
  <c r="AA1143"/>
  <c r="AA1144"/>
  <c r="AA1145"/>
  <c r="AA1146"/>
  <c r="AA1147"/>
  <c r="AA1148"/>
  <c r="AA1149"/>
  <c r="AA1150"/>
  <c r="AA1151"/>
  <c r="AA1152"/>
  <c r="AA1153"/>
  <c r="AA1154"/>
  <c r="AA1155"/>
  <c r="AA1156"/>
  <c r="AA1157"/>
  <c r="AA1158"/>
  <c r="AA1159"/>
  <c r="AA1160"/>
  <c r="AA1161"/>
  <c r="AA1162"/>
  <c r="AA1163"/>
  <c r="AA1164"/>
  <c r="AA1165"/>
  <c r="AA1166"/>
  <c r="AA1167"/>
  <c r="AA1168"/>
  <c r="AA1169"/>
  <c r="AA1170"/>
  <c r="AA1171"/>
  <c r="AA1172"/>
  <c r="AA1173"/>
  <c r="AA1174"/>
  <c r="AA1175"/>
  <c r="AA1176"/>
  <c r="AA1177"/>
  <c r="AA1178"/>
  <c r="AA1179"/>
  <c r="AA1180"/>
  <c r="AA1181"/>
  <c r="AA1182"/>
  <c r="AA1183"/>
  <c r="AA1184"/>
  <c r="AA1185"/>
  <c r="AA1186"/>
  <c r="AA1187"/>
  <c r="AA1188"/>
  <c r="AA1189"/>
  <c r="AA1190"/>
  <c r="AA1191"/>
  <c r="AA1192"/>
  <c r="AA1193"/>
  <c r="AA1194"/>
  <c r="AA1195"/>
  <c r="AA1196"/>
  <c r="AA1197"/>
  <c r="AA1198"/>
  <c r="AA1199"/>
  <c r="AA1200"/>
  <c r="AA1201"/>
  <c r="AA1202"/>
  <c r="AA1203"/>
  <c r="AA1204"/>
  <c r="AA1205"/>
  <c r="AA1206"/>
  <c r="AA1207"/>
  <c r="AA1208"/>
  <c r="AA1209"/>
  <c r="AA1210"/>
  <c r="AA1211"/>
  <c r="AA1212"/>
  <c r="AA1213"/>
  <c r="AA1214"/>
  <c r="AA1215"/>
  <c r="AA1216"/>
  <c r="AA1217"/>
  <c r="AA1218"/>
  <c r="AA1219"/>
  <c r="AA1220"/>
  <c r="AA1221"/>
  <c r="AA1222"/>
  <c r="AA1223"/>
  <c r="AA1224"/>
  <c r="AA1225"/>
  <c r="AA1226"/>
  <c r="AA1227"/>
  <c r="AA1228"/>
  <c r="AA1229"/>
  <c r="AA1230"/>
  <c r="AA1231"/>
  <c r="AA1232"/>
  <c r="AA1233"/>
  <c r="AA1234"/>
  <c r="AA1235"/>
  <c r="AA1236"/>
  <c r="AA1237"/>
  <c r="AA1238"/>
  <c r="AA1239"/>
  <c r="AA1240"/>
  <c r="AA1241"/>
  <c r="AA1242"/>
  <c r="AA1243"/>
  <c r="AA1244"/>
  <c r="AA1245"/>
  <c r="AA1246"/>
  <c r="AA1247"/>
  <c r="AA1248"/>
  <c r="AA1249"/>
  <c r="AA1250"/>
  <c r="AA1251"/>
  <c r="AA1252"/>
  <c r="AA1253"/>
  <c r="AA1254"/>
  <c r="AA1255"/>
  <c r="AA1256"/>
  <c r="AA1257"/>
  <c r="AA1258"/>
  <c r="AA1259"/>
  <c r="AA1260"/>
  <c r="AA1261"/>
  <c r="AA1262"/>
  <c r="AA1263"/>
  <c r="AA1264"/>
  <c r="AA1265"/>
  <c r="AA1266"/>
  <c r="AA1267"/>
  <c r="AA1268"/>
  <c r="AA1269"/>
  <c r="AA1270"/>
  <c r="AA1271"/>
  <c r="AA1272"/>
  <c r="AA1273"/>
  <c r="AA1274"/>
  <c r="AA1275"/>
  <c r="AA1276"/>
  <c r="AA1277"/>
  <c r="AA1278"/>
  <c r="AA1279"/>
  <c r="AA1280"/>
  <c r="AA1281"/>
  <c r="AA1282"/>
  <c r="AA1283"/>
  <c r="AA1284"/>
  <c r="AA1285"/>
  <c r="AA1286"/>
  <c r="AA1287"/>
  <c r="AA1288"/>
  <c r="AA1289"/>
  <c r="AA1290"/>
  <c r="AA1291"/>
  <c r="AA1292"/>
  <c r="AA1293"/>
  <c r="AA1294"/>
  <c r="AA1295"/>
  <c r="AA1296"/>
  <c r="AA1297"/>
  <c r="AA1298"/>
  <c r="AA1299"/>
  <c r="AA1300"/>
  <c r="AA1301"/>
  <c r="AA1302"/>
  <c r="AA1303"/>
  <c r="AA1304"/>
  <c r="AA1305"/>
  <c r="AA1306"/>
  <c r="AA1307"/>
  <c r="AA1308"/>
  <c r="AA1309"/>
  <c r="AA1310"/>
  <c r="AA1311"/>
  <c r="AA1312"/>
  <c r="AA1313"/>
  <c r="AA1314"/>
  <c r="AA1315"/>
  <c r="AA1316"/>
  <c r="AA1317"/>
  <c r="AA1318"/>
  <c r="AA1319"/>
  <c r="AA1320"/>
  <c r="AA1321"/>
  <c r="AA1322"/>
  <c r="AA1323"/>
  <c r="AA1324"/>
  <c r="AA1325"/>
  <c r="AA1326"/>
  <c r="AA1327"/>
  <c r="AA1328"/>
  <c r="AA1329"/>
  <c r="AA1330"/>
  <c r="AA1331"/>
  <c r="AA1332"/>
  <c r="AA1333"/>
  <c r="AA1334"/>
  <c r="AA1335"/>
  <c r="AA1336"/>
  <c r="AA1337"/>
  <c r="AA1338"/>
  <c r="AA1339"/>
  <c r="AA1340"/>
  <c r="AA1341"/>
  <c r="AA1342"/>
  <c r="AA1343"/>
  <c r="AA1344"/>
  <c r="AA1345"/>
  <c r="AA1346"/>
  <c r="AA1347"/>
  <c r="AA1348"/>
  <c r="AA1349"/>
  <c r="AA1350"/>
  <c r="AA1351"/>
  <c r="AA1352"/>
  <c r="AA1353"/>
  <c r="AA1354"/>
  <c r="AA1355"/>
  <c r="AA1356"/>
  <c r="AA1357"/>
  <c r="AA1358"/>
  <c r="AA1359"/>
  <c r="AA1360"/>
  <c r="AA1361"/>
  <c r="AA1362"/>
  <c r="AA1363"/>
  <c r="AA1364"/>
  <c r="AA1365"/>
  <c r="AA1366"/>
  <c r="AA1367"/>
  <c r="AA1368"/>
  <c r="AA1369"/>
  <c r="AA1370"/>
  <c r="AA1371"/>
  <c r="AA1372"/>
  <c r="AA1373"/>
  <c r="AA1374"/>
  <c r="AA1375"/>
  <c r="AA1376"/>
  <c r="AA1377"/>
  <c r="AA1378"/>
  <c r="AA1379"/>
  <c r="AA1380"/>
  <c r="AA1381"/>
  <c r="AA1382"/>
  <c r="AA1383"/>
  <c r="AA1384"/>
  <c r="AA1385"/>
  <c r="AA1386"/>
  <c r="AA1387"/>
  <c r="AA1388"/>
  <c r="AA1389"/>
  <c r="AA1390"/>
  <c r="AA1391"/>
  <c r="AA1392"/>
  <c r="AA1393"/>
  <c r="AA1394"/>
  <c r="AA1395"/>
  <c r="AA1396"/>
  <c r="AA1397"/>
  <c r="AA1398"/>
  <c r="AA1399"/>
  <c r="AA1400"/>
  <c r="AA1401"/>
  <c r="AA1402"/>
  <c r="AA1403"/>
  <c r="AA1404"/>
  <c r="AA1405"/>
  <c r="AA1406"/>
  <c r="AA1407"/>
  <c r="AA1408"/>
  <c r="AA1409"/>
  <c r="AA1410"/>
  <c r="AA1411"/>
  <c r="AA1412"/>
  <c r="AA1413"/>
  <c r="AA1414"/>
  <c r="AA1415"/>
  <c r="AA1416"/>
  <c r="AA1417"/>
  <c r="AA1418"/>
  <c r="AA1419"/>
  <c r="AA1420"/>
  <c r="AA1421"/>
  <c r="AA1422"/>
  <c r="AA1423"/>
  <c r="AA1424"/>
  <c r="AA1425"/>
  <c r="AA1426"/>
  <c r="AA1427"/>
  <c r="AA1428"/>
  <c r="AA1429"/>
  <c r="AA1430"/>
  <c r="AA1431"/>
  <c r="AA1432"/>
  <c r="AA1433"/>
  <c r="AA1434"/>
  <c r="AA1435"/>
  <c r="AA1436"/>
  <c r="AA1437"/>
  <c r="AA1438"/>
  <c r="AA1439"/>
  <c r="AA1440"/>
  <c r="AA1441"/>
  <c r="AA1442"/>
  <c r="AA1443"/>
  <c r="AA1444"/>
  <c r="AA1445"/>
  <c r="AA1446"/>
  <c r="AA1447"/>
  <c r="AA1448"/>
  <c r="AA1449"/>
  <c r="AA1450"/>
  <c r="AA1451"/>
  <c r="AA1452"/>
  <c r="AA1453"/>
  <c r="AA1454"/>
  <c r="AA1455"/>
  <c r="AA1456"/>
  <c r="AA1457"/>
  <c r="AA1458"/>
  <c r="AA1459"/>
  <c r="AA1460"/>
  <c r="AA1461"/>
  <c r="AA1462"/>
  <c r="AA1463"/>
  <c r="AA1464"/>
  <c r="AA1465"/>
  <c r="AA1466"/>
  <c r="AA1467"/>
  <c r="AA1468"/>
  <c r="AA1469"/>
  <c r="AA1470"/>
  <c r="AA1471"/>
  <c r="AO3"/>
  <c r="AO4"/>
  <c r="AO5"/>
  <c r="AO6"/>
  <c r="AO7"/>
  <c r="AO8"/>
  <c r="AO9"/>
  <c r="AO10"/>
  <c r="AO11"/>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203"/>
  <c r="AO204"/>
  <c r="AO205"/>
  <c r="AO206"/>
  <c r="AO207"/>
  <c r="AO208"/>
  <c r="AO209"/>
  <c r="AO210"/>
  <c r="AO211"/>
  <c r="AO212"/>
  <c r="AO213"/>
  <c r="AO214"/>
  <c r="AO215"/>
  <c r="AO216"/>
  <c r="AO217"/>
  <c r="AO218"/>
  <c r="AO219"/>
  <c r="AO220"/>
  <c r="AO221"/>
  <c r="AO222"/>
  <c r="AO223"/>
  <c r="AO224"/>
  <c r="AO225"/>
  <c r="AO226"/>
  <c r="AO227"/>
  <c r="AO228"/>
  <c r="AO229"/>
  <c r="AO230"/>
  <c r="AO231"/>
  <c r="AO232"/>
  <c r="AO233"/>
  <c r="AO234"/>
  <c r="AO235"/>
  <c r="AO236"/>
  <c r="AO237"/>
  <c r="AO238"/>
  <c r="AO239"/>
  <c r="AO240"/>
  <c r="AO241"/>
  <c r="AO242"/>
  <c r="AO243"/>
  <c r="AO244"/>
  <c r="AO245"/>
  <c r="AO246"/>
  <c r="AO247"/>
  <c r="AO248"/>
  <c r="AO249"/>
  <c r="AO250"/>
  <c r="AO251"/>
  <c r="AO252"/>
  <c r="AO253"/>
  <c r="AO254"/>
  <c r="AO255"/>
  <c r="AO256"/>
  <c r="AO257"/>
  <c r="AO258"/>
  <c r="AO259"/>
  <c r="AO260"/>
  <c r="AO261"/>
  <c r="AO262"/>
  <c r="AO263"/>
  <c r="AO264"/>
  <c r="AO265"/>
  <c r="AO266"/>
  <c r="AO267"/>
  <c r="AO268"/>
  <c r="AO269"/>
  <c r="AO270"/>
  <c r="AO271"/>
  <c r="AO272"/>
  <c r="AO273"/>
  <c r="AO274"/>
  <c r="AO275"/>
  <c r="AO276"/>
  <c r="AO277"/>
  <c r="AO278"/>
  <c r="AO279"/>
  <c r="AO280"/>
  <c r="AO281"/>
  <c r="AO282"/>
  <c r="AO283"/>
  <c r="AO284"/>
  <c r="AO285"/>
  <c r="AO286"/>
  <c r="AO287"/>
  <c r="AO288"/>
  <c r="AO289"/>
  <c r="AO290"/>
  <c r="AO291"/>
  <c r="AO292"/>
  <c r="AO293"/>
  <c r="AO294"/>
  <c r="AO295"/>
  <c r="AO296"/>
  <c r="AO297"/>
  <c r="AO298"/>
  <c r="AO299"/>
  <c r="AO300"/>
  <c r="AO301"/>
  <c r="AO302"/>
  <c r="AO303"/>
  <c r="AO304"/>
  <c r="AO305"/>
  <c r="AO306"/>
  <c r="AO307"/>
  <c r="AO308"/>
  <c r="AO309"/>
  <c r="AO310"/>
  <c r="AO311"/>
  <c r="AO312"/>
  <c r="AO313"/>
  <c r="AO314"/>
  <c r="AO315"/>
  <c r="AO316"/>
  <c r="AO317"/>
  <c r="AO318"/>
  <c r="AO319"/>
  <c r="AO320"/>
  <c r="AO321"/>
  <c r="AO322"/>
  <c r="AO323"/>
  <c r="AO324"/>
  <c r="AO325"/>
  <c r="AO326"/>
  <c r="AO327"/>
  <c r="AO328"/>
  <c r="AO329"/>
  <c r="AO330"/>
  <c r="AO331"/>
  <c r="AO332"/>
  <c r="AO333"/>
  <c r="AO334"/>
  <c r="AO335"/>
  <c r="AO336"/>
  <c r="AO337"/>
  <c r="AO338"/>
  <c r="AO339"/>
  <c r="AO340"/>
  <c r="AO341"/>
  <c r="AO342"/>
  <c r="AO343"/>
  <c r="AO344"/>
  <c r="AO345"/>
  <c r="AO346"/>
  <c r="AO347"/>
  <c r="AO348"/>
  <c r="AO349"/>
  <c r="AO350"/>
  <c r="AO351"/>
  <c r="AO352"/>
  <c r="AO353"/>
  <c r="AO354"/>
  <c r="AO355"/>
  <c r="AO356"/>
  <c r="AO357"/>
  <c r="AO358"/>
  <c r="AO359"/>
  <c r="AO360"/>
  <c r="AO361"/>
  <c r="AO362"/>
  <c r="AO363"/>
  <c r="AO364"/>
  <c r="AO365"/>
  <c r="AO366"/>
  <c r="AO367"/>
  <c r="AO368"/>
  <c r="AO369"/>
  <c r="AO370"/>
  <c r="AO371"/>
  <c r="AO372"/>
  <c r="AO373"/>
  <c r="AO374"/>
  <c r="AO375"/>
  <c r="AO376"/>
  <c r="AO377"/>
  <c r="AO378"/>
  <c r="AO379"/>
  <c r="AO380"/>
  <c r="AO381"/>
  <c r="AO382"/>
  <c r="AO383"/>
  <c r="AO384"/>
  <c r="AO385"/>
  <c r="AO386"/>
  <c r="AO387"/>
  <c r="AO388"/>
  <c r="AO389"/>
  <c r="AO390"/>
  <c r="AO391"/>
  <c r="AO392"/>
  <c r="AO393"/>
  <c r="AO394"/>
  <c r="AO395"/>
  <c r="AO396"/>
  <c r="AO397"/>
  <c r="AO398"/>
  <c r="AO399"/>
  <c r="AO400"/>
  <c r="AO401"/>
  <c r="AO402"/>
  <c r="AO403"/>
  <c r="AO404"/>
  <c r="AO405"/>
  <c r="AO406"/>
  <c r="AO407"/>
  <c r="AO408"/>
  <c r="AO409"/>
  <c r="AO410"/>
  <c r="AO411"/>
  <c r="AO412"/>
  <c r="AO413"/>
  <c r="AO414"/>
  <c r="AO415"/>
  <c r="AO416"/>
  <c r="AO417"/>
  <c r="AO418"/>
  <c r="AO419"/>
  <c r="AO420"/>
  <c r="AO421"/>
  <c r="AO422"/>
  <c r="AO423"/>
  <c r="AO424"/>
  <c r="AO425"/>
  <c r="AO426"/>
  <c r="AO427"/>
  <c r="AO428"/>
  <c r="AO429"/>
  <c r="AO430"/>
  <c r="AO431"/>
  <c r="AO432"/>
  <c r="AO433"/>
  <c r="AO434"/>
  <c r="AO435"/>
  <c r="AO436"/>
  <c r="AO437"/>
  <c r="AO438"/>
  <c r="AO439"/>
  <c r="AO440"/>
  <c r="AO441"/>
  <c r="AO442"/>
  <c r="AO443"/>
  <c r="AO444"/>
  <c r="AO445"/>
  <c r="AO446"/>
  <c r="AO447"/>
  <c r="AO448"/>
  <c r="AO449"/>
  <c r="AO450"/>
  <c r="AO451"/>
  <c r="AO452"/>
  <c r="AO453"/>
  <c r="AO454"/>
  <c r="AO455"/>
  <c r="AO456"/>
  <c r="AO457"/>
  <c r="AO458"/>
  <c r="AO459"/>
  <c r="AO460"/>
  <c r="AO461"/>
  <c r="AO462"/>
  <c r="AO463"/>
  <c r="AO464"/>
  <c r="AO465"/>
  <c r="AO466"/>
  <c r="AO467"/>
  <c r="AO468"/>
  <c r="AO469"/>
  <c r="AO470"/>
  <c r="AO471"/>
  <c r="AO472"/>
  <c r="AO473"/>
  <c r="AO474"/>
  <c r="AO475"/>
  <c r="AO476"/>
  <c r="AO477"/>
  <c r="AO478"/>
  <c r="AO479"/>
  <c r="AO480"/>
  <c r="AO481"/>
  <c r="AO482"/>
  <c r="AO483"/>
  <c r="AO484"/>
  <c r="AO485"/>
  <c r="AO486"/>
  <c r="AO487"/>
  <c r="AO488"/>
  <c r="AO489"/>
  <c r="AO490"/>
  <c r="AO491"/>
  <c r="AO492"/>
  <c r="AO493"/>
  <c r="AO494"/>
  <c r="AO495"/>
  <c r="AO496"/>
  <c r="AO497"/>
  <c r="AO498"/>
  <c r="AO499"/>
  <c r="AO500"/>
  <c r="AO2"/>
  <c r="J17" i="1"/>
  <c r="J144"/>
  <c r="J143"/>
  <c r="J142"/>
  <c r="J141"/>
  <c r="J140"/>
  <c r="J139"/>
  <c r="J138"/>
  <c r="J137"/>
  <c r="J136"/>
  <c r="J135"/>
  <c r="J134"/>
  <c r="J133"/>
  <c r="J132"/>
  <c r="J131"/>
  <c r="J130"/>
  <c r="J129"/>
  <c r="J128"/>
  <c r="J127"/>
  <c r="J126"/>
  <c r="J125"/>
  <c r="J124"/>
  <c r="J123"/>
  <c r="J122"/>
  <c r="J121"/>
  <c r="J120"/>
  <c r="J119"/>
  <c r="J118"/>
  <c r="J117"/>
  <c r="J116"/>
  <c r="J115"/>
  <c r="J114"/>
  <c r="J113"/>
  <c r="J112"/>
  <c r="J111"/>
  <c r="J110"/>
  <c r="J109"/>
  <c r="J108"/>
  <c r="J107"/>
  <c r="J106"/>
  <c r="J105"/>
  <c r="J104"/>
  <c r="J103"/>
  <c r="J102"/>
  <c r="J101"/>
  <c r="J100"/>
  <c r="J99"/>
  <c r="J98"/>
  <c r="J97"/>
  <c r="J96"/>
  <c r="J95"/>
  <c r="J94"/>
  <c r="J93"/>
  <c r="J92"/>
  <c r="J91"/>
  <c r="J90"/>
  <c r="J89"/>
  <c r="J88"/>
  <c r="J87"/>
  <c r="J86"/>
  <c r="J85"/>
  <c r="J84"/>
  <c r="J83"/>
  <c r="J82"/>
  <c r="J81"/>
  <c r="J80"/>
  <c r="J79"/>
  <c r="J78"/>
  <c r="J77"/>
  <c r="J76"/>
  <c r="J75"/>
  <c r="J74"/>
  <c r="L74"/>
  <c r="J70"/>
  <c r="J69"/>
  <c r="J68"/>
  <c r="J67"/>
  <c r="J66"/>
  <c r="J65"/>
  <c r="J64"/>
  <c r="J63"/>
  <c r="J62"/>
  <c r="J61"/>
  <c r="J60"/>
  <c r="J59"/>
  <c r="J58"/>
  <c r="J57"/>
  <c r="J56"/>
  <c r="J55"/>
  <c r="J54"/>
  <c r="J53"/>
  <c r="J52"/>
  <c r="J51"/>
  <c r="J50"/>
  <c r="J49"/>
  <c r="J48"/>
  <c r="J47"/>
  <c r="J46"/>
  <c r="J45"/>
  <c r="J44"/>
  <c r="J43"/>
  <c r="J42"/>
  <c r="L41"/>
  <c r="J41"/>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AQ3" i="3"/>
  <c r="AQ4"/>
  <c r="AQ5"/>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Q128"/>
  <c r="AQ129"/>
  <c r="AQ130"/>
  <c r="AQ131"/>
  <c r="AQ132"/>
  <c r="AQ133"/>
  <c r="AQ134"/>
  <c r="AQ135"/>
  <c r="AQ136"/>
  <c r="AQ137"/>
  <c r="AQ138"/>
  <c r="AQ139"/>
  <c r="AQ140"/>
  <c r="AQ141"/>
  <c r="AQ142"/>
  <c r="AQ143"/>
  <c r="AQ144"/>
  <c r="AQ145"/>
  <c r="AQ146"/>
  <c r="AQ147"/>
  <c r="AQ148"/>
  <c r="AQ149"/>
  <c r="AQ150"/>
  <c r="AQ151"/>
  <c r="AQ152"/>
  <c r="AQ153"/>
  <c r="AQ154"/>
  <c r="AQ155"/>
  <c r="AQ156"/>
  <c r="AQ157"/>
  <c r="AQ158"/>
  <c r="AQ159"/>
  <c r="AQ160"/>
  <c r="AQ161"/>
  <c r="AQ162"/>
  <c r="AQ163"/>
  <c r="AQ164"/>
  <c r="AQ165"/>
  <c r="AQ166"/>
  <c r="AQ167"/>
  <c r="AQ168"/>
  <c r="AQ169"/>
  <c r="AQ170"/>
  <c r="AQ171"/>
  <c r="AQ172"/>
  <c r="AQ173"/>
  <c r="AQ174"/>
  <c r="AQ175"/>
  <c r="AQ176"/>
  <c r="AQ177"/>
  <c r="AQ178"/>
  <c r="AQ179"/>
  <c r="AQ180"/>
  <c r="AQ181"/>
  <c r="AQ182"/>
  <c r="AQ183"/>
  <c r="AQ184"/>
  <c r="AQ185"/>
  <c r="AQ186"/>
  <c r="AQ187"/>
  <c r="AQ188"/>
  <c r="AQ189"/>
  <c r="AQ190"/>
  <c r="AQ191"/>
  <c r="AQ192"/>
  <c r="AQ193"/>
  <c r="AQ194"/>
  <c r="AQ195"/>
  <c r="AQ196"/>
  <c r="AQ197"/>
  <c r="AQ198"/>
  <c r="AQ199"/>
  <c r="AQ200"/>
  <c r="AQ201"/>
  <c r="AQ202"/>
  <c r="AQ203"/>
  <c r="AQ204"/>
  <c r="AQ205"/>
  <c r="AQ206"/>
  <c r="AQ207"/>
  <c r="AQ208"/>
  <c r="AQ209"/>
  <c r="AQ210"/>
  <c r="AQ211"/>
  <c r="AQ212"/>
  <c r="AQ213"/>
  <c r="AQ214"/>
  <c r="AQ215"/>
  <c r="AQ216"/>
  <c r="AQ217"/>
  <c r="AQ218"/>
  <c r="AQ219"/>
  <c r="AQ220"/>
  <c r="AQ221"/>
  <c r="AQ222"/>
  <c r="AQ223"/>
  <c r="AQ224"/>
  <c r="AQ225"/>
  <c r="AQ226"/>
  <c r="AQ227"/>
  <c r="AQ228"/>
  <c r="AQ229"/>
  <c r="AQ230"/>
  <c r="AQ231"/>
  <c r="AQ232"/>
  <c r="AQ233"/>
  <c r="AQ234"/>
  <c r="AQ235"/>
  <c r="AQ236"/>
  <c r="AQ237"/>
  <c r="AQ238"/>
  <c r="AQ239"/>
  <c r="AQ240"/>
  <c r="AQ241"/>
  <c r="AQ242"/>
  <c r="AQ243"/>
  <c r="AQ244"/>
  <c r="AQ245"/>
  <c r="AQ246"/>
  <c r="AQ247"/>
  <c r="AQ248"/>
  <c r="AQ249"/>
  <c r="AQ250"/>
  <c r="AQ251"/>
  <c r="AQ252"/>
  <c r="AQ253"/>
  <c r="AQ254"/>
  <c r="AQ255"/>
  <c r="AQ256"/>
  <c r="AQ257"/>
  <c r="AQ258"/>
  <c r="AQ259"/>
  <c r="AQ260"/>
  <c r="AQ261"/>
  <c r="AQ262"/>
  <c r="AQ263"/>
  <c r="AQ264"/>
  <c r="AQ265"/>
  <c r="AQ266"/>
  <c r="AQ267"/>
  <c r="AQ268"/>
  <c r="AQ269"/>
  <c r="AQ270"/>
  <c r="AQ271"/>
  <c r="AQ272"/>
  <c r="AQ273"/>
  <c r="AQ274"/>
  <c r="AQ275"/>
  <c r="AQ276"/>
  <c r="AQ277"/>
  <c r="AQ278"/>
  <c r="AQ279"/>
  <c r="AQ280"/>
  <c r="AQ281"/>
  <c r="AQ282"/>
  <c r="AQ283"/>
  <c r="AQ284"/>
  <c r="AQ285"/>
  <c r="AQ286"/>
  <c r="AQ287"/>
  <c r="AQ288"/>
  <c r="AQ289"/>
  <c r="AQ290"/>
  <c r="AQ291"/>
  <c r="AQ292"/>
  <c r="AQ293"/>
  <c r="AQ294"/>
  <c r="AQ295"/>
  <c r="AQ296"/>
  <c r="AQ297"/>
  <c r="AQ298"/>
  <c r="AQ299"/>
  <c r="AQ300"/>
  <c r="AQ301"/>
  <c r="AQ302"/>
  <c r="AQ303"/>
  <c r="AQ304"/>
  <c r="AQ305"/>
  <c r="AQ306"/>
  <c r="AQ307"/>
  <c r="AQ308"/>
  <c r="AQ309"/>
  <c r="AQ310"/>
  <c r="AQ311"/>
  <c r="AQ312"/>
  <c r="AQ313"/>
  <c r="AQ314"/>
  <c r="AQ315"/>
  <c r="AQ316"/>
  <c r="AQ317"/>
  <c r="AQ318"/>
  <c r="AQ319"/>
  <c r="AQ320"/>
  <c r="AQ321"/>
  <c r="AQ322"/>
  <c r="AQ323"/>
  <c r="AQ324"/>
  <c r="AQ325"/>
  <c r="AQ326"/>
  <c r="AQ327"/>
  <c r="AQ328"/>
  <c r="AQ329"/>
  <c r="AQ330"/>
  <c r="AQ331"/>
  <c r="AQ332"/>
  <c r="AQ333"/>
  <c r="AQ334"/>
  <c r="AQ335"/>
  <c r="AQ336"/>
  <c r="AQ337"/>
  <c r="AQ338"/>
  <c r="AQ339"/>
  <c r="AQ340"/>
  <c r="AQ341"/>
  <c r="AQ342"/>
  <c r="AQ343"/>
  <c r="AQ344"/>
  <c r="AQ345"/>
  <c r="AQ346"/>
  <c r="AQ347"/>
  <c r="AQ348"/>
  <c r="AQ349"/>
  <c r="AQ350"/>
  <c r="AQ351"/>
  <c r="AQ352"/>
  <c r="AQ353"/>
  <c r="AQ354"/>
  <c r="AQ355"/>
  <c r="AQ356"/>
  <c r="AQ357"/>
  <c r="AQ358"/>
  <c r="AQ359"/>
  <c r="AQ360"/>
  <c r="AQ361"/>
  <c r="AQ362"/>
  <c r="AQ363"/>
  <c r="AQ364"/>
  <c r="AQ365"/>
  <c r="AQ366"/>
  <c r="AQ367"/>
  <c r="AQ368"/>
  <c r="AQ369"/>
  <c r="AQ370"/>
  <c r="AQ371"/>
  <c r="AQ372"/>
  <c r="AQ373"/>
  <c r="AQ374"/>
  <c r="AQ375"/>
  <c r="AQ376"/>
  <c r="AQ377"/>
  <c r="AQ378"/>
  <c r="AQ379"/>
  <c r="AQ380"/>
  <c r="AQ381"/>
  <c r="AQ382"/>
  <c r="AQ383"/>
  <c r="AQ384"/>
  <c r="AQ385"/>
  <c r="AQ386"/>
  <c r="AQ387"/>
  <c r="AQ388"/>
  <c r="AQ389"/>
  <c r="AQ390"/>
  <c r="AQ391"/>
  <c r="AQ392"/>
  <c r="AQ393"/>
  <c r="AQ394"/>
  <c r="AQ395"/>
  <c r="AQ396"/>
  <c r="AQ397"/>
  <c r="AQ398"/>
  <c r="AQ399"/>
  <c r="AQ400"/>
  <c r="AQ401"/>
  <c r="AQ402"/>
  <c r="AQ403"/>
  <c r="AQ404"/>
  <c r="AQ405"/>
  <c r="AQ406"/>
  <c r="AQ407"/>
  <c r="AQ408"/>
  <c r="AQ409"/>
  <c r="AQ410"/>
  <c r="AQ411"/>
  <c r="AQ412"/>
  <c r="AQ413"/>
  <c r="AQ414"/>
  <c r="AQ415"/>
  <c r="AQ416"/>
  <c r="AQ417"/>
  <c r="AQ418"/>
  <c r="AQ419"/>
  <c r="AQ420"/>
  <c r="AQ421"/>
  <c r="AQ422"/>
  <c r="AQ423"/>
  <c r="AQ424"/>
  <c r="AQ425"/>
  <c r="AQ426"/>
  <c r="AQ427"/>
  <c r="AQ428"/>
  <c r="AQ429"/>
  <c r="AQ430"/>
  <c r="AQ431"/>
  <c r="AQ432"/>
  <c r="AQ433"/>
  <c r="AQ434"/>
  <c r="AQ435"/>
  <c r="AQ436"/>
  <c r="AQ437"/>
  <c r="AQ438"/>
  <c r="AQ439"/>
  <c r="AQ440"/>
  <c r="AQ441"/>
  <c r="AQ442"/>
  <c r="AQ443"/>
  <c r="AQ444"/>
  <c r="AQ445"/>
  <c r="AQ446"/>
  <c r="AQ447"/>
  <c r="AQ448"/>
  <c r="AQ449"/>
  <c r="AQ450"/>
  <c r="AQ451"/>
  <c r="AQ452"/>
  <c r="AQ453"/>
  <c r="AQ454"/>
  <c r="AQ455"/>
  <c r="AQ456"/>
  <c r="AQ457"/>
  <c r="AQ458"/>
  <c r="AQ459"/>
  <c r="AQ460"/>
  <c r="AQ461"/>
  <c r="AQ462"/>
  <c r="AQ463"/>
  <c r="AQ464"/>
  <c r="AQ465"/>
  <c r="AQ466"/>
  <c r="AQ467"/>
  <c r="AQ468"/>
  <c r="AQ469"/>
  <c r="AQ470"/>
  <c r="AQ471"/>
  <c r="AQ472"/>
  <c r="AQ473"/>
  <c r="AQ474"/>
  <c r="AQ475"/>
  <c r="AQ476"/>
  <c r="AQ477"/>
  <c r="AQ478"/>
  <c r="AQ479"/>
  <c r="AQ480"/>
  <c r="AQ481"/>
  <c r="AQ482"/>
  <c r="AQ483"/>
  <c r="AQ484"/>
  <c r="AQ485"/>
  <c r="AQ486"/>
  <c r="AQ487"/>
  <c r="AQ488"/>
  <c r="AQ489"/>
  <c r="AQ490"/>
  <c r="AQ491"/>
  <c r="AQ492"/>
  <c r="AQ493"/>
  <c r="AQ494"/>
  <c r="AQ495"/>
  <c r="AQ496"/>
  <c r="AQ497"/>
  <c r="AQ498"/>
  <c r="AQ499"/>
  <c r="AQ500"/>
  <c r="AQ2"/>
  <c r="AY3"/>
  <c r="AY4"/>
  <c r="AY5"/>
  <c r="AY6"/>
  <c r="AY7"/>
  <c r="AY8"/>
  <c r="AY9"/>
  <c r="AY10"/>
  <c r="AY11"/>
  <c r="AY12"/>
  <c r="AY13"/>
  <c r="AY14"/>
  <c r="AY15"/>
  <c r="AY16"/>
  <c r="AY17"/>
  <c r="AY18"/>
  <c r="AY19"/>
  <c r="AY20"/>
  <c r="AY21"/>
  <c r="AY22"/>
  <c r="AY23"/>
  <c r="AY24"/>
  <c r="AY25"/>
  <c r="AY26"/>
  <c r="AY27"/>
  <c r="AY28"/>
  <c r="AY29"/>
  <c r="AY30"/>
  <c r="AY31"/>
  <c r="AY32"/>
  <c r="AY33"/>
  <c r="AY34"/>
  <c r="AY35"/>
  <c r="AY36"/>
  <c r="AY37"/>
  <c r="AY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Y128"/>
  <c r="AY129"/>
  <c r="AY130"/>
  <c r="AY131"/>
  <c r="AY132"/>
  <c r="AY133"/>
  <c r="AY134"/>
  <c r="AY135"/>
  <c r="AY136"/>
  <c r="AY137"/>
  <c r="AY138"/>
  <c r="AY139"/>
  <c r="AY140"/>
  <c r="AY141"/>
  <c r="AY142"/>
  <c r="AY143"/>
  <c r="AY144"/>
  <c r="AY145"/>
  <c r="AY146"/>
  <c r="AY147"/>
  <c r="AY148"/>
  <c r="AY149"/>
  <c r="AY150"/>
  <c r="AY151"/>
  <c r="AY152"/>
  <c r="AY153"/>
  <c r="AY154"/>
  <c r="AY155"/>
  <c r="AY156"/>
  <c r="AY157"/>
  <c r="AY158"/>
  <c r="AY159"/>
  <c r="AY160"/>
  <c r="AY161"/>
  <c r="AY162"/>
  <c r="AY163"/>
  <c r="AY164"/>
  <c r="AY165"/>
  <c r="AY166"/>
  <c r="AY167"/>
  <c r="AY168"/>
  <c r="AY169"/>
  <c r="AY170"/>
  <c r="AY171"/>
  <c r="AY172"/>
  <c r="AY173"/>
  <c r="AY174"/>
  <c r="AY175"/>
  <c r="AY176"/>
  <c r="AY177"/>
  <c r="AY178"/>
  <c r="AY179"/>
  <c r="AY180"/>
  <c r="AY181"/>
  <c r="AY182"/>
  <c r="AY183"/>
  <c r="AY184"/>
  <c r="AY185"/>
  <c r="AY186"/>
  <c r="AY187"/>
  <c r="AY188"/>
  <c r="AY189"/>
  <c r="AY190"/>
  <c r="AY191"/>
  <c r="AY192"/>
  <c r="AY193"/>
  <c r="AY194"/>
  <c r="AY195"/>
  <c r="AY196"/>
  <c r="AY197"/>
  <c r="AY198"/>
  <c r="AY199"/>
  <c r="AY200"/>
  <c r="AY201"/>
  <c r="AY202"/>
  <c r="AY203"/>
  <c r="AY204"/>
  <c r="AY205"/>
  <c r="AY206"/>
  <c r="AY207"/>
  <c r="AY208"/>
  <c r="AY209"/>
  <c r="AY210"/>
  <c r="AY211"/>
  <c r="AY212"/>
  <c r="AY213"/>
  <c r="AY214"/>
  <c r="AY215"/>
  <c r="AY216"/>
  <c r="AY217"/>
  <c r="AY218"/>
  <c r="AY219"/>
  <c r="AY220"/>
  <c r="AY221"/>
  <c r="AY222"/>
  <c r="AY223"/>
  <c r="AY224"/>
  <c r="AY225"/>
  <c r="AY226"/>
  <c r="AY227"/>
  <c r="AY228"/>
  <c r="AY229"/>
  <c r="AY230"/>
  <c r="AY231"/>
  <c r="AY232"/>
  <c r="AY233"/>
  <c r="AY234"/>
  <c r="AY235"/>
  <c r="AY236"/>
  <c r="AY237"/>
  <c r="AY238"/>
  <c r="AY239"/>
  <c r="AY240"/>
  <c r="AY241"/>
  <c r="AY242"/>
  <c r="AY243"/>
  <c r="AY244"/>
  <c r="AY245"/>
  <c r="AY246"/>
  <c r="AY247"/>
  <c r="AY248"/>
  <c r="AY249"/>
  <c r="AY250"/>
  <c r="AY251"/>
  <c r="AY252"/>
  <c r="AY253"/>
  <c r="AY254"/>
  <c r="AY255"/>
  <c r="AY256"/>
  <c r="AY257"/>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4"/>
  <c r="AY335"/>
  <c r="AY336"/>
  <c r="AY337"/>
  <c r="AY338"/>
  <c r="AY339"/>
  <c r="AY340"/>
  <c r="AY341"/>
  <c r="AY342"/>
  <c r="AY343"/>
  <c r="AY344"/>
  <c r="AY345"/>
  <c r="AY346"/>
  <c r="AY347"/>
  <c r="AY348"/>
  <c r="AY349"/>
  <c r="AY350"/>
  <c r="AY351"/>
  <c r="AY352"/>
  <c r="AY353"/>
  <c r="AY354"/>
  <c r="AY355"/>
  <c r="AY356"/>
  <c r="AY357"/>
  <c r="AY358"/>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Y447"/>
  <c r="AY448"/>
  <c r="AY449"/>
  <c r="AY450"/>
  <c r="AY451"/>
  <c r="AY452"/>
  <c r="AY453"/>
  <c r="AY454"/>
  <c r="AY455"/>
  <c r="AY456"/>
  <c r="AY457"/>
  <c r="AY458"/>
  <c r="AY459"/>
  <c r="AY460"/>
  <c r="AY461"/>
  <c r="AY462"/>
  <c r="AY463"/>
  <c r="AY464"/>
  <c r="AY465"/>
  <c r="AY466"/>
  <c r="AY467"/>
  <c r="AY468"/>
  <c r="AY469"/>
  <c r="AY470"/>
  <c r="AY471"/>
  <c r="AY472"/>
  <c r="AY473"/>
  <c r="AY474"/>
  <c r="AY475"/>
  <c r="AY476"/>
  <c r="AY477"/>
  <c r="AY478"/>
  <c r="AY479"/>
  <c r="AY480"/>
  <c r="AY481"/>
  <c r="AY482"/>
  <c r="AY483"/>
  <c r="AY484"/>
  <c r="AY485"/>
  <c r="AY486"/>
  <c r="AY487"/>
  <c r="AY488"/>
  <c r="AY489"/>
  <c r="AY490"/>
  <c r="AY491"/>
  <c r="AY492"/>
  <c r="AY493"/>
  <c r="AY494"/>
  <c r="AY495"/>
  <c r="AY496"/>
  <c r="AY497"/>
  <c r="AY498"/>
  <c r="AY499"/>
  <c r="AY500"/>
  <c r="AY2"/>
  <c r="AW3"/>
  <c r="AW4"/>
  <c r="AW5"/>
  <c r="AW6"/>
  <c r="AW7"/>
  <c r="AW8"/>
  <c r="AW9"/>
  <c r="AW10"/>
  <c r="AW11"/>
  <c r="AW12"/>
  <c r="AW13"/>
  <c r="AW14"/>
  <c r="AW15"/>
  <c r="AW16"/>
  <c r="AW17"/>
  <c r="AW18"/>
  <c r="AW19"/>
  <c r="AW20"/>
  <c r="AW21"/>
  <c r="AW22"/>
  <c r="AW23"/>
  <c r="AW24"/>
  <c r="AW25"/>
  <c r="AW26"/>
  <c r="AW27"/>
  <c r="AW28"/>
  <c r="AW29"/>
  <c r="AW30"/>
  <c r="AW31"/>
  <c r="AW32"/>
  <c r="AW33"/>
  <c r="AW34"/>
  <c r="AW35"/>
  <c r="AW36"/>
  <c r="AW37"/>
  <c r="AW38"/>
  <c r="AW39"/>
  <c r="AW40"/>
  <c r="AW41"/>
  <c r="AW42"/>
  <c r="AW43"/>
  <c r="AW44"/>
  <c r="AW45"/>
  <c r="AW46"/>
  <c r="AW47"/>
  <c r="AW48"/>
  <c r="AW49"/>
  <c r="AW50"/>
  <c r="AW51"/>
  <c r="AW52"/>
  <c r="AW53"/>
  <c r="AW54"/>
  <c r="AW55"/>
  <c r="AW56"/>
  <c r="AW57"/>
  <c r="AW58"/>
  <c r="AW59"/>
  <c r="AW60"/>
  <c r="AW61"/>
  <c r="AW62"/>
  <c r="AW63"/>
  <c r="AW64"/>
  <c r="AW65"/>
  <c r="AW66"/>
  <c r="AW67"/>
  <c r="AW68"/>
  <c r="AW69"/>
  <c r="AW70"/>
  <c r="AW71"/>
  <c r="AW72"/>
  <c r="AW73"/>
  <c r="AW74"/>
  <c r="AW75"/>
  <c r="AW76"/>
  <c r="AW77"/>
  <c r="AW78"/>
  <c r="AW79"/>
  <c r="AW8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135"/>
  <c r="AW136"/>
  <c r="AW137"/>
  <c r="AW138"/>
  <c r="AW139"/>
  <c r="AW140"/>
  <c r="AW141"/>
  <c r="AW142"/>
  <c r="AW143"/>
  <c r="AW144"/>
  <c r="AW145"/>
  <c r="AW146"/>
  <c r="AW147"/>
  <c r="AW148"/>
  <c r="AW149"/>
  <c r="AW150"/>
  <c r="AW151"/>
  <c r="AW152"/>
  <c r="AW153"/>
  <c r="AW154"/>
  <c r="AW155"/>
  <c r="AW156"/>
  <c r="AW157"/>
  <c r="AW158"/>
  <c r="AW159"/>
  <c r="AW160"/>
  <c r="AW161"/>
  <c r="AW162"/>
  <c r="AW163"/>
  <c r="AW164"/>
  <c r="AW165"/>
  <c r="AW166"/>
  <c r="AW167"/>
  <c r="AW168"/>
  <c r="AW169"/>
  <c r="AW170"/>
  <c r="AW171"/>
  <c r="AW172"/>
  <c r="AW173"/>
  <c r="AW174"/>
  <c r="AW175"/>
  <c r="AW176"/>
  <c r="AW177"/>
  <c r="AW178"/>
  <c r="AW179"/>
  <c r="AW180"/>
  <c r="AW181"/>
  <c r="AW182"/>
  <c r="AW183"/>
  <c r="AW184"/>
  <c r="AW185"/>
  <c r="AW186"/>
  <c r="AW187"/>
  <c r="AW188"/>
  <c r="AW189"/>
  <c r="AW190"/>
  <c r="AW191"/>
  <c r="AW192"/>
  <c r="AW193"/>
  <c r="AW194"/>
  <c r="AW195"/>
  <c r="AW196"/>
  <c r="AW197"/>
  <c r="AW198"/>
  <c r="AW199"/>
  <c r="AW200"/>
  <c r="AW201"/>
  <c r="AW202"/>
  <c r="AW203"/>
  <c r="AW204"/>
  <c r="AW205"/>
  <c r="AW206"/>
  <c r="AW207"/>
  <c r="AW208"/>
  <c r="AW209"/>
  <c r="AW210"/>
  <c r="AW211"/>
  <c r="AW212"/>
  <c r="AW213"/>
  <c r="AW214"/>
  <c r="AW215"/>
  <c r="AW216"/>
  <c r="AW217"/>
  <c r="AW218"/>
  <c r="AW219"/>
  <c r="AW220"/>
  <c r="AW221"/>
  <c r="AW222"/>
  <c r="AW223"/>
  <c r="AW224"/>
  <c r="AW225"/>
  <c r="AW226"/>
  <c r="AW227"/>
  <c r="AW228"/>
  <c r="AW229"/>
  <c r="AW230"/>
  <c r="AW231"/>
  <c r="AW232"/>
  <c r="AW233"/>
  <c r="AW234"/>
  <c r="AW235"/>
  <c r="AW236"/>
  <c r="AW237"/>
  <c r="AW238"/>
  <c r="AW239"/>
  <c r="AW240"/>
  <c r="AW241"/>
  <c r="AW242"/>
  <c r="AW243"/>
  <c r="AW244"/>
  <c r="AW245"/>
  <c r="AW246"/>
  <c r="AW247"/>
  <c r="AW248"/>
  <c r="AW249"/>
  <c r="AW250"/>
  <c r="AW251"/>
  <c r="AW252"/>
  <c r="AW253"/>
  <c r="AW254"/>
  <c r="AW255"/>
  <c r="AW256"/>
  <c r="AW257"/>
  <c r="AW258"/>
  <c r="AW259"/>
  <c r="AW260"/>
  <c r="AW261"/>
  <c r="AW262"/>
  <c r="AW263"/>
  <c r="AW264"/>
  <c r="AW265"/>
  <c r="AW266"/>
  <c r="AW267"/>
  <c r="AW268"/>
  <c r="AW269"/>
  <c r="AW270"/>
  <c r="AW271"/>
  <c r="AW272"/>
  <c r="AW273"/>
  <c r="AW274"/>
  <c r="AW275"/>
  <c r="AW276"/>
  <c r="AW277"/>
  <c r="AW278"/>
  <c r="AW279"/>
  <c r="AW280"/>
  <c r="AW281"/>
  <c r="AW282"/>
  <c r="AW283"/>
  <c r="AW284"/>
  <c r="AW285"/>
  <c r="AW286"/>
  <c r="AW287"/>
  <c r="AW288"/>
  <c r="AW289"/>
  <c r="AW290"/>
  <c r="AW291"/>
  <c r="AW292"/>
  <c r="AW293"/>
  <c r="AW294"/>
  <c r="AW295"/>
  <c r="AW296"/>
  <c r="AW297"/>
  <c r="AW298"/>
  <c r="AW299"/>
  <c r="AW300"/>
  <c r="AW301"/>
  <c r="AW302"/>
  <c r="AW303"/>
  <c r="AW304"/>
  <c r="AW305"/>
  <c r="AW306"/>
  <c r="AW307"/>
  <c r="AW308"/>
  <c r="AW309"/>
  <c r="AW310"/>
  <c r="AW311"/>
  <c r="AW312"/>
  <c r="AW313"/>
  <c r="AW314"/>
  <c r="AW315"/>
  <c r="AW316"/>
  <c r="AW317"/>
  <c r="AW318"/>
  <c r="AW319"/>
  <c r="AW320"/>
  <c r="AW321"/>
  <c r="AW322"/>
  <c r="AW323"/>
  <c r="AW324"/>
  <c r="AW325"/>
  <c r="AW326"/>
  <c r="AW327"/>
  <c r="AW328"/>
  <c r="AW329"/>
  <c r="AW330"/>
  <c r="AW331"/>
  <c r="AW332"/>
  <c r="AW333"/>
  <c r="AW334"/>
  <c r="AW335"/>
  <c r="AW336"/>
  <c r="AW337"/>
  <c r="AW338"/>
  <c r="AW339"/>
  <c r="AW340"/>
  <c r="AW341"/>
  <c r="AW342"/>
  <c r="AW343"/>
  <c r="AW344"/>
  <c r="AW345"/>
  <c r="AW346"/>
  <c r="AW347"/>
  <c r="AW348"/>
  <c r="AW349"/>
  <c r="AW350"/>
  <c r="AW351"/>
  <c r="AW352"/>
  <c r="AW353"/>
  <c r="AW354"/>
  <c r="AW355"/>
  <c r="AW356"/>
  <c r="AW357"/>
  <c r="AW358"/>
  <c r="AW359"/>
  <c r="AW360"/>
  <c r="AW361"/>
  <c r="AW362"/>
  <c r="AW363"/>
  <c r="AW364"/>
  <c r="AW365"/>
  <c r="AW366"/>
  <c r="AW367"/>
  <c r="AW368"/>
  <c r="AW369"/>
  <c r="AW370"/>
  <c r="AW371"/>
  <c r="AW372"/>
  <c r="AW373"/>
  <c r="AW374"/>
  <c r="AW375"/>
  <c r="AW376"/>
  <c r="AW377"/>
  <c r="AW378"/>
  <c r="AW379"/>
  <c r="AW380"/>
  <c r="AW381"/>
  <c r="AW382"/>
  <c r="AW383"/>
  <c r="AW384"/>
  <c r="AW385"/>
  <c r="AW386"/>
  <c r="AW387"/>
  <c r="AW388"/>
  <c r="AW389"/>
  <c r="AW390"/>
  <c r="AW391"/>
  <c r="AW392"/>
  <c r="AW393"/>
  <c r="AW394"/>
  <c r="AW395"/>
  <c r="AW396"/>
  <c r="AW397"/>
  <c r="AW398"/>
  <c r="AW399"/>
  <c r="AW400"/>
  <c r="AW401"/>
  <c r="AW402"/>
  <c r="AW403"/>
  <c r="AW404"/>
  <c r="AW405"/>
  <c r="AW406"/>
  <c r="AW407"/>
  <c r="AW408"/>
  <c r="AW409"/>
  <c r="AW410"/>
  <c r="AW411"/>
  <c r="AW412"/>
  <c r="AW413"/>
  <c r="AW414"/>
  <c r="AW415"/>
  <c r="AW416"/>
  <c r="AW417"/>
  <c r="AW418"/>
  <c r="AW419"/>
  <c r="AW420"/>
  <c r="AW421"/>
  <c r="AW422"/>
  <c r="AW423"/>
  <c r="AW424"/>
  <c r="AW425"/>
  <c r="AW426"/>
  <c r="AW427"/>
  <c r="AW428"/>
  <c r="AW429"/>
  <c r="AW430"/>
  <c r="AW431"/>
  <c r="AW432"/>
  <c r="AW433"/>
  <c r="AW434"/>
  <c r="AW435"/>
  <c r="AW436"/>
  <c r="AW437"/>
  <c r="AW438"/>
  <c r="AW439"/>
  <c r="AW440"/>
  <c r="AW441"/>
  <c r="AW442"/>
  <c r="AW443"/>
  <c r="AW444"/>
  <c r="AW445"/>
  <c r="AW446"/>
  <c r="AW447"/>
  <c r="AW448"/>
  <c r="AW449"/>
  <c r="AW450"/>
  <c r="AW451"/>
  <c r="AW452"/>
  <c r="AW453"/>
  <c r="AW454"/>
  <c r="AW455"/>
  <c r="AW456"/>
  <c r="AW457"/>
  <c r="AW458"/>
  <c r="AW459"/>
  <c r="AW460"/>
  <c r="AW461"/>
  <c r="AW462"/>
  <c r="AW463"/>
  <c r="AW464"/>
  <c r="AW465"/>
  <c r="AW466"/>
  <c r="AW467"/>
  <c r="AW468"/>
  <c r="AW469"/>
  <c r="AW470"/>
  <c r="AW471"/>
  <c r="AW472"/>
  <c r="AW473"/>
  <c r="AW474"/>
  <c r="AW475"/>
  <c r="AW476"/>
  <c r="AW477"/>
  <c r="AW478"/>
  <c r="AW479"/>
  <c r="AW480"/>
  <c r="AW481"/>
  <c r="AW482"/>
  <c r="AW483"/>
  <c r="AW484"/>
  <c r="AW485"/>
  <c r="AW486"/>
  <c r="AW487"/>
  <c r="AW488"/>
  <c r="AW489"/>
  <c r="AW490"/>
  <c r="AW491"/>
  <c r="AW492"/>
  <c r="AW493"/>
  <c r="AW494"/>
  <c r="AW495"/>
  <c r="AW496"/>
  <c r="AW497"/>
  <c r="AW498"/>
  <c r="AW499"/>
  <c r="AW500"/>
  <c r="AW2"/>
  <c r="AU3"/>
  <c r="AU4"/>
  <c r="AU5"/>
  <c r="AU6"/>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AU151"/>
  <c r="AU152"/>
  <c r="AU153"/>
  <c r="AU154"/>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AU186"/>
  <c r="AU187"/>
  <c r="AU188"/>
  <c r="AU189"/>
  <c r="AU190"/>
  <c r="AU191"/>
  <c r="AU192"/>
  <c r="AU193"/>
  <c r="AU194"/>
  <c r="AU195"/>
  <c r="AU196"/>
  <c r="AU197"/>
  <c r="AU198"/>
  <c r="AU199"/>
  <c r="AU200"/>
  <c r="AU201"/>
  <c r="AU202"/>
  <c r="AU203"/>
  <c r="AU204"/>
  <c r="AU205"/>
  <c r="AU206"/>
  <c r="AU207"/>
  <c r="AU208"/>
  <c r="AU209"/>
  <c r="AU210"/>
  <c r="AU211"/>
  <c r="AU212"/>
  <c r="AU213"/>
  <c r="AU214"/>
  <c r="AU215"/>
  <c r="AU216"/>
  <c r="AU217"/>
  <c r="AU218"/>
  <c r="AU219"/>
  <c r="AU220"/>
  <c r="AU221"/>
  <c r="AU222"/>
  <c r="AU223"/>
  <c r="AU224"/>
  <c r="AU225"/>
  <c r="AU226"/>
  <c r="AU227"/>
  <c r="AU228"/>
  <c r="AU229"/>
  <c r="AU230"/>
  <c r="AU231"/>
  <c r="AU232"/>
  <c r="AU233"/>
  <c r="AU234"/>
  <c r="AU235"/>
  <c r="AU236"/>
  <c r="AU237"/>
  <c r="AU238"/>
  <c r="AU239"/>
  <c r="AU240"/>
  <c r="AU241"/>
  <c r="AU242"/>
  <c r="AU243"/>
  <c r="AU244"/>
  <c r="AU245"/>
  <c r="AU246"/>
  <c r="AU247"/>
  <c r="AU248"/>
  <c r="AU249"/>
  <c r="AU250"/>
  <c r="AU251"/>
  <c r="AU252"/>
  <c r="AU253"/>
  <c r="AU254"/>
  <c r="AU255"/>
  <c r="AU256"/>
  <c r="AU257"/>
  <c r="AU258"/>
  <c r="AU259"/>
  <c r="AU260"/>
  <c r="AU261"/>
  <c r="AU262"/>
  <c r="AU263"/>
  <c r="AU264"/>
  <c r="AU265"/>
  <c r="AU266"/>
  <c r="AU267"/>
  <c r="AU268"/>
  <c r="AU269"/>
  <c r="AU270"/>
  <c r="AU271"/>
  <c r="AU272"/>
  <c r="AU273"/>
  <c r="AU274"/>
  <c r="AU275"/>
  <c r="AU276"/>
  <c r="AU277"/>
  <c r="AU278"/>
  <c r="AU279"/>
  <c r="AU280"/>
  <c r="AU281"/>
  <c r="AU282"/>
  <c r="AU283"/>
  <c r="AU284"/>
  <c r="AU285"/>
  <c r="AU286"/>
  <c r="AU287"/>
  <c r="AU288"/>
  <c r="AU289"/>
  <c r="AU290"/>
  <c r="AU291"/>
  <c r="AU292"/>
  <c r="AU293"/>
  <c r="AU294"/>
  <c r="AU295"/>
  <c r="AU296"/>
  <c r="AU297"/>
  <c r="AU298"/>
  <c r="AU299"/>
  <c r="AU300"/>
  <c r="AU301"/>
  <c r="AU302"/>
  <c r="AU303"/>
  <c r="AU304"/>
  <c r="AU305"/>
  <c r="AU306"/>
  <c r="AU307"/>
  <c r="AU308"/>
  <c r="AU309"/>
  <c r="AU310"/>
  <c r="AU311"/>
  <c r="AU312"/>
  <c r="AU313"/>
  <c r="AU314"/>
  <c r="AU315"/>
  <c r="AU316"/>
  <c r="AU317"/>
  <c r="AU318"/>
  <c r="AU319"/>
  <c r="AU320"/>
  <c r="AU321"/>
  <c r="AU322"/>
  <c r="AU323"/>
  <c r="AU324"/>
  <c r="AU325"/>
  <c r="AU326"/>
  <c r="AU327"/>
  <c r="AU328"/>
  <c r="AU329"/>
  <c r="AU330"/>
  <c r="AU331"/>
  <c r="AU332"/>
  <c r="AU333"/>
  <c r="AU334"/>
  <c r="AU335"/>
  <c r="AU336"/>
  <c r="AU337"/>
  <c r="AU338"/>
  <c r="AU339"/>
  <c r="AU340"/>
  <c r="AU341"/>
  <c r="AU342"/>
  <c r="AU343"/>
  <c r="AU344"/>
  <c r="AU345"/>
  <c r="AU346"/>
  <c r="AU347"/>
  <c r="AU348"/>
  <c r="AU349"/>
  <c r="AU350"/>
  <c r="AU351"/>
  <c r="AU352"/>
  <c r="AU353"/>
  <c r="AU354"/>
  <c r="AU355"/>
  <c r="AU356"/>
  <c r="AU357"/>
  <c r="AU358"/>
  <c r="AU359"/>
  <c r="AU360"/>
  <c r="AU361"/>
  <c r="AU362"/>
  <c r="AU363"/>
  <c r="AU364"/>
  <c r="AU365"/>
  <c r="AU366"/>
  <c r="AU367"/>
  <c r="AU368"/>
  <c r="AU369"/>
  <c r="AU370"/>
  <c r="AU371"/>
  <c r="AU372"/>
  <c r="AU373"/>
  <c r="AU374"/>
  <c r="AU375"/>
  <c r="AU376"/>
  <c r="AU377"/>
  <c r="AU378"/>
  <c r="AU379"/>
  <c r="AU380"/>
  <c r="AU381"/>
  <c r="AU382"/>
  <c r="AU383"/>
  <c r="AU384"/>
  <c r="AU385"/>
  <c r="AU386"/>
  <c r="AU387"/>
  <c r="AU388"/>
  <c r="AU389"/>
  <c r="AU390"/>
  <c r="AU391"/>
  <c r="AU392"/>
  <c r="AU393"/>
  <c r="AU394"/>
  <c r="AU395"/>
  <c r="AU396"/>
  <c r="AU397"/>
  <c r="AU398"/>
  <c r="AU399"/>
  <c r="AU400"/>
  <c r="AU401"/>
  <c r="AU402"/>
  <c r="AU403"/>
  <c r="AU404"/>
  <c r="AU405"/>
  <c r="AU406"/>
  <c r="AU407"/>
  <c r="AU408"/>
  <c r="AU409"/>
  <c r="AU410"/>
  <c r="AU411"/>
  <c r="AU412"/>
  <c r="AU413"/>
  <c r="AU414"/>
  <c r="AU415"/>
  <c r="AU416"/>
  <c r="AU417"/>
  <c r="AU418"/>
  <c r="AU419"/>
  <c r="AU420"/>
  <c r="AU421"/>
  <c r="AU422"/>
  <c r="AU423"/>
  <c r="AU424"/>
  <c r="AU425"/>
  <c r="AU426"/>
  <c r="AU427"/>
  <c r="AU428"/>
  <c r="AU429"/>
  <c r="AU430"/>
  <c r="AU431"/>
  <c r="AU432"/>
  <c r="AU433"/>
  <c r="AU434"/>
  <c r="AU435"/>
  <c r="AU436"/>
  <c r="AU437"/>
  <c r="AU438"/>
  <c r="AU439"/>
  <c r="AU440"/>
  <c r="AU441"/>
  <c r="AU442"/>
  <c r="AU443"/>
  <c r="AU444"/>
  <c r="AU445"/>
  <c r="AU446"/>
  <c r="AU447"/>
  <c r="AU448"/>
  <c r="AU449"/>
  <c r="AU450"/>
  <c r="AU451"/>
  <c r="AU452"/>
  <c r="AU453"/>
  <c r="AU454"/>
  <c r="AU455"/>
  <c r="AU456"/>
  <c r="AU457"/>
  <c r="AU458"/>
  <c r="AU459"/>
  <c r="AU460"/>
  <c r="AU461"/>
  <c r="AU462"/>
  <c r="AU463"/>
  <c r="AU464"/>
  <c r="AU465"/>
  <c r="AU466"/>
  <c r="AU467"/>
  <c r="AU468"/>
  <c r="AU469"/>
  <c r="AU470"/>
  <c r="AU471"/>
  <c r="AU472"/>
  <c r="AU473"/>
  <c r="AU474"/>
  <c r="AU475"/>
  <c r="AU476"/>
  <c r="AU477"/>
  <c r="AU478"/>
  <c r="AU479"/>
  <c r="AU480"/>
  <c r="AU481"/>
  <c r="AU482"/>
  <c r="AU483"/>
  <c r="AU484"/>
  <c r="AU485"/>
  <c r="AU486"/>
  <c r="AU487"/>
  <c r="AU488"/>
  <c r="AU489"/>
  <c r="AU490"/>
  <c r="AU491"/>
  <c r="AU492"/>
  <c r="AU493"/>
  <c r="AU494"/>
  <c r="AU495"/>
  <c r="AU496"/>
  <c r="AU497"/>
  <c r="AU498"/>
  <c r="AU499"/>
  <c r="AU500"/>
  <c r="AU2"/>
  <c r="AS100"/>
  <c r="AS101"/>
  <c r="AS102"/>
  <c r="AS103"/>
  <c r="AS104"/>
  <c r="AS105"/>
  <c r="AS106"/>
  <c r="AS107"/>
  <c r="AS108"/>
  <c r="AS109"/>
  <c r="AS110"/>
  <c r="AS111"/>
  <c r="AS112"/>
  <c r="AS113"/>
  <c r="AS114"/>
  <c r="AS115"/>
  <c r="AS116"/>
  <c r="AS117"/>
  <c r="AS118"/>
  <c r="AS119"/>
  <c r="AS120"/>
  <c r="AS121"/>
  <c r="AS122"/>
  <c r="AS123"/>
  <c r="AS124"/>
  <c r="AS125"/>
  <c r="AS126"/>
  <c r="AS127"/>
  <c r="AS128"/>
  <c r="AS129"/>
  <c r="AS130"/>
  <c r="AS131"/>
  <c r="AS132"/>
  <c r="AS133"/>
  <c r="AS134"/>
  <c r="AS135"/>
  <c r="AS136"/>
  <c r="AS137"/>
  <c r="AS138"/>
  <c r="AS139"/>
  <c r="AS140"/>
  <c r="AS141"/>
  <c r="AS142"/>
  <c r="AS143"/>
  <c r="AS144"/>
  <c r="AS145"/>
  <c r="AS146"/>
  <c r="AS147"/>
  <c r="AS148"/>
  <c r="AS149"/>
  <c r="AS150"/>
  <c r="AS151"/>
  <c r="AS152"/>
  <c r="AS153"/>
  <c r="AS154"/>
  <c r="AS155"/>
  <c r="AS156"/>
  <c r="AS157"/>
  <c r="AS158"/>
  <c r="AS159"/>
  <c r="AS160"/>
  <c r="AS161"/>
  <c r="AS162"/>
  <c r="AS163"/>
  <c r="AS164"/>
  <c r="AS165"/>
  <c r="AS166"/>
  <c r="AS167"/>
  <c r="AS168"/>
  <c r="AS169"/>
  <c r="AS170"/>
  <c r="AS171"/>
  <c r="AS172"/>
  <c r="AS173"/>
  <c r="AS174"/>
  <c r="AS175"/>
  <c r="AS176"/>
  <c r="AS177"/>
  <c r="AS178"/>
  <c r="AS179"/>
  <c r="AS180"/>
  <c r="AS181"/>
  <c r="AS182"/>
  <c r="AS183"/>
  <c r="AS184"/>
  <c r="AS185"/>
  <c r="AS186"/>
  <c r="AS187"/>
  <c r="AS188"/>
  <c r="AS189"/>
  <c r="AS190"/>
  <c r="AS191"/>
  <c r="AS192"/>
  <c r="AS193"/>
  <c r="AS194"/>
  <c r="AS195"/>
  <c r="AS196"/>
  <c r="AS197"/>
  <c r="AS198"/>
  <c r="AS199"/>
  <c r="AS200"/>
  <c r="AS201"/>
  <c r="AS202"/>
  <c r="AS203"/>
  <c r="AS204"/>
  <c r="AS205"/>
  <c r="AS206"/>
  <c r="AS207"/>
  <c r="AS208"/>
  <c r="AS209"/>
  <c r="AS210"/>
  <c r="AS211"/>
  <c r="AS212"/>
  <c r="AS213"/>
  <c r="AS214"/>
  <c r="AS215"/>
  <c r="AS216"/>
  <c r="AS217"/>
  <c r="AS218"/>
  <c r="AS219"/>
  <c r="AS220"/>
  <c r="AS221"/>
  <c r="AS222"/>
  <c r="AS223"/>
  <c r="AS224"/>
  <c r="AS225"/>
  <c r="AS226"/>
  <c r="AS227"/>
  <c r="AS228"/>
  <c r="AS229"/>
  <c r="AS230"/>
  <c r="AS231"/>
  <c r="AS232"/>
  <c r="AS233"/>
  <c r="AS234"/>
  <c r="AS235"/>
  <c r="AS236"/>
  <c r="AS237"/>
  <c r="AS238"/>
  <c r="AS239"/>
  <c r="AS240"/>
  <c r="AS241"/>
  <c r="AS242"/>
  <c r="AS243"/>
  <c r="AS244"/>
  <c r="AS245"/>
  <c r="AS246"/>
  <c r="AS247"/>
  <c r="AS248"/>
  <c r="AS249"/>
  <c r="AS250"/>
  <c r="AS251"/>
  <c r="AS252"/>
  <c r="AS253"/>
  <c r="AS254"/>
  <c r="AS255"/>
  <c r="AS256"/>
  <c r="AS257"/>
  <c r="AS258"/>
  <c r="AS259"/>
  <c r="AS260"/>
  <c r="AS261"/>
  <c r="AS262"/>
  <c r="AS263"/>
  <c r="AS264"/>
  <c r="AS265"/>
  <c r="AS266"/>
  <c r="AS267"/>
  <c r="AS268"/>
  <c r="AS269"/>
  <c r="AS270"/>
  <c r="AS271"/>
  <c r="AS272"/>
  <c r="AS273"/>
  <c r="AS274"/>
  <c r="AS275"/>
  <c r="AS276"/>
  <c r="AS277"/>
  <c r="AS278"/>
  <c r="AS279"/>
  <c r="AS280"/>
  <c r="AS281"/>
  <c r="AS282"/>
  <c r="AS283"/>
  <c r="AS284"/>
  <c r="AS285"/>
  <c r="AS286"/>
  <c r="AS287"/>
  <c r="AS288"/>
  <c r="AS289"/>
  <c r="AS290"/>
  <c r="AS291"/>
  <c r="AS292"/>
  <c r="AS293"/>
  <c r="AS294"/>
  <c r="AS295"/>
  <c r="AS296"/>
  <c r="AS297"/>
  <c r="AS298"/>
  <c r="AS299"/>
  <c r="AS300"/>
  <c r="AS301"/>
  <c r="AS302"/>
  <c r="AS303"/>
  <c r="AS304"/>
  <c r="AS305"/>
  <c r="AS306"/>
  <c r="AS307"/>
  <c r="AS308"/>
  <c r="AS309"/>
  <c r="AS310"/>
  <c r="AS311"/>
  <c r="AS312"/>
  <c r="AS313"/>
  <c r="AS314"/>
  <c r="AS315"/>
  <c r="AS316"/>
  <c r="AS317"/>
  <c r="AS318"/>
  <c r="AS319"/>
  <c r="AS320"/>
  <c r="AS321"/>
  <c r="AS322"/>
  <c r="AS323"/>
  <c r="AS324"/>
  <c r="AS325"/>
  <c r="AS326"/>
  <c r="AS327"/>
  <c r="AS328"/>
  <c r="AS329"/>
  <c r="AS330"/>
  <c r="AS331"/>
  <c r="AS332"/>
  <c r="AS333"/>
  <c r="AS334"/>
  <c r="AS335"/>
  <c r="AS336"/>
  <c r="AS337"/>
  <c r="AS338"/>
  <c r="AS339"/>
  <c r="AS340"/>
  <c r="AS341"/>
  <c r="AS342"/>
  <c r="AS343"/>
  <c r="AS344"/>
  <c r="AS345"/>
  <c r="AS346"/>
  <c r="AS347"/>
  <c r="AS348"/>
  <c r="AS349"/>
  <c r="AS350"/>
  <c r="AS351"/>
  <c r="AS352"/>
  <c r="AS353"/>
  <c r="AS354"/>
  <c r="AS355"/>
  <c r="AS356"/>
  <c r="AS357"/>
  <c r="AS358"/>
  <c r="AS359"/>
  <c r="AS360"/>
  <c r="AS361"/>
  <c r="AS362"/>
  <c r="AS363"/>
  <c r="AS364"/>
  <c r="AS365"/>
  <c r="AS366"/>
  <c r="AS367"/>
  <c r="AS368"/>
  <c r="AS369"/>
  <c r="AS370"/>
  <c r="AS371"/>
  <c r="AS372"/>
  <c r="AS373"/>
  <c r="AS374"/>
  <c r="AS375"/>
  <c r="AS376"/>
  <c r="AS377"/>
  <c r="AS378"/>
  <c r="AS379"/>
  <c r="AS380"/>
  <c r="AS381"/>
  <c r="AS382"/>
  <c r="AS383"/>
  <c r="AS384"/>
  <c r="AS385"/>
  <c r="AS386"/>
  <c r="AS387"/>
  <c r="AS388"/>
  <c r="AS389"/>
  <c r="AS390"/>
  <c r="AS391"/>
  <c r="AS392"/>
  <c r="AS393"/>
  <c r="AS394"/>
  <c r="AS395"/>
  <c r="AS396"/>
  <c r="AS397"/>
  <c r="AS398"/>
  <c r="AS399"/>
  <c r="AS400"/>
  <c r="AS401"/>
  <c r="AS402"/>
  <c r="AS403"/>
  <c r="AS404"/>
  <c r="AS405"/>
  <c r="AS406"/>
  <c r="AS407"/>
  <c r="AS408"/>
  <c r="AS409"/>
  <c r="AS410"/>
  <c r="AS411"/>
  <c r="AS412"/>
  <c r="AS413"/>
  <c r="AS414"/>
  <c r="AS415"/>
  <c r="AS416"/>
  <c r="AS417"/>
  <c r="AS418"/>
  <c r="AS419"/>
  <c r="AS420"/>
  <c r="AS421"/>
  <c r="AS422"/>
  <c r="AS423"/>
  <c r="AS424"/>
  <c r="AS425"/>
  <c r="AS426"/>
  <c r="AS427"/>
  <c r="AS428"/>
  <c r="AS429"/>
  <c r="AS430"/>
  <c r="AS431"/>
  <c r="AS432"/>
  <c r="AS433"/>
  <c r="AS434"/>
  <c r="AS435"/>
  <c r="AS436"/>
  <c r="AS437"/>
  <c r="AS438"/>
  <c r="AS439"/>
  <c r="AS440"/>
  <c r="AS441"/>
  <c r="AS442"/>
  <c r="AS443"/>
  <c r="AS444"/>
  <c r="AS445"/>
  <c r="AS446"/>
  <c r="AS447"/>
  <c r="AS448"/>
  <c r="AS449"/>
  <c r="AS450"/>
  <c r="AS451"/>
  <c r="AS452"/>
  <c r="AS453"/>
  <c r="AS454"/>
  <c r="AS455"/>
  <c r="AS456"/>
  <c r="AS457"/>
  <c r="AS458"/>
  <c r="AS459"/>
  <c r="AS460"/>
  <c r="AS461"/>
  <c r="AS462"/>
  <c r="AS463"/>
  <c r="AS464"/>
  <c r="AS465"/>
  <c r="AS466"/>
  <c r="AS467"/>
  <c r="AS468"/>
  <c r="AS469"/>
  <c r="AS470"/>
  <c r="AS471"/>
  <c r="AS472"/>
  <c r="AS473"/>
  <c r="AS474"/>
  <c r="AS475"/>
  <c r="AS476"/>
  <c r="AS477"/>
  <c r="AS478"/>
  <c r="AS479"/>
  <c r="AS480"/>
  <c r="AS481"/>
  <c r="AS482"/>
  <c r="AS483"/>
  <c r="AS484"/>
  <c r="AS485"/>
  <c r="AS486"/>
  <c r="AS487"/>
  <c r="AS488"/>
  <c r="AS489"/>
  <c r="AS490"/>
  <c r="AS491"/>
  <c r="AS492"/>
  <c r="AS493"/>
  <c r="AS494"/>
  <c r="AS495"/>
  <c r="AS496"/>
  <c r="AS497"/>
  <c r="AS498"/>
  <c r="AS499"/>
  <c r="AS500"/>
  <c r="AS2"/>
  <c r="AS3"/>
  <c r="AS4"/>
  <c r="AS5"/>
  <c r="AS6"/>
  <c r="AS7"/>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S43"/>
  <c r="AS44"/>
  <c r="AS45"/>
  <c r="AS46"/>
  <c r="AS47"/>
  <c r="AS48"/>
  <c r="AS49"/>
  <c r="AS50"/>
  <c r="AS51"/>
  <c r="AS52"/>
  <c r="AS53"/>
  <c r="AS54"/>
  <c r="AS55"/>
  <c r="AS56"/>
  <c r="AS57"/>
  <c r="AS58"/>
  <c r="AS59"/>
  <c r="AS60"/>
  <c r="AS61"/>
  <c r="AS62"/>
  <c r="AS63"/>
  <c r="AS64"/>
  <c r="AS65"/>
  <c r="AS66"/>
  <c r="AS67"/>
  <c r="AS68"/>
  <c r="AS69"/>
  <c r="AS70"/>
  <c r="AS71"/>
  <c r="AS72"/>
  <c r="AS73"/>
  <c r="AS74"/>
  <c r="AS75"/>
  <c r="AS76"/>
  <c r="AS77"/>
  <c r="AS78"/>
  <c r="AS79"/>
  <c r="AS80"/>
  <c r="AS81"/>
  <c r="AS82"/>
  <c r="AS83"/>
  <c r="AS84"/>
  <c r="AS85"/>
  <c r="AS86"/>
  <c r="AS87"/>
  <c r="AS88"/>
  <c r="AS89"/>
  <c r="AS90"/>
  <c r="AS91"/>
  <c r="AS92"/>
  <c r="AS93"/>
  <c r="AS94"/>
  <c r="AS95"/>
  <c r="AS96"/>
  <c r="AS97"/>
  <c r="AS98"/>
  <c r="AS99"/>
  <c r="BA1"/>
  <c r="D70" i="1"/>
  <c r="E70" s="1"/>
  <c r="F70"/>
  <c r="G70"/>
  <c r="AY1" i="3" l="1"/>
  <c r="D23" i="1" s="1"/>
  <c r="E23" s="1"/>
  <c r="AU1" i="3"/>
  <c r="D22" i="1" s="1"/>
  <c r="AO1" i="3"/>
  <c r="D25" i="1" s="1"/>
  <c r="AS1" i="3"/>
  <c r="D20" i="1" s="1"/>
  <c r="B66" s="1"/>
  <c r="L70"/>
  <c r="AQ1" i="3"/>
  <c r="D24" i="1" s="1"/>
  <c r="B56" l="1"/>
  <c r="B54"/>
  <c r="B43"/>
  <c r="B70"/>
  <c r="B55"/>
  <c r="B52"/>
  <c r="B50"/>
  <c r="B59"/>
  <c r="B68"/>
  <c r="B67"/>
  <c r="B57"/>
  <c r="B41"/>
  <c r="B69"/>
  <c r="B53"/>
  <c r="B61"/>
  <c r="B45"/>
  <c r="B65"/>
  <c r="B49"/>
  <c r="B63"/>
  <c r="B47"/>
  <c r="B60"/>
  <c r="B44"/>
  <c r="B58"/>
  <c r="B42"/>
  <c r="E20"/>
  <c r="B51"/>
  <c r="B64"/>
  <c r="B48"/>
  <c r="B62"/>
  <c r="B46"/>
  <c r="AW1" i="3"/>
  <c r="Z1"/>
  <c r="AA2" s="1"/>
  <c r="D28" i="1" l="1"/>
  <c r="D21"/>
  <c r="G42"/>
  <c r="G43"/>
  <c r="G44"/>
  <c r="G45"/>
  <c r="G46"/>
  <c r="G47"/>
  <c r="G48"/>
  <c r="G49"/>
  <c r="G50"/>
  <c r="G51"/>
  <c r="G52"/>
  <c r="G53"/>
  <c r="G54"/>
  <c r="G55"/>
  <c r="G56"/>
  <c r="G57"/>
  <c r="G58"/>
  <c r="G59"/>
  <c r="G60"/>
  <c r="G61"/>
  <c r="G62"/>
  <c r="G63"/>
  <c r="G64"/>
  <c r="G65"/>
  <c r="G66"/>
  <c r="G67"/>
  <c r="G68"/>
  <c r="G69"/>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E17" l="1"/>
  <c r="I17" s="1"/>
  <c r="I16" s="1"/>
  <c r="F42"/>
  <c r="D42" s="1"/>
  <c r="F43"/>
  <c r="D43" s="1"/>
  <c r="F44"/>
  <c r="D44" s="1"/>
  <c r="F45"/>
  <c r="D45" s="1"/>
  <c r="F46"/>
  <c r="D46" s="1"/>
  <c r="F47"/>
  <c r="D47" s="1"/>
  <c r="F48"/>
  <c r="D48" s="1"/>
  <c r="F49"/>
  <c r="D49" s="1"/>
  <c r="F50"/>
  <c r="D50" s="1"/>
  <c r="L50" s="1"/>
  <c r="D51"/>
  <c r="L51" s="1"/>
  <c r="F51"/>
  <c r="D52"/>
  <c r="L52" s="1"/>
  <c r="F52"/>
  <c r="D53"/>
  <c r="L53" s="1"/>
  <c r="F53"/>
  <c r="D54"/>
  <c r="L54" s="1"/>
  <c r="F54"/>
  <c r="D55"/>
  <c r="L55" s="1"/>
  <c r="F55"/>
  <c r="D56"/>
  <c r="L56" s="1"/>
  <c r="F56"/>
  <c r="D57"/>
  <c r="L57" s="1"/>
  <c r="F57"/>
  <c r="F58"/>
  <c r="D58" s="1"/>
  <c r="L58" s="1"/>
  <c r="F59"/>
  <c r="D59" s="1"/>
  <c r="L59" s="1"/>
  <c r="D60"/>
  <c r="L60" s="1"/>
  <c r="F60"/>
  <c r="D61"/>
  <c r="L61" s="1"/>
  <c r="F61"/>
  <c r="D62"/>
  <c r="L62" s="1"/>
  <c r="F62"/>
  <c r="F63"/>
  <c r="D63" s="1"/>
  <c r="L63" s="1"/>
  <c r="F64"/>
  <c r="D64" s="1"/>
  <c r="L64" s="1"/>
  <c r="F65"/>
  <c r="D65" s="1"/>
  <c r="L65" s="1"/>
  <c r="F66"/>
  <c r="D66" s="1"/>
  <c r="L66" s="1"/>
  <c r="D67"/>
  <c r="L67" s="1"/>
  <c r="F67"/>
  <c r="D68"/>
  <c r="L68" s="1"/>
  <c r="F68"/>
  <c r="F69"/>
  <c r="D69" s="1"/>
  <c r="L69" s="1"/>
  <c r="D75"/>
  <c r="F75"/>
  <c r="F76"/>
  <c r="D76" s="1"/>
  <c r="F77"/>
  <c r="D77" s="1"/>
  <c r="D78"/>
  <c r="F78"/>
  <c r="F79"/>
  <c r="D79" s="1"/>
  <c r="F80"/>
  <c r="D80" s="1"/>
  <c r="F81"/>
  <c r="D81" s="1"/>
  <c r="F82"/>
  <c r="D82" s="1"/>
  <c r="D83"/>
  <c r="F83"/>
  <c r="D84"/>
  <c r="F84"/>
  <c r="F85"/>
  <c r="D85" s="1"/>
  <c r="F86"/>
  <c r="D86" s="1"/>
  <c r="F87"/>
  <c r="D87" s="1"/>
  <c r="F88"/>
  <c r="D88" s="1"/>
  <c r="D89"/>
  <c r="F89"/>
  <c r="D90"/>
  <c r="F90"/>
  <c r="F91"/>
  <c r="D91" s="1"/>
  <c r="F92"/>
  <c r="D92" s="1"/>
  <c r="F93"/>
  <c r="D93" s="1"/>
  <c r="F94"/>
  <c r="D94" s="1"/>
  <c r="D95"/>
  <c r="F95"/>
  <c r="D96"/>
  <c r="F96"/>
  <c r="D97"/>
  <c r="F97"/>
  <c r="F98"/>
  <c r="D98" s="1"/>
  <c r="F99"/>
  <c r="D99" s="1"/>
  <c r="D100"/>
  <c r="F100"/>
  <c r="F101"/>
  <c r="D101" s="1"/>
  <c r="F102"/>
  <c r="D102" s="1"/>
  <c r="F103"/>
  <c r="D103" s="1"/>
  <c r="F104"/>
  <c r="D104" s="1"/>
  <c r="D105"/>
  <c r="F105"/>
  <c r="D106"/>
  <c r="F106"/>
  <c r="F107"/>
  <c r="D107" s="1"/>
  <c r="F108"/>
  <c r="D108" s="1"/>
  <c r="F109"/>
  <c r="D109" s="1"/>
  <c r="F110"/>
  <c r="D110" s="1"/>
  <c r="D111"/>
  <c r="F111"/>
  <c r="F112"/>
  <c r="D112" s="1"/>
  <c r="F113"/>
  <c r="D113" s="1"/>
  <c r="D114"/>
  <c r="F114"/>
  <c r="D115"/>
  <c r="F115"/>
  <c r="D116"/>
  <c r="F116"/>
  <c r="F117"/>
  <c r="D117" s="1"/>
  <c r="F118"/>
  <c r="D118" s="1"/>
  <c r="F119"/>
  <c r="D119" s="1"/>
  <c r="F120"/>
  <c r="D120" s="1"/>
  <c r="D121"/>
  <c r="F121"/>
  <c r="D122"/>
  <c r="F122"/>
  <c r="F123"/>
  <c r="D123" s="1"/>
  <c r="F124"/>
  <c r="D124" s="1"/>
  <c r="D125"/>
  <c r="F125"/>
  <c r="D126"/>
  <c r="F126"/>
  <c r="D127"/>
  <c r="F127"/>
  <c r="D128"/>
  <c r="F128"/>
  <c r="D129"/>
  <c r="F129"/>
  <c r="F130"/>
  <c r="D130" s="1"/>
  <c r="F131"/>
  <c r="D131" s="1"/>
  <c r="F132"/>
  <c r="D132" s="1"/>
  <c r="F133"/>
  <c r="D133" s="1"/>
  <c r="D134"/>
  <c r="F134"/>
  <c r="D135"/>
  <c r="F135"/>
  <c r="D136"/>
  <c r="F136"/>
  <c r="F137"/>
  <c r="D137" s="1"/>
  <c r="F138"/>
  <c r="D138" s="1"/>
  <c r="D139"/>
  <c r="F139"/>
  <c r="D140"/>
  <c r="F140"/>
  <c r="D141"/>
  <c r="F141"/>
  <c r="D142"/>
  <c r="F142"/>
  <c r="D143"/>
  <c r="F143"/>
  <c r="F144"/>
  <c r="D144" s="1"/>
  <c r="L144" s="1"/>
  <c r="G74"/>
  <c r="E16" l="1"/>
  <c r="D27"/>
  <c r="D26"/>
  <c r="K142"/>
  <c r="L142"/>
  <c r="K140"/>
  <c r="L140"/>
  <c r="K132"/>
  <c r="L132"/>
  <c r="K127"/>
  <c r="L127"/>
  <c r="K119"/>
  <c r="L119"/>
  <c r="K114"/>
  <c r="L114"/>
  <c r="K111"/>
  <c r="L111"/>
  <c r="K101"/>
  <c r="L101"/>
  <c r="K93"/>
  <c r="L93"/>
  <c r="K90"/>
  <c r="L90"/>
  <c r="K81"/>
  <c r="L81"/>
  <c r="K75"/>
  <c r="L75"/>
  <c r="E46"/>
  <c r="L46"/>
  <c r="K108"/>
  <c r="L108"/>
  <c r="K102"/>
  <c r="L102"/>
  <c r="K94"/>
  <c r="L94"/>
  <c r="E47"/>
  <c r="L47"/>
  <c r="K143"/>
  <c r="L143"/>
  <c r="K141"/>
  <c r="L141"/>
  <c r="K139"/>
  <c r="L139"/>
  <c r="K136"/>
  <c r="L136"/>
  <c r="K134"/>
  <c r="L134"/>
  <c r="K130"/>
  <c r="L130"/>
  <c r="K128"/>
  <c r="L128"/>
  <c r="K126"/>
  <c r="L126"/>
  <c r="K123"/>
  <c r="L123"/>
  <c r="K121"/>
  <c r="L121"/>
  <c r="K117"/>
  <c r="L117"/>
  <c r="K115"/>
  <c r="L115"/>
  <c r="K112"/>
  <c r="L112"/>
  <c r="K109"/>
  <c r="L109"/>
  <c r="K106"/>
  <c r="L106"/>
  <c r="K103"/>
  <c r="L103"/>
  <c r="K100"/>
  <c r="L100"/>
  <c r="K97"/>
  <c r="L97"/>
  <c r="K95"/>
  <c r="L95"/>
  <c r="K91"/>
  <c r="L91"/>
  <c r="K89"/>
  <c r="L89"/>
  <c r="K85"/>
  <c r="L85"/>
  <c r="K83"/>
  <c r="L83"/>
  <c r="K79"/>
  <c r="L79"/>
  <c r="K76"/>
  <c r="L76"/>
  <c r="E48"/>
  <c r="L48"/>
  <c r="E44"/>
  <c r="L44"/>
  <c r="K137"/>
  <c r="L137"/>
  <c r="K135"/>
  <c r="L135"/>
  <c r="K129"/>
  <c r="L129"/>
  <c r="K125"/>
  <c r="L125"/>
  <c r="K122"/>
  <c r="L122"/>
  <c r="K116"/>
  <c r="L116"/>
  <c r="K107"/>
  <c r="L107"/>
  <c r="K105"/>
  <c r="L105"/>
  <c r="K98"/>
  <c r="L98"/>
  <c r="K96"/>
  <c r="L96"/>
  <c r="K87"/>
  <c r="L87"/>
  <c r="K84"/>
  <c r="L84"/>
  <c r="K78"/>
  <c r="L78"/>
  <c r="E42"/>
  <c r="L42"/>
  <c r="K138"/>
  <c r="L138"/>
  <c r="K133"/>
  <c r="L133"/>
  <c r="K120"/>
  <c r="L120"/>
  <c r="K99"/>
  <c r="L99"/>
  <c r="K88"/>
  <c r="L88"/>
  <c r="K82"/>
  <c r="L82"/>
  <c r="E43"/>
  <c r="L43"/>
  <c r="K131"/>
  <c r="L131"/>
  <c r="K124"/>
  <c r="L124"/>
  <c r="K118"/>
  <c r="L118"/>
  <c r="K113"/>
  <c r="L113"/>
  <c r="K110"/>
  <c r="L110"/>
  <c r="K104"/>
  <c r="L104"/>
  <c r="K92"/>
  <c r="L92"/>
  <c r="K86"/>
  <c r="L86"/>
  <c r="K80"/>
  <c r="L80"/>
  <c r="K77"/>
  <c r="L77"/>
  <c r="E49"/>
  <c r="L49"/>
  <c r="E45"/>
  <c r="L45"/>
  <c r="F74"/>
  <c r="G41"/>
  <c r="F41"/>
  <c r="E144"/>
  <c r="I144" s="1"/>
  <c r="K144"/>
  <c r="D32"/>
  <c r="D30"/>
  <c r="E143"/>
  <c r="I143" s="1"/>
  <c r="E142"/>
  <c r="I142" s="1"/>
  <c r="E141"/>
  <c r="I141" s="1"/>
  <c r="E140"/>
  <c r="I140" s="1"/>
  <c r="E139"/>
  <c r="I139" s="1"/>
  <c r="E137"/>
  <c r="I137" s="1"/>
  <c r="E136"/>
  <c r="I136" s="1"/>
  <c r="E135"/>
  <c r="I135" s="1"/>
  <c r="E134"/>
  <c r="I134" s="1"/>
  <c r="E132"/>
  <c r="I132" s="1"/>
  <c r="E130"/>
  <c r="I130" s="1"/>
  <c r="E129"/>
  <c r="I129" s="1"/>
  <c r="E128"/>
  <c r="I128" s="1"/>
  <c r="E127"/>
  <c r="I127" s="1"/>
  <c r="E126"/>
  <c r="I126" s="1"/>
  <c r="E125"/>
  <c r="I125" s="1"/>
  <c r="E123"/>
  <c r="I123" s="1"/>
  <c r="E122"/>
  <c r="I122" s="1"/>
  <c r="E121"/>
  <c r="I121" s="1"/>
  <c r="E119"/>
  <c r="I119" s="1"/>
  <c r="E117"/>
  <c r="I117" s="1"/>
  <c r="E116"/>
  <c r="I116" s="1"/>
  <c r="E115"/>
  <c r="I115" s="1"/>
  <c r="E114"/>
  <c r="I114" s="1"/>
  <c r="E112"/>
  <c r="I112" s="1"/>
  <c r="E111"/>
  <c r="I111" s="1"/>
  <c r="E109"/>
  <c r="I109" s="1"/>
  <c r="E107"/>
  <c r="I107" s="1"/>
  <c r="E106"/>
  <c r="I106" s="1"/>
  <c r="E105"/>
  <c r="I105" s="1"/>
  <c r="E103"/>
  <c r="I103" s="1"/>
  <c r="E101"/>
  <c r="I101" s="1"/>
  <c r="E100"/>
  <c r="I100" s="1"/>
  <c r="E98"/>
  <c r="I98" s="1"/>
  <c r="E97"/>
  <c r="I97" s="1"/>
  <c r="E96"/>
  <c r="I96" s="1"/>
  <c r="E95"/>
  <c r="I95" s="1"/>
  <c r="E93"/>
  <c r="I93" s="1"/>
  <c r="E91"/>
  <c r="I91" s="1"/>
  <c r="E90"/>
  <c r="I90" s="1"/>
  <c r="E89"/>
  <c r="I89" s="1"/>
  <c r="E87"/>
  <c r="I87" s="1"/>
  <c r="E85"/>
  <c r="I85" s="1"/>
  <c r="E84"/>
  <c r="I84" s="1"/>
  <c r="E83"/>
  <c r="I83" s="1"/>
  <c r="E81"/>
  <c r="I81" s="1"/>
  <c r="E79"/>
  <c r="I79" s="1"/>
  <c r="E78"/>
  <c r="I78" s="1"/>
  <c r="E76"/>
  <c r="I76" s="1"/>
  <c r="E75"/>
  <c r="I75" s="1"/>
  <c r="E74"/>
  <c r="E69"/>
  <c r="K68"/>
  <c r="E68"/>
  <c r="I68" s="1"/>
  <c r="K67"/>
  <c r="E67"/>
  <c r="I67" s="1"/>
  <c r="K65"/>
  <c r="E65"/>
  <c r="I65" s="1"/>
  <c r="K63"/>
  <c r="E63"/>
  <c r="I63" s="1"/>
  <c r="K62"/>
  <c r="E62"/>
  <c r="I62" s="1"/>
  <c r="K61"/>
  <c r="E61"/>
  <c r="I61" s="1"/>
  <c r="K60"/>
  <c r="E60"/>
  <c r="I60" s="1"/>
  <c r="K58"/>
  <c r="E58"/>
  <c r="I58" s="1"/>
  <c r="K57"/>
  <c r="E57"/>
  <c r="I57" s="1"/>
  <c r="K56"/>
  <c r="E56"/>
  <c r="I56" s="1"/>
  <c r="K55"/>
  <c r="E55"/>
  <c r="I55" s="1"/>
  <c r="K54"/>
  <c r="E54"/>
  <c r="I54" s="1"/>
  <c r="K53"/>
  <c r="E53"/>
  <c r="I53" s="1"/>
  <c r="K52"/>
  <c r="E52"/>
  <c r="I52" s="1"/>
  <c r="K51"/>
  <c r="E51"/>
  <c r="I51" s="1"/>
  <c r="E138"/>
  <c r="I138" s="1"/>
  <c r="E133"/>
  <c r="I133" s="1"/>
  <c r="E131"/>
  <c r="I131" s="1"/>
  <c r="E124"/>
  <c r="I124" s="1"/>
  <c r="E120"/>
  <c r="I120" s="1"/>
  <c r="E118"/>
  <c r="I118" s="1"/>
  <c r="E113"/>
  <c r="I113" s="1"/>
  <c r="E110"/>
  <c r="I110" s="1"/>
  <c r="E108"/>
  <c r="I108" s="1"/>
  <c r="E104"/>
  <c r="I104" s="1"/>
  <c r="E102"/>
  <c r="I102" s="1"/>
  <c r="E99"/>
  <c r="I99" s="1"/>
  <c r="E94"/>
  <c r="I94" s="1"/>
  <c r="E92"/>
  <c r="I92" s="1"/>
  <c r="E88"/>
  <c r="I88" s="1"/>
  <c r="E86"/>
  <c r="I86" s="1"/>
  <c r="E82"/>
  <c r="I82" s="1"/>
  <c r="E80"/>
  <c r="I80" s="1"/>
  <c r="E77"/>
  <c r="I77" s="1"/>
  <c r="K66"/>
  <c r="E66"/>
  <c r="I66" s="1"/>
  <c r="K64"/>
  <c r="E64"/>
  <c r="I64" s="1"/>
  <c r="K59"/>
  <c r="E59"/>
  <c r="I59" s="1"/>
  <c r="K50"/>
  <c r="E50"/>
  <c r="I50" s="1"/>
  <c r="D34" l="1"/>
  <c r="E32"/>
  <c r="I74" s="1"/>
  <c r="E41"/>
  <c r="E31" s="1"/>
  <c r="D29"/>
  <c r="D31"/>
  <c r="AA1" i="3"/>
  <c r="I69" i="1" l="1"/>
  <c r="K69" s="1"/>
  <c r="I70"/>
  <c r="K70" s="1"/>
  <c r="D37"/>
  <c r="K524" l="1"/>
  <c r="K525"/>
  <c r="K526"/>
  <c r="I524"/>
  <c r="I525"/>
  <c r="I526"/>
  <c r="D36" l="1"/>
  <c r="K74"/>
  <c r="D35" l="1"/>
  <c r="I49"/>
  <c r="K49"/>
  <c r="I47"/>
  <c r="I48"/>
  <c r="K47"/>
  <c r="I45"/>
  <c r="I46"/>
  <c r="K45"/>
  <c r="I43"/>
  <c r="I44"/>
  <c r="K43"/>
  <c r="I42"/>
  <c r="K42" s="1"/>
  <c r="I41"/>
  <c r="D33" l="1"/>
  <c r="K41"/>
  <c r="K48"/>
  <c r="K46"/>
  <c r="K44"/>
</calcChain>
</file>

<file path=xl/comments1.xml><?xml version="1.0" encoding="utf-8"?>
<comments xmlns="http://schemas.openxmlformats.org/spreadsheetml/2006/main">
  <authors>
    <author>k-0s</author>
  </authors>
  <commentList>
    <comment ref="D13" authorId="0">
      <text>
        <r>
          <rPr>
            <b/>
            <sz val="9"/>
            <color indexed="81"/>
            <rFont val="Tahoma"/>
            <family val="2"/>
          </rPr>
          <t>This is the five digit number that identifies your league. After entering your MFL League ID press the button directly to the right labled "Pull Player". This will pull the scoring information specific to your league into this worksheet. This step may take several minutes so please be patient!</t>
        </r>
      </text>
    </comment>
    <comment ref="D14" authorId="0">
      <text>
        <r>
          <rPr>
            <b/>
            <sz val="9"/>
            <color indexed="81"/>
            <rFont val="Tahoma"/>
            <family val="2"/>
          </rPr>
          <t>This is the number of bench players you wish to bid upon</t>
        </r>
      </text>
    </comment>
    <comment ref="D15" authorId="0">
      <text>
        <r>
          <rPr>
            <b/>
            <sz val="9"/>
            <color indexed="81"/>
            <rFont val="Tahoma"/>
            <family val="2"/>
          </rPr>
          <t>This is the amount an owner would like to set aside for use on the waiver wire during the season. This amount will not be available during the initial auction draft</t>
        </r>
      </text>
    </comment>
    <comment ref="D16" authorId="0">
      <text>
        <r>
          <rPr>
            <b/>
            <sz val="9"/>
            <color indexed="81"/>
            <rFont val="Tahoma"/>
            <family val="2"/>
          </rPr>
          <t>This is the percentage of the salary cap an owner would like to dedicate towards their starting lineup. This number plus the percentage allocated towards a players bench must equal 100%. This number is not required if the FADS Worksheet Type is "Aggressive"</t>
        </r>
      </text>
    </comment>
    <comment ref="D17" authorId="0">
      <text>
        <r>
          <rPr>
            <b/>
            <sz val="9"/>
            <color indexed="81"/>
            <rFont val="Tahoma"/>
            <family val="2"/>
          </rPr>
          <t>This is the percentage of the salary cap an owner would like to dedicate towards their bench. This number plus the percentage allocated towards a players starting lineup must equal 100%. This number is not required if the FADS Worksheet Type is "Aggressive"</t>
        </r>
      </text>
    </comment>
  </commentList>
</comments>
</file>

<file path=xl/connections.xml><?xml version="1.0" encoding="utf-8"?>
<connections xmlns="http://schemas.openxmlformats.org/spreadsheetml/2006/main">
  <connection id="1" name="Connection" type="4" refreshedVersion="4" background="1" saveData="1">
    <webPr sourceData="1" parsePre="1" consecutive="1" xl2000="1" url="http://football.myfantasyleague.com/2012/top?L=54777&amp;SEARCHTYPE=BASIC&amp;COUNT=500&amp;YEAR=2011&amp;START_WEEK=1&amp;END_WEEK=17&amp;CATEGORY=overall&amp;POSITION=QB&amp;DISPLAY=points&amp;TEAM=*&amp;SORT=AVG" htmlTables="1">
      <tables count="8">
        <x v="1"/>
        <x v="2"/>
        <x v="3"/>
        <x v="4"/>
        <x v="5"/>
        <x v="6"/>
        <x v="7"/>
        <x v="8"/>
      </tables>
    </webPr>
  </connection>
  <connection id="2" name="Connection1" type="4" refreshedVersion="4" background="1" saveData="1">
    <webPr sourceData="1" parsePre="1" consecutive="1" xl2000="1" url="http://www.myfantasyleague.com/" htmlTables="1">
      <tables count="8">
        <x v="1"/>
        <x v="2"/>
        <x v="3"/>
        <x v="4"/>
        <x v="5"/>
        <x v="6"/>
        <x v="7"/>
        <x v="8"/>
      </tables>
    </webPr>
  </connection>
  <connection id="3" name="Connection2" type="4" refreshedVersion="0" background="1">
    <webPr url="http://football.myfantasyleague.com//top?L=59380&amp;SEARCHTYPE=BASIC&amp;COUNT=1500&amp;YEAR=-1&amp;START_WEEK=1&amp;END_WEEK=17&amp;CATEGORY=overall&amp;DISPLAY=points&amp;TEAM=*&amp;SORT=NAME" htmlTables="1" htmlFormat="all"/>
  </connection>
  <connection id="4" name="Connection3" type="4" refreshedVersion="4" background="1" saveData="1">
    <webPr sourceData="1" parsePre="1" consecutive="1" xl2000="1" url="http://football.myfantasyleague.com/2012/top?L=&amp;SEARCHTYPE=BASIC&amp;COUNT=1500&amp;YEAR=2011&amp;START_WEEK=1&amp;END_WEEK=17&amp;CATEGORY=overall&amp;DISPLAY=points&amp;TEAM=*&amp;SORT=AVG" htmlTables="1">
      <tables count="8">
        <x v="1"/>
        <x v="2"/>
        <x v="3"/>
        <x v="4"/>
        <x v="5"/>
        <x v="6"/>
        <x v="7"/>
        <x v="8"/>
      </tables>
    </webPr>
  </connection>
  <connection id="5" name="Connection4" type="4" refreshedVersion="0" background="1">
    <webPr url="2011 Fantasy Football Best Fantasy Commissioner Product" htmlTables="1" htmlFormat="all"/>
  </connection>
  <connection id="6" name="Connection5" type="4" refreshedVersion="0" background="1">
    <webPr url="http://football.myfantasyleague.com//top?L=59380&amp;SEARCHTYPE=BASIC&amp;COUNT=1500&amp;YEAR=-1&amp;START_WEEK=1&amp;END_WEEK=17&amp;CATEGORY=overall&amp;DISPLAY=points&amp;TEAM=*&amp;SORT=NAME" htmlTables="1" htmlFormat="all"/>
  </connection>
  <connection id="7" name="Connection6" type="4" refreshedVersion="3" background="1" saveData="1">
    <webPr sourceData="1" parsePre="1" consecutive="1" xl2000="1" url="http://football.myfantasyleague.com/2013/top?L=59380&amp;SEARCHTYPE=BASIC&amp;COUNT=1500&amp;YEAR=2012&amp;START_WEEK=1&amp;END_WEEK=17&amp;CATEGORY=overall&amp;DISPLAY=points&amp;TEAM=*&amp;SORT=NAME" htmlTables="1" htmlFormat="all">
      <tables count="8">
        <x v="1"/>
        <x v="2"/>
        <x v="3"/>
        <x v="4"/>
        <x v="5"/>
        <x v="6"/>
        <x v="7"/>
        <x v="8"/>
      </tables>
    </webPr>
  </connection>
</connections>
</file>

<file path=xl/sharedStrings.xml><?xml version="1.0" encoding="utf-8"?>
<sst xmlns="http://schemas.openxmlformats.org/spreadsheetml/2006/main" count="4420" uniqueCount="1572">
  <si>
    <t>Score</t>
  </si>
  <si>
    <t>Aggressive</t>
  </si>
  <si>
    <t>Balanced</t>
  </si>
  <si>
    <t>Value-Depth</t>
  </si>
  <si>
    <t>Starting Lineup Spots</t>
  </si>
  <si>
    <t>Minimum Bench Spots</t>
  </si>
  <si>
    <t>Total Roster Spots</t>
  </si>
  <si>
    <t>Salary Cap</t>
  </si>
  <si>
    <t>Primary Salary Cap Accolcation Amount Remaining</t>
  </si>
  <si>
    <t>Minimum Bid Allowed</t>
  </si>
  <si>
    <t>Percentage to Allocate to Starting Lineup</t>
  </si>
  <si>
    <t>Percentage to Allocate to Bench</t>
  </si>
  <si>
    <t>Amount Allocatable Per Bench Spot</t>
  </si>
  <si>
    <t>MFL League ID</t>
  </si>
  <si>
    <t>Help Center</t>
  </si>
  <si>
    <t>Player</t>
  </si>
  <si>
    <t>Guest</t>
  </si>
  <si>
    <t>Error</t>
  </si>
  <si>
    <t>Amount Spent on Player</t>
  </si>
  <si>
    <t>Projection Override</t>
  </si>
  <si>
    <t>Amount Withheld for Waiver Wire/Emergency Fund</t>
  </si>
  <si>
    <t>League Information</t>
  </si>
  <si>
    <t>FADS Worksheet Type</t>
  </si>
  <si>
    <t>Inferred Information</t>
  </si>
  <si>
    <t>Recommended Percentage of Remaining Total</t>
  </si>
  <si>
    <t>Actual Percentage of Primary Salary Allocation</t>
  </si>
  <si>
    <t>Year of Draft</t>
  </si>
  <si>
    <t>Salary Cap Amount to Allocate</t>
  </si>
  <si>
    <t>Amount Override</t>
  </si>
  <si>
    <t>Total Points of Starting Lineup Players Selected</t>
  </si>
  <si>
    <t>Number of Starting Lineup Players Added</t>
  </si>
  <si>
    <t>Starting Lineup Player Selection &amp; Output</t>
  </si>
  <si>
    <t>Bench Player Selection &amp; Output</t>
  </si>
  <si>
    <t>Number of Bench Players Added</t>
  </si>
  <si>
    <t>Total Points of Bench Players Selected</t>
  </si>
  <si>
    <t>Bench Salary Cap Accolcation Amount Remaining</t>
  </si>
  <si>
    <t>Average Remaining Per Player (All)</t>
  </si>
  <si>
    <t>Average Remaining Per Player (Starting Lineup)</t>
  </si>
  <si>
    <t>Bench Points vs. Salary</t>
  </si>
  <si>
    <t>Starting Lineup Points vs. Salary</t>
  </si>
  <si>
    <t>Average Remaining Per Player (Bench)</t>
  </si>
  <si>
    <t>Pick?</t>
  </si>
  <si>
    <t>Number of Roster Spots:</t>
  </si>
  <si>
    <t>Starting Auction Funds Available To Each Franchise:</t>
  </si>
  <si>
    <t>Total Starters:</t>
  </si>
  <si>
    <t>Minimum Opening Bid</t>
  </si>
  <si>
    <t>Minimum Bid Increments:</t>
  </si>
  <si>
    <t>Minimum Bid Start</t>
  </si>
  <si>
    <t>Release Notes</t>
  </si>
  <si>
    <t>Version 2.0:</t>
  </si>
  <si>
    <t>• New "Sideline" theme deployed to keep FADS in line with current and future applications</t>
  </si>
  <si>
    <t>• FADS now auto-fills several fields which required user input in version 1.0</t>
  </si>
  <si>
    <t>• Users are now given a visual cue as to which player rows must be filled out with the "Pick?" column</t>
  </si>
  <si>
    <t>• Players can now see how much they can spend, on average, for the remaining starting players, bench players and all players overall</t>
  </si>
  <si>
    <t>• FADS now displays starting and bench players percentage of team points vs. salary allocation</t>
  </si>
  <si>
    <t>• Player dropdown list is now sorted alphabetically</t>
  </si>
  <si>
    <t>Thank you for taking your time to dig a little deeper into the F.lexible A.uction D.raft S.trategy (FADS) worksheet. The strategy was outlined in June of 2012 in an article found here (http://dynastyleaguefootball.com/2012/developing-a-flexible-auction-draft-strategy-fads-worksheet) and the FADS worksheet was released to the public in March of 2013 in an article found here (http://dynastyleaguefootball.com/2013/03/02/fads-worksheet-now-available/). At it's core the FADS worksheet aims to demystify the valuation of players from one league format to another. The strategy takes into account player performance, league scoring settings, league salary cap set-up, number of starting players, number of bench players, roster size in general, how individual players perform together as a team and the owner's own approach to team building. FADS is the most complete, fully-functioned and flexible austion bidding system available in fantasy football. Below are the improvements we've made to FADS with each new version. As you can see the best auction bidding system in fantasy football just keeps getting better:</t>
  </si>
  <si>
    <t>• Users can now obtain bid amounts for bench players</t>
  </si>
  <si>
    <t>• Minimum start bid per player are now accounted for</t>
  </si>
  <si>
    <t>http://www.myfantasyleague.com/</t>
  </si>
  <si>
    <t>Guest (Login)</t>
  </si>
  <si>
    <t>Black Top Performers/Player Stats</t>
  </si>
  <si>
    <t>Weekly Point Totals</t>
  </si>
  <si>
    <t>#</t>
  </si>
  <si>
    <t>Ovr</t>
  </si>
  <si>
    <t>Pts</t>
  </si>
  <si>
    <t>Avg</t>
  </si>
  <si>
    <t>Status</t>
  </si>
  <si>
    <t>Bye</t>
  </si>
  <si>
    <t>Abdul-Quddus, Isa NOS S</t>
  </si>
  <si>
    <t>B</t>
  </si>
  <si>
    <t>Free Agent</t>
  </si>
  <si>
    <t>Abraham, John ATL DE</t>
  </si>
  <si>
    <t>Acho, Sam ARI LB</t>
  </si>
  <si>
    <t>Adams, Joe CAR WR</t>
  </si>
  <si>
    <t>Adams, Kris NYG WR</t>
  </si>
  <si>
    <r>
      <t>Free Agent (</t>
    </r>
    <r>
      <rPr>
        <sz val="11"/>
        <color rgb="FFFF0000"/>
        <rFont val="Arial"/>
        <family val="2"/>
      </rPr>
      <t>O</t>
    </r>
    <r>
      <rPr>
        <sz val="11"/>
        <color rgb="FF999999"/>
        <rFont val="Arial"/>
        <family val="2"/>
      </rPr>
      <t>)</t>
    </r>
  </si>
  <si>
    <t>Adams, Kyle CHI TE</t>
  </si>
  <si>
    <t>Adams, Michael ARI CB</t>
  </si>
  <si>
    <t>Adams, Mike DEN S</t>
  </si>
  <si>
    <t>Adams, Phillip OAK CB</t>
  </si>
  <si>
    <t>Addison, Mario CAR LB</t>
  </si>
  <si>
    <t>Adibi, Xavier TEN LB</t>
  </si>
  <si>
    <t>Afalava, Al TEN S</t>
  </si>
  <si>
    <t>Aiken, Kamar NEP WR</t>
  </si>
  <si>
    <t>Ajirotutu, Seyi SDC WR</t>
  </si>
  <si>
    <t>Akers, David SFO PK</t>
  </si>
  <si>
    <r>
      <t>Free Agent (</t>
    </r>
    <r>
      <rPr>
        <sz val="11"/>
        <color rgb="FFFF0000"/>
        <rFont val="Arial"/>
        <family val="2"/>
      </rPr>
      <t>P</t>
    </r>
    <r>
      <rPr>
        <sz val="11"/>
        <color rgb="FF999999"/>
        <rFont val="Arial"/>
        <family val="2"/>
      </rPr>
      <t>)</t>
    </r>
  </si>
  <si>
    <t>Albright, Alex DAL LB</t>
  </si>
  <si>
    <t>Alexander, Danario SDC WR</t>
  </si>
  <si>
    <t>Alexander, Frank CAR DE</t>
  </si>
  <si>
    <t>Alexander, Lorenzo WAS LB</t>
  </si>
  <si>
    <t>Alexander, Mister HOU LB</t>
  </si>
  <si>
    <t>Allen, Anthony BAL RB</t>
  </si>
  <si>
    <t>Allen, Antonio NYJ S</t>
  </si>
  <si>
    <t>Allen, Armando CHI RB</t>
  </si>
  <si>
    <r>
      <t>Free Agent (</t>
    </r>
    <r>
      <rPr>
        <sz val="11"/>
        <color rgb="FFFF0000"/>
        <rFont val="Arial"/>
        <family val="2"/>
      </rPr>
      <t>Q</t>
    </r>
    <r>
      <rPr>
        <sz val="11"/>
        <color rgb="FF999999"/>
        <rFont val="Arial"/>
        <family val="2"/>
      </rPr>
      <t>)</t>
    </r>
  </si>
  <si>
    <t>Allen, Cortez PIT CB</t>
  </si>
  <si>
    <t>Allen, Dwayne IND TE</t>
  </si>
  <si>
    <t>Polk High (Q)</t>
  </si>
  <si>
    <t>Allen, Jared MIN DE</t>
  </si>
  <si>
    <t>BELAC (P)</t>
  </si>
  <si>
    <t>Allen, Jason CIN CB</t>
  </si>
  <si>
    <t>Allen, Nate PHI S</t>
  </si>
  <si>
    <t>Allen, Russell JAC LB</t>
  </si>
  <si>
    <t>Allen, Will PIT S</t>
  </si>
  <si>
    <t>Alualu, Tyson JAC DT</t>
  </si>
  <si>
    <t>Amaya, Jonathon MIA S</t>
  </si>
  <si>
    <t>Amendola, Danny STL WR</t>
  </si>
  <si>
    <t>Rancho Cucamonga Ghosts</t>
  </si>
  <si>
    <t>Amukamara, Prince NYG CB</t>
  </si>
  <si>
    <t>Anderson, Colt PHI S</t>
  </si>
  <si>
    <t>Anderson, Derek CAR QB</t>
  </si>
  <si>
    <t>Anderson, Jamaal CIN DE</t>
  </si>
  <si>
    <t>Anderson, James CAR LB</t>
  </si>
  <si>
    <t>Anderson, Joe CHI WR</t>
  </si>
  <si>
    <t>Anderson, Mark BUF DE</t>
  </si>
  <si>
    <t>Angerer, Pat IND LB</t>
  </si>
  <si>
    <t>Applewhite, Antwan CAR DE</t>
  </si>
  <si>
    <t>Arenas, Javier KCC CB</t>
  </si>
  <si>
    <t>Armstrong, Anthony DAL WR</t>
  </si>
  <si>
    <t>Aromashodu, Devin MIN WR</t>
  </si>
  <si>
    <t>Arrington, Kyle NEP CB</t>
  </si>
  <si>
    <t>Asiata, Matt MIN RB</t>
  </si>
  <si>
    <t>Asomugha, Nnamdi PHI CB</t>
  </si>
  <si>
    <t>Atkins, Geno CIN DT</t>
  </si>
  <si>
    <t>Angry Neighbors</t>
  </si>
  <si>
    <t>Ausberry, David OAK TE</t>
  </si>
  <si>
    <t>Austin, Marvin NYG DT</t>
  </si>
  <si>
    <t>Austin, Miles DAL WR</t>
  </si>
  <si>
    <t>BELAC</t>
  </si>
  <si>
    <t>Avant, Jason PHI WR</t>
  </si>
  <si>
    <t>Avery, Donnie IND WR</t>
  </si>
  <si>
    <t>Avril, Cliff DET DE</t>
  </si>
  <si>
    <t>Ayanbadejo, Brendon BAL LB</t>
  </si>
  <si>
    <t>Ayers, Akeem TEN LB</t>
  </si>
  <si>
    <t>Invictus</t>
  </si>
  <si>
    <t>Ayers, Robert DEN DE</t>
  </si>
  <si>
    <t>Babin, Jason JAC DE</t>
  </si>
  <si>
    <t>Babineaux, Jonathan ATL DT</t>
  </si>
  <si>
    <t>Babineaux, Jordan TEN S</t>
  </si>
  <si>
    <t>Bademosi, Johnson CLE S</t>
  </si>
  <si>
    <t>Bailey, Allen KCC DE</t>
  </si>
  <si>
    <t>Bailey, Champ DEN CB</t>
  </si>
  <si>
    <t>Bailey, Dan DAL PK</t>
  </si>
  <si>
    <t>Bailey, Patrick TEN LB</t>
  </si>
  <si>
    <t>Bajema, Billy BAL TE</t>
  </si>
  <si>
    <t>Baldwin, Doug SEA WR</t>
  </si>
  <si>
    <t>Baldwin, Jon KCC WR</t>
  </si>
  <si>
    <t>Ball, Alan HOU CB</t>
  </si>
  <si>
    <t>Ball, Lance DEN RB</t>
  </si>
  <si>
    <t>Ballard, Christian MIN DT</t>
  </si>
  <si>
    <t>Ballard, Vick IND RB</t>
  </si>
  <si>
    <t>Banks, Brandon WAS WR</t>
  </si>
  <si>
    <t>Bannan, Justin DEN DT</t>
  </si>
  <si>
    <t>Barber, Ronde TBB S</t>
  </si>
  <si>
    <t>Barden, Brandon TEN TE</t>
  </si>
  <si>
    <t>Barden, Ramses NYG WR</t>
  </si>
  <si>
    <t>Barnes, Antwan SDC LB</t>
  </si>
  <si>
    <t>Barnes, Kevin FA CB</t>
  </si>
  <si>
    <t>-</t>
  </si>
  <si>
    <t>Barnett, Nick BUF LB</t>
  </si>
  <si>
    <t>Barnidge, Gary CAR TE</t>
  </si>
  <si>
    <t>Barron, Mark TBB S</t>
  </si>
  <si>
    <t>Hurry Up and Happy Birthday, Donny</t>
  </si>
  <si>
    <t>Bartell, Ronald DET CB</t>
  </si>
  <si>
    <t>Barth, Connor TBB PK</t>
  </si>
  <si>
    <t>Barwin, Connor HOU LB</t>
  </si>
  <si>
    <t>Bass, Ben DAL DE</t>
  </si>
  <si>
    <t>Batch, Baron PIT RB</t>
  </si>
  <si>
    <t>Batch, Charlie PIT QB</t>
  </si>
  <si>
    <t>Battle, Jackie SDC RB</t>
  </si>
  <si>
    <t>Beasley, Cole DAL WR</t>
  </si>
  <si>
    <t>Beason, Jon CAR LB</t>
  </si>
  <si>
    <t>Angry Neighbors (P)</t>
  </si>
  <si>
    <t>Beckum, Travis NYG TE</t>
  </si>
  <si>
    <t>Bell, Joique DET RB</t>
  </si>
  <si>
    <t>Roddy White Man Can't Jump</t>
  </si>
  <si>
    <t>Bell, Kahlil CHI RB</t>
  </si>
  <si>
    <t>Bell, Yeremiah NYJ S</t>
  </si>
  <si>
    <t>Bellamy, Josh KCC WR</t>
  </si>
  <si>
    <t>Bellore, Nick NYJ LB</t>
  </si>
  <si>
    <t>Benjamin, Travis CLE WR</t>
  </si>
  <si>
    <t>Benn, Arrelious TBB WR</t>
  </si>
  <si>
    <r>
      <t>Free Agent (</t>
    </r>
    <r>
      <rPr>
        <sz val="11"/>
        <color rgb="FFFF0000"/>
        <rFont val="Arial"/>
        <family val="2"/>
      </rPr>
      <t>I</t>
    </r>
    <r>
      <rPr>
        <sz val="11"/>
        <color rgb="FF999999"/>
        <rFont val="Arial"/>
        <family val="2"/>
      </rPr>
      <t>)</t>
    </r>
  </si>
  <si>
    <t>Bennett, Earl CHI WR</t>
  </si>
  <si>
    <t>Bennett, Martellus NYG TE</t>
  </si>
  <si>
    <t>Bennett, Michael TBB DE</t>
  </si>
  <si>
    <t>Benson, Cedric GBP RB</t>
  </si>
  <si>
    <t>Bentley, Dwight DET CB</t>
  </si>
  <si>
    <t>Bequette, Jake NEP DE</t>
  </si>
  <si>
    <t>Bernard, Rocky NYG DT</t>
  </si>
  <si>
    <t>Bernstine, Jordan WAS S</t>
  </si>
  <si>
    <t>Berry, Aaron NYJ CB</t>
  </si>
  <si>
    <t>Berry, Eric KCC S</t>
  </si>
  <si>
    <t>Bess, Davone MIA WR</t>
  </si>
  <si>
    <t>Bethea, Antoine IND S</t>
  </si>
  <si>
    <t>Bethel, Justin ARI S</t>
  </si>
  <si>
    <t>Biermann, Kroy ATL DE</t>
  </si>
  <si>
    <t>Bigby, Atari SDC S</t>
  </si>
  <si>
    <t>Biggers, E.J. TBB CB</t>
  </si>
  <si>
    <t>Bilukidi, Christo OAK DT</t>
  </si>
  <si>
    <t>Binns, Armon MIA WR</t>
  </si>
  <si>
    <t>Bird, Bront SDC LB</t>
  </si>
  <si>
    <t>Bironas, Rob TEN PK</t>
  </si>
  <si>
    <t>Black, Ahmad TBB S</t>
  </si>
  <si>
    <t>Black, Quincy TBB LB</t>
  </si>
  <si>
    <t>Blackburn, Chase NYG LB</t>
  </si>
  <si>
    <t>Blackmon, Justin JAC WR</t>
  </si>
  <si>
    <t>Derek's Daycare (S)</t>
  </si>
  <si>
    <t>Blake, Antwon JAC S</t>
  </si>
  <si>
    <t>Blanton, Robert MIN S</t>
  </si>
  <si>
    <t>Blount, LeGarrette TBB RB</t>
  </si>
  <si>
    <t>Bolden, Brandon NEP RB</t>
  </si>
  <si>
    <t>Bolden, Omar DEN CB</t>
  </si>
  <si>
    <t>Boldin, Anquan BAL WR</t>
  </si>
  <si>
    <t>Boley, Michael NYG LB</t>
  </si>
  <si>
    <t>Boss, Kevin KCC TE</t>
  </si>
  <si>
    <t>Bosworth, Kyle JAC LB</t>
  </si>
  <si>
    <t>Bowe, Dwayne KCC WR</t>
  </si>
  <si>
    <t>Derek's Daycare (P)</t>
  </si>
  <si>
    <t>Bowen, Stephen WAS DE</t>
  </si>
  <si>
    <t>Bowers, Da'Quan TBB DE</t>
  </si>
  <si>
    <t>Bowman, Navorro SFO LB</t>
  </si>
  <si>
    <t>Bowman, Zackary CHI CB</t>
  </si>
  <si>
    <t>Boykin, Brandon PHI CB</t>
  </si>
  <si>
    <t>Boykin, Jarrett GBP WR</t>
  </si>
  <si>
    <t>Brace, Ron FA DT</t>
  </si>
  <si>
    <t>Bradford, Allen SEA LB</t>
  </si>
  <si>
    <t>Bradford, Sam STL QB</t>
  </si>
  <si>
    <t xml:space="preserve">Derek's Daycare </t>
  </si>
  <si>
    <t>Bradham, Nigel BUF LB</t>
  </si>
  <si>
    <t>Bradley, Stewart ARI LB</t>
  </si>
  <si>
    <t>Bradshaw, Ahmad NYG RB</t>
  </si>
  <si>
    <t>I like my Women like I like my coffee, _______. (Q)</t>
  </si>
  <si>
    <t>Brady, Tom NEP QB</t>
  </si>
  <si>
    <t>Braman, Bryan HOU LB</t>
  </si>
  <si>
    <t>Branch, Alan SEA DT</t>
  </si>
  <si>
    <t>Branch, Andre JAC DE</t>
  </si>
  <si>
    <t>Branch, Deion NEP WR</t>
  </si>
  <si>
    <t>Branch, Tyvon OAK S</t>
  </si>
  <si>
    <t>Brazill, LaVon IND WR</t>
  </si>
  <si>
    <r>
      <t>Free Agent (</t>
    </r>
    <r>
      <rPr>
        <sz val="11"/>
        <color rgb="FFFF0000"/>
        <rFont val="Arial"/>
        <family val="2"/>
      </rPr>
      <t>S</t>
    </r>
    <r>
      <rPr>
        <sz val="11"/>
        <color rgb="FF999999"/>
        <rFont val="Arial"/>
        <family val="2"/>
      </rPr>
      <t>)</t>
    </r>
  </si>
  <si>
    <t>Breaston, Steve KCC WR</t>
  </si>
  <si>
    <t>Brees, Drew NOS QB</t>
  </si>
  <si>
    <t>I like my Women like I like my coffee, _______.</t>
  </si>
  <si>
    <t>Brent, Josh DAL DT</t>
  </si>
  <si>
    <t>Briggs, Lance CHI LB</t>
  </si>
  <si>
    <t>Brinkley, Curtis SDC RB</t>
  </si>
  <si>
    <t>Brinkley, Jasper MIN LB</t>
  </si>
  <si>
    <t>Briscoe, Dezmon WAS WR</t>
  </si>
  <si>
    <t>Britt, Kenny TEN WR</t>
  </si>
  <si>
    <t>Brock, Tramaine SFO CB</t>
  </si>
  <si>
    <t>Brockel, Richie CAR TE</t>
  </si>
  <si>
    <t>Brockers, Michael STL DT</t>
  </si>
  <si>
    <t>Brooking, Keith DEN LB</t>
  </si>
  <si>
    <t>Brooks, Ahmad SFO LB</t>
  </si>
  <si>
    <t>Brooks, Ron BUF CB</t>
  </si>
  <si>
    <t>Brown, Andre NYG RB</t>
  </si>
  <si>
    <t>Brown, Antonio PIT WR</t>
  </si>
  <si>
    <t>Brown, Bryce PHI RB</t>
  </si>
  <si>
    <t>Hurry Up and Happy Birthday, Donny (P)</t>
  </si>
  <si>
    <t>Brown, Chykie BAL CB</t>
  </si>
  <si>
    <t>Brown, Curtis PIT CB</t>
  </si>
  <si>
    <t>Brown, Donald IND RB</t>
  </si>
  <si>
    <t>Brown, Jalil KCC CB</t>
  </si>
  <si>
    <t>Brown, Josh CIN PK</t>
  </si>
  <si>
    <t>Brown, Mike JAC WR</t>
  </si>
  <si>
    <t>Brown, Omar BAL S</t>
  </si>
  <si>
    <t>Brown, Ronnie SDC RB</t>
  </si>
  <si>
    <t>Brown, Sammy STL LB</t>
  </si>
  <si>
    <t>Brown, Sergio IND S</t>
  </si>
  <si>
    <t>Brown, Sheldon CLE CB</t>
  </si>
  <si>
    <t>Brown, Stevie NYG S</t>
  </si>
  <si>
    <t>Brown, Tarell SFO CB</t>
  </si>
  <si>
    <t>Brown, Zach TEN LB</t>
  </si>
  <si>
    <t>Browner, Brandon SEA CB</t>
  </si>
  <si>
    <t>Broyles, Ryan DET WR</t>
  </si>
  <si>
    <t>The Black Champion (Q)</t>
  </si>
  <si>
    <t>Bruton, David DEN S</t>
  </si>
  <si>
    <t>Bryant, Desmond OAK DE</t>
  </si>
  <si>
    <t>Bryant, Dez DAL WR</t>
  </si>
  <si>
    <t>Bryant, Matt ATL PK</t>
  </si>
  <si>
    <t>Bryant, Red SEA DE</t>
  </si>
  <si>
    <t>Bunkley, Brodrick NOS DT</t>
  </si>
  <si>
    <t>Burfict, Vontaze CIN LB</t>
  </si>
  <si>
    <t>Burleson, Nate DET WR</t>
  </si>
  <si>
    <t>Burnett, Kevin MIA LB</t>
  </si>
  <si>
    <t>Burnett, Morgan GBP S</t>
  </si>
  <si>
    <t>Burress, Plaxico PIT WR</t>
  </si>
  <si>
    <t>Burris, Miles OAK LB</t>
  </si>
  <si>
    <t>Burton, Brandon MIN CB</t>
  </si>
  <si>
    <t>Burton, Stephen MIN WR</t>
  </si>
  <si>
    <t>Bush, Jarrett GBP CB</t>
  </si>
  <si>
    <t>Bush, Josh NYJ S</t>
  </si>
  <si>
    <t>Bush, Michael CHI RB</t>
  </si>
  <si>
    <t>Klingon Warriors</t>
  </si>
  <si>
    <t>Bush, Rafael NOS S</t>
  </si>
  <si>
    <t>Bush, Reggie MIA RB</t>
  </si>
  <si>
    <t>Butler, Darius IND CB</t>
  </si>
  <si>
    <t>Butler, Deon SEA WR</t>
  </si>
  <si>
    <t>Butler, Donald SDC LB</t>
  </si>
  <si>
    <t>Polk High</t>
  </si>
  <si>
    <t>Butler, Victor DAL LB</t>
  </si>
  <si>
    <t>Byham, Nate TBB TE</t>
  </si>
  <si>
    <t>Bynes, Josh BAL LB</t>
  </si>
  <si>
    <t>Byrd, Jairus BUF S</t>
  </si>
  <si>
    <t>Byrd, Laron ARI WR</t>
  </si>
  <si>
    <t>Cadet, Travaris NOS RB</t>
  </si>
  <si>
    <t>Caldwell, Andre DEN WR</t>
  </si>
  <si>
    <t>Camarillo, Greg FA WR</t>
  </si>
  <si>
    <t>Cameron, Jordan CLE TE</t>
  </si>
  <si>
    <t>The Black Champion</t>
  </si>
  <si>
    <t>Campbell, Calais ARI DE</t>
  </si>
  <si>
    <t>Campbell, D.J. CAR S</t>
  </si>
  <si>
    <t>Campbell, Jason CHI QB</t>
  </si>
  <si>
    <t>Campbell, Tommie TEN CB</t>
  </si>
  <si>
    <t>Canty, Chris NYG DT</t>
  </si>
  <si>
    <t>Carder, Tank CLE LB</t>
  </si>
  <si>
    <t>Carey, Don DET S</t>
  </si>
  <si>
    <t>Carlson, John MIN TE</t>
  </si>
  <si>
    <t>Carmichael, Rashad HOU CB</t>
  </si>
  <si>
    <t>Carpenter, Bobby FA LB</t>
  </si>
  <si>
    <t>Carpenter, Dan MIA PK</t>
  </si>
  <si>
    <t>Carr, Brandon DAL CB</t>
  </si>
  <si>
    <t>Carr, Chris SDC CB</t>
  </si>
  <si>
    <t>Carr, David NYG QB</t>
  </si>
  <si>
    <t>Carriker, Adam WAS DE</t>
  </si>
  <si>
    <t>Carrington, Alex BUF DT</t>
  </si>
  <si>
    <t>Carroll, Nolan MIA CB</t>
  </si>
  <si>
    <t>Carter, Andre OAK DE</t>
  </si>
  <si>
    <t>Carter, Bruce DAL LB</t>
  </si>
  <si>
    <t>Carter, Chris PIT LB</t>
  </si>
  <si>
    <t>Carter, David ARI DT</t>
  </si>
  <si>
    <t>Carter, Delone IND RB</t>
  </si>
  <si>
    <t>Carter, Quinton DEN S</t>
  </si>
  <si>
    <t>Carter, Tony DEN CB</t>
  </si>
  <si>
    <t>Casey, James HOU RB</t>
  </si>
  <si>
    <t>Casey, Jurrell TEN DT</t>
  </si>
  <si>
    <t>Casillas, Jonathan NOS LB</t>
  </si>
  <si>
    <t>Cason, Antoine SDC CB</t>
  </si>
  <si>
    <t>Cassel, Matt KCC QB</t>
  </si>
  <si>
    <t>Celek, Brent PHI TE</t>
  </si>
  <si>
    <t>Celek, Garrett SFO TE</t>
  </si>
  <si>
    <t>Chancellor, Kam SEA S</t>
  </si>
  <si>
    <t>Chandler, Scott BUF TE</t>
  </si>
  <si>
    <t>Chaney, Jamar PHI LB</t>
  </si>
  <si>
    <t>Charles, Jamaal KCC RB</t>
  </si>
  <si>
    <t>Charles, Orson CIN TE</t>
  </si>
  <si>
    <t>Chekwa, Chimdi OAK CB</t>
  </si>
  <si>
    <t>Chick, John JAC DE</t>
  </si>
  <si>
    <t>Choice, Tashard BUF RB</t>
  </si>
  <si>
    <t>Chung, Patrick NEP S</t>
  </si>
  <si>
    <t>Church, Barry DAL S</t>
  </si>
  <si>
    <t>Claiborne, Morris DAL CB</t>
  </si>
  <si>
    <t>Clark, Dallas TBB TE</t>
  </si>
  <si>
    <t>Clark, Ryan PIT S</t>
  </si>
  <si>
    <t>Clay, Charles MIA TE</t>
  </si>
  <si>
    <t>Clayborn, Adrian TBB DE</t>
  </si>
  <si>
    <t>Clayton, Keenan OAK LB</t>
  </si>
  <si>
    <t>Clemens, Kellen STL QB</t>
  </si>
  <si>
    <t>Clements, Nate CIN CB</t>
  </si>
  <si>
    <t>Clemons, Chris MIA S</t>
  </si>
  <si>
    <t>Clemons, Chris SEA DE</t>
  </si>
  <si>
    <t>Clemons, Toney JAC WR</t>
  </si>
  <si>
    <t>Clutts, Tyler HOU RB</t>
  </si>
  <si>
    <t>Cobb, Randall GBP WR</t>
  </si>
  <si>
    <t>Aaron Hernandez's Pistol Offense (P)</t>
  </si>
  <si>
    <t>Cody, Shaun HOU DT</t>
  </si>
  <si>
    <t>Cody, Terrence BAL DT</t>
  </si>
  <si>
    <t>Coe, Michael DAL CB</t>
  </si>
  <si>
    <t>Coffman, Chase ATL TE</t>
  </si>
  <si>
    <t>Cofield, Barry WAS DT</t>
  </si>
  <si>
    <t>Cole, Audie MIN LB</t>
  </si>
  <si>
    <t>Cole, Marquice NEP CB</t>
  </si>
  <si>
    <t>Cole, Trent PHI DE</t>
  </si>
  <si>
    <t>Coleman, Erik FA S</t>
  </si>
  <si>
    <t>Coleman, Kenyon DAL DE</t>
  </si>
  <si>
    <t>Coleman, Kurt PHI S</t>
  </si>
  <si>
    <t>Collie, Austin IND WR</t>
  </si>
  <si>
    <t>Collins, Jed NOS RB</t>
  </si>
  <si>
    <t>Colston, Marques NOS WR</t>
  </si>
  <si>
    <t>Cone, Kevin ATL WR</t>
  </si>
  <si>
    <t>Conner, John CIN RB</t>
  </si>
  <si>
    <t>Conner, Kavell IND LB</t>
  </si>
  <si>
    <t>Connor, Dan DAL LB</t>
  </si>
  <si>
    <t>Conrath, Matt STL DT</t>
  </si>
  <si>
    <t>Considine, Sean BAL S</t>
  </si>
  <si>
    <t>Conte, Chris CHI S</t>
  </si>
  <si>
    <t>Cook, Chris MIN CB</t>
  </si>
  <si>
    <t>Cook, Jared TEN TE</t>
  </si>
  <si>
    <t>Cooley, Chris WAS TE</t>
  </si>
  <si>
    <t>Cooper, Josh CLE WR</t>
  </si>
  <si>
    <t>Cooper, Riley PHI WR</t>
  </si>
  <si>
    <t>Coples, Quinton NYJ DE</t>
  </si>
  <si>
    <t>Copper, Terrance KCC WR</t>
  </si>
  <si>
    <t>Cosby, Quan FA WR</t>
  </si>
  <si>
    <t>Costanzo, Blake CHI LB</t>
  </si>
  <si>
    <t>Cotchery, Jerricho PIT WR</t>
  </si>
  <si>
    <t>Cousins, Kirk WAS QB</t>
  </si>
  <si>
    <t>Cox, Derek JAC CB</t>
  </si>
  <si>
    <t>Cox, Fletcher PHI DT</t>
  </si>
  <si>
    <t>Cox, Mike ATL RB</t>
  </si>
  <si>
    <t>Cox, Perrish SFO CB</t>
  </si>
  <si>
    <t>Crabtree, Michael SFO WR</t>
  </si>
  <si>
    <t>Polk High (O)</t>
  </si>
  <si>
    <t>Crabtree, Tom GBP TE</t>
  </si>
  <si>
    <t>Crawford, Jack OAK DE</t>
  </si>
  <si>
    <t>Crawford, Richard WAS CB</t>
  </si>
  <si>
    <t>Crawford, Tyrone DAL DE</t>
  </si>
  <si>
    <t>Cribbs, Josh CLE WR</t>
  </si>
  <si>
    <t>Crick, Jared HOU DE</t>
  </si>
  <si>
    <t>Criner, Juron OAK WR</t>
  </si>
  <si>
    <t>Crocker, Chris CIN S</t>
  </si>
  <si>
    <t>Cromartie, Antonio NYJ CB</t>
  </si>
  <si>
    <t>Crosby, Mason GBP PK</t>
  </si>
  <si>
    <t>Cruz, Victor NYG WR</t>
  </si>
  <si>
    <t>Culliver, Chris SFO CB</t>
  </si>
  <si>
    <t>Culver, Tyrone MIA S</t>
  </si>
  <si>
    <t>Cumberland, Jeff NYJ TE</t>
  </si>
  <si>
    <t>Cundiff, Billy FA* PK</t>
  </si>
  <si>
    <t>Cunningham, Jermaine NEP DE</t>
  </si>
  <si>
    <t>Curry, Aaron FA LB</t>
  </si>
  <si>
    <t>Curry, Vinny PHI DE</t>
  </si>
  <si>
    <t>Cushing, Brian HOU LB</t>
  </si>
  <si>
    <t>Cutler, Jay CHI QB</t>
  </si>
  <si>
    <t>Dahl, Craig STL S</t>
  </si>
  <si>
    <t>Dalton, Andy CIN QB</t>
  </si>
  <si>
    <t>Daniel, Chase NOS QB</t>
  </si>
  <si>
    <t>Daniels, Matt STL S</t>
  </si>
  <si>
    <t>Daniels, Mike GBP DT</t>
  </si>
  <si>
    <t>Daniels, Owen HOU TE</t>
  </si>
  <si>
    <t>Daniels, Travis KCC CB</t>
  </si>
  <si>
    <t>Dansby, Karlos MIA LB</t>
  </si>
  <si>
    <t>Dareus, Marcell BUF DT</t>
  </si>
  <si>
    <t>David, Lavonte TBB LB</t>
  </si>
  <si>
    <t>Davis, Demario NYJ LB</t>
  </si>
  <si>
    <t>Davis, Drew ATL WR</t>
  </si>
  <si>
    <t>Davis, Fred WAS TE</t>
  </si>
  <si>
    <t>Davis, Kellen CHI TE</t>
  </si>
  <si>
    <t>Davis, Thomas CAR LB</t>
  </si>
  <si>
    <t>Davis, Vernon SFO TE</t>
  </si>
  <si>
    <t>Davis, Vontae IND CB</t>
  </si>
  <si>
    <t>Dawson, Keyunta TEN DE</t>
  </si>
  <si>
    <t>Dawson, Phil CLE PK</t>
  </si>
  <si>
    <t>DeCoud, Thomas ATL S</t>
  </si>
  <si>
    <t>DeOssie, Zak NYG LB</t>
  </si>
  <si>
    <t>Deaderick, Brandon NEP DT</t>
  </si>
  <si>
    <t>Decker, Eric DEN WR</t>
  </si>
  <si>
    <t>Delmas, Louis DET S</t>
  </si>
  <si>
    <t>Demps, Quintin HOU S</t>
  </si>
  <si>
    <t>Dennard, Alfonzo NEP CB</t>
  </si>
  <si>
    <t>Dent, Akeem ATL LB</t>
  </si>
  <si>
    <t>Devito, Mike NYJ DE</t>
  </si>
  <si>
    <t>Dickerson, Dorin BUF RB</t>
  </si>
  <si>
    <t>Dickson, Ed BAL TE</t>
  </si>
  <si>
    <t>Roddy White Man Can't Jump (Q)</t>
  </si>
  <si>
    <t>Diles, Zach TEN LB</t>
  </si>
  <si>
    <t>Dixon, Anthony SFO RB</t>
  </si>
  <si>
    <t>Dixon, Antonio PHI DT</t>
  </si>
  <si>
    <t>Dobbins, Tim HOU LB</t>
  </si>
  <si>
    <t>Dobbs, Demarcus SFO DE</t>
  </si>
  <si>
    <t>Dockett, Darnell ARI DE</t>
  </si>
  <si>
    <t>Dorsey, Glenn KCC DE</t>
  </si>
  <si>
    <t>Doss, Tandon BAL WR</t>
  </si>
  <si>
    <t>Doucet, Early ARI WR</t>
  </si>
  <si>
    <t>Doughty, Reed WAS S</t>
  </si>
  <si>
    <t>Douglas, David TBB WR</t>
  </si>
  <si>
    <t>Douglas, Harry ATL WR</t>
  </si>
  <si>
    <t>Dowling, Ras-I NEP CB</t>
  </si>
  <si>
    <t>Dowtin, Marcus PHI LB</t>
  </si>
  <si>
    <t>Draughn, Shaun KCC RB</t>
  </si>
  <si>
    <t>Dray, Jim ARI TE</t>
  </si>
  <si>
    <t>Dreessen, Joel DEN TE</t>
  </si>
  <si>
    <t>Driver, Donald GBP WR</t>
  </si>
  <si>
    <t>Dumervil, Elvis DEN DE</t>
  </si>
  <si>
    <t>Dunbar, Jo-Lonn STL LB</t>
  </si>
  <si>
    <t>Hurry Up and Happy Birthday, Donny (S)</t>
  </si>
  <si>
    <t>Dunbar, Lance DAL RB</t>
  </si>
  <si>
    <t>Dunlap, Carlos CIN DE</t>
  </si>
  <si>
    <t>Durant, Justin DET LB</t>
  </si>
  <si>
    <t>Durham, Kris DET WR</t>
  </si>
  <si>
    <t>Dwyer, Jonathan PIT RB</t>
  </si>
  <si>
    <t>Eachus, Nate KCC RB</t>
  </si>
  <si>
    <t>Easley, Marcus BUF WR</t>
  </si>
  <si>
    <t>Eason, Nicholas ARI DE</t>
  </si>
  <si>
    <t>Ebner, Nate NEP S</t>
  </si>
  <si>
    <t>Edelman, Julian NEP WR</t>
  </si>
  <si>
    <t>Edwards, Armanti CAR WR</t>
  </si>
  <si>
    <t>Edwards, Braylon NYJ WR</t>
  </si>
  <si>
    <t>Edwards, Dwan CAR DT</t>
  </si>
  <si>
    <t>Edwards, Ray FA DE</t>
  </si>
  <si>
    <t>Edwards, Ron CAR DT</t>
  </si>
  <si>
    <t>Edwards, Trent PHI QB</t>
  </si>
  <si>
    <t>Egnew, Michael MIA TE</t>
  </si>
  <si>
    <t>Elam, Abram KCC S</t>
  </si>
  <si>
    <t>Ellerbe, Dannell BAL LB</t>
  </si>
  <si>
    <t>Elliott, Kevin BUF WR</t>
  </si>
  <si>
    <t>Ellis, Kenrick NYJ DT</t>
  </si>
  <si>
    <t>Ellis, Sedrick NOS DT</t>
  </si>
  <si>
    <t>Ellison, Rhett MIN TE</t>
  </si>
  <si>
    <t>English, Larry SDC LB</t>
  </si>
  <si>
    <t>Evans, Fred MIN DT</t>
  </si>
  <si>
    <t>Fairley, Nick DET DT</t>
  </si>
  <si>
    <t>Farwell, Heath SEA LB</t>
  </si>
  <si>
    <t>Fasano, Anthony MIA TE</t>
  </si>
  <si>
    <t>Feely, Jay ARI PK</t>
  </si>
  <si>
    <t>Fells, Daniel NEP TE</t>
  </si>
  <si>
    <t>Felton, Jerome MIN RB</t>
  </si>
  <si>
    <t>Finley, Jermichael GBP TE</t>
  </si>
  <si>
    <t>Finnegan, Cortland STL CB</t>
  </si>
  <si>
    <t>Fitzgerald, Larry ARI WR</t>
  </si>
  <si>
    <t>Fitzpatrick, Ryan BUF QB</t>
  </si>
  <si>
    <t>Flacco, Joe BAL QB</t>
  </si>
  <si>
    <t>Fleener, Coby IND TE</t>
  </si>
  <si>
    <t>Invictus (P)</t>
  </si>
  <si>
    <t>Fleming, Jamell ARI CB</t>
  </si>
  <si>
    <t>Fletcher, Bradley STL CB</t>
  </si>
  <si>
    <t>Fletcher, London WAS LB</t>
  </si>
  <si>
    <t>Florence, Drayton DET CB</t>
  </si>
  <si>
    <t>Flowers, Brandon KCC CB</t>
  </si>
  <si>
    <t>Floyd, Malcom SDC WR</t>
  </si>
  <si>
    <t>Floyd, Michael ARI WR</t>
  </si>
  <si>
    <t>Flynn, Matt SEA QB</t>
  </si>
  <si>
    <t>Fokou, Moise IND LB</t>
  </si>
  <si>
    <t>Foles, Nick PHI QB</t>
  </si>
  <si>
    <t>Folk, Nick NYJ PK</t>
  </si>
  <si>
    <t>Foote, Larry PIT LB</t>
  </si>
  <si>
    <t>Forbath, Kai WAS PK</t>
  </si>
  <si>
    <t>Forsett, Justin HOU RB</t>
  </si>
  <si>
    <t>Fort, L.J. CLE LB</t>
  </si>
  <si>
    <t>Forte, Matt CHI RB</t>
  </si>
  <si>
    <t>Foster, Arian HOU RB</t>
  </si>
  <si>
    <t>Aaron Hernandez's Pistol Offense (O)</t>
  </si>
  <si>
    <t>Foster, Mason TBB LB</t>
  </si>
  <si>
    <t>Aaron Hernandez's Pistol Offense</t>
  </si>
  <si>
    <t>Francies, Coye OAK S</t>
  </si>
  <si>
    <t>Francis, Justin NEP DE</t>
  </si>
  <si>
    <t>Francois, Rob GBP LB</t>
  </si>
  <si>
    <t>Franklin, Aubrayo SDC DT</t>
  </si>
  <si>
    <t>Franks, Dominique ATL CB</t>
  </si>
  <si>
    <t>Freeman, Jerrell IND LB</t>
  </si>
  <si>
    <t>I like my Women like I like my coffee, _______. (P)</t>
  </si>
  <si>
    <t>Freeman, Josh TBB QB</t>
  </si>
  <si>
    <t>Freeney, Dwight IND DE</t>
  </si>
  <si>
    <t>Fua, Sione CAR DT</t>
  </si>
  <si>
    <t>Fujita, Scott CLE LB</t>
  </si>
  <si>
    <t>Gabbert, Blaine JAC QB</t>
  </si>
  <si>
    <t>Gachkar, Andrew SDC LB</t>
  </si>
  <si>
    <t>Gaffney, Jabar FA* WR</t>
  </si>
  <si>
    <t>Gaither, Omar OAK LB</t>
  </si>
  <si>
    <t>Gaitor, Anthony TBB CB</t>
  </si>
  <si>
    <t>Galette, Junior NOS DE</t>
  </si>
  <si>
    <t>Gallarda, Tommy ATL TE</t>
  </si>
  <si>
    <t>Gamble, Chris CAR CB</t>
  </si>
  <si>
    <t>Ganaway, Terrance STL RB</t>
  </si>
  <si>
    <t>Gano, Graham CAR PK</t>
  </si>
  <si>
    <t>Garay, Antonio SDC DT</t>
  </si>
  <si>
    <t>Garcon, Pierre WAS WR</t>
  </si>
  <si>
    <t>Gates, Antonio SDC TE</t>
  </si>
  <si>
    <t>Gates, Clyde NYJ WR</t>
  </si>
  <si>
    <t>Gay, William ARI CB</t>
  </si>
  <si>
    <t>Geathers, Clifton IND DE</t>
  </si>
  <si>
    <t>Geathers, Robert CIN DE</t>
  </si>
  <si>
    <t>Gerhart, Toby MIN RB</t>
  </si>
  <si>
    <t>Gettis, David CAR WR</t>
  </si>
  <si>
    <t>Gibson, Brandon STL WR</t>
  </si>
  <si>
    <t>Gibson, Gary TBB DT</t>
  </si>
  <si>
    <t>Gilberry, Wallace CIN DE</t>
  </si>
  <si>
    <t>Gilchrist, Marcus SDC CB</t>
  </si>
  <si>
    <t>Gilmore, Stephon BUF CB</t>
  </si>
  <si>
    <t>Gilreath, David PIT WR</t>
  </si>
  <si>
    <t>Gilyard, Mardy FA WR</t>
  </si>
  <si>
    <t>Ginn Jr., Ted SFO WR</t>
  </si>
  <si>
    <t>Giordano, Matt OAK S</t>
  </si>
  <si>
    <t>Gipson, Tashaun CLE S</t>
  </si>
  <si>
    <t>Givens, Chris STL WR</t>
  </si>
  <si>
    <t>Godfrey, Charles CAR S</t>
  </si>
  <si>
    <t>Goethel, Travis OAK LB</t>
  </si>
  <si>
    <t>Golden, Robert PIT S</t>
  </si>
  <si>
    <t>Goldson, Dashon SFO S</t>
  </si>
  <si>
    <t>Golston, Kedric WAS DE</t>
  </si>
  <si>
    <t>Gomes, Dejon WAS S</t>
  </si>
  <si>
    <t>Gonzalez, Tony ATL TE</t>
  </si>
  <si>
    <t>Goode, Najee TBB LB</t>
  </si>
  <si>
    <t>Gooden, Tavares SFO LB</t>
  </si>
  <si>
    <t>Goodman, Richard SDC WR</t>
  </si>
  <si>
    <t>Goodson, Mike OAK RB</t>
  </si>
  <si>
    <t>Gordon, Josh CLE WR</t>
  </si>
  <si>
    <t>Gordon, Richard OAK TE</t>
  </si>
  <si>
    <t>Gordy, Josh IND CB</t>
  </si>
  <si>
    <t>Gore, Frank SFO RB</t>
  </si>
  <si>
    <t>Roddy White Man Can't Jump (P)</t>
  </si>
  <si>
    <t>Gostkowski, Stephen NEP PK</t>
  </si>
  <si>
    <t>Gould, Robbie CHI PK</t>
  </si>
  <si>
    <t>Gradkowski, Bruce CIN QB</t>
  </si>
  <si>
    <t>Graham, Brandon PHI DE</t>
  </si>
  <si>
    <t>Graham, Corey BAL S</t>
  </si>
  <si>
    <t>Graham, Daniel FA TE</t>
  </si>
  <si>
    <t>Graham, Garrett HOU TE</t>
  </si>
  <si>
    <t>Graham, Jimmy NOS TE</t>
  </si>
  <si>
    <t>Graham, Shayne HOU PK</t>
  </si>
  <si>
    <t>Graham, T.J. BUF WR</t>
  </si>
  <si>
    <t>Grant, Larry SFO LB</t>
  </si>
  <si>
    <t>Grant, Ryan GBP RB</t>
  </si>
  <si>
    <t>Gray, Cyrus KCC RB</t>
  </si>
  <si>
    <t>Green, A.J. CIN WR</t>
  </si>
  <si>
    <t>Klingon Warriors (P)</t>
  </si>
  <si>
    <t>Green, Alex GBP RB</t>
  </si>
  <si>
    <t>Green, Jonte DET CB</t>
  </si>
  <si>
    <t>Green, Ladarius SDC TE</t>
  </si>
  <si>
    <t>Green, Virgil DEN TE</t>
  </si>
  <si>
    <t>Green-Ellis, BenJarvus CIN RB</t>
  </si>
  <si>
    <t>Greene, Shonn NYJ RB</t>
  </si>
  <si>
    <t>Greenway, Chad MIN LB</t>
  </si>
  <si>
    <t>Greer, Jabari NOS CB</t>
  </si>
  <si>
    <t>Gregory, Steve NEP S</t>
  </si>
  <si>
    <t>Gresham, Jermaine CIN TE</t>
  </si>
  <si>
    <t>Griffen, Everson MIN DE</t>
  </si>
  <si>
    <t>Griffin III, Robert WAS QB</t>
  </si>
  <si>
    <t>Griffin, Cedric WAS CB</t>
  </si>
  <si>
    <t>Griffin, Michael TEN S</t>
  </si>
  <si>
    <t>Grimes, Brent ATL CB</t>
  </si>
  <si>
    <t>Grimes, Jonathan JAC RB</t>
  </si>
  <si>
    <t>Grimm, Cody TBB S</t>
  </si>
  <si>
    <t>Gronkowski, Chris DEN RB</t>
  </si>
  <si>
    <t>Gronkowski, Rob NEP TE</t>
  </si>
  <si>
    <t>Hurry Up and Happy Birthday, Donny (O)</t>
  </si>
  <si>
    <t>Groves, Quentin ARI LB</t>
  </si>
  <si>
    <t>Guion, Letroy MIN DT</t>
  </si>
  <si>
    <t>Guy, Lawrence IND DE</t>
  </si>
  <si>
    <t>Guyton, Gary SDC LB</t>
  </si>
  <si>
    <t>Haden, Joe CLE CB</t>
  </si>
  <si>
    <t>Hagan, Derek OAK WR</t>
  </si>
  <si>
    <t>Hagg, Eric CLE S</t>
  </si>
  <si>
    <t>Haggan, Mario STL LB</t>
  </si>
  <si>
    <t>Haggans, Clark SFO LB</t>
  </si>
  <si>
    <t>Hali, Tamba KCC LB</t>
  </si>
  <si>
    <t>Hall, Deangelo WAS CB</t>
  </si>
  <si>
    <t>Hall, Leon CIN CB</t>
  </si>
  <si>
    <t>Hampton, Casey PIT DT</t>
  </si>
  <si>
    <t>Hankerson, Leonard WAS WR</t>
  </si>
  <si>
    <t>Hanna, James DAL TE</t>
  </si>
  <si>
    <t>Hanson, Jason DET PK</t>
  </si>
  <si>
    <t>Hanson, Joselio OAK CB</t>
  </si>
  <si>
    <t>Harbor, Clay PHI TE</t>
  </si>
  <si>
    <t>Hardesty, Montario CLE RB</t>
  </si>
  <si>
    <t>Hardy, Greg CAR DE</t>
  </si>
  <si>
    <t>Harper, Jamie TEN RB</t>
  </si>
  <si>
    <t>Harper, Roman NOS S</t>
  </si>
  <si>
    <t>Harrell, Graham GBP QB</t>
  </si>
  <si>
    <t>Harris, Brandon HOU CB</t>
  </si>
  <si>
    <t>Harris, Chris DEN CB</t>
  </si>
  <si>
    <t>Harris, Clark CIN TE</t>
  </si>
  <si>
    <t>Harris, David NYJ LB</t>
  </si>
  <si>
    <t>Harris, DuJuan GBP RB</t>
  </si>
  <si>
    <t>Harris, Dwayne DAL WR</t>
  </si>
  <si>
    <t>Harris, Mike JAC CB</t>
  </si>
  <si>
    <t>Harrison, James PIT LB</t>
  </si>
  <si>
    <t>Hartley, Garrett NOS PK</t>
  </si>
  <si>
    <t>Hartline, Brian MIA WR</t>
  </si>
  <si>
    <t>Hartman, Tysyn KCC S</t>
  </si>
  <si>
    <t>Hartsock, Ben CAR TE</t>
  </si>
  <si>
    <t>Harvey, Mario IND LB</t>
  </si>
  <si>
    <t>Harvin, Percy MIN WR</t>
  </si>
  <si>
    <t>Invictus (O)</t>
  </si>
  <si>
    <t>Hasselbeck, Matt TEN QB</t>
  </si>
  <si>
    <t>Hatcher, Jason DAL DE</t>
  </si>
  <si>
    <t>Hauschka, Steven SEA PK</t>
  </si>
  <si>
    <t>Havili, Stanley PHI RB</t>
  </si>
  <si>
    <t>Hawk, A.J. GBP LB</t>
  </si>
  <si>
    <t>Hawkins, Andrew CIN WR</t>
  </si>
  <si>
    <t>Hawkins, Lavelle TEN WR</t>
  </si>
  <si>
    <t>Hawthorne, David NOS LB</t>
  </si>
  <si>
    <t>Hayden, Kelvin CHI CB</t>
  </si>
  <si>
    <t>Hayes, Geno CHI LB</t>
  </si>
  <si>
    <t>Hayes, William STL DE</t>
  </si>
  <si>
    <t>Hayward, Adam TBB LB</t>
  </si>
  <si>
    <t>Hayward, Casey GBP CB</t>
  </si>
  <si>
    <t>Angry Neighbors (O)</t>
  </si>
  <si>
    <t>Heap, Todd FA TE</t>
  </si>
  <si>
    <t>Heller, Will DET TE</t>
  </si>
  <si>
    <t>Helu, Roy WAS RB</t>
  </si>
  <si>
    <t>Hemingway, Junior KCC WR</t>
  </si>
  <si>
    <t>Henderson, Devery NOS WR</t>
  </si>
  <si>
    <t>Henderson, Erin MIN LB</t>
  </si>
  <si>
    <t>Henery, Alex PHI PK</t>
  </si>
  <si>
    <t>Henne, Chad JAC QB</t>
  </si>
  <si>
    <t>Hernandez, Aaron NEP TE</t>
  </si>
  <si>
    <t>Herring, Will NOS LB</t>
  </si>
  <si>
    <t>Herron, Dan CIN RB</t>
  </si>
  <si>
    <t>Herzlich, Mark NYG LB</t>
  </si>
  <si>
    <t>Hester, Devin CHI WR</t>
  </si>
  <si>
    <t>Hester, Jacob DEN RB</t>
  </si>
  <si>
    <t>Heyward, Cameron PIT DE</t>
  </si>
  <si>
    <t>Heyward-Bey, Darrius OAK WR</t>
  </si>
  <si>
    <t>Hickman, Justin IND LB</t>
  </si>
  <si>
    <t>Hicks, Akiem NOS DT</t>
  </si>
  <si>
    <t>Hightower, Dont'a NEP LB</t>
  </si>
  <si>
    <t>Hill, Jason FA WR</t>
  </si>
  <si>
    <t>Hill, Leroy SEA LB</t>
  </si>
  <si>
    <t>Hill, Sammie Lee DET DT</t>
  </si>
  <si>
    <t>Hill, Shaun DET QB</t>
  </si>
  <si>
    <t>Hill, Stephen NYJ WR</t>
  </si>
  <si>
    <t>Hill, Will NYG S</t>
  </si>
  <si>
    <t>Hilliard, Lex NYJ RB</t>
  </si>
  <si>
    <t>Hillis, Peyton KCC RB</t>
  </si>
  <si>
    <t>Hillman, Ronnie DEN RB</t>
  </si>
  <si>
    <t>Hilton, T.Y. IND WR</t>
  </si>
  <si>
    <t>Hixon, Domenik NYG WR</t>
  </si>
  <si>
    <t>Hogue, Douglas CAR LB</t>
  </si>
  <si>
    <t>Holliday, Trindon DEN WR</t>
  </si>
  <si>
    <t>Holliday, Vonnie ARI DE</t>
  </si>
  <si>
    <t>Holmes, Andre NEP WR</t>
  </si>
  <si>
    <t>Holmes, Santonio NYJ WR</t>
  </si>
  <si>
    <t>Hood, Evander PIT DE</t>
  </si>
  <si>
    <t>Hoomanawanui, Michael NEP TE</t>
  </si>
  <si>
    <t>Hope, Chris ATL S</t>
  </si>
  <si>
    <t>Hosley, Jayron NYG CB</t>
  </si>
  <si>
    <t>House, Davon GBP CB</t>
  </si>
  <si>
    <t>Housler, Robert ARI TE</t>
  </si>
  <si>
    <t>Houston, Chris DET CB</t>
  </si>
  <si>
    <t>Houston, Justin KCC LB</t>
  </si>
  <si>
    <t>Houston, Lamarr OAK DE</t>
  </si>
  <si>
    <t>Howard, Jaye SEA DT</t>
  </si>
  <si>
    <t>Howard, Thomas CIN LB</t>
  </si>
  <si>
    <t>Hoyer, Brian ARI QB</t>
  </si>
  <si>
    <t>Huff, Michael OAK S</t>
  </si>
  <si>
    <t>Hughes, Jerry IND LB</t>
  </si>
  <si>
    <t>Hughes, John CLE DT</t>
  </si>
  <si>
    <t>Hughes, Robert IND RB</t>
  </si>
  <si>
    <t>Hull, Josh STL LB</t>
  </si>
  <si>
    <t>Humber, Ramon NOS LB</t>
  </si>
  <si>
    <t>Hunt, Phillip PHI DE</t>
  </si>
  <si>
    <t>Hunter, Kendall SFO RB</t>
  </si>
  <si>
    <t>Angry Neighbors (Q)</t>
  </si>
  <si>
    <t>Hynoski, Henry NYG RB</t>
  </si>
  <si>
    <t>Idonije, Israel CHI DE</t>
  </si>
  <si>
    <t>Ihedigbo, James BAL S</t>
  </si>
  <si>
    <t>Ihenacho, Duke DEN S</t>
  </si>
  <si>
    <t>Iloka, George CIN S</t>
  </si>
  <si>
    <t>Ingram, Mark NOS RB</t>
  </si>
  <si>
    <t>Ingram, Melvin SDC LB</t>
  </si>
  <si>
    <t>Irvin, Bruce SEA DE</t>
  </si>
  <si>
    <t>Klingon Warriors (S)</t>
  </si>
  <si>
    <t>Irving, Nate DEN LB</t>
  </si>
  <si>
    <t>Ivory, Christopher NOS RB</t>
  </si>
  <si>
    <t>Jackson, Asa BAL CB</t>
  </si>
  <si>
    <t>Jackson, Brandon CLE RB</t>
  </si>
  <si>
    <t>Jackson, D'Qwell CLE LB</t>
  </si>
  <si>
    <t>Jackson, DeSean PHI WR</t>
  </si>
  <si>
    <t>Jackson, Fred BUF RB</t>
  </si>
  <si>
    <t>Jackson, Jerrell JAC WR</t>
  </si>
  <si>
    <t>Jackson, Kareem HOU CB</t>
  </si>
  <si>
    <t>Jackson, Lawrence DET DE</t>
  </si>
  <si>
    <t>Jackson, Malik DEN DE</t>
  </si>
  <si>
    <t>Jackson, Rob WAS LB</t>
  </si>
  <si>
    <t>Jackson, Steven STL RB</t>
  </si>
  <si>
    <t>Jackson, Tarvaris BUF QB</t>
  </si>
  <si>
    <t>Jackson, Tyson KCC DE</t>
  </si>
  <si>
    <t>Jackson, Vincent TBB WR</t>
  </si>
  <si>
    <t>Jacobs, Brandon FA RB</t>
  </si>
  <si>
    <t>James, Bradie HOU LB</t>
  </si>
  <si>
    <t>James, LaMichael SFO RB</t>
  </si>
  <si>
    <t>Jamison, Tim HOU DE</t>
  </si>
  <si>
    <t>Jammer, Quentin SDC CB</t>
  </si>
  <si>
    <t>Janikowski, Sebastian OAK PK</t>
  </si>
  <si>
    <t>Jarrett, Jaiquawn NYJ S</t>
  </si>
  <si>
    <t>Jean, Lestar HOU WR</t>
  </si>
  <si>
    <t>Jean-Francois, Ricky SFO DT</t>
  </si>
  <si>
    <t>Jefferson, A.J. MIN CB</t>
  </si>
  <si>
    <t>Jeffery, Alshon CHI WR</t>
  </si>
  <si>
    <t>Rancho Cucamonga Ghosts (P)</t>
  </si>
  <si>
    <t>Jenkins, A.J. SFO WR</t>
  </si>
  <si>
    <t>Jenkins, Cullen PHI DT</t>
  </si>
  <si>
    <t>Jenkins, Janoris STL CB</t>
  </si>
  <si>
    <t>Jenkins, Jarvis WAS DE</t>
  </si>
  <si>
    <t>Jenkins, Malcolm NOS S</t>
  </si>
  <si>
    <t>Jenkins, Michael MIN WR</t>
  </si>
  <si>
    <t>Jenkins, Mike DAL CB</t>
  </si>
  <si>
    <t>Jennings, Brian SFO TE</t>
  </si>
  <si>
    <t>Jennings, Greg GBP WR</t>
  </si>
  <si>
    <t>Jennings, M.D. GBP S</t>
  </si>
  <si>
    <t>Jennings, Rashad JAC RB</t>
  </si>
  <si>
    <t>Jennings, Tim CHI CB</t>
  </si>
  <si>
    <t>Jernigan, Jerrel NYG WR</t>
  </si>
  <si>
    <t>Jerry, Peria ATL DT</t>
  </si>
  <si>
    <t>Johnson, Andre HOU WR</t>
  </si>
  <si>
    <t>Johnson, Antonio IND DT</t>
  </si>
  <si>
    <t>Johnson, Brandon PIT LB</t>
  </si>
  <si>
    <t>Johnson, Calvin DET WR</t>
  </si>
  <si>
    <t>Johnson, Cam SFO LB</t>
  </si>
  <si>
    <t>Johnson, Charles CAR DE</t>
  </si>
  <si>
    <t>Johnson, Chris TEN RB</t>
  </si>
  <si>
    <t>Johnson, Damaris PHI WR</t>
  </si>
  <si>
    <t>Johnson, Derrick KCC LB</t>
  </si>
  <si>
    <t>Johnson, James-Michael CLE LB</t>
  </si>
  <si>
    <t>Johnson, Jarret SDC LB</t>
  </si>
  <si>
    <t>Johnson, Jeron SEA S</t>
  </si>
  <si>
    <t>Johnson, Josh CLE QB</t>
  </si>
  <si>
    <t>Johnson, Leonard TBB CB</t>
  </si>
  <si>
    <t>Johnson, Michael CIN DE</t>
  </si>
  <si>
    <t>Johnson, Quinn TEN RB</t>
  </si>
  <si>
    <t>Johnson, Rashad ARI S</t>
  </si>
  <si>
    <t>Johnson, Robert TEN S</t>
  </si>
  <si>
    <t>Johnson, Spencer BUF DT</t>
  </si>
  <si>
    <t>Johnson, Steven DEN LB</t>
  </si>
  <si>
    <t>Johnson, Stevie BUF WR</t>
  </si>
  <si>
    <t>Johnson, Tom NOS DT</t>
  </si>
  <si>
    <t>Johnson, Trumaine STL CB</t>
  </si>
  <si>
    <t>Johnson, Tyrell DET S</t>
  </si>
  <si>
    <t>Johnson, Will PIT RB</t>
  </si>
  <si>
    <t>Jones, Adam CIN CB</t>
  </si>
  <si>
    <t>Jones, Art BAL DE</t>
  </si>
  <si>
    <t>Jones, Brad GBP LB</t>
  </si>
  <si>
    <t>Jones, Chandler NEP DE</t>
  </si>
  <si>
    <t>Jones, Donald BUF WR</t>
  </si>
  <si>
    <t>Jones, Felix DAL RB</t>
  </si>
  <si>
    <t>Jones, Greg JAC RB</t>
  </si>
  <si>
    <t>Jones, Greg JAC LB</t>
  </si>
  <si>
    <t>Jones, Jacoby BAL WR</t>
  </si>
  <si>
    <t>Jones, James GBP WR</t>
  </si>
  <si>
    <t>Jones, Jason SEA DT</t>
  </si>
  <si>
    <t>Jones, Julio ATL WR</t>
  </si>
  <si>
    <t>Jones, Marvin CIN WR</t>
  </si>
  <si>
    <t>Jones, Reshad MIA S</t>
  </si>
  <si>
    <t>Jones, Taiwan OAK RB</t>
  </si>
  <si>
    <t>Jones-Drew, Maurice JAC RB</t>
  </si>
  <si>
    <t>Jordan, Akeem PHI LB</t>
  </si>
  <si>
    <t>Jordan, Cameron NOS DE</t>
  </si>
  <si>
    <t>Joseph, Johnathan HOU CB</t>
  </si>
  <si>
    <t>Joseph, Linval NYG DT</t>
  </si>
  <si>
    <t>Kaddu, Josh MIA LB</t>
  </si>
  <si>
    <t>Kaeding, Nate MIA PK</t>
  </si>
  <si>
    <t>Kaepernick, Colin SFO QB</t>
  </si>
  <si>
    <t>Karim, Deji IND RB</t>
  </si>
  <si>
    <t>Kearse, Frank CAR DT</t>
  </si>
  <si>
    <t>Kearse, Jermaine SEA WR</t>
  </si>
  <si>
    <t>Kehl, Bryan WAS LB</t>
  </si>
  <si>
    <t>Keisel, Brett PIT DE</t>
  </si>
  <si>
    <t>Keiser, Thomas CAR DE</t>
  </si>
  <si>
    <t>Keller, Dustin NYJ TE</t>
  </si>
  <si>
    <t>Kelly, Tommy OAK DT</t>
  </si>
  <si>
    <t>Kelsay, Chris BUF DE</t>
  </si>
  <si>
    <t>Kemoeatu, Ma'ake BAL DT</t>
  </si>
  <si>
    <t>Kendricks, Lance STL TE</t>
  </si>
  <si>
    <t>Kendricks, Mychal PHI LB</t>
  </si>
  <si>
    <t>Keo, Shiloh HOU S</t>
  </si>
  <si>
    <t>Kerley, Jeremy NYJ WR</t>
  </si>
  <si>
    <t>The Black Champion (P)</t>
  </si>
  <si>
    <t>Kerrigan, Ryan WAS LB</t>
  </si>
  <si>
    <t>Kindle, Sergio FA LB</t>
  </si>
  <si>
    <t>King, Jeff ARI TE</t>
  </si>
  <si>
    <t>King, Justin PIT CB</t>
  </si>
  <si>
    <t>Kirkpatrick, Dre CIN CB</t>
  </si>
  <si>
    <t>Kitchen, Ishmaa'ily CLE DT</t>
  </si>
  <si>
    <t>Kiwanuka, Mathias NYG LB</t>
  </si>
  <si>
    <t>Klug, Karl TEN DT</t>
  </si>
  <si>
    <t>Knighton, Terrance JAC DT</t>
  </si>
  <si>
    <t>Kolb, Kevin ARI QB</t>
  </si>
  <si>
    <t>Kruger, Paul BAL DE</t>
  </si>
  <si>
    <t>Kuechly, Luke CAR LB</t>
  </si>
  <si>
    <t>Kuhn, John GBP RB</t>
  </si>
  <si>
    <t>Kuhn, Markus NYG DT</t>
  </si>
  <si>
    <t>LaFell, Brandon CAR WR</t>
  </si>
  <si>
    <t>Lacey, Jacob DET CB</t>
  </si>
  <si>
    <t>Lamur, Emmanuel CIN LB</t>
  </si>
  <si>
    <t>Landri, Derek PHI DT</t>
  </si>
  <si>
    <t>Landry, Dawan JAC S</t>
  </si>
  <si>
    <t>Landry, LaRon NYJ S</t>
  </si>
  <si>
    <t>Polk High (P)</t>
  </si>
  <si>
    <t>Lane, Austen JAC DE</t>
  </si>
  <si>
    <t>Lane, Jeremy SEA CB</t>
  </si>
  <si>
    <t>Lane, Jorvorskie MIA RB</t>
  </si>
  <si>
    <t>Langford, Kendall STL DT</t>
  </si>
  <si>
    <t>Lattimore, Jamari GBP LB</t>
  </si>
  <si>
    <t>Laurinaitis, James STL LB</t>
  </si>
  <si>
    <t>Lawson, Manny CIN LB</t>
  </si>
  <si>
    <t>Leach, Vonta BAL RB</t>
  </si>
  <si>
    <t>Lee, Pat DET CB</t>
  </si>
  <si>
    <t>Lee, Sean DAL LB</t>
  </si>
  <si>
    <t>Lefeged, Joe IND S</t>
  </si>
  <si>
    <t>Leftwich, Byron PIT QB</t>
  </si>
  <si>
    <t>Leinart, Matt OAK QB</t>
  </si>
  <si>
    <t>Lemon, Orie DAL LB</t>
  </si>
  <si>
    <t>Lenon, Paris ARI LB</t>
  </si>
  <si>
    <t>Leonard, Brian CIN RB</t>
  </si>
  <si>
    <t>Leonhard, Jim DEN S</t>
  </si>
  <si>
    <t>Leshoure, Mikel DET RB</t>
  </si>
  <si>
    <t>Levy, DeAndre DET LB</t>
  </si>
  <si>
    <t>Lewis, Dion PHI RB</t>
  </si>
  <si>
    <t>Lewis, Keenan PIT CB</t>
  </si>
  <si>
    <t>Lewis, Kendrick KCC S</t>
  </si>
  <si>
    <t>Lewis, Marcedes JAC TE</t>
  </si>
  <si>
    <t>Lewis, Myron TBB CB</t>
  </si>
  <si>
    <t>Lewis, Ray BAL LB</t>
  </si>
  <si>
    <t>Lewis, Ronnell DET DE</t>
  </si>
  <si>
    <t>Lewis, Thaddeus CLE QB</t>
  </si>
  <si>
    <t>Lewis, Travis DET LB</t>
  </si>
  <si>
    <t>Lindell, Rian BUF PK</t>
  </si>
  <si>
    <t>Lindley, Ryan ARI QB</t>
  </si>
  <si>
    <t>Lissemore, Sean DAL DE</t>
  </si>
  <si>
    <t>Little, Greg CLE WR</t>
  </si>
  <si>
    <t>Liuget, Corey SDC DE</t>
  </si>
  <si>
    <t>Lloyd, Brandon NEP WR</t>
  </si>
  <si>
    <t>Lloyd, Greg BUF LB</t>
  </si>
  <si>
    <t>Locker, Jake TEN QB</t>
  </si>
  <si>
    <t>Lofton, Curtis NOS LB</t>
  </si>
  <si>
    <t>Logan, Stefan DET RB</t>
  </si>
  <si>
    <t>Long, Chris STL DE</t>
  </si>
  <si>
    <t>Lorig, Erik TBB RB</t>
  </si>
  <si>
    <t>Love, Kyle NEP DT</t>
  </si>
  <si>
    <t>Lowery, Dwight JAC S</t>
  </si>
  <si>
    <t>Luck, Andrew IND QB</t>
  </si>
  <si>
    <t>Lumpkin, Kregg NYG RB</t>
  </si>
  <si>
    <t>Lynch, Corey SDC S</t>
  </si>
  <si>
    <t>Lynch, Marshawn SEA RB</t>
  </si>
  <si>
    <t>Mack, Elbert NOS CB</t>
  </si>
  <si>
    <t>Maclin, Jeremy PHI WR</t>
  </si>
  <si>
    <t>Polk High (I)</t>
  </si>
  <si>
    <t>Maiava, Kaluka CLE LB</t>
  </si>
  <si>
    <t>Mallett, Ryan NEP QB</t>
  </si>
  <si>
    <t>Maneri, Steve KCC TE</t>
  </si>
  <si>
    <t>Manning, Danieal HOU S</t>
  </si>
  <si>
    <t>Manning, Eli NYG QB</t>
  </si>
  <si>
    <t>Manning, Peyton DEN QB</t>
  </si>
  <si>
    <t>Manning, Terrell GBP LB</t>
  </si>
  <si>
    <t>Manningham, Mario SFO WR</t>
  </si>
  <si>
    <t>Mare, Olindo CHI PK</t>
  </si>
  <si>
    <t>Marecic, Owen CLE RB</t>
  </si>
  <si>
    <t>Marks, Sen'Derrick TEN DT</t>
  </si>
  <si>
    <t>Marsh, Curtis PHI CB</t>
  </si>
  <si>
    <t>Marshall, Brandon CHI WR</t>
  </si>
  <si>
    <t>Marshall, Brandon JAC LB</t>
  </si>
  <si>
    <t>Marshall, Richard MIA CB</t>
  </si>
  <si>
    <t>Martin, Charly SEA WR</t>
  </si>
  <si>
    <t>Martin, Derrick NEP S</t>
  </si>
  <si>
    <t>Martin, Doug TBB RB</t>
  </si>
  <si>
    <t>Martin, Keshawn HOU WR</t>
  </si>
  <si>
    <t>Martin, Mike TEN DT</t>
  </si>
  <si>
    <t>Martin, Ruvell BUF WR</t>
  </si>
  <si>
    <t>Martin, Sherrod CAR S</t>
  </si>
  <si>
    <t>Martin, Vaughn SDC DE</t>
  </si>
  <si>
    <t>Massaquoi, Jonathan ATL DE</t>
  </si>
  <si>
    <t>Massaquoi, Mohamed CLE WR</t>
  </si>
  <si>
    <t>Mastrud, Jeron MIA TE</t>
  </si>
  <si>
    <t>Mathews, Ricardo IND DE</t>
  </si>
  <si>
    <t>Mathews, Ryan SDC RB</t>
  </si>
  <si>
    <t>Mathis, Rashean JAC CB</t>
  </si>
  <si>
    <t>Mathis, Robert IND LB</t>
  </si>
  <si>
    <t>Matthews, Casey PHI LB</t>
  </si>
  <si>
    <t>Matthews, Clay GBP LB</t>
  </si>
  <si>
    <t>Matthews, Cliff ATL DE</t>
  </si>
  <si>
    <t>Matthews, Rishard MIA WR</t>
  </si>
  <si>
    <t>Maualuga, Rey CIN LB</t>
  </si>
  <si>
    <t>Mauga, Josh NYJ LB</t>
  </si>
  <si>
    <t>Maybin, Aaron FA LB</t>
  </si>
  <si>
    <t>Mayo, Jerod NEP LB</t>
  </si>
  <si>
    <t>Mays, Joe DEN LB</t>
  </si>
  <si>
    <t>Mays, Taylor CIN S</t>
  </si>
  <si>
    <t>McBath, Darcel SFO S</t>
  </si>
  <si>
    <t>McBride, Turk NOS DE</t>
  </si>
  <si>
    <t>McCain, Brice HOU CB</t>
  </si>
  <si>
    <t>McCarthy, Colin TEN LB</t>
  </si>
  <si>
    <t>McClain, Jameel BAL LB</t>
  </si>
  <si>
    <t>McClain, Le'Ron SDC RB</t>
  </si>
  <si>
    <t>McClain, Robert ATL CB</t>
  </si>
  <si>
    <t>McClain, Rolando OAK LB</t>
  </si>
  <si>
    <t>McClain, Terrell HOU DT</t>
  </si>
  <si>
    <t>McClellan, Albert BAL LB</t>
  </si>
  <si>
    <t>McClellin, Shea CHI DE</t>
  </si>
  <si>
    <t>McCluster, Dexter KCC WR</t>
  </si>
  <si>
    <t>McCourty, Devin NEP CB</t>
  </si>
  <si>
    <t>McCourty, Jason TEN CB</t>
  </si>
  <si>
    <t>McCown, Luke ATL QB</t>
  </si>
  <si>
    <t>McCoy, Anthony SEA TE</t>
  </si>
  <si>
    <t>McCoy, Colt CLE QB</t>
  </si>
  <si>
    <t>McCoy, Gerald TBB DT</t>
  </si>
  <si>
    <t>McCoy, Jamie PIT TE</t>
  </si>
  <si>
    <t>McCoy, LeSean PHI RB</t>
  </si>
  <si>
    <t>McCray, Danny DAL S</t>
  </si>
  <si>
    <t>McDaniel, Tony MIA DT</t>
  </si>
  <si>
    <t>McDonald, Brandon TBB CB</t>
  </si>
  <si>
    <t>McDonald, Clinton SEA DT</t>
  </si>
  <si>
    <t>McDonald, Ray SFO DE</t>
  </si>
  <si>
    <t>McElroy, Greg NYJ QB</t>
  </si>
  <si>
    <t>McFadden, Darren OAK RB</t>
  </si>
  <si>
    <t>McGahee, Willis DEN RB</t>
  </si>
  <si>
    <t>McGee, Terrence BUF CB</t>
  </si>
  <si>
    <t>McIntosh, Roger STL LB</t>
  </si>
  <si>
    <t>McIntyre, Corey BUF RB</t>
  </si>
  <si>
    <t>McIntyre, Garrett NYJ LB</t>
  </si>
  <si>
    <t>McKelvin, Leodis BUF CB</t>
  </si>
  <si>
    <t>McKenzie, Tyrone MIN LB</t>
  </si>
  <si>
    <t>McKnight, Joe NYJ RB</t>
  </si>
  <si>
    <t>McLeod, Rodney STL S</t>
  </si>
  <si>
    <t>McManis, Sherrick CHI CB</t>
  </si>
  <si>
    <t>McMichael, Randy SDC TE</t>
  </si>
  <si>
    <t>McMillian, Jerron GBP S</t>
  </si>
  <si>
    <t>McNeill, Mike STL TE</t>
  </si>
  <si>
    <t>McNutt, Marvin PHI WR</t>
  </si>
  <si>
    <t>McPhee, Pernell BAL DE</t>
  </si>
  <si>
    <t>Mclendon, Steve PIT DT</t>
  </si>
  <si>
    <t>Meachem, Robert SDC WR</t>
  </si>
  <si>
    <t>Mebane, Brandon SEA DT</t>
  </si>
  <si>
    <t>Medlock, Justin FA PK</t>
  </si>
  <si>
    <t>Melton, Henry CHI DT</t>
  </si>
  <si>
    <t>Mendenhall, Rashard PIT RB</t>
  </si>
  <si>
    <t>Mercilus, Whitney HOU LB</t>
  </si>
  <si>
    <t>Meriweather, Brandon WAS S</t>
  </si>
  <si>
    <t>Merling, Phillip WAS DE</t>
  </si>
  <si>
    <t>Merriman, Shawne BUF DE</t>
  </si>
  <si>
    <t>Middleton, William JAC CB</t>
  </si>
  <si>
    <t>Mikell, Quintin STL S</t>
  </si>
  <si>
    <t>Miles, Jeromy CIN S</t>
  </si>
  <si>
    <t>Miller, Brit FA RB</t>
  </si>
  <si>
    <t>Miller, Bruce SFO RB</t>
  </si>
  <si>
    <t>Miller, Heath PIT TE</t>
  </si>
  <si>
    <t>I like my Women like I like my coffee, _______. (O)</t>
  </si>
  <si>
    <t>Miller, Lamar MIA RB</t>
  </si>
  <si>
    <t>Miller, Roy TBB DT</t>
  </si>
  <si>
    <t>Miller, Von DEN LB</t>
  </si>
  <si>
    <t>Miller, Zach SEA TE</t>
  </si>
  <si>
    <t>Mincey, Jeremy JAC DE</t>
  </si>
  <si>
    <t>Misi, Koa MIA LB</t>
  </si>
  <si>
    <t>Mitchell, Charles ATL S</t>
  </si>
  <si>
    <t>Mitchell, Earl HOU DT</t>
  </si>
  <si>
    <t>Mitchell, Marvin MIN LB</t>
  </si>
  <si>
    <t>Mitchell, Michael OAK S</t>
  </si>
  <si>
    <t>Moala, Fili IND DE</t>
  </si>
  <si>
    <t>Moats, Arthur BUF LB</t>
  </si>
  <si>
    <t>Moch, Dontay CIN LB</t>
  </si>
  <si>
    <t>Moeaki, Tony KCC TE</t>
  </si>
  <si>
    <t>Moore, D.J. CHI CB</t>
  </si>
  <si>
    <t>Moore, Denarius OAK WR</t>
  </si>
  <si>
    <t>Moore, Evan PHI TE</t>
  </si>
  <si>
    <t>Moore, Kyle BUF DE</t>
  </si>
  <si>
    <t>Moore, Lance NOS WR</t>
  </si>
  <si>
    <t>Moore, Marlon MIA WR</t>
  </si>
  <si>
    <t>Moore, Matt MIA QB</t>
  </si>
  <si>
    <t>Moore, Mewelde IND RB</t>
  </si>
  <si>
    <t>Moore, Rahim DEN S</t>
  </si>
  <si>
    <t>Moore, Sterling DAL CB</t>
  </si>
  <si>
    <t>Moore, William ATL S</t>
  </si>
  <si>
    <t>Moreno, Knowshon DEN RB</t>
  </si>
  <si>
    <t>Morgan, Derrick TEN DE</t>
  </si>
  <si>
    <t>Morgan, Joseph NOS WR</t>
  </si>
  <si>
    <t>Morgan, Josh WAS WR</t>
  </si>
  <si>
    <t>Morgan, Michael SEA LB</t>
  </si>
  <si>
    <t>Morris, Alfred WAS RB</t>
  </si>
  <si>
    <t>Morrison, Kirk BUF LB</t>
  </si>
  <si>
    <t>Moses, Dezman GBP LB</t>
  </si>
  <si>
    <t>Mosley, C.J. JAC DT</t>
  </si>
  <si>
    <t>Moss, Randy SFO WR</t>
  </si>
  <si>
    <t>Moss, Santana WAS WR</t>
  </si>
  <si>
    <t>Mouton, Jonas SDC LB</t>
  </si>
  <si>
    <t>Mouton, Ryan TEN CB</t>
  </si>
  <si>
    <t>Muckelroy, Roddrick WAS LB</t>
  </si>
  <si>
    <t>Muir, Daniel KCC DT</t>
  </si>
  <si>
    <t>Mulligan, Matthew STL TE</t>
  </si>
  <si>
    <t>Mundy, Ryan PIT S</t>
  </si>
  <si>
    <t>Munnerlyn, Captain CAR CB</t>
  </si>
  <si>
    <t>Murphy, Jerome WAS CB</t>
  </si>
  <si>
    <t>Murphy, Louis CAR WR</t>
  </si>
  <si>
    <t>Murphy, Richard JAC RB</t>
  </si>
  <si>
    <t>Murray, DeMarco DAL RB</t>
  </si>
  <si>
    <t>Myers, Brandon OAK TE</t>
  </si>
  <si>
    <t>Naanee, Legedu FA WR</t>
  </si>
  <si>
    <t>Nading, Jesse HOU LB</t>
  </si>
  <si>
    <t>Nakamura, Haruki CAR S</t>
  </si>
  <si>
    <t>Neal, Mike GBP DE</t>
  </si>
  <si>
    <t>Neblett, Andre CAR DT</t>
  </si>
  <si>
    <t>Nelson, David BUF WR</t>
  </si>
  <si>
    <t>Nelson, Jordy GBP WR</t>
  </si>
  <si>
    <t>Hurry Up and Happy Birthday, Donny (Q)</t>
  </si>
  <si>
    <t>Nelson, Reggie CIN S</t>
  </si>
  <si>
    <t>Nevis, Drake IND DE</t>
  </si>
  <si>
    <t>Newman, Terence CIN CB</t>
  </si>
  <si>
    <t>Newsome, Jamar KCC WR</t>
  </si>
  <si>
    <t>Newton, Cam CAR QB</t>
  </si>
  <si>
    <t>Ngata, Haloti BAL DT</t>
  </si>
  <si>
    <t>Nicholas, Stephen ATL LB</t>
  </si>
  <si>
    <t>Nicks, Hakeem NYG WR</t>
  </si>
  <si>
    <t>Ninkovich, Rob NEP LB</t>
  </si>
  <si>
    <t>Noble, Danny TBB TE</t>
  </si>
  <si>
    <t>Nolan, Troy CHI S</t>
  </si>
  <si>
    <t>Norman, Josh CAR CB</t>
  </si>
  <si>
    <t>Norwood, Jordan CLE WR</t>
  </si>
  <si>
    <t>Novak, Nick SDC PK</t>
  </si>
  <si>
    <t>Nugent, Mike CIN PK</t>
  </si>
  <si>
    <t>Nwagbuo, Ogemdi DET DE</t>
  </si>
  <si>
    <t>O'Connell, Jake KCC TE</t>
  </si>
  <si>
    <t>Obomanu, Ben SEA WR</t>
  </si>
  <si>
    <t>Odrick, Jared MIA DE</t>
  </si>
  <si>
    <t>Ogbonnaya, Chris CLE RB</t>
  </si>
  <si>
    <t>Ogletree, Kevin DAL WR</t>
  </si>
  <si>
    <t>Ojomo, Adewale NYG DE</t>
  </si>
  <si>
    <t>Okoye, Amobi CHI DT</t>
  </si>
  <si>
    <t>Olawale, Jamize OAK RB</t>
  </si>
  <si>
    <t>Olsen, Greg CAR TE</t>
  </si>
  <si>
    <t>Onatolu, Kenny CAR LB</t>
  </si>
  <si>
    <t>Orakpo, Brian WAS LB</t>
  </si>
  <si>
    <t>Orlovsky, Dan TBB QB</t>
  </si>
  <si>
    <t>Orton, Kyle DAL QB</t>
  </si>
  <si>
    <t>Osgood, Kassim DET WR</t>
  </si>
  <si>
    <t>Osweiler, Brock DEN QB</t>
  </si>
  <si>
    <t>Owens, Christopher ATL CB</t>
  </si>
  <si>
    <t>Owens, Montell JAC RB</t>
  </si>
  <si>
    <t>Owusu, Chris TBB WR</t>
  </si>
  <si>
    <t>Pace, Calvin NYJ LB</t>
  </si>
  <si>
    <t>Paea, Stephen CHI DT</t>
  </si>
  <si>
    <t>Palmer, Ashlee DET LB</t>
  </si>
  <si>
    <t>Palmer, Carson OAK QB</t>
  </si>
  <si>
    <t>Palmer, Michael ATL TE</t>
  </si>
  <si>
    <t>Palmer, Nathan IND WR</t>
  </si>
  <si>
    <t>Parker, Juqua CLE DE</t>
  </si>
  <si>
    <t>Parker, Preston NOS WR</t>
  </si>
  <si>
    <t>Parmele, Jalen JAC RB</t>
  </si>
  <si>
    <t>Parrish, Roscoe TBB WR</t>
  </si>
  <si>
    <t>Pascoe, Bear NYG TE</t>
  </si>
  <si>
    <t>Patrick, Johnny NOS CB</t>
  </si>
  <si>
    <t>Patterson, Dimitri MIA CB</t>
  </si>
  <si>
    <t>Patterson, Mike PHI DT</t>
  </si>
  <si>
    <t>Paul, Niles WAS TE</t>
  </si>
  <si>
    <t>Paulsen, Logan WAS TE</t>
  </si>
  <si>
    <t>Paulson, David PIT TE</t>
  </si>
  <si>
    <t>Paysinger, Spencer NYG LB</t>
  </si>
  <si>
    <t>Pead, Isaiah STL RB</t>
  </si>
  <si>
    <t>Roddy White Man Can't Jump (S)</t>
  </si>
  <si>
    <t>Peerman, Cedric CIN RB</t>
  </si>
  <si>
    <t>Peko, Domata CIN DT</t>
  </si>
  <si>
    <t>Peppers, Julius CHI DE</t>
  </si>
  <si>
    <t>Peprah, Charlie DAL S</t>
  </si>
  <si>
    <t>Perry, Nick GBP LB</t>
  </si>
  <si>
    <t>Peters, Corey ATL DT</t>
  </si>
  <si>
    <t>Peterson, Adrian MIN RB</t>
  </si>
  <si>
    <t>Peterson, Mike ATL LB</t>
  </si>
  <si>
    <t>Peterson, Patrick ARI CB</t>
  </si>
  <si>
    <t>Pettigrew, Brandon DET TE</t>
  </si>
  <si>
    <t>Pettis, Austin STL WR</t>
  </si>
  <si>
    <t>Phillips, Jason CAR LB</t>
  </si>
  <si>
    <t>Phillips, John DAL TE</t>
  </si>
  <si>
    <t>Phillips, Kenny NYG S</t>
  </si>
  <si>
    <t>Phillips, Shaun SDC LB</t>
  </si>
  <si>
    <t>Pickett, Ryan GBP DE</t>
  </si>
  <si>
    <t>Pierce, Bernard BAL RB</t>
  </si>
  <si>
    <t>Pierre-Paul, Jason NYG DE</t>
  </si>
  <si>
    <t>Pilares, Kealoha CAR WR</t>
  </si>
  <si>
    <t>Pitoitua, Ropati KCC DE</t>
  </si>
  <si>
    <t>Pitta, Dennis BAL TE</t>
  </si>
  <si>
    <t>Rancho Cucamonga Ghosts (O)</t>
  </si>
  <si>
    <t>Poe, Dontari KCC DT</t>
  </si>
  <si>
    <t>Polamalu, Troy PIT S</t>
  </si>
  <si>
    <t>Polk, Chris PHI RB</t>
  </si>
  <si>
    <t>Pollard, Bernard BAL S</t>
  </si>
  <si>
    <t>Ponder, Christian MIN QB</t>
  </si>
  <si>
    <t>Pope, Leonard PIT TE</t>
  </si>
  <si>
    <t>Poppinga, Brady DAL LB</t>
  </si>
  <si>
    <t>Porter, Tracy DEN CB</t>
  </si>
  <si>
    <t>Posey, DeVier HOU WR</t>
  </si>
  <si>
    <t>Posluszny, Paul JAC LB</t>
  </si>
  <si>
    <t>Potter, John FA PK</t>
  </si>
  <si>
    <t>Potter, Zach JAC TE</t>
  </si>
  <si>
    <t>Pouha, Sione NYJ DT</t>
  </si>
  <si>
    <t>Powe, Jerrell KCC DT</t>
  </si>
  <si>
    <t>Powell, Bilal NYJ RB</t>
  </si>
  <si>
    <t>Powell, William ARI RB</t>
  </si>
  <si>
    <t>Powers, Jerraud IND CB</t>
  </si>
  <si>
    <t>Prater, Matt DEN PK</t>
  </si>
  <si>
    <t>Pressley, Chris CIN RB</t>
  </si>
  <si>
    <t>Preston, Michael TEN WR</t>
  </si>
  <si>
    <t>Prosinski, Chris JAC S</t>
  </si>
  <si>
    <t>Pryor, Terrelle OAK QB</t>
  </si>
  <si>
    <t>Pugh, Jordan WAS S</t>
  </si>
  <si>
    <t>Quick, Brian STL WR</t>
  </si>
  <si>
    <t>Quin, Glover HOU S</t>
  </si>
  <si>
    <t>Quinn, Brady KCC QB</t>
  </si>
  <si>
    <t>Quinn, Robert STL DE</t>
  </si>
  <si>
    <t>Rainey, Chris FA RB</t>
  </si>
  <si>
    <t>Raji, B.J. GBP DT</t>
  </si>
  <si>
    <t>Randall, Kheeston MIA DT</t>
  </si>
  <si>
    <t>Randle, Rueben NYG WR</t>
  </si>
  <si>
    <t>Ratliff, Jay DAL DT</t>
  </si>
  <si>
    <t>Raymond, Mistral MIN S</t>
  </si>
  <si>
    <t>Redding, Cory IND DE</t>
  </si>
  <si>
    <t>Redman, Isaac PIT RB</t>
  </si>
  <si>
    <t>Reece, Marcel OAK RB</t>
  </si>
  <si>
    <t>Reed, Brooks HOU LB</t>
  </si>
  <si>
    <t>Reed, David BAL WR</t>
  </si>
  <si>
    <t>Reed, Edward BAL S</t>
  </si>
  <si>
    <t>Reeves, Jacques KCC CB</t>
  </si>
  <si>
    <t>Reuland, Konrad NYJ TE</t>
  </si>
  <si>
    <t>Revis, Darrelle NYJ CB</t>
  </si>
  <si>
    <t>Rey, Vincent CIN LB</t>
  </si>
  <si>
    <t>Reyes, Kendall SDC DE</t>
  </si>
  <si>
    <t>Reynaud, Darius TEN RB</t>
  </si>
  <si>
    <t>Rhodes, Kerry ARI S</t>
  </si>
  <si>
    <t>Rice, Ray BAL RB</t>
  </si>
  <si>
    <t>Rice, Sidney SEA WR</t>
  </si>
  <si>
    <t>Richardson, Daryl STL RB</t>
  </si>
  <si>
    <t>Richardson, Sean GBP S</t>
  </si>
  <si>
    <t>Richardson, Trent CLE RB</t>
  </si>
  <si>
    <t>Ridley, Stevan NEP RB</t>
  </si>
  <si>
    <t>Riley, Perry WAS LB</t>
  </si>
  <si>
    <t>Ringer, Javon TEN RB</t>
  </si>
  <si>
    <t>Rivers, Keith NYG LB</t>
  </si>
  <si>
    <t>Rivers, Philip SDC QB</t>
  </si>
  <si>
    <t>Roach, Nick CHI LB</t>
  </si>
  <si>
    <t>Roberts, Andre ARI WR</t>
  </si>
  <si>
    <t>Robertson, Craig CLE LB</t>
  </si>
  <si>
    <t>Robinson, Adrian PIT LB</t>
  </si>
  <si>
    <t>Robinson, Adrien NYG TE</t>
  </si>
  <si>
    <t>Robinson, Aldrick WAS WR</t>
  </si>
  <si>
    <t>Robinson, Dunta ATL CB</t>
  </si>
  <si>
    <t>Robinson, Josh MIN CB</t>
  </si>
  <si>
    <t>Robinson, Keenan WAS LB</t>
  </si>
  <si>
    <t>Robinson, Laurent JAC WR</t>
  </si>
  <si>
    <t>Robinson, Michael SEA RB</t>
  </si>
  <si>
    <t>Robinson, Patrick NOS CB</t>
  </si>
  <si>
    <t>Robinson, Trent SFO S</t>
  </si>
  <si>
    <t>Robiskie, Brian DET WR</t>
  </si>
  <si>
    <t>Robison, Brian MIN DE</t>
  </si>
  <si>
    <t>Roby, Courtney NOS WR</t>
  </si>
  <si>
    <t>Rodgers, Aaron GBP QB</t>
  </si>
  <si>
    <t>Rodgers, Jacquizz ATL RB</t>
  </si>
  <si>
    <t>Rodgers-Cromartie, Dominique PHI CB</t>
  </si>
  <si>
    <t>Rodriguez, Evan CHI TE</t>
  </si>
  <si>
    <t>Roethlisberger, Ben PIT QB</t>
  </si>
  <si>
    <t>Rogers, Carlos SFO CB</t>
  </si>
  <si>
    <t>Rogers, Justin BUF CB</t>
  </si>
  <si>
    <t>Rolle, Antrel NYG S</t>
  </si>
  <si>
    <t>Rolle, Brian PIT LB</t>
  </si>
  <si>
    <t>Romo, Tony DAL QB</t>
  </si>
  <si>
    <t>Rosario, Dante SDC TE</t>
  </si>
  <si>
    <t>Ross, Aaron JAC CB</t>
  </si>
  <si>
    <t>Ross, Jeremy GBP WR</t>
  </si>
  <si>
    <t>Routt, Stanford HOU CB</t>
  </si>
  <si>
    <t>Royal, Eddie SDC WR</t>
  </si>
  <si>
    <t>Royster, Evan WAS RB</t>
  </si>
  <si>
    <t>Rubin, Ahtyba CLE DT</t>
  </si>
  <si>
    <t>Rucker, Frostee CLE DE</t>
  </si>
  <si>
    <t>Rudolph, Kyle MIN TE</t>
  </si>
  <si>
    <t>Rutland, Kevin JAC CB</t>
  </si>
  <si>
    <t>Ruud, Barrett HOU LB</t>
  </si>
  <si>
    <t>Ryan, Matt ATL QB</t>
  </si>
  <si>
    <t>Ryans, DeMeco PHI LB</t>
  </si>
  <si>
    <t>Saine, Brandon GBP RB</t>
  </si>
  <si>
    <t>Salas, Greg PHI WR</t>
  </si>
  <si>
    <t>Samuel, Asante ATL CB</t>
  </si>
  <si>
    <t>Sanchez, Mark NYJ QB</t>
  </si>
  <si>
    <t>Sanders, Emmanuel PIT WR</t>
  </si>
  <si>
    <t>Sanders, James ARI S</t>
  </si>
  <si>
    <t>Sanford, Jamarca MIN S</t>
  </si>
  <si>
    <t>Sanu, Mohamed CIN WR</t>
  </si>
  <si>
    <t>Sanzenbacher, Dane CIN WR</t>
  </si>
  <si>
    <t>Sapp, Ricky NYJ LB</t>
  </si>
  <si>
    <t>Sash, Tyler NYG S</t>
  </si>
  <si>
    <t>Saunders, Weslye IND TE</t>
  </si>
  <si>
    <t>Scandrick, Orlando DAL CB</t>
  </si>
  <si>
    <t>Schaefering, Brian DAL DT</t>
  </si>
  <si>
    <t>Schaub, Matt HOU QB</t>
  </si>
  <si>
    <t>Scheffler, Tony DET TE</t>
  </si>
  <si>
    <t>Schilens, Chaz NYJ WR</t>
  </si>
  <si>
    <t>Schmitt, Owen FA RB</t>
  </si>
  <si>
    <t>Schofield, O'Brien ARI LB</t>
  </si>
  <si>
    <t>Scobee, Josh JAC PK</t>
  </si>
  <si>
    <t>Scott, Bart NYJ LB</t>
  </si>
  <si>
    <t>Scott, Bernard CIN RB</t>
  </si>
  <si>
    <t>Scott, Bryan BUF LB</t>
  </si>
  <si>
    <t>Scott, Da'Rel NYG RB</t>
  </si>
  <si>
    <t>Scott, Trevor NEP DE</t>
  </si>
  <si>
    <t>Scruggs, Greg SEA DE</t>
  </si>
  <si>
    <t>Searcy, Da'Norris BUF S</t>
  </si>
  <si>
    <t>Selvie, George JAC DE</t>
  </si>
  <si>
    <t>Senn, Jordan CAR LB</t>
  </si>
  <si>
    <t>Sensabaugh, Coty TEN CB</t>
  </si>
  <si>
    <t>Sensabaugh, Gerald DAL S</t>
  </si>
  <si>
    <t>Seymour, Richard OAK DT</t>
  </si>
  <si>
    <t>Shanle, Scott NOS LB</t>
  </si>
  <si>
    <t>Sharpton, Darryl HOU LB</t>
  </si>
  <si>
    <t>Shaughnessy, Matt OAK DE</t>
  </si>
  <si>
    <t>Shaw, Tim TEN LB</t>
  </si>
  <si>
    <t>Sheard, Jabaal CLE DE</t>
  </si>
  <si>
    <t>Sheffield, Cameron DAL LB</t>
  </si>
  <si>
    <t>Sheppard, Kelvin BUF LB</t>
  </si>
  <si>
    <t>Sherels, Marcus MIN CB</t>
  </si>
  <si>
    <t>Sherman, Anthony ARI RB</t>
  </si>
  <si>
    <t>Sherman, Richard SEA CB</t>
  </si>
  <si>
    <t>Shiancoe, Visanthe FA TE</t>
  </si>
  <si>
    <t>Shields, Sam GBP CB</t>
  </si>
  <si>
    <t>Shipley, Jordan JAC WR</t>
  </si>
  <si>
    <t>Shorts, Cecil JAC WR</t>
  </si>
  <si>
    <t>Sidbury, Lawrence ATL DE</t>
  </si>
  <si>
    <t>Siler, Brandon KCC LB</t>
  </si>
  <si>
    <t>Silva, Ricardo DET S</t>
  </si>
  <si>
    <t>Simpson, Jerome MIN WR</t>
  </si>
  <si>
    <t>Sims, David PHI S</t>
  </si>
  <si>
    <t>Sims, Ernie DAL LB</t>
  </si>
  <si>
    <t>Sims, Eugene STL DE</t>
  </si>
  <si>
    <t>Sims, Pat CIN DT</t>
  </si>
  <si>
    <t>Skelton, John ARI QB</t>
  </si>
  <si>
    <t>Skrine, Buster CLE CB</t>
  </si>
  <si>
    <t>Skuta, Dan CIN LB</t>
  </si>
  <si>
    <t>Slater, Matt NEP WR</t>
  </si>
  <si>
    <t>Smelley, Brad CLE TE</t>
  </si>
  <si>
    <t>Smith, Aldon SFO LB</t>
  </si>
  <si>
    <t>Smith, Alex CLE TE</t>
  </si>
  <si>
    <t>Smith, Alex SFO QB</t>
  </si>
  <si>
    <t>Smith, Alfonso ARI RB</t>
  </si>
  <si>
    <t>Smith, Alphonso FA CB</t>
  </si>
  <si>
    <t>Smith, Antone ATL RB</t>
  </si>
  <si>
    <t>Smith, Antonio HOU DE</t>
  </si>
  <si>
    <t>Smith, Armond CAR RB</t>
  </si>
  <si>
    <t>Smith, Brad BUF WR</t>
  </si>
  <si>
    <t>Smith, D'Anthony JAC DT</t>
  </si>
  <si>
    <t>Smith, D.J. GBP LB</t>
  </si>
  <si>
    <t>Smith, Daryl JAC LB</t>
  </si>
  <si>
    <t>Smith, Eric NYJ S</t>
  </si>
  <si>
    <t>Smith, Harrison MIN S</t>
  </si>
  <si>
    <t>Smith, Hayden NYJ TE</t>
  </si>
  <si>
    <t>Smith, Jimmy BAL CB</t>
  </si>
  <si>
    <t>Smith, Justin SFO DE</t>
  </si>
  <si>
    <t>Smith, Kevin DET RB</t>
  </si>
  <si>
    <t>Smith, Lee BUF TE</t>
  </si>
  <si>
    <t>Smith, Malcolm SEA LB</t>
  </si>
  <si>
    <t>Smith, Michael TBB RB</t>
  </si>
  <si>
    <t>Smith, Rusty TEN QB</t>
  </si>
  <si>
    <t>Smith, Sean MIA CB</t>
  </si>
  <si>
    <t>Smith, Shaun KCC DT</t>
  </si>
  <si>
    <t>Smith, Steve CAR WR</t>
  </si>
  <si>
    <t>Smith, Steve STL WR</t>
  </si>
  <si>
    <t>Smith, Torrey BAL WR</t>
  </si>
  <si>
    <t>Smith, Will NOS DE</t>
  </si>
  <si>
    <t>Snelling, Jason ATL RB</t>
  </si>
  <si>
    <t>So'oto, Vic WAS LB</t>
  </si>
  <si>
    <t>Soliai, Paul MIA DT</t>
  </si>
  <si>
    <t>Sopoaga, Isaac SFO DT</t>
  </si>
  <si>
    <t>Spaeth, Matt CHI TE</t>
  </si>
  <si>
    <t>Spears, Marcus DAL DE</t>
  </si>
  <si>
    <t>Spencer, Anthony DAL LB</t>
  </si>
  <si>
    <t>Aaron Hernandez's Pistol Offense (Q)</t>
  </si>
  <si>
    <t>Spencer, Shawntae OAK CB</t>
  </si>
  <si>
    <t>Sperry, Kory ARI TE</t>
  </si>
  <si>
    <t>Spievey, Amari DET S</t>
  </si>
  <si>
    <t>Spikes, Brandon NEP LB</t>
  </si>
  <si>
    <t>Spikes, Takeo SDC LB</t>
  </si>
  <si>
    <t>Spiller, C.J. BUF RB</t>
  </si>
  <si>
    <t>Spillman, C.J. SFO S</t>
  </si>
  <si>
    <t>Spitler, Austin MIA LB</t>
  </si>
  <si>
    <t>Sproles, Darren NOS RB</t>
  </si>
  <si>
    <t>Spurlock, Micheal SDC WR</t>
  </si>
  <si>
    <t>Stafford, Matthew DET QB</t>
  </si>
  <si>
    <t>Stallworth, Donte' NEP WR</t>
  </si>
  <si>
    <t>Stanford, Julian JAC LB</t>
  </si>
  <si>
    <t>Stanford, RJ MIA CB</t>
  </si>
  <si>
    <t>Starks, James GBP RB</t>
  </si>
  <si>
    <t>Starks, Randy MIA DT</t>
  </si>
  <si>
    <t>Steltz, Craig CHI S</t>
  </si>
  <si>
    <t>Stephens, Emmanuel CLE DE</t>
  </si>
  <si>
    <t>Stephens-Howling, LaRod ARI RB</t>
  </si>
  <si>
    <t>Stevens, Craig TEN TE</t>
  </si>
  <si>
    <t>Stewart, Darian STL S</t>
  </si>
  <si>
    <t>Stewart, Jeremy OAK RB</t>
  </si>
  <si>
    <t>Stewart, Jonathan CAR RB</t>
  </si>
  <si>
    <t>Derek's Daycare (O)</t>
  </si>
  <si>
    <t>Still, Devon CIN DT</t>
  </si>
  <si>
    <t>Stocker, Luke TBB TE</t>
  </si>
  <si>
    <t>Stokley, Brandon DEN WR</t>
  </si>
  <si>
    <t>Stovall, Maurice FA WR</t>
  </si>
  <si>
    <t>Streater, Rod OAK WR</t>
  </si>
  <si>
    <t>Stroughter, Sammie TBB WR</t>
  </si>
  <si>
    <t>Stuckey, Darrell SDC S</t>
  </si>
  <si>
    <t>Studebaker, Andy KCC LB</t>
  </si>
  <si>
    <t>Succop, Ryan KCC PK</t>
  </si>
  <si>
    <t>Suggs, Terrell BAL DE</t>
  </si>
  <si>
    <t>Suh, Ndamukong DET DT</t>
  </si>
  <si>
    <t>Suisham, Shaun PIT PK</t>
  </si>
  <si>
    <t>Sylvester, Stevenson PIT LB</t>
  </si>
  <si>
    <t>Ta'ufo'ou, Will JAC RB</t>
  </si>
  <si>
    <t>Talib, Aqib NEP CB</t>
  </si>
  <si>
    <t>Tamme, Jacob DEN TE</t>
  </si>
  <si>
    <t>Tandy, Keith TBB S</t>
  </si>
  <si>
    <t>Tannehill, Ryan MIA QB</t>
  </si>
  <si>
    <t>Tanner, Phillip DAL RB</t>
  </si>
  <si>
    <t>Tapp, Darryl PHI DE</t>
  </si>
  <si>
    <t>Tate, Ben HOU RB</t>
  </si>
  <si>
    <t>Tate, Brandon CIN WR</t>
  </si>
  <si>
    <t>Tate, Golden SEA WR</t>
  </si>
  <si>
    <t>Taylor, Brandon SDC S</t>
  </si>
  <si>
    <t>Taylor, Ike PIT CB</t>
  </si>
  <si>
    <t>Taylor, Phil CLE DT</t>
  </si>
  <si>
    <t>Taylor, Ryan GBP TE</t>
  </si>
  <si>
    <t>Taylor, Tyrod BAL QB</t>
  </si>
  <si>
    <t>Te'o-Nesheim, Daniel TBB DE</t>
  </si>
  <si>
    <t>Tebow, Tim NYJ QB</t>
  </si>
  <si>
    <t>Thigpen, Marcus MIA RB</t>
  </si>
  <si>
    <t>Thigpen, Tyler BUF QB</t>
  </si>
  <si>
    <t>Thomas, Bryan NYJ LB</t>
  </si>
  <si>
    <t>Thomas, Cam SDC DT</t>
  </si>
  <si>
    <t>Thomas, Daniel MIA RB</t>
  </si>
  <si>
    <t>Thomas, Dave NOS TE</t>
  </si>
  <si>
    <t>Thomas, Demaryius DEN WR</t>
  </si>
  <si>
    <t>Thomas, Earl SEA S</t>
  </si>
  <si>
    <t>Thomas, James CHI LB</t>
  </si>
  <si>
    <t>Thomas, Josh CAR CB</t>
  </si>
  <si>
    <t>Thomas, Julius DEN TE</t>
  </si>
  <si>
    <t>Thomas, Mike DET WR</t>
  </si>
  <si>
    <t>Thomas, Pierre NOS RB</t>
  </si>
  <si>
    <t>Thompson, Brandon CIN DT</t>
  </si>
  <si>
    <t>Thompson, Christian BAL S</t>
  </si>
  <si>
    <t>Thompson, Deonte BAL WR</t>
  </si>
  <si>
    <t>Thompson, Taylor TEN TE</t>
  </si>
  <si>
    <t>Thornton, Cedric PHI DT</t>
  </si>
  <si>
    <t>Thurmond, Walter SEA CB</t>
  </si>
  <si>
    <t>Tillman, Charles CHI CB</t>
  </si>
  <si>
    <t>Timmons, Lawrence PIT LB</t>
  </si>
  <si>
    <t>Todman, Jordan JAC RB</t>
  </si>
  <si>
    <t>Toeaina, Matt CHI DT</t>
  </si>
  <si>
    <t>Tolbert, Mike CAR RB</t>
  </si>
  <si>
    <t>Toler, Greg ARI CB</t>
  </si>
  <si>
    <t>Tollefson, Dave OAK DE</t>
  </si>
  <si>
    <t>Torain, Ryan NYG RB</t>
  </si>
  <si>
    <t>Toribio, Anthony KCC DT</t>
  </si>
  <si>
    <t>Toston, Keith JAC RB</t>
  </si>
  <si>
    <t>Tracy, Adrian NYG DE</t>
  </si>
  <si>
    <t>Trevathan, Danny DEN LB</t>
  </si>
  <si>
    <t>Trufant, Marcus SEA CB</t>
  </si>
  <si>
    <t>Trusnik, Jason MIA LB</t>
  </si>
  <si>
    <t>Tryon, Justin NYG CB</t>
  </si>
  <si>
    <t>Tuck, Justin NYG DE</t>
  </si>
  <si>
    <t>Tucker, Justin BAL PK</t>
  </si>
  <si>
    <t>Tulloch, Stephen DET LB</t>
  </si>
  <si>
    <t>Turbin, Robert SEA RB</t>
  </si>
  <si>
    <t>Turner, Michael ATL RB</t>
  </si>
  <si>
    <t>Turner, Patrick FA WR</t>
  </si>
  <si>
    <t>Tynes, Lawrence NYG PK</t>
  </si>
  <si>
    <t>Tyson, Deangelo BAL DE</t>
  </si>
  <si>
    <t>Umenyiora, Osi NYG DE</t>
  </si>
  <si>
    <t>Underwood, Tiquan TBB WR</t>
  </si>
  <si>
    <t>Unrein, Mitch DEN DT</t>
  </si>
  <si>
    <t>Upshaw, Courtney BAL LB</t>
  </si>
  <si>
    <t>Urlacher, Brian CHI LB</t>
  </si>
  <si>
    <t>Van Dyke, Demarcus PIT CB</t>
  </si>
  <si>
    <t>Vanden Bosch, Kyle DET DE</t>
  </si>
  <si>
    <t>Vaughn, Cassius IND CB</t>
  </si>
  <si>
    <t>Vereen, Shane NEP RB</t>
  </si>
  <si>
    <t>Verner, Alterraun TEN CB</t>
  </si>
  <si>
    <t>Vernon, Olivier MIA DE</t>
  </si>
  <si>
    <t>Vick, Michael PHI QB</t>
  </si>
  <si>
    <t>Vickers, Lawrence DAL RB</t>
  </si>
  <si>
    <t>Vickerson, Kevin DEN DT</t>
  </si>
  <si>
    <t>Vilma, Jonathan NOS LB</t>
  </si>
  <si>
    <t>Vinatieri, Adam IND PK</t>
  </si>
  <si>
    <t>Wade, Trevin CLE CB</t>
  </si>
  <si>
    <t>Wagner, Bobby SEA LB</t>
  </si>
  <si>
    <t>Wake, Cameron MIA DE</t>
  </si>
  <si>
    <t>Walden, Erik GBP LB</t>
  </si>
  <si>
    <t>Walker, Delanie SFO TE</t>
  </si>
  <si>
    <t>Walker, Reggie ARI LB</t>
  </si>
  <si>
    <t>Walker, Vance ATL DT</t>
  </si>
  <si>
    <t>Wallace, Mike PIT WR</t>
  </si>
  <si>
    <t>Walsh, Blair MIN PK</t>
  </si>
  <si>
    <t>Walter, Kevin HOU WR</t>
  </si>
  <si>
    <t>Walters, Anthony CHI S</t>
  </si>
  <si>
    <t>Ward, T.J. CLE S</t>
  </si>
  <si>
    <t>Ware, D.J. TBB RB</t>
  </si>
  <si>
    <t>Ware, Demarcus DAL LB</t>
  </si>
  <si>
    <t>Warren, Ty DEN DT</t>
  </si>
  <si>
    <t>Washington, Daryl ARI LB</t>
  </si>
  <si>
    <t>Washington, Leon SEA RB</t>
  </si>
  <si>
    <t>Washington, Nate TEN WR</t>
  </si>
  <si>
    <t>Watson, Ben CLE TE</t>
  </si>
  <si>
    <t>Watson, Dekoda TBB LB</t>
  </si>
  <si>
    <t>Watt, J.J. HOU DE</t>
  </si>
  <si>
    <t>Wayne, Reggie IND WR</t>
  </si>
  <si>
    <t>Weatherspoon, Sean ATL LB</t>
  </si>
  <si>
    <t>Webb, Joe MIN QB</t>
  </si>
  <si>
    <t>Webb, Lardarius BAL CB</t>
  </si>
  <si>
    <t>Invictus (Q)</t>
  </si>
  <si>
    <t>Webster, Corey NYG CB</t>
  </si>
  <si>
    <t>Weddle, Eric SDC S</t>
  </si>
  <si>
    <t>Weeden, Brandon CLE QB</t>
  </si>
  <si>
    <t>Weems, Eric CHI WR</t>
  </si>
  <si>
    <t>Welker, Wes NEP WR</t>
  </si>
  <si>
    <t>Wells, Beanie ARI RB</t>
  </si>
  <si>
    <t>Wendling, John DET S</t>
  </si>
  <si>
    <t>Westerman, Jamaal IND LB</t>
  </si>
  <si>
    <t>Whalen, Ryan CIN WR</t>
  </si>
  <si>
    <t>Wheeler, Philip OAK LB</t>
  </si>
  <si>
    <t>White, Chris BUF LB</t>
  </si>
  <si>
    <t>White, Corey NOS CB</t>
  </si>
  <si>
    <t>White, Johnny FA RB</t>
  </si>
  <si>
    <t>White, Jordan NYJ WR</t>
  </si>
  <si>
    <t>White, Roddy ATL WR</t>
  </si>
  <si>
    <t>White, Tracy NEP LB</t>
  </si>
  <si>
    <t>Whitehead, Tahir DET LB</t>
  </si>
  <si>
    <t>Whitner, Donte SFO S</t>
  </si>
  <si>
    <t>Wilber, Kyle DAL LB</t>
  </si>
  <si>
    <t>Wilfork, Vince NEP DT</t>
  </si>
  <si>
    <t>Wilkerson, Muhammad NYJ DE</t>
  </si>
  <si>
    <t>Williams, Aaron BUF CB</t>
  </si>
  <si>
    <t>Williams, Cary BAL CB</t>
  </si>
  <si>
    <t>Williams, Corey DET DT</t>
  </si>
  <si>
    <t>Williams, D.J. GBP TE</t>
  </si>
  <si>
    <t>Williams, DJ DEN LB</t>
  </si>
  <si>
    <t>Williams, Damian TEN WR</t>
  </si>
  <si>
    <t>Williams, Dan ARI DT</t>
  </si>
  <si>
    <t>Williams, DeAngelo CAR RB</t>
  </si>
  <si>
    <t>Williams, Demorrio SDC LB</t>
  </si>
  <si>
    <t>Williams, Ian SFO DE</t>
  </si>
  <si>
    <t>Williams, Jacquian NYG LB</t>
  </si>
  <si>
    <t>Williams, Jason CAR LB</t>
  </si>
  <si>
    <t>Williams, Keiland WAS RB</t>
  </si>
  <si>
    <t>Williams, Kevin MIN DT</t>
  </si>
  <si>
    <t>Williams, Kyle BUF DT</t>
  </si>
  <si>
    <t>Williams, Kyle SFO WR</t>
  </si>
  <si>
    <t>Williams, LaQuan BAL WR</t>
  </si>
  <si>
    <t>Williams, Madieu WAS S</t>
  </si>
  <si>
    <t>Williams, Mario BUF DE</t>
  </si>
  <si>
    <t>Williams, Mike TBB WR</t>
  </si>
  <si>
    <t>Williams, Ryan ARI RB</t>
  </si>
  <si>
    <t>Williams, Tramon GBP CB</t>
  </si>
  <si>
    <t>Willis, Matt DEN WR</t>
  </si>
  <si>
    <t>Willis, Patrick SFO LB</t>
  </si>
  <si>
    <t>BELAC (O)</t>
  </si>
  <si>
    <t>Wilson, Adrian ARI S</t>
  </si>
  <si>
    <t>Wilson, C.J. GBP DE</t>
  </si>
  <si>
    <t>Wilson, Chris WAS LB</t>
  </si>
  <si>
    <t>Wilson, David NYG RB</t>
  </si>
  <si>
    <t>Wilson, George BUF S</t>
  </si>
  <si>
    <t>Wilson, Jimmy MIA S</t>
  </si>
  <si>
    <t>Wilson, Josh WAS CB</t>
  </si>
  <si>
    <t>Wilson, Kyle NYJ CB</t>
  </si>
  <si>
    <t>Wilson, Martez NOS DE</t>
  </si>
  <si>
    <t>Wilson, Russell SEA QB</t>
  </si>
  <si>
    <t>Wilson, Tavon NEP S</t>
  </si>
  <si>
    <t>Wimbley, Kamerion TEN DE</t>
  </si>
  <si>
    <t>Winfield, Antoine MIN CB</t>
  </si>
  <si>
    <t>Winn, Billy CLE DT</t>
  </si>
  <si>
    <t>Winslow, Kellen FA TE</t>
  </si>
  <si>
    <t>Witherspoon, Will TEN LB</t>
  </si>
  <si>
    <t>Witten, Jason DAL TE</t>
  </si>
  <si>
    <t>Wolfe, Derek DEN DE</t>
  </si>
  <si>
    <t>Woodhead, Danny NEP RB</t>
  </si>
  <si>
    <t>Woodley, LaMarr PIT LB</t>
  </si>
  <si>
    <t>Woods, Al PIT DE</t>
  </si>
  <si>
    <t>Woodson, Charles GBP S</t>
  </si>
  <si>
    <t>Woodyard, Wesley DEN LB</t>
  </si>
  <si>
    <t>Wootton, Corey CHI DE</t>
  </si>
  <si>
    <t>Worilds, Jason PIT LB</t>
  </si>
  <si>
    <t>Worthy, Jerel GBP DE</t>
  </si>
  <si>
    <t>Wright, Eric TBB CB</t>
  </si>
  <si>
    <t>Wright, Jarius MIN WR</t>
  </si>
  <si>
    <t>Wright, K.J. SEA LB</t>
  </si>
  <si>
    <t>Wright, Kendall TEN WR</t>
  </si>
  <si>
    <t>Wright, Major CHI S</t>
  </si>
  <si>
    <t>Wright, Shareece SDC CB</t>
  </si>
  <si>
    <t>Wylie, Devon KCC WR</t>
  </si>
  <si>
    <t>Wynn, Jarius TEN DE</t>
  </si>
  <si>
    <t>Yates, T.J. HOU QB</t>
  </si>
  <si>
    <t>Yeatman, Will MIA TE</t>
  </si>
  <si>
    <t>Young, Darrel WAS RB</t>
  </si>
  <si>
    <t>Young, Titus DET WR</t>
  </si>
  <si>
    <t>Young, Usama CLE S</t>
  </si>
  <si>
    <t>Young, Willie DET DE</t>
  </si>
  <si>
    <t>Zbikowski, Tom IND S</t>
  </si>
  <si>
    <t>Zombo, Frank GBP LB</t>
  </si>
  <si>
    <t>Zuerlein, Greg STL PK</t>
  </si>
  <si>
    <t>Back To Top Of Page</t>
  </si>
  <si>
    <t>Page Generated Sat Aug 17 11:58:38 a.m. PT 2013</t>
  </si>
  <si>
    <t>Copyright © 1995-2013 Sideline Software, Inc. All Rights Reserved. Privacy Policy - Terms Of Service - Acceptable Use Policy - Statistical Information provided by: STATS LLC</t>
  </si>
  <si>
    <r>
      <t>Disclaimer:</t>
    </r>
    <r>
      <rPr>
        <sz val="9"/>
        <color rgb="FF999999"/>
        <rFont val="Arial"/>
        <family val="2"/>
      </rPr>
      <t xml:space="preserve"> This site is not in any way affiliated with, endorsed or licensed by the National Football League, any NFL team or NFLPA member.</t>
    </r>
  </si>
</sst>
</file>

<file path=xl/styles.xml><?xml version="1.0" encoding="utf-8"?>
<styleSheet xmlns="http://schemas.openxmlformats.org/spreadsheetml/2006/main">
  <numFmts count="5">
    <numFmt numFmtId="6" formatCode="&quot;$&quot;#,##0_);[Red]\(&quot;$&quot;#,##0\)"/>
    <numFmt numFmtId="8" formatCode="&quot;$&quot;#,##0.00_);[Red]\(&quot;$&quot;#,##0.00\)"/>
    <numFmt numFmtId="42" formatCode="_(&quot;$&quot;* #,##0_);_(&quot;$&quot;* \(#,##0\);_(&quot;$&quot;* &quot;-&quot;_);_(@_)"/>
    <numFmt numFmtId="164" formatCode="&quot;$&quot;#,##0"/>
    <numFmt numFmtId="165" formatCode="0;\-0;;@"/>
  </numFmts>
  <fonts count="27">
    <font>
      <sz val="11"/>
      <color theme="1"/>
      <name val="Calibri"/>
      <family val="2"/>
      <scheme val="minor"/>
    </font>
    <font>
      <b/>
      <sz val="14"/>
      <color theme="1"/>
      <name val="Calibri"/>
      <family val="2"/>
      <scheme val="minor"/>
    </font>
    <font>
      <sz val="11"/>
      <color theme="0"/>
      <name val="Calibri"/>
      <family val="2"/>
      <scheme val="minor"/>
    </font>
    <font>
      <b/>
      <sz val="9"/>
      <color indexed="81"/>
      <name val="Tahoma"/>
      <family val="2"/>
    </font>
    <font>
      <sz val="11"/>
      <name val="Calibri"/>
      <family val="2"/>
      <scheme val="minor"/>
    </font>
    <font>
      <sz val="11"/>
      <color rgb="FF000000"/>
      <name val="Calibri"/>
      <family val="2"/>
      <scheme val="minor"/>
    </font>
    <font>
      <b/>
      <u/>
      <sz val="11"/>
      <color theme="6" tint="-0.499984740745262"/>
      <name val="Calibri"/>
      <family val="2"/>
      <scheme val="minor"/>
    </font>
    <font>
      <u/>
      <sz val="11"/>
      <color theme="10"/>
      <name val="Calibri"/>
      <family val="2"/>
    </font>
    <font>
      <sz val="11"/>
      <color rgb="FFFF0000"/>
      <name val="Calibri"/>
      <family val="2"/>
      <scheme val="minor"/>
    </font>
    <font>
      <b/>
      <sz val="11"/>
      <color theme="6" tint="-0.249977111117893"/>
      <name val="Calibri"/>
      <family val="2"/>
      <scheme val="minor"/>
    </font>
    <font>
      <sz val="11"/>
      <color theme="6" tint="-0.249977111117893"/>
      <name val="Calibri"/>
      <family val="2"/>
      <scheme val="minor"/>
    </font>
    <font>
      <sz val="11"/>
      <color rgb="FFEDEDED"/>
      <name val="Verdana"/>
      <family val="2"/>
    </font>
    <font>
      <b/>
      <sz val="11"/>
      <color rgb="FFB7A251"/>
      <name val="Verdana"/>
      <family val="2"/>
    </font>
    <font>
      <b/>
      <sz val="22"/>
      <color rgb="FFFFFFFF"/>
      <name val="Tahoma"/>
      <family val="2"/>
    </font>
    <font>
      <sz val="11"/>
      <color rgb="FFEDEDED"/>
      <name val="Tahoma"/>
      <family val="2"/>
    </font>
    <font>
      <sz val="12"/>
      <color rgb="FFEDEDED"/>
      <name val="Tahoma"/>
      <family val="2"/>
    </font>
    <font>
      <sz val="10"/>
      <color rgb="FFEDEDED"/>
      <name val="Tahoma"/>
      <family val="2"/>
    </font>
    <font>
      <b/>
      <u/>
      <sz val="11"/>
      <color theme="1"/>
      <name val="Calibri"/>
      <family val="2"/>
      <scheme val="minor"/>
    </font>
    <font>
      <sz val="9"/>
      <color rgb="FF999999"/>
      <name val="Arial"/>
      <family val="2"/>
    </font>
    <font>
      <sz val="11"/>
      <color rgb="FFFFFFFF"/>
      <name val="Arial"/>
      <family val="2"/>
    </font>
    <font>
      <sz val="11"/>
      <color rgb="FF999999"/>
      <name val="Arial"/>
      <family val="2"/>
    </font>
    <font>
      <b/>
      <sz val="11"/>
      <color rgb="FF999999"/>
      <name val="Arial"/>
      <family val="2"/>
    </font>
    <font>
      <sz val="10.45"/>
      <color rgb="FF999999"/>
      <name val="Arial"/>
      <family val="2"/>
    </font>
    <font>
      <b/>
      <sz val="20"/>
      <color rgb="FFAB8650"/>
      <name val="Arial"/>
      <family val="2"/>
    </font>
    <font>
      <b/>
      <sz val="11"/>
      <color rgb="FFAB8650"/>
      <name val="Arial"/>
      <family val="2"/>
    </font>
    <font>
      <sz val="11"/>
      <color rgb="FFFF0000"/>
      <name val="Arial"/>
      <family val="2"/>
    </font>
    <font>
      <b/>
      <sz val="9"/>
      <color rgb="FF999999"/>
      <name val="Arial"/>
      <family val="2"/>
    </font>
  </fonts>
  <fills count="8">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000000"/>
        <bgColor indexed="64"/>
      </patternFill>
    </fill>
    <fill>
      <patternFill patternType="solid">
        <fgColor rgb="FF5B5A5A"/>
        <bgColor indexed="64"/>
      </patternFill>
    </fill>
    <fill>
      <patternFill patternType="solid">
        <fgColor rgb="FF4E4E4E"/>
        <bgColor indexed="64"/>
      </patternFill>
    </fill>
  </fills>
  <borders count="28">
    <border>
      <left/>
      <right/>
      <top/>
      <bottom/>
      <diagonal/>
    </border>
    <border>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right/>
      <top/>
      <bottom style="thin">
        <color rgb="FF000000"/>
      </bottom>
      <diagonal/>
    </border>
    <border>
      <left/>
      <right/>
      <top style="thin">
        <color rgb="FF000000"/>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ck">
        <color rgb="FFDDDDDD"/>
      </bottom>
      <diagonal/>
    </border>
    <border>
      <left/>
      <right/>
      <top/>
      <bottom style="medium">
        <color rgb="FF333333"/>
      </bottom>
      <diagonal/>
    </border>
  </borders>
  <cellStyleXfs count="2">
    <xf numFmtId="0" fontId="0" fillId="0" borderId="0"/>
    <xf numFmtId="0" fontId="7" fillId="0" borderId="0" applyNumberFormat="0" applyFill="0" applyBorder="0" applyAlignment="0" applyProtection="0">
      <alignment vertical="top"/>
      <protection locked="0"/>
    </xf>
  </cellStyleXfs>
  <cellXfs count="206">
    <xf numFmtId="0" fontId="0" fillId="0" borderId="0" xfId="0"/>
    <xf numFmtId="0" fontId="0" fillId="0" borderId="0" xfId="0" applyProtection="1">
      <protection locked="0"/>
    </xf>
    <xf numFmtId="0" fontId="0" fillId="0" borderId="0" xfId="0" applyBorder="1" applyAlignment="1" applyProtection="1">
      <protection locked="0"/>
    </xf>
    <xf numFmtId="0" fontId="0" fillId="0" borderId="0" xfId="0" applyBorder="1" applyProtection="1">
      <protection locked="0"/>
    </xf>
    <xf numFmtId="9" fontId="0" fillId="0" borderId="0" xfId="0" applyNumberFormat="1" applyProtection="1">
      <protection locked="0"/>
    </xf>
    <xf numFmtId="6" fontId="0" fillId="0" borderId="0" xfId="0" applyNumberFormat="1" applyBorder="1" applyAlignment="1" applyProtection="1">
      <protection locked="0"/>
    </xf>
    <xf numFmtId="8" fontId="0" fillId="0" borderId="0" xfId="0" applyNumberFormat="1" applyBorder="1" applyAlignment="1" applyProtection="1">
      <protection locked="0"/>
    </xf>
    <xf numFmtId="0" fontId="1" fillId="0" borderId="0" xfId="0" applyFont="1" applyAlignment="1" applyProtection="1">
      <alignment horizontal="center" wrapText="1"/>
      <protection locked="0"/>
    </xf>
    <xf numFmtId="6" fontId="0" fillId="0" borderId="0" xfId="0" applyNumberFormat="1" applyProtection="1">
      <protection locked="0"/>
    </xf>
    <xf numFmtId="164" fontId="0" fillId="0" borderId="0" xfId="0" applyNumberFormat="1" applyProtection="1">
      <protection locked="0"/>
    </xf>
    <xf numFmtId="10" fontId="0" fillId="0" borderId="0" xfId="0" applyNumberFormat="1" applyProtection="1">
      <protection locked="0"/>
    </xf>
    <xf numFmtId="8" fontId="0" fillId="0" borderId="0" xfId="0" applyNumberFormat="1" applyProtection="1">
      <protection locked="0"/>
    </xf>
    <xf numFmtId="165" fontId="0" fillId="0" borderId="0" xfId="0" applyNumberFormat="1" applyBorder="1" applyAlignment="1" applyProtection="1"/>
    <xf numFmtId="165" fontId="4" fillId="2" borderId="5" xfId="0" applyNumberFormat="1" applyFont="1" applyFill="1" applyBorder="1" applyProtection="1">
      <protection locked="0"/>
    </xf>
    <xf numFmtId="0" fontId="0" fillId="2" borderId="0" xfId="0" applyFill="1" applyBorder="1" applyAlignment="1" applyProtection="1">
      <protection locked="0"/>
    </xf>
    <xf numFmtId="0" fontId="0" fillId="2" borderId="1" xfId="0" applyFill="1" applyBorder="1" applyProtection="1">
      <protection locked="0"/>
    </xf>
    <xf numFmtId="8" fontId="0" fillId="2" borderId="0" xfId="0" applyNumberFormat="1" applyFill="1" applyBorder="1" applyAlignment="1" applyProtection="1">
      <protection locked="0"/>
    </xf>
    <xf numFmtId="0" fontId="2" fillId="2" borderId="0" xfId="0" applyFont="1" applyFill="1" applyBorder="1" applyProtection="1"/>
    <xf numFmtId="10" fontId="2" fillId="2" borderId="0" xfId="0" applyNumberFormat="1" applyFont="1" applyFill="1" applyBorder="1" applyProtection="1"/>
    <xf numFmtId="6" fontId="2" fillId="2" borderId="0" xfId="0" applyNumberFormat="1" applyFont="1" applyFill="1" applyBorder="1" applyProtection="1"/>
    <xf numFmtId="6" fontId="2" fillId="2" borderId="0" xfId="0" applyNumberFormat="1" applyFont="1" applyFill="1" applyBorder="1" applyProtection="1">
      <protection locked="0"/>
    </xf>
    <xf numFmtId="0" fontId="6" fillId="0" borderId="6" xfId="0" applyFont="1" applyBorder="1" applyAlignment="1">
      <alignment horizontal="center"/>
    </xf>
    <xf numFmtId="0" fontId="6" fillId="0" borderId="5" xfId="0" applyFont="1" applyBorder="1" applyAlignment="1">
      <alignment horizontal="center" wrapText="1"/>
    </xf>
    <xf numFmtId="0" fontId="0" fillId="4" borderId="0" xfId="0" applyFill="1" applyBorder="1" applyAlignment="1" applyProtection="1">
      <protection locked="0"/>
    </xf>
    <xf numFmtId="0" fontId="0" fillId="4" borderId="0" xfId="0" applyFill="1" applyBorder="1" applyProtection="1">
      <protection locked="0"/>
    </xf>
    <xf numFmtId="8" fontId="0" fillId="4" borderId="0" xfId="0" applyNumberFormat="1" applyFill="1" applyBorder="1" applyAlignment="1" applyProtection="1">
      <protection locked="0"/>
    </xf>
    <xf numFmtId="0" fontId="0" fillId="0" borderId="5" xfId="0" applyFont="1" applyBorder="1" applyAlignment="1" applyProtection="1">
      <protection locked="0"/>
    </xf>
    <xf numFmtId="0" fontId="0" fillId="0" borderId="5" xfId="0" applyFont="1" applyFill="1" applyBorder="1" applyAlignment="1" applyProtection="1">
      <protection locked="0"/>
    </xf>
    <xf numFmtId="6" fontId="0" fillId="0" borderId="5" xfId="0" applyNumberFormat="1" applyFont="1" applyBorder="1" applyAlignment="1" applyProtection="1">
      <protection locked="0"/>
    </xf>
    <xf numFmtId="8" fontId="0" fillId="2" borderId="0" xfId="0" applyNumberFormat="1" applyFont="1" applyFill="1" applyBorder="1" applyAlignment="1" applyProtection="1">
      <protection locked="0"/>
    </xf>
    <xf numFmtId="0" fontId="0" fillId="4" borderId="0" xfId="0" applyFont="1" applyFill="1" applyBorder="1" applyAlignment="1" applyProtection="1">
      <protection locked="0"/>
    </xf>
    <xf numFmtId="165" fontId="0" fillId="2" borderId="0" xfId="0" applyNumberFormat="1" applyFont="1" applyFill="1" applyBorder="1" applyAlignment="1" applyProtection="1"/>
    <xf numFmtId="0" fontId="0" fillId="2" borderId="0" xfId="0" applyFont="1" applyFill="1" applyBorder="1" applyAlignment="1" applyProtection="1">
      <protection locked="0"/>
    </xf>
    <xf numFmtId="6" fontId="4" fillId="2" borderId="0" xfId="0" applyNumberFormat="1" applyFont="1" applyFill="1" applyBorder="1" applyAlignment="1" applyProtection="1"/>
    <xf numFmtId="165" fontId="4" fillId="4" borderId="0" xfId="0" applyNumberFormat="1" applyFont="1" applyFill="1" applyBorder="1" applyAlignment="1" applyProtection="1"/>
    <xf numFmtId="165" fontId="4" fillId="2" borderId="0" xfId="0" applyNumberFormat="1" applyFont="1" applyFill="1" applyBorder="1" applyAlignment="1" applyProtection="1"/>
    <xf numFmtId="0" fontId="2" fillId="2" borderId="0" xfId="0" applyFont="1" applyFill="1" applyBorder="1" applyProtection="1">
      <protection locked="0"/>
    </xf>
    <xf numFmtId="165" fontId="2" fillId="2" borderId="0" xfId="0" applyNumberFormat="1" applyFont="1" applyFill="1" applyBorder="1" applyProtection="1">
      <protection locked="0"/>
    </xf>
    <xf numFmtId="165" fontId="4" fillId="2" borderId="7" xfId="0" applyNumberFormat="1" applyFont="1" applyFill="1" applyBorder="1" applyProtection="1">
      <protection locked="0"/>
    </xf>
    <xf numFmtId="165" fontId="4" fillId="2" borderId="0" xfId="0" applyNumberFormat="1" applyFont="1" applyFill="1" applyBorder="1" applyProtection="1">
      <protection locked="0"/>
    </xf>
    <xf numFmtId="6" fontId="0" fillId="2" borderId="0" xfId="0" applyNumberFormat="1" applyFont="1" applyFill="1" applyBorder="1" applyProtection="1">
      <protection locked="0"/>
    </xf>
    <xf numFmtId="164" fontId="0" fillId="2" borderId="0" xfId="0" applyNumberFormat="1" applyFont="1" applyFill="1" applyBorder="1" applyProtection="1">
      <protection locked="0"/>
    </xf>
    <xf numFmtId="165" fontId="0" fillId="4" borderId="0" xfId="0" applyNumberFormat="1" applyFont="1" applyFill="1" applyBorder="1" applyAlignment="1" applyProtection="1"/>
    <xf numFmtId="6" fontId="4" fillId="4" borderId="0" xfId="0" applyNumberFormat="1" applyFont="1" applyFill="1" applyBorder="1" applyAlignment="1" applyProtection="1"/>
    <xf numFmtId="8" fontId="0" fillId="4" borderId="0" xfId="0" applyNumberFormat="1" applyFont="1" applyFill="1" applyBorder="1" applyAlignment="1" applyProtection="1">
      <protection locked="0"/>
    </xf>
    <xf numFmtId="42" fontId="4" fillId="2" borderId="0" xfId="0" applyNumberFormat="1" applyFont="1" applyFill="1" applyBorder="1" applyAlignment="1" applyProtection="1"/>
    <xf numFmtId="42" fontId="4" fillId="4" borderId="0" xfId="0" applyNumberFormat="1" applyFont="1" applyFill="1" applyBorder="1" applyAlignment="1" applyProtection="1"/>
    <xf numFmtId="0" fontId="4" fillId="4" borderId="0" xfId="0" applyFont="1" applyFill="1" applyBorder="1" applyProtection="1"/>
    <xf numFmtId="0" fontId="4" fillId="4" borderId="0" xfId="0" applyFont="1" applyFill="1" applyBorder="1" applyProtection="1">
      <protection locked="0"/>
    </xf>
    <xf numFmtId="165" fontId="4" fillId="4" borderId="0" xfId="0" applyNumberFormat="1" applyFont="1" applyFill="1" applyBorder="1" applyProtection="1">
      <protection locked="0"/>
    </xf>
    <xf numFmtId="10" fontId="4" fillId="4" borderId="0" xfId="0" applyNumberFormat="1" applyFont="1" applyFill="1" applyBorder="1" applyProtection="1"/>
    <xf numFmtId="6" fontId="4" fillId="4" borderId="0" xfId="0" applyNumberFormat="1" applyFont="1" applyFill="1" applyBorder="1" applyProtection="1"/>
    <xf numFmtId="6" fontId="4" fillId="2" borderId="0" xfId="0" applyNumberFormat="1" applyFont="1" applyFill="1" applyBorder="1" applyProtection="1">
      <protection locked="0"/>
    </xf>
    <xf numFmtId="6" fontId="4" fillId="2" borderId="5" xfId="0" applyNumberFormat="1" applyFont="1" applyFill="1" applyBorder="1" applyProtection="1">
      <protection locked="0"/>
    </xf>
    <xf numFmtId="164" fontId="4" fillId="2" borderId="7" xfId="0" applyNumberFormat="1" applyFont="1" applyFill="1" applyBorder="1" applyProtection="1">
      <protection locked="0"/>
    </xf>
    <xf numFmtId="0" fontId="4" fillId="2" borderId="0" xfId="0" applyFont="1" applyFill="1" applyBorder="1" applyProtection="1"/>
    <xf numFmtId="0" fontId="4" fillId="2" borderId="0" xfId="0" applyFont="1" applyFill="1" applyBorder="1" applyProtection="1">
      <protection locked="0"/>
    </xf>
    <xf numFmtId="10" fontId="4" fillId="2" borderId="0" xfId="0" applyNumberFormat="1" applyFont="1" applyFill="1" applyBorder="1" applyProtection="1"/>
    <xf numFmtId="6" fontId="4" fillId="2" borderId="0" xfId="0" applyNumberFormat="1" applyFont="1" applyFill="1" applyBorder="1" applyProtection="1"/>
    <xf numFmtId="164" fontId="4" fillId="2" borderId="5" xfId="0" applyNumberFormat="1" applyFont="1" applyFill="1" applyBorder="1" applyProtection="1">
      <protection locked="0"/>
    </xf>
    <xf numFmtId="0" fontId="4" fillId="2" borderId="8" xfId="0" applyFont="1" applyFill="1" applyBorder="1" applyProtection="1"/>
    <xf numFmtId="0" fontId="4" fillId="2" borderId="8" xfId="0" applyFont="1" applyFill="1" applyBorder="1" applyProtection="1">
      <protection locked="0"/>
    </xf>
    <xf numFmtId="165" fontId="4" fillId="2" borderId="8" xfId="0" applyNumberFormat="1" applyFont="1" applyFill="1" applyBorder="1" applyProtection="1">
      <protection locked="0"/>
    </xf>
    <xf numFmtId="10" fontId="4" fillId="2" borderId="8" xfId="0" applyNumberFormat="1" applyFont="1" applyFill="1" applyBorder="1" applyProtection="1"/>
    <xf numFmtId="6" fontId="4" fillId="2" borderId="8" xfId="0" applyNumberFormat="1" applyFont="1" applyFill="1" applyBorder="1" applyProtection="1"/>
    <xf numFmtId="6" fontId="4" fillId="2" borderId="8" xfId="0" applyNumberFormat="1" applyFont="1" applyFill="1" applyBorder="1" applyProtection="1">
      <protection locked="0"/>
    </xf>
    <xf numFmtId="6" fontId="4" fillId="2" borderId="7" xfId="0" applyNumberFormat="1" applyFont="1" applyFill="1" applyBorder="1" applyProtection="1">
      <protection locked="0"/>
    </xf>
    <xf numFmtId="0" fontId="4" fillId="4" borderId="8" xfId="0" applyFont="1" applyFill="1" applyBorder="1" applyProtection="1"/>
    <xf numFmtId="0" fontId="4" fillId="4" borderId="8" xfId="0" applyFont="1" applyFill="1" applyBorder="1" applyProtection="1">
      <protection locked="0"/>
    </xf>
    <xf numFmtId="165" fontId="4" fillId="4" borderId="8" xfId="0" applyNumberFormat="1" applyFont="1" applyFill="1" applyBorder="1" applyProtection="1">
      <protection locked="0"/>
    </xf>
    <xf numFmtId="10" fontId="4" fillId="4" borderId="8" xfId="0" applyNumberFormat="1" applyFont="1" applyFill="1" applyBorder="1" applyProtection="1"/>
    <xf numFmtId="6" fontId="4" fillId="4" borderId="8" xfId="0" applyNumberFormat="1" applyFont="1" applyFill="1" applyBorder="1" applyProtection="1"/>
    <xf numFmtId="0" fontId="0" fillId="4" borderId="0" xfId="0" applyFont="1" applyFill="1" applyBorder="1" applyProtection="1">
      <protection locked="0"/>
    </xf>
    <xf numFmtId="0" fontId="0" fillId="4" borderId="10" xfId="0" applyFont="1" applyFill="1" applyBorder="1" applyProtection="1">
      <protection locked="0"/>
    </xf>
    <xf numFmtId="0" fontId="0" fillId="2" borderId="0" xfId="0" applyFont="1" applyFill="1" applyBorder="1" applyProtection="1">
      <protection locked="0"/>
    </xf>
    <xf numFmtId="0" fontId="0" fillId="2" borderId="10" xfId="0" applyFont="1" applyFill="1" applyBorder="1" applyProtection="1">
      <protection locked="0"/>
    </xf>
    <xf numFmtId="0" fontId="0" fillId="2" borderId="0" xfId="0" applyFill="1" applyBorder="1" applyProtection="1">
      <protection locked="0"/>
    </xf>
    <xf numFmtId="0" fontId="12" fillId="5" borderId="11" xfId="0" applyFont="1" applyFill="1" applyBorder="1" applyAlignment="1">
      <alignment horizontal="center" vertical="center" wrapText="1"/>
    </xf>
    <xf numFmtId="0" fontId="7" fillId="5" borderId="11" xfId="1" applyFill="1" applyBorder="1" applyAlignment="1" applyProtection="1">
      <alignment horizontal="center" vertical="center" wrapText="1"/>
    </xf>
    <xf numFmtId="0" fontId="11" fillId="6" borderId="0" xfId="0" applyFont="1" applyFill="1" applyAlignment="1">
      <alignment horizontal="right" wrapText="1"/>
    </xf>
    <xf numFmtId="0" fontId="11" fillId="6" borderId="0" xfId="0" applyFont="1" applyFill="1" applyAlignment="1">
      <alignment wrapText="1"/>
    </xf>
    <xf numFmtId="6" fontId="11" fillId="6" borderId="0" xfId="0" applyNumberFormat="1" applyFont="1" applyFill="1" applyAlignment="1">
      <alignment horizontal="right" wrapText="1"/>
    </xf>
    <xf numFmtId="0" fontId="11" fillId="7" borderId="0" xfId="0" applyFont="1" applyFill="1" applyAlignment="1">
      <alignment horizontal="right" wrapText="1"/>
    </xf>
    <xf numFmtId="0" fontId="11" fillId="7" borderId="0" xfId="0" applyFont="1" applyFill="1" applyAlignment="1">
      <alignment wrapText="1"/>
    </xf>
    <xf numFmtId="6" fontId="11" fillId="7" borderId="0" xfId="0" applyNumberFormat="1" applyFont="1" applyFill="1" applyAlignment="1">
      <alignment horizontal="right" wrapText="1"/>
    </xf>
    <xf numFmtId="0" fontId="0" fillId="6" borderId="15" xfId="0" applyFill="1" applyBorder="1" applyAlignment="1">
      <alignment wrapText="1"/>
    </xf>
    <xf numFmtId="6" fontId="0" fillId="6" borderId="15" xfId="0" applyNumberFormat="1" applyFill="1" applyBorder="1" applyAlignment="1">
      <alignment wrapText="1"/>
    </xf>
    <xf numFmtId="0" fontId="0" fillId="0" borderId="0" xfId="0" applyNumberFormat="1"/>
    <xf numFmtId="49" fontId="0" fillId="0" borderId="0" xfId="0" applyNumberFormat="1"/>
    <xf numFmtId="0" fontId="0" fillId="4" borderId="8" xfId="0" applyFill="1" applyBorder="1" applyAlignment="1" applyProtection="1">
      <protection locked="0"/>
    </xf>
    <xf numFmtId="0" fontId="0" fillId="4" borderId="19" xfId="0" applyFill="1" applyBorder="1" applyAlignment="1" applyProtection="1">
      <protection locked="0"/>
    </xf>
    <xf numFmtId="6" fontId="0" fillId="0" borderId="0" xfId="0" applyNumberFormat="1" applyFont="1" applyBorder="1" applyAlignment="1" applyProtection="1">
      <protection locked="0"/>
    </xf>
    <xf numFmtId="9" fontId="4" fillId="2" borderId="5" xfId="0" applyNumberFormat="1" applyFont="1" applyFill="1" applyBorder="1" applyAlignment="1" applyProtection="1">
      <protection locked="0"/>
    </xf>
    <xf numFmtId="9" fontId="0" fillId="2" borderId="0" xfId="0" applyNumberFormat="1" applyFill="1" applyBorder="1" applyAlignment="1" applyProtection="1">
      <protection locked="0"/>
    </xf>
    <xf numFmtId="6" fontId="0" fillId="2" borderId="0" xfId="0" applyNumberFormat="1" applyFill="1" applyBorder="1" applyProtection="1"/>
    <xf numFmtId="0" fontId="0" fillId="0" borderId="0" xfId="0" applyNumberFormat="1" applyBorder="1" applyAlignment="1" applyProtection="1">
      <protection locked="0"/>
    </xf>
    <xf numFmtId="9" fontId="4" fillId="2" borderId="0" xfId="0" applyNumberFormat="1" applyFont="1" applyFill="1" applyBorder="1" applyAlignment="1" applyProtection="1">
      <protection locked="0"/>
    </xf>
    <xf numFmtId="0" fontId="8" fillId="2" borderId="0" xfId="0" applyFont="1" applyFill="1" applyBorder="1" applyProtection="1">
      <protection locked="0"/>
    </xf>
    <xf numFmtId="0" fontId="0" fillId="2" borderId="0" xfId="0" applyFill="1" applyProtection="1">
      <protection locked="0"/>
    </xf>
    <xf numFmtId="0" fontId="0" fillId="4" borderId="19" xfId="0" applyFill="1" applyBorder="1" applyProtection="1">
      <protection locked="0"/>
    </xf>
    <xf numFmtId="0" fontId="0" fillId="4" borderId="21" xfId="0" applyFill="1" applyBorder="1" applyProtection="1">
      <protection locked="0"/>
    </xf>
    <xf numFmtId="0" fontId="0" fillId="2" borderId="10" xfId="0" applyFill="1" applyBorder="1" applyProtection="1">
      <protection locked="0"/>
    </xf>
    <xf numFmtId="0" fontId="0" fillId="4" borderId="10" xfId="0" applyFill="1" applyBorder="1" applyProtection="1">
      <protection locked="0"/>
    </xf>
    <xf numFmtId="9" fontId="0" fillId="4" borderId="8" xfId="0" applyNumberFormat="1" applyFill="1" applyBorder="1" applyAlignment="1" applyProtection="1">
      <protection locked="0"/>
    </xf>
    <xf numFmtId="6" fontId="0" fillId="4" borderId="8" xfId="0" applyNumberFormat="1" applyFill="1" applyBorder="1" applyProtection="1"/>
    <xf numFmtId="0" fontId="8" fillId="4" borderId="8" xfId="0" applyFont="1" applyFill="1" applyBorder="1" applyProtection="1">
      <protection locked="0"/>
    </xf>
    <xf numFmtId="0" fontId="0" fillId="4" borderId="8" xfId="0" applyFill="1" applyBorder="1" applyProtection="1">
      <protection locked="0"/>
    </xf>
    <xf numFmtId="0" fontId="0" fillId="4" borderId="9" xfId="0" applyFill="1" applyBorder="1" applyProtection="1">
      <protection locked="0"/>
    </xf>
    <xf numFmtId="0" fontId="0" fillId="0" borderId="10" xfId="0" applyNumberFormat="1" applyBorder="1" applyAlignment="1" applyProtection="1">
      <protection locked="0"/>
    </xf>
    <xf numFmtId="6" fontId="0" fillId="4" borderId="0" xfId="0" applyNumberFormat="1" applyFont="1" applyFill="1" applyBorder="1" applyAlignment="1" applyProtection="1">
      <protection locked="0"/>
    </xf>
    <xf numFmtId="165" fontId="0" fillId="2" borderId="8" xfId="0" applyNumberFormat="1" applyFont="1" applyFill="1" applyBorder="1" applyAlignment="1" applyProtection="1"/>
    <xf numFmtId="0" fontId="0" fillId="2" borderId="8" xfId="0" applyFont="1" applyFill="1" applyBorder="1" applyAlignment="1" applyProtection="1">
      <protection locked="0"/>
    </xf>
    <xf numFmtId="0" fontId="0" fillId="2" borderId="8" xfId="0" applyFont="1" applyFill="1" applyBorder="1" applyProtection="1">
      <protection locked="0"/>
    </xf>
    <xf numFmtId="0" fontId="0" fillId="2" borderId="9" xfId="0" applyFont="1" applyFill="1" applyBorder="1" applyProtection="1">
      <protection locked="0"/>
    </xf>
    <xf numFmtId="6" fontId="4" fillId="2" borderId="8" xfId="0" applyNumberFormat="1" applyFont="1" applyFill="1" applyBorder="1" applyAlignment="1" applyProtection="1"/>
    <xf numFmtId="0" fontId="6" fillId="0" borderId="20" xfId="0" applyFont="1" applyBorder="1" applyAlignment="1">
      <alignment horizontal="center"/>
    </xf>
    <xf numFmtId="0" fontId="6" fillId="0" borderId="5" xfId="0" applyFont="1" applyBorder="1" applyAlignment="1">
      <alignment horizontal="center"/>
    </xf>
    <xf numFmtId="0" fontId="9" fillId="4" borderId="24" xfId="0" applyFont="1" applyFill="1" applyBorder="1" applyAlignment="1" applyProtection="1">
      <alignment horizontal="center" vertical="center"/>
      <protection locked="0"/>
    </xf>
    <xf numFmtId="0" fontId="10" fillId="4" borderId="24" xfId="0" applyFont="1" applyFill="1" applyBorder="1" applyProtection="1">
      <protection locked="0"/>
    </xf>
    <xf numFmtId="0" fontId="10" fillId="0" borderId="25" xfId="0" applyFont="1" applyBorder="1" applyProtection="1">
      <protection locked="0"/>
    </xf>
    <xf numFmtId="0" fontId="10" fillId="4" borderId="25" xfId="0" applyFont="1" applyFill="1" applyBorder="1" applyProtection="1">
      <protection locked="0"/>
    </xf>
    <xf numFmtId="0" fontId="2" fillId="2" borderId="8" xfId="0" applyFont="1" applyFill="1" applyBorder="1" applyProtection="1">
      <protection locked="0"/>
    </xf>
    <xf numFmtId="0" fontId="10" fillId="4" borderId="7" xfId="0" applyFont="1" applyFill="1" applyBorder="1" applyProtection="1">
      <protection locked="0"/>
    </xf>
    <xf numFmtId="0" fontId="6" fillId="0" borderId="2" xfId="0" applyFont="1" applyBorder="1" applyAlignment="1">
      <alignment horizontal="center"/>
    </xf>
    <xf numFmtId="0" fontId="6" fillId="0" borderId="2" xfId="0" applyFont="1" applyBorder="1" applyAlignment="1">
      <alignment horizontal="center" wrapText="1"/>
    </xf>
    <xf numFmtId="0" fontId="0" fillId="0" borderId="20" xfId="0" applyBorder="1" applyAlignment="1">
      <alignment vertical="top"/>
    </xf>
    <xf numFmtId="0" fontId="0" fillId="0" borderId="19" xfId="0" applyBorder="1" applyAlignment="1">
      <alignment vertical="top"/>
    </xf>
    <xf numFmtId="0" fontId="0" fillId="0" borderId="21" xfId="0" applyBorder="1" applyAlignment="1">
      <alignment vertical="top"/>
    </xf>
    <xf numFmtId="0" fontId="0" fillId="0" borderId="22" xfId="0" applyBorder="1" applyAlignment="1">
      <alignment vertical="top"/>
    </xf>
    <xf numFmtId="0" fontId="0" fillId="0" borderId="0" xfId="0" applyBorder="1" applyAlignment="1">
      <alignment vertical="top"/>
    </xf>
    <xf numFmtId="0" fontId="0" fillId="0" borderId="23" xfId="0" applyBorder="1" applyAlignment="1">
      <alignment vertical="top"/>
    </xf>
    <xf numFmtId="0" fontId="0" fillId="0" borderId="8" xfId="0" applyBorder="1" applyAlignment="1">
      <alignment vertical="top"/>
    </xf>
    <xf numFmtId="0" fontId="0" fillId="0" borderId="19" xfId="0" applyBorder="1"/>
    <xf numFmtId="0" fontId="0" fillId="0" borderId="0" xfId="0" applyBorder="1"/>
    <xf numFmtId="0" fontId="0" fillId="0" borderId="10" xfId="0" applyBorder="1"/>
    <xf numFmtId="0" fontId="0" fillId="0" borderId="8" xfId="0" applyBorder="1"/>
    <xf numFmtId="0" fontId="0" fillId="0" borderId="9" xfId="0" applyBorder="1"/>
    <xf numFmtId="0" fontId="17" fillId="0" borderId="22" xfId="0" applyFont="1" applyBorder="1" applyAlignment="1">
      <alignment vertical="top"/>
    </xf>
    <xf numFmtId="0" fontId="0" fillId="0" borderId="22" xfId="0" applyNumberFormat="1" applyFont="1" applyBorder="1" applyAlignment="1" applyProtection="1">
      <protection locked="0"/>
    </xf>
    <xf numFmtId="0" fontId="0" fillId="0" borderId="0" xfId="0" applyAlignment="1"/>
    <xf numFmtId="0" fontId="0" fillId="4" borderId="20" xfId="0" applyFill="1" applyBorder="1" applyAlignment="1" applyProtection="1">
      <protection locked="0"/>
    </xf>
    <xf numFmtId="0" fontId="0" fillId="0" borderId="19" xfId="0" applyBorder="1" applyAlignment="1"/>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0" fillId="4" borderId="22" xfId="0" applyFill="1" applyBorder="1" applyAlignment="1" applyProtection="1">
      <alignment horizontal="left"/>
      <protection locked="0"/>
    </xf>
    <xf numFmtId="0" fontId="0" fillId="4" borderId="0" xfId="0" applyFill="1" applyBorder="1" applyAlignment="1" applyProtection="1">
      <alignment horizontal="left"/>
      <protection locked="0"/>
    </xf>
    <xf numFmtId="0" fontId="0" fillId="2" borderId="22" xfId="0" applyFill="1" applyBorder="1" applyAlignment="1" applyProtection="1">
      <alignment horizontal="left"/>
      <protection locked="0"/>
    </xf>
    <xf numFmtId="0" fontId="0" fillId="2" borderId="0" xfId="0" applyFill="1" applyBorder="1" applyAlignment="1" applyProtection="1">
      <alignment horizontal="left"/>
      <protection locked="0"/>
    </xf>
    <xf numFmtId="0" fontId="0" fillId="2" borderId="22" xfId="0" applyFill="1" applyBorder="1" applyProtection="1">
      <protection locked="0"/>
    </xf>
    <xf numFmtId="0" fontId="0" fillId="2" borderId="0" xfId="0" applyFill="1" applyBorder="1" applyProtection="1">
      <protection locked="0"/>
    </xf>
    <xf numFmtId="0" fontId="0" fillId="2" borderId="23" xfId="0" applyFill="1" applyBorder="1" applyAlignment="1" applyProtection="1">
      <alignment horizontal="left"/>
      <protection locked="0"/>
    </xf>
    <xf numFmtId="0" fontId="0" fillId="2" borderId="8" xfId="0" applyFill="1" applyBorder="1" applyAlignment="1" applyProtection="1">
      <alignment horizontal="left"/>
      <protection locked="0"/>
    </xf>
    <xf numFmtId="0" fontId="0" fillId="4" borderId="22" xfId="0" applyFont="1" applyFill="1" applyBorder="1" applyAlignment="1" applyProtection="1">
      <alignment horizontal="left"/>
      <protection locked="0"/>
    </xf>
    <xf numFmtId="0" fontId="0" fillId="4" borderId="0" xfId="0" applyFont="1" applyFill="1" applyBorder="1" applyAlignment="1" applyProtection="1">
      <alignment horizontal="left"/>
      <protection locked="0"/>
    </xf>
    <xf numFmtId="0" fontId="0" fillId="2" borderId="0" xfId="0" applyFont="1" applyFill="1" applyBorder="1" applyAlignment="1" applyProtection="1">
      <alignment horizontal="left"/>
      <protection locked="0"/>
    </xf>
    <xf numFmtId="0" fontId="0" fillId="4" borderId="22" xfId="0" applyFont="1" applyFill="1" applyBorder="1" applyProtection="1">
      <protection locked="0"/>
    </xf>
    <xf numFmtId="0" fontId="0" fillId="4" borderId="0" xfId="0" applyFont="1" applyFill="1" applyBorder="1" applyProtection="1">
      <protection locked="0"/>
    </xf>
    <xf numFmtId="0" fontId="0" fillId="2" borderId="22" xfId="0" applyFont="1" applyFill="1" applyBorder="1" applyAlignment="1" applyProtection="1">
      <alignment horizontal="left"/>
      <protection locked="0"/>
    </xf>
    <xf numFmtId="0" fontId="0" fillId="4" borderId="23" xfId="0" applyFont="1" applyFill="1" applyBorder="1" applyProtection="1">
      <protection locked="0"/>
    </xf>
    <xf numFmtId="0" fontId="0" fillId="4" borderId="8" xfId="0" applyFont="1" applyFill="1" applyBorder="1" applyProtection="1">
      <protection locked="0"/>
    </xf>
    <xf numFmtId="0" fontId="0" fillId="2" borderId="2" xfId="0" applyFont="1" applyFill="1" applyBorder="1" applyAlignment="1" applyProtection="1">
      <alignment horizontal="center" vertical="center"/>
      <protection locked="0"/>
    </xf>
    <xf numFmtId="0" fontId="0" fillId="2" borderId="3" xfId="0"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protection locked="0"/>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22" xfId="0" applyFont="1" applyFill="1" applyBorder="1" applyProtection="1">
      <protection locked="0"/>
    </xf>
    <xf numFmtId="0" fontId="0" fillId="2" borderId="0" xfId="0" applyFont="1" applyFill="1" applyBorder="1" applyProtection="1">
      <protection locked="0"/>
    </xf>
    <xf numFmtId="0" fontId="0" fillId="4" borderId="20" xfId="0" applyFill="1" applyBorder="1" applyAlignment="1">
      <alignment horizontal="left"/>
    </xf>
    <xf numFmtId="0" fontId="0" fillId="4" borderId="19" xfId="0" applyFill="1" applyBorder="1" applyAlignment="1">
      <alignment horizontal="left"/>
    </xf>
    <xf numFmtId="0" fontId="7" fillId="0" borderId="0" xfId="1" applyAlignment="1" applyProtection="1">
      <alignment vertical="top"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3" fillId="6" borderId="16" xfId="0" applyFont="1" applyFill="1" applyBorder="1" applyAlignment="1">
      <alignment horizontal="center" wrapText="1"/>
    </xf>
    <xf numFmtId="0" fontId="0" fillId="6" borderId="0" xfId="0" applyFill="1" applyAlignment="1">
      <alignment wrapText="1"/>
    </xf>
    <xf numFmtId="0" fontId="14" fillId="6" borderId="0" xfId="0" applyFont="1" applyFill="1" applyAlignment="1">
      <alignment wrapText="1"/>
    </xf>
    <xf numFmtId="0" fontId="7" fillId="0" borderId="0" xfId="1" applyAlignment="1" applyProtection="1">
      <alignment horizontal="center" wrapText="1"/>
    </xf>
    <xf numFmtId="0" fontId="15" fillId="6" borderId="0" xfId="0" applyFont="1" applyFill="1" applyAlignment="1">
      <alignment wrapText="1"/>
    </xf>
    <xf numFmtId="0" fontId="11" fillId="6" borderId="0" xfId="0" applyFont="1" applyFill="1" applyAlignment="1">
      <alignment wrapText="1"/>
    </xf>
    <xf numFmtId="0" fontId="13" fillId="6" borderId="0" xfId="0" applyFont="1" applyFill="1" applyAlignment="1">
      <alignment horizontal="center" wrapText="1"/>
    </xf>
    <xf numFmtId="0" fontId="16" fillId="6" borderId="0" xfId="0" applyFont="1" applyFill="1" applyAlignment="1">
      <alignment wrapText="1"/>
    </xf>
    <xf numFmtId="0" fontId="0" fillId="6" borderId="17" xfId="0" applyFill="1" applyBorder="1" applyAlignment="1">
      <alignment wrapText="1"/>
    </xf>
    <xf numFmtId="0" fontId="0" fillId="6" borderId="18" xfId="0" applyFill="1" applyBorder="1" applyAlignment="1">
      <alignment wrapText="1"/>
    </xf>
    <xf numFmtId="0" fontId="0" fillId="0" borderId="22"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19" fillId="0" borderId="0" xfId="0" applyFont="1" applyAlignment="1">
      <alignment horizontal="center" wrapText="1"/>
    </xf>
    <xf numFmtId="0" fontId="7" fillId="0" borderId="0" xfId="1" applyAlignment="1" applyProtection="1">
      <alignment horizontal="right" vertical="top" wrapText="1"/>
    </xf>
    <xf numFmtId="0" fontId="22" fillId="0" borderId="0" xfId="0" applyFont="1" applyAlignment="1">
      <alignment horizontal="right" vertical="top" wrapText="1"/>
    </xf>
    <xf numFmtId="0" fontId="23" fillId="0" borderId="0" xfId="0" applyFont="1" applyAlignment="1">
      <alignment horizontal="left" vertical="top" wrapText="1"/>
    </xf>
    <xf numFmtId="0" fontId="24" fillId="0" borderId="0" xfId="0" applyFont="1" applyAlignment="1">
      <alignment horizontal="left" vertical="center" wrapText="1" indent="1"/>
    </xf>
    <xf numFmtId="0" fontId="24" fillId="0" borderId="26" xfId="0" applyFont="1" applyBorder="1" applyAlignment="1">
      <alignment horizontal="left" vertical="center" wrapText="1" indent="1"/>
    </xf>
    <xf numFmtId="0" fontId="7" fillId="0" borderId="26" xfId="1" applyBorder="1" applyAlignment="1" applyProtection="1">
      <alignment horizontal="left" vertical="center" wrapText="1" indent="1"/>
    </xf>
    <xf numFmtId="0" fontId="7" fillId="0" borderId="26" xfId="1" applyBorder="1" applyAlignment="1" applyProtection="1">
      <alignment horizontal="left" vertical="center" wrapText="1"/>
    </xf>
    <xf numFmtId="0" fontId="20" fillId="0" borderId="27" xfId="0" applyFont="1" applyBorder="1" applyAlignment="1">
      <alignment horizontal="left" wrapText="1" indent="1"/>
    </xf>
    <xf numFmtId="0" fontId="7" fillId="0" borderId="27" xfId="1" applyBorder="1" applyAlignment="1" applyProtection="1">
      <alignment horizontal="left" wrapText="1" indent="1"/>
    </xf>
    <xf numFmtId="0" fontId="20" fillId="0" borderId="27" xfId="0" applyFont="1" applyBorder="1" applyAlignment="1">
      <alignment horizontal="right" wrapText="1" indent="1"/>
    </xf>
    <xf numFmtId="0" fontId="7" fillId="0" borderId="27" xfId="1" applyBorder="1" applyAlignment="1" applyProtection="1">
      <alignment horizontal="right" wrapText="1" indent="1"/>
    </xf>
    <xf numFmtId="0" fontId="21" fillId="0" borderId="27" xfId="0" applyFont="1" applyBorder="1" applyAlignment="1">
      <alignment horizontal="center" wrapText="1"/>
    </xf>
    <xf numFmtId="0" fontId="24" fillId="0" borderId="0" xfId="0" applyFont="1" applyAlignment="1">
      <alignment horizontal="left" vertical="center" wrapText="1" indent="1"/>
    </xf>
    <xf numFmtId="0" fontId="18" fillId="0" borderId="0" xfId="0" applyFont="1" applyAlignment="1">
      <alignment horizontal="center" wrapText="1"/>
    </xf>
    <xf numFmtId="0" fontId="26" fillId="0" borderId="0" xfId="0" applyFont="1" applyAlignment="1">
      <alignment horizontal="center" wrapText="1"/>
    </xf>
    <xf numFmtId="0" fontId="24" fillId="0" borderId="26" xfId="0" applyFont="1" applyBorder="1" applyAlignment="1">
      <alignment horizontal="left" vertical="center" wrapText="1"/>
    </xf>
    <xf numFmtId="8" fontId="20" fillId="0" borderId="27" xfId="0" applyNumberFormat="1" applyFont="1" applyBorder="1" applyAlignment="1">
      <alignment horizontal="left" wrapText="1" indent="1"/>
    </xf>
  </cellXfs>
  <cellStyles count="2">
    <cellStyle name="Hyperlink" xfId="1" builtinId="8"/>
    <cellStyle name="Normal" xfId="0" builtinId="0"/>
  </cellStyles>
  <dxfs count="2">
    <dxf>
      <font>
        <color auto="1"/>
      </font>
      <fill>
        <patternFill>
          <bgColor rgb="FFFFFF00"/>
        </patternFill>
      </fill>
    </dxf>
    <dxf>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600074</xdr:colOff>
      <xdr:row>0</xdr:row>
      <xdr:rowOff>47624</xdr:rowOff>
    </xdr:from>
    <xdr:to>
      <xdr:col>14</xdr:col>
      <xdr:colOff>19049</xdr:colOff>
      <xdr:row>4</xdr:row>
      <xdr:rowOff>112019</xdr:rowOff>
    </xdr:to>
    <xdr:pic>
      <xdr:nvPicPr>
        <xdr:cNvPr id="3" name="Picture 2" descr="FADS.jpg"/>
        <xdr:cNvPicPr>
          <a:picLocks noChangeAspect="1"/>
        </xdr:cNvPicPr>
      </xdr:nvPicPr>
      <xdr:blipFill>
        <a:blip xmlns:r="http://schemas.openxmlformats.org/officeDocument/2006/relationships" r:embed="rId1"/>
        <a:stretch>
          <a:fillRect/>
        </a:stretch>
      </xdr:blipFill>
      <xdr:spPr>
        <a:xfrm>
          <a:off x="600074" y="47624"/>
          <a:ext cx="11430000" cy="912120"/>
        </a:xfrm>
        <a:prstGeom prst="rect">
          <a:avLst/>
        </a:prstGeom>
      </xdr:spPr>
    </xdr:pic>
    <xdr:clientData/>
  </xdr:twoCellAnchor>
</xdr:wsDr>
</file>

<file path=xl/queryTables/queryTable1.xml><?xml version="1.0" encoding="utf-8"?>
<queryTable xmlns="http://schemas.openxmlformats.org/spreadsheetml/2006/main" name="ExternalData_10" growShrinkType="overwriteClear" preserveFormatting="0" connectionId="7"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ternalData_7" growShrinkType="overwriteClear" connectionId="4"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ternalData_2" growShrinkType="overwriteClear"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xternalData_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182" Type="http://schemas.openxmlformats.org/officeDocument/2006/relationships/hyperlink" Target="http://football6.myfantasyleague.com/2013/player?L=59380&amp;P=10472&amp;YEAR=2012" TargetMode="External"/><Relationship Id="rId4233" Type="http://schemas.openxmlformats.org/officeDocument/2006/relationships/hyperlink" Target="http://football6.myfantasyleague.com/2013/detailed?L=59380&amp;W=15&amp;P=10748&amp;YEAR=2012" TargetMode="External"/><Relationship Id="rId8854" Type="http://schemas.openxmlformats.org/officeDocument/2006/relationships/hyperlink" Target="http://football6.myfantasyleague.com/2013/detailed?L=59380&amp;W=12&amp;P=9903&amp;YEAR=2012" TargetMode="External"/><Relationship Id="rId9905" Type="http://schemas.openxmlformats.org/officeDocument/2006/relationships/hyperlink" Target="http://football6.myfantasyleague.com/2013/detailed?L=59380&amp;W=3&amp;P=9580&amp;YEAR=2012" TargetMode="External"/><Relationship Id="rId17397" Type="http://schemas.openxmlformats.org/officeDocument/2006/relationships/hyperlink" Target="http://football6.myfantasyleague.com/2013/player?L=59380&amp;P=7448" TargetMode="External"/><Relationship Id="rId18448" Type="http://schemas.openxmlformats.org/officeDocument/2006/relationships/hyperlink" Target="http://football6.myfantasyleague.com/2013/detailed?L=59380&amp;W=3&amp;P=9315&amp;YEAR=2012" TargetMode="External"/><Relationship Id="rId19846" Type="http://schemas.openxmlformats.org/officeDocument/2006/relationships/hyperlink" Target="http://football6.myfantasyleague.com/2013/detailed?L=59380&amp;W=17&amp;P=7491&amp;YEAR=2012" TargetMode="External"/><Relationship Id="rId7456" Type="http://schemas.openxmlformats.org/officeDocument/2006/relationships/hyperlink" Target="http://football6.myfantasyleague.com/2013/detailed?L=59380&amp;W=5&amp;P=10093&amp;YEAR=2012" TargetMode="External"/><Relationship Id="rId8507" Type="http://schemas.openxmlformats.org/officeDocument/2006/relationships/hyperlink" Target="http://football6.myfantasyleague.com/2013/detailed?L=59380&amp;W=4&amp;P=7910&amp;YEAR=2012" TargetMode="External"/><Relationship Id="rId10784" Type="http://schemas.openxmlformats.org/officeDocument/2006/relationships/hyperlink" Target="http://football6.myfantasyleague.com/2013/detailed?L=59380&amp;W=3&amp;P=10914&amp;YEAR=2012" TargetMode="External"/><Relationship Id="rId11835" Type="http://schemas.openxmlformats.org/officeDocument/2006/relationships/hyperlink" Target="http://football6.myfantasyleague.com/2013/detailed?L=59380&amp;W=8&amp;P=10820&amp;YEAR=2012" TargetMode="External"/><Relationship Id="rId6058" Type="http://schemas.openxmlformats.org/officeDocument/2006/relationships/hyperlink" Target="http://football6.myfantasyleague.com/2013/player?L=59380&amp;P=9660" TargetMode="External"/><Relationship Id="rId7109" Type="http://schemas.openxmlformats.org/officeDocument/2006/relationships/hyperlink" Target="http://football6.myfantasyleague.com/2013/detailed?L=59380&amp;W=16&amp;P=9925&amp;YEAR=2012" TargetMode="External"/><Relationship Id="rId10437" Type="http://schemas.openxmlformats.org/officeDocument/2006/relationships/hyperlink" Target="http://football6.myfantasyleague.com/2013/detailed?L=59380&amp;W=11&amp;P=9172&amp;YEAR=2012" TargetMode="External"/><Relationship Id="rId16480" Type="http://schemas.openxmlformats.org/officeDocument/2006/relationships/hyperlink" Target="http://football6.myfantasyleague.com/2013/detailed?L=59380&amp;W=7&amp;P=9871&amp;YEAR=2012" TargetMode="External"/><Relationship Id="rId17531" Type="http://schemas.openxmlformats.org/officeDocument/2006/relationships/hyperlink" Target="http://football6.myfantasyleague.com/2013/player?L=59380&amp;P=9431" TargetMode="External"/><Relationship Id="rId987" Type="http://schemas.openxmlformats.org/officeDocument/2006/relationships/hyperlink" Target="http://football6.myfantasyleague.com/2013/detailed?L=59380&amp;W=15&amp;P=9339&amp;YEAR=2012" TargetMode="External"/><Relationship Id="rId2668" Type="http://schemas.openxmlformats.org/officeDocument/2006/relationships/hyperlink" Target="http://football6.myfantasyleague.com/2013/detailed?L=59380&amp;W=15&amp;P=10770&amp;YEAR=2012" TargetMode="External"/><Relationship Id="rId3719" Type="http://schemas.openxmlformats.org/officeDocument/2006/relationships/hyperlink" Target="http://football6.myfantasyleague.com/2013/detailed?L=59380&amp;W=10&amp;P=6952&amp;YEAR=2012" TargetMode="External"/><Relationship Id="rId4090" Type="http://schemas.openxmlformats.org/officeDocument/2006/relationships/hyperlink" Target="http://football6.myfantasyleague.com/2013/player?L=59380&amp;P=10022" TargetMode="External"/><Relationship Id="rId15082" Type="http://schemas.openxmlformats.org/officeDocument/2006/relationships/hyperlink" Target="http://football6.myfantasyleague.com/2013/player?L=59380&amp;P=8659&amp;YEAR=2012" TargetMode="External"/><Relationship Id="rId16133" Type="http://schemas.openxmlformats.org/officeDocument/2006/relationships/hyperlink" Target="http://football6.myfantasyleague.com/2013/detailed?L=59380&amp;W=4&amp;P=10491&amp;YEAR=2012" TargetMode="External"/><Relationship Id="rId20529" Type="http://schemas.openxmlformats.org/officeDocument/2006/relationships/hyperlink" Target="http://football6.myfantasyleague.com/2013/detailed?L=59380&amp;W=12&amp;P=10350&amp;YEAR=2012" TargetMode="External"/><Relationship Id="rId5141" Type="http://schemas.openxmlformats.org/officeDocument/2006/relationships/hyperlink" Target="http://football6.myfantasyleague.com/2013/detailed?L=59380&amp;W=17&amp;P=9975&amp;YEAR=2012" TargetMode="External"/><Relationship Id="rId9762" Type="http://schemas.openxmlformats.org/officeDocument/2006/relationships/hyperlink" Target="http://football6.myfantasyleague.com/2013/player?L=59380&amp;P=9078&amp;YEAR=2012" TargetMode="External"/><Relationship Id="rId11692" Type="http://schemas.openxmlformats.org/officeDocument/2006/relationships/hyperlink" Target="http://football6.myfantasyleague.com/2013/detailed?L=59380&amp;W=13&amp;P=9085&amp;YEAR=2012" TargetMode="External"/><Relationship Id="rId12743" Type="http://schemas.openxmlformats.org/officeDocument/2006/relationships/hyperlink" Target="http://football6.myfantasyleague.com/2013/detailed?L=59380&amp;W=6&amp;P=8680&amp;YEAR=2012" TargetMode="External"/><Relationship Id="rId19356" Type="http://schemas.openxmlformats.org/officeDocument/2006/relationships/hyperlink" Target="http://football6.myfantasyleague.com/2013/detailed?L=59380&amp;W=5&amp;P=4923&amp;YEAR=2012" TargetMode="External"/><Relationship Id="rId1751" Type="http://schemas.openxmlformats.org/officeDocument/2006/relationships/hyperlink" Target="http://football6.myfantasyleague.com/2013/detailed?L=59380&amp;W=15&amp;P=8091&amp;YEAR=2012" TargetMode="External"/><Relationship Id="rId2802" Type="http://schemas.openxmlformats.org/officeDocument/2006/relationships/hyperlink" Target="http://football6.myfantasyleague.com/2013/detailed?L=59380&amp;W=13&amp;P=8255&amp;YEAR=2012" TargetMode="External"/><Relationship Id="rId8364" Type="http://schemas.openxmlformats.org/officeDocument/2006/relationships/hyperlink" Target="http://football6.myfantasyleague.com/2013/detailed?L=59380&amp;W=13&amp;P=8837&amp;YEAR=2012" TargetMode="External"/><Relationship Id="rId9415" Type="http://schemas.openxmlformats.org/officeDocument/2006/relationships/hyperlink" Target="http://football6.myfantasyleague.com/2013/detailed?L=59380&amp;W=14&amp;P=10508&amp;YEAR=2012" TargetMode="External"/><Relationship Id="rId10294" Type="http://schemas.openxmlformats.org/officeDocument/2006/relationships/hyperlink" Target="http://football6.myfantasyleague.com/2013/detailed?L=59380&amp;W=10&amp;P=10368&amp;YEAR=2012" TargetMode="External"/><Relationship Id="rId11345" Type="http://schemas.openxmlformats.org/officeDocument/2006/relationships/hyperlink" Target="http://football6.myfantasyleague.com/2013/detailed?L=59380&amp;W=13&amp;P=10285&amp;YEAR=2012" TargetMode="External"/><Relationship Id="rId19009" Type="http://schemas.openxmlformats.org/officeDocument/2006/relationships/hyperlink" Target="http://football6.myfantasyleague.com/2013/detailed?L=59380&amp;W=3&amp;P=10775&amp;YEAR=2012" TargetMode="External"/><Relationship Id="rId1404" Type="http://schemas.openxmlformats.org/officeDocument/2006/relationships/hyperlink" Target="http://football6.myfantasyleague.com/2013/detailed?L=59380&amp;W=2&amp;P=10514&amp;YEAR=2012" TargetMode="External"/><Relationship Id="rId8017" Type="http://schemas.openxmlformats.org/officeDocument/2006/relationships/hyperlink" Target="http://football6.myfantasyleague.com/2013/detailed?L=59380&amp;W=9&amp;P=11022&amp;YEAR=2012" TargetMode="External"/><Relationship Id="rId15966" Type="http://schemas.openxmlformats.org/officeDocument/2006/relationships/hyperlink" Target="http://football6.myfantasyleague.com/2013/detailed?L=59380&amp;W=15&amp;P=10797&amp;YEAR=2012" TargetMode="External"/><Relationship Id="rId3576" Type="http://schemas.openxmlformats.org/officeDocument/2006/relationships/hyperlink" Target="http://football6.myfantasyleague.com/2013/player?L=59380&amp;P=8735&amp;YEAR=2012" TargetMode="External"/><Relationship Id="rId4627" Type="http://schemas.openxmlformats.org/officeDocument/2006/relationships/hyperlink" Target="http://football6.myfantasyleague.com/2013/detailed?L=59380&amp;W=2&amp;P=8252&amp;YEAR=2012" TargetMode="External"/><Relationship Id="rId4974" Type="http://schemas.openxmlformats.org/officeDocument/2006/relationships/hyperlink" Target="http://football6.myfantasyleague.com/2013/detailed?L=59380&amp;W=10&amp;P=8799&amp;YEAR=2012" TargetMode="External"/><Relationship Id="rId14568" Type="http://schemas.openxmlformats.org/officeDocument/2006/relationships/hyperlink" Target="http://football6.myfantasyleague.com/2013/detailed?L=59380&amp;W=8&amp;P=10311&amp;YEAR=2012" TargetMode="External"/><Relationship Id="rId15619" Type="http://schemas.openxmlformats.org/officeDocument/2006/relationships/hyperlink" Target="http://football6.myfantasyleague.com/2013/detailed?L=59380&amp;W=7&amp;P=10412&amp;YEAR=2012" TargetMode="External"/><Relationship Id="rId17041" Type="http://schemas.openxmlformats.org/officeDocument/2006/relationships/hyperlink" Target="http://football6.myfantasyleague.com/2013/player?L=59380&amp;P=9914&amp;YEAR=2012" TargetMode="External"/><Relationship Id="rId20386" Type="http://schemas.openxmlformats.org/officeDocument/2006/relationships/hyperlink" Target="http://football6.myfantasyleague.com/2013/detailed?L=59380&amp;W=16&amp;P=9693&amp;YEAR=2012" TargetMode="External"/><Relationship Id="rId497" Type="http://schemas.openxmlformats.org/officeDocument/2006/relationships/hyperlink" Target="http://football6.myfantasyleague.com/2013/detailed?L=59380&amp;W=15&amp;P=9308&amp;YEAR=2012" TargetMode="External"/><Relationship Id="rId2178" Type="http://schemas.openxmlformats.org/officeDocument/2006/relationships/hyperlink" Target="http://football6.myfantasyleague.com/2013/detailed?L=59380&amp;W=8&amp;P=6573&amp;YEAR=2012" TargetMode="External"/><Relationship Id="rId3229" Type="http://schemas.openxmlformats.org/officeDocument/2006/relationships/hyperlink" Target="http://football6.myfantasyleague.com/2013/detailed?L=59380&amp;W=11&amp;P=9608&amp;YEAR=2012" TargetMode="External"/><Relationship Id="rId7100" Type="http://schemas.openxmlformats.org/officeDocument/2006/relationships/hyperlink" Target="http://football6.myfantasyleague.com/2013/detailed?L=59380&amp;W=5&amp;P=9925&amp;YEAR=2012" TargetMode="External"/><Relationship Id="rId20039" Type="http://schemas.openxmlformats.org/officeDocument/2006/relationships/hyperlink" Target="http://football6.myfantasyleague.com/2013/detailed?L=59380&amp;W=10&amp;P=9005&amp;YEAR=2012" TargetMode="External"/><Relationship Id="rId6799" Type="http://schemas.openxmlformats.org/officeDocument/2006/relationships/hyperlink" Target="http://football6.myfantasyleague.com/2013/detailed?L=59380&amp;W=10&amp;P=11033&amp;YEAR=2012" TargetMode="External"/><Relationship Id="rId13651" Type="http://schemas.openxmlformats.org/officeDocument/2006/relationships/hyperlink" Target="http://football6.myfantasyleague.com/2013/detailed?L=59380&amp;W=3&amp;P=9392&amp;YEAR=2012" TargetMode="External"/><Relationship Id="rId14702" Type="http://schemas.openxmlformats.org/officeDocument/2006/relationships/hyperlink" Target="http://football6.myfantasyleague.com/2013/detailed?L=59380&amp;W=5&amp;P=10375&amp;YEAR=2012" TargetMode="External"/><Relationship Id="rId3710" Type="http://schemas.openxmlformats.org/officeDocument/2006/relationships/hyperlink" Target="http://football6.myfantasyleague.com/2013/player?L=59380&amp;P=6952&amp;YEAR=2012" TargetMode="External"/><Relationship Id="rId9272" Type="http://schemas.openxmlformats.org/officeDocument/2006/relationships/hyperlink" Target="http://football6.myfantasyleague.com/2013/detailed?L=59380&amp;W=1&amp;P=7414&amp;YEAR=2012" TargetMode="External"/><Relationship Id="rId12253" Type="http://schemas.openxmlformats.org/officeDocument/2006/relationships/hyperlink" Target="http://football6.myfantasyleague.com/2013/detailed?L=59380&amp;W=11&amp;P=10549&amp;YEAR=2012" TargetMode="External"/><Relationship Id="rId13304" Type="http://schemas.openxmlformats.org/officeDocument/2006/relationships/hyperlink" Target="http://football6.myfantasyleague.com/2013/detailed?L=59380&amp;W=6&amp;P=9449&amp;YEAR=2012" TargetMode="External"/><Relationship Id="rId16874" Type="http://schemas.openxmlformats.org/officeDocument/2006/relationships/hyperlink" Target="http://football6.myfantasyleague.com/2013/detailed?L=59380&amp;W=13&amp;P=10379&amp;YEAR=2012" TargetMode="External"/><Relationship Id="rId20520" Type="http://schemas.openxmlformats.org/officeDocument/2006/relationships/hyperlink" Target="http://football6.myfantasyleague.com/2013/detailed?L=59380&amp;W=1&amp;P=10350&amp;YEAR=2012" TargetMode="External"/><Relationship Id="rId631" Type="http://schemas.openxmlformats.org/officeDocument/2006/relationships/hyperlink" Target="http://football6.myfantasyleague.com/2013/detailed?L=59380&amp;W=1&amp;P=9743&amp;YEAR=2012" TargetMode="External"/><Relationship Id="rId1261" Type="http://schemas.openxmlformats.org/officeDocument/2006/relationships/hyperlink" Target="http://football6.myfantasyleague.com/2013/detailed?L=59380&amp;W=11&amp;P=9307&amp;YEAR=2012" TargetMode="External"/><Relationship Id="rId2312" Type="http://schemas.openxmlformats.org/officeDocument/2006/relationships/hyperlink" Target="http://football6.myfantasyleague.com/2013/player?L=59380&amp;P=9896&amp;YEAR=2012" TargetMode="External"/><Relationship Id="rId5882" Type="http://schemas.openxmlformats.org/officeDocument/2006/relationships/hyperlink" Target="http://football6.myfantasyleague.com/2013/detailed?L=59380&amp;W=16&amp;P=7393&amp;YEAR=2012" TargetMode="External"/><Relationship Id="rId6933" Type="http://schemas.openxmlformats.org/officeDocument/2006/relationships/hyperlink" Target="http://football6.myfantasyleague.com/2013/detailed?L=59380&amp;W=8&amp;P=10960&amp;YEAR=2012" TargetMode="External"/><Relationship Id="rId15476" Type="http://schemas.openxmlformats.org/officeDocument/2006/relationships/hyperlink" Target="http://football6.myfantasyleague.com/2013/detailed?L=59380&amp;W=7&amp;P=10334&amp;YEAR=2012" TargetMode="External"/><Relationship Id="rId16527" Type="http://schemas.openxmlformats.org/officeDocument/2006/relationships/hyperlink" Target="http://football6.myfantasyleague.com/2013/detailed?L=59380&amp;W=1&amp;P=7969&amp;YEAR=2012" TargetMode="External"/><Relationship Id="rId17925" Type="http://schemas.openxmlformats.org/officeDocument/2006/relationships/hyperlink" Target="http://football6.myfantasyleague.com/2013/detailed?L=59380&amp;W=9&amp;P=9176&amp;YEAR=2012" TargetMode="External"/><Relationship Id="rId4484" Type="http://schemas.openxmlformats.org/officeDocument/2006/relationships/hyperlink" Target="http://football6.myfantasyleague.com/2013/detailed?L=59380&amp;W=15&amp;P=7012&amp;YEAR=2012" TargetMode="External"/><Relationship Id="rId5535" Type="http://schemas.openxmlformats.org/officeDocument/2006/relationships/hyperlink" Target="http://football6.myfantasyleague.com/2013/player?L=59380&amp;P=7815" TargetMode="External"/><Relationship Id="rId14078" Type="http://schemas.openxmlformats.org/officeDocument/2006/relationships/hyperlink" Target="http://football6.myfantasyleague.com/2013/detailed?L=59380&amp;W=17&amp;P=7239&amp;YEAR=2012" TargetMode="External"/><Relationship Id="rId15129" Type="http://schemas.openxmlformats.org/officeDocument/2006/relationships/hyperlink" Target="http://football6.myfantasyleague.com/2013/detailed?L=59380&amp;W=17&amp;P=10712&amp;YEAR=2012" TargetMode="External"/><Relationship Id="rId19000" Type="http://schemas.openxmlformats.org/officeDocument/2006/relationships/hyperlink" Target="http://football6.myfantasyleague.com/2013/detailed?L=59380&amp;W=11&amp;P=10918&amp;YEAR=2012" TargetMode="External"/><Relationship Id="rId3086" Type="http://schemas.openxmlformats.org/officeDocument/2006/relationships/hyperlink" Target="http://football6.myfantasyleague.com/2013/detailed?L=59380&amp;W=9&amp;P=9492&amp;YEAR=2012" TargetMode="External"/><Relationship Id="rId4137" Type="http://schemas.openxmlformats.org/officeDocument/2006/relationships/hyperlink" Target="http://football6.myfantasyleague.com/2013/detailed?L=59380&amp;W=13&amp;P=7914&amp;YEAR=2012" TargetMode="External"/><Relationship Id="rId8758" Type="http://schemas.openxmlformats.org/officeDocument/2006/relationships/hyperlink" Target="http://football6.myfantasyleague.com/2013/detailed?L=59380&amp;W=12&amp;P=6602&amp;YEAR=2012" TargetMode="External"/><Relationship Id="rId18699" Type="http://schemas.openxmlformats.org/officeDocument/2006/relationships/hyperlink" Target="http://football6.myfantasyleague.com/2013/player?L=59380&amp;P=5168" TargetMode="External"/><Relationship Id="rId9809" Type="http://schemas.openxmlformats.org/officeDocument/2006/relationships/hyperlink" Target="http://football6.myfantasyleague.com/2013/detailed?L=59380&amp;W=13&amp;P=7827&amp;YEAR=2012" TargetMode="External"/><Relationship Id="rId10688" Type="http://schemas.openxmlformats.org/officeDocument/2006/relationships/hyperlink" Target="http://football6.myfantasyleague.com/2013/detailed?L=59380&amp;W=3&amp;P=10383&amp;YEAR=2012" TargetMode="External"/><Relationship Id="rId11739" Type="http://schemas.openxmlformats.org/officeDocument/2006/relationships/hyperlink" Target="http://football6.myfantasyleague.com/2013/detailed?L=59380&amp;W=13&amp;P=10342&amp;YEAR=2012" TargetMode="External"/><Relationship Id="rId15610" Type="http://schemas.openxmlformats.org/officeDocument/2006/relationships/hyperlink" Target="http://football6.myfantasyleague.com/2013/detailed?L=59380&amp;W=1&amp;P=10837&amp;YEAR=2012" TargetMode="External"/><Relationship Id="rId13161" Type="http://schemas.openxmlformats.org/officeDocument/2006/relationships/hyperlink" Target="http://football6.myfantasyleague.com/2013/detailed?L=59380&amp;W=8&amp;P=9445&amp;YEAR=2012" TargetMode="External"/><Relationship Id="rId14212" Type="http://schemas.openxmlformats.org/officeDocument/2006/relationships/hyperlink" Target="http://football6.myfantasyleague.com/2013/detailed?L=59380&amp;W=6&amp;P=11057&amp;YEAR=2012" TargetMode="External"/><Relationship Id="rId17782" Type="http://schemas.openxmlformats.org/officeDocument/2006/relationships/hyperlink" Target="http://football6.myfantasyleague.com/2013/player?L=59380&amp;P=9663&amp;YEAR=2012" TargetMode="External"/><Relationship Id="rId18833" Type="http://schemas.openxmlformats.org/officeDocument/2006/relationships/hyperlink" Target="http://football6.myfantasyleague.com/2013/detailed?L=59380&amp;W=9&amp;P=4927&amp;YEAR=2012" TargetMode="External"/><Relationship Id="rId141" Type="http://schemas.openxmlformats.org/officeDocument/2006/relationships/hyperlink" Target="http://football6.myfantasyleague.com/2013/detailed?L=59380&amp;W=13&amp;P=7757&amp;YEAR=2012" TargetMode="External"/><Relationship Id="rId3220" Type="http://schemas.openxmlformats.org/officeDocument/2006/relationships/hyperlink" Target="http://football6.myfantasyleague.com/2013/detailed?L=59380&amp;W=13&amp;P=10854&amp;YEAR=2012" TargetMode="External"/><Relationship Id="rId6790" Type="http://schemas.openxmlformats.org/officeDocument/2006/relationships/hyperlink" Target="http://football6.myfantasyleague.com/2013/player?L=59380&amp;P=11033" TargetMode="External"/><Relationship Id="rId7841" Type="http://schemas.openxmlformats.org/officeDocument/2006/relationships/hyperlink" Target="http://football6.myfantasyleague.com/2013/detailed?L=59380&amp;W=10&amp;P=10592&amp;YEAR=2012" TargetMode="External"/><Relationship Id="rId10822" Type="http://schemas.openxmlformats.org/officeDocument/2006/relationships/hyperlink" Target="http://football6.myfantasyleague.com/2013/player?L=59380&amp;P=11078" TargetMode="External"/><Relationship Id="rId16384" Type="http://schemas.openxmlformats.org/officeDocument/2006/relationships/hyperlink" Target="http://football6.myfantasyleague.com/2013/detailed?L=59380&amp;W=15&amp;P=7527&amp;YEAR=2012" TargetMode="External"/><Relationship Id="rId17435" Type="http://schemas.openxmlformats.org/officeDocument/2006/relationships/hyperlink" Target="http://football6.myfantasyleague.com/2013/detailed?L=59380&amp;W=6&amp;P=3301&amp;YEAR=2012" TargetMode="External"/><Relationship Id="rId20030" Type="http://schemas.openxmlformats.org/officeDocument/2006/relationships/hyperlink" Target="http://football6.myfantasyleague.com/2013/player?L=59380&amp;P=9005" TargetMode="External"/><Relationship Id="rId7" Type="http://schemas.openxmlformats.org/officeDocument/2006/relationships/hyperlink" Target="http://football6.myfantasyleague.com/2013/top?L=59380&amp;SEARCHTYPE=BASIC&amp;COUNT=1500&amp;YEAR=2012&amp;START_WEEK=1&amp;END_WEEK=17&amp;CATEGORY=overall&amp;DISPLAY=points&amp;TEAM=*&amp;SORT=1" TargetMode="External"/><Relationship Id="rId5392" Type="http://schemas.openxmlformats.org/officeDocument/2006/relationships/hyperlink" Target="http://football6.myfantasyleague.com/2013/detailed?L=59380&amp;W=13&amp;P=10961&amp;YEAR=2012" TargetMode="External"/><Relationship Id="rId6443" Type="http://schemas.openxmlformats.org/officeDocument/2006/relationships/hyperlink" Target="http://football6.myfantasyleague.com/2013/detailed?L=59380&amp;W=17&amp;P=10106&amp;YEAR=2012" TargetMode="External"/><Relationship Id="rId16037" Type="http://schemas.openxmlformats.org/officeDocument/2006/relationships/hyperlink" Target="http://football6.myfantasyleague.com/2013/detailed?L=59380&amp;W=13&amp;P=8332&amp;YEAR=2012" TargetMode="External"/><Relationship Id="rId5045" Type="http://schemas.openxmlformats.org/officeDocument/2006/relationships/hyperlink" Target="http://football6.myfantasyleague.com/2013/detailed?L=59380&amp;W=8&amp;P=10780&amp;YEAR=2012" TargetMode="External"/><Relationship Id="rId9666" Type="http://schemas.openxmlformats.org/officeDocument/2006/relationships/hyperlink" Target="http://football6.myfantasyleague.com/2013/detailed?L=59380&amp;W=16&amp;P=9443&amp;YEAR=2012" TargetMode="External"/><Relationship Id="rId11596" Type="http://schemas.openxmlformats.org/officeDocument/2006/relationships/hyperlink" Target="http://football6.myfantasyleague.com/2013/player?L=59380&amp;P=10268" TargetMode="External"/><Relationship Id="rId12994" Type="http://schemas.openxmlformats.org/officeDocument/2006/relationships/hyperlink" Target="http://football6.myfantasyleague.com/2013/player?L=59380&amp;P=8683&amp;YEAR=2012" TargetMode="External"/><Relationship Id="rId1655" Type="http://schemas.openxmlformats.org/officeDocument/2006/relationships/hyperlink" Target="http://football6.myfantasyleague.com/2013/detailed?L=59380&amp;W=17&amp;P=9647&amp;YEAR=2012" TargetMode="External"/><Relationship Id="rId2706" Type="http://schemas.openxmlformats.org/officeDocument/2006/relationships/hyperlink" Target="http://football6.myfantasyleague.com/2013/detailed?L=59380&amp;W=6&amp;P=9551&amp;YEAR=2012" TargetMode="External"/><Relationship Id="rId8268" Type="http://schemas.openxmlformats.org/officeDocument/2006/relationships/hyperlink" Target="http://football6.myfantasyleague.com/2013/player?L=59380&amp;P=10355&amp;YEAR=2012" TargetMode="External"/><Relationship Id="rId9319" Type="http://schemas.openxmlformats.org/officeDocument/2006/relationships/hyperlink" Target="http://football6.myfantasyleague.com/2013/detailed?L=59380&amp;W=10&amp;P=7873&amp;YEAR=2012" TargetMode="External"/><Relationship Id="rId10198" Type="http://schemas.openxmlformats.org/officeDocument/2006/relationships/hyperlink" Target="http://football6.myfantasyleague.com/2013/detailed?L=59380&amp;W=14&amp;P=8772&amp;YEAR=2012" TargetMode="External"/><Relationship Id="rId11249" Type="http://schemas.openxmlformats.org/officeDocument/2006/relationships/hyperlink" Target="http://football6.myfantasyleague.com/2013/detailed?L=59380&amp;W=2&amp;P=10751&amp;YEAR=2012" TargetMode="External"/><Relationship Id="rId12647" Type="http://schemas.openxmlformats.org/officeDocument/2006/relationships/hyperlink" Target="http://football6.myfantasyleague.com/2013/player?L=59380&amp;P=6622&amp;YEAR=2012" TargetMode="External"/><Relationship Id="rId15120" Type="http://schemas.openxmlformats.org/officeDocument/2006/relationships/hyperlink" Target="http://football6.myfantasyleague.com/2013/detailed?L=59380&amp;W=8&amp;P=10712&amp;YEAR=2012" TargetMode="External"/><Relationship Id="rId1308" Type="http://schemas.openxmlformats.org/officeDocument/2006/relationships/hyperlink" Target="http://football6.myfantasyleague.com/2013/player?L=59380&amp;P=9017&amp;YEAR=2012" TargetMode="External"/><Relationship Id="rId18690" Type="http://schemas.openxmlformats.org/officeDocument/2006/relationships/hyperlink" Target="http://football6.myfantasyleague.com/2013/detailed?L=59380&amp;W=13&amp;P=7544&amp;YEAR=2012" TargetMode="External"/><Relationship Id="rId19741" Type="http://schemas.openxmlformats.org/officeDocument/2006/relationships/hyperlink" Target="http://football6.myfantasyleague.com/2013/detailed?L=59380&amp;W=13&amp;P=9274&amp;YEAR=2012" TargetMode="External"/><Relationship Id="rId4878" Type="http://schemas.openxmlformats.org/officeDocument/2006/relationships/hyperlink" Target="http://football6.myfantasyleague.com/2013/detailed?L=59380&amp;W=4&amp;P=7826&amp;YEAR=2012" TargetMode="External"/><Relationship Id="rId5929" Type="http://schemas.openxmlformats.org/officeDocument/2006/relationships/hyperlink" Target="http://football6.myfantasyleague.com/2013/detailed?L=59380&amp;W=7&amp;P=10743&amp;YEAR=2012" TargetMode="External"/><Relationship Id="rId9800" Type="http://schemas.openxmlformats.org/officeDocument/2006/relationships/hyperlink" Target="http://football6.myfantasyleague.com/2013/detailed?L=59380&amp;W=3&amp;P=7827&amp;YEAR=2012" TargetMode="External"/><Relationship Id="rId11730" Type="http://schemas.openxmlformats.org/officeDocument/2006/relationships/hyperlink" Target="http://football6.myfantasyleague.com/2013/detailed?L=59380&amp;W=3&amp;P=10342&amp;YEAR=2012" TargetMode="External"/><Relationship Id="rId17292" Type="http://schemas.openxmlformats.org/officeDocument/2006/relationships/hyperlink" Target="http://football6.myfantasyleague.com/2013/detailed?L=59380&amp;W=6&amp;P=8911&amp;YEAR=2012" TargetMode="External"/><Relationship Id="rId18343" Type="http://schemas.openxmlformats.org/officeDocument/2006/relationships/hyperlink" Target="http://football6.myfantasyleague.com/2013/player?L=59380&amp;P=10840&amp;YEAR=2012" TargetMode="External"/><Relationship Id="rId14" Type="http://schemas.openxmlformats.org/officeDocument/2006/relationships/hyperlink" Target="http://football6.myfantasyleague.com/2013/top?L=59380&amp;SEARCHTYPE=BASIC&amp;COUNT=1500&amp;YEAR=2012&amp;START_WEEK=1&amp;END_WEEK=17&amp;CATEGORY=overall&amp;DISPLAY=points&amp;TEAM=*&amp;SORT=8" TargetMode="External"/><Relationship Id="rId7004" Type="http://schemas.openxmlformats.org/officeDocument/2006/relationships/hyperlink" Target="http://football6.myfantasyleague.com/2013/detailed?L=59380&amp;W=10&amp;P=8359&amp;YEAR=2012" TargetMode="External"/><Relationship Id="rId7351" Type="http://schemas.openxmlformats.org/officeDocument/2006/relationships/hyperlink" Target="http://football6.myfantasyleague.com/2013/detailed?L=59380&amp;W=10&amp;P=9838&amp;YEAR=2012" TargetMode="External"/><Relationship Id="rId8402" Type="http://schemas.openxmlformats.org/officeDocument/2006/relationships/hyperlink" Target="http://football6.myfantasyleague.com/2013/detailed?L=59380&amp;W=9&amp;P=8298&amp;YEAR=2012" TargetMode="External"/><Relationship Id="rId10332" Type="http://schemas.openxmlformats.org/officeDocument/2006/relationships/hyperlink" Target="http://football6.myfantasyleague.com/2013/detailed?L=59380&amp;W=4&amp;P=10292&amp;YEAR=2012" TargetMode="External"/><Relationship Id="rId14953" Type="http://schemas.openxmlformats.org/officeDocument/2006/relationships/hyperlink" Target="http://football6.myfantasyleague.com/2013/detailed?L=59380&amp;W=13&amp;P=10984&amp;YEAR=2012" TargetMode="External"/><Relationship Id="rId3961" Type="http://schemas.openxmlformats.org/officeDocument/2006/relationships/hyperlink" Target="http://football6.myfantasyleague.com/2013/detailed?L=59380&amp;W=3&amp;P=9741&amp;YEAR=2012" TargetMode="External"/><Relationship Id="rId13555" Type="http://schemas.openxmlformats.org/officeDocument/2006/relationships/hyperlink" Target="http://football6.myfantasyleague.com/2013/detailed?L=59380&amp;W=17&amp;P=9240&amp;YEAR=2012" TargetMode="External"/><Relationship Id="rId14606" Type="http://schemas.openxmlformats.org/officeDocument/2006/relationships/hyperlink" Target="http://football6.myfantasyleague.com/2013/detailed?L=59380&amp;W=11&amp;P=9638&amp;YEAR=2012" TargetMode="External"/><Relationship Id="rId882" Type="http://schemas.openxmlformats.org/officeDocument/2006/relationships/hyperlink" Target="http://football6.myfantasyleague.com/2013/detailed?L=59380&amp;W=9&amp;P=7871&amp;YEAR=2012" TargetMode="External"/><Relationship Id="rId2563" Type="http://schemas.openxmlformats.org/officeDocument/2006/relationships/hyperlink" Target="http://football6.myfantasyleague.com/2013/player?L=59380&amp;P=7814&amp;YEAR=2012" TargetMode="External"/><Relationship Id="rId3614" Type="http://schemas.openxmlformats.org/officeDocument/2006/relationships/hyperlink" Target="http://football6.myfantasyleague.com/2013/detailed?L=59380&amp;W=5&amp;P=9054&amp;YEAR=2012" TargetMode="External"/><Relationship Id="rId9176" Type="http://schemas.openxmlformats.org/officeDocument/2006/relationships/hyperlink" Target="http://football6.myfantasyleague.com/2013/detailed?L=59380&amp;W=4&amp;P=9075&amp;YEAR=2012" TargetMode="External"/><Relationship Id="rId12157" Type="http://schemas.openxmlformats.org/officeDocument/2006/relationships/hyperlink" Target="http://football6.myfantasyleague.com/2013/detailed?L=59380&amp;W=7&amp;P=9619&amp;YEAR=2012" TargetMode="External"/><Relationship Id="rId13208" Type="http://schemas.openxmlformats.org/officeDocument/2006/relationships/hyperlink" Target="http://football6.myfantasyleague.com/2013/detailed?L=59380&amp;W=10&amp;P=9554&amp;YEAR=2012" TargetMode="External"/><Relationship Id="rId20424" Type="http://schemas.openxmlformats.org/officeDocument/2006/relationships/hyperlink" Target="http://football6.myfantasyleague.com/2013/detailed?L=59380&amp;W=5&amp;P=3294&amp;YEAR=2012" TargetMode="External"/><Relationship Id="rId535" Type="http://schemas.openxmlformats.org/officeDocument/2006/relationships/hyperlink" Target="http://football6.myfantasyleague.com/2013/detailed?L=59380&amp;W=17&amp;P=8025&amp;YEAR=2012" TargetMode="External"/><Relationship Id="rId1165" Type="http://schemas.openxmlformats.org/officeDocument/2006/relationships/hyperlink" Target="http://football6.myfantasyleague.com/2013/detailed?L=59380&amp;W=10&amp;P=9526&amp;YEAR=2012" TargetMode="External"/><Relationship Id="rId2216" Type="http://schemas.openxmlformats.org/officeDocument/2006/relationships/hyperlink" Target="http://football6.myfantasyleague.com/2013/detailed?L=59380&amp;W=17&amp;P=10889&amp;YEAR=2012" TargetMode="External"/><Relationship Id="rId5786" Type="http://schemas.openxmlformats.org/officeDocument/2006/relationships/hyperlink" Target="http://football6.myfantasyleague.com/2013/detailed?L=59380&amp;W=8&amp;P=4883&amp;YEAR=2012" TargetMode="External"/><Relationship Id="rId6837" Type="http://schemas.openxmlformats.org/officeDocument/2006/relationships/hyperlink" Target="http://football6.myfantasyleague.com/2013/detailed?L=59380&amp;W=12&amp;P=8437&amp;YEAR=2012" TargetMode="External"/><Relationship Id="rId16778" Type="http://schemas.openxmlformats.org/officeDocument/2006/relationships/hyperlink" Target="http://football6.myfantasyleague.com/2013/detailed?L=59380&amp;W=10&amp;P=10663&amp;YEAR=2012" TargetMode="External"/><Relationship Id="rId17829" Type="http://schemas.openxmlformats.org/officeDocument/2006/relationships/hyperlink" Target="http://football6.myfantasyleague.com/2013/detailed?L=59380&amp;W=11&amp;P=9686&amp;YEAR=2012" TargetMode="External"/><Relationship Id="rId19251" Type="http://schemas.openxmlformats.org/officeDocument/2006/relationships/hyperlink" Target="http://football6.myfantasyleague.com/2013/detailed?L=59380&amp;W=9&amp;P=9850&amp;YEAR=2012" TargetMode="External"/><Relationship Id="rId4388" Type="http://schemas.openxmlformats.org/officeDocument/2006/relationships/hyperlink" Target="http://football6.myfantasyleague.com/2013/player?L=59380&amp;P=10861&amp;YEAR=2012" TargetMode="External"/><Relationship Id="rId5439" Type="http://schemas.openxmlformats.org/officeDocument/2006/relationships/hyperlink" Target="http://football6.myfantasyleague.com/2013/player?L=59380&amp;P=9834&amp;YEAR=2012" TargetMode="External"/><Relationship Id="rId9310" Type="http://schemas.openxmlformats.org/officeDocument/2006/relationships/hyperlink" Target="http://football6.myfantasyleague.com/2013/player?L=59380&amp;P=7873&amp;YEAR=2012" TargetMode="External"/><Relationship Id="rId11240" Type="http://schemas.openxmlformats.org/officeDocument/2006/relationships/hyperlink" Target="http://football6.myfantasyleague.com/2013/detailed?L=59380&amp;W=1&amp;P=2651&amp;YEAR=2012" TargetMode="External"/><Relationship Id="rId15861" Type="http://schemas.openxmlformats.org/officeDocument/2006/relationships/hyperlink" Target="http://football6.myfantasyleague.com/2013/detailed?L=59380&amp;W=6&amp;P=7821&amp;YEAR=2012" TargetMode="External"/><Relationship Id="rId16912" Type="http://schemas.openxmlformats.org/officeDocument/2006/relationships/hyperlink" Target="http://football6.myfantasyleague.com/2013/detailed?L=59380&amp;W=15&amp;P=9200&amp;YEAR=2012" TargetMode="External"/><Relationship Id="rId5920" Type="http://schemas.openxmlformats.org/officeDocument/2006/relationships/hyperlink" Target="http://football6.myfantasyleague.com/2013/detailed?L=59380&amp;W=17&amp;P=9064&amp;YEAR=2012" TargetMode="External"/><Relationship Id="rId14463" Type="http://schemas.openxmlformats.org/officeDocument/2006/relationships/hyperlink" Target="http://football6.myfantasyleague.com/2013/detailed?L=59380&amp;W=10&amp;P=8399&amp;YEAR=2012" TargetMode="External"/><Relationship Id="rId15514" Type="http://schemas.openxmlformats.org/officeDocument/2006/relationships/hyperlink" Target="http://football6.myfantasyleague.com/2013/detailed?L=59380&amp;W=6&amp;P=9095&amp;YEAR=2012" TargetMode="External"/><Relationship Id="rId3471" Type="http://schemas.openxmlformats.org/officeDocument/2006/relationships/hyperlink" Target="http://football6.myfantasyleague.com/2013/detailed?L=59380&amp;W=10&amp;P=10335&amp;YEAR=2012" TargetMode="External"/><Relationship Id="rId4522" Type="http://schemas.openxmlformats.org/officeDocument/2006/relationships/hyperlink" Target="http://football6.myfantasyleague.com/2013/detailed?L=59380&amp;W=17&amp;P=8742&amp;YEAR=2012" TargetMode="External"/><Relationship Id="rId13065" Type="http://schemas.openxmlformats.org/officeDocument/2006/relationships/hyperlink" Target="http://football6.myfantasyleague.com/2013/detailed?L=59380&amp;W=6&amp;P=9917&amp;YEAR=2012" TargetMode="External"/><Relationship Id="rId14116" Type="http://schemas.openxmlformats.org/officeDocument/2006/relationships/hyperlink" Target="http://football6.myfantasyleague.com/2013/player?L=59380&amp;P=10741" TargetMode="External"/><Relationship Id="rId17686" Type="http://schemas.openxmlformats.org/officeDocument/2006/relationships/hyperlink" Target="http://football6.myfantasyleague.com/2013/detailed?L=59380&amp;W=17&amp;P=10122&amp;YEAR=2012" TargetMode="External"/><Relationship Id="rId18737" Type="http://schemas.openxmlformats.org/officeDocument/2006/relationships/hyperlink" Target="http://football6.myfantasyleague.com/2013/detailed?L=59380&amp;W=7&amp;P=6984&amp;YEAR=2012" TargetMode="External"/><Relationship Id="rId20281" Type="http://schemas.openxmlformats.org/officeDocument/2006/relationships/hyperlink" Target="http://football6.myfantasyleague.com/2013/detailed?L=59380&amp;W=3&amp;P=3887&amp;YEAR=2012" TargetMode="External"/><Relationship Id="rId392" Type="http://schemas.openxmlformats.org/officeDocument/2006/relationships/hyperlink" Target="http://football6.myfantasyleague.com/2013/detailed?L=59380&amp;W=16&amp;P=7516&amp;YEAR=2012" TargetMode="External"/><Relationship Id="rId2073" Type="http://schemas.openxmlformats.org/officeDocument/2006/relationships/hyperlink" Target="http://football6.myfantasyleague.com/2013/detailed?L=59380&amp;W=4&amp;P=8734&amp;YEAR=2012" TargetMode="External"/><Relationship Id="rId3124" Type="http://schemas.openxmlformats.org/officeDocument/2006/relationships/hyperlink" Target="http://football6.myfantasyleague.com/2013/detailed?L=59380&amp;W=14&amp;P=9050&amp;YEAR=2012" TargetMode="External"/><Relationship Id="rId6694" Type="http://schemas.openxmlformats.org/officeDocument/2006/relationships/hyperlink" Target="http://football6.myfantasyleague.com/2013/detailed?L=59380&amp;W=4&amp;P=9845&amp;YEAR=2012" TargetMode="External"/><Relationship Id="rId7745" Type="http://schemas.openxmlformats.org/officeDocument/2006/relationships/hyperlink" Target="http://football6.myfantasyleague.com/2013/detailed?L=59380&amp;W=8&amp;P=9941&amp;YEAR=2012" TargetMode="External"/><Relationship Id="rId16288" Type="http://schemas.openxmlformats.org/officeDocument/2006/relationships/hyperlink" Target="http://football6.myfantasyleague.com/2013/detailed?L=59380&amp;W=16&amp;P=9788&amp;YEAR=2012" TargetMode="External"/><Relationship Id="rId17339" Type="http://schemas.openxmlformats.org/officeDocument/2006/relationships/hyperlink" Target="http://football6.myfantasyleague.com/2013/detailed?L=59380&amp;W=12&amp;P=7494&amp;YEAR=2012" TargetMode="External"/><Relationship Id="rId5296" Type="http://schemas.openxmlformats.org/officeDocument/2006/relationships/hyperlink" Target="http://football6.myfantasyleague.com/2013/detailed?L=59380&amp;W=17&amp;P=10689&amp;YEAR=2012" TargetMode="External"/><Relationship Id="rId6347" Type="http://schemas.openxmlformats.org/officeDocument/2006/relationships/hyperlink" Target="http://football6.myfantasyleague.com/2013/detailed?L=59380&amp;W=6&amp;P=6519&amp;YEAR=2012" TargetMode="External"/><Relationship Id="rId10726" Type="http://schemas.openxmlformats.org/officeDocument/2006/relationships/hyperlink" Target="http://football6.myfantasyleague.com/2013/detailed?L=59380&amp;W=5&amp;P=8758&amp;YEAR=2012" TargetMode="External"/><Relationship Id="rId12898" Type="http://schemas.openxmlformats.org/officeDocument/2006/relationships/hyperlink" Target="http://football6.myfantasyleague.com/2013/detailed?L=59380&amp;W=3&amp;P=9784&amp;YEAR=2012" TargetMode="External"/><Relationship Id="rId13949" Type="http://schemas.openxmlformats.org/officeDocument/2006/relationships/hyperlink" Target="http://football6.myfantasyleague.com/2013/detailed?L=59380&amp;W=3&amp;P=8490&amp;YEAR=2012" TargetMode="External"/><Relationship Id="rId17820" Type="http://schemas.openxmlformats.org/officeDocument/2006/relationships/hyperlink" Target="http://football6.myfantasyleague.com/2013/detailed?L=59380&amp;W=1&amp;P=9686&amp;YEAR=2012" TargetMode="External"/><Relationship Id="rId2957" Type="http://schemas.openxmlformats.org/officeDocument/2006/relationships/hyperlink" Target="http://football6.myfantasyleague.com/2013/detailed?L=59380&amp;W=7&amp;P=8685&amp;YEAR=2012" TargetMode="External"/><Relationship Id="rId15371" Type="http://schemas.openxmlformats.org/officeDocument/2006/relationships/hyperlink" Target="http://football6.myfantasyleague.com/2013/detailed?L=59380&amp;W=1&amp;P=7935&amp;YEAR=2012" TargetMode="External"/><Relationship Id="rId16422" Type="http://schemas.openxmlformats.org/officeDocument/2006/relationships/hyperlink" Target="http://football6.myfantasyleague.com/2013/detailed?L=59380&amp;W=14&amp;P=6983&amp;YEAR=2012" TargetMode="External"/><Relationship Id="rId19992" Type="http://schemas.openxmlformats.org/officeDocument/2006/relationships/hyperlink" Target="http://football6.myfantasyleague.com/2013/detailed?L=59380&amp;W=7&amp;P=9927&amp;YEAR=2012" TargetMode="External"/><Relationship Id="rId929" Type="http://schemas.openxmlformats.org/officeDocument/2006/relationships/hyperlink" Target="http://football6.myfantasyleague.com/2013/player?L=59380&amp;P=10275&amp;YEAR=2012" TargetMode="External"/><Relationship Id="rId1559" Type="http://schemas.openxmlformats.org/officeDocument/2006/relationships/hyperlink" Target="http://football6.myfantasyleague.com/2013/player?L=59380&amp;P=9301" TargetMode="External"/><Relationship Id="rId4032" Type="http://schemas.openxmlformats.org/officeDocument/2006/relationships/hyperlink" Target="http://football6.myfantasyleague.com/2013/detailed?L=59380&amp;W=3&amp;P=9563&amp;YEAR=2012" TargetMode="External"/><Relationship Id="rId5430" Type="http://schemas.openxmlformats.org/officeDocument/2006/relationships/hyperlink" Target="http://football6.myfantasyleague.com/2013/detailed?L=59380&amp;W=16&amp;P=8762&amp;YEAR=2012" TargetMode="External"/><Relationship Id="rId11981" Type="http://schemas.openxmlformats.org/officeDocument/2006/relationships/hyperlink" Target="http://football6.myfantasyleague.com/2013/detailed?L=59380&amp;W=12&amp;P=7066&amp;YEAR=2012" TargetMode="External"/><Relationship Id="rId15024" Type="http://schemas.openxmlformats.org/officeDocument/2006/relationships/hyperlink" Target="http://football6.myfantasyleague.com/2013/detailed?L=59380&amp;W=16&amp;P=10366&amp;YEAR=2012" TargetMode="External"/><Relationship Id="rId18594" Type="http://schemas.openxmlformats.org/officeDocument/2006/relationships/hyperlink" Target="http://football6.myfantasyleague.com/2013/detailed?L=59380&amp;W=7&amp;P=9173&amp;YEAR=2012" TargetMode="External"/><Relationship Id="rId19645" Type="http://schemas.openxmlformats.org/officeDocument/2006/relationships/hyperlink" Target="http://football6.myfantasyleague.com/2013/detailed?L=59380&amp;W=15&amp;P=10847&amp;YEAR=2012" TargetMode="External"/><Relationship Id="rId8653" Type="http://schemas.openxmlformats.org/officeDocument/2006/relationships/hyperlink" Target="http://football6.myfantasyleague.com/2013/detailed?L=59380&amp;W=8&amp;P=10396&amp;YEAR=2012" TargetMode="External"/><Relationship Id="rId9704" Type="http://schemas.openxmlformats.org/officeDocument/2006/relationships/hyperlink" Target="http://football6.myfantasyleague.com/2013/player?L=59380&amp;P=8383&amp;YEAR=2012" TargetMode="External"/><Relationship Id="rId10583" Type="http://schemas.openxmlformats.org/officeDocument/2006/relationships/hyperlink" Target="http://football6.myfantasyleague.com/2013/detailed?L=59380&amp;W=3&amp;P=10392&amp;YEAR=2012" TargetMode="External"/><Relationship Id="rId11634" Type="http://schemas.openxmlformats.org/officeDocument/2006/relationships/hyperlink" Target="http://football6.myfantasyleague.com/2013/detailed?L=59380&amp;W=17&amp;P=8283&amp;YEAR=2012" TargetMode="External"/><Relationship Id="rId17196" Type="http://schemas.openxmlformats.org/officeDocument/2006/relationships/hyperlink" Target="http://football6.myfantasyleague.com/2013/detailed?L=59380&amp;W=5&amp;P=9451&amp;YEAR=2012" TargetMode="External"/><Relationship Id="rId18247" Type="http://schemas.openxmlformats.org/officeDocument/2006/relationships/hyperlink" Target="http://football6.myfantasyleague.com/2013/detailed?L=59380&amp;W=6&amp;P=9829&amp;YEAR=2012" TargetMode="External"/><Relationship Id="rId7255" Type="http://schemas.openxmlformats.org/officeDocument/2006/relationships/hyperlink" Target="http://football6.myfantasyleague.com/2013/player?L=59380&amp;P=9347&amp;YEAR=2012" TargetMode="External"/><Relationship Id="rId8306" Type="http://schemas.openxmlformats.org/officeDocument/2006/relationships/hyperlink" Target="http://football6.myfantasyleague.com/2013/detailed?L=59380&amp;W=16&amp;P=9072&amp;YEAR=2012" TargetMode="External"/><Relationship Id="rId10236" Type="http://schemas.openxmlformats.org/officeDocument/2006/relationships/hyperlink" Target="http://football6.myfantasyleague.com/2013/player?L=59380&amp;P=10271&amp;YEAR=2012" TargetMode="External"/><Relationship Id="rId3865" Type="http://schemas.openxmlformats.org/officeDocument/2006/relationships/hyperlink" Target="http://football6.myfantasyleague.com/2013/detailed?L=59380&amp;W=1&amp;P=10308&amp;YEAR=2012" TargetMode="External"/><Relationship Id="rId4916" Type="http://schemas.openxmlformats.org/officeDocument/2006/relationships/hyperlink" Target="http://football6.myfantasyleague.com/2013/detailed?L=59380&amp;W=8&amp;P=9438&amp;YEAR=2012" TargetMode="External"/><Relationship Id="rId13459" Type="http://schemas.openxmlformats.org/officeDocument/2006/relationships/hyperlink" Target="http://football6.myfantasyleague.com/2013/detailed?L=59380&amp;W=5&amp;P=3309&amp;YEAR=2012" TargetMode="External"/><Relationship Id="rId14857" Type="http://schemas.openxmlformats.org/officeDocument/2006/relationships/hyperlink" Target="http://football6.myfantasyleague.com/2013/player?L=59380&amp;P=8669" TargetMode="External"/><Relationship Id="rId15908" Type="http://schemas.openxmlformats.org/officeDocument/2006/relationships/hyperlink" Target="http://football6.myfantasyleague.com/2013/player?L=59380&amp;P=10424" TargetMode="External"/><Relationship Id="rId17330" Type="http://schemas.openxmlformats.org/officeDocument/2006/relationships/hyperlink" Target="http://football6.myfantasyleague.com/2013/detailed?L=59380&amp;W=1&amp;P=7494&amp;YEAR=2012" TargetMode="External"/><Relationship Id="rId20675" Type="http://schemas.openxmlformats.org/officeDocument/2006/relationships/hyperlink" Target="http://football6.myfantasyleague.com/2013/player?L=59380&amp;P=9146" TargetMode="External"/><Relationship Id="rId786" Type="http://schemas.openxmlformats.org/officeDocument/2006/relationships/hyperlink" Target="http://football6.myfantasyleague.com/2013/detailed?L=59380&amp;W=3&amp;P=9041&amp;YEAR=2012" TargetMode="External"/><Relationship Id="rId2467" Type="http://schemas.openxmlformats.org/officeDocument/2006/relationships/hyperlink" Target="http://football6.myfantasyleague.com/2013/detailed?L=59380&amp;W=2&amp;P=10905&amp;YEAR=2012" TargetMode="External"/><Relationship Id="rId3518" Type="http://schemas.openxmlformats.org/officeDocument/2006/relationships/hyperlink" Target="http://football6.myfantasyleague.com/2013/detailed?L=59380&amp;W=5&amp;P=8042&amp;YEAR=2012" TargetMode="External"/><Relationship Id="rId20328" Type="http://schemas.openxmlformats.org/officeDocument/2006/relationships/hyperlink" Target="http://football6.myfantasyleague.com/2013/detailed?L=59380&amp;W=14&amp;P=6581&amp;YEAR=2012" TargetMode="External"/><Relationship Id="rId439" Type="http://schemas.openxmlformats.org/officeDocument/2006/relationships/hyperlink" Target="http://football6.myfantasyleague.com/2013/detailed?L=59380&amp;W=1&amp;P=7501&amp;YEAR=2012" TargetMode="External"/><Relationship Id="rId1069" Type="http://schemas.openxmlformats.org/officeDocument/2006/relationships/hyperlink" Target="http://football6.myfantasyleague.com/2013/detailed?L=59380&amp;W=5&amp;P=10287&amp;YEAR=2012" TargetMode="External"/><Relationship Id="rId13940" Type="http://schemas.openxmlformats.org/officeDocument/2006/relationships/hyperlink" Target="http://football6.myfantasyleague.com/2013/detailed?L=59380&amp;W=5&amp;P=9667&amp;YEAR=2012" TargetMode="External"/><Relationship Id="rId8163" Type="http://schemas.openxmlformats.org/officeDocument/2006/relationships/hyperlink" Target="http://football6.myfantasyleague.com/2013/detailed?L=59380&amp;W=9&amp;P=7872&amp;YEAR=2012" TargetMode="External"/><Relationship Id="rId9214" Type="http://schemas.openxmlformats.org/officeDocument/2006/relationships/hyperlink" Target="http://football6.myfantasyleague.com/2013/detailed?L=59380&amp;W=13&amp;P=9861&amp;YEAR=2012" TargetMode="External"/><Relationship Id="rId9561" Type="http://schemas.openxmlformats.org/officeDocument/2006/relationships/hyperlink" Target="http://football6.myfantasyleague.com/2013/detailed?L=59380&amp;W=3&amp;P=9077&amp;YEAR=2012" TargetMode="External"/><Relationship Id="rId11491" Type="http://schemas.openxmlformats.org/officeDocument/2006/relationships/hyperlink" Target="http://football6.myfantasyleague.com/2013/detailed?L=59380&amp;W=2&amp;P=10695&amp;YEAR=2012" TargetMode="External"/><Relationship Id="rId12542" Type="http://schemas.openxmlformats.org/officeDocument/2006/relationships/hyperlink" Target="http://football6.myfantasyleague.com/2013/detailed?L=59380&amp;W=14&amp;P=8139&amp;YEAR=2012" TargetMode="External"/><Relationship Id="rId19155" Type="http://schemas.openxmlformats.org/officeDocument/2006/relationships/hyperlink" Target="http://football6.myfantasyleague.com/2013/detailed?L=59380&amp;W=5&amp;P=7183&amp;YEAR=2012" TargetMode="External"/><Relationship Id="rId920" Type="http://schemas.openxmlformats.org/officeDocument/2006/relationships/hyperlink" Target="http://football6.myfantasyleague.com/2013/detailed?L=59380&amp;W=9&amp;P=11011&amp;YEAR=2012" TargetMode="External"/><Relationship Id="rId1550" Type="http://schemas.openxmlformats.org/officeDocument/2006/relationships/hyperlink" Target="http://football6.myfantasyleague.com/2013/detailed?L=59380&amp;W=10&amp;P=9816&amp;YEAR=2012" TargetMode="External"/><Relationship Id="rId2601" Type="http://schemas.openxmlformats.org/officeDocument/2006/relationships/hyperlink" Target="http://football6.myfantasyleague.com/2013/detailed?L=59380&amp;W=1&amp;P=6567&amp;YEAR=2012" TargetMode="External"/><Relationship Id="rId10093" Type="http://schemas.openxmlformats.org/officeDocument/2006/relationships/hyperlink" Target="http://football6.myfantasyleague.com/2013/detailed?L=59380&amp;W=17&amp;P=9963&amp;YEAR=2012" TargetMode="External"/><Relationship Id="rId11144" Type="http://schemas.openxmlformats.org/officeDocument/2006/relationships/hyperlink" Target="http://football6.myfantasyleague.com/2013/detailed?L=59380&amp;W=11&amp;P=10281&amp;YEAR=2012" TargetMode="External"/><Relationship Id="rId15765" Type="http://schemas.openxmlformats.org/officeDocument/2006/relationships/hyperlink" Target="http://football6.myfantasyleague.com/2013/detailed?L=59380&amp;W=15&amp;P=7880&amp;YEAR=2012" TargetMode="External"/><Relationship Id="rId16816" Type="http://schemas.openxmlformats.org/officeDocument/2006/relationships/hyperlink" Target="http://football6.myfantasyleague.com/2013/player?L=59380&amp;P=8250&amp;YEAR=2012" TargetMode="External"/><Relationship Id="rId1203" Type="http://schemas.openxmlformats.org/officeDocument/2006/relationships/hyperlink" Target="http://football6.myfantasyleague.com/2013/detailed?L=59380&amp;W=17&amp;P=6957&amp;YEAR=2012" TargetMode="External"/><Relationship Id="rId4773" Type="http://schemas.openxmlformats.org/officeDocument/2006/relationships/hyperlink" Target="http://football6.myfantasyleague.com/2013/player?L=59380&amp;P=10265" TargetMode="External"/><Relationship Id="rId5824" Type="http://schemas.openxmlformats.org/officeDocument/2006/relationships/hyperlink" Target="http://football6.myfantasyleague.com/2013/detailed?L=59380&amp;W=14&amp;P=9193&amp;YEAR=2012" TargetMode="External"/><Relationship Id="rId14367" Type="http://schemas.openxmlformats.org/officeDocument/2006/relationships/hyperlink" Target="http://football6.myfantasyleague.com/2013/detailed?L=59380&amp;W=13&amp;P=10915&amp;YEAR=2012" TargetMode="External"/><Relationship Id="rId15418" Type="http://schemas.openxmlformats.org/officeDocument/2006/relationships/hyperlink" Target="http://football6.myfantasyleague.com/2013/detailed?L=59380&amp;W=13&amp;P=8679&amp;YEAR=2012" TargetMode="External"/><Relationship Id="rId3375" Type="http://schemas.openxmlformats.org/officeDocument/2006/relationships/hyperlink" Target="http://football6.myfantasyleague.com/2013/detailed?L=59380&amp;W=9&amp;P=10321&amp;YEAR=2012" TargetMode="External"/><Relationship Id="rId4426" Type="http://schemas.openxmlformats.org/officeDocument/2006/relationships/hyperlink" Target="http://football6.myfantasyleague.com/2013/detailed?L=59380&amp;W=2&amp;P=8072&amp;YEAR=2012" TargetMode="External"/><Relationship Id="rId7996" Type="http://schemas.openxmlformats.org/officeDocument/2006/relationships/hyperlink" Target="http://football6.myfantasyleague.com/2013/detailed?L=59380&amp;W=5&amp;P=7458&amp;YEAR=2012" TargetMode="External"/><Relationship Id="rId18988" Type="http://schemas.openxmlformats.org/officeDocument/2006/relationships/hyperlink" Target="http://football6.myfantasyleague.com/2013/detailed?L=59380&amp;W=14&amp;P=2842&amp;YEAR=2012" TargetMode="External"/><Relationship Id="rId20185" Type="http://schemas.openxmlformats.org/officeDocument/2006/relationships/hyperlink" Target="http://football6.myfantasyleague.com/2013/detailed?L=59380&amp;W=17&amp;P=8696&amp;YEAR=2012" TargetMode="External"/><Relationship Id="rId296" Type="http://schemas.openxmlformats.org/officeDocument/2006/relationships/hyperlink" Target="http://football6.myfantasyleague.com/2013/player?L=59380&amp;P=10449" TargetMode="External"/><Relationship Id="rId3028" Type="http://schemas.openxmlformats.org/officeDocument/2006/relationships/hyperlink" Target="http://football6.myfantasyleague.com/2013/detailed?L=59380&amp;W=9&amp;P=9916&amp;YEAR=2012" TargetMode="External"/><Relationship Id="rId6598" Type="http://schemas.openxmlformats.org/officeDocument/2006/relationships/hyperlink" Target="http://football6.myfantasyleague.com/2013/detailed?L=59380&amp;W=1&amp;P=9625&amp;YEAR=2012" TargetMode="External"/><Relationship Id="rId7649" Type="http://schemas.openxmlformats.org/officeDocument/2006/relationships/hyperlink" Target="http://football6.myfantasyleague.com/2013/detailed?L=59380&amp;W=2&amp;P=4910&amp;YEAR=2012" TargetMode="External"/><Relationship Id="rId10977" Type="http://schemas.openxmlformats.org/officeDocument/2006/relationships/hyperlink" Target="http://football6.myfantasyleague.com/2013/detailed?L=59380&amp;W=8&amp;P=9439&amp;YEAR=2012" TargetMode="External"/><Relationship Id="rId9071" Type="http://schemas.openxmlformats.org/officeDocument/2006/relationships/hyperlink" Target="http://football6.myfantasyleague.com/2013/detailed?L=59380&amp;W=10&amp;P=10276&amp;YEAR=2012" TargetMode="External"/><Relationship Id="rId12052" Type="http://schemas.openxmlformats.org/officeDocument/2006/relationships/hyperlink" Target="http://football6.myfantasyleague.com/2013/detailed?L=59380&amp;W=10&amp;P=9434&amp;YEAR=2012" TargetMode="External"/><Relationship Id="rId13450" Type="http://schemas.openxmlformats.org/officeDocument/2006/relationships/hyperlink" Target="http://football6.myfantasyleague.com/2013/detailed?L=59380&amp;W=15&amp;P=8003&amp;YEAR=2012" TargetMode="External"/><Relationship Id="rId14501" Type="http://schemas.openxmlformats.org/officeDocument/2006/relationships/hyperlink" Target="http://football6.myfantasyleague.com/2013/detailed?L=59380&amp;W=13&amp;P=8658&amp;YEAR=2012" TargetMode="External"/><Relationship Id="rId430" Type="http://schemas.openxmlformats.org/officeDocument/2006/relationships/hyperlink" Target="http://football6.myfantasyleague.com/2013/detailed?L=59380&amp;W=12&amp;P=9727&amp;YEAR=2012" TargetMode="External"/><Relationship Id="rId1060" Type="http://schemas.openxmlformats.org/officeDocument/2006/relationships/hyperlink" Target="http://football6.myfantasyleague.com/2013/detailed?L=59380&amp;W=14&amp;P=9418&amp;YEAR=2012" TargetMode="External"/><Relationship Id="rId2111" Type="http://schemas.openxmlformats.org/officeDocument/2006/relationships/hyperlink" Target="http://football6.myfantasyleague.com/2013/detailed?L=59380&amp;W=7&amp;P=5848&amp;YEAR=2012" TargetMode="External"/><Relationship Id="rId13103" Type="http://schemas.openxmlformats.org/officeDocument/2006/relationships/hyperlink" Target="http://football6.myfantasyleague.com/2013/detailed?L=59380&amp;W=14&amp;P=9495&amp;YEAR=2012" TargetMode="External"/><Relationship Id="rId16673" Type="http://schemas.openxmlformats.org/officeDocument/2006/relationships/hyperlink" Target="http://football6.myfantasyleague.com/2013/detailed?L=59380&amp;W=11&amp;P=10378&amp;YEAR=2012" TargetMode="External"/><Relationship Id="rId17724" Type="http://schemas.openxmlformats.org/officeDocument/2006/relationships/hyperlink" Target="http://football6.myfantasyleague.com/2013/detailed?L=59380&amp;W=9&amp;P=10354&amp;YEAR=2012" TargetMode="External"/><Relationship Id="rId5681" Type="http://schemas.openxmlformats.org/officeDocument/2006/relationships/hyperlink" Target="http://football6.myfantasyleague.com/2013/detailed?L=59380&amp;W=7&amp;P=10838&amp;YEAR=2012" TargetMode="External"/><Relationship Id="rId6732" Type="http://schemas.openxmlformats.org/officeDocument/2006/relationships/hyperlink" Target="http://football6.myfantasyleague.com/2013/detailed?L=59380&amp;W=17&amp;P=7947&amp;YEAR=2012" TargetMode="External"/><Relationship Id="rId15275" Type="http://schemas.openxmlformats.org/officeDocument/2006/relationships/hyperlink" Target="http://football6.myfantasyleague.com/2013/detailed?L=59380&amp;W=4&amp;P=6532&amp;YEAR=2012" TargetMode="External"/><Relationship Id="rId16326" Type="http://schemas.openxmlformats.org/officeDocument/2006/relationships/hyperlink" Target="http://football6.myfantasyleague.com/2013/player?L=59380&amp;P=9271" TargetMode="External"/><Relationship Id="rId19896" Type="http://schemas.openxmlformats.org/officeDocument/2006/relationships/hyperlink" Target="http://football6.myfantasyleague.com/2013/detailed?L=59380&amp;W=9&amp;P=6937&amp;YEAR=2012" TargetMode="External"/><Relationship Id="rId4283" Type="http://schemas.openxmlformats.org/officeDocument/2006/relationships/hyperlink" Target="http://football6.myfantasyleague.com/2013/detailed?L=59380&amp;W=11&amp;P=7498&amp;YEAR=2012" TargetMode="External"/><Relationship Id="rId5334" Type="http://schemas.openxmlformats.org/officeDocument/2006/relationships/hyperlink" Target="http://football6.myfantasyleague.com/2013/detailed?L=59380&amp;W=3&amp;P=4077&amp;YEAR=2012" TargetMode="External"/><Relationship Id="rId9955" Type="http://schemas.openxmlformats.org/officeDocument/2006/relationships/hyperlink" Target="http://football6.myfantasyleague.com/2013/detailed?L=59380&amp;W=4&amp;P=7708&amp;YEAR=2012" TargetMode="External"/><Relationship Id="rId11885" Type="http://schemas.openxmlformats.org/officeDocument/2006/relationships/hyperlink" Target="http://football6.myfantasyleague.com/2013/detailed?L=59380&amp;W=11&amp;P=9550&amp;YEAR=2012" TargetMode="External"/><Relationship Id="rId18498" Type="http://schemas.openxmlformats.org/officeDocument/2006/relationships/hyperlink" Target="http://football6.myfantasyleague.com/2013/player?L=59380&amp;P=10104&amp;YEAR=2012" TargetMode="External"/><Relationship Id="rId19549" Type="http://schemas.openxmlformats.org/officeDocument/2006/relationships/hyperlink" Target="http://football6.myfantasyleague.com/2013/detailed?L=59380&amp;W=10&amp;P=9104&amp;YEAR=2012" TargetMode="External"/><Relationship Id="rId1944" Type="http://schemas.openxmlformats.org/officeDocument/2006/relationships/hyperlink" Target="http://football6.myfantasyleague.com/2013/detailed?L=59380&amp;W=8&amp;P=10259&amp;YEAR=2012" TargetMode="External"/><Relationship Id="rId8557" Type="http://schemas.openxmlformats.org/officeDocument/2006/relationships/hyperlink" Target="http://football6.myfantasyleague.com/2013/detailed?L=59380&amp;W=4&amp;P=10478&amp;YEAR=2012" TargetMode="External"/><Relationship Id="rId9608" Type="http://schemas.openxmlformats.org/officeDocument/2006/relationships/hyperlink" Target="http://football6.myfantasyleague.com/2013/detailed?L=59380&amp;W=14&amp;P=10536&amp;YEAR=2012" TargetMode="External"/><Relationship Id="rId10487" Type="http://schemas.openxmlformats.org/officeDocument/2006/relationships/hyperlink" Target="http://football6.myfantasyleague.com/2013/detailed?L=59380&amp;W=8&amp;P=7704&amp;YEAR=2012" TargetMode="External"/><Relationship Id="rId11538" Type="http://schemas.openxmlformats.org/officeDocument/2006/relationships/hyperlink" Target="http://football6.myfantasyleague.com/2013/detailed?L=59380&amp;W=5&amp;P=8670&amp;YEAR=2012" TargetMode="External"/><Relationship Id="rId12936" Type="http://schemas.openxmlformats.org/officeDocument/2006/relationships/hyperlink" Target="http://football6.myfantasyleague.com/2013/detailed?L=59380&amp;W=13&amp;P=7842&amp;YEAR=2012" TargetMode="External"/><Relationship Id="rId7159" Type="http://schemas.openxmlformats.org/officeDocument/2006/relationships/hyperlink" Target="http://football6.myfantasyleague.com/2013/detailed?L=59380&amp;W=12&amp;P=9259&amp;YEAR=2012" TargetMode="External"/><Relationship Id="rId14011" Type="http://schemas.openxmlformats.org/officeDocument/2006/relationships/hyperlink" Target="http://football6.myfantasyleague.com/2013/player?L=59380&amp;P=8665&amp;YEAR=2012" TargetMode="External"/><Relationship Id="rId16183" Type="http://schemas.openxmlformats.org/officeDocument/2006/relationships/hyperlink" Target="http://football6.myfantasyleague.com/2013/detailed?L=59380&amp;W=10&amp;P=9918&amp;YEAR=2012" TargetMode="External"/><Relationship Id="rId17581" Type="http://schemas.openxmlformats.org/officeDocument/2006/relationships/hyperlink" Target="http://football6.myfantasyleague.com/2013/detailed?L=59380&amp;W=10&amp;P=10010&amp;YEAR=2012" TargetMode="External"/><Relationship Id="rId18632" Type="http://schemas.openxmlformats.org/officeDocument/2006/relationships/hyperlink" Target="http://football6.myfantasyleague.com/2013/detailed?L=59380&amp;W=11&amp;P=10976&amp;YEAR=2012" TargetMode="External"/><Relationship Id="rId3769" Type="http://schemas.openxmlformats.org/officeDocument/2006/relationships/hyperlink" Target="http://football6.myfantasyleague.com/2013/detailed?L=59380&amp;W=3&amp;P=9938&amp;YEAR=2012" TargetMode="External"/><Relationship Id="rId5191" Type="http://schemas.openxmlformats.org/officeDocument/2006/relationships/hyperlink" Target="http://football6.myfantasyleague.com/2013/detailed?L=59380&amp;W=16&amp;P=7454&amp;YEAR=2012" TargetMode="External"/><Relationship Id="rId6242" Type="http://schemas.openxmlformats.org/officeDocument/2006/relationships/hyperlink" Target="http://football6.myfantasyleague.com/2013/detailed?L=59380&amp;W=17&amp;P=9622&amp;YEAR=2012" TargetMode="External"/><Relationship Id="rId7640" Type="http://schemas.openxmlformats.org/officeDocument/2006/relationships/hyperlink" Target="http://football6.myfantasyleague.com/2013/detailed?L=59380&amp;W=12&amp;P=8674&amp;YEAR=2012" TargetMode="External"/><Relationship Id="rId10621" Type="http://schemas.openxmlformats.org/officeDocument/2006/relationships/hyperlink" Target="http://football6.myfantasyleague.com/2013/detailed?L=59380&amp;W=1&amp;P=8396&amp;YEAR=2012" TargetMode="External"/><Relationship Id="rId17234" Type="http://schemas.openxmlformats.org/officeDocument/2006/relationships/hyperlink" Target="http://football6.myfantasyleague.com/2013/detailed?L=59380&amp;W=16&amp;P=4974&amp;YEAR=2012" TargetMode="External"/><Relationship Id="rId20579" Type="http://schemas.openxmlformats.org/officeDocument/2006/relationships/hyperlink" Target="http://football6.myfantasyleague.com/2013/detailed?L=59380&amp;W=14&amp;P=10341&amp;YEAR=2012" TargetMode="External"/><Relationship Id="rId12793" Type="http://schemas.openxmlformats.org/officeDocument/2006/relationships/hyperlink" Target="http://football6.myfantasyleague.com/2013/detailed?L=59380&amp;W=10&amp;P=9542&amp;YEAR=2012" TargetMode="External"/><Relationship Id="rId13844" Type="http://schemas.openxmlformats.org/officeDocument/2006/relationships/hyperlink" Target="http://football6.myfantasyleague.com/2013/detailed?L=59380&amp;W=16&amp;P=9450&amp;YEAR=2012" TargetMode="External"/><Relationship Id="rId2852" Type="http://schemas.openxmlformats.org/officeDocument/2006/relationships/hyperlink" Target="http://football6.myfantasyleague.com/2013/player?L=59380&amp;P=9864" TargetMode="External"/><Relationship Id="rId3903" Type="http://schemas.openxmlformats.org/officeDocument/2006/relationships/hyperlink" Target="http://football6.myfantasyleague.com/2013/detailed?L=59380&amp;W=6&amp;P=9852&amp;YEAR=2012" TargetMode="External"/><Relationship Id="rId9465" Type="http://schemas.openxmlformats.org/officeDocument/2006/relationships/hyperlink" Target="http://football6.myfantasyleague.com/2013/options?L=59380&amp;F=0001&amp;O=07" TargetMode="External"/><Relationship Id="rId11395" Type="http://schemas.openxmlformats.org/officeDocument/2006/relationships/hyperlink" Target="http://football6.myfantasyleague.com/2013/detailed?L=59380&amp;W=10&amp;P=9083&amp;YEAR=2012" TargetMode="External"/><Relationship Id="rId12446" Type="http://schemas.openxmlformats.org/officeDocument/2006/relationships/hyperlink" Target="http://football6.myfantasyleague.com/2013/detailed?L=59380&amp;W=12&amp;P=9679&amp;YEAR=2012" TargetMode="External"/><Relationship Id="rId19059" Type="http://schemas.openxmlformats.org/officeDocument/2006/relationships/hyperlink" Target="http://football6.myfantasyleague.com/2013/detailed?L=59380&amp;W=17&amp;P=9214&amp;YEAR=2012" TargetMode="External"/><Relationship Id="rId20713" Type="http://schemas.openxmlformats.org/officeDocument/2006/relationships/hyperlink" Target="http://football6.myfantasyleague.com/2013/detailed?L=59380&amp;W=16&amp;P=10868&amp;YEAR=2012" TargetMode="External"/><Relationship Id="rId824" Type="http://schemas.openxmlformats.org/officeDocument/2006/relationships/hyperlink" Target="http://football6.myfantasyleague.com/2013/detailed?L=59380&amp;W=4&amp;P=10282&amp;YEAR=2012" TargetMode="External"/><Relationship Id="rId1454" Type="http://schemas.openxmlformats.org/officeDocument/2006/relationships/hyperlink" Target="http://football6.myfantasyleague.com/2013/detailed?L=59380&amp;W=11&amp;P=9137&amp;YEAR=2012" TargetMode="External"/><Relationship Id="rId2505" Type="http://schemas.openxmlformats.org/officeDocument/2006/relationships/hyperlink" Target="http://football6.myfantasyleague.com/2013/detailed?L=59380&amp;W=3&amp;P=10346&amp;YEAR=2012" TargetMode="External"/><Relationship Id="rId8067" Type="http://schemas.openxmlformats.org/officeDocument/2006/relationships/hyperlink" Target="http://football6.myfantasyleague.com/2013/detailed?L=59380&amp;W=3&amp;P=9319&amp;YEAR=2012" TargetMode="External"/><Relationship Id="rId9118" Type="http://schemas.openxmlformats.org/officeDocument/2006/relationships/hyperlink" Target="http://football6.myfantasyleague.com/2013/player?L=59380&amp;P=10331&amp;YEAR=2012" TargetMode="External"/><Relationship Id="rId11048" Type="http://schemas.openxmlformats.org/officeDocument/2006/relationships/hyperlink" Target="http://football6.myfantasyleague.com/2013/options?L=59380&amp;F=0012&amp;O=07" TargetMode="External"/><Relationship Id="rId15669" Type="http://schemas.openxmlformats.org/officeDocument/2006/relationships/hyperlink" Target="http://football6.myfantasyleague.com/2013/detailed?L=59380&amp;W=3&amp;P=10769&amp;YEAR=2012" TargetMode="External"/><Relationship Id="rId19540" Type="http://schemas.openxmlformats.org/officeDocument/2006/relationships/hyperlink" Target="http://football6.myfantasyleague.com/2013/player?L=59380&amp;P=9104&amp;YEAR=2012" TargetMode="External"/><Relationship Id="rId1107" Type="http://schemas.openxmlformats.org/officeDocument/2006/relationships/hyperlink" Target="http://football6.myfantasyleague.com/2013/detailed?L=59380&amp;W=6&amp;P=10096&amp;YEAR=2012" TargetMode="External"/><Relationship Id="rId4677" Type="http://schemas.openxmlformats.org/officeDocument/2006/relationships/hyperlink" Target="http://football6.myfantasyleague.com/2013/detailed?L=59380&amp;W=17&amp;P=10313&amp;YEAR=2012" TargetMode="External"/><Relationship Id="rId5728" Type="http://schemas.openxmlformats.org/officeDocument/2006/relationships/hyperlink" Target="http://football6.myfantasyleague.com/2013/detailed?L=59380&amp;W=2&amp;P=10258&amp;YEAR=2012" TargetMode="External"/><Relationship Id="rId17091" Type="http://schemas.openxmlformats.org/officeDocument/2006/relationships/hyperlink" Target="http://football6.myfantasyleague.com/2013/detailed?L=59380&amp;W=14&amp;P=10783&amp;YEAR=2012" TargetMode="External"/><Relationship Id="rId18142" Type="http://schemas.openxmlformats.org/officeDocument/2006/relationships/hyperlink" Target="http://football6.myfantasyleague.com/2013/detailed?L=59380&amp;W=9&amp;P=11006&amp;YEAR=2012" TargetMode="External"/><Relationship Id="rId3279" Type="http://schemas.openxmlformats.org/officeDocument/2006/relationships/hyperlink" Target="http://football6.myfantasyleague.com/2013/detailed?L=59380&amp;W=13&amp;P=9299&amp;YEAR=2012" TargetMode="External"/><Relationship Id="rId7150" Type="http://schemas.openxmlformats.org/officeDocument/2006/relationships/hyperlink" Target="http://football6.myfantasyleague.com/2013/detailed?L=59380&amp;W=2&amp;P=9259&amp;YEAR=2012" TargetMode="External"/><Relationship Id="rId8201" Type="http://schemas.openxmlformats.org/officeDocument/2006/relationships/hyperlink" Target="http://football6.myfantasyleague.com/2013/detailed?L=59380&amp;W=12&amp;P=9156&amp;YEAR=2012" TargetMode="External"/><Relationship Id="rId10131" Type="http://schemas.openxmlformats.org/officeDocument/2006/relationships/hyperlink" Target="http://football6.myfantasyleague.com/2013/player?L=59380&amp;P=10098&amp;YEAR=2012" TargetMode="External"/><Relationship Id="rId20089" Type="http://schemas.openxmlformats.org/officeDocument/2006/relationships/hyperlink" Target="http://football6.myfantasyleague.com/2013/detailed?L=59380&amp;W=6&amp;P=10013&amp;YEAR=2012" TargetMode="External"/><Relationship Id="rId14752" Type="http://schemas.openxmlformats.org/officeDocument/2006/relationships/hyperlink" Target="http://football6.myfantasyleague.com/2013/detailed?L=59380&amp;W=10&amp;P=10761&amp;YEAR=2012" TargetMode="External"/><Relationship Id="rId15803" Type="http://schemas.openxmlformats.org/officeDocument/2006/relationships/hyperlink" Target="http://football6.myfantasyleague.com/2013/detailed?L=59380&amp;W=16&amp;P=10300&amp;YEAR=2012" TargetMode="External"/><Relationship Id="rId3760" Type="http://schemas.openxmlformats.org/officeDocument/2006/relationships/hyperlink" Target="http://football6.myfantasyleague.com/2013/player?L=59380&amp;P=10263" TargetMode="External"/><Relationship Id="rId4811" Type="http://schemas.openxmlformats.org/officeDocument/2006/relationships/hyperlink" Target="http://football6.myfantasyleague.com/2013/player?L=59380&amp;P=10816&amp;YEAR=2012" TargetMode="External"/><Relationship Id="rId13354" Type="http://schemas.openxmlformats.org/officeDocument/2006/relationships/hyperlink" Target="http://football6.myfantasyleague.com/2013/detailed?L=59380&amp;W=15&amp;P=10517&amp;YEAR=2012" TargetMode="External"/><Relationship Id="rId14405" Type="http://schemas.openxmlformats.org/officeDocument/2006/relationships/hyperlink" Target="http://football6.myfantasyleague.com/2013/detailed?L=59380&amp;W=16&amp;P=10718&amp;YEAR=2012" TargetMode="External"/><Relationship Id="rId17975" Type="http://schemas.openxmlformats.org/officeDocument/2006/relationships/hyperlink" Target="http://football6.myfantasyleague.com/2013/detailed?L=59380&amp;W=11&amp;P=10515&amp;YEAR=2012" TargetMode="External"/><Relationship Id="rId20570" Type="http://schemas.openxmlformats.org/officeDocument/2006/relationships/hyperlink" Target="http://football6.myfantasyleague.com/2013/detailed?L=59380&amp;W=17&amp;P=9915&amp;YEAR=2012" TargetMode="External"/><Relationship Id="rId681" Type="http://schemas.openxmlformats.org/officeDocument/2006/relationships/hyperlink" Target="http://football6.myfantasyleague.com/2013/detailed?L=59380&amp;W=16&amp;P=6959&amp;YEAR=2012" TargetMode="External"/><Relationship Id="rId2362" Type="http://schemas.openxmlformats.org/officeDocument/2006/relationships/hyperlink" Target="http://football6.myfantasyleague.com/2013/detailed?L=59380&amp;W=8&amp;P=10551&amp;YEAR=2012" TargetMode="External"/><Relationship Id="rId3413" Type="http://schemas.openxmlformats.org/officeDocument/2006/relationships/hyperlink" Target="http://football6.myfantasyleague.com/2013/detailed?L=59380&amp;W=8&amp;P=10304&amp;YEAR=2012" TargetMode="External"/><Relationship Id="rId6983" Type="http://schemas.openxmlformats.org/officeDocument/2006/relationships/hyperlink" Target="http://football6.myfantasyleague.com/2013/detailed?L=59380&amp;W=7&amp;P=7877&amp;YEAR=2012" TargetMode="External"/><Relationship Id="rId13007" Type="http://schemas.openxmlformats.org/officeDocument/2006/relationships/hyperlink" Target="http://football6.myfantasyleague.com/2013/detailed?L=59380&amp;W=14&amp;P=8683&amp;YEAR=2012" TargetMode="External"/><Relationship Id="rId16577" Type="http://schemas.openxmlformats.org/officeDocument/2006/relationships/hyperlink" Target="http://football6.myfantasyleague.com/2013/detailed?L=59380&amp;W=7&amp;P=9512&amp;YEAR=2012" TargetMode="External"/><Relationship Id="rId17628" Type="http://schemas.openxmlformats.org/officeDocument/2006/relationships/hyperlink" Target="http://football6.myfantasyleague.com/2013/detailed?L=59380&amp;W=13&amp;P=9170&amp;YEAR=2012" TargetMode="External"/><Relationship Id="rId20223" Type="http://schemas.openxmlformats.org/officeDocument/2006/relationships/hyperlink" Target="http://football6.myfantasyleague.com/2013/player?L=59380&amp;P=10703&amp;YEAR=2012" TargetMode="External"/><Relationship Id="rId334" Type="http://schemas.openxmlformats.org/officeDocument/2006/relationships/hyperlink" Target="http://football6.myfantasyleague.com/2013/detailed?L=59380&amp;W=11&amp;P=10679&amp;YEAR=2012" TargetMode="External"/><Relationship Id="rId2015" Type="http://schemas.openxmlformats.org/officeDocument/2006/relationships/hyperlink" Target="http://football6.myfantasyleague.com/2013/detailed?L=59380&amp;W=17&amp;P=10930&amp;YEAR=2012" TargetMode="External"/><Relationship Id="rId5585" Type="http://schemas.openxmlformats.org/officeDocument/2006/relationships/hyperlink" Target="http://football6.myfantasyleague.com/2013/detailed?L=59380&amp;W=8&amp;P=4976&amp;YEAR=2012" TargetMode="External"/><Relationship Id="rId6636" Type="http://schemas.openxmlformats.org/officeDocument/2006/relationships/hyperlink" Target="http://football6.myfantasyleague.com/2013/detailed?L=59380&amp;W=5&amp;P=9367&amp;YEAR=2012" TargetMode="External"/><Relationship Id="rId15179" Type="http://schemas.openxmlformats.org/officeDocument/2006/relationships/hyperlink" Target="http://football6.myfantasyleague.com/2013/player?L=59380&amp;P=8036" TargetMode="External"/><Relationship Id="rId19050" Type="http://schemas.openxmlformats.org/officeDocument/2006/relationships/hyperlink" Target="http://football6.myfantasyleague.com/2013/detailed?L=59380&amp;W=7&amp;P=9214&amp;YEAR=2012" TargetMode="External"/><Relationship Id="rId4187" Type="http://schemas.openxmlformats.org/officeDocument/2006/relationships/hyperlink" Target="http://football6.myfantasyleague.com/2013/player?L=59380&amp;P=7471" TargetMode="External"/><Relationship Id="rId5238" Type="http://schemas.openxmlformats.org/officeDocument/2006/relationships/hyperlink" Target="http://football6.myfantasyleague.com/2013/detailed?L=59380&amp;W=8&amp;P=8414&amp;YEAR=2012" TargetMode="External"/><Relationship Id="rId9859" Type="http://schemas.openxmlformats.org/officeDocument/2006/relationships/hyperlink" Target="http://football6.myfantasyleague.com/2013/detailed?L=59380&amp;W=15&amp;P=10546&amp;YEAR=2012" TargetMode="External"/><Relationship Id="rId11789" Type="http://schemas.openxmlformats.org/officeDocument/2006/relationships/hyperlink" Target="http://football6.myfantasyleague.com/2013/player?L=59380&amp;P=10709" TargetMode="External"/><Relationship Id="rId14262" Type="http://schemas.openxmlformats.org/officeDocument/2006/relationships/hyperlink" Target="http://football6.myfantasyleague.com/2013/detailed?L=59380&amp;W=14&amp;P=7867&amp;YEAR=2012" TargetMode="External"/><Relationship Id="rId15660" Type="http://schemas.openxmlformats.org/officeDocument/2006/relationships/hyperlink" Target="http://football6.myfantasyleague.com/2013/detailed?L=59380&amp;W=13&amp;P=10811&amp;YEAR=2012" TargetMode="External"/><Relationship Id="rId16711" Type="http://schemas.openxmlformats.org/officeDocument/2006/relationships/hyperlink" Target="http://football6.myfantasyleague.com/2013/detailed?L=59380&amp;W=6&amp;P=10084&amp;YEAR=2012" TargetMode="External"/><Relationship Id="rId1848" Type="http://schemas.openxmlformats.org/officeDocument/2006/relationships/hyperlink" Target="http://football6.myfantasyleague.com/2013/detailed?L=59380&amp;W=16&amp;P=10825&amp;YEAR=2012" TargetMode="External"/><Relationship Id="rId3270" Type="http://schemas.openxmlformats.org/officeDocument/2006/relationships/hyperlink" Target="http://football6.myfantasyleague.com/2013/detailed?L=59380&amp;W=3&amp;P=9299&amp;YEAR=2012" TargetMode="External"/><Relationship Id="rId4321" Type="http://schemas.openxmlformats.org/officeDocument/2006/relationships/hyperlink" Target="http://football6.myfantasyleague.com/2013/detailed?L=59380&amp;W=14&amp;P=10762&amp;YEAR=2012" TargetMode="External"/><Relationship Id="rId15313" Type="http://schemas.openxmlformats.org/officeDocument/2006/relationships/hyperlink" Target="http://football6.myfantasyleague.com/2013/detailed?L=59380&amp;W=3&amp;P=8662&amp;YEAR=2012" TargetMode="External"/><Relationship Id="rId18883" Type="http://schemas.openxmlformats.org/officeDocument/2006/relationships/hyperlink" Target="http://football6.myfantasyleague.com/2013/detailed?L=59380&amp;W=6&amp;P=9930&amp;YEAR=2012" TargetMode="External"/><Relationship Id="rId19934" Type="http://schemas.openxmlformats.org/officeDocument/2006/relationships/hyperlink" Target="http://football6.myfantasyleague.com/2013/detailed?L=59380&amp;W=12&amp;P=9997&amp;YEAR=2012" TargetMode="External"/><Relationship Id="rId20080" Type="http://schemas.openxmlformats.org/officeDocument/2006/relationships/hyperlink" Target="http://football6.myfantasyleague.com/2013/detailed?L=59380&amp;W=15&amp;P=4962&amp;YEAR=2012" TargetMode="External"/><Relationship Id="rId191" Type="http://schemas.openxmlformats.org/officeDocument/2006/relationships/hyperlink" Target="http://football6.myfantasyleague.com/2013/detailed?L=59380&amp;W=8&amp;P=9621&amp;YEAR=2012" TargetMode="External"/><Relationship Id="rId7891" Type="http://schemas.openxmlformats.org/officeDocument/2006/relationships/hyperlink" Target="http://football6.myfantasyleague.com/2013/detailed?L=59380&amp;W=17&amp;P=10530&amp;YEAR=2012" TargetMode="External"/><Relationship Id="rId8942" Type="http://schemas.openxmlformats.org/officeDocument/2006/relationships/hyperlink" Target="http://football6.myfantasyleague.com/2013/detailed?L=59380&amp;W=8&amp;P=10036&amp;YEAR=2012" TargetMode="External"/><Relationship Id="rId10872" Type="http://schemas.openxmlformats.org/officeDocument/2006/relationships/hyperlink" Target="http://football6.myfantasyleague.com/2013/detailed?L=59380&amp;W=2&amp;P=8664&amp;YEAR=2012" TargetMode="External"/><Relationship Id="rId11923" Type="http://schemas.openxmlformats.org/officeDocument/2006/relationships/hyperlink" Target="http://football6.myfantasyleague.com/2013/detailed?L=59380&amp;W=15&amp;P=10154&amp;YEAR=2012" TargetMode="External"/><Relationship Id="rId17485" Type="http://schemas.openxmlformats.org/officeDocument/2006/relationships/hyperlink" Target="http://football6.myfantasyleague.com/2013/detailed?L=59380&amp;W=1&amp;P=10034&amp;YEAR=2012" TargetMode="External"/><Relationship Id="rId18536" Type="http://schemas.openxmlformats.org/officeDocument/2006/relationships/hyperlink" Target="http://football6.myfantasyleague.com/2013/player?L=59380&amp;P=10879" TargetMode="External"/><Relationship Id="rId5095" Type="http://schemas.openxmlformats.org/officeDocument/2006/relationships/hyperlink" Target="http://football6.myfantasyleague.com/2013/detailed?L=59380&amp;W=10&amp;P=10012&amp;YEAR=2012" TargetMode="External"/><Relationship Id="rId6493" Type="http://schemas.openxmlformats.org/officeDocument/2006/relationships/hyperlink" Target="http://football6.myfantasyleague.com/2013/detailed?L=59380&amp;W=15&amp;P=9250&amp;YEAR=2012" TargetMode="External"/><Relationship Id="rId7544" Type="http://schemas.openxmlformats.org/officeDocument/2006/relationships/hyperlink" Target="http://football6.myfantasyleague.com/2013/player?L=59380&amp;P=8323&amp;YEAR=2012" TargetMode="External"/><Relationship Id="rId10525" Type="http://schemas.openxmlformats.org/officeDocument/2006/relationships/hyperlink" Target="http://football6.myfantasyleague.com/2013/player?L=59380&amp;P=10318" TargetMode="External"/><Relationship Id="rId16087" Type="http://schemas.openxmlformats.org/officeDocument/2006/relationships/hyperlink" Target="http://football6.myfantasyleague.com/2013/detailed?L=59380&amp;W=15&amp;P=7848&amp;YEAR=2012" TargetMode="External"/><Relationship Id="rId17138" Type="http://schemas.openxmlformats.org/officeDocument/2006/relationships/hyperlink" Target="http://football6.myfantasyleague.com/2013/detailed?L=59380&amp;W=4&amp;P=9132&amp;YEAR=2012" TargetMode="External"/><Relationship Id="rId6146" Type="http://schemas.openxmlformats.org/officeDocument/2006/relationships/hyperlink" Target="http://football6.myfantasyleague.com/2013/detailed?L=59380&amp;W=12&amp;P=9278&amp;YEAR=2012" TargetMode="External"/><Relationship Id="rId12697" Type="http://schemas.openxmlformats.org/officeDocument/2006/relationships/hyperlink" Target="http://football6.myfantasyleague.com/2013/detailed?L=59380&amp;W=17&amp;P=10561&amp;YEAR=2012" TargetMode="External"/><Relationship Id="rId13748" Type="http://schemas.openxmlformats.org/officeDocument/2006/relationships/hyperlink" Target="http://football6.myfantasyleague.com/2013/detailed?L=59380&amp;W=8&amp;P=10340&amp;YEAR=2012" TargetMode="External"/><Relationship Id="rId2756" Type="http://schemas.openxmlformats.org/officeDocument/2006/relationships/hyperlink" Target="http://football6.myfantasyleague.com/2013/detailed?L=59380&amp;W=1&amp;P=6789&amp;YEAR=2012" TargetMode="External"/><Relationship Id="rId3807" Type="http://schemas.openxmlformats.org/officeDocument/2006/relationships/hyperlink" Target="http://football6.myfantasyleague.com/2013/detailed?L=59380&amp;W=3&amp;P=9597&amp;YEAR=2012" TargetMode="External"/><Relationship Id="rId9369" Type="http://schemas.openxmlformats.org/officeDocument/2006/relationships/hyperlink" Target="http://football6.myfantasyleague.com/2013/detailed?L=59380&amp;W=4&amp;P=6513&amp;YEAR=2012" TargetMode="External"/><Relationship Id="rId11299" Type="http://schemas.openxmlformats.org/officeDocument/2006/relationships/hyperlink" Target="http://football6.myfantasyleague.com/2013/detailed?L=59380&amp;W=15&amp;P=10705&amp;YEAR=2012" TargetMode="External"/><Relationship Id="rId15170" Type="http://schemas.openxmlformats.org/officeDocument/2006/relationships/hyperlink" Target="http://football6.myfantasyleague.com/2013/detailed?L=59380&amp;W=9&amp;P=10725&amp;YEAR=2012" TargetMode="External"/><Relationship Id="rId16221" Type="http://schemas.openxmlformats.org/officeDocument/2006/relationships/hyperlink" Target="http://football6.myfantasyleague.com/2013/detailed?L=59380&amp;W=12&amp;P=9661&amp;YEAR=2012" TargetMode="External"/><Relationship Id="rId20617" Type="http://schemas.openxmlformats.org/officeDocument/2006/relationships/hyperlink" Target="http://football6.myfantasyleague.com/2013/detailed?L=59380&amp;W=4&amp;P=10110&amp;YEAR=2012" TargetMode="External"/><Relationship Id="rId728" Type="http://schemas.openxmlformats.org/officeDocument/2006/relationships/hyperlink" Target="http://football6.myfantasyleague.com/2013/detailed?L=59380&amp;W=17&amp;P=10325&amp;YEAR=2012" TargetMode="External"/><Relationship Id="rId1358" Type="http://schemas.openxmlformats.org/officeDocument/2006/relationships/hyperlink" Target="http://football6.myfantasyleague.com/2013/detailed?L=59380&amp;W=8&amp;P=10048&amp;YEAR=2012" TargetMode="External"/><Relationship Id="rId2409" Type="http://schemas.openxmlformats.org/officeDocument/2006/relationships/hyperlink" Target="http://football6.myfantasyleague.com/2013/detailed?L=59380&amp;W=2&amp;P=8497&amp;YEAR=2012" TargetMode="External"/><Relationship Id="rId5979" Type="http://schemas.openxmlformats.org/officeDocument/2006/relationships/hyperlink" Target="http://football6.myfantasyleague.com/2013/detailed?L=59380&amp;W=6&amp;P=3549&amp;YEAR=2012" TargetMode="External"/><Relationship Id="rId18393" Type="http://schemas.openxmlformats.org/officeDocument/2006/relationships/hyperlink" Target="http://football6.myfantasyleague.com/2013/detailed?L=59380&amp;W=17&amp;P=10675&amp;YEAR=2012" TargetMode="External"/><Relationship Id="rId19791" Type="http://schemas.openxmlformats.org/officeDocument/2006/relationships/hyperlink" Target="http://football6.myfantasyleague.com/2013/detailed?L=59380&amp;W=10&amp;P=9854&amp;YEAR=2012" TargetMode="External"/><Relationship Id="rId64" Type="http://schemas.openxmlformats.org/officeDocument/2006/relationships/hyperlink" Target="http://football6.myfantasyleague.com/2013/detailed?L=59380&amp;W=4&amp;P=10353&amp;YEAR=2012" TargetMode="External"/><Relationship Id="rId8452" Type="http://schemas.openxmlformats.org/officeDocument/2006/relationships/hyperlink" Target="http://football6.myfantasyleague.com/2013/player?L=59380&amp;P=11021&amp;YEAR=2012" TargetMode="External"/><Relationship Id="rId9503" Type="http://schemas.openxmlformats.org/officeDocument/2006/relationships/hyperlink" Target="http://football6.myfantasyleague.com/2013/detailed?L=59380&amp;W=15&amp;P=10779&amp;YEAR=2012" TargetMode="External"/><Relationship Id="rId9850" Type="http://schemas.openxmlformats.org/officeDocument/2006/relationships/hyperlink" Target="http://football6.myfantasyleague.com/2013/detailed?L=59380&amp;W=5&amp;P=10546&amp;YEAR=2012" TargetMode="External"/><Relationship Id="rId11780" Type="http://schemas.openxmlformats.org/officeDocument/2006/relationships/hyperlink" Target="http://football6.myfantasyleague.com/2013/detailed?L=59380&amp;W=8&amp;P=9764&amp;YEAR=2012" TargetMode="External"/><Relationship Id="rId12831" Type="http://schemas.openxmlformats.org/officeDocument/2006/relationships/hyperlink" Target="http://football6.myfantasyleague.com/2013/player?L=59380&amp;P=9090&amp;YEAR=2012" TargetMode="External"/><Relationship Id="rId18046" Type="http://schemas.openxmlformats.org/officeDocument/2006/relationships/hyperlink" Target="http://football6.myfantasyleague.com/2013/player?L=59380&amp;P=10786&amp;YEAR=2012" TargetMode="External"/><Relationship Id="rId19444" Type="http://schemas.openxmlformats.org/officeDocument/2006/relationships/hyperlink" Target="http://football6.myfantasyleague.com/2013/detailed?L=59380&amp;W=8&amp;P=10698&amp;YEAR=2012" TargetMode="External"/><Relationship Id="rId7054" Type="http://schemas.openxmlformats.org/officeDocument/2006/relationships/hyperlink" Target="http://football6.myfantasyleague.com/2013/detailed?L=59380&amp;W=2&amp;P=8843&amp;YEAR=2012" TargetMode="External"/><Relationship Id="rId8105" Type="http://schemas.openxmlformats.org/officeDocument/2006/relationships/hyperlink" Target="http://football6.myfantasyleague.com/2013/detailed?L=59380&amp;W=6&amp;P=8246&amp;YEAR=2012" TargetMode="External"/><Relationship Id="rId10382" Type="http://schemas.openxmlformats.org/officeDocument/2006/relationships/hyperlink" Target="http://football6.myfantasyleague.com/2013/player?L=59380&amp;P=10858&amp;YEAR=2012" TargetMode="External"/><Relationship Id="rId11433" Type="http://schemas.openxmlformats.org/officeDocument/2006/relationships/hyperlink" Target="http://football6.myfantasyleague.com/2013/detailed?L=59380&amp;W=11&amp;P=9084&amp;YEAR=2012" TargetMode="External"/><Relationship Id="rId10035" Type="http://schemas.openxmlformats.org/officeDocument/2006/relationships/hyperlink" Target="http://football6.myfantasyleague.com/2013/player?L=59380&amp;P=9121&amp;YEAR=2012" TargetMode="External"/><Relationship Id="rId14656" Type="http://schemas.openxmlformats.org/officeDocument/2006/relationships/hyperlink" Target="http://football6.myfantasyleague.com/2013/detailed?L=59380&amp;W=16&amp;P=4922&amp;YEAR=2012" TargetMode="External"/><Relationship Id="rId15707" Type="http://schemas.openxmlformats.org/officeDocument/2006/relationships/hyperlink" Target="http://football6.myfantasyleague.com/2013/detailed?L=59380&amp;W=1&amp;P=9841&amp;YEAR=2012" TargetMode="External"/><Relationship Id="rId3664" Type="http://schemas.openxmlformats.org/officeDocument/2006/relationships/hyperlink" Target="http://football6.myfantasyleague.com/2013/detailed?L=59380&amp;W=3&amp;P=9171&amp;YEAR=2012" TargetMode="External"/><Relationship Id="rId4715" Type="http://schemas.openxmlformats.org/officeDocument/2006/relationships/hyperlink" Target="http://football6.myfantasyleague.com/2013/detailed?L=59380&amp;W=14&amp;P=10841&amp;YEAR=2012" TargetMode="External"/><Relationship Id="rId13258" Type="http://schemas.openxmlformats.org/officeDocument/2006/relationships/hyperlink" Target="http://football6.myfantasyleague.com/2013/detailed?L=59380&amp;W=3&amp;P=7509&amp;YEAR=2012" TargetMode="External"/><Relationship Id="rId14309" Type="http://schemas.openxmlformats.org/officeDocument/2006/relationships/hyperlink" Target="http://football6.myfantasyleague.com/2013/detailed?L=59380&amp;W=16&amp;P=8156&amp;YEAR=2012" TargetMode="External"/><Relationship Id="rId17879" Type="http://schemas.openxmlformats.org/officeDocument/2006/relationships/hyperlink" Target="http://football6.myfantasyleague.com/2013/detailed?L=59380&amp;W=13&amp;P=8160&amp;YEAR=2012" TargetMode="External"/><Relationship Id="rId20474" Type="http://schemas.openxmlformats.org/officeDocument/2006/relationships/hyperlink" Target="http://football6.myfantasyleague.com/2013/detailed?L=59380&amp;W=11&amp;P=9867&amp;YEAR=2012" TargetMode="External"/><Relationship Id="rId585" Type="http://schemas.openxmlformats.org/officeDocument/2006/relationships/hyperlink" Target="http://football6.myfantasyleague.com/2013/detailed?L=59380&amp;W=5&amp;P=9340&amp;YEAR=2012" TargetMode="External"/><Relationship Id="rId2266" Type="http://schemas.openxmlformats.org/officeDocument/2006/relationships/hyperlink" Target="http://football6.myfantasyleague.com/2013/detailed?L=59380&amp;W=3&amp;P=6996&amp;YEAR=2012" TargetMode="External"/><Relationship Id="rId3317" Type="http://schemas.openxmlformats.org/officeDocument/2006/relationships/hyperlink" Target="http://football6.myfantasyleague.com/2013/detailed?L=59380&amp;W=2&amp;P=8666&amp;YEAR=2012" TargetMode="External"/><Relationship Id="rId6887" Type="http://schemas.openxmlformats.org/officeDocument/2006/relationships/hyperlink" Target="http://football6.myfantasyleague.com/2013/detailed?L=59380&amp;W=2&amp;P=9067&amp;YEAR=2012" TargetMode="External"/><Relationship Id="rId7938" Type="http://schemas.openxmlformats.org/officeDocument/2006/relationships/hyperlink" Target="http://football6.myfantasyleague.com/2013/detailed?L=59380&amp;W=14&amp;P=7231&amp;YEAR=2012" TargetMode="External"/><Relationship Id="rId20127" Type="http://schemas.openxmlformats.org/officeDocument/2006/relationships/hyperlink" Target="http://football6.myfantasyleague.com/2013/detailed?L=59380&amp;W=13&amp;P=10707&amp;YEAR=2012" TargetMode="External"/><Relationship Id="rId238" Type="http://schemas.openxmlformats.org/officeDocument/2006/relationships/hyperlink" Target="http://football6.myfantasyleague.com/2013/detailed?L=59380&amp;W=16&amp;P=10559&amp;YEAR=2012" TargetMode="External"/><Relationship Id="rId5489" Type="http://schemas.openxmlformats.org/officeDocument/2006/relationships/hyperlink" Target="http://football6.myfantasyleague.com/2013/player?L=59380&amp;P=10884" TargetMode="External"/><Relationship Id="rId9360" Type="http://schemas.openxmlformats.org/officeDocument/2006/relationships/hyperlink" Target="http://football6.myfantasyleague.com/2013/detailed?L=59380&amp;W=3&amp;P=9754&amp;YEAR=2012" TargetMode="External"/><Relationship Id="rId10919" Type="http://schemas.openxmlformats.org/officeDocument/2006/relationships/hyperlink" Target="http://football6.myfantasyleague.com/2013/detailed?L=59380&amp;W=2&amp;P=10992&amp;YEAR=2012" TargetMode="External"/><Relationship Id="rId11290" Type="http://schemas.openxmlformats.org/officeDocument/2006/relationships/hyperlink" Target="http://football6.myfantasyleague.com/2013/detailed?L=59380&amp;W=16&amp;P=5919&amp;YEAR=2012" TargetMode="External"/><Relationship Id="rId12341" Type="http://schemas.openxmlformats.org/officeDocument/2006/relationships/hyperlink" Target="http://football6.myfantasyleague.com/2013/detailed?L=59380&amp;W=6&amp;P=9982&amp;YEAR=2012" TargetMode="External"/><Relationship Id="rId2400" Type="http://schemas.openxmlformats.org/officeDocument/2006/relationships/hyperlink" Target="http://football6.myfantasyleague.com/2013/detailed?L=59380&amp;W=12&amp;P=3300&amp;YEAR=2012" TargetMode="External"/><Relationship Id="rId9013" Type="http://schemas.openxmlformats.org/officeDocument/2006/relationships/hyperlink" Target="http://football6.myfantasyleague.com/2013/player?L=59380&amp;P=7671" TargetMode="External"/><Relationship Id="rId16962" Type="http://schemas.openxmlformats.org/officeDocument/2006/relationships/hyperlink" Target="http://football6.myfantasyleague.com/2013/detailed?L=59380&amp;W=10&amp;P=7813&amp;YEAR=2012" TargetMode="External"/><Relationship Id="rId1002" Type="http://schemas.openxmlformats.org/officeDocument/2006/relationships/hyperlink" Target="http://football6.myfantasyleague.com/2013/detailed?L=59380&amp;W=1&amp;P=10527&amp;YEAR=2012" TargetMode="External"/><Relationship Id="rId5970" Type="http://schemas.openxmlformats.org/officeDocument/2006/relationships/hyperlink" Target="http://football6.myfantasyleague.com/2013/detailed?L=59380&amp;W=16&amp;P=9508&amp;YEAR=2012" TargetMode="External"/><Relationship Id="rId15564" Type="http://schemas.openxmlformats.org/officeDocument/2006/relationships/hyperlink" Target="http://football6.myfantasyleague.com/2013/detailed?L=59380&amp;W=3&amp;P=9921&amp;YEAR=2012" TargetMode="External"/><Relationship Id="rId16615" Type="http://schemas.openxmlformats.org/officeDocument/2006/relationships/hyperlink" Target="http://football6.myfantasyleague.com/2013/detailed?L=59380&amp;W=8&amp;P=10320&amp;YEAR=2012" TargetMode="External"/><Relationship Id="rId3174" Type="http://schemas.openxmlformats.org/officeDocument/2006/relationships/hyperlink" Target="http://football6.myfantasyleague.com/2013/player?L=59380&amp;P=7837&amp;YEAR=2012" TargetMode="External"/><Relationship Id="rId4572" Type="http://schemas.openxmlformats.org/officeDocument/2006/relationships/hyperlink" Target="http://football6.myfantasyleague.com/2013/detailed?L=59380&amp;W=5&amp;P=10139&amp;YEAR=2012" TargetMode="External"/><Relationship Id="rId5623" Type="http://schemas.openxmlformats.org/officeDocument/2006/relationships/hyperlink" Target="http://football6.myfantasyleague.com/2013/detailed?L=59380&amp;W=12&amp;P=9466&amp;YEAR=2012" TargetMode="External"/><Relationship Id="rId14166" Type="http://schemas.openxmlformats.org/officeDocument/2006/relationships/hyperlink" Target="http://football6.myfantasyleague.com/2013/detailed?L=59380&amp;W=8&amp;P=9745&amp;YEAR=2012" TargetMode="External"/><Relationship Id="rId15217" Type="http://schemas.openxmlformats.org/officeDocument/2006/relationships/hyperlink" Target="http://football6.myfantasyleague.com/2013/detailed?L=59380&amp;W=1&amp;P=9705&amp;YEAR=2012" TargetMode="External"/><Relationship Id="rId18787" Type="http://schemas.openxmlformats.org/officeDocument/2006/relationships/hyperlink" Target="http://football6.myfantasyleague.com/2013/detailed?L=59380&amp;W=5&amp;P=10764&amp;YEAR=2012" TargetMode="External"/><Relationship Id="rId19838" Type="http://schemas.openxmlformats.org/officeDocument/2006/relationships/hyperlink" Target="http://football6.myfantasyleague.com/2013/detailed?L=59380&amp;W=6&amp;P=7491&amp;YEAR=2012" TargetMode="External"/><Relationship Id="rId4225" Type="http://schemas.openxmlformats.org/officeDocument/2006/relationships/hyperlink" Target="http://football6.myfantasyleague.com/2013/detailed?L=59380&amp;W=6&amp;P=10748&amp;YEAR=2012" TargetMode="External"/><Relationship Id="rId7795" Type="http://schemas.openxmlformats.org/officeDocument/2006/relationships/hyperlink" Target="http://football6.myfantasyleague.com/2013/detailed?L=59380&amp;W=15&amp;P=10373&amp;YEAR=2012" TargetMode="External"/><Relationship Id="rId8846" Type="http://schemas.openxmlformats.org/officeDocument/2006/relationships/hyperlink" Target="http://football6.myfantasyleague.com/2013/detailed?L=59380&amp;W=3&amp;P=9903&amp;YEAR=2012" TargetMode="External"/><Relationship Id="rId10776" Type="http://schemas.openxmlformats.org/officeDocument/2006/relationships/hyperlink" Target="http://football6.myfantasyleague.com/2013/detailed?L=59380&amp;W=14&amp;P=8590&amp;YEAR=2012" TargetMode="External"/><Relationship Id="rId11827" Type="http://schemas.openxmlformats.org/officeDocument/2006/relationships/hyperlink" Target="http://football6.myfantasyleague.com/2013/player?L=59380&amp;P=10820&amp;YEAR=2012" TargetMode="External"/><Relationship Id="rId17389" Type="http://schemas.openxmlformats.org/officeDocument/2006/relationships/hyperlink" Target="http://football6.myfantasyleague.com/2013/detailed?L=59380&amp;W=11&amp;P=8682&amp;YEAR=2012" TargetMode="External"/><Relationship Id="rId6397" Type="http://schemas.openxmlformats.org/officeDocument/2006/relationships/hyperlink" Target="http://football6.myfantasyleague.com/2013/detailed?L=59380&amp;W=4&amp;P=10458&amp;YEAR=2012" TargetMode="External"/><Relationship Id="rId7448" Type="http://schemas.openxmlformats.org/officeDocument/2006/relationships/hyperlink" Target="http://football6.myfantasyleague.com/2013/detailed?L=59380&amp;W=9&amp;P=10000&amp;YEAR=2012" TargetMode="External"/><Relationship Id="rId10429" Type="http://schemas.openxmlformats.org/officeDocument/2006/relationships/hyperlink" Target="http://football6.myfantasyleague.com/2013/detailed?L=59380&amp;W=12&amp;P=11076&amp;YEAR=2012" TargetMode="External"/><Relationship Id="rId14300" Type="http://schemas.openxmlformats.org/officeDocument/2006/relationships/hyperlink" Target="http://football6.myfantasyleague.com/2013/player?L=59380&amp;P=8156" TargetMode="External"/><Relationship Id="rId13999" Type="http://schemas.openxmlformats.org/officeDocument/2006/relationships/hyperlink" Target="http://football6.myfantasyleague.com/2013/detailed?L=59380&amp;W=9&amp;P=9700&amp;YEAR=2012" TargetMode="External"/><Relationship Id="rId16472" Type="http://schemas.openxmlformats.org/officeDocument/2006/relationships/hyperlink" Target="http://football6.myfantasyleague.com/2013/detailed?L=59380&amp;W=11&amp;P=10351&amp;YEAR=2012" TargetMode="External"/><Relationship Id="rId17870" Type="http://schemas.openxmlformats.org/officeDocument/2006/relationships/hyperlink" Target="http://football6.myfantasyleague.com/2013/detailed?L=59380&amp;W=3&amp;P=8160&amp;YEAR=2012" TargetMode="External"/><Relationship Id="rId18921" Type="http://schemas.openxmlformats.org/officeDocument/2006/relationships/hyperlink" Target="http://football6.myfantasyleague.com/2013/detailed?L=59380&amp;W=9&amp;P=4891&amp;YEAR=2012" TargetMode="External"/><Relationship Id="rId979" Type="http://schemas.openxmlformats.org/officeDocument/2006/relationships/hyperlink" Target="http://football6.myfantasyleague.com/2013/detailed?L=59380&amp;W=2&amp;P=9339&amp;YEAR=2012" TargetMode="External"/><Relationship Id="rId5480" Type="http://schemas.openxmlformats.org/officeDocument/2006/relationships/hyperlink" Target="http://football6.myfantasyleague.com/2013/detailed?L=59380&amp;W=8&amp;P=7042&amp;YEAR=2012" TargetMode="External"/><Relationship Id="rId6531" Type="http://schemas.openxmlformats.org/officeDocument/2006/relationships/hyperlink" Target="http://football6.myfantasyleague.com/2013/detailed?L=59380&amp;W=2&amp;P=8845&amp;YEAR=2012" TargetMode="External"/><Relationship Id="rId10910" Type="http://schemas.openxmlformats.org/officeDocument/2006/relationships/hyperlink" Target="http://football6.myfantasyleague.com/2013/detailed?L=59380&amp;W=12&amp;P=10869&amp;YEAR=2012" TargetMode="External"/><Relationship Id="rId15074" Type="http://schemas.openxmlformats.org/officeDocument/2006/relationships/hyperlink" Target="http://football6.myfantasyleague.com/2013/detailed?L=59380&amp;W=11&amp;P=9549&amp;YEAR=2012" TargetMode="External"/><Relationship Id="rId16125" Type="http://schemas.openxmlformats.org/officeDocument/2006/relationships/hyperlink" Target="http://football6.myfantasyleague.com/2013/detailed?L=59380&amp;W=16&amp;P=8274&amp;YEAR=2012" TargetMode="External"/><Relationship Id="rId17523" Type="http://schemas.openxmlformats.org/officeDocument/2006/relationships/hyperlink" Target="http://football6.myfantasyleague.com/2013/detailed?L=59380&amp;W=9&amp;P=8641&amp;YEAR=2012" TargetMode="External"/><Relationship Id="rId4082" Type="http://schemas.openxmlformats.org/officeDocument/2006/relationships/hyperlink" Target="http://football6.myfantasyleague.com/2013/detailed?L=59380&amp;W=16&amp;P=10686&amp;YEAR=2012" TargetMode="External"/><Relationship Id="rId5133" Type="http://schemas.openxmlformats.org/officeDocument/2006/relationships/hyperlink" Target="http://football6.myfantasyleague.com/2013/detailed?L=59380&amp;W=8&amp;P=9975&amp;YEAR=2012" TargetMode="External"/><Relationship Id="rId19695" Type="http://schemas.openxmlformats.org/officeDocument/2006/relationships/hyperlink" Target="http://football6.myfantasyleague.com/2013/detailed?L=59380&amp;W=17&amp;P=7411&amp;YEAR=2012" TargetMode="External"/><Relationship Id="rId9754" Type="http://schemas.openxmlformats.org/officeDocument/2006/relationships/hyperlink" Target="http://football6.myfantasyleague.com/2013/detailed?L=59380&amp;W=12&amp;P=8677&amp;YEAR=2012" TargetMode="External"/><Relationship Id="rId11684" Type="http://schemas.openxmlformats.org/officeDocument/2006/relationships/hyperlink" Target="http://football6.myfantasyleague.com/2013/detailed?L=59380&amp;W=3&amp;P=9085&amp;YEAR=2012" TargetMode="External"/><Relationship Id="rId12735" Type="http://schemas.openxmlformats.org/officeDocument/2006/relationships/hyperlink" Target="http://football6.myfantasyleague.com/2013/detailed?L=59380&amp;W=17&amp;P=10143&amp;YEAR=2012" TargetMode="External"/><Relationship Id="rId18297" Type="http://schemas.openxmlformats.org/officeDocument/2006/relationships/hyperlink" Target="http://football6.myfantasyleague.com/2013/detailed?L=59380&amp;W=1&amp;P=10372&amp;YEAR=2012" TargetMode="External"/><Relationship Id="rId19348" Type="http://schemas.openxmlformats.org/officeDocument/2006/relationships/hyperlink" Target="http://football6.myfantasyleague.com/2013/detailed?L=59380&amp;W=16&amp;P=10272&amp;YEAR=2012" TargetMode="External"/><Relationship Id="rId1743" Type="http://schemas.openxmlformats.org/officeDocument/2006/relationships/hyperlink" Target="http://football6.myfantasyleague.com/2013/detailed?L=59380&amp;W=5&amp;P=8091&amp;YEAR=2012" TargetMode="External"/><Relationship Id="rId8009" Type="http://schemas.openxmlformats.org/officeDocument/2006/relationships/hyperlink" Target="http://football6.myfantasyleague.com/2013/player?L=59380&amp;P=11022&amp;YEAR=2012" TargetMode="External"/><Relationship Id="rId8356" Type="http://schemas.openxmlformats.org/officeDocument/2006/relationships/hyperlink" Target="http://football6.myfantasyleague.com/2013/detailed?L=59380&amp;W=4&amp;P=8837&amp;YEAR=2012" TargetMode="External"/><Relationship Id="rId9407" Type="http://schemas.openxmlformats.org/officeDocument/2006/relationships/hyperlink" Target="http://football6.myfantasyleague.com/2013/detailed?L=59380&amp;W=3&amp;P=10508&amp;YEAR=2012" TargetMode="External"/><Relationship Id="rId10286" Type="http://schemas.openxmlformats.org/officeDocument/2006/relationships/hyperlink" Target="http://football6.myfantasyleague.com/2013/player?L=59380&amp;P=10368" TargetMode="External"/><Relationship Id="rId11337" Type="http://schemas.openxmlformats.org/officeDocument/2006/relationships/hyperlink" Target="http://football6.myfantasyleague.com/2013/detailed?L=59380&amp;W=4&amp;P=10285&amp;YEAR=2012" TargetMode="External"/><Relationship Id="rId15958" Type="http://schemas.openxmlformats.org/officeDocument/2006/relationships/hyperlink" Target="http://football6.myfantasyleague.com/2013/detailed?L=59380&amp;W=11&amp;P=8676&amp;YEAR=2012" TargetMode="External"/><Relationship Id="rId4966" Type="http://schemas.openxmlformats.org/officeDocument/2006/relationships/hyperlink" Target="http://football6.myfantasyleague.com/2013/detailed?L=59380&amp;W=2&amp;P=8799&amp;YEAR=2012" TargetMode="External"/><Relationship Id="rId17380" Type="http://schemas.openxmlformats.org/officeDocument/2006/relationships/hyperlink" Target="http://football6.myfantasyleague.com/2013/player?L=59380&amp;P=8682" TargetMode="External"/><Relationship Id="rId18431" Type="http://schemas.openxmlformats.org/officeDocument/2006/relationships/hyperlink" Target="http://football6.myfantasyleague.com/2013/detailed?L=59380&amp;W=14&amp;P=8684&amp;YEAR=2012" TargetMode="External"/><Relationship Id="rId3568" Type="http://schemas.openxmlformats.org/officeDocument/2006/relationships/hyperlink" Target="http://football6.myfantasyleague.com/2013/detailed?L=59380&amp;W=12&amp;P=9947&amp;YEAR=2012" TargetMode="External"/><Relationship Id="rId4619" Type="http://schemas.openxmlformats.org/officeDocument/2006/relationships/hyperlink" Target="http://football6.myfantasyleague.com/2013/detailed?L=59380&amp;W=2&amp;P=9446&amp;YEAR=2012" TargetMode="External"/><Relationship Id="rId10420" Type="http://schemas.openxmlformats.org/officeDocument/2006/relationships/hyperlink" Target="http://football6.myfantasyleague.com/2013/detailed?L=59380&amp;W=13&amp;P=10455&amp;YEAR=2012" TargetMode="External"/><Relationship Id="rId17033" Type="http://schemas.openxmlformats.org/officeDocument/2006/relationships/hyperlink" Target="http://football6.myfantasyleague.com/2013/detailed?L=59380&amp;W=11&amp;P=8344&amp;YEAR=2012" TargetMode="External"/><Relationship Id="rId20378" Type="http://schemas.openxmlformats.org/officeDocument/2006/relationships/hyperlink" Target="http://football6.myfantasyleague.com/2013/detailed?L=59380&amp;W=7&amp;P=9693&amp;YEAR=2012" TargetMode="External"/><Relationship Id="rId489" Type="http://schemas.openxmlformats.org/officeDocument/2006/relationships/hyperlink" Target="http://football6.myfantasyleague.com/2013/detailed?L=59380&amp;W=1&amp;P=9308&amp;YEAR=2012" TargetMode="External"/><Relationship Id="rId6041" Type="http://schemas.openxmlformats.org/officeDocument/2006/relationships/hyperlink" Target="http://football6.myfantasyleague.com/2013/detailed?L=59380&amp;W=6&amp;P=10721&amp;YEAR=2012" TargetMode="External"/><Relationship Id="rId13990" Type="http://schemas.openxmlformats.org/officeDocument/2006/relationships/hyperlink" Target="http://football6.myfantasyleague.com/2013/player?L=59380&amp;P=9700" TargetMode="External"/><Relationship Id="rId9264" Type="http://schemas.openxmlformats.org/officeDocument/2006/relationships/hyperlink" Target="http://football6.myfantasyleague.com/2013/detailed?L=59380&amp;W=12&amp;P=9287&amp;YEAR=2012" TargetMode="External"/><Relationship Id="rId12592" Type="http://schemas.openxmlformats.org/officeDocument/2006/relationships/hyperlink" Target="http://football6.myfantasyleague.com/2013/detailed?L=59380&amp;W=13&amp;P=9479&amp;YEAR=2012" TargetMode="External"/><Relationship Id="rId13643" Type="http://schemas.openxmlformats.org/officeDocument/2006/relationships/hyperlink" Target="http://football6.myfantasyleague.com/2013/detailed?L=59380&amp;W=1&amp;P=8847&amp;YEAR=2012" TargetMode="External"/><Relationship Id="rId970" Type="http://schemas.openxmlformats.org/officeDocument/2006/relationships/hyperlink" Target="http://football6.myfantasyleague.com/2013/detailed?L=59380&amp;W=12&amp;P=10506&amp;YEAR=2012" TargetMode="External"/><Relationship Id="rId1253" Type="http://schemas.openxmlformats.org/officeDocument/2006/relationships/hyperlink" Target="http://football6.myfantasyleague.com/2013/detailed?L=59380&amp;W=2&amp;P=9307&amp;YEAR=2012" TargetMode="External"/><Relationship Id="rId2651" Type="http://schemas.openxmlformats.org/officeDocument/2006/relationships/hyperlink" Target="http://football6.myfantasyleague.com/2013/detailed?L=59380&amp;W=16&amp;P=8741&amp;YEAR=2012" TargetMode="External"/><Relationship Id="rId3702" Type="http://schemas.openxmlformats.org/officeDocument/2006/relationships/hyperlink" Target="http://football6.myfantasyleague.com/2013/detailed?L=59380&amp;W=10&amp;P=10777&amp;YEAR=2012" TargetMode="External"/><Relationship Id="rId11194" Type="http://schemas.openxmlformats.org/officeDocument/2006/relationships/hyperlink" Target="http://football6.myfantasyleague.com/2013/detailed?L=59380&amp;W=15&amp;P=9536&amp;YEAR=2012" TargetMode="External"/><Relationship Id="rId12245" Type="http://schemas.openxmlformats.org/officeDocument/2006/relationships/hyperlink" Target="http://football6.myfantasyleague.com/2013/detailed?L=59380&amp;W=2&amp;P=10549&amp;YEAR=2012" TargetMode="External"/><Relationship Id="rId16866" Type="http://schemas.openxmlformats.org/officeDocument/2006/relationships/hyperlink" Target="http://football6.myfantasyleague.com/2013/detailed?L=59380&amp;W=4&amp;P=10379&amp;YEAR=2012" TargetMode="External"/><Relationship Id="rId17917" Type="http://schemas.openxmlformats.org/officeDocument/2006/relationships/hyperlink" Target="http://football6.myfantasyleague.com/2013/player?L=59380&amp;P=9176&amp;YEAR=2012" TargetMode="External"/><Relationship Id="rId20512" Type="http://schemas.openxmlformats.org/officeDocument/2006/relationships/hyperlink" Target="http://football6.myfantasyleague.com/2013/detailed?L=59380&amp;W=12&amp;P=10734&amp;YEAR=2012" TargetMode="External"/><Relationship Id="rId623" Type="http://schemas.openxmlformats.org/officeDocument/2006/relationships/hyperlink" Target="http://football6.myfantasyleague.com/2013/detailed?L=59380&amp;W=12&amp;P=8474&amp;YEAR=2012" TargetMode="External"/><Relationship Id="rId2304" Type="http://schemas.openxmlformats.org/officeDocument/2006/relationships/hyperlink" Target="http://football6.myfantasyleague.com/2013/detailed?L=59380&amp;W=10&amp;P=9585&amp;YEAR=2012" TargetMode="External"/><Relationship Id="rId5874" Type="http://schemas.openxmlformats.org/officeDocument/2006/relationships/hyperlink" Target="http://football6.myfantasyleague.com/2013/detailed?L=59380&amp;W=7&amp;P=7393&amp;YEAR=2012" TargetMode="External"/><Relationship Id="rId6925" Type="http://schemas.openxmlformats.org/officeDocument/2006/relationships/hyperlink" Target="http://football6.myfantasyleague.com/2013/player?L=59380&amp;P=10960&amp;YEAR=2012" TargetMode="External"/><Relationship Id="rId15468" Type="http://schemas.openxmlformats.org/officeDocument/2006/relationships/hyperlink" Target="http://football6.myfantasyleague.com/2013/player?L=59380&amp;P=10334" TargetMode="External"/><Relationship Id="rId16519" Type="http://schemas.openxmlformats.org/officeDocument/2006/relationships/hyperlink" Target="http://football6.myfantasyleague.com/2013/detailed?L=59380&amp;W=12&amp;P=10833&amp;YEAR=2012" TargetMode="External"/><Relationship Id="rId4476" Type="http://schemas.openxmlformats.org/officeDocument/2006/relationships/hyperlink" Target="http://football6.myfantasyleague.com/2013/detailed?L=59380&amp;W=6&amp;P=7012&amp;YEAR=2012" TargetMode="External"/><Relationship Id="rId5527" Type="http://schemas.openxmlformats.org/officeDocument/2006/relationships/hyperlink" Target="http://football6.myfantasyleague.com/2013/detailed?L=59380&amp;W=10&amp;P=9922&amp;YEAR=2012" TargetMode="External"/><Relationship Id="rId3078" Type="http://schemas.openxmlformats.org/officeDocument/2006/relationships/hyperlink" Target="http://football6.myfantasyleague.com/2013/player?L=59380&amp;P=9492&amp;YEAR=2012" TargetMode="External"/><Relationship Id="rId4129" Type="http://schemas.openxmlformats.org/officeDocument/2006/relationships/hyperlink" Target="http://football6.myfantasyleague.com/2013/detailed?L=59380&amp;W=4&amp;P=7914&amp;YEAR=2012" TargetMode="External"/><Relationship Id="rId7699" Type="http://schemas.openxmlformats.org/officeDocument/2006/relationships/hyperlink" Target="http://football6.myfantasyleague.com/2013/detailed?L=59380&amp;W=16&amp;P=10877&amp;YEAR=2012" TargetMode="External"/><Relationship Id="rId8000" Type="http://schemas.openxmlformats.org/officeDocument/2006/relationships/hyperlink" Target="http://football6.myfantasyleague.com/2013/detailed?L=59380&amp;W=10&amp;P=7458&amp;YEAR=2012" TargetMode="External"/><Relationship Id="rId14551" Type="http://schemas.openxmlformats.org/officeDocument/2006/relationships/hyperlink" Target="http://football6.myfantasyleague.com/2013/detailed?L=59380&amp;W=7&amp;P=9444&amp;YEAR=2012" TargetMode="External"/><Relationship Id="rId4610" Type="http://schemas.openxmlformats.org/officeDocument/2006/relationships/hyperlink" Target="http://football6.myfantasyleague.com/2013/detailed?L=59380&amp;W=12&amp;P=10755&amp;YEAR=2012" TargetMode="External"/><Relationship Id="rId13153" Type="http://schemas.openxmlformats.org/officeDocument/2006/relationships/hyperlink" Target="http://football6.myfantasyleague.com/2013/player?L=59380&amp;P=9445" TargetMode="External"/><Relationship Id="rId14204" Type="http://schemas.openxmlformats.org/officeDocument/2006/relationships/hyperlink" Target="http://football6.myfantasyleague.com/2013/detailed?L=59380&amp;W=13&amp;P=10113&amp;YEAR=2012" TargetMode="External"/><Relationship Id="rId15602" Type="http://schemas.openxmlformats.org/officeDocument/2006/relationships/hyperlink" Target="http://football6.myfantasyleague.com/2013/detailed?L=59380&amp;W=10&amp;P=11034&amp;YEAR=2012" TargetMode="External"/><Relationship Id="rId480" Type="http://schemas.openxmlformats.org/officeDocument/2006/relationships/hyperlink" Target="http://football6.myfantasyleague.com/2013/detailed?L=59380&amp;W=10&amp;P=10188&amp;YEAR=2012" TargetMode="External"/><Relationship Id="rId2161" Type="http://schemas.openxmlformats.org/officeDocument/2006/relationships/hyperlink" Target="http://football6.myfantasyleague.com/2013/detailed?L=59380&amp;W=4&amp;P=10752&amp;YEAR=2012" TargetMode="External"/><Relationship Id="rId3212" Type="http://schemas.openxmlformats.org/officeDocument/2006/relationships/hyperlink" Target="http://football6.myfantasyleague.com/2013/detailed?L=59380&amp;W=4&amp;P=10854&amp;YEAR=2012" TargetMode="External"/><Relationship Id="rId17774" Type="http://schemas.openxmlformats.org/officeDocument/2006/relationships/hyperlink" Target="http://football6.myfantasyleague.com/2013/detailed?L=59380&amp;W=12&amp;P=10955&amp;YEAR=2012" TargetMode="External"/><Relationship Id="rId18825" Type="http://schemas.openxmlformats.org/officeDocument/2006/relationships/hyperlink" Target="http://football6.myfantasyleague.com/2013/player?L=59380&amp;P=4927&amp;YEAR=2012" TargetMode="External"/><Relationship Id="rId20022" Type="http://schemas.openxmlformats.org/officeDocument/2006/relationships/hyperlink" Target="http://football6.myfantasyleague.com/2013/detailed?L=59380&amp;W=9&amp;P=8958&amp;YEAR=2012" TargetMode="External"/><Relationship Id="rId133" Type="http://schemas.openxmlformats.org/officeDocument/2006/relationships/hyperlink" Target="http://football6.myfantasyleague.com/2013/detailed?L=59380&amp;W=4&amp;P=7757&amp;YEAR=2012" TargetMode="External"/><Relationship Id="rId5384" Type="http://schemas.openxmlformats.org/officeDocument/2006/relationships/hyperlink" Target="http://football6.myfantasyleague.com/2013/player?L=59380&amp;P=10961&amp;YEAR=2012" TargetMode="External"/><Relationship Id="rId6782" Type="http://schemas.openxmlformats.org/officeDocument/2006/relationships/hyperlink" Target="http://football6.myfantasyleague.com/2013/detailed?L=59380&amp;W=1&amp;P=9985&amp;YEAR=2012" TargetMode="External"/><Relationship Id="rId7833" Type="http://schemas.openxmlformats.org/officeDocument/2006/relationships/hyperlink" Target="http://football6.myfantasyleague.com/2013/player?L=59380&amp;P=10592&amp;YEAR=2012" TargetMode="External"/><Relationship Id="rId10814" Type="http://schemas.openxmlformats.org/officeDocument/2006/relationships/hyperlink" Target="http://football6.myfantasyleague.com/2013/detailed?L=59380&amp;W=4&amp;P=9730&amp;YEAR=2012" TargetMode="External"/><Relationship Id="rId16376" Type="http://schemas.openxmlformats.org/officeDocument/2006/relationships/hyperlink" Target="http://football6.myfantasyleague.com/2013/detailed?L=59380&amp;W=7&amp;P=7527&amp;YEAR=2012" TargetMode="External"/><Relationship Id="rId17427" Type="http://schemas.openxmlformats.org/officeDocument/2006/relationships/hyperlink" Target="http://football6.myfantasyleague.com/2013/detailed?L=59380&amp;W=17&amp;P=9844&amp;YEAR=2012" TargetMode="External"/><Relationship Id="rId5037" Type="http://schemas.openxmlformats.org/officeDocument/2006/relationships/hyperlink" Target="http://football6.myfantasyleague.com/2013/detailed?L=59380&amp;W=14&amp;P=9168&amp;YEAR=2012" TargetMode="External"/><Relationship Id="rId6435" Type="http://schemas.openxmlformats.org/officeDocument/2006/relationships/hyperlink" Target="http://football6.myfantasyleague.com/2013/detailed?L=59380&amp;W=4&amp;P=10106&amp;YEAR=2012" TargetMode="External"/><Relationship Id="rId12986" Type="http://schemas.openxmlformats.org/officeDocument/2006/relationships/hyperlink" Target="http://football6.myfantasyleague.com/2013/detailed?L=59380&amp;W=12&amp;P=10267&amp;YEAR=2012" TargetMode="External"/><Relationship Id="rId16029" Type="http://schemas.openxmlformats.org/officeDocument/2006/relationships/hyperlink" Target="http://football6.myfantasyleague.com/2013/detailed?L=59380&amp;W=4&amp;P=8332&amp;YEAR=2012" TargetMode="External"/><Relationship Id="rId19599" Type="http://schemas.openxmlformats.org/officeDocument/2006/relationships/hyperlink" Target="http://football6.myfantasyleague.com/2013/detailed?L=59380&amp;W=17&amp;P=10917&amp;YEAR=2012" TargetMode="External"/><Relationship Id="rId1994" Type="http://schemas.openxmlformats.org/officeDocument/2006/relationships/hyperlink" Target="http://football6.myfantasyleague.com/2013/detailed?L=59380&amp;W=8&amp;P=10781&amp;YEAR=2012" TargetMode="External"/><Relationship Id="rId9658" Type="http://schemas.openxmlformats.org/officeDocument/2006/relationships/hyperlink" Target="http://football6.myfantasyleague.com/2013/detailed?L=59380&amp;W=5&amp;P=9443&amp;YEAR=2012" TargetMode="External"/><Relationship Id="rId11588" Type="http://schemas.openxmlformats.org/officeDocument/2006/relationships/hyperlink" Target="http://football6.myfantasyleague.com/2013/detailed?L=59380&amp;W=9&amp;P=9541&amp;YEAR=2012" TargetMode="External"/><Relationship Id="rId12639" Type="http://schemas.openxmlformats.org/officeDocument/2006/relationships/hyperlink" Target="http://football6.myfantasyleague.com/2013/detailed?L=59380&amp;W=8&amp;P=10103&amp;YEAR=2012" TargetMode="External"/><Relationship Id="rId16510" Type="http://schemas.openxmlformats.org/officeDocument/2006/relationships/hyperlink" Target="http://football6.myfantasyleague.com/2013/detailed?L=59380&amp;W=2&amp;P=10833&amp;YEAR=2012" TargetMode="External"/><Relationship Id="rId1647" Type="http://schemas.openxmlformats.org/officeDocument/2006/relationships/hyperlink" Target="http://football6.myfantasyleague.com/2013/detailed?L=59380&amp;W=9&amp;P=9647&amp;YEAR=2012" TargetMode="External"/><Relationship Id="rId14061" Type="http://schemas.openxmlformats.org/officeDocument/2006/relationships/hyperlink" Target="http://football6.myfantasyleague.com/2013/player?L=59380&amp;P=7239" TargetMode="External"/><Relationship Id="rId15112" Type="http://schemas.openxmlformats.org/officeDocument/2006/relationships/hyperlink" Target="http://football6.myfantasyleague.com/2013/player?L=59380&amp;P=10712" TargetMode="External"/><Relationship Id="rId18682" Type="http://schemas.openxmlformats.org/officeDocument/2006/relationships/hyperlink" Target="http://football6.myfantasyleague.com/2013/detailed?L=59380&amp;W=4&amp;P=7544&amp;YEAR=2012" TargetMode="External"/><Relationship Id="rId4120" Type="http://schemas.openxmlformats.org/officeDocument/2006/relationships/hyperlink" Target="http://football6.myfantasyleague.com/2013/detailed?L=59380&amp;W=17&amp;P=9055&amp;YEAR=2012" TargetMode="External"/><Relationship Id="rId7690" Type="http://schemas.openxmlformats.org/officeDocument/2006/relationships/hyperlink" Target="http://football6.myfantasyleague.com/2013/detailed?L=59380&amp;W=7&amp;P=10877&amp;YEAR=2012" TargetMode="External"/><Relationship Id="rId8741" Type="http://schemas.openxmlformats.org/officeDocument/2006/relationships/hyperlink" Target="http://football6.myfantasyleague.com/2013/detailed?L=59380&amp;W=13&amp;P=9946&amp;YEAR=2012" TargetMode="External"/><Relationship Id="rId17284" Type="http://schemas.openxmlformats.org/officeDocument/2006/relationships/hyperlink" Target="http://football6.myfantasyleague.com/2013/detailed?L=59380&amp;W=17&amp;P=7408&amp;YEAR=2012" TargetMode="External"/><Relationship Id="rId18335" Type="http://schemas.openxmlformats.org/officeDocument/2006/relationships/hyperlink" Target="http://football6.myfantasyleague.com/2013/detailed?L=59380&amp;W=16&amp;P=8931&amp;YEAR=2012" TargetMode="External"/><Relationship Id="rId19733" Type="http://schemas.openxmlformats.org/officeDocument/2006/relationships/hyperlink" Target="http://football6.myfantasyleague.com/2013/detailed?L=59380&amp;W=4&amp;P=9274&amp;YEAR=2012" TargetMode="External"/><Relationship Id="rId6292" Type="http://schemas.openxmlformats.org/officeDocument/2006/relationships/hyperlink" Target="http://football6.myfantasyleague.com/2013/detailed?L=59380&amp;W=4&amp;P=9855&amp;YEAR=2012" TargetMode="External"/><Relationship Id="rId7343" Type="http://schemas.openxmlformats.org/officeDocument/2006/relationships/hyperlink" Target="http://football6.myfantasyleague.com/2013/detailed?L=59380&amp;W=1&amp;P=9838&amp;YEAR=2012" TargetMode="External"/><Relationship Id="rId10671" Type="http://schemas.openxmlformats.org/officeDocument/2006/relationships/hyperlink" Target="http://football6.myfantasyleague.com/2013/detailed?L=59380&amp;W=4&amp;P=8273&amp;YEAR=2012" TargetMode="External"/><Relationship Id="rId11722" Type="http://schemas.openxmlformats.org/officeDocument/2006/relationships/hyperlink" Target="http://football6.myfantasyleague.com/2013/detailed?L=59380&amp;W=13&amp;P=9478&amp;YEAR=2012" TargetMode="External"/><Relationship Id="rId10324" Type="http://schemas.openxmlformats.org/officeDocument/2006/relationships/hyperlink" Target="http://football6.myfantasyleague.com/2013/detailed?L=59380&amp;W=15&amp;P=8994&amp;YEAR=2012" TargetMode="External"/><Relationship Id="rId13894" Type="http://schemas.openxmlformats.org/officeDocument/2006/relationships/hyperlink" Target="http://football6.myfantasyleague.com/2013/detailed?L=59380&amp;W=14&amp;P=10851&amp;YEAR=2012" TargetMode="External"/><Relationship Id="rId14945" Type="http://schemas.openxmlformats.org/officeDocument/2006/relationships/hyperlink" Target="http://football6.myfantasyleague.com/2013/detailed?L=59380&amp;W=4&amp;P=10984&amp;YEAR=2012" TargetMode="External"/><Relationship Id="rId3953" Type="http://schemas.openxmlformats.org/officeDocument/2006/relationships/hyperlink" Target="http://football6.myfantasyleague.com/2013/detailed?L=59380&amp;W=4&amp;P=10776&amp;YEAR=2012" TargetMode="External"/><Relationship Id="rId9168" Type="http://schemas.openxmlformats.org/officeDocument/2006/relationships/hyperlink" Target="http://football6.myfantasyleague.com/2013/detailed?L=59380&amp;W=16&amp;P=8275&amp;YEAR=2012" TargetMode="External"/><Relationship Id="rId12496" Type="http://schemas.openxmlformats.org/officeDocument/2006/relationships/hyperlink" Target="http://football6.myfantasyleague.com/2013/detailed?L=59380&amp;W=6&amp;P=6951&amp;YEAR=2012" TargetMode="External"/><Relationship Id="rId13547" Type="http://schemas.openxmlformats.org/officeDocument/2006/relationships/hyperlink" Target="http://football6.myfantasyleague.com/2013/detailed?L=59380&amp;W=9&amp;P=9240&amp;YEAR=2012" TargetMode="External"/><Relationship Id="rId874" Type="http://schemas.openxmlformats.org/officeDocument/2006/relationships/hyperlink" Target="http://football6.myfantasyleague.com/2013/player?L=59380&amp;P=7871&amp;YEAR=2012" TargetMode="External"/><Relationship Id="rId2555" Type="http://schemas.openxmlformats.org/officeDocument/2006/relationships/hyperlink" Target="http://football6.myfantasyleague.com/2013/detailed?L=59380&amp;W=16&amp;P=11121&amp;YEAR=2012" TargetMode="External"/><Relationship Id="rId3606" Type="http://schemas.openxmlformats.org/officeDocument/2006/relationships/hyperlink" Target="http://football6.myfantasyleague.com/2013/detailed?L=59380&amp;W=16&amp;P=10007&amp;YEAR=2012" TargetMode="External"/><Relationship Id="rId11098" Type="http://schemas.openxmlformats.org/officeDocument/2006/relationships/hyperlink" Target="http://football6.myfantasyleague.com/2013/detailed?L=59380&amp;W=16&amp;P=6816&amp;YEAR=2012" TargetMode="External"/><Relationship Id="rId12149" Type="http://schemas.openxmlformats.org/officeDocument/2006/relationships/hyperlink" Target="http://football6.myfantasyleague.com/2013/player?L=59380&amp;P=9619" TargetMode="External"/><Relationship Id="rId16020" Type="http://schemas.openxmlformats.org/officeDocument/2006/relationships/hyperlink" Target="http://football6.myfantasyleague.com/2013/detailed?L=59380&amp;W=14&amp;P=9236&amp;YEAR=2012" TargetMode="External"/><Relationship Id="rId19590" Type="http://schemas.openxmlformats.org/officeDocument/2006/relationships/hyperlink" Target="http://football6.myfantasyleague.com/2013/detailed?L=59380&amp;W=3&amp;P=10376&amp;YEAR=2012" TargetMode="External"/><Relationship Id="rId20416" Type="http://schemas.openxmlformats.org/officeDocument/2006/relationships/hyperlink" Target="http://football6.myfantasyleague.com/2013/detailed?L=59380&amp;W=12&amp;P=9940&amp;YEAR=2012" TargetMode="External"/><Relationship Id="rId527" Type="http://schemas.openxmlformats.org/officeDocument/2006/relationships/hyperlink" Target="http://football6.myfantasyleague.com/2013/detailed?L=59380&amp;W=13&amp;P=10198&amp;YEAR=2012" TargetMode="External"/><Relationship Id="rId1157" Type="http://schemas.openxmlformats.org/officeDocument/2006/relationships/hyperlink" Target="http://football6.myfantasyleague.com/2013/detailed?L=59380&amp;W=1&amp;P=9526&amp;YEAR=2012" TargetMode="External"/><Relationship Id="rId2208" Type="http://schemas.openxmlformats.org/officeDocument/2006/relationships/hyperlink" Target="http://football6.myfantasyleague.com/2013/detailed?L=59380&amp;W=9&amp;P=10889&amp;YEAR=2012" TargetMode="External"/><Relationship Id="rId5778" Type="http://schemas.openxmlformats.org/officeDocument/2006/relationships/hyperlink" Target="http://football6.myfantasyleague.com/2013/player?L=59380&amp;P=4883&amp;YEAR=2012" TargetMode="External"/><Relationship Id="rId6829" Type="http://schemas.openxmlformats.org/officeDocument/2006/relationships/hyperlink" Target="http://football6.myfantasyleague.com/2013/detailed?L=59380&amp;W=3&amp;P=8437&amp;YEAR=2012" TargetMode="External"/><Relationship Id="rId12630" Type="http://schemas.openxmlformats.org/officeDocument/2006/relationships/hyperlink" Target="http://football6.myfantasyleague.com/2013/detailed?L=59380&amp;W=16&amp;P=11017&amp;YEAR=2012" TargetMode="External"/><Relationship Id="rId18192" Type="http://schemas.openxmlformats.org/officeDocument/2006/relationships/hyperlink" Target="http://football6.myfantasyleague.com/2013/detailed?L=59380&amp;W=3&amp;P=10299&amp;YEAR=2012" TargetMode="External"/><Relationship Id="rId19243" Type="http://schemas.openxmlformats.org/officeDocument/2006/relationships/hyperlink" Target="http://football6.myfantasyleague.com/2013/detailed?L=59380&amp;W=1&amp;P=9850&amp;YEAR=2012" TargetMode="External"/><Relationship Id="rId8251" Type="http://schemas.openxmlformats.org/officeDocument/2006/relationships/hyperlink" Target="http://football6.myfantasyleague.com/2013/detailed?L=59380&amp;W=1&amp;P=7291&amp;YEAR=2012" TargetMode="External"/><Relationship Id="rId9302" Type="http://schemas.openxmlformats.org/officeDocument/2006/relationships/hyperlink" Target="http://football6.myfantasyleague.com/2013/detailed?L=59380&amp;W=10&amp;P=9453&amp;YEAR=2012" TargetMode="External"/><Relationship Id="rId10181" Type="http://schemas.openxmlformats.org/officeDocument/2006/relationships/hyperlink" Target="http://football6.myfantasyleague.com/2013/detailed?L=59380&amp;W=14&amp;P=10417&amp;YEAR=2012" TargetMode="External"/><Relationship Id="rId11232" Type="http://schemas.openxmlformats.org/officeDocument/2006/relationships/hyperlink" Target="http://football6.myfantasyleague.com/2013/detailed?L=59380&amp;W=9&amp;P=9911&amp;YEAR=2012" TargetMode="External"/><Relationship Id="rId15853" Type="http://schemas.openxmlformats.org/officeDocument/2006/relationships/hyperlink" Target="http://football6.myfantasyleague.com/2013/options?L=59380&amp;F=0009&amp;O=07" TargetMode="External"/><Relationship Id="rId16904" Type="http://schemas.openxmlformats.org/officeDocument/2006/relationships/hyperlink" Target="http://football6.myfantasyleague.com/2013/detailed?L=59380&amp;W=6&amp;P=9200&amp;YEAR=2012" TargetMode="External"/><Relationship Id="rId3463" Type="http://schemas.openxmlformats.org/officeDocument/2006/relationships/hyperlink" Target="http://football6.myfantasyleague.com/2013/detailed?L=59380&amp;W=2&amp;P=10335&amp;YEAR=2012" TargetMode="External"/><Relationship Id="rId4861" Type="http://schemas.openxmlformats.org/officeDocument/2006/relationships/hyperlink" Target="http://football6.myfantasyleague.com/2013/detailed?L=59380&amp;W=4&amp;P=9205&amp;YEAR=2012" TargetMode="External"/><Relationship Id="rId5912" Type="http://schemas.openxmlformats.org/officeDocument/2006/relationships/hyperlink" Target="http://football6.myfantasyleague.com/2013/detailed?L=59380&amp;W=9&amp;P=9064&amp;YEAR=2012" TargetMode="External"/><Relationship Id="rId13057" Type="http://schemas.openxmlformats.org/officeDocument/2006/relationships/hyperlink" Target="http://football6.myfantasyleague.com/2013/detailed?L=59380&amp;W=17&amp;P=10882&amp;YEAR=2012" TargetMode="External"/><Relationship Id="rId14455" Type="http://schemas.openxmlformats.org/officeDocument/2006/relationships/hyperlink" Target="http://football6.myfantasyleague.com/2013/detailed?L=59380&amp;W=13&amp;P=6510&amp;YEAR=2012" TargetMode="External"/><Relationship Id="rId15506" Type="http://schemas.openxmlformats.org/officeDocument/2006/relationships/hyperlink" Target="http://football6.myfantasyleague.com/2013/player?L=59380&amp;P=9604" TargetMode="External"/><Relationship Id="rId20273" Type="http://schemas.openxmlformats.org/officeDocument/2006/relationships/hyperlink" Target="http://football6.myfantasyleague.com/2013/detailed?L=59380&amp;W=14&amp;P=8254&amp;YEAR=2012" TargetMode="External"/><Relationship Id="rId384" Type="http://schemas.openxmlformats.org/officeDocument/2006/relationships/hyperlink" Target="http://football6.myfantasyleague.com/2013/detailed?L=59380&amp;W=7&amp;P=7516&amp;YEAR=2012" TargetMode="External"/><Relationship Id="rId2065" Type="http://schemas.openxmlformats.org/officeDocument/2006/relationships/hyperlink" Target="http://football6.myfantasyleague.com/2013/detailed?L=59380&amp;W=15&amp;P=10827&amp;YEAR=2012" TargetMode="External"/><Relationship Id="rId3116" Type="http://schemas.openxmlformats.org/officeDocument/2006/relationships/hyperlink" Target="http://football6.myfantasyleague.com/2013/player?L=59380&amp;P=9050" TargetMode="External"/><Relationship Id="rId4514" Type="http://schemas.openxmlformats.org/officeDocument/2006/relationships/hyperlink" Target="http://football6.myfantasyleague.com/2013/detailed?L=59380&amp;W=8&amp;P=8742&amp;YEAR=2012" TargetMode="External"/><Relationship Id="rId14108" Type="http://schemas.openxmlformats.org/officeDocument/2006/relationships/hyperlink" Target="http://football6.myfantasyleague.com/2013/detailed?L=59380&amp;W=7&amp;P=8549&amp;YEAR=2012" TargetMode="External"/><Relationship Id="rId17678" Type="http://schemas.openxmlformats.org/officeDocument/2006/relationships/hyperlink" Target="http://football6.myfantasyleague.com/2013/detailed?L=59380&amp;W=6&amp;P=10122&amp;YEAR=2012" TargetMode="External"/><Relationship Id="rId18729" Type="http://schemas.openxmlformats.org/officeDocument/2006/relationships/hyperlink" Target="http://football6.myfantasyleague.com/2013/player?L=59380&amp;P=6984" TargetMode="External"/><Relationship Id="rId6686" Type="http://schemas.openxmlformats.org/officeDocument/2006/relationships/hyperlink" Target="http://football6.myfantasyleague.com/2013/player?L=59380&amp;P=10531&amp;YEAR=2012" TargetMode="External"/><Relationship Id="rId7737" Type="http://schemas.openxmlformats.org/officeDocument/2006/relationships/hyperlink" Target="http://football6.myfantasyleague.com/2013/player?L=59380&amp;P=9941" TargetMode="External"/><Relationship Id="rId10718" Type="http://schemas.openxmlformats.org/officeDocument/2006/relationships/hyperlink" Target="http://football6.myfantasyleague.com/2013/detailed?L=59380&amp;W=16&amp;P=9513&amp;YEAR=2012" TargetMode="External"/><Relationship Id="rId5288" Type="http://schemas.openxmlformats.org/officeDocument/2006/relationships/hyperlink" Target="http://football6.myfantasyleague.com/2013/detailed?L=59380&amp;W=9&amp;P=10689&amp;YEAR=2012" TargetMode="External"/><Relationship Id="rId6339" Type="http://schemas.openxmlformats.org/officeDocument/2006/relationships/hyperlink" Target="http://football6.myfantasyleague.com/2013/detailed?L=59380&amp;W=15&amp;P=9460&amp;YEAR=2012" TargetMode="External"/><Relationship Id="rId12140" Type="http://schemas.openxmlformats.org/officeDocument/2006/relationships/hyperlink" Target="http://football6.myfantasyleague.com/2013/player?L=59380&amp;P=8728" TargetMode="External"/><Relationship Id="rId16761" Type="http://schemas.openxmlformats.org/officeDocument/2006/relationships/hyperlink" Target="http://football6.myfantasyleague.com/2013/detailed?L=59380&amp;W=6&amp;P=8690&amp;YEAR=2012" TargetMode="External"/><Relationship Id="rId1898" Type="http://schemas.openxmlformats.org/officeDocument/2006/relationships/hyperlink" Target="http://football6.myfantasyleague.com/2013/detailed?L=59380&amp;W=8&amp;P=10562&amp;YEAR=2012" TargetMode="External"/><Relationship Id="rId2949" Type="http://schemas.openxmlformats.org/officeDocument/2006/relationships/hyperlink" Target="http://football6.myfantasyleague.com/2013/detailed?L=59380&amp;W=17&amp;P=10878&amp;YEAR=2012" TargetMode="External"/><Relationship Id="rId6820" Type="http://schemas.openxmlformats.org/officeDocument/2006/relationships/hyperlink" Target="http://football6.myfantasyleague.com/2013/detailed?L=59380&amp;W=13&amp;P=8807&amp;YEAR=2012" TargetMode="External"/><Relationship Id="rId15363" Type="http://schemas.openxmlformats.org/officeDocument/2006/relationships/hyperlink" Target="http://football6.myfantasyleague.com/2013/detailed?L=59380&amp;W=12&amp;P=9389&amp;YEAR=2012" TargetMode="External"/><Relationship Id="rId16414" Type="http://schemas.openxmlformats.org/officeDocument/2006/relationships/hyperlink" Target="http://football6.myfantasyleague.com/2013/detailed?L=59380&amp;W=5&amp;P=6983&amp;YEAR=2012" TargetMode="External"/><Relationship Id="rId17812" Type="http://schemas.openxmlformats.org/officeDocument/2006/relationships/hyperlink" Target="http://football6.myfantasyleague.com/2013/detailed?L=59380&amp;W=12&amp;P=9248&amp;YEAR=2012" TargetMode="External"/><Relationship Id="rId4371" Type="http://schemas.openxmlformats.org/officeDocument/2006/relationships/hyperlink" Target="http://football6.myfantasyleague.com/2013/player?L=59380&amp;P=10102" TargetMode="External"/><Relationship Id="rId5422" Type="http://schemas.openxmlformats.org/officeDocument/2006/relationships/hyperlink" Target="http://football6.myfantasyleague.com/2013/detailed?L=59380&amp;W=8&amp;P=8762&amp;YEAR=2012" TargetMode="External"/><Relationship Id="rId15016" Type="http://schemas.openxmlformats.org/officeDocument/2006/relationships/hyperlink" Target="http://football6.myfantasyleague.com/2013/detailed?L=59380&amp;W=8&amp;P=10366&amp;YEAR=2012" TargetMode="External"/><Relationship Id="rId19984" Type="http://schemas.openxmlformats.org/officeDocument/2006/relationships/hyperlink" Target="http://football6.myfantasyleague.com/2013/options?L=59380&amp;F=0011&amp;O=07" TargetMode="External"/><Relationship Id="rId4024" Type="http://schemas.openxmlformats.org/officeDocument/2006/relationships/hyperlink" Target="http://football6.myfantasyleague.com/2013/detailed?L=59380&amp;W=10&amp;P=10026&amp;YEAR=2012" TargetMode="External"/><Relationship Id="rId7594" Type="http://schemas.openxmlformats.org/officeDocument/2006/relationships/hyperlink" Target="http://football6.myfantasyleague.com/2013/detailed?L=59380&amp;W=17&amp;P=5786&amp;YEAR=2012" TargetMode="External"/><Relationship Id="rId8992" Type="http://schemas.openxmlformats.org/officeDocument/2006/relationships/hyperlink" Target="http://football6.myfantasyleague.com/2013/detailed?L=59380&amp;W=11&amp;P=10305&amp;YEAR=2012" TargetMode="External"/><Relationship Id="rId11973" Type="http://schemas.openxmlformats.org/officeDocument/2006/relationships/hyperlink" Target="http://football6.myfantasyleague.com/2013/player?L=59380&amp;P=7066" TargetMode="External"/><Relationship Id="rId17188" Type="http://schemas.openxmlformats.org/officeDocument/2006/relationships/hyperlink" Target="http://football6.myfantasyleague.com/2013/player?L=59380&amp;P=9977&amp;YEAR=2012" TargetMode="External"/><Relationship Id="rId18586" Type="http://schemas.openxmlformats.org/officeDocument/2006/relationships/hyperlink" Target="http://football6.myfantasyleague.com/2013/player?L=59380&amp;P=9173" TargetMode="External"/><Relationship Id="rId19637" Type="http://schemas.openxmlformats.org/officeDocument/2006/relationships/hyperlink" Target="http://football6.myfantasyleague.com/2013/detailed?L=59380&amp;W=7&amp;P=10847&amp;YEAR=2012" TargetMode="External"/><Relationship Id="rId6196" Type="http://schemas.openxmlformats.org/officeDocument/2006/relationships/hyperlink" Target="http://football6.myfantasyleague.com/2013/detailed?L=59380&amp;W=7&amp;P=9690&amp;YEAR=2012" TargetMode="External"/><Relationship Id="rId7247" Type="http://schemas.openxmlformats.org/officeDocument/2006/relationships/hyperlink" Target="http://football6.myfantasyleague.com/2013/detailed?L=59380&amp;W=11&amp;P=10432&amp;YEAR=2012" TargetMode="External"/><Relationship Id="rId8645" Type="http://schemas.openxmlformats.org/officeDocument/2006/relationships/hyperlink" Target="http://football6.myfantasyleague.com/2013/detailed?L=59380&amp;W=16&amp;P=8371&amp;YEAR=2012" TargetMode="External"/><Relationship Id="rId10575" Type="http://schemas.openxmlformats.org/officeDocument/2006/relationships/hyperlink" Target="http://football6.myfantasyleague.com/2013/detailed?L=59380&amp;W=14&amp;P=10385&amp;YEAR=2012" TargetMode="External"/><Relationship Id="rId11626" Type="http://schemas.openxmlformats.org/officeDocument/2006/relationships/hyperlink" Target="http://football6.myfantasyleague.com/2013/detailed?L=59380&amp;W=9&amp;P=8283&amp;YEAR=2012" TargetMode="External"/><Relationship Id="rId18239" Type="http://schemas.openxmlformats.org/officeDocument/2006/relationships/hyperlink" Target="http://football6.myfantasyleague.com/2013/options?L=59380&amp;F=0009&amp;O=07" TargetMode="External"/><Relationship Id="rId10228" Type="http://schemas.openxmlformats.org/officeDocument/2006/relationships/hyperlink" Target="http://football6.myfantasyleague.com/2013/detailed?L=59380&amp;W=6&amp;P=9126&amp;YEAR=2012" TargetMode="External"/><Relationship Id="rId13798" Type="http://schemas.openxmlformats.org/officeDocument/2006/relationships/hyperlink" Target="http://football6.myfantasyleague.com/2013/detailed?L=59380&amp;W=2&amp;P=8253&amp;YEAR=2012" TargetMode="External"/><Relationship Id="rId14849" Type="http://schemas.openxmlformats.org/officeDocument/2006/relationships/hyperlink" Target="http://football6.myfantasyleague.com/2013/detailed?L=59380&amp;W=7&amp;P=10730&amp;YEAR=2012" TargetMode="External"/><Relationship Id="rId18720" Type="http://schemas.openxmlformats.org/officeDocument/2006/relationships/hyperlink" Target="http://football6.myfantasyleague.com/2013/detailed?L=59380&amp;W=9&amp;P=10911&amp;YEAR=2012" TargetMode="External"/><Relationship Id="rId3857" Type="http://schemas.openxmlformats.org/officeDocument/2006/relationships/hyperlink" Target="http://football6.myfantasyleague.com/2013/detailed?L=59380&amp;W=12&amp;P=10552&amp;YEAR=2012" TargetMode="External"/><Relationship Id="rId4908" Type="http://schemas.openxmlformats.org/officeDocument/2006/relationships/hyperlink" Target="http://football6.myfantasyleague.com/2013/detailed?L=59380&amp;W=17&amp;P=8247&amp;YEAR=2012" TargetMode="External"/><Relationship Id="rId16271" Type="http://schemas.openxmlformats.org/officeDocument/2006/relationships/hyperlink" Target="http://football6.myfantasyleague.com/2013/detailed?L=59380&amp;W=17&amp;P=10480&amp;YEAR=2012" TargetMode="External"/><Relationship Id="rId17322" Type="http://schemas.openxmlformats.org/officeDocument/2006/relationships/hyperlink" Target="http://football6.myfantasyleague.com/2013/detailed?L=59380&amp;W=12&amp;P=8791&amp;YEAR=2012" TargetMode="External"/><Relationship Id="rId20667" Type="http://schemas.openxmlformats.org/officeDocument/2006/relationships/hyperlink" Target="http://football6.myfantasyleague.com/2013/detailed?L=59380&amp;W=10&amp;P=9882&amp;YEAR=2012" TargetMode="External"/><Relationship Id="rId778" Type="http://schemas.openxmlformats.org/officeDocument/2006/relationships/hyperlink" Target="http://football6.myfantasyleague.com/2013/detailed?L=59380&amp;W=14&amp;P=9040&amp;YEAR=2012" TargetMode="External"/><Relationship Id="rId2459" Type="http://schemas.openxmlformats.org/officeDocument/2006/relationships/hyperlink" Target="http://football6.myfantasyleague.com/2013/detailed?L=59380&amp;W=14&amp;P=9988&amp;YEAR=2012" TargetMode="External"/><Relationship Id="rId6330" Type="http://schemas.openxmlformats.org/officeDocument/2006/relationships/hyperlink" Target="http://football6.myfantasyleague.com/2013/detailed?L=59380&amp;W=6&amp;P=9460&amp;YEAR=2012" TargetMode="External"/><Relationship Id="rId19494" Type="http://schemas.openxmlformats.org/officeDocument/2006/relationships/hyperlink" Target="http://football6.myfantasyleague.com/2013/detailed?L=59380&amp;W=3&amp;P=9440&amp;YEAR=2012" TargetMode="External"/><Relationship Id="rId9553" Type="http://schemas.openxmlformats.org/officeDocument/2006/relationships/hyperlink" Target="http://football6.myfantasyleague.com/2013/detailed?L=59380&amp;W=13&amp;P=7419&amp;YEAR=2012" TargetMode="External"/><Relationship Id="rId12881" Type="http://schemas.openxmlformats.org/officeDocument/2006/relationships/hyperlink" Target="http://football6.myfantasyleague.com/2013/detailed?L=59380&amp;W=4&amp;P=10210&amp;YEAR=2012" TargetMode="External"/><Relationship Id="rId13932" Type="http://schemas.openxmlformats.org/officeDocument/2006/relationships/hyperlink" Target="http://football6.myfantasyleague.com/2013/player?L=59380&amp;P=9723" TargetMode="External"/><Relationship Id="rId18096" Type="http://schemas.openxmlformats.org/officeDocument/2006/relationships/hyperlink" Target="http://football6.myfantasyleague.com/2013/detailed?L=59380&amp;W=4&amp;P=10413&amp;YEAR=2012" TargetMode="External"/><Relationship Id="rId19147" Type="http://schemas.openxmlformats.org/officeDocument/2006/relationships/hyperlink" Target="http://football6.myfantasyleague.com/2013/detailed?L=59380&amp;W=16&amp;P=10872&amp;YEAR=2012" TargetMode="External"/><Relationship Id="rId1542" Type="http://schemas.openxmlformats.org/officeDocument/2006/relationships/hyperlink" Target="http://football6.myfantasyleague.com/2013/detailed?L=59380&amp;W=1&amp;P=9816&amp;YEAR=2012" TargetMode="External"/><Relationship Id="rId2940" Type="http://schemas.openxmlformats.org/officeDocument/2006/relationships/hyperlink" Target="http://football6.myfantasyleague.com/2013/detailed?L=59380&amp;W=7&amp;P=10878&amp;YEAR=2012" TargetMode="External"/><Relationship Id="rId8155" Type="http://schemas.openxmlformats.org/officeDocument/2006/relationships/hyperlink" Target="http://football6.myfantasyleague.com/2013/player?L=59380&amp;P=7872&amp;YEAR=2012" TargetMode="External"/><Relationship Id="rId9206" Type="http://schemas.openxmlformats.org/officeDocument/2006/relationships/hyperlink" Target="http://football6.myfantasyleague.com/2013/detailed?L=59380&amp;W=4&amp;P=9861&amp;YEAR=2012" TargetMode="External"/><Relationship Id="rId10085" Type="http://schemas.openxmlformats.org/officeDocument/2006/relationships/hyperlink" Target="http://football6.myfantasyleague.com/2013/detailed?L=59380&amp;W=9&amp;P=9963&amp;YEAR=2012" TargetMode="External"/><Relationship Id="rId11136" Type="http://schemas.openxmlformats.org/officeDocument/2006/relationships/hyperlink" Target="http://football6.myfantasyleague.com/2013/player?L=59380&amp;P=10281&amp;YEAR=2012" TargetMode="External"/><Relationship Id="rId11483" Type="http://schemas.openxmlformats.org/officeDocument/2006/relationships/hyperlink" Target="http://football6.myfantasyleague.com/2013/detailed?L=59380&amp;W=5&amp;P=9164&amp;YEAR=2012" TargetMode="External"/><Relationship Id="rId12534" Type="http://schemas.openxmlformats.org/officeDocument/2006/relationships/hyperlink" Target="http://football6.myfantasyleague.com/2013/detailed?L=59380&amp;W=5&amp;P=8139&amp;YEAR=2012" TargetMode="External"/><Relationship Id="rId912" Type="http://schemas.openxmlformats.org/officeDocument/2006/relationships/hyperlink" Target="http://football6.myfantasyleague.com/2013/detailed?L=59380&amp;W=1&amp;P=11011&amp;YEAR=2012" TargetMode="External"/><Relationship Id="rId15757" Type="http://schemas.openxmlformats.org/officeDocument/2006/relationships/hyperlink" Target="http://football6.myfantasyleague.com/2013/detailed?L=59380&amp;W=3&amp;P=7880&amp;YEAR=2012" TargetMode="External"/><Relationship Id="rId16808" Type="http://schemas.openxmlformats.org/officeDocument/2006/relationships/hyperlink" Target="http://football6.myfantasyleague.com/2013/detailed?L=59380&amp;W=11&amp;P=10639&amp;YEAR=2012" TargetMode="External"/><Relationship Id="rId4765" Type="http://schemas.openxmlformats.org/officeDocument/2006/relationships/hyperlink" Target="http://football6.myfantasyleague.com/2013/detailed?L=59380&amp;W=11&amp;P=7423&amp;YEAR=2012" TargetMode="External"/><Relationship Id="rId5816" Type="http://schemas.openxmlformats.org/officeDocument/2006/relationships/hyperlink" Target="http://football6.myfantasyleague.com/2013/detailed?L=59380&amp;W=5&amp;P=9193&amp;YEAR=2012" TargetMode="External"/><Relationship Id="rId14359" Type="http://schemas.openxmlformats.org/officeDocument/2006/relationships/hyperlink" Target="http://football6.myfantasyleague.com/2013/detailed?L=59380&amp;W=5&amp;P=10915&amp;YEAR=2012" TargetMode="External"/><Relationship Id="rId18230" Type="http://schemas.openxmlformats.org/officeDocument/2006/relationships/hyperlink" Target="http://football6.myfantasyleague.com/2013/detailed?L=59380&amp;W=9&amp;P=9884&amp;YEAR=2012" TargetMode="External"/><Relationship Id="rId288" Type="http://schemas.openxmlformats.org/officeDocument/2006/relationships/hyperlink" Target="http://football6.myfantasyleague.com/2013/player?L=59380&amp;P=10640" TargetMode="External"/><Relationship Id="rId3367" Type="http://schemas.openxmlformats.org/officeDocument/2006/relationships/hyperlink" Target="http://football6.myfantasyleague.com/2013/player?L=59380&amp;P=10321&amp;YEAR=2012" TargetMode="External"/><Relationship Id="rId4418" Type="http://schemas.openxmlformats.org/officeDocument/2006/relationships/hyperlink" Target="http://football6.myfantasyleague.com/2013/detailed?L=59380&amp;W=13&amp;P=10819&amp;YEAR=2012" TargetMode="External"/><Relationship Id="rId7988" Type="http://schemas.openxmlformats.org/officeDocument/2006/relationships/hyperlink" Target="http://football6.myfantasyleague.com/2013/detailed?L=59380&amp;W=15&amp;P=11040&amp;YEAR=2012" TargetMode="External"/><Relationship Id="rId10969" Type="http://schemas.openxmlformats.org/officeDocument/2006/relationships/hyperlink" Target="http://football6.myfantasyleague.com/2013/player?L=59380&amp;P=9439&amp;YEAR=2012" TargetMode="External"/><Relationship Id="rId14840" Type="http://schemas.openxmlformats.org/officeDocument/2006/relationships/hyperlink" Target="http://football6.myfantasyleague.com/2013/detailed?L=59380&amp;W=3&amp;P=9092&amp;YEAR=2012" TargetMode="External"/><Relationship Id="rId20177" Type="http://schemas.openxmlformats.org/officeDocument/2006/relationships/hyperlink" Target="http://football6.myfantasyleague.com/2013/detailed?L=59380&amp;W=8&amp;P=8696&amp;YEAR=2012" TargetMode="External"/><Relationship Id="rId12391" Type="http://schemas.openxmlformats.org/officeDocument/2006/relationships/hyperlink" Target="http://football6.myfantasyleague.com/2013/detailed?L=59380&amp;W=17&amp;P=9448&amp;YEAR=2012" TargetMode="External"/><Relationship Id="rId13442" Type="http://schemas.openxmlformats.org/officeDocument/2006/relationships/hyperlink" Target="http://football6.myfantasyleague.com/2013/detailed?L=59380&amp;W=7&amp;P=8003&amp;YEAR=2012" TargetMode="External"/><Relationship Id="rId2450" Type="http://schemas.openxmlformats.org/officeDocument/2006/relationships/hyperlink" Target="http://football6.myfantasyleague.com/2013/detailed?L=59380&amp;W=1&amp;P=9988&amp;YEAR=2012" TargetMode="External"/><Relationship Id="rId3501" Type="http://schemas.openxmlformats.org/officeDocument/2006/relationships/hyperlink" Target="http://football6.myfantasyleague.com/2013/detailed?L=59380&amp;W=6&amp;P=9053&amp;YEAR=2012" TargetMode="External"/><Relationship Id="rId9063" Type="http://schemas.openxmlformats.org/officeDocument/2006/relationships/hyperlink" Target="http://football6.myfantasyleague.com/2013/detailed?L=59380&amp;W=1&amp;P=10276&amp;YEAR=2012" TargetMode="External"/><Relationship Id="rId12044" Type="http://schemas.openxmlformats.org/officeDocument/2006/relationships/hyperlink" Target="http://football6.myfantasyleague.com/2013/detailed?L=59380&amp;W=1&amp;P=9434&amp;YEAR=2012" TargetMode="External"/><Relationship Id="rId20311" Type="http://schemas.openxmlformats.org/officeDocument/2006/relationships/hyperlink" Target="http://football6.myfantasyleague.com/2013/detailed?L=59380&amp;W=16&amp;P=10888&amp;YEAR=2012" TargetMode="External"/><Relationship Id="rId422" Type="http://schemas.openxmlformats.org/officeDocument/2006/relationships/hyperlink" Target="http://football6.myfantasyleague.com/2013/detailed?L=59380&amp;W=3&amp;P=9727&amp;YEAR=2012" TargetMode="External"/><Relationship Id="rId1052" Type="http://schemas.openxmlformats.org/officeDocument/2006/relationships/hyperlink" Target="http://football6.myfantasyleague.com/2013/detailed?L=59380&amp;W=5&amp;P=9418&amp;YEAR=2012" TargetMode="External"/><Relationship Id="rId2103" Type="http://schemas.openxmlformats.org/officeDocument/2006/relationships/hyperlink" Target="http://football6.myfantasyleague.com/2013/player?L=59380&amp;P=5848" TargetMode="External"/><Relationship Id="rId5673" Type="http://schemas.openxmlformats.org/officeDocument/2006/relationships/hyperlink" Target="http://football6.myfantasyleague.com/2013/player?L=59380&amp;P=10838" TargetMode="External"/><Relationship Id="rId15267" Type="http://schemas.openxmlformats.org/officeDocument/2006/relationships/hyperlink" Target="http://football6.myfantasyleague.com/2013/detailed?L=59380&amp;W=15&amp;P=9962&amp;YEAR=2012" TargetMode="External"/><Relationship Id="rId16665" Type="http://schemas.openxmlformats.org/officeDocument/2006/relationships/hyperlink" Target="http://football6.myfantasyleague.com/2013/detailed?L=59380&amp;W=1&amp;P=10378&amp;YEAR=2012" TargetMode="External"/><Relationship Id="rId17716" Type="http://schemas.openxmlformats.org/officeDocument/2006/relationships/hyperlink" Target="http://football6.myfantasyleague.com/2013/player?L=59380&amp;P=10354&amp;YEAR=2012" TargetMode="External"/><Relationship Id="rId4275" Type="http://schemas.openxmlformats.org/officeDocument/2006/relationships/hyperlink" Target="http://football6.myfantasyleague.com/2013/detailed?L=59380&amp;W=1&amp;P=7498&amp;YEAR=2012" TargetMode="External"/><Relationship Id="rId5326" Type="http://schemas.openxmlformats.org/officeDocument/2006/relationships/hyperlink" Target="http://football6.myfantasyleague.com/2013/detailed?L=59380&amp;W=14&amp;P=8010&amp;YEAR=2012" TargetMode="External"/><Relationship Id="rId6724" Type="http://schemas.openxmlformats.org/officeDocument/2006/relationships/hyperlink" Target="http://football6.myfantasyleague.com/2013/detailed?L=59380&amp;W=9&amp;P=7947&amp;YEAR=2012" TargetMode="External"/><Relationship Id="rId16318" Type="http://schemas.openxmlformats.org/officeDocument/2006/relationships/hyperlink" Target="http://football6.myfantasyleague.com/2013/detailed?L=59380&amp;W=10&amp;P=8302&amp;YEAR=2012" TargetMode="External"/><Relationship Id="rId19888" Type="http://schemas.openxmlformats.org/officeDocument/2006/relationships/hyperlink" Target="http://football6.myfantasyleague.com/2013/detailed?L=59380&amp;W=1&amp;P=6937&amp;YEAR=2012" TargetMode="External"/><Relationship Id="rId8896" Type="http://schemas.openxmlformats.org/officeDocument/2006/relationships/hyperlink" Target="http://football6.myfantasyleague.com/2013/detailed?L=59380&amp;W=6&amp;P=9853&amp;YEAR=2012" TargetMode="External"/><Relationship Id="rId9947" Type="http://schemas.openxmlformats.org/officeDocument/2006/relationships/hyperlink" Target="http://football6.myfantasyleague.com/2013/detailed?L=59380&amp;W=10&amp;P=9956&amp;YEAR=2012" TargetMode="External"/><Relationship Id="rId11877" Type="http://schemas.openxmlformats.org/officeDocument/2006/relationships/hyperlink" Target="http://football6.myfantasyleague.com/2013/detailed?L=59380&amp;W=2&amp;P=9550&amp;YEAR=2012" TargetMode="External"/><Relationship Id="rId12928" Type="http://schemas.openxmlformats.org/officeDocument/2006/relationships/hyperlink" Target="http://football6.myfantasyleague.com/2013/detailed?L=59380&amp;W=5&amp;P=7842&amp;YEAR=2012" TargetMode="External"/><Relationship Id="rId1936" Type="http://schemas.openxmlformats.org/officeDocument/2006/relationships/hyperlink" Target="http://football6.myfantasyleague.com/2013/detailed?L=59380&amp;W=12&amp;P=8595&amp;YEAR=2012" TargetMode="External"/><Relationship Id="rId7498" Type="http://schemas.openxmlformats.org/officeDocument/2006/relationships/hyperlink" Target="http://football6.myfantasyleague.com/2013/player?L=59380&amp;P=9199" TargetMode="External"/><Relationship Id="rId8549" Type="http://schemas.openxmlformats.org/officeDocument/2006/relationships/hyperlink" Target="http://football6.myfantasyleague.com/2013/detailed?L=59380&amp;W=13&amp;P=10800&amp;YEAR=2012" TargetMode="External"/><Relationship Id="rId10479" Type="http://schemas.openxmlformats.org/officeDocument/2006/relationships/hyperlink" Target="http://football6.myfantasyleague.com/2013/player?L=59380&amp;P=7704" TargetMode="External"/><Relationship Id="rId14350" Type="http://schemas.openxmlformats.org/officeDocument/2006/relationships/hyperlink" Target="http://football6.myfantasyleague.com/2013/detailed?L=59380&amp;W=14&amp;P=10123&amp;YEAR=2012" TargetMode="External"/><Relationship Id="rId15401" Type="http://schemas.openxmlformats.org/officeDocument/2006/relationships/hyperlink" Target="http://football6.myfantasyleague.com/2013/detailed?L=59380&amp;W=15&amp;P=9094&amp;YEAR=2012" TargetMode="External"/><Relationship Id="rId18971" Type="http://schemas.openxmlformats.org/officeDocument/2006/relationships/hyperlink" Target="http://football6.myfantasyleague.com/2013/detailed?L=59380&amp;W=15&amp;P=7402&amp;YEAR=2012" TargetMode="External"/><Relationship Id="rId14003" Type="http://schemas.openxmlformats.org/officeDocument/2006/relationships/hyperlink" Target="http://football6.myfantasyleague.com/2013/detailed?L=59380&amp;W=14&amp;P=9700&amp;YEAR=2012" TargetMode="External"/><Relationship Id="rId17573" Type="http://schemas.openxmlformats.org/officeDocument/2006/relationships/hyperlink" Target="http://football6.myfantasyleague.com/2013/detailed?L=59380&amp;W=1&amp;P=10010&amp;YEAR=2012" TargetMode="External"/><Relationship Id="rId18624" Type="http://schemas.openxmlformats.org/officeDocument/2006/relationships/hyperlink" Target="http://football6.myfantasyleague.com/2013/detailed?L=59380&amp;W=2&amp;P=10976&amp;YEAR=2012" TargetMode="External"/><Relationship Id="rId3011" Type="http://schemas.openxmlformats.org/officeDocument/2006/relationships/hyperlink" Target="http://football6.myfantasyleague.com/2013/detailed?L=59380&amp;W=13&amp;P=9461&amp;YEAR=2012" TargetMode="External"/><Relationship Id="rId6581" Type="http://schemas.openxmlformats.org/officeDocument/2006/relationships/hyperlink" Target="http://football6.myfantasyleague.com/2013/detailed?L=59380&amp;W=6&amp;P=9880&amp;YEAR=2012" TargetMode="External"/><Relationship Id="rId7632" Type="http://schemas.openxmlformats.org/officeDocument/2006/relationships/hyperlink" Target="http://football6.myfantasyleague.com/2013/detailed?L=59380&amp;W=1&amp;P=8674&amp;YEAR=2012" TargetMode="External"/><Relationship Id="rId10960" Type="http://schemas.openxmlformats.org/officeDocument/2006/relationships/hyperlink" Target="http://football6.myfantasyleague.com/2013/detailed?L=59380&amp;W=9&amp;P=10534&amp;YEAR=2012" TargetMode="External"/><Relationship Id="rId16175" Type="http://schemas.openxmlformats.org/officeDocument/2006/relationships/hyperlink" Target="http://football6.myfantasyleague.com/2013/detailed?L=59380&amp;W=1&amp;P=9918&amp;YEAR=2012" TargetMode="External"/><Relationship Id="rId17226" Type="http://schemas.openxmlformats.org/officeDocument/2006/relationships/hyperlink" Target="http://football6.myfantasyleague.com/2013/detailed?L=59380&amp;W=8&amp;P=4974&amp;YEAR=2012" TargetMode="External"/><Relationship Id="rId5183" Type="http://schemas.openxmlformats.org/officeDocument/2006/relationships/hyperlink" Target="http://football6.myfantasyleague.com/2013/detailed?L=59380&amp;W=7&amp;P=7454&amp;YEAR=2012" TargetMode="External"/><Relationship Id="rId6234" Type="http://schemas.openxmlformats.org/officeDocument/2006/relationships/hyperlink" Target="http://football6.myfantasyleague.com/2013/detailed?L=59380&amp;W=9&amp;P=9622&amp;YEAR=2012" TargetMode="External"/><Relationship Id="rId10613" Type="http://schemas.openxmlformats.org/officeDocument/2006/relationships/hyperlink" Target="http://football6.myfantasyleague.com/2013/detailed?L=59380&amp;W=15&amp;P=10280&amp;YEAR=2012" TargetMode="External"/><Relationship Id="rId19398" Type="http://schemas.openxmlformats.org/officeDocument/2006/relationships/hyperlink" Target="http://football6.myfantasyleague.com/2013/player?L=59380&amp;P=7855" TargetMode="External"/><Relationship Id="rId9457" Type="http://schemas.openxmlformats.org/officeDocument/2006/relationships/hyperlink" Target="http://football6.myfantasyleague.com/2013/detailed?L=59380&amp;W=3&amp;P=10722&amp;YEAR=2012" TargetMode="External"/><Relationship Id="rId12785" Type="http://schemas.openxmlformats.org/officeDocument/2006/relationships/hyperlink" Target="http://football6.myfantasyleague.com/2013/detailed?L=59380&amp;W=1&amp;P=9542&amp;YEAR=2012" TargetMode="External"/><Relationship Id="rId13836" Type="http://schemas.openxmlformats.org/officeDocument/2006/relationships/hyperlink" Target="http://football6.myfantasyleague.com/2013/detailed?L=59380&amp;W=7&amp;P=9450&amp;YEAR=2012" TargetMode="External"/><Relationship Id="rId1793" Type="http://schemas.openxmlformats.org/officeDocument/2006/relationships/hyperlink" Target="http://football6.myfantasyleague.com/2013/detailed?L=59380&amp;W=4&amp;P=10848&amp;YEAR=2012" TargetMode="External"/><Relationship Id="rId2844" Type="http://schemas.openxmlformats.org/officeDocument/2006/relationships/hyperlink" Target="http://football6.myfantasyleague.com/2013/detailed?L=59380&amp;W=10&amp;P=7854&amp;YEAR=2012" TargetMode="External"/><Relationship Id="rId8059" Type="http://schemas.openxmlformats.org/officeDocument/2006/relationships/hyperlink" Target="http://football6.myfantasyleague.com/2013/detailed?L=59380&amp;W=14&amp;P=8333&amp;YEAR=2012" TargetMode="External"/><Relationship Id="rId11387" Type="http://schemas.openxmlformats.org/officeDocument/2006/relationships/hyperlink" Target="http://football6.myfantasyleague.com/2013/detailed?L=59380&amp;W=1&amp;P=9083&amp;YEAR=2012" TargetMode="External"/><Relationship Id="rId12438" Type="http://schemas.openxmlformats.org/officeDocument/2006/relationships/hyperlink" Target="http://football6.myfantasyleague.com/2013/detailed?L=59380&amp;W=1&amp;P=9679&amp;YEAR=2012" TargetMode="External"/><Relationship Id="rId20705" Type="http://schemas.openxmlformats.org/officeDocument/2006/relationships/hyperlink" Target="http://football6.myfantasyleague.com/2013/detailed?L=59380&amp;W=7&amp;P=10868&amp;YEAR=2012" TargetMode="External"/><Relationship Id="rId816" Type="http://schemas.openxmlformats.org/officeDocument/2006/relationships/hyperlink" Target="http://football6.myfantasyleague.com/2013/detailed?L=59380&amp;W=15&amp;P=7245&amp;YEAR=2012" TargetMode="External"/><Relationship Id="rId1446" Type="http://schemas.openxmlformats.org/officeDocument/2006/relationships/hyperlink" Target="http://football6.myfantasyleague.com/2013/player?L=59380&amp;P=9137&amp;YEAR=2012" TargetMode="External"/><Relationship Id="rId18481" Type="http://schemas.openxmlformats.org/officeDocument/2006/relationships/hyperlink" Target="http://football6.myfantasyleague.com/2013/detailed?L=59380&amp;W=4&amp;P=8494&amp;YEAR=2012" TargetMode="External"/><Relationship Id="rId19532" Type="http://schemas.openxmlformats.org/officeDocument/2006/relationships/hyperlink" Target="http://football6.myfantasyleague.com/2013/detailed?L=59380&amp;W=11&amp;P=10404&amp;YEAR=2012" TargetMode="External"/><Relationship Id="rId4669" Type="http://schemas.openxmlformats.org/officeDocument/2006/relationships/hyperlink" Target="http://football6.myfantasyleague.com/2013/detailed?L=59380&amp;W=9&amp;P=10313&amp;YEAR=2012" TargetMode="External"/><Relationship Id="rId8540" Type="http://schemas.openxmlformats.org/officeDocument/2006/relationships/hyperlink" Target="http://football6.myfantasyleague.com/2013/detailed?L=59380&amp;W=1&amp;P=10800&amp;YEAR=2012" TargetMode="External"/><Relationship Id="rId10470" Type="http://schemas.openxmlformats.org/officeDocument/2006/relationships/hyperlink" Target="http://football6.myfantasyleague.com/2013/detailed?L=59380&amp;W=1&amp;P=9080&amp;YEAR=2012" TargetMode="External"/><Relationship Id="rId11521" Type="http://schemas.openxmlformats.org/officeDocument/2006/relationships/hyperlink" Target="http://football6.myfantasyleague.com/2013/detailed?L=59380&amp;W=6&amp;P=9224&amp;YEAR=2012" TargetMode="External"/><Relationship Id="rId17083" Type="http://schemas.openxmlformats.org/officeDocument/2006/relationships/hyperlink" Target="http://football6.myfantasyleague.com/2013/detailed?L=59380&amp;W=5&amp;P=10783&amp;YEAR=2012" TargetMode="External"/><Relationship Id="rId18134" Type="http://schemas.openxmlformats.org/officeDocument/2006/relationships/hyperlink" Target="http://football6.myfantasyleague.com/2013/player?L=59380&amp;P=11006&amp;YEAR=2012" TargetMode="External"/><Relationship Id="rId6091" Type="http://schemas.openxmlformats.org/officeDocument/2006/relationships/hyperlink" Target="http://football6.myfantasyleague.com/2013/detailed?L=59380&amp;W=5&amp;P=8851&amp;YEAR=2012" TargetMode="External"/><Relationship Id="rId7142" Type="http://schemas.openxmlformats.org/officeDocument/2006/relationships/hyperlink" Target="http://football6.myfantasyleague.com/2013/detailed?L=59380&amp;W=13&amp;P=10813&amp;YEAR=2012" TargetMode="External"/><Relationship Id="rId10123" Type="http://schemas.openxmlformats.org/officeDocument/2006/relationships/hyperlink" Target="http://football6.myfantasyleague.com/2013/detailed?L=59380&amp;W=10&amp;P=10753&amp;YEAR=2012" TargetMode="External"/><Relationship Id="rId13693" Type="http://schemas.openxmlformats.org/officeDocument/2006/relationships/hyperlink" Target="http://football6.myfantasyleague.com/2013/player?L=59380&amp;P=10117" TargetMode="External"/><Relationship Id="rId3752" Type="http://schemas.openxmlformats.org/officeDocument/2006/relationships/hyperlink" Target="http://football6.myfantasyleague.com/2013/detailed?L=59380&amp;W=8&amp;P=10409&amp;YEAR=2012" TargetMode="External"/><Relationship Id="rId12295" Type="http://schemas.openxmlformats.org/officeDocument/2006/relationships/hyperlink" Target="http://football6.myfantasyleague.com/2013/detailed?L=59380&amp;W=2&amp;P=9846&amp;YEAR=2012" TargetMode="External"/><Relationship Id="rId13346" Type="http://schemas.openxmlformats.org/officeDocument/2006/relationships/hyperlink" Target="http://football6.myfantasyleague.com/2013/detailed?L=59380&amp;W=5&amp;P=10517&amp;YEAR=2012" TargetMode="External"/><Relationship Id="rId14744" Type="http://schemas.openxmlformats.org/officeDocument/2006/relationships/hyperlink" Target="http://football6.myfantasyleague.com/2013/detailed?L=59380&amp;W=1&amp;P=10761&amp;YEAR=2012" TargetMode="External"/><Relationship Id="rId20562" Type="http://schemas.openxmlformats.org/officeDocument/2006/relationships/hyperlink" Target="http://football6.myfantasyleague.com/2013/detailed?L=59380&amp;W=9&amp;P=9915&amp;YEAR=2012" TargetMode="External"/><Relationship Id="rId673" Type="http://schemas.openxmlformats.org/officeDocument/2006/relationships/hyperlink" Target="http://football6.myfantasyleague.com/2013/detailed?L=59380&amp;W=8&amp;P=6959&amp;YEAR=2012" TargetMode="External"/><Relationship Id="rId2354" Type="http://schemas.openxmlformats.org/officeDocument/2006/relationships/hyperlink" Target="http://football6.myfantasyleague.com/2013/player?L=59380&amp;P=10551" TargetMode="External"/><Relationship Id="rId3405" Type="http://schemas.openxmlformats.org/officeDocument/2006/relationships/hyperlink" Target="http://football6.myfantasyleague.com/2013/detailed?L=59380&amp;W=15&amp;P=10416&amp;YEAR=2012" TargetMode="External"/><Relationship Id="rId4803" Type="http://schemas.openxmlformats.org/officeDocument/2006/relationships/hyperlink" Target="http://football6.myfantasyleague.com/2013/detailed?L=59380&amp;W=12&amp;P=10768&amp;YEAR=2012" TargetMode="External"/><Relationship Id="rId17967" Type="http://schemas.openxmlformats.org/officeDocument/2006/relationships/hyperlink" Target="http://football6.myfantasyleague.com/2013/detailed?L=59380&amp;W=2&amp;P=10515&amp;YEAR=2012" TargetMode="External"/><Relationship Id="rId20215" Type="http://schemas.openxmlformats.org/officeDocument/2006/relationships/hyperlink" Target="http://football6.myfantasyleague.com/2013/detailed?L=59380&amp;W=11&amp;P=10290&amp;YEAR=2012" TargetMode="External"/><Relationship Id="rId326" Type="http://schemas.openxmlformats.org/officeDocument/2006/relationships/hyperlink" Target="http://football6.myfantasyleague.com/2013/detailed?L=59380&amp;W=2&amp;P=10679&amp;YEAR=2012" TargetMode="External"/><Relationship Id="rId2007" Type="http://schemas.openxmlformats.org/officeDocument/2006/relationships/hyperlink" Target="http://football6.myfantasyleague.com/2013/detailed?L=59380&amp;W=7&amp;P=10930&amp;YEAR=2012" TargetMode="External"/><Relationship Id="rId6975" Type="http://schemas.openxmlformats.org/officeDocument/2006/relationships/hyperlink" Target="http://football6.myfantasyleague.com/2013/player?L=59380&amp;P=7877" TargetMode="External"/><Relationship Id="rId16569" Type="http://schemas.openxmlformats.org/officeDocument/2006/relationships/hyperlink" Target="http://football6.myfantasyleague.com/2013/detailed?L=59380&amp;W=17&amp;P=9928&amp;YEAR=2012" TargetMode="External"/><Relationship Id="rId4179" Type="http://schemas.openxmlformats.org/officeDocument/2006/relationships/hyperlink" Target="http://football6.myfantasyleague.com/2013/detailed?L=59380&amp;W=7&amp;P=9474&amp;YEAR=2012" TargetMode="External"/><Relationship Id="rId5577" Type="http://schemas.openxmlformats.org/officeDocument/2006/relationships/hyperlink" Target="http://football6.myfantasyleague.com/2013/player?L=59380&amp;P=4976" TargetMode="External"/><Relationship Id="rId6628" Type="http://schemas.openxmlformats.org/officeDocument/2006/relationships/hyperlink" Target="http://football6.myfantasyleague.com/2013/detailed?L=59380&amp;W=14&amp;P=9003&amp;YEAR=2012" TargetMode="External"/><Relationship Id="rId8050" Type="http://schemas.openxmlformats.org/officeDocument/2006/relationships/hyperlink" Target="http://football6.myfantasyleague.com/2013/detailed?L=59380&amp;W=4&amp;P=8333&amp;YEAR=2012" TargetMode="External"/><Relationship Id="rId19042" Type="http://schemas.openxmlformats.org/officeDocument/2006/relationships/hyperlink" Target="http://football6.myfantasyleague.com/2013/options?L=59380&amp;F=0012&amp;O=07" TargetMode="External"/><Relationship Id="rId9101" Type="http://schemas.openxmlformats.org/officeDocument/2006/relationships/hyperlink" Target="http://football6.myfantasyleague.com/2013/detailed?L=59380&amp;W=2&amp;P=10766&amp;YEAR=2012" TargetMode="External"/><Relationship Id="rId11031" Type="http://schemas.openxmlformats.org/officeDocument/2006/relationships/hyperlink" Target="http://football6.myfantasyleague.com/2013/detailed?L=59380&amp;W=8&amp;P=9129&amp;YEAR=2012" TargetMode="External"/><Relationship Id="rId15652" Type="http://schemas.openxmlformats.org/officeDocument/2006/relationships/hyperlink" Target="http://football6.myfantasyleague.com/2013/detailed?L=59380&amp;W=4&amp;P=10811&amp;YEAR=2012" TargetMode="External"/><Relationship Id="rId16703" Type="http://schemas.openxmlformats.org/officeDocument/2006/relationships/hyperlink" Target="http://football6.myfantasyleague.com/2013/detailed?L=59380&amp;W=14&amp;P=7019&amp;YEAR=2012" TargetMode="External"/><Relationship Id="rId4660" Type="http://schemas.openxmlformats.org/officeDocument/2006/relationships/hyperlink" Target="http://football6.myfantasyleague.com/2013/player?L=59380&amp;P=10313" TargetMode="External"/><Relationship Id="rId5711" Type="http://schemas.openxmlformats.org/officeDocument/2006/relationships/hyperlink" Target="http://football6.myfantasyleague.com/2013/detailed?L=59380&amp;W=3&amp;P=8453&amp;YEAR=2012" TargetMode="External"/><Relationship Id="rId14254" Type="http://schemas.openxmlformats.org/officeDocument/2006/relationships/hyperlink" Target="http://football6.myfantasyleague.com/2013/detailed?L=59380&amp;W=6&amp;P=7867&amp;YEAR=2012" TargetMode="External"/><Relationship Id="rId15305" Type="http://schemas.openxmlformats.org/officeDocument/2006/relationships/hyperlink" Target="http://football6.myfantasyleague.com/2013/detailed?L=59380&amp;W=13&amp;P=10521&amp;YEAR=2012" TargetMode="External"/><Relationship Id="rId3262" Type="http://schemas.openxmlformats.org/officeDocument/2006/relationships/hyperlink" Target="http://football6.myfantasyleague.com/2013/detailed?L=59380&amp;W=5&amp;P=8259&amp;YEAR=2012" TargetMode="External"/><Relationship Id="rId4313" Type="http://schemas.openxmlformats.org/officeDocument/2006/relationships/hyperlink" Target="http://football6.myfantasyleague.com/2013/detailed?L=59380&amp;W=5&amp;P=10762&amp;YEAR=2012" TargetMode="External"/><Relationship Id="rId7883" Type="http://schemas.openxmlformats.org/officeDocument/2006/relationships/hyperlink" Target="http://football6.myfantasyleague.com/2013/detailed?L=59380&amp;W=16&amp;P=8697&amp;YEAR=2012" TargetMode="External"/><Relationship Id="rId17477" Type="http://schemas.openxmlformats.org/officeDocument/2006/relationships/hyperlink" Target="http://football6.myfantasyleague.com/2013/detailed?L=59380&amp;W=12&amp;P=9726&amp;YEAR=2012" TargetMode="External"/><Relationship Id="rId18875" Type="http://schemas.openxmlformats.org/officeDocument/2006/relationships/hyperlink" Target="http://football6.myfantasyleague.com/2013/options?L=59380&amp;F=0010&amp;O=07" TargetMode="External"/><Relationship Id="rId19926" Type="http://schemas.openxmlformats.org/officeDocument/2006/relationships/hyperlink" Target="http://football6.myfantasyleague.com/2013/detailed?L=59380&amp;W=3&amp;P=9997&amp;YEAR=2012" TargetMode="External"/><Relationship Id="rId20072" Type="http://schemas.openxmlformats.org/officeDocument/2006/relationships/hyperlink" Target="http://football6.myfantasyleague.com/2013/detailed?L=59380&amp;W=6&amp;P=4962&amp;YEAR=2012" TargetMode="External"/><Relationship Id="rId183" Type="http://schemas.openxmlformats.org/officeDocument/2006/relationships/hyperlink" Target="http://football6.myfantasyleague.com/2013/detailed?L=59380&amp;W=17&amp;P=9039&amp;YEAR=2012" TargetMode="External"/><Relationship Id="rId6485" Type="http://schemas.openxmlformats.org/officeDocument/2006/relationships/hyperlink" Target="http://football6.myfantasyleague.com/2013/player?L=59380&amp;P=9250&amp;YEAR=2012" TargetMode="External"/><Relationship Id="rId7536" Type="http://schemas.openxmlformats.org/officeDocument/2006/relationships/hyperlink" Target="http://football6.myfantasyleague.com/2013/detailed?L=59380&amp;W=12&amp;P=9820&amp;YEAR=2012" TargetMode="External"/><Relationship Id="rId8934" Type="http://schemas.openxmlformats.org/officeDocument/2006/relationships/hyperlink" Target="http://football6.myfantasyleague.com/2013/player?L=59380&amp;P=10036&amp;YEAR=2012" TargetMode="External"/><Relationship Id="rId10864" Type="http://schemas.openxmlformats.org/officeDocument/2006/relationships/hyperlink" Target="http://football6.myfantasyleague.com/2013/detailed?L=59380&amp;W=13&amp;P=8387&amp;YEAR=2012" TargetMode="External"/><Relationship Id="rId11915" Type="http://schemas.openxmlformats.org/officeDocument/2006/relationships/hyperlink" Target="http://football6.myfantasyleague.com/2013/detailed?L=59380&amp;W=4&amp;P=10154&amp;YEAR=2012" TargetMode="External"/><Relationship Id="rId16079" Type="http://schemas.openxmlformats.org/officeDocument/2006/relationships/hyperlink" Target="http://football6.myfantasyleague.com/2013/detailed?L=59380&amp;W=4&amp;P=7848&amp;YEAR=2012" TargetMode="External"/><Relationship Id="rId18528" Type="http://schemas.openxmlformats.org/officeDocument/2006/relationships/hyperlink" Target="http://football6.myfantasyleague.com/2013/detailed?L=59380&amp;W=9&amp;P=9981&amp;YEAR=2012" TargetMode="External"/><Relationship Id="rId5087" Type="http://schemas.openxmlformats.org/officeDocument/2006/relationships/hyperlink" Target="http://football6.myfantasyleague.com/2013/detailed?L=59380&amp;W=17&amp;P=8982&amp;YEAR=2012" TargetMode="External"/><Relationship Id="rId6138" Type="http://schemas.openxmlformats.org/officeDocument/2006/relationships/hyperlink" Target="http://football6.myfantasyleague.com/2013/detailed?L=59380&amp;W=3&amp;P=9278&amp;YEAR=2012" TargetMode="External"/><Relationship Id="rId10517" Type="http://schemas.openxmlformats.org/officeDocument/2006/relationships/hyperlink" Target="http://football6.myfantasyleague.com/2013/detailed?L=59380&amp;W=10&amp;P=6795&amp;YEAR=2012" TargetMode="External"/><Relationship Id="rId12689" Type="http://schemas.openxmlformats.org/officeDocument/2006/relationships/hyperlink" Target="http://football6.myfantasyleague.com/2013/detailed?L=59380&amp;W=6&amp;P=10561&amp;YEAR=2012" TargetMode="External"/><Relationship Id="rId16560" Type="http://schemas.openxmlformats.org/officeDocument/2006/relationships/hyperlink" Target="http://football6.myfantasyleague.com/2013/detailed?L=59380&amp;W=9&amp;P=7179&amp;YEAR=2012" TargetMode="External"/><Relationship Id="rId17611" Type="http://schemas.openxmlformats.org/officeDocument/2006/relationships/hyperlink" Target="http://football6.myfantasyleague.com/2013/detailed?L=59380&amp;W=14&amp;P=7461&amp;YEAR=2012" TargetMode="External"/><Relationship Id="rId1697" Type="http://schemas.openxmlformats.org/officeDocument/2006/relationships/hyperlink" Target="http://football6.myfantasyleague.com/2013/detailed?L=59380&amp;W=6&amp;P=8074&amp;YEAR=2012" TargetMode="External"/><Relationship Id="rId2748" Type="http://schemas.openxmlformats.org/officeDocument/2006/relationships/hyperlink" Target="http://football6.myfantasyleague.com/2013/detailed?L=59380&amp;W=13&amp;P=9823&amp;YEAR=2012" TargetMode="External"/><Relationship Id="rId15162" Type="http://schemas.openxmlformats.org/officeDocument/2006/relationships/hyperlink" Target="http://football6.myfantasyleague.com/2013/detailed?L=59380&amp;W=1&amp;P=10725&amp;YEAR=2012" TargetMode="External"/><Relationship Id="rId16213" Type="http://schemas.openxmlformats.org/officeDocument/2006/relationships/hyperlink" Target="http://football6.myfantasyleague.com/2013/detailed?L=59380&amp;W=3&amp;P=9661&amp;YEAR=2012" TargetMode="External"/><Relationship Id="rId19783" Type="http://schemas.openxmlformats.org/officeDocument/2006/relationships/hyperlink" Target="http://football6.myfantasyleague.com/2013/detailed?L=59380&amp;W=2&amp;P=9854&amp;YEAR=2012" TargetMode="External"/><Relationship Id="rId20609" Type="http://schemas.openxmlformats.org/officeDocument/2006/relationships/hyperlink" Target="http://football6.myfantasyleague.com/2013/detailed?L=59380&amp;W=15&amp;P=10539&amp;YEAR=2012" TargetMode="External"/><Relationship Id="rId4170" Type="http://schemas.openxmlformats.org/officeDocument/2006/relationships/hyperlink" Target="http://football6.myfantasyleague.com/2013/detailed?L=59380&amp;W=17&amp;P=9894&amp;YEAR=2012" TargetMode="External"/><Relationship Id="rId5221" Type="http://schemas.openxmlformats.org/officeDocument/2006/relationships/hyperlink" Target="http://football6.myfantasyleague.com/2013/detailed?L=59380&amp;W=5&amp;P=9061&amp;YEAR=2012" TargetMode="External"/><Relationship Id="rId8791" Type="http://schemas.openxmlformats.org/officeDocument/2006/relationships/hyperlink" Target="http://football6.myfantasyleague.com/2013/detailed?L=59380&amp;W=1&amp;P=10333&amp;YEAR=2012" TargetMode="External"/><Relationship Id="rId9842" Type="http://schemas.openxmlformats.org/officeDocument/2006/relationships/hyperlink" Target="http://football6.myfantasyleague.com/2013/detailed?L=59380&amp;W=16&amp;P=7037&amp;YEAR=2012" TargetMode="External"/><Relationship Id="rId18385" Type="http://schemas.openxmlformats.org/officeDocument/2006/relationships/hyperlink" Target="http://football6.myfantasyleague.com/2013/detailed?L=59380&amp;W=9&amp;P=10675&amp;YEAR=2012" TargetMode="External"/><Relationship Id="rId19436" Type="http://schemas.openxmlformats.org/officeDocument/2006/relationships/hyperlink" Target="http://football6.myfantasyleague.com/2013/player?L=59380&amp;P=10698&amp;YEAR=2012" TargetMode="External"/><Relationship Id="rId56" Type="http://schemas.openxmlformats.org/officeDocument/2006/relationships/hyperlink" Target="http://football6.myfantasyleague.com/2013/detailed?L=59380&amp;W=15&amp;P=5662&amp;YEAR=2012" TargetMode="External"/><Relationship Id="rId1831" Type="http://schemas.openxmlformats.org/officeDocument/2006/relationships/hyperlink" Target="http://football6.myfantasyleague.com/2013/detailed?L=59380&amp;W=17&amp;P=10932&amp;YEAR=2012" TargetMode="External"/><Relationship Id="rId7393" Type="http://schemas.openxmlformats.org/officeDocument/2006/relationships/hyperlink" Target="http://football6.myfantasyleague.com/2013/detailed?L=59380&amp;W=16&amp;P=10696&amp;YEAR=2012" TargetMode="External"/><Relationship Id="rId8444" Type="http://schemas.openxmlformats.org/officeDocument/2006/relationships/hyperlink" Target="http://football6.myfantasyleague.com/2013/detailed?L=59380&amp;W=12&amp;P=9452&amp;YEAR=2012" TargetMode="External"/><Relationship Id="rId10374" Type="http://schemas.openxmlformats.org/officeDocument/2006/relationships/hyperlink" Target="http://football6.myfantasyleague.com/2013/detailed?L=59380&amp;W=12&amp;P=9904&amp;YEAR=2012" TargetMode="External"/><Relationship Id="rId11425" Type="http://schemas.openxmlformats.org/officeDocument/2006/relationships/hyperlink" Target="http://football6.myfantasyleague.com/2013/detailed?L=59380&amp;W=2&amp;P=9084&amp;YEAR=2012" TargetMode="External"/><Relationship Id="rId11772" Type="http://schemas.openxmlformats.org/officeDocument/2006/relationships/hyperlink" Target="http://football6.myfantasyleague.com/2013/detailed?L=59380&amp;W=1&amp;P=8299&amp;YEAR=2012" TargetMode="External"/><Relationship Id="rId12823" Type="http://schemas.openxmlformats.org/officeDocument/2006/relationships/hyperlink" Target="http://football6.myfantasyleague.com/2013/detailed?L=59380&amp;W=14&amp;P=10754&amp;YEAR=2012" TargetMode="External"/><Relationship Id="rId18038" Type="http://schemas.openxmlformats.org/officeDocument/2006/relationships/hyperlink" Target="http://football6.myfantasyleague.com/2013/detailed?L=59380&amp;W=12&amp;P=9831&amp;YEAR=2012" TargetMode="External"/><Relationship Id="rId7046" Type="http://schemas.openxmlformats.org/officeDocument/2006/relationships/hyperlink" Target="http://football6.myfantasyleague.com/2013/detailed?L=59380&amp;W=13&amp;P=9826&amp;YEAR=2012" TargetMode="External"/><Relationship Id="rId10027" Type="http://schemas.openxmlformats.org/officeDocument/2006/relationships/hyperlink" Target="http://football6.myfantasyleague.com/2013/detailed?L=59380&amp;W=11&amp;P=10810&amp;YEAR=2012" TargetMode="External"/><Relationship Id="rId14995" Type="http://schemas.openxmlformats.org/officeDocument/2006/relationships/hyperlink" Target="http://football6.myfantasyleague.com/2013/detailed?L=59380&amp;W=9&amp;P=9755&amp;YEAR=2012" TargetMode="External"/><Relationship Id="rId12199" Type="http://schemas.openxmlformats.org/officeDocument/2006/relationships/hyperlink" Target="http://football6.myfantasyleague.com/2013/detailed?L=59380&amp;W=11&amp;P=8817&amp;YEAR=2012" TargetMode="External"/><Relationship Id="rId13597" Type="http://schemas.openxmlformats.org/officeDocument/2006/relationships/hyperlink" Target="http://football6.myfantasyleague.com/2013/detailed?L=59380&amp;W=13&amp;P=9560&amp;YEAR=2012" TargetMode="External"/><Relationship Id="rId14648" Type="http://schemas.openxmlformats.org/officeDocument/2006/relationships/hyperlink" Target="http://football6.myfantasyleague.com/2013/detailed?L=59380&amp;W=7&amp;P=4922&amp;YEAR=2012" TargetMode="External"/><Relationship Id="rId577" Type="http://schemas.openxmlformats.org/officeDocument/2006/relationships/hyperlink" Target="http://football6.myfantasyleague.com/2013/detailed?L=59380&amp;W=15&amp;P=9895&amp;YEAR=2012" TargetMode="External"/><Relationship Id="rId2258" Type="http://schemas.openxmlformats.org/officeDocument/2006/relationships/hyperlink" Target="http://football6.myfantasyleague.com/2013/detailed?L=59380&amp;W=10&amp;P=10133&amp;YEAR=2012" TargetMode="External"/><Relationship Id="rId3656" Type="http://schemas.openxmlformats.org/officeDocument/2006/relationships/hyperlink" Target="http://football6.myfantasyleague.com/2013/detailed?L=59380&amp;W=12&amp;P=10545&amp;YEAR=2012" TargetMode="External"/><Relationship Id="rId4707" Type="http://schemas.openxmlformats.org/officeDocument/2006/relationships/hyperlink" Target="http://football6.myfantasyleague.com/2013/detailed?L=59380&amp;W=4&amp;P=10841&amp;YEAR=2012" TargetMode="External"/><Relationship Id="rId16070" Type="http://schemas.openxmlformats.org/officeDocument/2006/relationships/hyperlink" Target="http://football6.myfantasyleague.com/2013/detailed?L=59380&amp;W=12&amp;P=10570&amp;YEAR=2012" TargetMode="External"/><Relationship Id="rId17121" Type="http://schemas.openxmlformats.org/officeDocument/2006/relationships/hyperlink" Target="http://football6.myfantasyleague.com/2013/detailed?L=59380&amp;W=4&amp;P=4894&amp;YEAR=2012" TargetMode="External"/><Relationship Id="rId20466" Type="http://schemas.openxmlformats.org/officeDocument/2006/relationships/hyperlink" Target="http://football6.myfantasyleague.com/2013/detailed?L=59380&amp;W=2&amp;P=9867&amp;YEAR=2012" TargetMode="External"/><Relationship Id="rId3309" Type="http://schemas.openxmlformats.org/officeDocument/2006/relationships/hyperlink" Target="http://football6.myfantasyleague.com/2013/detailed?L=59380&amp;W=17&amp;P=8123&amp;YEAR=2012" TargetMode="External"/><Relationship Id="rId6879" Type="http://schemas.openxmlformats.org/officeDocument/2006/relationships/hyperlink" Target="http://football6.myfantasyleague.com/2013/player?L=59380&amp;P=10849" TargetMode="External"/><Relationship Id="rId12680" Type="http://schemas.openxmlformats.org/officeDocument/2006/relationships/hyperlink" Target="http://football6.myfantasyleague.com/2013/detailed?L=59380&amp;W=16&amp;P=10842&amp;YEAR=2012" TargetMode="External"/><Relationship Id="rId13731" Type="http://schemas.openxmlformats.org/officeDocument/2006/relationships/hyperlink" Target="http://football6.myfantasyleague.com/2013/detailed?L=59380&amp;W=6&amp;P=8668&amp;YEAR=2012" TargetMode="External"/><Relationship Id="rId19293" Type="http://schemas.openxmlformats.org/officeDocument/2006/relationships/hyperlink" Target="http://football6.myfantasyleague.com/2013/detailed?L=59380&amp;W=15&amp;P=8117&amp;YEAR=2012" TargetMode="External"/><Relationship Id="rId20119" Type="http://schemas.openxmlformats.org/officeDocument/2006/relationships/hyperlink" Target="http://football6.myfantasyleague.com/2013/detailed?L=59380&amp;W=4&amp;P=10707&amp;YEAR=2012" TargetMode="External"/><Relationship Id="rId9352" Type="http://schemas.openxmlformats.org/officeDocument/2006/relationships/hyperlink" Target="http://football6.myfantasyleague.com/2013/detailed?L=59380&amp;W=15&amp;P=10711&amp;YEAR=2012" TargetMode="External"/><Relationship Id="rId11282" Type="http://schemas.openxmlformats.org/officeDocument/2006/relationships/hyperlink" Target="http://football6.myfantasyleague.com/2013/detailed?L=59380&amp;W=7&amp;P=5919&amp;YEAR=2012" TargetMode="External"/><Relationship Id="rId12333" Type="http://schemas.openxmlformats.org/officeDocument/2006/relationships/hyperlink" Target="http://football6.myfantasyleague.com/2013/detailed?L=59380&amp;W=15&amp;P=7496&amp;YEAR=2012" TargetMode="External"/><Relationship Id="rId20600" Type="http://schemas.openxmlformats.org/officeDocument/2006/relationships/hyperlink" Target="http://football6.myfantasyleague.com/2013/player?L=59380&amp;P=10391" TargetMode="External"/><Relationship Id="rId711" Type="http://schemas.openxmlformats.org/officeDocument/2006/relationships/hyperlink" Target="http://football6.myfantasyleague.com/2013/detailed?L=59380&amp;W=9&amp;P=10464&amp;YEAR=2012" TargetMode="External"/><Relationship Id="rId1341" Type="http://schemas.openxmlformats.org/officeDocument/2006/relationships/hyperlink" Target="http://football6.myfantasyleague.com/2013/detailed?L=59380&amp;W=3&amp;P=8715&amp;YEAR=2012" TargetMode="External"/><Relationship Id="rId5962" Type="http://schemas.openxmlformats.org/officeDocument/2006/relationships/hyperlink" Target="http://football6.myfantasyleague.com/2013/detailed?L=59380&amp;W=7&amp;P=9508&amp;YEAR=2012" TargetMode="External"/><Relationship Id="rId9005" Type="http://schemas.openxmlformats.org/officeDocument/2006/relationships/hyperlink" Target="http://football6.myfantasyleague.com/2013/detailed?L=59380&amp;W=9&amp;P=10567&amp;YEAR=2012" TargetMode="External"/><Relationship Id="rId15556" Type="http://schemas.openxmlformats.org/officeDocument/2006/relationships/hyperlink" Target="http://football6.myfantasyleague.com/2013/detailed?L=59380&amp;W=15&amp;P=9025&amp;YEAR=2012" TargetMode="External"/><Relationship Id="rId16954" Type="http://schemas.openxmlformats.org/officeDocument/2006/relationships/hyperlink" Target="http://football6.myfantasyleague.com/2013/detailed?L=59380&amp;W=1&amp;P=7813&amp;YEAR=2012" TargetMode="External"/><Relationship Id="rId4564" Type="http://schemas.openxmlformats.org/officeDocument/2006/relationships/hyperlink" Target="http://football6.myfantasyleague.com/2013/detailed?L=59380&amp;W=16&amp;P=8426&amp;YEAR=2012" TargetMode="External"/><Relationship Id="rId5615" Type="http://schemas.openxmlformats.org/officeDocument/2006/relationships/hyperlink" Target="http://football6.myfantasyleague.com/2013/detailed?L=59380&amp;W=3&amp;P=9466&amp;YEAR=2012" TargetMode="External"/><Relationship Id="rId14158" Type="http://schemas.openxmlformats.org/officeDocument/2006/relationships/hyperlink" Target="http://football6.myfantasyleague.com/2013/player?L=59380&amp;P=9745" TargetMode="External"/><Relationship Id="rId15209" Type="http://schemas.openxmlformats.org/officeDocument/2006/relationships/hyperlink" Target="http://football6.myfantasyleague.com/2013/detailed?L=59380&amp;W=11&amp;P=6994&amp;YEAR=2012" TargetMode="External"/><Relationship Id="rId16607" Type="http://schemas.openxmlformats.org/officeDocument/2006/relationships/hyperlink" Target="http://football6.myfantasyleague.com/2013/player?L=59380&amp;P=10320&amp;YEAR=2012" TargetMode="External"/><Relationship Id="rId3166" Type="http://schemas.openxmlformats.org/officeDocument/2006/relationships/hyperlink" Target="http://football6.myfantasyleague.com/2013/player?L=59380&amp;P=10897" TargetMode="External"/><Relationship Id="rId4217" Type="http://schemas.openxmlformats.org/officeDocument/2006/relationships/hyperlink" Target="http://football6.myfantasyleague.com/2013/detailed?L=59380&amp;W=17&amp;P=9964&amp;YEAR=2012" TargetMode="External"/><Relationship Id="rId18779" Type="http://schemas.openxmlformats.org/officeDocument/2006/relationships/hyperlink" Target="http://football6.myfantasyleague.com/2013/detailed?L=59380&amp;W=16&amp;P=10560&amp;YEAR=2012" TargetMode="External"/><Relationship Id="rId6389" Type="http://schemas.openxmlformats.org/officeDocument/2006/relationships/hyperlink" Target="http://football6.myfantasyleague.com/2013/detailed?L=59380&amp;W=9&amp;P=10262&amp;YEAR=2012" TargetMode="External"/><Relationship Id="rId7787" Type="http://schemas.openxmlformats.org/officeDocument/2006/relationships/hyperlink" Target="http://football6.myfantasyleague.com/2013/detailed?L=59380&amp;W=1&amp;P=10373&amp;YEAR=2012" TargetMode="External"/><Relationship Id="rId8838" Type="http://schemas.openxmlformats.org/officeDocument/2006/relationships/hyperlink" Target="http://football6.myfantasyleague.com/2013/detailed?L=59380&amp;W=15&amp;P=10277&amp;YEAR=2012" TargetMode="External"/><Relationship Id="rId10768" Type="http://schemas.openxmlformats.org/officeDocument/2006/relationships/hyperlink" Target="http://football6.myfantasyleague.com/2013/detailed?L=59380&amp;W=3&amp;P=8590&amp;YEAR=2012" TargetMode="External"/><Relationship Id="rId11819" Type="http://schemas.openxmlformats.org/officeDocument/2006/relationships/hyperlink" Target="http://football6.myfantasyleague.com/2013/detailed?L=59380&amp;W=11&amp;P=10835&amp;YEAR=2012" TargetMode="External"/><Relationship Id="rId12190" Type="http://schemas.openxmlformats.org/officeDocument/2006/relationships/hyperlink" Target="http://football6.myfantasyleague.com/2013/detailed?L=59380&amp;W=1&amp;P=8817&amp;YEAR=2012" TargetMode="External"/><Relationship Id="rId13241" Type="http://schemas.openxmlformats.org/officeDocument/2006/relationships/hyperlink" Target="http://football6.myfantasyleague.com/2013/detailed?L=59380&amp;W=9&amp;P=10088&amp;YEAR=2012" TargetMode="External"/><Relationship Id="rId17862" Type="http://schemas.openxmlformats.org/officeDocument/2006/relationships/hyperlink" Target="http://football6.myfantasyleague.com/2013/detailed?L=59380&amp;W=15&amp;P=9815&amp;YEAR=2012" TargetMode="External"/><Relationship Id="rId18913" Type="http://schemas.openxmlformats.org/officeDocument/2006/relationships/hyperlink" Target="http://football6.myfantasyleague.com/2013/player?L=59380&amp;P=4891&amp;YEAR=2012" TargetMode="External"/><Relationship Id="rId2999" Type="http://schemas.openxmlformats.org/officeDocument/2006/relationships/hyperlink" Target="http://football6.myfantasyleague.com/2013/detailed?L=59380&amp;W=15&amp;P=8243&amp;YEAR=2012" TargetMode="External"/><Relationship Id="rId3300" Type="http://schemas.openxmlformats.org/officeDocument/2006/relationships/hyperlink" Target="http://football6.myfantasyleague.com/2013/player?L=59380&amp;P=8123" TargetMode="External"/><Relationship Id="rId6870" Type="http://schemas.openxmlformats.org/officeDocument/2006/relationships/hyperlink" Target="http://football6.myfantasyleague.com/2013/detailed?L=59380&amp;W=10&amp;P=2918&amp;YEAR=2012" TargetMode="External"/><Relationship Id="rId7921" Type="http://schemas.openxmlformats.org/officeDocument/2006/relationships/hyperlink" Target="http://football6.myfantasyleague.com/2013/detailed?L=59380&amp;W=12&amp;P=10873&amp;YEAR=2012" TargetMode="External"/><Relationship Id="rId16464" Type="http://schemas.openxmlformats.org/officeDocument/2006/relationships/hyperlink" Target="http://football6.myfantasyleague.com/2013/detailed?L=59380&amp;W=2&amp;P=10351&amp;YEAR=2012" TargetMode="External"/><Relationship Id="rId17515" Type="http://schemas.openxmlformats.org/officeDocument/2006/relationships/hyperlink" Target="http://football6.myfantasyleague.com/2013/options?L=59380&amp;F=0011&amp;O=07" TargetMode="External"/><Relationship Id="rId20110" Type="http://schemas.openxmlformats.org/officeDocument/2006/relationships/hyperlink" Target="http://football6.myfantasyleague.com/2013/detailed?L=59380&amp;W=14&amp;P=8961&amp;YEAR=2012" TargetMode="External"/><Relationship Id="rId221" Type="http://schemas.openxmlformats.org/officeDocument/2006/relationships/hyperlink" Target="http://football6.myfantasyleague.com/2013/detailed?L=59380&amp;W=15&amp;P=3579&amp;YEAR=2012" TargetMode="External"/><Relationship Id="rId5472" Type="http://schemas.openxmlformats.org/officeDocument/2006/relationships/hyperlink" Target="http://football6.myfantasyleague.com/2013/player?L=59380&amp;P=7042&amp;YEAR=2012" TargetMode="External"/><Relationship Id="rId6523" Type="http://schemas.openxmlformats.org/officeDocument/2006/relationships/hyperlink" Target="http://football6.myfantasyleague.com/2013/detailed?L=59380&amp;W=11&amp;P=10359&amp;YEAR=2012" TargetMode="External"/><Relationship Id="rId10902" Type="http://schemas.openxmlformats.org/officeDocument/2006/relationships/hyperlink" Target="http://football6.myfantasyleague.com/2013/player?L=59380&amp;P=10869&amp;YEAR=2012" TargetMode="External"/><Relationship Id="rId15066" Type="http://schemas.openxmlformats.org/officeDocument/2006/relationships/hyperlink" Target="http://football6.myfantasyleague.com/2013/detailed?L=59380&amp;W=2&amp;P=9549&amp;YEAR=2012" TargetMode="External"/><Relationship Id="rId16117" Type="http://schemas.openxmlformats.org/officeDocument/2006/relationships/hyperlink" Target="http://football6.myfantasyleague.com/2013/detailed?L=59380&amp;W=8&amp;P=8274&amp;YEAR=2012" TargetMode="External"/><Relationship Id="rId19687" Type="http://schemas.openxmlformats.org/officeDocument/2006/relationships/hyperlink" Target="http://football6.myfantasyleague.com/2013/detailed?L=59380&amp;W=8&amp;P=7411&amp;YEAR=2012" TargetMode="External"/><Relationship Id="rId4074" Type="http://schemas.openxmlformats.org/officeDocument/2006/relationships/hyperlink" Target="http://football6.myfantasyleague.com/2013/detailed?L=59380&amp;W=4&amp;P=10686&amp;YEAR=2012" TargetMode="External"/><Relationship Id="rId5125" Type="http://schemas.openxmlformats.org/officeDocument/2006/relationships/hyperlink" Target="http://football6.myfantasyleague.com/2013/player?L=59380&amp;P=9975&amp;YEAR=2012" TargetMode="External"/><Relationship Id="rId8695" Type="http://schemas.openxmlformats.org/officeDocument/2006/relationships/hyperlink" Target="http://football6.myfantasyleague.com/2013/detailed?L=59380&amp;W=16&amp;P=3307&amp;YEAR=2012" TargetMode="External"/><Relationship Id="rId9746" Type="http://schemas.openxmlformats.org/officeDocument/2006/relationships/hyperlink" Target="http://football6.myfantasyleague.com/2013/detailed?L=59380&amp;W=3&amp;P=8677&amp;YEAR=2012" TargetMode="External"/><Relationship Id="rId18289" Type="http://schemas.openxmlformats.org/officeDocument/2006/relationships/hyperlink" Target="http://football6.myfantasyleague.com/2013/detailed?L=59380&amp;W=12&amp;P=10384&amp;YEAR=2012" TargetMode="External"/><Relationship Id="rId7297" Type="http://schemas.openxmlformats.org/officeDocument/2006/relationships/hyperlink" Target="http://football6.myfantasyleague.com/2013/detailed?L=59380&amp;W=4&amp;P=8258&amp;YEAR=2012" TargetMode="External"/><Relationship Id="rId8348" Type="http://schemas.openxmlformats.org/officeDocument/2006/relationships/hyperlink" Target="http://football6.myfantasyleague.com/2013/detailed?L=59380&amp;W=15&amp;P=9830&amp;YEAR=2012" TargetMode="External"/><Relationship Id="rId10278" Type="http://schemas.openxmlformats.org/officeDocument/2006/relationships/hyperlink" Target="http://football6.myfantasyleague.com/2013/detailed?L=59380&amp;W=11&amp;P=9966&amp;YEAR=2012" TargetMode="External"/><Relationship Id="rId11676" Type="http://schemas.openxmlformats.org/officeDocument/2006/relationships/hyperlink" Target="http://football6.myfantasyleague.com/2013/detailed?L=59380&amp;W=7&amp;P=10864&amp;YEAR=2012" TargetMode="External"/><Relationship Id="rId12727" Type="http://schemas.openxmlformats.org/officeDocument/2006/relationships/hyperlink" Target="http://football6.myfantasyleague.com/2013/detailed?L=59380&amp;W=9&amp;P=10143&amp;YEAR=2012" TargetMode="External"/><Relationship Id="rId1735" Type="http://schemas.openxmlformats.org/officeDocument/2006/relationships/hyperlink" Target="http://football6.myfantasyleague.com/2013/detailed?L=59380&amp;W=9&amp;P=8770&amp;YEAR=2012" TargetMode="External"/><Relationship Id="rId11329" Type="http://schemas.openxmlformats.org/officeDocument/2006/relationships/hyperlink" Target="http://football6.myfantasyleague.com/2013/detailed?L=59380&amp;W=16&amp;P=10327&amp;YEAR=2012" TargetMode="External"/><Relationship Id="rId14899" Type="http://schemas.openxmlformats.org/officeDocument/2006/relationships/hyperlink" Target="http://football6.myfantasyleague.com/2013/detailed?L=59380&amp;W=15&amp;P=9805&amp;YEAR=2012" TargetMode="External"/><Relationship Id="rId15200" Type="http://schemas.openxmlformats.org/officeDocument/2006/relationships/hyperlink" Target="http://football6.myfantasyleague.com/2013/player?L=59380&amp;P=6994&amp;YEAR=2012" TargetMode="External"/><Relationship Id="rId18770" Type="http://schemas.openxmlformats.org/officeDocument/2006/relationships/hyperlink" Target="http://football6.myfantasyleague.com/2013/detailed?L=59380&amp;W=6&amp;P=10560&amp;YEAR=2012" TargetMode="External"/><Relationship Id="rId19821" Type="http://schemas.openxmlformats.org/officeDocument/2006/relationships/hyperlink" Target="http://football6.myfantasyleague.com/2013/detailed?L=59380&amp;W=9&amp;P=8268&amp;YEAR=2012" TargetMode="External"/><Relationship Id="rId4958" Type="http://schemas.openxmlformats.org/officeDocument/2006/relationships/hyperlink" Target="http://football6.myfantasyleague.com/2013/detailed?L=59380&amp;W=13&amp;P=9059&amp;YEAR=2012" TargetMode="External"/><Relationship Id="rId11810" Type="http://schemas.openxmlformats.org/officeDocument/2006/relationships/hyperlink" Target="http://football6.myfantasyleague.com/2013/detailed?L=59380&amp;W=1&amp;P=10835&amp;YEAR=2012" TargetMode="External"/><Relationship Id="rId17372" Type="http://schemas.openxmlformats.org/officeDocument/2006/relationships/hyperlink" Target="http://football6.myfantasyleague.com/2013/detailed?L=59380&amp;W=10&amp;P=7832&amp;YEAR=2012" TargetMode="External"/><Relationship Id="rId18423" Type="http://schemas.openxmlformats.org/officeDocument/2006/relationships/hyperlink" Target="http://football6.myfantasyleague.com/2013/detailed?L=59380&amp;W=6&amp;P=8684&amp;YEAR=2012" TargetMode="External"/><Relationship Id="rId6380" Type="http://schemas.openxmlformats.org/officeDocument/2006/relationships/hyperlink" Target="http://football6.myfantasyleague.com/2013/player?L=59380&amp;P=10262" TargetMode="External"/><Relationship Id="rId7431" Type="http://schemas.openxmlformats.org/officeDocument/2006/relationships/hyperlink" Target="http://football6.myfantasyleague.com/2013/detailed?L=59380&amp;W=7&amp;P=10975&amp;YEAR=2012" TargetMode="External"/><Relationship Id="rId10412" Type="http://schemas.openxmlformats.org/officeDocument/2006/relationships/hyperlink" Target="http://football6.myfantasyleague.com/2013/detailed?L=59380&amp;W=15&amp;P=9979&amp;YEAR=2012" TargetMode="External"/><Relationship Id="rId13982" Type="http://schemas.openxmlformats.org/officeDocument/2006/relationships/hyperlink" Target="http://football6.myfantasyleague.com/2013/detailed?L=59380&amp;W=9&amp;P=9641&amp;YEAR=2012" TargetMode="External"/><Relationship Id="rId17025" Type="http://schemas.openxmlformats.org/officeDocument/2006/relationships/hyperlink" Target="http://football6.myfantasyleague.com/2013/detailed?L=59380&amp;W=2&amp;P=8344&amp;YEAR=2012" TargetMode="External"/><Relationship Id="rId2990" Type="http://schemas.openxmlformats.org/officeDocument/2006/relationships/hyperlink" Target="http://football6.myfantasyleague.com/2013/detailed?L=59380&amp;W=5&amp;P=8243&amp;YEAR=2012" TargetMode="External"/><Relationship Id="rId6033" Type="http://schemas.openxmlformats.org/officeDocument/2006/relationships/hyperlink" Target="http://football6.myfantasyleague.com/2013/detailed?L=59380&amp;W=15&amp;P=1600&amp;YEAR=2012" TargetMode="External"/><Relationship Id="rId12584" Type="http://schemas.openxmlformats.org/officeDocument/2006/relationships/hyperlink" Target="http://football6.myfantasyleague.com/2013/detailed?L=59380&amp;W=4&amp;P=9479&amp;YEAR=2012" TargetMode="External"/><Relationship Id="rId13635" Type="http://schemas.openxmlformats.org/officeDocument/2006/relationships/hyperlink" Target="http://football6.myfantasyleague.com/2013/detailed?L=59380&amp;W=13&amp;P=9632&amp;YEAR=2012" TargetMode="External"/><Relationship Id="rId19197" Type="http://schemas.openxmlformats.org/officeDocument/2006/relationships/hyperlink" Target="http://football6.myfantasyleague.com/2013/detailed?L=59380&amp;W=12&amp;P=9877&amp;YEAR=2012" TargetMode="External"/><Relationship Id="rId962" Type="http://schemas.openxmlformats.org/officeDocument/2006/relationships/hyperlink" Target="http://football6.myfantasyleague.com/2013/detailed?L=59380&amp;W=3&amp;P=10506&amp;YEAR=2012" TargetMode="External"/><Relationship Id="rId1592" Type="http://schemas.openxmlformats.org/officeDocument/2006/relationships/hyperlink" Target="http://football6.myfantasyleague.com/2013/player?L=59380&amp;P=10874" TargetMode="External"/><Relationship Id="rId2643" Type="http://schemas.openxmlformats.org/officeDocument/2006/relationships/hyperlink" Target="http://football6.myfantasyleague.com/2013/detailed?L=59380&amp;W=7&amp;P=8741&amp;YEAR=2012" TargetMode="External"/><Relationship Id="rId9256" Type="http://schemas.openxmlformats.org/officeDocument/2006/relationships/hyperlink" Target="http://football6.myfantasyleague.com/2013/detailed?L=59380&amp;W=3&amp;P=9287&amp;YEAR=2012" TargetMode="External"/><Relationship Id="rId11186" Type="http://schemas.openxmlformats.org/officeDocument/2006/relationships/hyperlink" Target="http://football6.myfantasyleague.com/2013/detailed?L=59380&amp;W=7&amp;P=9536&amp;YEAR=2012" TargetMode="External"/><Relationship Id="rId12237" Type="http://schemas.openxmlformats.org/officeDocument/2006/relationships/hyperlink" Target="http://football6.myfantasyleague.com/2013/player?L=59380&amp;P=10329&amp;YEAR=2012" TargetMode="External"/><Relationship Id="rId20504" Type="http://schemas.openxmlformats.org/officeDocument/2006/relationships/hyperlink" Target="http://football6.myfantasyleague.com/2013/detailed?L=59380&amp;W=7&amp;P=8729&amp;YEAR=2012" TargetMode="External"/><Relationship Id="rId615" Type="http://schemas.openxmlformats.org/officeDocument/2006/relationships/hyperlink" Target="http://football6.myfantasyleague.com/2013/detailed?L=59380&amp;W=2&amp;P=8474&amp;YEAR=2012" TargetMode="External"/><Relationship Id="rId1245" Type="http://schemas.openxmlformats.org/officeDocument/2006/relationships/hyperlink" Target="http://football6.myfantasyleague.com/2013/detailed?L=59380&amp;W=11&amp;P=7862&amp;YEAR=2012" TargetMode="External"/><Relationship Id="rId16858" Type="http://schemas.openxmlformats.org/officeDocument/2006/relationships/hyperlink" Target="http://football6.myfantasyleague.com/2013/detailed?L=59380&amp;W=9&amp;P=9961&amp;YEAR=2012" TargetMode="External"/><Relationship Id="rId17909" Type="http://schemas.openxmlformats.org/officeDocument/2006/relationships/hyperlink" Target="http://football6.myfantasyleague.com/2013/detailed?L=59380&amp;W=11&amp;P=9103&amp;YEAR=2012" TargetMode="External"/><Relationship Id="rId4468" Type="http://schemas.openxmlformats.org/officeDocument/2006/relationships/hyperlink" Target="http://football6.myfantasyleague.com/2013/detailed?L=59380&amp;W=12&amp;P=10866&amp;YEAR=2012" TargetMode="External"/><Relationship Id="rId5866" Type="http://schemas.openxmlformats.org/officeDocument/2006/relationships/hyperlink" Target="http://football6.myfantasyleague.com/2013/player?L=59380&amp;P=7393" TargetMode="External"/><Relationship Id="rId6917" Type="http://schemas.openxmlformats.org/officeDocument/2006/relationships/hyperlink" Target="http://football6.myfantasyleague.com/2013/detailed?L=59380&amp;W=7&amp;P=9548&amp;YEAR=2012" TargetMode="External"/><Relationship Id="rId18280" Type="http://schemas.openxmlformats.org/officeDocument/2006/relationships/hyperlink" Target="http://football6.myfantasyleague.com/2013/detailed?L=59380&amp;W=2&amp;P=10384&amp;YEAR=2012" TargetMode="External"/><Relationship Id="rId19331" Type="http://schemas.openxmlformats.org/officeDocument/2006/relationships/hyperlink" Target="http://football6.myfantasyleague.com/2013/detailed?L=59380&amp;W=17&amp;P=10005&amp;YEAR=2012" TargetMode="External"/><Relationship Id="rId5519" Type="http://schemas.openxmlformats.org/officeDocument/2006/relationships/hyperlink" Target="http://football6.myfantasyleague.com/2013/player?L=59380&amp;P=9922&amp;YEAR=2012" TargetMode="External"/><Relationship Id="rId11320" Type="http://schemas.openxmlformats.org/officeDocument/2006/relationships/hyperlink" Target="http://football6.myfantasyleague.com/2013/detailed?L=59380&amp;W=6&amp;P=10327&amp;YEAR=2012" TargetMode="External"/><Relationship Id="rId14890" Type="http://schemas.openxmlformats.org/officeDocument/2006/relationships/hyperlink" Target="http://football6.myfantasyleague.com/2013/detailed?L=59380&amp;W=5&amp;P=9805&amp;YEAR=2012" TargetMode="External"/><Relationship Id="rId15941" Type="http://schemas.openxmlformats.org/officeDocument/2006/relationships/hyperlink" Target="http://football6.myfantasyleague.com/2013/detailed?L=59380&amp;W=9&amp;P=8832&amp;YEAR=2012" TargetMode="External"/><Relationship Id="rId13492" Type="http://schemas.openxmlformats.org/officeDocument/2006/relationships/hyperlink" Target="http://football6.myfantasyleague.com/2013/detailed?L=59380&amp;W=14&amp;P=10328&amp;YEAR=2012" TargetMode="External"/><Relationship Id="rId14543" Type="http://schemas.openxmlformats.org/officeDocument/2006/relationships/hyperlink" Target="http://football6.myfantasyleague.com/2013/options?L=59380&amp;F=0010&amp;O=07" TargetMode="External"/><Relationship Id="rId3551" Type="http://schemas.openxmlformats.org/officeDocument/2006/relationships/hyperlink" Target="http://football6.myfantasyleague.com/2013/detailed?L=59380&amp;W=13&amp;P=11007&amp;YEAR=2012" TargetMode="External"/><Relationship Id="rId4602" Type="http://schemas.openxmlformats.org/officeDocument/2006/relationships/hyperlink" Target="http://football6.myfantasyleague.com/2013/detailed?L=59380&amp;W=12&amp;P=9905&amp;YEAR=2012" TargetMode="External"/><Relationship Id="rId12094" Type="http://schemas.openxmlformats.org/officeDocument/2006/relationships/hyperlink" Target="http://football6.myfantasyleague.com/2013/detailed?L=59380&amp;W=17&amp;P=9086&amp;YEAR=2012" TargetMode="External"/><Relationship Id="rId13145" Type="http://schemas.openxmlformats.org/officeDocument/2006/relationships/hyperlink" Target="http://football6.myfantasyleague.com/2013/detailed?L=59380&amp;W=9&amp;P=9924&amp;YEAR=2012" TargetMode="External"/><Relationship Id="rId17766" Type="http://schemas.openxmlformats.org/officeDocument/2006/relationships/hyperlink" Target="http://football6.myfantasyleague.com/2013/detailed?L=59380&amp;W=3&amp;P=10955&amp;YEAR=2012" TargetMode="External"/><Relationship Id="rId20361" Type="http://schemas.openxmlformats.org/officeDocument/2006/relationships/hyperlink" Target="http://football6.myfantasyleague.com/2013/detailed?L=59380&amp;W=10&amp;P=10806&amp;YEAR=2012" TargetMode="External"/><Relationship Id="rId472" Type="http://schemas.openxmlformats.org/officeDocument/2006/relationships/hyperlink" Target="http://football6.myfantasyleague.com/2013/detailed?L=59380&amp;W=17&amp;P=9875&amp;YEAR=2012" TargetMode="External"/><Relationship Id="rId2153" Type="http://schemas.openxmlformats.org/officeDocument/2006/relationships/hyperlink" Target="http://football6.myfantasyleague.com/2013/detailed?L=59380&amp;W=15&amp;P=8661&amp;YEAR=2012" TargetMode="External"/><Relationship Id="rId3204" Type="http://schemas.openxmlformats.org/officeDocument/2006/relationships/hyperlink" Target="http://football6.myfantasyleague.com/2013/detailed?L=59380&amp;W=13&amp;P=7944&amp;YEAR=2012" TargetMode="External"/><Relationship Id="rId6774" Type="http://schemas.openxmlformats.org/officeDocument/2006/relationships/hyperlink" Target="http://football6.myfantasyleague.com/2013/detailed?L=59380&amp;W=11&amp;P=9066&amp;YEAR=2012" TargetMode="External"/><Relationship Id="rId7825" Type="http://schemas.openxmlformats.org/officeDocument/2006/relationships/hyperlink" Target="http://football6.myfantasyleague.com/2013/detailed?L=59380&amp;W=10&amp;P=10293&amp;YEAR=2012" TargetMode="External"/><Relationship Id="rId16368" Type="http://schemas.openxmlformats.org/officeDocument/2006/relationships/hyperlink" Target="http://football6.myfantasyleague.com/2013/detailed?L=59380&amp;W=9&amp;P=9944&amp;YEAR=2012" TargetMode="External"/><Relationship Id="rId17419" Type="http://schemas.openxmlformats.org/officeDocument/2006/relationships/hyperlink" Target="http://football6.myfantasyleague.com/2013/detailed?L=59380&amp;W=7&amp;P=9844&amp;YEAR=2012" TargetMode="External"/><Relationship Id="rId18817" Type="http://schemas.openxmlformats.org/officeDocument/2006/relationships/hyperlink" Target="http://football6.myfantasyleague.com/2013/detailed?L=59380&amp;W=3&amp;P=10337&amp;YEAR=2012" TargetMode="External"/><Relationship Id="rId20014" Type="http://schemas.openxmlformats.org/officeDocument/2006/relationships/hyperlink" Target="http://football6.myfantasyleague.com/2013/detailed?L=59380&amp;W=1&amp;P=8958&amp;YEAR=2012" TargetMode="External"/><Relationship Id="rId125" Type="http://schemas.openxmlformats.org/officeDocument/2006/relationships/hyperlink" Target="http://football6.myfantasyleague.com/2013/detailed?L=59380&amp;W=15&amp;P=9002&amp;YEAR=2012" TargetMode="External"/><Relationship Id="rId5376" Type="http://schemas.openxmlformats.org/officeDocument/2006/relationships/hyperlink" Target="http://football6.myfantasyleague.com/2013/detailed?L=59380&amp;W=12&amp;P=9325&amp;YEAR=2012" TargetMode="External"/><Relationship Id="rId6427" Type="http://schemas.openxmlformats.org/officeDocument/2006/relationships/hyperlink" Target="http://football6.myfantasyleague.com/2013/detailed?L=59380&amp;W=15&amp;P=10446&amp;YEAR=2012" TargetMode="External"/><Relationship Id="rId10806" Type="http://schemas.openxmlformats.org/officeDocument/2006/relationships/hyperlink" Target="http://football6.myfantasyleague.com/2013/detailed?L=59380&amp;W=16&amp;P=9843&amp;YEAR=2012" TargetMode="External"/><Relationship Id="rId5029" Type="http://schemas.openxmlformats.org/officeDocument/2006/relationships/hyperlink" Target="http://football6.myfantasyleague.com/2013/detailed?L=59380&amp;W=2&amp;P=9168&amp;YEAR=2012" TargetMode="External"/><Relationship Id="rId8599" Type="http://schemas.openxmlformats.org/officeDocument/2006/relationships/hyperlink" Target="http://football6.myfantasyleague.com/2013/detailed?L=59380&amp;W=3&amp;P=10812&amp;YEAR=2012" TargetMode="External"/><Relationship Id="rId9997" Type="http://schemas.openxmlformats.org/officeDocument/2006/relationships/hyperlink" Target="http://football6.myfantasyleague.com/2013/detailed?L=59380&amp;W=17&amp;P=9269&amp;YEAR=2012" TargetMode="External"/><Relationship Id="rId12978" Type="http://schemas.openxmlformats.org/officeDocument/2006/relationships/hyperlink" Target="http://football6.myfantasyleague.com/2013/detailed?L=59380&amp;W=3&amp;P=10267&amp;YEAR=2012" TargetMode="External"/><Relationship Id="rId17900" Type="http://schemas.openxmlformats.org/officeDocument/2006/relationships/hyperlink" Target="http://football6.myfantasyleague.com/2013/detailed?L=59380&amp;W=12&amp;P=11081&amp;YEAR=2012" TargetMode="External"/><Relationship Id="rId1986" Type="http://schemas.openxmlformats.org/officeDocument/2006/relationships/hyperlink" Target="http://football6.myfantasyleague.com/2013/player?L=59380&amp;P=10781" TargetMode="External"/><Relationship Id="rId15451" Type="http://schemas.openxmlformats.org/officeDocument/2006/relationships/hyperlink" Target="http://football6.myfantasyleague.com/2013/player?L=59380&amp;P=10706&amp;YEAR=2012" TargetMode="External"/><Relationship Id="rId16502" Type="http://schemas.openxmlformats.org/officeDocument/2006/relationships/hyperlink" Target="http://football6.myfantasyleague.com/2013/detailed?L=59380&amp;W=13&amp;P=9331&amp;YEAR=2012" TargetMode="External"/><Relationship Id="rId1639" Type="http://schemas.openxmlformats.org/officeDocument/2006/relationships/hyperlink" Target="http://football6.myfantasyleague.com/2013/detailed?L=59380&amp;W=11&amp;P=8217&amp;YEAR=2012" TargetMode="External"/><Relationship Id="rId3061" Type="http://schemas.openxmlformats.org/officeDocument/2006/relationships/hyperlink" Target="http://football6.myfantasyleague.com/2013/detailed?L=59380&amp;W=14&amp;P=9980&amp;YEAR=2012" TargetMode="External"/><Relationship Id="rId5510" Type="http://schemas.openxmlformats.org/officeDocument/2006/relationships/hyperlink" Target="http://football6.myfantasyleague.com/2013/detailed?L=59380&amp;W=3&amp;P=9662&amp;YEAR=2012" TargetMode="External"/><Relationship Id="rId14053" Type="http://schemas.openxmlformats.org/officeDocument/2006/relationships/hyperlink" Target="http://football6.myfantasyleague.com/2013/detailed?L=59380&amp;W=1&amp;P=9435&amp;YEAR=2012" TargetMode="External"/><Relationship Id="rId15104" Type="http://schemas.openxmlformats.org/officeDocument/2006/relationships/hyperlink" Target="http://football6.myfantasyleague.com/2013/detailed?L=59380&amp;W=11&amp;P=10269&amp;YEAR=2012" TargetMode="External"/><Relationship Id="rId18674" Type="http://schemas.openxmlformats.org/officeDocument/2006/relationships/hyperlink" Target="http://football6.myfantasyleague.com/2013/detailed?L=59380&amp;W=16&amp;P=10714&amp;YEAR=2012" TargetMode="External"/><Relationship Id="rId19725" Type="http://schemas.openxmlformats.org/officeDocument/2006/relationships/hyperlink" Target="http://football6.myfantasyleague.com/2013/detailed?L=59380&amp;W=15&amp;P=10295&amp;YEAR=2012" TargetMode="External"/><Relationship Id="rId4112" Type="http://schemas.openxmlformats.org/officeDocument/2006/relationships/hyperlink" Target="http://football6.myfantasyleague.com/2013/detailed?L=59380&amp;W=7&amp;P=9055&amp;YEAR=2012" TargetMode="External"/><Relationship Id="rId7682" Type="http://schemas.openxmlformats.org/officeDocument/2006/relationships/hyperlink" Target="http://football6.myfantasyleague.com/2013/options?L=59380&amp;F=0012&amp;O=07" TargetMode="External"/><Relationship Id="rId8733" Type="http://schemas.openxmlformats.org/officeDocument/2006/relationships/hyperlink" Target="http://football6.myfantasyleague.com/2013/detailed?L=59380&amp;W=2&amp;P=9946&amp;YEAR=2012" TargetMode="External"/><Relationship Id="rId10663" Type="http://schemas.openxmlformats.org/officeDocument/2006/relationships/hyperlink" Target="http://football6.myfantasyleague.com/2013/detailed?L=59380&amp;W=14&amp;P=11003&amp;YEAR=2012" TargetMode="External"/><Relationship Id="rId11714" Type="http://schemas.openxmlformats.org/officeDocument/2006/relationships/hyperlink" Target="http://football6.myfantasyleague.com/2013/detailed?L=59380&amp;W=4&amp;P=9478&amp;YEAR=2012" TargetMode="External"/><Relationship Id="rId17276" Type="http://schemas.openxmlformats.org/officeDocument/2006/relationships/hyperlink" Target="http://football6.myfantasyleague.com/2013/detailed?L=59380&amp;W=9&amp;P=7408&amp;YEAR=2012" TargetMode="External"/><Relationship Id="rId18327" Type="http://schemas.openxmlformats.org/officeDocument/2006/relationships/hyperlink" Target="http://football6.myfantasyleague.com/2013/detailed?L=59380&amp;W=8&amp;P=8931&amp;YEAR=2012" TargetMode="External"/><Relationship Id="rId6284" Type="http://schemas.openxmlformats.org/officeDocument/2006/relationships/hyperlink" Target="http://football6.myfantasyleague.com/2013/detailed?L=59380&amp;W=12&amp;P=7074&amp;YEAR=2012" TargetMode="External"/><Relationship Id="rId7335" Type="http://schemas.openxmlformats.org/officeDocument/2006/relationships/hyperlink" Target="http://football6.myfantasyleague.com/2013/detailed?L=59380&amp;W=12&amp;P=8571&amp;YEAR=2012" TargetMode="External"/><Relationship Id="rId10316" Type="http://schemas.openxmlformats.org/officeDocument/2006/relationships/hyperlink" Target="http://football6.myfantasyleague.com/2013/detailed?L=59380&amp;W=6&amp;P=8994&amp;YEAR=2012" TargetMode="External"/><Relationship Id="rId2894" Type="http://schemas.openxmlformats.org/officeDocument/2006/relationships/hyperlink" Target="http://football6.myfantasyleague.com/2013/player?L=59380&amp;P=10380" TargetMode="External"/><Relationship Id="rId12488" Type="http://schemas.openxmlformats.org/officeDocument/2006/relationships/hyperlink" Target="http://football6.myfantasyleague.com/2013/options?L=59380&amp;F=0009&amp;O=07" TargetMode="External"/><Relationship Id="rId13886" Type="http://schemas.openxmlformats.org/officeDocument/2006/relationships/hyperlink" Target="http://football6.myfantasyleague.com/2013/detailed?L=59380&amp;W=5&amp;P=10851&amp;YEAR=2012" TargetMode="External"/><Relationship Id="rId14937" Type="http://schemas.openxmlformats.org/officeDocument/2006/relationships/hyperlink" Target="http://football6.myfantasyleague.com/2013/detailed?L=59380&amp;W=12&amp;P=10369&amp;YEAR=2012" TargetMode="External"/><Relationship Id="rId866" Type="http://schemas.openxmlformats.org/officeDocument/2006/relationships/hyperlink" Target="http://football6.myfantasyleague.com/2013/detailed?L=59380&amp;W=12&amp;P=7417&amp;YEAR=2012" TargetMode="External"/><Relationship Id="rId1496" Type="http://schemas.openxmlformats.org/officeDocument/2006/relationships/hyperlink" Target="http://football6.myfantasyleague.com/2013/player?L=59380&amp;P=7816" TargetMode="External"/><Relationship Id="rId2547" Type="http://schemas.openxmlformats.org/officeDocument/2006/relationships/hyperlink" Target="http://football6.myfantasyleague.com/2013/player?L=59380&amp;P=7150" TargetMode="External"/><Relationship Id="rId3945" Type="http://schemas.openxmlformats.org/officeDocument/2006/relationships/hyperlink" Target="http://football6.myfantasyleague.com/2013/detailed?L=59380&amp;W=13&amp;P=8365&amp;YEAR=2012" TargetMode="External"/><Relationship Id="rId13539" Type="http://schemas.openxmlformats.org/officeDocument/2006/relationships/hyperlink" Target="http://football6.myfantasyleague.com/2013/player?L=59380&amp;P=9240&amp;YEAR=2012" TargetMode="External"/><Relationship Id="rId16012" Type="http://schemas.openxmlformats.org/officeDocument/2006/relationships/hyperlink" Target="http://football6.myfantasyleague.com/2013/detailed?L=59380&amp;W=2&amp;P=9236&amp;YEAR=2012" TargetMode="External"/><Relationship Id="rId17410" Type="http://schemas.openxmlformats.org/officeDocument/2006/relationships/hyperlink" Target="http://football6.myfantasyleague.com/2013/detailed?L=59380&amp;W=7&amp;P=9910&amp;YEAR=2012" TargetMode="External"/><Relationship Id="rId519" Type="http://schemas.openxmlformats.org/officeDocument/2006/relationships/hyperlink" Target="http://football6.myfantasyleague.com/2013/detailed?L=59380&amp;W=3&amp;P=10198&amp;YEAR=2012" TargetMode="External"/><Relationship Id="rId1149" Type="http://schemas.openxmlformats.org/officeDocument/2006/relationships/hyperlink" Target="http://football6.myfantasyleague.com/2013/detailed?L=59380&amp;W=17&amp;P=2965&amp;YEAR=2012" TargetMode="External"/><Relationship Id="rId5020" Type="http://schemas.openxmlformats.org/officeDocument/2006/relationships/hyperlink" Target="http://football6.myfantasyleague.com/2013/detailed?L=59380&amp;W=8&amp;P=9470&amp;YEAR=2012" TargetMode="External"/><Relationship Id="rId19582" Type="http://schemas.openxmlformats.org/officeDocument/2006/relationships/hyperlink" Target="http://football6.myfantasyleague.com/2013/detailed?L=59380&amp;W=7&amp;P=10863&amp;YEAR=2012" TargetMode="External"/><Relationship Id="rId20408" Type="http://schemas.openxmlformats.org/officeDocument/2006/relationships/hyperlink" Target="http://football6.myfantasyleague.com/2013/detailed?L=59380&amp;W=3&amp;P=9940&amp;YEAR=2012" TargetMode="External"/><Relationship Id="rId7192" Type="http://schemas.openxmlformats.org/officeDocument/2006/relationships/hyperlink" Target="http://football6.myfantasyleague.com/2013/detailed?L=59380&amp;W=7&amp;P=10261&amp;YEAR=2012" TargetMode="External"/><Relationship Id="rId8590" Type="http://schemas.openxmlformats.org/officeDocument/2006/relationships/hyperlink" Target="http://football6.myfantasyleague.com/2013/detailed?L=59380&amp;W=11&amp;P=9272&amp;YEAR=2012" TargetMode="External"/><Relationship Id="rId9641" Type="http://schemas.openxmlformats.org/officeDocument/2006/relationships/hyperlink" Target="http://football6.myfantasyleague.com/2013/player?L=59380&amp;P=10288" TargetMode="External"/><Relationship Id="rId11571" Type="http://schemas.openxmlformats.org/officeDocument/2006/relationships/hyperlink" Target="http://football6.myfantasyleague.com/2013/detailed?L=59380&amp;W=12&amp;P=9436&amp;YEAR=2012" TargetMode="External"/><Relationship Id="rId12622" Type="http://schemas.openxmlformats.org/officeDocument/2006/relationships/hyperlink" Target="http://football6.myfantasyleague.com/2013/detailed?L=59380&amp;W=7&amp;P=11017&amp;YEAR=2012" TargetMode="External"/><Relationship Id="rId18184" Type="http://schemas.openxmlformats.org/officeDocument/2006/relationships/hyperlink" Target="http://football6.myfantasyleague.com/2013/detailed?L=59380&amp;W=13&amp;P=9955&amp;YEAR=2012" TargetMode="External"/><Relationship Id="rId19235" Type="http://schemas.openxmlformats.org/officeDocument/2006/relationships/hyperlink" Target="http://football6.myfantasyleague.com/2013/detailed?L=59380&amp;W=16&amp;P=7823&amp;YEAR=2012" TargetMode="External"/><Relationship Id="rId1630" Type="http://schemas.openxmlformats.org/officeDocument/2006/relationships/hyperlink" Target="http://football6.myfantasyleague.com/2013/detailed?L=59380&amp;W=1&amp;P=8217&amp;YEAR=2012" TargetMode="External"/><Relationship Id="rId8243" Type="http://schemas.openxmlformats.org/officeDocument/2006/relationships/hyperlink" Target="http://football6.myfantasyleague.com/2013/options?L=59380&amp;F=0008&amp;O=07" TargetMode="External"/><Relationship Id="rId10173" Type="http://schemas.openxmlformats.org/officeDocument/2006/relationships/hyperlink" Target="http://football6.myfantasyleague.com/2013/detailed?L=59380&amp;W=15&amp;P=7445&amp;YEAR=2012" TargetMode="External"/><Relationship Id="rId11224" Type="http://schemas.openxmlformats.org/officeDocument/2006/relationships/hyperlink" Target="http://football6.myfantasyleague.com/2013/detailed?L=59380&amp;W=16&amp;P=8269&amp;YEAR=2012" TargetMode="External"/><Relationship Id="rId14794" Type="http://schemas.openxmlformats.org/officeDocument/2006/relationships/hyperlink" Target="http://football6.myfantasyleague.com/2013/player?L=59380&amp;P=10296" TargetMode="External"/><Relationship Id="rId15845" Type="http://schemas.openxmlformats.org/officeDocument/2006/relationships/hyperlink" Target="http://football6.myfantasyleague.com/2013/detailed?L=59380&amp;W=7&amp;P=7401&amp;YEAR=2012" TargetMode="External"/><Relationship Id="rId4853" Type="http://schemas.openxmlformats.org/officeDocument/2006/relationships/hyperlink" Target="http://football6.myfantasyleague.com/2013/detailed?L=59380&amp;W=6&amp;P=9058&amp;YEAR=2012" TargetMode="External"/><Relationship Id="rId5904" Type="http://schemas.openxmlformats.org/officeDocument/2006/relationships/hyperlink" Target="http://football6.myfantasyleague.com/2013/player?L=59380&amp;P=9064&amp;YEAR=2012" TargetMode="External"/><Relationship Id="rId13396" Type="http://schemas.openxmlformats.org/officeDocument/2006/relationships/hyperlink" Target="http://football6.myfantasyleague.com/2013/detailed?L=59380&amp;W=2&amp;P=10870&amp;YEAR=2012" TargetMode="External"/><Relationship Id="rId14447" Type="http://schemas.openxmlformats.org/officeDocument/2006/relationships/hyperlink" Target="http://football6.myfantasyleague.com/2013/detailed?L=59380&amp;W=4&amp;P=6510&amp;YEAR=2012" TargetMode="External"/><Relationship Id="rId3455" Type="http://schemas.openxmlformats.org/officeDocument/2006/relationships/hyperlink" Target="http://football6.myfantasyleague.com/2013/detailed?L=59380&amp;W=13&amp;P=9480&amp;YEAR=2012" TargetMode="External"/><Relationship Id="rId4506" Type="http://schemas.openxmlformats.org/officeDocument/2006/relationships/hyperlink" Target="http://football6.myfantasyleague.com/2013/player?L=59380&amp;P=8742&amp;YEAR=2012" TargetMode="External"/><Relationship Id="rId13049" Type="http://schemas.openxmlformats.org/officeDocument/2006/relationships/hyperlink" Target="http://football6.myfantasyleague.com/2013/detailed?L=59380&amp;W=4&amp;P=10882&amp;YEAR=2012" TargetMode="External"/><Relationship Id="rId20265" Type="http://schemas.openxmlformats.org/officeDocument/2006/relationships/hyperlink" Target="http://football6.myfantasyleague.com/2013/detailed?L=59380&amp;W=5&amp;P=8254&amp;YEAR=2012" TargetMode="External"/><Relationship Id="rId376" Type="http://schemas.openxmlformats.org/officeDocument/2006/relationships/hyperlink" Target="http://football6.myfantasyleague.com/2013/player?L=59380&amp;P=7516" TargetMode="External"/><Relationship Id="rId2057" Type="http://schemas.openxmlformats.org/officeDocument/2006/relationships/hyperlink" Target="http://football6.myfantasyleague.com/2013/detailed?L=59380&amp;W=6&amp;P=10827&amp;YEAR=2012" TargetMode="External"/><Relationship Id="rId3108" Type="http://schemas.openxmlformats.org/officeDocument/2006/relationships/hyperlink" Target="http://football6.myfantasyleague.com/2013/detailed?L=59380&amp;W=10&amp;P=10978&amp;YEAR=2012" TargetMode="External"/><Relationship Id="rId6678" Type="http://schemas.openxmlformats.org/officeDocument/2006/relationships/hyperlink" Target="http://football6.myfantasyleague.com/2013/detailed?L=59380&amp;W=12&amp;P=10789&amp;YEAR=2012" TargetMode="External"/><Relationship Id="rId7729" Type="http://schemas.openxmlformats.org/officeDocument/2006/relationships/hyperlink" Target="http://football6.myfantasyleague.com/2013/detailed?L=59380&amp;W=10&amp;P=7669&amp;YEAR=2012" TargetMode="External"/><Relationship Id="rId19092" Type="http://schemas.openxmlformats.org/officeDocument/2006/relationships/hyperlink" Target="http://football6.myfantasyleague.com/2013/detailed?L=59380&amp;W=15&amp;P=9750&amp;YEAR=2012" TargetMode="External"/><Relationship Id="rId9151" Type="http://schemas.openxmlformats.org/officeDocument/2006/relationships/hyperlink" Target="http://football6.myfantasyleague.com/2013/detailed?L=59380&amp;W=17&amp;P=8767&amp;YEAR=2012" TargetMode="External"/><Relationship Id="rId13530" Type="http://schemas.openxmlformats.org/officeDocument/2006/relationships/hyperlink" Target="http://football6.myfantasyleague.com/2013/detailed?L=59380&amp;W=10&amp;P=9719&amp;YEAR=2012" TargetMode="External"/><Relationship Id="rId1140" Type="http://schemas.openxmlformats.org/officeDocument/2006/relationships/hyperlink" Target="http://football6.myfantasyleague.com/2013/detailed?L=59380&amp;W=8&amp;P=2965&amp;YEAR=2012" TargetMode="External"/><Relationship Id="rId11081" Type="http://schemas.openxmlformats.org/officeDocument/2006/relationships/hyperlink" Target="http://football6.myfantasyleague.com/2013/detailed?L=59380&amp;W=9&amp;P=11048&amp;YEAR=2012" TargetMode="External"/><Relationship Id="rId12132" Type="http://schemas.openxmlformats.org/officeDocument/2006/relationships/hyperlink" Target="http://football6.myfantasyleague.com/2013/detailed?L=59380&amp;W=10&amp;P=9496&amp;YEAR=2012" TargetMode="External"/><Relationship Id="rId16753" Type="http://schemas.openxmlformats.org/officeDocument/2006/relationships/hyperlink" Target="http://football6.myfantasyleague.com/2013/detailed?L=59380&amp;W=17&amp;P=9561&amp;YEAR=2012" TargetMode="External"/><Relationship Id="rId17804" Type="http://schemas.openxmlformats.org/officeDocument/2006/relationships/hyperlink" Target="http://football6.myfantasyleague.com/2013/detailed?L=59380&amp;W=3&amp;P=9248&amp;YEAR=2012" TargetMode="External"/><Relationship Id="rId510" Type="http://schemas.openxmlformats.org/officeDocument/2006/relationships/hyperlink" Target="http://football6.myfantasyleague.com/2013/detailed?L=59380&amp;W=10&amp;P=10264&amp;YEAR=2012" TargetMode="External"/><Relationship Id="rId5761" Type="http://schemas.openxmlformats.org/officeDocument/2006/relationships/hyperlink" Target="http://football6.myfantasyleague.com/2013/detailed?L=59380&amp;W=1&amp;P=8294&amp;YEAR=2012" TargetMode="External"/><Relationship Id="rId6812" Type="http://schemas.openxmlformats.org/officeDocument/2006/relationships/hyperlink" Target="http://football6.myfantasyleague.com/2013/detailed?L=59380&amp;W=4&amp;P=8807&amp;YEAR=2012" TargetMode="External"/><Relationship Id="rId15355" Type="http://schemas.openxmlformats.org/officeDocument/2006/relationships/hyperlink" Target="http://football6.myfantasyleague.com/2013/detailed?L=59380&amp;W=3&amp;P=9389&amp;YEAR=2012" TargetMode="External"/><Relationship Id="rId16406" Type="http://schemas.openxmlformats.org/officeDocument/2006/relationships/hyperlink" Target="http://football6.myfantasyleague.com/2013/detailed?L=59380&amp;W=3&amp;P=9639&amp;YEAR=2012" TargetMode="External"/><Relationship Id="rId19976" Type="http://schemas.openxmlformats.org/officeDocument/2006/relationships/hyperlink" Target="http://football6.myfantasyleague.com/2013/detailed?L=59380&amp;W=10&amp;P=8242&amp;YEAR=2012" TargetMode="External"/><Relationship Id="rId4363" Type="http://schemas.openxmlformats.org/officeDocument/2006/relationships/hyperlink" Target="http://football6.myfantasyleague.com/2013/detailed?L=59380&amp;W=11&amp;P=9427&amp;YEAR=2012" TargetMode="External"/><Relationship Id="rId5414" Type="http://schemas.openxmlformats.org/officeDocument/2006/relationships/hyperlink" Target="http://football6.myfantasyleague.com/2013/player?L=59380&amp;P=8762" TargetMode="External"/><Relationship Id="rId8984" Type="http://schemas.openxmlformats.org/officeDocument/2006/relationships/hyperlink" Target="http://football6.myfantasyleague.com/2013/detailed?L=59380&amp;W=2&amp;P=10305&amp;YEAR=2012" TargetMode="External"/><Relationship Id="rId15008" Type="http://schemas.openxmlformats.org/officeDocument/2006/relationships/hyperlink" Target="http://football6.myfantasyleague.com/2013/player?L=59380&amp;P=10366" TargetMode="External"/><Relationship Id="rId18578" Type="http://schemas.openxmlformats.org/officeDocument/2006/relationships/hyperlink" Target="http://football6.myfantasyleague.com/2013/detailed?L=59380&amp;W=10&amp;P=9004&amp;YEAR=2012" TargetMode="External"/><Relationship Id="rId19629" Type="http://schemas.openxmlformats.org/officeDocument/2006/relationships/hyperlink" Target="http://football6.myfantasyleague.com/2013/detailed?L=59380&amp;W=14&amp;P=7285&amp;YEAR=2012" TargetMode="External"/><Relationship Id="rId4016" Type="http://schemas.openxmlformats.org/officeDocument/2006/relationships/hyperlink" Target="http://football6.myfantasyleague.com/2013/detailed?L=59380&amp;W=1&amp;P=10026&amp;YEAR=2012" TargetMode="External"/><Relationship Id="rId7586" Type="http://schemas.openxmlformats.org/officeDocument/2006/relationships/hyperlink" Target="http://football6.myfantasyleague.com/2013/player?L=59380&amp;P=5786&amp;YEAR=2012" TargetMode="External"/><Relationship Id="rId8637" Type="http://schemas.openxmlformats.org/officeDocument/2006/relationships/hyperlink" Target="http://football6.myfantasyleague.com/2013/detailed?L=59380&amp;W=5&amp;P=8371&amp;YEAR=2012" TargetMode="External"/><Relationship Id="rId10567" Type="http://schemas.openxmlformats.org/officeDocument/2006/relationships/hyperlink" Target="http://football6.myfantasyleague.com/2013/detailed?L=59380&amp;W=5&amp;P=10385&amp;YEAR=2012" TargetMode="External"/><Relationship Id="rId11965" Type="http://schemas.openxmlformats.org/officeDocument/2006/relationships/hyperlink" Target="http://football6.myfantasyleague.com/2013/detailed?L=59380&amp;W=5&amp;P=6967&amp;YEAR=2012" TargetMode="External"/><Relationship Id="rId6188" Type="http://schemas.openxmlformats.org/officeDocument/2006/relationships/hyperlink" Target="http://football6.myfantasyleague.com/2013/player?L=59380&amp;P=9690" TargetMode="External"/><Relationship Id="rId7239" Type="http://schemas.openxmlformats.org/officeDocument/2006/relationships/hyperlink" Target="http://football6.myfantasyleague.com/2013/options?L=59380&amp;F=0006&amp;O=07" TargetMode="External"/><Relationship Id="rId11618" Type="http://schemas.openxmlformats.org/officeDocument/2006/relationships/hyperlink" Target="http://football6.myfantasyleague.com/2013/player?L=59380&amp;P=8283&amp;YEAR=2012" TargetMode="External"/><Relationship Id="rId13040" Type="http://schemas.openxmlformats.org/officeDocument/2006/relationships/hyperlink" Target="http://football6.myfantasyleague.com/2013/detailed?L=59380&amp;W=10&amp;P=9879&amp;YEAR=2012" TargetMode="External"/><Relationship Id="rId17661" Type="http://schemas.openxmlformats.org/officeDocument/2006/relationships/hyperlink" Target="http://football6.myfantasyleague.com/2013/detailed?L=59380&amp;W=4&amp;P=9145&amp;YEAR=2012" TargetMode="External"/><Relationship Id="rId18712" Type="http://schemas.openxmlformats.org/officeDocument/2006/relationships/hyperlink" Target="http://football6.myfantasyleague.com/2013/detailed?L=59380&amp;W=13&amp;P=5168&amp;YEAR=2012" TargetMode="External"/><Relationship Id="rId2798" Type="http://schemas.openxmlformats.org/officeDocument/2006/relationships/hyperlink" Target="http://football6.myfantasyleague.com/2013/detailed?L=59380&amp;W=9&amp;P=8255&amp;YEAR=2012" TargetMode="External"/><Relationship Id="rId3849" Type="http://schemas.openxmlformats.org/officeDocument/2006/relationships/hyperlink" Target="http://football6.myfantasyleague.com/2013/detailed?L=59380&amp;W=3&amp;P=10552&amp;YEAR=2012" TargetMode="External"/><Relationship Id="rId5271" Type="http://schemas.openxmlformats.org/officeDocument/2006/relationships/hyperlink" Target="http://football6.myfantasyleague.com/2013/detailed?L=59380&amp;W=4&amp;P=10278&amp;YEAR=2012" TargetMode="External"/><Relationship Id="rId7720" Type="http://schemas.openxmlformats.org/officeDocument/2006/relationships/hyperlink" Target="http://football6.myfantasyleague.com/2013/player?L=59380&amp;P=7669&amp;YEAR=2012" TargetMode="External"/><Relationship Id="rId10701" Type="http://schemas.openxmlformats.org/officeDocument/2006/relationships/hyperlink" Target="http://football6.myfantasyleague.com/2013/detailed?L=59380&amp;W=17&amp;P=10383&amp;YEAR=2012" TargetMode="External"/><Relationship Id="rId16263" Type="http://schemas.openxmlformats.org/officeDocument/2006/relationships/hyperlink" Target="http://football6.myfantasyleague.com/2013/detailed?L=59380&amp;W=9&amp;P=10480&amp;YEAR=2012" TargetMode="External"/><Relationship Id="rId17314" Type="http://schemas.openxmlformats.org/officeDocument/2006/relationships/hyperlink" Target="http://football6.myfantasyleague.com/2013/detailed?L=59380&amp;W=3&amp;P=8791&amp;YEAR=2012" TargetMode="External"/><Relationship Id="rId20659" Type="http://schemas.openxmlformats.org/officeDocument/2006/relationships/hyperlink" Target="http://football6.myfantasyleague.com/2013/detailed?L=59380&amp;W=1&amp;P=9882&amp;YEAR=2012" TargetMode="External"/><Relationship Id="rId6322" Type="http://schemas.openxmlformats.org/officeDocument/2006/relationships/hyperlink" Target="http://football6.myfantasyleague.com/2013/detailed?L=59380&amp;W=17&amp;P=10982&amp;YEAR=2012" TargetMode="External"/><Relationship Id="rId9892" Type="http://schemas.openxmlformats.org/officeDocument/2006/relationships/hyperlink" Target="http://football6.myfantasyleague.com/2013/detailed?L=59380&amp;W=10&amp;P=9442&amp;YEAR=2012" TargetMode="External"/><Relationship Id="rId12873" Type="http://schemas.openxmlformats.org/officeDocument/2006/relationships/hyperlink" Target="http://football6.myfantasyleague.com/2013/detailed?L=59380&amp;W=15&amp;P=7281&amp;YEAR=2012" TargetMode="External"/><Relationship Id="rId13924" Type="http://schemas.openxmlformats.org/officeDocument/2006/relationships/hyperlink" Target="http://football6.myfantasyleague.com/2013/detailed?L=59380&amp;W=6&amp;P=7859&amp;YEAR=2012" TargetMode="External"/><Relationship Id="rId19486" Type="http://schemas.openxmlformats.org/officeDocument/2006/relationships/hyperlink" Target="http://football6.myfantasyleague.com/2013/detailed?L=59380&amp;W=15&amp;P=7653&amp;YEAR=2012" TargetMode="External"/><Relationship Id="rId1881" Type="http://schemas.openxmlformats.org/officeDocument/2006/relationships/hyperlink" Target="http://football6.myfantasyleague.com/2013/detailed?L=59380&amp;W=13&amp;P=7972&amp;YEAR=2012" TargetMode="External"/><Relationship Id="rId2932" Type="http://schemas.openxmlformats.org/officeDocument/2006/relationships/hyperlink" Target="http://football6.myfantasyleague.com/2013/player?L=59380&amp;P=10878" TargetMode="External"/><Relationship Id="rId8494" Type="http://schemas.openxmlformats.org/officeDocument/2006/relationships/hyperlink" Target="http://football6.myfantasyleague.com/2013/detailed?L=59380&amp;W=15&amp;P=10774&amp;YEAR=2012" TargetMode="External"/><Relationship Id="rId9545" Type="http://schemas.openxmlformats.org/officeDocument/2006/relationships/hyperlink" Target="http://football6.myfantasyleague.com/2013/detailed?L=59380&amp;W=4&amp;P=7419&amp;YEAR=2012" TargetMode="External"/><Relationship Id="rId11475" Type="http://schemas.openxmlformats.org/officeDocument/2006/relationships/hyperlink" Target="http://football6.myfantasyleague.com/2013/detailed?L=59380&amp;W=16&amp;P=10111&amp;YEAR=2012" TargetMode="External"/><Relationship Id="rId12526" Type="http://schemas.openxmlformats.org/officeDocument/2006/relationships/hyperlink" Target="http://football6.myfantasyleague.com/2013/detailed?L=59380&amp;W=16&amp;P=8276&amp;YEAR=2012" TargetMode="External"/><Relationship Id="rId18088" Type="http://schemas.openxmlformats.org/officeDocument/2006/relationships/hyperlink" Target="http://football6.myfantasyleague.com/2013/detailed?L=59380&amp;W=13&amp;P=10442&amp;YEAR=2012" TargetMode="External"/><Relationship Id="rId19139" Type="http://schemas.openxmlformats.org/officeDocument/2006/relationships/hyperlink" Target="http://football6.myfantasyleague.com/2013/detailed?L=59380&amp;W=7&amp;P=10872&amp;YEAR=2012" TargetMode="External"/><Relationship Id="rId904" Type="http://schemas.openxmlformats.org/officeDocument/2006/relationships/hyperlink" Target="http://football6.myfantasyleague.com/2013/detailed?L=59380&amp;W=12&amp;P=7775&amp;YEAR=2012" TargetMode="External"/><Relationship Id="rId1534" Type="http://schemas.openxmlformats.org/officeDocument/2006/relationships/hyperlink" Target="http://football6.myfantasyleague.com/2013/detailed?L=59380&amp;W=6&amp;P=10116&amp;YEAR=2012" TargetMode="External"/><Relationship Id="rId7096" Type="http://schemas.openxmlformats.org/officeDocument/2006/relationships/hyperlink" Target="http://football6.myfantasyleague.com/2013/detailed?L=59380&amp;W=1&amp;P=9925&amp;YEAR=2012" TargetMode="External"/><Relationship Id="rId8147" Type="http://schemas.openxmlformats.org/officeDocument/2006/relationships/hyperlink" Target="http://football6.myfantasyleague.com/2013/detailed?L=59380&amp;W=11&amp;P=9317&amp;YEAR=2012" TargetMode="External"/><Relationship Id="rId10077" Type="http://schemas.openxmlformats.org/officeDocument/2006/relationships/hyperlink" Target="http://football6.myfantasyleague.com/2013/player?L=59380&amp;P=9963&amp;YEAR=2012" TargetMode="External"/><Relationship Id="rId11128" Type="http://schemas.openxmlformats.org/officeDocument/2006/relationships/hyperlink" Target="http://football6.myfantasyleague.com/2013/detailed?L=59380&amp;W=11&amp;P=8120&amp;YEAR=2012" TargetMode="External"/><Relationship Id="rId14698" Type="http://schemas.openxmlformats.org/officeDocument/2006/relationships/hyperlink" Target="http://football6.myfantasyleague.com/2013/detailed?L=59380&amp;W=1&amp;P=10375&amp;YEAR=2012" TargetMode="External"/><Relationship Id="rId4757" Type="http://schemas.openxmlformats.org/officeDocument/2006/relationships/hyperlink" Target="http://football6.myfantasyleague.com/2013/detailed?L=59380&amp;W=2&amp;P=7423&amp;YEAR=2012" TargetMode="External"/><Relationship Id="rId15749" Type="http://schemas.openxmlformats.org/officeDocument/2006/relationships/hyperlink" Target="http://football6.myfantasyleague.com/2013/detailed?L=59380&amp;W=13&amp;P=8787&amp;YEAR=2012" TargetMode="External"/><Relationship Id="rId17171" Type="http://schemas.openxmlformats.org/officeDocument/2006/relationships/hyperlink" Target="http://football6.myfantasyleague.com/2013/detailed?L=59380&amp;W=4&amp;P=10465&amp;YEAR=2012" TargetMode="External"/><Relationship Id="rId18222" Type="http://schemas.openxmlformats.org/officeDocument/2006/relationships/hyperlink" Target="http://football6.myfantasyleague.com/2013/player?L=59380&amp;P=9884&amp;YEAR=2012" TargetMode="External"/><Relationship Id="rId19620" Type="http://schemas.openxmlformats.org/officeDocument/2006/relationships/hyperlink" Target="http://football6.myfantasyleague.com/2013/player?L=59380&amp;P=7285&amp;YEAR=2012" TargetMode="External"/><Relationship Id="rId3359" Type="http://schemas.openxmlformats.org/officeDocument/2006/relationships/hyperlink" Target="http://football6.myfantasyleague.com/2013/detailed?L=59380&amp;W=11&amp;P=4897&amp;YEAR=2012" TargetMode="External"/><Relationship Id="rId5808" Type="http://schemas.openxmlformats.org/officeDocument/2006/relationships/hyperlink" Target="http://football6.myfantasyleague.com/2013/detailed?L=59380&amp;W=16&amp;P=8532&amp;YEAR=2012" TargetMode="External"/><Relationship Id="rId7230" Type="http://schemas.openxmlformats.org/officeDocument/2006/relationships/hyperlink" Target="http://football6.myfantasyleague.com/2013/detailed?L=59380&amp;W=14&amp;P=10883&amp;YEAR=2012" TargetMode="External"/><Relationship Id="rId20169" Type="http://schemas.openxmlformats.org/officeDocument/2006/relationships/hyperlink" Target="http://football6.myfantasyleague.com/2013/player?L=59380&amp;P=8696&amp;YEAR=2012" TargetMode="External"/><Relationship Id="rId10211" Type="http://schemas.openxmlformats.org/officeDocument/2006/relationships/hyperlink" Target="http://football6.myfantasyleague.com/2013/detailed?L=59380&amp;W=8&amp;P=8776&amp;YEAR=2012" TargetMode="External"/><Relationship Id="rId13781" Type="http://schemas.openxmlformats.org/officeDocument/2006/relationships/hyperlink" Target="http://football6.myfantasyleague.com/2013/detailed?L=59380&amp;W=4&amp;P=10273&amp;YEAR=2012" TargetMode="External"/><Relationship Id="rId14832" Type="http://schemas.openxmlformats.org/officeDocument/2006/relationships/hyperlink" Target="http://football6.myfantasyleague.com/2013/detailed?L=59380&amp;W=14&amp;P=7937&amp;YEAR=2012" TargetMode="External"/><Relationship Id="rId3840" Type="http://schemas.openxmlformats.org/officeDocument/2006/relationships/hyperlink" Target="http://football6.myfantasyleague.com/2013/player?L=59380&amp;P=10907&amp;YEAR=2012" TargetMode="External"/><Relationship Id="rId9055" Type="http://schemas.openxmlformats.org/officeDocument/2006/relationships/hyperlink" Target="http://football6.myfantasyleague.com/2013/detailed?L=59380&amp;W=2&amp;P=10784&amp;YEAR=2012" TargetMode="External"/><Relationship Id="rId12383" Type="http://schemas.openxmlformats.org/officeDocument/2006/relationships/hyperlink" Target="http://football6.myfantasyleague.com/2013/detailed?L=59380&amp;W=4&amp;P=9448&amp;YEAR=2012" TargetMode="External"/><Relationship Id="rId13434" Type="http://schemas.openxmlformats.org/officeDocument/2006/relationships/hyperlink" Target="http://football6.myfantasyleague.com/2013/detailed?L=59380&amp;W=17&amp;P=10974&amp;YEAR=2012" TargetMode="External"/><Relationship Id="rId20650" Type="http://schemas.openxmlformats.org/officeDocument/2006/relationships/hyperlink" Target="http://football6.myfantasyleague.com/2013/detailed?L=59380&amp;W=8&amp;P=8768&amp;YEAR=2012" TargetMode="External"/><Relationship Id="rId761" Type="http://schemas.openxmlformats.org/officeDocument/2006/relationships/hyperlink" Target="http://football6.myfantasyleague.com/2013/detailed?L=59380&amp;W=15&amp;P=8350&amp;YEAR=2012" TargetMode="External"/><Relationship Id="rId1391" Type="http://schemas.openxmlformats.org/officeDocument/2006/relationships/hyperlink" Target="http://football6.myfantasyleague.com/2013/detailed?L=59380&amp;W=13&amp;P=7141&amp;YEAR=2012" TargetMode="External"/><Relationship Id="rId2442" Type="http://schemas.openxmlformats.org/officeDocument/2006/relationships/hyperlink" Target="http://football6.myfantasyleague.com/2013/detailed?L=59380&amp;W=7&amp;P=9565&amp;YEAR=2012" TargetMode="External"/><Relationship Id="rId12036" Type="http://schemas.openxmlformats.org/officeDocument/2006/relationships/hyperlink" Target="http://football6.myfantasyleague.com/2013/detailed?L=59380&amp;W=12&amp;P=10903&amp;YEAR=2012" TargetMode="External"/><Relationship Id="rId16657" Type="http://schemas.openxmlformats.org/officeDocument/2006/relationships/hyperlink" Target="http://football6.myfantasyleague.com/2013/detailed?L=59380&amp;W=12&amp;P=10250&amp;YEAR=2012" TargetMode="External"/><Relationship Id="rId17708" Type="http://schemas.openxmlformats.org/officeDocument/2006/relationships/hyperlink" Target="http://football6.myfantasyleague.com/2013/detailed?L=59380&amp;W=2&amp;P=10760&amp;YEAR=2012" TargetMode="External"/><Relationship Id="rId20303" Type="http://schemas.openxmlformats.org/officeDocument/2006/relationships/hyperlink" Target="http://football6.myfantasyleague.com/2013/detailed?L=59380&amp;W=7&amp;P=10888&amp;YEAR=2012" TargetMode="External"/><Relationship Id="rId414" Type="http://schemas.openxmlformats.org/officeDocument/2006/relationships/hyperlink" Target="http://football6.myfantasyleague.com/2013/detailed?L=59380&amp;W=14&amp;P=9857&amp;YEAR=2012" TargetMode="External"/><Relationship Id="rId1044" Type="http://schemas.openxmlformats.org/officeDocument/2006/relationships/hyperlink" Target="http://football6.myfantasyleague.com/2013/detailed?L=59380&amp;W=11&amp;P=8905&amp;YEAR=2012" TargetMode="External"/><Relationship Id="rId5665" Type="http://schemas.openxmlformats.org/officeDocument/2006/relationships/hyperlink" Target="http://football6.myfantasyleague.com/2013/detailed?L=59380&amp;W=10&amp;P=9062&amp;YEAR=2012" TargetMode="External"/><Relationship Id="rId6716" Type="http://schemas.openxmlformats.org/officeDocument/2006/relationships/hyperlink" Target="http://football6.myfantasyleague.com/2013/player?L=59380&amp;P=7947&amp;YEAR=2012" TargetMode="External"/><Relationship Id="rId15259" Type="http://schemas.openxmlformats.org/officeDocument/2006/relationships/hyperlink" Target="http://football6.myfantasyleague.com/2013/detailed?L=59380&amp;W=10&amp;P=10315&amp;YEAR=2012" TargetMode="External"/><Relationship Id="rId19130" Type="http://schemas.openxmlformats.org/officeDocument/2006/relationships/hyperlink" Target="http://football6.myfantasyleague.com/2013/options?L=59380&amp;F=0007&amp;O=07" TargetMode="External"/><Relationship Id="rId4267" Type="http://schemas.openxmlformats.org/officeDocument/2006/relationships/hyperlink" Target="http://football6.myfantasyleague.com/2013/detailed?L=59380&amp;W=10&amp;P=9024&amp;YEAR=2012" TargetMode="External"/><Relationship Id="rId5318" Type="http://schemas.openxmlformats.org/officeDocument/2006/relationships/hyperlink" Target="http://football6.myfantasyleague.com/2013/detailed?L=59380&amp;W=5&amp;P=8010&amp;YEAR=2012" TargetMode="External"/><Relationship Id="rId8888" Type="http://schemas.openxmlformats.org/officeDocument/2006/relationships/hyperlink" Target="http://football6.myfantasyleague.com/2013/detailed?L=59380&amp;W=16&amp;P=8248&amp;YEAR=2012" TargetMode="External"/><Relationship Id="rId9939" Type="http://schemas.openxmlformats.org/officeDocument/2006/relationships/hyperlink" Target="http://football6.myfantasyleague.com/2013/detailed?L=59380&amp;W=2&amp;P=9956&amp;YEAR=2012" TargetMode="External"/><Relationship Id="rId11869" Type="http://schemas.openxmlformats.org/officeDocument/2006/relationships/hyperlink" Target="http://football6.myfantasyleague.com/2013/detailed?L=59380&amp;W=9&amp;P=9504&amp;YEAR=2012" TargetMode="External"/><Relationship Id="rId15740" Type="http://schemas.openxmlformats.org/officeDocument/2006/relationships/hyperlink" Target="http://football6.myfantasyleague.com/2013/detailed?L=59380&amp;W=3&amp;P=8787&amp;YEAR=2012" TargetMode="External"/><Relationship Id="rId1928" Type="http://schemas.openxmlformats.org/officeDocument/2006/relationships/hyperlink" Target="http://football6.myfantasyleague.com/2013/detailed?L=59380&amp;W=3&amp;P=8595&amp;YEAR=2012" TargetMode="External"/><Relationship Id="rId3350" Type="http://schemas.openxmlformats.org/officeDocument/2006/relationships/hyperlink" Target="http://football6.myfantasyleague.com/2013/detailed?L=59380&amp;W=14&amp;P=9954&amp;YEAR=2012" TargetMode="External"/><Relationship Id="rId13291" Type="http://schemas.openxmlformats.org/officeDocument/2006/relationships/hyperlink" Target="http://football6.myfantasyleague.com/2013/detailed?L=59380&amp;W=8&amp;P=10626&amp;YEAR=2012" TargetMode="External"/><Relationship Id="rId14342" Type="http://schemas.openxmlformats.org/officeDocument/2006/relationships/hyperlink" Target="http://football6.myfantasyleague.com/2013/detailed?L=59380&amp;W=5&amp;P=10123&amp;YEAR=2012" TargetMode="External"/><Relationship Id="rId18963" Type="http://schemas.openxmlformats.org/officeDocument/2006/relationships/hyperlink" Target="http://football6.myfantasyleague.com/2013/detailed?L=59380&amp;W=7&amp;P=7402&amp;YEAR=2012" TargetMode="External"/><Relationship Id="rId271" Type="http://schemas.openxmlformats.org/officeDocument/2006/relationships/hyperlink" Target="http://football6.myfantasyleague.com/2013/player?L=59380&amp;P=8951&amp;YEAR=2012" TargetMode="External"/><Relationship Id="rId3003" Type="http://schemas.openxmlformats.org/officeDocument/2006/relationships/hyperlink" Target="http://football6.myfantasyleague.com/2013/player?L=59380&amp;P=9461" TargetMode="External"/><Relationship Id="rId4401" Type="http://schemas.openxmlformats.org/officeDocument/2006/relationships/hyperlink" Target="http://football6.myfantasyleague.com/2013/detailed?L=59380&amp;W=14&amp;P=10894&amp;YEAR=2012" TargetMode="External"/><Relationship Id="rId7971" Type="http://schemas.openxmlformats.org/officeDocument/2006/relationships/hyperlink" Target="http://football6.myfantasyleague.com/2013/detailed?L=59380&amp;W=11&amp;P=9545&amp;YEAR=2012" TargetMode="External"/><Relationship Id="rId10952" Type="http://schemas.openxmlformats.org/officeDocument/2006/relationships/hyperlink" Target="http://football6.myfantasyleague.com/2013/player?L=59380&amp;P=10534" TargetMode="External"/><Relationship Id="rId17565" Type="http://schemas.openxmlformats.org/officeDocument/2006/relationships/hyperlink" Target="http://football6.myfantasyleague.com/2013/detailed?L=59380&amp;W=12&amp;P=11000&amp;YEAR=2012" TargetMode="External"/><Relationship Id="rId18616" Type="http://schemas.openxmlformats.org/officeDocument/2006/relationships/hyperlink" Target="http://football6.myfantasyleague.com/2013/detailed?L=59380&amp;W=12&amp;P=7886&amp;YEAR=2012" TargetMode="External"/><Relationship Id="rId20160" Type="http://schemas.openxmlformats.org/officeDocument/2006/relationships/hyperlink" Target="http://football6.myfantasyleague.com/2013/detailed?L=59380&amp;W=9&amp;P=10459&amp;YEAR=2012" TargetMode="External"/><Relationship Id="rId6573" Type="http://schemas.openxmlformats.org/officeDocument/2006/relationships/hyperlink" Target="http://football6.myfantasyleague.com/2013/detailed?L=59380&amp;W=17&amp;P=7507&amp;YEAR=2012" TargetMode="External"/><Relationship Id="rId7624" Type="http://schemas.openxmlformats.org/officeDocument/2006/relationships/hyperlink" Target="http://football6.myfantasyleague.com/2013/detailed?L=59380&amp;W=12&amp;P=7398&amp;YEAR=2012" TargetMode="External"/><Relationship Id="rId10605" Type="http://schemas.openxmlformats.org/officeDocument/2006/relationships/hyperlink" Target="http://football6.myfantasyleague.com/2013/detailed?L=59380&amp;W=6&amp;P=10280&amp;YEAR=2012" TargetMode="External"/><Relationship Id="rId16167" Type="http://schemas.openxmlformats.org/officeDocument/2006/relationships/hyperlink" Target="http://football6.myfantasyleague.com/2013/detailed?L=59380&amp;W=11&amp;P=9429&amp;YEAR=2012" TargetMode="External"/><Relationship Id="rId17218" Type="http://schemas.openxmlformats.org/officeDocument/2006/relationships/hyperlink" Target="http://football6.myfantasyleague.com/2013/player?L=59380&amp;P=4974" TargetMode="External"/><Relationship Id="rId5175" Type="http://schemas.openxmlformats.org/officeDocument/2006/relationships/hyperlink" Target="http://football6.myfantasyleague.com/2013/detailed?L=59380&amp;W=14&amp;P=10586&amp;YEAR=2012" TargetMode="External"/><Relationship Id="rId6226" Type="http://schemas.openxmlformats.org/officeDocument/2006/relationships/hyperlink" Target="http://football6.myfantasyleague.com/2013/player?L=59380&amp;P=9622" TargetMode="External"/><Relationship Id="rId9796" Type="http://schemas.openxmlformats.org/officeDocument/2006/relationships/hyperlink" Target="http://football6.myfantasyleague.com/2013/player?L=59380&amp;P=7827" TargetMode="External"/><Relationship Id="rId12777" Type="http://schemas.openxmlformats.org/officeDocument/2006/relationships/hyperlink" Target="http://football6.myfantasyleague.com/2013/detailed?L=59380&amp;W=5&amp;P=8836&amp;YEAR=2012" TargetMode="External"/><Relationship Id="rId1785" Type="http://schemas.openxmlformats.org/officeDocument/2006/relationships/hyperlink" Target="http://football6.myfantasyleague.com/2013/detailed?L=59380&amp;W=12&amp;P=11024&amp;YEAR=2012" TargetMode="External"/><Relationship Id="rId2836" Type="http://schemas.openxmlformats.org/officeDocument/2006/relationships/hyperlink" Target="http://football6.myfantasyleague.com/2013/detailed?L=59380&amp;W=1&amp;P=7854&amp;YEAR=2012" TargetMode="External"/><Relationship Id="rId8398" Type="http://schemas.openxmlformats.org/officeDocument/2006/relationships/hyperlink" Target="http://football6.myfantasyleague.com/2013/detailed?L=59380&amp;W=4&amp;P=8298&amp;YEAR=2012" TargetMode="External"/><Relationship Id="rId9449" Type="http://schemas.openxmlformats.org/officeDocument/2006/relationships/hyperlink" Target="http://football6.myfantasyleague.com/2013/detailed?L=59380&amp;W=14&amp;P=10146&amp;YEAR=2012" TargetMode="External"/><Relationship Id="rId11379" Type="http://schemas.openxmlformats.org/officeDocument/2006/relationships/hyperlink" Target="http://football6.myfantasyleague.com/2013/detailed?L=59380&amp;W=12&amp;P=10279&amp;YEAR=2012" TargetMode="External"/><Relationship Id="rId13828" Type="http://schemas.openxmlformats.org/officeDocument/2006/relationships/hyperlink" Target="http://football6.myfantasyleague.com/2013/detailed?L=59380&amp;W=15&amp;P=8792&amp;YEAR=2012" TargetMode="External"/><Relationship Id="rId15250" Type="http://schemas.openxmlformats.org/officeDocument/2006/relationships/hyperlink" Target="http://football6.myfantasyleague.com/2013/player?L=59380&amp;P=10315&amp;YEAR=2012" TargetMode="External"/><Relationship Id="rId16301" Type="http://schemas.openxmlformats.org/officeDocument/2006/relationships/hyperlink" Target="http://football6.myfantasyleague.com/2013/detailed?L=59380&amp;W=11&amp;P=7480&amp;YEAR=2012" TargetMode="External"/><Relationship Id="rId808" Type="http://schemas.openxmlformats.org/officeDocument/2006/relationships/hyperlink" Target="http://football6.myfantasyleague.com/2013/detailed?L=59380&amp;W=6&amp;P=7245&amp;YEAR=2012" TargetMode="External"/><Relationship Id="rId1438" Type="http://schemas.openxmlformats.org/officeDocument/2006/relationships/hyperlink" Target="http://football6.myfantasyleague.com/2013/detailed?L=59380&amp;W=3&amp;P=9859&amp;YEAR=2012" TargetMode="External"/><Relationship Id="rId19871" Type="http://schemas.openxmlformats.org/officeDocument/2006/relationships/hyperlink" Target="http://football6.myfantasyleague.com/2013/detailed?L=59380&amp;W=17&amp;P=9511&amp;YEAR=2012" TargetMode="External"/><Relationship Id="rId7481" Type="http://schemas.openxmlformats.org/officeDocument/2006/relationships/hyperlink" Target="http://football6.myfantasyleague.com/2013/player?L=59380&amp;P=9068&amp;YEAR=2012" TargetMode="External"/><Relationship Id="rId9930" Type="http://schemas.openxmlformats.org/officeDocument/2006/relationships/hyperlink" Target="http://football6.myfantasyleague.com/2013/detailed?L=59380&amp;W=11&amp;P=9535&amp;YEAR=2012" TargetMode="External"/><Relationship Id="rId11860" Type="http://schemas.openxmlformats.org/officeDocument/2006/relationships/hyperlink" Target="http://football6.myfantasyleague.com/2013/player?L=59380&amp;P=9504" TargetMode="External"/><Relationship Id="rId12911" Type="http://schemas.openxmlformats.org/officeDocument/2006/relationships/hyperlink" Target="http://football6.myfantasyleague.com/2013/detailed?L=59380&amp;W=5&amp;P=10437&amp;YEAR=2012" TargetMode="External"/><Relationship Id="rId17075" Type="http://schemas.openxmlformats.org/officeDocument/2006/relationships/hyperlink" Target="http://football6.myfantasyleague.com/2013/detailed?L=59380&amp;W=16&amp;P=8338&amp;YEAR=2012" TargetMode="External"/><Relationship Id="rId18473" Type="http://schemas.openxmlformats.org/officeDocument/2006/relationships/hyperlink" Target="http://football6.myfantasyleague.com/2013/detailed?L=59380&amp;W=15&amp;P=9567&amp;YEAR=2012" TargetMode="External"/><Relationship Id="rId19524" Type="http://schemas.openxmlformats.org/officeDocument/2006/relationships/hyperlink" Target="http://football6.myfantasyleague.com/2013/detailed?L=59380&amp;W=14&amp;P=9704&amp;YEAR=2012" TargetMode="External"/><Relationship Id="rId6083" Type="http://schemas.openxmlformats.org/officeDocument/2006/relationships/hyperlink" Target="http://football6.myfantasyleague.com/2013/detailed?L=59380&amp;W=15&amp;P=10699&amp;YEAR=2012" TargetMode="External"/><Relationship Id="rId7134" Type="http://schemas.openxmlformats.org/officeDocument/2006/relationships/hyperlink" Target="http://football6.myfantasyleague.com/2013/detailed?L=59380&amp;W=4&amp;P=10813&amp;YEAR=2012" TargetMode="External"/><Relationship Id="rId8532" Type="http://schemas.openxmlformats.org/officeDocument/2006/relationships/hyperlink" Target="http://football6.myfantasyleague.com/2013/detailed?L=59380&amp;W=14&amp;P=9552&amp;YEAR=2012" TargetMode="External"/><Relationship Id="rId10462" Type="http://schemas.openxmlformats.org/officeDocument/2006/relationships/hyperlink" Target="http://football6.myfantasyleague.com/2013/player?L=59380&amp;P=10647" TargetMode="External"/><Relationship Id="rId11513" Type="http://schemas.openxmlformats.org/officeDocument/2006/relationships/hyperlink" Target="http://football6.myfantasyleague.com/2013/detailed?L=59380&amp;W=17&amp;P=9311&amp;YEAR=2012" TargetMode="External"/><Relationship Id="rId18126" Type="http://schemas.openxmlformats.org/officeDocument/2006/relationships/hyperlink" Target="http://football6.myfantasyleague.com/2013/detailed?L=59380&amp;W=6&amp;P=9862&amp;YEAR=2012" TargetMode="External"/><Relationship Id="rId10115" Type="http://schemas.openxmlformats.org/officeDocument/2006/relationships/hyperlink" Target="http://football6.myfantasyleague.com/2013/detailed?L=59380&amp;W=1&amp;P=10753&amp;YEAR=2012" TargetMode="External"/><Relationship Id="rId13685" Type="http://schemas.openxmlformats.org/officeDocument/2006/relationships/hyperlink" Target="http://football6.myfantasyleague.com/2013/detailed?L=59380&amp;W=8&amp;P=9906&amp;YEAR=2012" TargetMode="External"/><Relationship Id="rId14736" Type="http://schemas.openxmlformats.org/officeDocument/2006/relationships/hyperlink" Target="http://football6.myfantasyleague.com/2013/detailed?L=59380&amp;W=13&amp;P=9933&amp;YEAR=2012" TargetMode="External"/><Relationship Id="rId2693" Type="http://schemas.openxmlformats.org/officeDocument/2006/relationships/hyperlink" Target="http://football6.myfantasyleague.com/2013/detailed?L=59380&amp;W=9&amp;P=10732&amp;YEAR=2012" TargetMode="External"/><Relationship Id="rId3744" Type="http://schemas.openxmlformats.org/officeDocument/2006/relationships/hyperlink" Target="http://football6.myfantasyleague.com/2013/player?L=59380&amp;P=10409" TargetMode="External"/><Relationship Id="rId12287" Type="http://schemas.openxmlformats.org/officeDocument/2006/relationships/hyperlink" Target="http://football6.myfantasyleague.com/2013/detailed?L=59380&amp;W=13&amp;P=9856&amp;YEAR=2012" TargetMode="External"/><Relationship Id="rId13338" Type="http://schemas.openxmlformats.org/officeDocument/2006/relationships/hyperlink" Target="http://football6.myfantasyleague.com/2013/detailed?L=59380&amp;W=16&amp;P=9824&amp;YEAR=2012" TargetMode="External"/><Relationship Id="rId20554" Type="http://schemas.openxmlformats.org/officeDocument/2006/relationships/hyperlink" Target="http://football6.myfantasyleague.com/2013/player?L=59380&amp;P=9915&amp;YEAR=2012" TargetMode="External"/><Relationship Id="rId665" Type="http://schemas.openxmlformats.org/officeDocument/2006/relationships/hyperlink" Target="http://football6.myfantasyleague.com/2013/player?L=59380&amp;P=6959" TargetMode="External"/><Relationship Id="rId1295" Type="http://schemas.openxmlformats.org/officeDocument/2006/relationships/hyperlink" Target="http://football6.myfantasyleague.com/2013/detailed?L=59380&amp;W=6&amp;P=10456&amp;YEAR=2012" TargetMode="External"/><Relationship Id="rId2346" Type="http://schemas.openxmlformats.org/officeDocument/2006/relationships/hyperlink" Target="http://football6.myfantasyleague.com/2013/detailed?L=59380&amp;W=10&amp;P=10149&amp;YEAR=2012" TargetMode="External"/><Relationship Id="rId6967" Type="http://schemas.openxmlformats.org/officeDocument/2006/relationships/hyperlink" Target="http://football6.myfantasyleague.com/2013/detailed?L=59380&amp;W=10&amp;P=10217&amp;YEAR=2012" TargetMode="External"/><Relationship Id="rId17959" Type="http://schemas.openxmlformats.org/officeDocument/2006/relationships/hyperlink" Target="http://football6.myfantasyleague.com/2013/detailed?L=59380&amp;W=14&amp;P=10697&amp;YEAR=2012" TargetMode="External"/><Relationship Id="rId19381" Type="http://schemas.openxmlformats.org/officeDocument/2006/relationships/hyperlink" Target="http://football6.myfantasyleague.com/2013/detailed?L=59380&amp;W=14&amp;P=9835&amp;YEAR=2012" TargetMode="External"/><Relationship Id="rId20207" Type="http://schemas.openxmlformats.org/officeDocument/2006/relationships/hyperlink" Target="http://football6.myfantasyleague.com/2013/detailed?L=59380&amp;W=2&amp;P=10290&amp;YEAR=2012" TargetMode="External"/><Relationship Id="rId318" Type="http://schemas.openxmlformats.org/officeDocument/2006/relationships/hyperlink" Target="http://football6.myfantasyleague.com/2013/detailed?L=59380&amp;W=8&amp;P=10788&amp;YEAR=2012" TargetMode="External"/><Relationship Id="rId5569" Type="http://schemas.openxmlformats.org/officeDocument/2006/relationships/hyperlink" Target="http://football6.myfantasyleague.com/2013/detailed?L=59380&amp;W=2&amp;P=8368&amp;YEAR=2012" TargetMode="External"/><Relationship Id="rId9440" Type="http://schemas.openxmlformats.org/officeDocument/2006/relationships/hyperlink" Target="http://football6.myfantasyleague.com/2013/detailed?L=59380&amp;W=4&amp;P=10146&amp;YEAR=2012" TargetMode="External"/><Relationship Id="rId19034" Type="http://schemas.openxmlformats.org/officeDocument/2006/relationships/hyperlink" Target="http://football6.myfantasyleague.com/2013/detailed?L=59380&amp;W=10&amp;P=9425&amp;YEAR=2012" TargetMode="External"/><Relationship Id="rId8042" Type="http://schemas.openxmlformats.org/officeDocument/2006/relationships/hyperlink" Target="http://football6.myfantasyleague.com/2013/detailed?L=59380&amp;W=8&amp;P=3445&amp;YEAR=2012" TargetMode="External"/><Relationship Id="rId11370" Type="http://schemas.openxmlformats.org/officeDocument/2006/relationships/hyperlink" Target="http://football6.myfantasyleague.com/2013/player?L=59380&amp;P=10461&amp;YEAR=2012" TargetMode="External"/><Relationship Id="rId12421" Type="http://schemas.openxmlformats.org/officeDocument/2006/relationships/hyperlink" Target="http://football6.myfantasyleague.com/2013/detailed?L=59380&amp;W=16&amp;P=8548&amp;YEAR=2012" TargetMode="External"/><Relationship Id="rId15991" Type="http://schemas.openxmlformats.org/officeDocument/2006/relationships/hyperlink" Target="http://football6.myfantasyleague.com/2013/player?L=59380&amp;P=10411" TargetMode="External"/><Relationship Id="rId11023" Type="http://schemas.openxmlformats.org/officeDocument/2006/relationships/hyperlink" Target="http://football6.myfantasyleague.com/2013/player?L=59380&amp;P=9129" TargetMode="External"/><Relationship Id="rId14593" Type="http://schemas.openxmlformats.org/officeDocument/2006/relationships/hyperlink" Target="http://football6.myfantasyleague.com/2013/detailed?L=59380&amp;W=16&amp;P=9473&amp;YEAR=2012" TargetMode="External"/><Relationship Id="rId15644" Type="http://schemas.openxmlformats.org/officeDocument/2006/relationships/hyperlink" Target="http://football6.myfantasyleague.com/2013/detailed?L=59380&amp;W=15&amp;P=7400&amp;YEAR=2012" TargetMode="External"/><Relationship Id="rId4652" Type="http://schemas.openxmlformats.org/officeDocument/2006/relationships/hyperlink" Target="http://football6.myfantasyleague.com/2013/detailed?L=59380&amp;W=10&amp;P=8975&amp;YEAR=2012" TargetMode="External"/><Relationship Id="rId5703" Type="http://schemas.openxmlformats.org/officeDocument/2006/relationships/hyperlink" Target="http://football6.myfantasyleague.com/2013/detailed?L=59380&amp;W=14&amp;P=9462&amp;YEAR=2012" TargetMode="External"/><Relationship Id="rId13195" Type="http://schemas.openxmlformats.org/officeDocument/2006/relationships/hyperlink" Target="http://football6.myfantasyleague.com/2013/detailed?L=59380&amp;W=9&amp;P=9787&amp;YEAR=2012" TargetMode="External"/><Relationship Id="rId14246" Type="http://schemas.openxmlformats.org/officeDocument/2006/relationships/hyperlink" Target="http://football6.myfantasyleague.com/2013/detailed?L=59380&amp;W=8&amp;P=9223&amp;YEAR=2012" TargetMode="External"/><Relationship Id="rId18867" Type="http://schemas.openxmlformats.org/officeDocument/2006/relationships/hyperlink" Target="http://football6.myfantasyleague.com/2013/detailed?L=59380&amp;W=10&amp;P=10303&amp;YEAR=2012" TargetMode="External"/><Relationship Id="rId19918" Type="http://schemas.openxmlformats.org/officeDocument/2006/relationships/hyperlink" Target="http://football6.myfantasyleague.com/2013/detailed?L=59380&amp;W=14&amp;P=8375&amp;YEAR=2012" TargetMode="External"/><Relationship Id="rId175" Type="http://schemas.openxmlformats.org/officeDocument/2006/relationships/hyperlink" Target="http://football6.myfantasyleague.com/2013/detailed?L=59380&amp;W=17&amp;P=10554&amp;YEAR=2012" TargetMode="External"/><Relationship Id="rId3254" Type="http://schemas.openxmlformats.org/officeDocument/2006/relationships/hyperlink" Target="http://football6.myfantasyleague.com/2013/detailed?L=59380&amp;W=12&amp;P=10370&amp;YEAR=2012" TargetMode="External"/><Relationship Id="rId4305" Type="http://schemas.openxmlformats.org/officeDocument/2006/relationships/hyperlink" Target="http://football6.myfantasyleague.com/2013/detailed?L=59380&amp;W=16&amp;P=9514&amp;YEAR=2012" TargetMode="External"/><Relationship Id="rId7875" Type="http://schemas.openxmlformats.org/officeDocument/2006/relationships/hyperlink" Target="http://football6.myfantasyleague.com/2013/detailed?L=59380&amp;W=7&amp;P=8697&amp;YEAR=2012" TargetMode="External"/><Relationship Id="rId8926" Type="http://schemas.openxmlformats.org/officeDocument/2006/relationships/hyperlink" Target="http://football6.myfantasyleague.com/2013/player?L=59380&amp;P=11074" TargetMode="External"/><Relationship Id="rId10856" Type="http://schemas.openxmlformats.org/officeDocument/2006/relationships/hyperlink" Target="http://football6.myfantasyleague.com/2013/detailed?L=59380&amp;W=4&amp;P=8387&amp;YEAR=2012" TargetMode="External"/><Relationship Id="rId17469" Type="http://schemas.openxmlformats.org/officeDocument/2006/relationships/hyperlink" Target="http://football6.myfantasyleague.com/2013/detailed?L=59380&amp;W=3&amp;P=9726&amp;YEAR=2012" TargetMode="External"/><Relationship Id="rId20064" Type="http://schemas.openxmlformats.org/officeDocument/2006/relationships/hyperlink" Target="http://football6.myfantasyleague.com/2013/detailed?L=59380&amp;W=17&amp;P=8675&amp;YEAR=2012" TargetMode="External"/><Relationship Id="rId6477" Type="http://schemas.openxmlformats.org/officeDocument/2006/relationships/hyperlink" Target="http://football6.myfantasyleague.com/2013/detailed?L=59380&amp;W=10&amp;P=7123&amp;YEAR=2012" TargetMode="External"/><Relationship Id="rId7528" Type="http://schemas.openxmlformats.org/officeDocument/2006/relationships/hyperlink" Target="http://football6.myfantasyleague.com/2013/detailed?L=59380&amp;W=15&amp;P=9335&amp;YEAR=2012" TargetMode="External"/><Relationship Id="rId10509" Type="http://schemas.openxmlformats.org/officeDocument/2006/relationships/hyperlink" Target="http://football6.myfantasyleague.com/2013/player?L=59380&amp;P=6795&amp;YEAR=2012" TargetMode="External"/><Relationship Id="rId11907" Type="http://schemas.openxmlformats.org/officeDocument/2006/relationships/hyperlink" Target="http://football6.myfantasyleague.com/2013/detailed?L=59380&amp;W=13&amp;P=9498&amp;YEAR=2012" TargetMode="External"/><Relationship Id="rId5079" Type="http://schemas.openxmlformats.org/officeDocument/2006/relationships/hyperlink" Target="http://football6.myfantasyleague.com/2013/detailed?L=59380&amp;W=8&amp;P=8982&amp;YEAR=2012" TargetMode="External"/><Relationship Id="rId17950" Type="http://schemas.openxmlformats.org/officeDocument/2006/relationships/hyperlink" Target="http://football6.myfantasyleague.com/2013/detailed?L=59380&amp;W=4&amp;P=10697&amp;YEAR=2012" TargetMode="External"/><Relationship Id="rId1689" Type="http://schemas.openxmlformats.org/officeDocument/2006/relationships/hyperlink" Target="http://football6.myfantasyleague.com/2013/detailed?L=59380&amp;W=17&amp;P=10637&amp;YEAR=2012" TargetMode="External"/><Relationship Id="rId5560" Type="http://schemas.openxmlformats.org/officeDocument/2006/relationships/hyperlink" Target="http://football6.myfantasyleague.com/2013/detailed?L=59380&amp;W=10&amp;P=7441&amp;YEAR=2012" TargetMode="External"/><Relationship Id="rId15154" Type="http://schemas.openxmlformats.org/officeDocument/2006/relationships/hyperlink" Target="http://football6.myfantasyleague.com/2013/detailed?L=59380&amp;W=8&amp;P=10896&amp;YEAR=2012" TargetMode="External"/><Relationship Id="rId16552" Type="http://schemas.openxmlformats.org/officeDocument/2006/relationships/hyperlink" Target="http://football6.myfantasyleague.com/2013/player?L=59380&amp;P=7179" TargetMode="External"/><Relationship Id="rId17603" Type="http://schemas.openxmlformats.org/officeDocument/2006/relationships/hyperlink" Target="http://football6.myfantasyleague.com/2013/detailed?L=59380&amp;W=5&amp;P=7461&amp;YEAR=2012" TargetMode="External"/><Relationship Id="rId4162" Type="http://schemas.openxmlformats.org/officeDocument/2006/relationships/hyperlink" Target="http://football6.myfantasyleague.com/2013/detailed?L=59380&amp;W=2&amp;P=9894&amp;YEAR=2012" TargetMode="External"/><Relationship Id="rId5213" Type="http://schemas.openxmlformats.org/officeDocument/2006/relationships/hyperlink" Target="http://football6.myfantasyleague.com/2013/detailed?L=59380&amp;W=14&amp;P=10310&amp;YEAR=2012" TargetMode="External"/><Relationship Id="rId6611" Type="http://schemas.openxmlformats.org/officeDocument/2006/relationships/hyperlink" Target="http://football6.myfantasyleague.com/2013/detailed?L=59380&amp;W=15&amp;P=9625&amp;YEAR=2012" TargetMode="External"/><Relationship Id="rId16205" Type="http://schemas.openxmlformats.org/officeDocument/2006/relationships/hyperlink" Target="http://football6.myfantasyleague.com/2013/detailed?L=59380&amp;W=13&amp;P=7945&amp;YEAR=2012" TargetMode="External"/><Relationship Id="rId19775" Type="http://schemas.openxmlformats.org/officeDocument/2006/relationships/hyperlink" Target="http://football6.myfantasyleague.com/2013/detailed?L=59380&amp;W=13&amp;P=7407&amp;YEAR=2012" TargetMode="External"/><Relationship Id="rId8783" Type="http://schemas.openxmlformats.org/officeDocument/2006/relationships/hyperlink" Target="http://football6.myfantasyleague.com/2013/detailed?L=59380&amp;W=11&amp;P=10374&amp;YEAR=2012" TargetMode="External"/><Relationship Id="rId9834" Type="http://schemas.openxmlformats.org/officeDocument/2006/relationships/hyperlink" Target="http://football6.myfantasyleague.com/2013/detailed?L=59380&amp;W=6&amp;P=7037&amp;YEAR=2012" TargetMode="External"/><Relationship Id="rId11764" Type="http://schemas.openxmlformats.org/officeDocument/2006/relationships/hyperlink" Target="http://football6.myfantasyleague.com/2013/player?L=59380&amp;P=10850&amp;YEAR=2012" TargetMode="External"/><Relationship Id="rId12815" Type="http://schemas.openxmlformats.org/officeDocument/2006/relationships/hyperlink" Target="http://football6.myfantasyleague.com/2013/detailed?L=59380&amp;W=5&amp;P=10754&amp;YEAR=2012" TargetMode="External"/><Relationship Id="rId18377" Type="http://schemas.openxmlformats.org/officeDocument/2006/relationships/hyperlink" Target="http://football6.myfantasyleague.com/2013/player?L=59380&amp;P=10675&amp;YEAR=2012" TargetMode="External"/><Relationship Id="rId19428" Type="http://schemas.openxmlformats.org/officeDocument/2006/relationships/hyperlink" Target="http://football6.myfantasyleague.com/2013/detailed?L=59380&amp;W=12&amp;P=8713&amp;YEAR=2012" TargetMode="External"/><Relationship Id="rId48" Type="http://schemas.openxmlformats.org/officeDocument/2006/relationships/hyperlink" Target="http://football6.myfantasyleague.com/2013/detailed?L=59380&amp;W=6&amp;P=5662&amp;YEAR=2012" TargetMode="External"/><Relationship Id="rId1823" Type="http://schemas.openxmlformats.org/officeDocument/2006/relationships/hyperlink" Target="http://football6.myfantasyleague.com/2013/detailed?L=59380&amp;W=2&amp;P=10932&amp;YEAR=2012" TargetMode="External"/><Relationship Id="rId7385" Type="http://schemas.openxmlformats.org/officeDocument/2006/relationships/hyperlink" Target="http://football6.myfantasyleague.com/2013/detailed?L=59380&amp;W=6&amp;P=10696&amp;YEAR=2012" TargetMode="External"/><Relationship Id="rId8436" Type="http://schemas.openxmlformats.org/officeDocument/2006/relationships/hyperlink" Target="http://football6.myfantasyleague.com/2013/detailed?L=59380&amp;W=2&amp;P=9452&amp;YEAR=2012" TargetMode="External"/><Relationship Id="rId10366" Type="http://schemas.openxmlformats.org/officeDocument/2006/relationships/hyperlink" Target="http://football6.myfantasyleague.com/2013/detailed?L=59380&amp;W=3&amp;P=9904&amp;YEAR=2012" TargetMode="External"/><Relationship Id="rId11417" Type="http://schemas.openxmlformats.org/officeDocument/2006/relationships/hyperlink" Target="http://football6.myfantasyleague.com/2013/detailed?L=59380&amp;W=13&amp;P=9710&amp;YEAR=2012" TargetMode="External"/><Relationship Id="rId14987" Type="http://schemas.openxmlformats.org/officeDocument/2006/relationships/hyperlink" Target="http://football6.myfantasyleague.com/2013/player?L=59380&amp;P=9755&amp;YEAR=2012" TargetMode="External"/><Relationship Id="rId3995" Type="http://schemas.openxmlformats.org/officeDocument/2006/relationships/hyperlink" Target="http://football6.myfantasyleague.com/2013/detailed?L=59380&amp;W=3&amp;P=7533&amp;YEAR=2012" TargetMode="External"/><Relationship Id="rId7038" Type="http://schemas.openxmlformats.org/officeDocument/2006/relationships/hyperlink" Target="http://football6.myfantasyleague.com/2013/detailed?L=59380&amp;W=4&amp;P=9826&amp;YEAR=2012" TargetMode="External"/><Relationship Id="rId10019" Type="http://schemas.openxmlformats.org/officeDocument/2006/relationships/hyperlink" Target="http://football6.myfantasyleague.com/2013/detailed?L=59380&amp;W=2&amp;P=10810&amp;YEAR=2012" TargetMode="External"/><Relationship Id="rId13589" Type="http://schemas.openxmlformats.org/officeDocument/2006/relationships/hyperlink" Target="http://football6.myfantasyleague.com/2013/detailed?L=59380&amp;W=4&amp;P=9560&amp;YEAR=2012" TargetMode="External"/><Relationship Id="rId17460" Type="http://schemas.openxmlformats.org/officeDocument/2006/relationships/hyperlink" Target="http://football6.myfantasyleague.com/2013/detailed?L=59380&amp;W=14&amp;P=9822&amp;YEAR=2012" TargetMode="External"/><Relationship Id="rId18511" Type="http://schemas.openxmlformats.org/officeDocument/2006/relationships/hyperlink" Target="http://football6.myfantasyleague.com/2013/player?L=59380&amp;P=10062&amp;YEAR=2012" TargetMode="External"/><Relationship Id="rId2597" Type="http://schemas.openxmlformats.org/officeDocument/2006/relationships/hyperlink" Target="http://football6.myfantasyleague.com/2013/detailed?L=59380&amp;W=16&amp;P=10178&amp;YEAR=2012" TargetMode="External"/><Relationship Id="rId3648" Type="http://schemas.openxmlformats.org/officeDocument/2006/relationships/hyperlink" Target="http://football6.myfantasyleague.com/2013/detailed?L=59380&amp;W=16&amp;P=10361&amp;YEAR=2012" TargetMode="External"/><Relationship Id="rId16062" Type="http://schemas.openxmlformats.org/officeDocument/2006/relationships/hyperlink" Target="http://football6.myfantasyleague.com/2013/player?L=59380&amp;P=10570&amp;YEAR=2012" TargetMode="External"/><Relationship Id="rId17113" Type="http://schemas.openxmlformats.org/officeDocument/2006/relationships/hyperlink" Target="http://football6.myfantasyleague.com/2013/detailed?L=59380&amp;W=15&amp;P=10294&amp;YEAR=2012" TargetMode="External"/><Relationship Id="rId20458" Type="http://schemas.openxmlformats.org/officeDocument/2006/relationships/hyperlink" Target="http://football6.myfantasyleague.com/2013/detailed?L=59380&amp;W=13&amp;P=9837&amp;YEAR=2012" TargetMode="External"/><Relationship Id="rId569" Type="http://schemas.openxmlformats.org/officeDocument/2006/relationships/hyperlink" Target="http://football6.myfantasyleague.com/2013/detailed?L=59380&amp;W=7&amp;P=9895&amp;YEAR=2012" TargetMode="External"/><Relationship Id="rId1199" Type="http://schemas.openxmlformats.org/officeDocument/2006/relationships/hyperlink" Target="http://football6.myfantasyleague.com/2013/detailed?L=59380&amp;W=13&amp;P=6957&amp;YEAR=2012" TargetMode="External"/><Relationship Id="rId5070" Type="http://schemas.openxmlformats.org/officeDocument/2006/relationships/hyperlink" Target="http://football6.myfantasyleague.com/2013/player?L=59380&amp;P=8982" TargetMode="External"/><Relationship Id="rId6121" Type="http://schemas.openxmlformats.org/officeDocument/2006/relationships/hyperlink" Target="http://football6.myfantasyleague.com/2013/player?L=59380&amp;P=10487" TargetMode="External"/><Relationship Id="rId9691" Type="http://schemas.openxmlformats.org/officeDocument/2006/relationships/hyperlink" Target="http://football6.myfantasyleague.com/2013/detailed?L=59380&amp;W=3&amp;P=8740&amp;YEAR=2012" TargetMode="External"/><Relationship Id="rId10500" Type="http://schemas.openxmlformats.org/officeDocument/2006/relationships/hyperlink" Target="http://football6.myfantasyleague.com/2013/detailed?L=59380&amp;W=2&amp;P=6976&amp;YEAR=2012" TargetMode="External"/><Relationship Id="rId19285" Type="http://schemas.openxmlformats.org/officeDocument/2006/relationships/hyperlink" Target="http://football6.myfantasyleague.com/2013/detailed?L=59380&amp;W=6&amp;P=8117&amp;YEAR=2012" TargetMode="External"/><Relationship Id="rId8293" Type="http://schemas.openxmlformats.org/officeDocument/2006/relationships/hyperlink" Target="http://football6.myfantasyleague.com/2013/player?L=59380&amp;P=9072&amp;YEAR=2012" TargetMode="External"/><Relationship Id="rId9344" Type="http://schemas.openxmlformats.org/officeDocument/2006/relationships/hyperlink" Target="http://football6.myfantasyleague.com/2013/detailed?L=59380&amp;W=12&amp;P=7031&amp;YEAR=2012" TargetMode="External"/><Relationship Id="rId12672" Type="http://schemas.openxmlformats.org/officeDocument/2006/relationships/hyperlink" Target="http://football6.myfantasyleague.com/2013/detailed?L=59380&amp;W=7&amp;P=10842&amp;YEAR=2012" TargetMode="External"/><Relationship Id="rId13723" Type="http://schemas.openxmlformats.org/officeDocument/2006/relationships/hyperlink" Target="http://football6.myfantasyleague.com/2013/options?L=59380&amp;F=0005&amp;O=07" TargetMode="External"/><Relationship Id="rId1680" Type="http://schemas.openxmlformats.org/officeDocument/2006/relationships/hyperlink" Target="http://football6.myfantasyleague.com/2013/detailed?L=59380&amp;W=15&amp;P=10495&amp;YEAR=2012" TargetMode="External"/><Relationship Id="rId2731" Type="http://schemas.openxmlformats.org/officeDocument/2006/relationships/hyperlink" Target="http://football6.myfantasyleague.com/2013/detailed?L=59380&amp;W=14&amp;P=9725&amp;YEAR=2012" TargetMode="External"/><Relationship Id="rId11274" Type="http://schemas.openxmlformats.org/officeDocument/2006/relationships/hyperlink" Target="http://football6.myfantasyleague.com/2013/player?L=59380&amp;P=5919" TargetMode="External"/><Relationship Id="rId12325" Type="http://schemas.openxmlformats.org/officeDocument/2006/relationships/hyperlink" Target="http://football6.myfantasyleague.com/2013/detailed?L=59380&amp;W=14&amp;P=9633&amp;YEAR=2012" TargetMode="External"/><Relationship Id="rId15895" Type="http://schemas.openxmlformats.org/officeDocument/2006/relationships/hyperlink" Target="http://football6.myfantasyleague.com/2013/detailed?L=59380&amp;W=4&amp;P=7820&amp;YEAR=2012" TargetMode="External"/><Relationship Id="rId16946" Type="http://schemas.openxmlformats.org/officeDocument/2006/relationships/hyperlink" Target="http://football6.myfantasyleague.com/2013/detailed?L=59380&amp;W=12&amp;P=7883&amp;YEAR=2012" TargetMode="External"/><Relationship Id="rId703" Type="http://schemas.openxmlformats.org/officeDocument/2006/relationships/hyperlink" Target="http://football6.myfantasyleague.com/2013/player?L=59380&amp;P=10464&amp;YEAR=2012" TargetMode="External"/><Relationship Id="rId1333" Type="http://schemas.openxmlformats.org/officeDocument/2006/relationships/hyperlink" Target="http://football6.myfantasyleague.com/2013/detailed?L=59380&amp;W=12&amp;P=10973&amp;YEAR=2012" TargetMode="External"/><Relationship Id="rId5954" Type="http://schemas.openxmlformats.org/officeDocument/2006/relationships/hyperlink" Target="http://football6.myfantasyleague.com/2013/player?L=59380&amp;P=9508" TargetMode="External"/><Relationship Id="rId14497" Type="http://schemas.openxmlformats.org/officeDocument/2006/relationships/hyperlink" Target="http://football6.myfantasyleague.com/2013/detailed?L=59380&amp;W=8&amp;P=8658&amp;YEAR=2012" TargetMode="External"/><Relationship Id="rId15548" Type="http://schemas.openxmlformats.org/officeDocument/2006/relationships/hyperlink" Target="http://football6.myfantasyleague.com/2013/detailed?L=59380&amp;W=7&amp;P=9025&amp;YEAR=2012" TargetMode="External"/><Relationship Id="rId4556" Type="http://schemas.openxmlformats.org/officeDocument/2006/relationships/hyperlink" Target="http://football6.myfantasyleague.com/2013/detailed?L=59380&amp;W=14&amp;P=10336&amp;YEAR=2012" TargetMode="External"/><Relationship Id="rId5607" Type="http://schemas.openxmlformats.org/officeDocument/2006/relationships/hyperlink" Target="http://football6.myfantasyleague.com/2013/detailed?L=59380&amp;W=10&amp;P=8511&amp;YEAR=2012" TargetMode="External"/><Relationship Id="rId13099" Type="http://schemas.openxmlformats.org/officeDocument/2006/relationships/hyperlink" Target="http://football6.myfantasyleague.com/2013/detailed?L=59380&amp;W=10&amp;P=9495&amp;YEAR=2012" TargetMode="External"/><Relationship Id="rId18021" Type="http://schemas.openxmlformats.org/officeDocument/2006/relationships/hyperlink" Target="http://football6.myfantasyleague.com/2013/detailed?L=59380&amp;W=12&amp;P=9524&amp;YEAR=2012" TargetMode="External"/><Relationship Id="rId3158" Type="http://schemas.openxmlformats.org/officeDocument/2006/relationships/hyperlink" Target="http://football6.myfantasyleague.com/2013/detailed?L=59380&amp;W=7&amp;P=9051&amp;YEAR=2012" TargetMode="External"/><Relationship Id="rId4209" Type="http://schemas.openxmlformats.org/officeDocument/2006/relationships/hyperlink" Target="http://football6.myfantasyleague.com/2013/detailed?L=59380&amp;W=9&amp;P=9964&amp;YEAR=2012" TargetMode="External"/><Relationship Id="rId7779" Type="http://schemas.openxmlformats.org/officeDocument/2006/relationships/hyperlink" Target="http://football6.myfantasyleague.com/2013/detailed?L=59380&amp;W=12&amp;P=9847&amp;YEAR=2012" TargetMode="External"/><Relationship Id="rId10010" Type="http://schemas.openxmlformats.org/officeDocument/2006/relationships/hyperlink" Target="http://football6.myfantasyleague.com/2013/detailed?L=59380&amp;W=11&amp;P=10540&amp;YEAR=2012" TargetMode="External"/><Relationship Id="rId12182" Type="http://schemas.openxmlformats.org/officeDocument/2006/relationships/hyperlink" Target="http://football6.myfantasyleague.com/2013/detailed?L=59380&amp;W=9&amp;P=9336&amp;YEAR=2012" TargetMode="External"/><Relationship Id="rId13580" Type="http://schemas.openxmlformats.org/officeDocument/2006/relationships/hyperlink" Target="http://football6.myfantasyleague.com/2013/detailed?L=59380&amp;W=14&amp;P=9909&amp;YEAR=2012" TargetMode="External"/><Relationship Id="rId14631" Type="http://schemas.openxmlformats.org/officeDocument/2006/relationships/hyperlink" Target="http://football6.myfantasyleague.com/2013/detailed?L=59380&amp;W=9&amp;P=7488&amp;YEAR=2012" TargetMode="External"/><Relationship Id="rId560" Type="http://schemas.openxmlformats.org/officeDocument/2006/relationships/hyperlink" Target="http://football6.myfantasyleague.com/2013/player?L=59380&amp;P=8400&amp;YEAR=2012" TargetMode="External"/><Relationship Id="rId1190" Type="http://schemas.openxmlformats.org/officeDocument/2006/relationships/hyperlink" Target="http://football6.myfantasyleague.com/2013/detailed?L=59380&amp;W=3&amp;P=6957&amp;YEAR=2012" TargetMode="External"/><Relationship Id="rId2241" Type="http://schemas.openxmlformats.org/officeDocument/2006/relationships/hyperlink" Target="http://football6.myfantasyleague.com/2013/detailed?L=59380&amp;W=12&amp;P=4925&amp;YEAR=2012" TargetMode="External"/><Relationship Id="rId13233" Type="http://schemas.openxmlformats.org/officeDocument/2006/relationships/hyperlink" Target="http://football6.myfantasyleague.com/2013/options?L=59380&amp;F=0005&amp;O=07" TargetMode="External"/><Relationship Id="rId17854" Type="http://schemas.openxmlformats.org/officeDocument/2006/relationships/hyperlink" Target="http://football6.myfantasyleague.com/2013/detailed?L=59380&amp;W=7&amp;P=9815&amp;YEAR=2012" TargetMode="External"/><Relationship Id="rId18905" Type="http://schemas.openxmlformats.org/officeDocument/2006/relationships/hyperlink" Target="http://football6.myfantasyleague.com/2013/detailed?L=59380&amp;W=11&amp;P=10815&amp;YEAR=2012" TargetMode="External"/><Relationship Id="rId20102" Type="http://schemas.openxmlformats.org/officeDocument/2006/relationships/hyperlink" Target="http://football6.myfantasyleague.com/2013/detailed?L=59380&amp;W=5&amp;P=8961&amp;YEAR=2012" TargetMode="External"/><Relationship Id="rId213" Type="http://schemas.openxmlformats.org/officeDocument/2006/relationships/hyperlink" Target="http://football6.myfantasyleague.com/2013/detailed?L=59380&amp;W=6&amp;P=3579&amp;YEAR=2012" TargetMode="External"/><Relationship Id="rId6862" Type="http://schemas.openxmlformats.org/officeDocument/2006/relationships/hyperlink" Target="http://football6.myfantasyleague.com/2013/detailed?L=59380&amp;W=1&amp;P=2918&amp;YEAR=2012" TargetMode="External"/><Relationship Id="rId7913" Type="http://schemas.openxmlformats.org/officeDocument/2006/relationships/hyperlink" Target="http://football6.myfantasyleague.com/2013/detailed?L=59380&amp;W=3&amp;P=10873&amp;YEAR=2012" TargetMode="External"/><Relationship Id="rId16456" Type="http://schemas.openxmlformats.org/officeDocument/2006/relationships/hyperlink" Target="http://football6.myfantasyleague.com/2013/detailed?L=59380&amp;W=13&amp;P=10908&amp;YEAR=2012" TargetMode="External"/><Relationship Id="rId17507" Type="http://schemas.openxmlformats.org/officeDocument/2006/relationships/hyperlink" Target="http://football6.myfantasyleague.com/2013/detailed?L=59380&amp;W=7&amp;P=7942&amp;YEAR=2012" TargetMode="External"/><Relationship Id="rId4066" Type="http://schemas.openxmlformats.org/officeDocument/2006/relationships/hyperlink" Target="http://football6.myfantasyleague.com/2013/detailed?L=59380&amp;W=16&amp;P=8493&amp;YEAR=2012" TargetMode="External"/><Relationship Id="rId5464" Type="http://schemas.openxmlformats.org/officeDocument/2006/relationships/hyperlink" Target="http://football6.myfantasyleague.com/2013/detailed?L=59380&amp;W=12&amp;P=10988&amp;YEAR=2012" TargetMode="External"/><Relationship Id="rId6515" Type="http://schemas.openxmlformats.org/officeDocument/2006/relationships/hyperlink" Target="http://football6.myfantasyleague.com/2013/player?L=59380&amp;P=10359" TargetMode="External"/><Relationship Id="rId15058" Type="http://schemas.openxmlformats.org/officeDocument/2006/relationships/hyperlink" Target="http://football6.myfantasyleague.com/2013/detailed?L=59380&amp;W=14&amp;P=10735&amp;YEAR=2012" TargetMode="External"/><Relationship Id="rId16109" Type="http://schemas.openxmlformats.org/officeDocument/2006/relationships/hyperlink" Target="http://football6.myfantasyleague.com/2013/player?L=59380&amp;P=8274" TargetMode="External"/><Relationship Id="rId19679" Type="http://schemas.openxmlformats.org/officeDocument/2006/relationships/hyperlink" Target="http://football6.myfantasyleague.com/2013/player?L=59380&amp;P=7411&amp;YEAR=2012" TargetMode="External"/><Relationship Id="rId5117" Type="http://schemas.openxmlformats.org/officeDocument/2006/relationships/hyperlink" Target="http://football6.myfantasyleague.com/2013/player?L=59380&amp;P=8888&amp;YEAR=2012" TargetMode="External"/><Relationship Id="rId8687" Type="http://schemas.openxmlformats.org/officeDocument/2006/relationships/hyperlink" Target="http://football6.myfantasyleague.com/2013/detailed?L=59380&amp;W=7&amp;P=3307&amp;YEAR=2012" TargetMode="External"/><Relationship Id="rId9738" Type="http://schemas.openxmlformats.org/officeDocument/2006/relationships/hyperlink" Target="http://football6.myfantasyleague.com/2013/player?L=59380&amp;P=10912" TargetMode="External"/><Relationship Id="rId11668" Type="http://schemas.openxmlformats.org/officeDocument/2006/relationships/hyperlink" Target="http://football6.myfantasyleague.com/2013/detailed?L=59380&amp;W=14&amp;P=3291&amp;YEAR=2012" TargetMode="External"/><Relationship Id="rId12719" Type="http://schemas.openxmlformats.org/officeDocument/2006/relationships/hyperlink" Target="http://football6.myfantasyleague.com/2013/player?L=59380&amp;P=10143&amp;YEAR=2012" TargetMode="External"/><Relationship Id="rId1727" Type="http://schemas.openxmlformats.org/officeDocument/2006/relationships/hyperlink" Target="http://football6.myfantasyleague.com/2013/player?L=59380&amp;P=8770&amp;YEAR=2012" TargetMode="External"/><Relationship Id="rId7289" Type="http://schemas.openxmlformats.org/officeDocument/2006/relationships/hyperlink" Target="http://football6.myfantasyleague.com/2013/detailed?L=59380&amp;W=16&amp;P=9458&amp;YEAR=2012" TargetMode="External"/><Relationship Id="rId13090" Type="http://schemas.openxmlformats.org/officeDocument/2006/relationships/hyperlink" Target="http://football6.myfantasyleague.com/2013/player?L=59380&amp;P=9495&amp;YEAR=2012" TargetMode="External"/><Relationship Id="rId14141" Type="http://schemas.openxmlformats.org/officeDocument/2006/relationships/hyperlink" Target="http://football6.myfantasyleague.com/2013/player?L=59380&amp;P=10270" TargetMode="External"/><Relationship Id="rId3899" Type="http://schemas.openxmlformats.org/officeDocument/2006/relationships/hyperlink" Target="http://football6.myfantasyleague.com/2013/detailed?L=59380&amp;W=2&amp;P=9852&amp;YEAR=2012" TargetMode="External"/><Relationship Id="rId4200" Type="http://schemas.openxmlformats.org/officeDocument/2006/relationships/hyperlink" Target="http://football6.myfantasyleague.com/2013/detailed?L=59380&amp;W=7&amp;P=10954&amp;YEAR=2012" TargetMode="External"/><Relationship Id="rId7770" Type="http://schemas.openxmlformats.org/officeDocument/2006/relationships/hyperlink" Target="http://football6.myfantasyleague.com/2013/detailed?L=59380&amp;W=2&amp;P=9847&amp;YEAR=2012" TargetMode="External"/><Relationship Id="rId17364" Type="http://schemas.openxmlformats.org/officeDocument/2006/relationships/hyperlink" Target="http://football6.myfantasyleague.com/2013/player?L=59380&amp;P=7832&amp;YEAR=2012" TargetMode="External"/><Relationship Id="rId18762" Type="http://schemas.openxmlformats.org/officeDocument/2006/relationships/hyperlink" Target="http://football6.myfantasyleague.com/2013/detailed?L=59380&amp;W=17&amp;P=9683&amp;YEAR=2012" TargetMode="External"/><Relationship Id="rId19813" Type="http://schemas.openxmlformats.org/officeDocument/2006/relationships/hyperlink" Target="http://football6.myfantasyleague.com/2013/player?L=59380&amp;P=8268&amp;YEAR=2012" TargetMode="External"/><Relationship Id="rId6372" Type="http://schemas.openxmlformats.org/officeDocument/2006/relationships/hyperlink" Target="http://football6.myfantasyleague.com/2013/detailed?L=59380&amp;W=15&amp;P=10348&amp;YEAR=2012" TargetMode="External"/><Relationship Id="rId7423" Type="http://schemas.openxmlformats.org/officeDocument/2006/relationships/hyperlink" Target="http://football6.myfantasyleague.com/2013/detailed?L=59380&amp;W=16&amp;P=8686&amp;YEAR=2012" TargetMode="External"/><Relationship Id="rId8821" Type="http://schemas.openxmlformats.org/officeDocument/2006/relationships/hyperlink" Target="http://football6.myfantasyleague.com/2013/detailed?L=59380&amp;W=16&amp;P=8693&amp;YEAR=2012" TargetMode="External"/><Relationship Id="rId10751" Type="http://schemas.openxmlformats.org/officeDocument/2006/relationships/hyperlink" Target="http://football6.myfantasyleague.com/2013/detailed?L=59380&amp;W=5&amp;P=10773&amp;YEAR=2012" TargetMode="External"/><Relationship Id="rId11802" Type="http://schemas.openxmlformats.org/officeDocument/2006/relationships/hyperlink" Target="http://football6.myfantasyleague.com/2013/detailed?L=59380&amp;W=13&amp;P=10709&amp;YEAR=2012" TargetMode="External"/><Relationship Id="rId17017" Type="http://schemas.openxmlformats.org/officeDocument/2006/relationships/hyperlink" Target="http://football6.myfantasyleague.com/2013/player?L=59380&amp;P=10512" TargetMode="External"/><Relationship Id="rId18415" Type="http://schemas.openxmlformats.org/officeDocument/2006/relationships/hyperlink" Target="http://football6.myfantasyleague.com/2013/detailed?L=59380&amp;W=17&amp;P=6963&amp;YEAR=2012" TargetMode="External"/><Relationship Id="rId6025" Type="http://schemas.openxmlformats.org/officeDocument/2006/relationships/hyperlink" Target="http://football6.myfantasyleague.com/2013/detailed?L=59380&amp;W=6&amp;P=1600&amp;YEAR=2012" TargetMode="External"/><Relationship Id="rId10404" Type="http://schemas.openxmlformats.org/officeDocument/2006/relationships/hyperlink" Target="http://football6.myfantasyleague.com/2013/detailed?L=59380&amp;W=13&amp;P=10297&amp;YEAR=2012" TargetMode="External"/><Relationship Id="rId13974" Type="http://schemas.openxmlformats.org/officeDocument/2006/relationships/hyperlink" Target="http://football6.myfantasyleague.com/2013/player?L=59380&amp;P=9641&amp;YEAR=2012" TargetMode="External"/><Relationship Id="rId2982" Type="http://schemas.openxmlformats.org/officeDocument/2006/relationships/hyperlink" Target="http://football6.myfantasyleague.com/2013/detailed?L=59380&amp;W=16&amp;P=10244&amp;YEAR=2012" TargetMode="External"/><Relationship Id="rId8197" Type="http://schemas.openxmlformats.org/officeDocument/2006/relationships/hyperlink" Target="http://football6.myfantasyleague.com/2013/detailed?L=59380&amp;W=7&amp;P=9156&amp;YEAR=2012" TargetMode="External"/><Relationship Id="rId9595" Type="http://schemas.openxmlformats.org/officeDocument/2006/relationships/hyperlink" Target="http://football6.myfantasyleague.com/2013/player?L=59380&amp;P=10536&amp;YEAR=2012" TargetMode="External"/><Relationship Id="rId12576" Type="http://schemas.openxmlformats.org/officeDocument/2006/relationships/hyperlink" Target="http://football6.myfantasyleague.com/2013/detailed?L=59380&amp;W=12&amp;P=9088&amp;YEAR=2012" TargetMode="External"/><Relationship Id="rId13627" Type="http://schemas.openxmlformats.org/officeDocument/2006/relationships/hyperlink" Target="http://football6.myfantasyleague.com/2013/detailed?L=59380&amp;W=4&amp;P=9632&amp;YEAR=2012" TargetMode="External"/><Relationship Id="rId19189" Type="http://schemas.openxmlformats.org/officeDocument/2006/relationships/hyperlink" Target="http://football6.myfantasyleague.com/2013/detailed?L=59380&amp;W=3&amp;P=9877&amp;YEAR=2012" TargetMode="External"/><Relationship Id="rId954" Type="http://schemas.openxmlformats.org/officeDocument/2006/relationships/hyperlink" Target="http://football6.myfantasyleague.com/2013/detailed?L=59380&amp;W=14&amp;P=3871&amp;YEAR=2012" TargetMode="External"/><Relationship Id="rId1584" Type="http://schemas.openxmlformats.org/officeDocument/2006/relationships/hyperlink" Target="http://football6.myfantasyleague.com/2013/detailed?L=59380&amp;W=10&amp;P=8448&amp;YEAR=2012" TargetMode="External"/><Relationship Id="rId2635" Type="http://schemas.openxmlformats.org/officeDocument/2006/relationships/hyperlink" Target="http://football6.myfantasyleague.com/2013/player?L=59380&amp;P=8741" TargetMode="External"/><Relationship Id="rId9248" Type="http://schemas.openxmlformats.org/officeDocument/2006/relationships/hyperlink" Target="http://football6.myfantasyleague.com/2013/detailed?L=59380&amp;W=14&amp;P=10846&amp;YEAR=2012" TargetMode="External"/><Relationship Id="rId11178" Type="http://schemas.openxmlformats.org/officeDocument/2006/relationships/hyperlink" Target="http://football6.myfantasyleague.com/2013/detailed?L=59380&amp;W=17&amp;P=10389&amp;YEAR=2012" TargetMode="External"/><Relationship Id="rId12229" Type="http://schemas.openxmlformats.org/officeDocument/2006/relationships/hyperlink" Target="http://football6.myfantasyleague.com/2013/detailed?L=59380&amp;W=6&amp;P=9821&amp;YEAR=2012" TargetMode="External"/><Relationship Id="rId15799" Type="http://schemas.openxmlformats.org/officeDocument/2006/relationships/hyperlink" Target="http://football6.myfantasyleague.com/2013/detailed?L=59380&amp;W=12&amp;P=10300&amp;YEAR=2012" TargetMode="External"/><Relationship Id="rId16100" Type="http://schemas.openxmlformats.org/officeDocument/2006/relationships/hyperlink" Target="http://football6.myfantasyleague.com/2013/detailed?L=59380&amp;W=10&amp;P=9099&amp;YEAR=2012" TargetMode="External"/><Relationship Id="rId19670" Type="http://schemas.openxmlformats.org/officeDocument/2006/relationships/hyperlink" Target="http://football6.myfantasyleague.com/2013/detailed?L=59380&amp;W=6&amp;P=10831&amp;YEAR=2012" TargetMode="External"/><Relationship Id="rId607" Type="http://schemas.openxmlformats.org/officeDocument/2006/relationships/hyperlink" Target="http://football6.myfantasyleague.com/2013/detailed?L=59380&amp;W=1&amp;P=9697&amp;YEAR=2012" TargetMode="External"/><Relationship Id="rId1237" Type="http://schemas.openxmlformats.org/officeDocument/2006/relationships/hyperlink" Target="http://football6.myfantasyleague.com/2013/detailed?L=59380&amp;W=15&amp;P=10782&amp;YEAR=2012" TargetMode="External"/><Relationship Id="rId5858" Type="http://schemas.openxmlformats.org/officeDocument/2006/relationships/hyperlink" Target="http://football6.myfantasyleague.com/2013/detailed?L=59380&amp;W=11&amp;P=8456&amp;YEAR=2012" TargetMode="External"/><Relationship Id="rId6909" Type="http://schemas.openxmlformats.org/officeDocument/2006/relationships/hyperlink" Target="http://football6.myfantasyleague.com/2013/detailed?L=59380&amp;W=8&amp;P=10170&amp;YEAR=2012" TargetMode="External"/><Relationship Id="rId18272" Type="http://schemas.openxmlformats.org/officeDocument/2006/relationships/hyperlink" Target="http://football6.myfantasyleague.com/2013/detailed?L=59380&amp;W=13&amp;P=10426&amp;YEAR=2012" TargetMode="External"/><Relationship Id="rId19323" Type="http://schemas.openxmlformats.org/officeDocument/2006/relationships/hyperlink" Target="http://football6.myfantasyleague.com/2013/detailed?L=59380&amp;W=9&amp;P=10005&amp;YEAR=2012" TargetMode="External"/><Relationship Id="rId7280" Type="http://schemas.openxmlformats.org/officeDocument/2006/relationships/hyperlink" Target="http://football6.myfantasyleague.com/2013/detailed?L=59380&amp;W=6&amp;P=9458&amp;YEAR=2012" TargetMode="External"/><Relationship Id="rId8331" Type="http://schemas.openxmlformats.org/officeDocument/2006/relationships/hyperlink" Target="http://football6.myfantasyleague.com/2013/detailed?L=59380&amp;W=10&amp;P=9073&amp;YEAR=2012" TargetMode="External"/><Relationship Id="rId10261" Type="http://schemas.openxmlformats.org/officeDocument/2006/relationships/hyperlink" Target="http://football6.myfantasyleague.com/2013/detailed?L=59380&amp;W=12&amp;P=10738&amp;YEAR=2012" TargetMode="External"/><Relationship Id="rId12710" Type="http://schemas.openxmlformats.org/officeDocument/2006/relationships/hyperlink" Target="http://football6.myfantasyleague.com/2013/detailed?L=59380&amp;W=5&amp;P=10402&amp;YEAR=2012" TargetMode="External"/><Relationship Id="rId11312" Type="http://schemas.openxmlformats.org/officeDocument/2006/relationships/hyperlink" Target="http://football6.myfantasyleague.com/2013/detailed?L=59380&amp;W=17&amp;P=10016&amp;YEAR=2012" TargetMode="External"/><Relationship Id="rId14882" Type="http://schemas.openxmlformats.org/officeDocument/2006/relationships/hyperlink" Target="http://football6.myfantasyleague.com/2013/detailed?L=59380&amp;W=5&amp;P=10923&amp;YEAR=2012" TargetMode="External"/><Relationship Id="rId15933" Type="http://schemas.openxmlformats.org/officeDocument/2006/relationships/hyperlink" Target="http://football6.myfantasyleague.com/2013/player?L=59380&amp;P=8832&amp;YEAR=2012" TargetMode="External"/><Relationship Id="rId2492" Type="http://schemas.openxmlformats.org/officeDocument/2006/relationships/hyperlink" Target="http://football6.myfantasyleague.com/2013/detailed?L=59380&amp;W=9&amp;P=10401&amp;YEAR=2012" TargetMode="External"/><Relationship Id="rId3890" Type="http://schemas.openxmlformats.org/officeDocument/2006/relationships/hyperlink" Target="http://football6.myfantasyleague.com/2013/detailed?L=59380&amp;W=9&amp;P=7849&amp;YEAR=2012" TargetMode="External"/><Relationship Id="rId4941" Type="http://schemas.openxmlformats.org/officeDocument/2006/relationships/hyperlink" Target="http://football6.myfantasyleague.com/2013/detailed?L=59380&amp;W=14&amp;P=3494&amp;YEAR=2012" TargetMode="External"/><Relationship Id="rId13484" Type="http://schemas.openxmlformats.org/officeDocument/2006/relationships/hyperlink" Target="http://football6.myfantasyleague.com/2013/detailed?L=59380&amp;W=13&amp;P=4907&amp;YEAR=2012" TargetMode="External"/><Relationship Id="rId14535" Type="http://schemas.openxmlformats.org/officeDocument/2006/relationships/hyperlink" Target="http://football6.myfantasyleague.com/2013/detailed?L=59380&amp;W=9&amp;P=10260&amp;YEAR=2012" TargetMode="External"/><Relationship Id="rId464" Type="http://schemas.openxmlformats.org/officeDocument/2006/relationships/hyperlink" Target="http://football6.myfantasyleague.com/2013/detailed?L=59380&amp;W=9&amp;P=9875&amp;YEAR=2012" TargetMode="External"/><Relationship Id="rId1094" Type="http://schemas.openxmlformats.org/officeDocument/2006/relationships/hyperlink" Target="http://football6.myfantasyleague.com/2013/detailed?L=59380&amp;W=13&amp;P=10715&amp;YEAR=2012" TargetMode="External"/><Relationship Id="rId2145" Type="http://schemas.openxmlformats.org/officeDocument/2006/relationships/hyperlink" Target="http://football6.myfantasyleague.com/2013/detailed?L=59380&amp;W=6&amp;P=8661&amp;YEAR=2012" TargetMode="External"/><Relationship Id="rId3543" Type="http://schemas.openxmlformats.org/officeDocument/2006/relationships/hyperlink" Target="http://football6.myfantasyleague.com/2013/detailed?L=59380&amp;W=4&amp;P=11007&amp;YEAR=2012" TargetMode="External"/><Relationship Id="rId12086" Type="http://schemas.openxmlformats.org/officeDocument/2006/relationships/hyperlink" Target="http://football6.myfantasyleague.com/2013/detailed?L=59380&amp;W=8&amp;P=9086&amp;YEAR=2012" TargetMode="External"/><Relationship Id="rId13137" Type="http://schemas.openxmlformats.org/officeDocument/2006/relationships/hyperlink" Target="http://football6.myfantasyleague.com/2013/player?L=59380&amp;P=9924&amp;YEAR=2012" TargetMode="External"/><Relationship Id="rId17758" Type="http://schemas.openxmlformats.org/officeDocument/2006/relationships/hyperlink" Target="http://football6.myfantasyleague.com/2013/detailed?L=59380&amp;W=10&amp;P=8331&amp;YEAR=2012" TargetMode="External"/><Relationship Id="rId18809" Type="http://schemas.openxmlformats.org/officeDocument/2006/relationships/hyperlink" Target="http://football6.myfantasyleague.com/2013/detailed?L=59380&amp;W=10&amp;P=5658&amp;YEAR=2012" TargetMode="External"/><Relationship Id="rId20353" Type="http://schemas.openxmlformats.org/officeDocument/2006/relationships/hyperlink" Target="http://football6.myfantasyleague.com/2013/detailed?L=59380&amp;W=1&amp;P=10806&amp;YEAR=2012" TargetMode="External"/><Relationship Id="rId117" Type="http://schemas.openxmlformats.org/officeDocument/2006/relationships/hyperlink" Target="http://football6.myfantasyleague.com/2013/detailed?L=59380&amp;W=6&amp;P=9002&amp;YEAR=2012" TargetMode="External"/><Relationship Id="rId6766" Type="http://schemas.openxmlformats.org/officeDocument/2006/relationships/hyperlink" Target="http://football6.myfantasyleague.com/2013/detailed?L=59380&amp;W=2&amp;P=9066&amp;YEAR=2012" TargetMode="External"/><Relationship Id="rId7817" Type="http://schemas.openxmlformats.org/officeDocument/2006/relationships/hyperlink" Target="http://football6.myfantasyleague.com/2013/player?L=59380&amp;P=10064&amp;YEAR=2012" TargetMode="External"/><Relationship Id="rId19180" Type="http://schemas.openxmlformats.org/officeDocument/2006/relationships/hyperlink" Target="http://football6.myfantasyleague.com/2013/detailed?L=59380&amp;W=13&amp;P=10618&amp;YEAR=2012" TargetMode="External"/><Relationship Id="rId20006" Type="http://schemas.openxmlformats.org/officeDocument/2006/relationships/hyperlink" Target="http://football6.myfantasyleague.com/2013/detailed?L=59380&amp;W=1&amp;P=10298&amp;YEAR=2012" TargetMode="External"/><Relationship Id="rId5368" Type="http://schemas.openxmlformats.org/officeDocument/2006/relationships/hyperlink" Target="http://football6.myfantasyleague.com/2013/detailed?L=59380&amp;W=3&amp;P=9325&amp;YEAR=2012" TargetMode="External"/><Relationship Id="rId6419" Type="http://schemas.openxmlformats.org/officeDocument/2006/relationships/hyperlink" Target="http://football6.myfantasyleague.com/2013/detailed?L=59380&amp;W=13&amp;P=8409&amp;YEAR=2012" TargetMode="External"/><Relationship Id="rId9989" Type="http://schemas.openxmlformats.org/officeDocument/2006/relationships/hyperlink" Target="http://football6.myfantasyleague.com/2013/detailed?L=59380&amp;W=9&amp;P=9269&amp;YEAR=2012" TargetMode="External"/><Relationship Id="rId12220" Type="http://schemas.openxmlformats.org/officeDocument/2006/relationships/hyperlink" Target="http://football6.myfantasyleague.com/2013/detailed?L=59380&amp;W=15&amp;P=10031&amp;YEAR=2012" TargetMode="External"/><Relationship Id="rId1978" Type="http://schemas.openxmlformats.org/officeDocument/2006/relationships/hyperlink" Target="http://football6.myfantasyleague.com/2013/detailed?L=59380&amp;W=10&amp;P=9190&amp;YEAR=2012" TargetMode="External"/><Relationship Id="rId14392" Type="http://schemas.openxmlformats.org/officeDocument/2006/relationships/hyperlink" Target="http://football6.myfantasyleague.com/2013/detailed?L=59380&amp;W=1&amp;P=10718&amp;YEAR=2012" TargetMode="External"/><Relationship Id="rId15790" Type="http://schemas.openxmlformats.org/officeDocument/2006/relationships/hyperlink" Target="http://football6.myfantasyleague.com/2013/detailed?L=59380&amp;W=2&amp;P=10300&amp;YEAR=2012" TargetMode="External"/><Relationship Id="rId16841" Type="http://schemas.openxmlformats.org/officeDocument/2006/relationships/hyperlink" Target="http://football6.myfantasyleague.com/2013/detailed?L=59380&amp;W=17&amp;P=9984&amp;YEAR=2012" TargetMode="External"/><Relationship Id="rId4451" Type="http://schemas.openxmlformats.org/officeDocument/2006/relationships/hyperlink" Target="http://football6.myfantasyleague.com/2013/detailed?L=59380&amp;W=11&amp;P=10284&amp;YEAR=2012" TargetMode="External"/><Relationship Id="rId5502" Type="http://schemas.openxmlformats.org/officeDocument/2006/relationships/hyperlink" Target="http://football6.myfantasyleague.com/2013/detailed?L=59380&amp;W=13&amp;P=10884&amp;YEAR=2012" TargetMode="External"/><Relationship Id="rId6900" Type="http://schemas.openxmlformats.org/officeDocument/2006/relationships/hyperlink" Target="http://football6.myfantasyleague.com/2013/detailed?L=59380&amp;W=17&amp;P=9067&amp;YEAR=2012" TargetMode="External"/><Relationship Id="rId14045" Type="http://schemas.openxmlformats.org/officeDocument/2006/relationships/hyperlink" Target="http://football6.myfantasyleague.com/2013/player?L=59380&amp;P=9728" TargetMode="External"/><Relationship Id="rId15443" Type="http://schemas.openxmlformats.org/officeDocument/2006/relationships/hyperlink" Target="http://football6.myfantasyleague.com/2013/player?L=59380&amp;P=11013" TargetMode="External"/><Relationship Id="rId3053" Type="http://schemas.openxmlformats.org/officeDocument/2006/relationships/hyperlink" Target="http://football6.myfantasyleague.com/2013/player?L=59380&amp;P=9980&amp;YEAR=2012" TargetMode="External"/><Relationship Id="rId4104" Type="http://schemas.openxmlformats.org/officeDocument/2006/relationships/hyperlink" Target="http://football6.myfantasyleague.com/2013/detailed?L=59380&amp;W=14&amp;P=10022&amp;YEAR=2012" TargetMode="External"/><Relationship Id="rId18666" Type="http://schemas.openxmlformats.org/officeDocument/2006/relationships/hyperlink" Target="http://football6.myfantasyleague.com/2013/detailed?L=59380&amp;W=7&amp;P=10714&amp;YEAR=2012" TargetMode="External"/><Relationship Id="rId19717" Type="http://schemas.openxmlformats.org/officeDocument/2006/relationships/hyperlink" Target="http://football6.myfantasyleague.com/2013/detailed?L=59380&amp;W=1&amp;P=10295&amp;YEAR=2012" TargetMode="External"/><Relationship Id="rId6276" Type="http://schemas.openxmlformats.org/officeDocument/2006/relationships/hyperlink" Target="http://football6.myfantasyleague.com/2013/detailed?L=59380&amp;W=2&amp;P=7074&amp;YEAR=2012" TargetMode="External"/><Relationship Id="rId7674" Type="http://schemas.openxmlformats.org/officeDocument/2006/relationships/hyperlink" Target="http://football6.myfantasyleague.com/2013/detailed?L=59380&amp;W=9&amp;P=10307&amp;YEAR=2012" TargetMode="External"/><Relationship Id="rId8725" Type="http://schemas.openxmlformats.org/officeDocument/2006/relationships/hyperlink" Target="http://football6.myfantasyleague.com/2013/detailed?L=59380&amp;W=13&amp;P=9475&amp;YEAR=2012" TargetMode="External"/><Relationship Id="rId10655" Type="http://schemas.openxmlformats.org/officeDocument/2006/relationships/hyperlink" Target="http://football6.myfantasyleague.com/2013/detailed?L=59380&amp;W=5&amp;P=11003&amp;YEAR=2012" TargetMode="External"/><Relationship Id="rId11706" Type="http://schemas.openxmlformats.org/officeDocument/2006/relationships/hyperlink" Target="http://football6.myfantasyleague.com/2013/detailed?L=59380&amp;W=6&amp;P=10367&amp;YEAR=2012" TargetMode="External"/><Relationship Id="rId17268" Type="http://schemas.openxmlformats.org/officeDocument/2006/relationships/hyperlink" Target="http://football6.myfantasyleague.com/2013/player?L=59380&amp;P=7408&amp;YEAR=2012" TargetMode="External"/><Relationship Id="rId18319" Type="http://schemas.openxmlformats.org/officeDocument/2006/relationships/hyperlink" Target="http://football6.myfantasyleague.com/2013/player?L=59380&amp;P=8931" TargetMode="External"/><Relationship Id="rId7327" Type="http://schemas.openxmlformats.org/officeDocument/2006/relationships/hyperlink" Target="http://football6.myfantasyleague.com/2013/player?L=59380&amp;P=8571" TargetMode="External"/><Relationship Id="rId10308" Type="http://schemas.openxmlformats.org/officeDocument/2006/relationships/hyperlink" Target="http://football6.myfantasyleague.com/2013/detailed?L=59380&amp;W=5&amp;P=8301&amp;YEAR=2012" TargetMode="External"/><Relationship Id="rId13878" Type="http://schemas.openxmlformats.org/officeDocument/2006/relationships/hyperlink" Target="http://football6.myfantasyleague.com/2013/detailed?L=59380&amp;W=9&amp;P=9653&amp;YEAR=2012" TargetMode="External"/><Relationship Id="rId14929" Type="http://schemas.openxmlformats.org/officeDocument/2006/relationships/hyperlink" Target="http://football6.myfantasyleague.com/2013/detailed?L=59380&amp;W=1&amp;P=10369&amp;YEAR=2012" TargetMode="External"/><Relationship Id="rId18800" Type="http://schemas.openxmlformats.org/officeDocument/2006/relationships/hyperlink" Target="http://football6.myfantasyleague.com/2013/player?L=59380&amp;P=5658&amp;YEAR=2012" TargetMode="External"/><Relationship Id="rId2886" Type="http://schemas.openxmlformats.org/officeDocument/2006/relationships/hyperlink" Target="http://football6.myfantasyleague.com/2013/detailed?L=59380&amp;W=10&amp;P=10839&amp;YEAR=2012" TargetMode="External"/><Relationship Id="rId3937" Type="http://schemas.openxmlformats.org/officeDocument/2006/relationships/hyperlink" Target="http://football6.myfantasyleague.com/2013/detailed?L=59380&amp;W=4&amp;P=8365&amp;YEAR=2012" TargetMode="External"/><Relationship Id="rId9499" Type="http://schemas.openxmlformats.org/officeDocument/2006/relationships/hyperlink" Target="http://football6.myfantasyleague.com/2013/detailed?L=59380&amp;W=11&amp;P=10779&amp;YEAR=2012" TargetMode="External"/><Relationship Id="rId16351" Type="http://schemas.openxmlformats.org/officeDocument/2006/relationships/hyperlink" Target="http://football6.myfantasyleague.com/2013/detailed?L=59380&amp;W=8&amp;P=9210&amp;YEAR=2012" TargetMode="External"/><Relationship Id="rId17402" Type="http://schemas.openxmlformats.org/officeDocument/2006/relationships/hyperlink" Target="http://football6.myfantasyleague.com/2013/player?L=59380&amp;P=9759&amp;YEAR=2012" TargetMode="External"/><Relationship Id="rId858" Type="http://schemas.openxmlformats.org/officeDocument/2006/relationships/hyperlink" Target="http://football6.myfantasyleague.com/2013/detailed?L=59380&amp;W=2&amp;P=7417&amp;YEAR=2012" TargetMode="External"/><Relationship Id="rId1488" Type="http://schemas.openxmlformats.org/officeDocument/2006/relationships/hyperlink" Target="http://football6.myfantasyleague.com/2013/detailed?L=59380&amp;W=10&amp;P=9749&amp;YEAR=2012" TargetMode="External"/><Relationship Id="rId2539" Type="http://schemas.openxmlformats.org/officeDocument/2006/relationships/hyperlink" Target="http://football6.myfantasyleague.com/2013/detailed?L=59380&amp;W=10&amp;P=10364&amp;YEAR=2012" TargetMode="External"/><Relationship Id="rId6410" Type="http://schemas.openxmlformats.org/officeDocument/2006/relationships/hyperlink" Target="http://football6.myfantasyleague.com/2013/player?L=59380&amp;P=6541" TargetMode="External"/><Relationship Id="rId9980" Type="http://schemas.openxmlformats.org/officeDocument/2006/relationships/hyperlink" Target="http://football6.myfantasyleague.com/2013/player?L=59380&amp;P=9269" TargetMode="External"/><Relationship Id="rId16004" Type="http://schemas.openxmlformats.org/officeDocument/2006/relationships/hyperlink" Target="http://football6.myfantasyleague.com/2013/detailed?L=59380&amp;W=13&amp;P=10411&amp;YEAR=2012" TargetMode="External"/><Relationship Id="rId19574" Type="http://schemas.openxmlformats.org/officeDocument/2006/relationships/hyperlink" Target="http://football6.myfantasyleague.com/2013/detailed?L=59380&amp;W=17&amp;P=10405&amp;YEAR=2012" TargetMode="External"/><Relationship Id="rId5012" Type="http://schemas.openxmlformats.org/officeDocument/2006/relationships/hyperlink" Target="http://football6.myfantasyleague.com/2013/detailed?L=59380&amp;W=15&amp;P=9881&amp;YEAR=2012" TargetMode="External"/><Relationship Id="rId8582" Type="http://schemas.openxmlformats.org/officeDocument/2006/relationships/hyperlink" Target="http://football6.myfantasyleague.com/2013/player?L=59380&amp;P=9272" TargetMode="External"/><Relationship Id="rId9633" Type="http://schemas.openxmlformats.org/officeDocument/2006/relationships/hyperlink" Target="http://football6.myfantasyleague.com/2013/detailed?L=59380&amp;W=9&amp;P=8303&amp;YEAR=2012" TargetMode="External"/><Relationship Id="rId12961" Type="http://schemas.openxmlformats.org/officeDocument/2006/relationships/hyperlink" Target="http://football6.myfantasyleague.com/2013/detailed?L=59380&amp;W=3&amp;P=9522&amp;YEAR=2012" TargetMode="External"/><Relationship Id="rId18176" Type="http://schemas.openxmlformats.org/officeDocument/2006/relationships/hyperlink" Target="http://football6.myfantasyleague.com/2013/detailed?L=59380&amp;W=4&amp;P=9955&amp;YEAR=2012" TargetMode="External"/><Relationship Id="rId19227" Type="http://schemas.openxmlformats.org/officeDocument/2006/relationships/hyperlink" Target="http://football6.myfantasyleague.com/2013/detailed?L=59380&amp;W=8&amp;P=7823&amp;YEAR=2012" TargetMode="External"/><Relationship Id="rId7184" Type="http://schemas.openxmlformats.org/officeDocument/2006/relationships/hyperlink" Target="http://football6.myfantasyleague.com/2013/player?L=59380&amp;P=10261" TargetMode="External"/><Relationship Id="rId8235" Type="http://schemas.openxmlformats.org/officeDocument/2006/relationships/hyperlink" Target="http://football6.myfantasyleague.com/2013/detailed?L=59380&amp;W=9&amp;P=10793&amp;YEAR=2012" TargetMode="External"/><Relationship Id="rId11563" Type="http://schemas.openxmlformats.org/officeDocument/2006/relationships/hyperlink" Target="http://football6.myfantasyleague.com/2013/detailed?L=59380&amp;W=2&amp;P=9436&amp;YEAR=2012" TargetMode="External"/><Relationship Id="rId12614" Type="http://schemas.openxmlformats.org/officeDocument/2006/relationships/hyperlink" Target="http://football6.myfantasyleague.com/2013/player?L=59380&amp;P=11017" TargetMode="External"/><Relationship Id="rId1622" Type="http://schemas.openxmlformats.org/officeDocument/2006/relationships/hyperlink" Target="http://football6.myfantasyleague.com/2013/detailed?L=59380&amp;W=12&amp;P=9201&amp;YEAR=2012" TargetMode="External"/><Relationship Id="rId10165" Type="http://schemas.openxmlformats.org/officeDocument/2006/relationships/hyperlink" Target="http://football6.myfantasyleague.com/2013/detailed?L=59380&amp;W=2&amp;P=7445&amp;YEAR=2012" TargetMode="External"/><Relationship Id="rId11216" Type="http://schemas.openxmlformats.org/officeDocument/2006/relationships/hyperlink" Target="http://football6.myfantasyleague.com/2013/detailed?L=59380&amp;W=8&amp;P=8269&amp;YEAR=2012" TargetMode="External"/><Relationship Id="rId14786" Type="http://schemas.openxmlformats.org/officeDocument/2006/relationships/hyperlink" Target="http://football6.myfantasyleague.com/2013/detailed?L=59380&amp;W=7&amp;P=8295&amp;YEAR=2012" TargetMode="External"/><Relationship Id="rId15837" Type="http://schemas.openxmlformats.org/officeDocument/2006/relationships/hyperlink" Target="http://football6.myfantasyleague.com/2013/detailed?L=59380&amp;W=17&amp;P=10830&amp;YEAR=2012" TargetMode="External"/><Relationship Id="rId3794" Type="http://schemas.openxmlformats.org/officeDocument/2006/relationships/hyperlink" Target="http://football6.myfantasyleague.com/2013/detailed?L=59380&amp;W=9&amp;P=4912&amp;YEAR=2012" TargetMode="External"/><Relationship Id="rId4845" Type="http://schemas.openxmlformats.org/officeDocument/2006/relationships/hyperlink" Target="http://football6.myfantasyleague.com/2013/detailed?L=59380&amp;W=17&amp;P=11019&amp;YEAR=2012" TargetMode="External"/><Relationship Id="rId13388" Type="http://schemas.openxmlformats.org/officeDocument/2006/relationships/hyperlink" Target="http://football6.myfantasyleague.com/2013/detailed?L=59380&amp;W=13&amp;P=10676&amp;YEAR=2012" TargetMode="External"/><Relationship Id="rId14439" Type="http://schemas.openxmlformats.org/officeDocument/2006/relationships/hyperlink" Target="http://football6.myfantasyleague.com/2013/detailed?L=59380&amp;W=15&amp;P=8364&amp;YEAR=2012" TargetMode="External"/><Relationship Id="rId18310" Type="http://schemas.openxmlformats.org/officeDocument/2006/relationships/hyperlink" Target="http://football6.myfantasyleague.com/2013/detailed?L=59380&amp;W=9&amp;P=9544&amp;YEAR=2012" TargetMode="External"/><Relationship Id="rId2396" Type="http://schemas.openxmlformats.org/officeDocument/2006/relationships/hyperlink" Target="http://football6.myfantasyleague.com/2013/detailed?L=59380&amp;W=8&amp;P=3300&amp;YEAR=2012" TargetMode="External"/><Relationship Id="rId3447" Type="http://schemas.openxmlformats.org/officeDocument/2006/relationships/hyperlink" Target="http://football6.myfantasyleague.com/2013/detailed?L=59380&amp;W=4&amp;P=9480&amp;YEAR=2012" TargetMode="External"/><Relationship Id="rId20257" Type="http://schemas.openxmlformats.org/officeDocument/2006/relationships/hyperlink" Target="http://football6.myfantasyleague.com/2013/detailed?L=59380&amp;W=16&amp;P=10808&amp;YEAR=2012" TargetMode="External"/><Relationship Id="rId368" Type="http://schemas.openxmlformats.org/officeDocument/2006/relationships/hyperlink" Target="http://football6.myfantasyleague.com/2013/detailed?L=59380&amp;W=11&amp;P=10742&amp;YEAR=2012" TargetMode="External"/><Relationship Id="rId2049" Type="http://schemas.openxmlformats.org/officeDocument/2006/relationships/hyperlink" Target="http://football6.myfantasyleague.com/2013/options?L=59380&amp;F=0012&amp;O=07" TargetMode="External"/><Relationship Id="rId9490" Type="http://schemas.openxmlformats.org/officeDocument/2006/relationships/hyperlink" Target="http://football6.myfantasyleague.com/2013/player?L=59380&amp;P=10779&amp;YEAR=2012" TargetMode="External"/><Relationship Id="rId12471" Type="http://schemas.openxmlformats.org/officeDocument/2006/relationships/hyperlink" Target="http://football6.myfantasyleague.com/2013/player?L=59380&amp;P=10436&amp;YEAR=2012" TargetMode="External"/><Relationship Id="rId14920" Type="http://schemas.openxmlformats.org/officeDocument/2006/relationships/hyperlink" Target="http://football6.myfantasyleague.com/2013/detailed?L=59380&amp;W=3&amp;P=10429&amp;YEAR=2012" TargetMode="External"/><Relationship Id="rId19084" Type="http://schemas.openxmlformats.org/officeDocument/2006/relationships/hyperlink" Target="http://football6.myfantasyleague.com/2013/detailed?L=59380&amp;W=5&amp;P=9750&amp;YEAR=2012" TargetMode="External"/><Relationship Id="rId2530" Type="http://schemas.openxmlformats.org/officeDocument/2006/relationships/hyperlink" Target="http://football6.myfantasyleague.com/2013/player?L=59380&amp;P=10364" TargetMode="External"/><Relationship Id="rId8092" Type="http://schemas.openxmlformats.org/officeDocument/2006/relationships/hyperlink" Target="http://football6.myfantasyleague.com/2013/detailed?L=59380&amp;W=11&amp;P=10463&amp;YEAR=2012" TargetMode="External"/><Relationship Id="rId9143" Type="http://schemas.openxmlformats.org/officeDocument/2006/relationships/hyperlink" Target="http://football6.myfantasyleague.com/2013/player?L=59380&amp;P=10867" TargetMode="External"/><Relationship Id="rId11073" Type="http://schemas.openxmlformats.org/officeDocument/2006/relationships/hyperlink" Target="http://football6.myfantasyleague.com/2013/detailed?L=59380&amp;W=10&amp;P=8251&amp;YEAR=2012" TargetMode="External"/><Relationship Id="rId12124" Type="http://schemas.openxmlformats.org/officeDocument/2006/relationships/hyperlink" Target="http://football6.myfantasyleague.com/2013/detailed?L=59380&amp;W=1&amp;P=9496&amp;YEAR=2012" TargetMode="External"/><Relationship Id="rId13522" Type="http://schemas.openxmlformats.org/officeDocument/2006/relationships/hyperlink" Target="http://football6.myfantasyleague.com/2013/detailed?L=59380&amp;W=1&amp;P=9719&amp;YEAR=2012" TargetMode="External"/><Relationship Id="rId502" Type="http://schemas.openxmlformats.org/officeDocument/2006/relationships/hyperlink" Target="http://football6.myfantasyleague.com/2013/player?L=59380&amp;P=10264&amp;YEAR=2012" TargetMode="External"/><Relationship Id="rId1132" Type="http://schemas.openxmlformats.org/officeDocument/2006/relationships/hyperlink" Target="http://football6.myfantasyleague.com/2013/player?L=59380&amp;P=2965" TargetMode="External"/><Relationship Id="rId15694" Type="http://schemas.openxmlformats.org/officeDocument/2006/relationships/hyperlink" Target="http://football6.myfantasyleague.com/2013/detailed?L=59380&amp;W=6&amp;P=8341&amp;YEAR=2012" TargetMode="External"/><Relationship Id="rId16745" Type="http://schemas.openxmlformats.org/officeDocument/2006/relationships/hyperlink" Target="http://football6.myfantasyleague.com/2013/detailed?L=59380&amp;W=3&amp;P=9561&amp;YEAR=2012" TargetMode="External"/><Relationship Id="rId4355" Type="http://schemas.openxmlformats.org/officeDocument/2006/relationships/hyperlink" Target="http://football6.myfantasyleague.com/2013/detailed?L=59380&amp;W=2&amp;P=9427&amp;YEAR=2012" TargetMode="External"/><Relationship Id="rId5753" Type="http://schemas.openxmlformats.org/officeDocument/2006/relationships/hyperlink" Target="http://football6.myfantasyleague.com/2013/detailed?L=59380&amp;W=12&amp;P=8164&amp;YEAR=2012" TargetMode="External"/><Relationship Id="rId6804" Type="http://schemas.openxmlformats.org/officeDocument/2006/relationships/hyperlink" Target="http://football6.myfantasyleague.com/2013/detailed?L=59380&amp;W=15&amp;P=11033&amp;YEAR=2012" TargetMode="External"/><Relationship Id="rId14296" Type="http://schemas.openxmlformats.org/officeDocument/2006/relationships/hyperlink" Target="http://football6.myfantasyleague.com/2013/detailed?L=59380&amp;W=14&amp;P=10317&amp;YEAR=2012" TargetMode="External"/><Relationship Id="rId15347" Type="http://schemas.openxmlformats.org/officeDocument/2006/relationships/hyperlink" Target="http://football6.myfantasyleague.com/2013/detailed?L=59380&amp;W=14&amp;P=10809&amp;YEAR=2012" TargetMode="External"/><Relationship Id="rId19968" Type="http://schemas.openxmlformats.org/officeDocument/2006/relationships/hyperlink" Target="http://football6.myfantasyleague.com/2013/detailed?L=59380&amp;W=1&amp;P=8242&amp;YEAR=2012" TargetMode="External"/><Relationship Id="rId4008" Type="http://schemas.openxmlformats.org/officeDocument/2006/relationships/hyperlink" Target="http://football6.myfantasyleague.com/2013/detailed?L=59380&amp;W=2&amp;P=6655&amp;YEAR=2012" TargetMode="External"/><Relationship Id="rId5406" Type="http://schemas.openxmlformats.org/officeDocument/2006/relationships/hyperlink" Target="http://football6.myfantasyleague.com/2013/detailed?L=59380&amp;W=11&amp;P=9825&amp;YEAR=2012" TargetMode="External"/><Relationship Id="rId8976" Type="http://schemas.openxmlformats.org/officeDocument/2006/relationships/hyperlink" Target="http://football6.myfantasyleague.com/2013/detailed?L=59380&amp;W=13&amp;P=10291&amp;YEAR=2012" TargetMode="External"/><Relationship Id="rId11957" Type="http://schemas.openxmlformats.org/officeDocument/2006/relationships/hyperlink" Target="http://football6.myfantasyleague.com/2013/detailed?L=59380&amp;W=15&amp;P=9851&amp;YEAR=2012" TargetMode="External"/><Relationship Id="rId7578" Type="http://schemas.openxmlformats.org/officeDocument/2006/relationships/hyperlink" Target="http://football6.myfantasyleague.com/2013/detailed?L=59380&amp;W=5&amp;P=7156&amp;YEAR=2012" TargetMode="External"/><Relationship Id="rId8629" Type="http://schemas.openxmlformats.org/officeDocument/2006/relationships/hyperlink" Target="http://football6.myfantasyleague.com/2013/detailed?L=59380&amp;W=16&amp;P=10729&amp;YEAR=2012" TargetMode="External"/><Relationship Id="rId10559" Type="http://schemas.openxmlformats.org/officeDocument/2006/relationships/hyperlink" Target="http://football6.myfantasyleague.com/2013/detailed?L=59380&amp;W=16&amp;P=10807&amp;YEAR=2012" TargetMode="External"/><Relationship Id="rId14430" Type="http://schemas.openxmlformats.org/officeDocument/2006/relationships/hyperlink" Target="http://football6.myfantasyleague.com/2013/detailed?L=59380&amp;W=5&amp;P=8364&amp;YEAR=2012" TargetMode="External"/><Relationship Id="rId13032" Type="http://schemas.openxmlformats.org/officeDocument/2006/relationships/hyperlink" Target="http://football6.myfantasyleague.com/2013/detailed?L=59380&amp;W=1&amp;P=9879&amp;YEAR=2012" TargetMode="External"/><Relationship Id="rId17653" Type="http://schemas.openxmlformats.org/officeDocument/2006/relationships/hyperlink" Target="http://football6.myfantasyleague.com/2013/detailed?L=59380&amp;W=15&amp;P=9670&amp;YEAR=2012" TargetMode="External"/><Relationship Id="rId2040" Type="http://schemas.openxmlformats.org/officeDocument/2006/relationships/hyperlink" Target="http://football6.myfantasyleague.com/2013/detailed?L=59380&amp;W=8&amp;P=9817&amp;YEAR=2012" TargetMode="External"/><Relationship Id="rId6661" Type="http://schemas.openxmlformats.org/officeDocument/2006/relationships/hyperlink" Target="http://football6.myfantasyleague.com/2013/detailed?L=59380&amp;W=13&amp;P=10324&amp;YEAR=2012" TargetMode="External"/><Relationship Id="rId7712" Type="http://schemas.openxmlformats.org/officeDocument/2006/relationships/hyperlink" Target="http://football6.myfantasyleague.com/2013/detailed?L=59380&amp;W=11&amp;P=1275&amp;YEAR=2012" TargetMode="External"/><Relationship Id="rId16255" Type="http://schemas.openxmlformats.org/officeDocument/2006/relationships/hyperlink" Target="http://football6.myfantasyleague.com/2013/detailed?L=59380&amp;W=9&amp;P=10428&amp;YEAR=2012" TargetMode="External"/><Relationship Id="rId17306" Type="http://schemas.openxmlformats.org/officeDocument/2006/relationships/hyperlink" Target="http://football6.myfantasyleague.com/2013/detailed?L=59380&amp;W=7&amp;P=10535&amp;YEAR=2012" TargetMode="External"/><Relationship Id="rId18704" Type="http://schemas.openxmlformats.org/officeDocument/2006/relationships/hyperlink" Target="http://football6.myfantasyleague.com/2013/detailed?L=59380&amp;W=4&amp;P=5168&amp;YEAR=2012" TargetMode="External"/><Relationship Id="rId5263" Type="http://schemas.openxmlformats.org/officeDocument/2006/relationships/hyperlink" Target="http://football6.myfantasyleague.com/2013/detailed?L=59380&amp;W=14&amp;P=9144&amp;YEAR=2012" TargetMode="External"/><Relationship Id="rId6314" Type="http://schemas.openxmlformats.org/officeDocument/2006/relationships/hyperlink" Target="http://football6.myfantasyleague.com/2013/detailed?L=59380&amp;W=9&amp;P=10982&amp;YEAR=2012" TargetMode="External"/><Relationship Id="rId8486" Type="http://schemas.openxmlformats.org/officeDocument/2006/relationships/hyperlink" Target="http://football6.myfantasyleague.com/2013/detailed?L=59380&amp;W=4&amp;P=10774&amp;YEAR=2012" TargetMode="External"/><Relationship Id="rId9884" Type="http://schemas.openxmlformats.org/officeDocument/2006/relationships/hyperlink" Target="http://football6.myfantasyleague.com/2013/detailed?L=59380&amp;W=1&amp;P=9442&amp;YEAR=2012" TargetMode="External"/><Relationship Id="rId12865" Type="http://schemas.openxmlformats.org/officeDocument/2006/relationships/hyperlink" Target="http://football6.myfantasyleague.com/2013/detailed?L=59380&amp;W=6&amp;P=7281&amp;YEAR=2012" TargetMode="External"/><Relationship Id="rId13916" Type="http://schemas.openxmlformats.org/officeDocument/2006/relationships/hyperlink" Target="http://football6.myfantasyleague.com/2013/detailed?L=59380&amp;W=17&amp;P=8144&amp;YEAR=2012" TargetMode="External"/><Relationship Id="rId19478" Type="http://schemas.openxmlformats.org/officeDocument/2006/relationships/hyperlink" Target="http://football6.myfantasyleague.com/2013/detailed?L=59380&amp;W=6&amp;P=7653&amp;YEAR=2012" TargetMode="External"/><Relationship Id="rId98" Type="http://schemas.openxmlformats.org/officeDocument/2006/relationships/hyperlink" Target="http://football6.myfantasyleague.com/2013/detailed?L=59380&amp;W=5&amp;P=10553&amp;YEAR=2012" TargetMode="External"/><Relationship Id="rId1873" Type="http://schemas.openxmlformats.org/officeDocument/2006/relationships/hyperlink" Target="http://football6.myfantasyleague.com/2013/detailed?L=59380&amp;W=4&amp;P=7972&amp;YEAR=2012" TargetMode="External"/><Relationship Id="rId2924" Type="http://schemas.openxmlformats.org/officeDocument/2006/relationships/hyperlink" Target="http://football6.myfantasyleague.com/2013/detailed?L=59380&amp;W=9&amp;P=8539&amp;YEAR=2012" TargetMode="External"/><Relationship Id="rId7088" Type="http://schemas.openxmlformats.org/officeDocument/2006/relationships/hyperlink" Target="http://football6.myfantasyleague.com/2013/detailed?L=59380&amp;W=11&amp;P=9936&amp;YEAR=2012" TargetMode="External"/><Relationship Id="rId8139" Type="http://schemas.openxmlformats.org/officeDocument/2006/relationships/hyperlink" Target="http://football6.myfantasyleague.com/2013/detailed?L=59380&amp;W=16&amp;P=9175&amp;YEAR=2012" TargetMode="External"/><Relationship Id="rId9537" Type="http://schemas.openxmlformats.org/officeDocument/2006/relationships/hyperlink" Target="http://football6.myfantasyleague.com/2013/detailed?L=59380&amp;W=12&amp;P=9430&amp;YEAR=2012" TargetMode="External"/><Relationship Id="rId11467" Type="http://schemas.openxmlformats.org/officeDocument/2006/relationships/hyperlink" Target="http://football6.myfantasyleague.com/2013/detailed?L=59380&amp;W=7&amp;P=10111&amp;YEAR=2012" TargetMode="External"/><Relationship Id="rId12518" Type="http://schemas.openxmlformats.org/officeDocument/2006/relationships/hyperlink" Target="http://football6.myfantasyleague.com/2013/detailed?L=59380&amp;W=7&amp;P=8276&amp;YEAR=2012" TargetMode="External"/><Relationship Id="rId1526" Type="http://schemas.openxmlformats.org/officeDocument/2006/relationships/hyperlink" Target="http://football6.myfantasyleague.com/2013/detailed?L=59380&amp;W=16&amp;P=6654&amp;YEAR=2012" TargetMode="External"/><Relationship Id="rId10069" Type="http://schemas.openxmlformats.org/officeDocument/2006/relationships/hyperlink" Target="http://football6.myfantasyleague.com/2013/detailed?L=59380&amp;W=11&amp;P=7818&amp;YEAR=2012" TargetMode="External"/><Relationship Id="rId18561" Type="http://schemas.openxmlformats.org/officeDocument/2006/relationships/hyperlink" Target="http://football6.myfantasyleague.com/2013/detailed?L=59380&amp;W=6&amp;P=6939&amp;YEAR=2012" TargetMode="External"/><Relationship Id="rId19612" Type="http://schemas.openxmlformats.org/officeDocument/2006/relationships/hyperlink" Target="http://football6.myfantasyleague.com/2013/detailed?L=59380&amp;W=12&amp;P=7839&amp;YEAR=2012" TargetMode="External"/><Relationship Id="rId3698" Type="http://schemas.openxmlformats.org/officeDocument/2006/relationships/hyperlink" Target="http://football6.myfantasyleague.com/2013/detailed?L=59380&amp;W=6&amp;P=10777&amp;YEAR=2012" TargetMode="External"/><Relationship Id="rId4749" Type="http://schemas.openxmlformats.org/officeDocument/2006/relationships/hyperlink" Target="http://football6.myfantasyleague.com/2013/detailed?L=59380&amp;W=13&amp;P=7916&amp;YEAR=2012" TargetMode="External"/><Relationship Id="rId8620" Type="http://schemas.openxmlformats.org/officeDocument/2006/relationships/hyperlink" Target="http://football6.myfantasyleague.com/2013/detailed?L=59380&amp;W=7&amp;P=10729&amp;YEAR=2012" TargetMode="External"/><Relationship Id="rId10550" Type="http://schemas.openxmlformats.org/officeDocument/2006/relationships/hyperlink" Target="http://football6.myfantasyleague.com/2013/detailed?L=59380&amp;W=6&amp;P=10807&amp;YEAR=2012" TargetMode="External"/><Relationship Id="rId17163" Type="http://schemas.openxmlformats.org/officeDocument/2006/relationships/hyperlink" Target="http://football6.myfantasyleague.com/2013/detailed?L=59380&amp;W=15&amp;P=10398&amp;YEAR=2012" TargetMode="External"/><Relationship Id="rId18214" Type="http://schemas.openxmlformats.org/officeDocument/2006/relationships/hyperlink" Target="http://football6.myfantasyleague.com/2013/detailed?L=59380&amp;W=10&amp;P=8327&amp;YEAR=2012" TargetMode="External"/><Relationship Id="rId6171" Type="http://schemas.openxmlformats.org/officeDocument/2006/relationships/hyperlink" Target="http://football6.myfantasyleague.com/2013/player?L=59380&amp;P=9122&amp;YEAR=2012" TargetMode="External"/><Relationship Id="rId7222" Type="http://schemas.openxmlformats.org/officeDocument/2006/relationships/hyperlink" Target="http://football6.myfantasyleague.com/2013/detailed?L=59380&amp;W=4&amp;P=10883&amp;YEAR=2012" TargetMode="External"/><Relationship Id="rId10203" Type="http://schemas.openxmlformats.org/officeDocument/2006/relationships/hyperlink" Target="http://football6.myfantasyleague.com/2013/player?L=59380&amp;P=8776&amp;YEAR=2012" TargetMode="External"/><Relationship Id="rId11601" Type="http://schemas.openxmlformats.org/officeDocument/2006/relationships/hyperlink" Target="http://football6.myfantasyleague.com/2013/detailed?L=59380&amp;W=14&amp;P=10268&amp;YEAR=2012" TargetMode="External"/><Relationship Id="rId2781" Type="http://schemas.openxmlformats.org/officeDocument/2006/relationships/hyperlink" Target="http://football6.myfantasyleague.com/2013/detailed?L=59380&amp;W=8&amp;P=9049&amp;YEAR=2012" TargetMode="External"/><Relationship Id="rId9394" Type="http://schemas.openxmlformats.org/officeDocument/2006/relationships/hyperlink" Target="http://football6.myfantasyleague.com/2013/detailed?L=59380&amp;W=12&amp;P=5666&amp;YEAR=2012" TargetMode="External"/><Relationship Id="rId13773" Type="http://schemas.openxmlformats.org/officeDocument/2006/relationships/hyperlink" Target="http://football6.myfantasyleague.com/2013/detailed?L=59380&amp;W=15&amp;P=10563&amp;YEAR=2012" TargetMode="External"/><Relationship Id="rId14824" Type="http://schemas.openxmlformats.org/officeDocument/2006/relationships/hyperlink" Target="http://football6.myfantasyleague.com/2013/detailed?L=59380&amp;W=12&amp;P=8313&amp;YEAR=2012" TargetMode="External"/><Relationship Id="rId753" Type="http://schemas.openxmlformats.org/officeDocument/2006/relationships/hyperlink" Target="http://football6.myfantasyleague.com/2013/detailed?L=59380&amp;W=4&amp;P=8350&amp;YEAR=2012" TargetMode="External"/><Relationship Id="rId1383" Type="http://schemas.openxmlformats.org/officeDocument/2006/relationships/hyperlink" Target="http://football6.myfantasyleague.com/2013/detailed?L=59380&amp;W=4&amp;P=7141&amp;YEAR=2012" TargetMode="External"/><Relationship Id="rId2434" Type="http://schemas.openxmlformats.org/officeDocument/2006/relationships/hyperlink" Target="http://football6.myfantasyleague.com/2013/detailed?L=59380&amp;W=17&amp;P=10836&amp;YEAR=2012" TargetMode="External"/><Relationship Id="rId3832" Type="http://schemas.openxmlformats.org/officeDocument/2006/relationships/hyperlink" Target="http://football6.myfantasyleague.com/2013/detailed?L=59380&amp;W=10&amp;P=7286&amp;YEAR=2012" TargetMode="External"/><Relationship Id="rId9047" Type="http://schemas.openxmlformats.org/officeDocument/2006/relationships/hyperlink" Target="http://football6.myfantasyleague.com/2013/detailed?L=59380&amp;W=16&amp;P=9363&amp;YEAR=2012" TargetMode="External"/><Relationship Id="rId12028" Type="http://schemas.openxmlformats.org/officeDocument/2006/relationships/hyperlink" Target="http://football6.myfantasyleague.com/2013/detailed?L=59380&amp;W=13&amp;P=10454&amp;YEAR=2012" TargetMode="External"/><Relationship Id="rId12375" Type="http://schemas.openxmlformats.org/officeDocument/2006/relationships/hyperlink" Target="http://football6.myfantasyleague.com/2013/player?L=59380&amp;P=11133" TargetMode="External"/><Relationship Id="rId13426" Type="http://schemas.openxmlformats.org/officeDocument/2006/relationships/hyperlink" Target="http://football6.myfantasyleague.com/2013/detailed?L=59380&amp;W=8&amp;P=10974&amp;YEAR=2012" TargetMode="External"/><Relationship Id="rId16996" Type="http://schemas.openxmlformats.org/officeDocument/2006/relationships/hyperlink" Target="http://football6.myfantasyleague.com/2013/detailed?L=59380&amp;W=15&amp;P=10067&amp;YEAR=2012" TargetMode="External"/><Relationship Id="rId20642" Type="http://schemas.openxmlformats.org/officeDocument/2006/relationships/hyperlink" Target="http://football6.myfantasyleague.com/2013/player?L=59380&amp;P=8768" TargetMode="External"/><Relationship Id="rId406" Type="http://schemas.openxmlformats.org/officeDocument/2006/relationships/hyperlink" Target="http://football6.myfantasyleague.com/2013/detailed?L=59380&amp;W=4&amp;P=9857&amp;YEAR=2012" TargetMode="External"/><Relationship Id="rId1036" Type="http://schemas.openxmlformats.org/officeDocument/2006/relationships/hyperlink" Target="http://football6.myfantasyleague.com/2013/detailed?L=59380&amp;W=2&amp;P=8905&amp;YEAR=2012" TargetMode="External"/><Relationship Id="rId15598" Type="http://schemas.openxmlformats.org/officeDocument/2006/relationships/hyperlink" Target="http://football6.myfantasyleague.com/2013/detailed?L=59380&amp;W=3&amp;P=11034&amp;YEAR=2012" TargetMode="External"/><Relationship Id="rId16649" Type="http://schemas.openxmlformats.org/officeDocument/2006/relationships/hyperlink" Target="http://football6.myfantasyleague.com/2013/detailed?L=59380&amp;W=3&amp;P=10250&amp;YEAR=2012" TargetMode="External"/><Relationship Id="rId5657" Type="http://schemas.openxmlformats.org/officeDocument/2006/relationships/hyperlink" Target="http://football6.myfantasyleague.com/2013/detailed?L=59380&amp;W=1&amp;P=9062&amp;YEAR=2012" TargetMode="External"/><Relationship Id="rId6708" Type="http://schemas.openxmlformats.org/officeDocument/2006/relationships/hyperlink" Target="http://football6.myfantasyleague.com/2013/detailed?L=59380&amp;W=11&amp;P=8673&amp;YEAR=2012" TargetMode="External"/><Relationship Id="rId18071" Type="http://schemas.openxmlformats.org/officeDocument/2006/relationships/hyperlink" Target="http://football6.myfantasyleague.com/2013/detailed?L=59380&amp;W=14&amp;P=10319&amp;YEAR=2012" TargetMode="External"/><Relationship Id="rId19122" Type="http://schemas.openxmlformats.org/officeDocument/2006/relationships/hyperlink" Target="http://football6.myfantasyleague.com/2013/detailed?L=59380&amp;W=9&amp;P=9525&amp;YEAR=2012" TargetMode="External"/><Relationship Id="rId4259" Type="http://schemas.openxmlformats.org/officeDocument/2006/relationships/hyperlink" Target="http://football6.myfantasyleague.com/2013/detailed?L=59380&amp;W=1&amp;P=9024&amp;YEAR=2012" TargetMode="External"/><Relationship Id="rId8130" Type="http://schemas.openxmlformats.org/officeDocument/2006/relationships/hyperlink" Target="http://football6.myfantasyleague.com/2013/detailed?L=59380&amp;W=16&amp;P=10601&amp;YEAR=2012" TargetMode="External"/><Relationship Id="rId10060" Type="http://schemas.openxmlformats.org/officeDocument/2006/relationships/hyperlink" Target="http://football6.myfantasyleague.com/2013/detailed?L=59380&amp;W=1&amp;P=7818&amp;YEAR=2012" TargetMode="External"/><Relationship Id="rId11111" Type="http://schemas.openxmlformats.org/officeDocument/2006/relationships/hyperlink" Target="http://football6.myfantasyleague.com/2013/detailed?L=59380&amp;W=12&amp;P=8709&amp;YEAR=2012" TargetMode="External"/><Relationship Id="rId14681" Type="http://schemas.openxmlformats.org/officeDocument/2006/relationships/hyperlink" Target="http://football6.myfantasyleague.com/2013/detailed?L=59380&amp;W=3&amp;P=9833&amp;YEAR=2012" TargetMode="External"/><Relationship Id="rId4740" Type="http://schemas.openxmlformats.org/officeDocument/2006/relationships/hyperlink" Target="http://football6.myfantasyleague.com/2013/detailed?L=59380&amp;W=2&amp;P=7916&amp;YEAR=2012" TargetMode="External"/><Relationship Id="rId13283" Type="http://schemas.openxmlformats.org/officeDocument/2006/relationships/hyperlink" Target="http://football6.myfantasyleague.com/2013/player?L=59380&amp;P=10626" TargetMode="External"/><Relationship Id="rId14334" Type="http://schemas.openxmlformats.org/officeDocument/2006/relationships/hyperlink" Target="http://football6.myfantasyleague.com/2013/detailed?L=59380&amp;W=16&amp;P=10394&amp;YEAR=2012" TargetMode="External"/><Relationship Id="rId15732" Type="http://schemas.openxmlformats.org/officeDocument/2006/relationships/hyperlink" Target="http://football6.myfantasyleague.com/2013/detailed?L=59380&amp;W=14&amp;P=9489&amp;YEAR=2012" TargetMode="External"/><Relationship Id="rId2291" Type="http://schemas.openxmlformats.org/officeDocument/2006/relationships/hyperlink" Target="http://football6.myfantasyleague.com/2013/detailed?L=59380&amp;W=16&amp;P=10071&amp;YEAR=2012" TargetMode="External"/><Relationship Id="rId3342" Type="http://schemas.openxmlformats.org/officeDocument/2006/relationships/hyperlink" Target="http://football6.myfantasyleague.com/2013/detailed?L=59380&amp;W=5&amp;P=9954&amp;YEAR=2012" TargetMode="External"/><Relationship Id="rId18955" Type="http://schemas.openxmlformats.org/officeDocument/2006/relationships/hyperlink" Target="http://football6.myfantasyleague.com/2013/detailed?L=59380&amp;W=12&amp;P=8028&amp;YEAR=2012" TargetMode="External"/><Relationship Id="rId20152" Type="http://schemas.openxmlformats.org/officeDocument/2006/relationships/hyperlink" Target="http://football6.myfantasyleague.com/2013/player?L=59380&amp;P=10459&amp;YEAR=2012" TargetMode="External"/><Relationship Id="rId263" Type="http://schemas.openxmlformats.org/officeDocument/2006/relationships/hyperlink" Target="http://football6.myfantasyleague.com/2013/detailed?L=59380&amp;W=11&amp;P=10826&amp;YEAR=2012" TargetMode="External"/><Relationship Id="rId6565" Type="http://schemas.openxmlformats.org/officeDocument/2006/relationships/hyperlink" Target="http://football6.myfantasyleague.com/2013/detailed?L=59380&amp;W=9&amp;P=7507&amp;YEAR=2012" TargetMode="External"/><Relationship Id="rId7963" Type="http://schemas.openxmlformats.org/officeDocument/2006/relationships/hyperlink" Target="http://football6.myfantasyleague.com/2013/detailed?L=59380&amp;W=2&amp;P=9545&amp;YEAR=2012" TargetMode="External"/><Relationship Id="rId10944" Type="http://schemas.openxmlformats.org/officeDocument/2006/relationships/hyperlink" Target="http://football6.myfantasyleague.com/2013/detailed?L=59380&amp;W=10&amp;P=9134&amp;YEAR=2012" TargetMode="External"/><Relationship Id="rId16159" Type="http://schemas.openxmlformats.org/officeDocument/2006/relationships/hyperlink" Target="http://football6.myfantasyleague.com/2013/detailed?L=59380&amp;W=2&amp;P=9429&amp;YEAR=2012" TargetMode="External"/><Relationship Id="rId17557" Type="http://schemas.openxmlformats.org/officeDocument/2006/relationships/hyperlink" Target="http://football6.myfantasyleague.com/2013/detailed?L=59380&amp;W=3&amp;P=11000&amp;YEAR=2012" TargetMode="External"/><Relationship Id="rId18608" Type="http://schemas.openxmlformats.org/officeDocument/2006/relationships/hyperlink" Target="http://football6.myfantasyleague.com/2013/detailed?L=59380&amp;W=3&amp;P=7886&amp;YEAR=2012" TargetMode="External"/><Relationship Id="rId5167" Type="http://schemas.openxmlformats.org/officeDocument/2006/relationships/hyperlink" Target="http://football6.myfantasyleague.com/2013/detailed?L=59380&amp;W=4&amp;P=10586&amp;YEAR=2012" TargetMode="External"/><Relationship Id="rId6218" Type="http://schemas.openxmlformats.org/officeDocument/2006/relationships/hyperlink" Target="http://football6.myfantasyleague.com/2013/detailed?L=59380&amp;W=11&amp;P=10339&amp;YEAR=2012" TargetMode="External"/><Relationship Id="rId7616" Type="http://schemas.openxmlformats.org/officeDocument/2006/relationships/hyperlink" Target="http://football6.myfantasyleague.com/2013/detailed?L=59380&amp;W=3&amp;P=7398&amp;YEAR=2012" TargetMode="External"/><Relationship Id="rId9788" Type="http://schemas.openxmlformats.org/officeDocument/2006/relationships/hyperlink" Target="http://football6.myfantasyleague.com/2013/detailed?L=59380&amp;W=10&amp;P=10953&amp;YEAR=2012" TargetMode="External"/><Relationship Id="rId12769" Type="http://schemas.openxmlformats.org/officeDocument/2006/relationships/hyperlink" Target="http://football6.myfantasyleague.com/2013/detailed?L=59380&amp;W=16&amp;P=8721&amp;YEAR=2012" TargetMode="External"/><Relationship Id="rId16640" Type="http://schemas.openxmlformats.org/officeDocument/2006/relationships/hyperlink" Target="http://football6.myfantasyleague.com/2013/detailed?L=59380&amp;W=13&amp;P=10332&amp;YEAR=2012" TargetMode="External"/><Relationship Id="rId1777" Type="http://schemas.openxmlformats.org/officeDocument/2006/relationships/hyperlink" Target="http://football6.myfantasyleague.com/2013/detailed?L=59380&amp;W=3&amp;P=11024&amp;YEAR=2012" TargetMode="External"/><Relationship Id="rId2828" Type="http://schemas.openxmlformats.org/officeDocument/2006/relationships/hyperlink" Target="http://football6.myfantasyleague.com/2013/detailed?L=59380&amp;W=1&amp;P=6999&amp;YEAR=2012" TargetMode="External"/><Relationship Id="rId14191" Type="http://schemas.openxmlformats.org/officeDocument/2006/relationships/hyperlink" Target="http://football6.myfantasyleague.com/2013/detailed?L=59380&amp;W=15&amp;P=6929&amp;YEAR=2012" TargetMode="External"/><Relationship Id="rId15242" Type="http://schemas.openxmlformats.org/officeDocument/2006/relationships/hyperlink" Target="http://football6.myfantasyleague.com/2013/detailed?L=59380&amp;W=11&amp;P=9802&amp;YEAR=2012" TargetMode="External"/><Relationship Id="rId19863" Type="http://schemas.openxmlformats.org/officeDocument/2006/relationships/hyperlink" Target="http://football6.myfantasyleague.com/2013/detailed?L=59380&amp;W=17&amp;P=10431&amp;YEAR=2012" TargetMode="External"/><Relationship Id="rId4250" Type="http://schemas.openxmlformats.org/officeDocument/2006/relationships/hyperlink" Target="http://football6.myfantasyleague.com/2013/detailed?L=59380&amp;W=14&amp;P=7742&amp;YEAR=2012" TargetMode="External"/><Relationship Id="rId5301" Type="http://schemas.openxmlformats.org/officeDocument/2006/relationships/hyperlink" Target="http://football6.myfantasyleague.com/2013/detailed?L=59380&amp;W=6&amp;P=10015&amp;YEAR=2012" TargetMode="External"/><Relationship Id="rId8871" Type="http://schemas.openxmlformats.org/officeDocument/2006/relationships/hyperlink" Target="http://football6.myfantasyleague.com/2013/detailed?L=59380&amp;W=17&amp;P=9714&amp;YEAR=2012" TargetMode="External"/><Relationship Id="rId9922" Type="http://schemas.openxmlformats.org/officeDocument/2006/relationships/hyperlink" Target="http://football6.myfantasyleague.com/2013/detailed?L=59380&amp;W=2&amp;P=9535&amp;YEAR=2012" TargetMode="External"/><Relationship Id="rId18465" Type="http://schemas.openxmlformats.org/officeDocument/2006/relationships/hyperlink" Target="http://football6.myfantasyleague.com/2013/detailed?L=59380&amp;W=3&amp;P=9567&amp;YEAR=2012" TargetMode="External"/><Relationship Id="rId19516" Type="http://schemas.openxmlformats.org/officeDocument/2006/relationships/hyperlink" Target="http://football6.myfantasyleague.com/2013/detailed?L=59380&amp;W=16&amp;P=8856&amp;YEAR=2012" TargetMode="External"/><Relationship Id="rId7473" Type="http://schemas.openxmlformats.org/officeDocument/2006/relationships/hyperlink" Target="http://football6.myfantasyleague.com/2013/detailed?L=59380&amp;W=6&amp;P=9902&amp;YEAR=2012" TargetMode="External"/><Relationship Id="rId8524" Type="http://schemas.openxmlformats.org/officeDocument/2006/relationships/hyperlink" Target="http://football6.myfantasyleague.com/2013/detailed?L=59380&amp;W=6&amp;P=9552&amp;YEAR=2012" TargetMode="External"/><Relationship Id="rId11852" Type="http://schemas.openxmlformats.org/officeDocument/2006/relationships/hyperlink" Target="http://football6.myfantasyleague.com/2013/detailed?L=59380&amp;W=10&amp;P=8517&amp;YEAR=2012" TargetMode="External"/><Relationship Id="rId12903" Type="http://schemas.openxmlformats.org/officeDocument/2006/relationships/hyperlink" Target="http://football6.myfantasyleague.com/2013/detailed?L=59380&amp;W=8&amp;P=9784&amp;YEAR=2012" TargetMode="External"/><Relationship Id="rId17067" Type="http://schemas.openxmlformats.org/officeDocument/2006/relationships/hyperlink" Target="http://football6.myfantasyleague.com/2013/detailed?L=59380&amp;W=4&amp;P=8338&amp;YEAR=2012" TargetMode="External"/><Relationship Id="rId18118" Type="http://schemas.openxmlformats.org/officeDocument/2006/relationships/hyperlink" Target="http://football6.myfantasyleague.com/2013/detailed?L=59380&amp;W=17&amp;P=9920&amp;YEAR=2012" TargetMode="External"/><Relationship Id="rId1911" Type="http://schemas.openxmlformats.org/officeDocument/2006/relationships/hyperlink" Target="http://football6.myfantasyleague.com/2013/detailed?L=59380&amp;W=2&amp;P=8667&amp;YEAR=2012" TargetMode="External"/><Relationship Id="rId6075" Type="http://schemas.openxmlformats.org/officeDocument/2006/relationships/hyperlink" Target="http://football6.myfantasyleague.com/2013/detailed?L=59380&amp;W=17&amp;P=9660&amp;YEAR=2012" TargetMode="External"/><Relationship Id="rId7126" Type="http://schemas.openxmlformats.org/officeDocument/2006/relationships/hyperlink" Target="http://football6.myfantasyleague.com/2013/detailed?L=59380&amp;W=14&amp;P=6475&amp;YEAR=2012" TargetMode="External"/><Relationship Id="rId10454" Type="http://schemas.openxmlformats.org/officeDocument/2006/relationships/hyperlink" Target="http://football6.myfantasyleague.com/2013/detailed?L=59380&amp;W=10&amp;P=6750&amp;YEAR=2012" TargetMode="External"/><Relationship Id="rId11505" Type="http://schemas.openxmlformats.org/officeDocument/2006/relationships/hyperlink" Target="http://football6.myfantasyleague.com/2013/detailed?L=59380&amp;W=17&amp;P=10695&amp;YEAR=2012" TargetMode="External"/><Relationship Id="rId9298" Type="http://schemas.openxmlformats.org/officeDocument/2006/relationships/hyperlink" Target="http://football6.myfantasyleague.com/2013/detailed?L=59380&amp;W=5&amp;P=9453&amp;YEAR=2012" TargetMode="External"/><Relationship Id="rId10107" Type="http://schemas.openxmlformats.org/officeDocument/2006/relationships/hyperlink" Target="http://football6.myfantasyleague.com/2013/detailed?L=59380&amp;W=13&amp;P=9648&amp;YEAR=2012" TargetMode="External"/><Relationship Id="rId13677" Type="http://schemas.openxmlformats.org/officeDocument/2006/relationships/hyperlink" Target="http://football6.myfantasyleague.com/2013/detailed?L=59380&amp;W=12&amp;P=9251&amp;YEAR=2012" TargetMode="External"/><Relationship Id="rId14728" Type="http://schemas.openxmlformats.org/officeDocument/2006/relationships/hyperlink" Target="http://football6.myfantasyleague.com/2013/detailed?L=59380&amp;W=4&amp;P=9933&amp;YEAR=2012" TargetMode="External"/><Relationship Id="rId1287" Type="http://schemas.openxmlformats.org/officeDocument/2006/relationships/hyperlink" Target="http://football6.myfantasyleague.com/2013/detailed?L=59380&amp;W=11&amp;P=11090&amp;YEAR=2012" TargetMode="External"/><Relationship Id="rId2685" Type="http://schemas.openxmlformats.org/officeDocument/2006/relationships/hyperlink" Target="http://football6.myfantasyleague.com/2013/detailed?L=59380&amp;W=13&amp;P=10524&amp;YEAR=2012" TargetMode="External"/><Relationship Id="rId3736" Type="http://schemas.openxmlformats.org/officeDocument/2006/relationships/hyperlink" Target="http://football6.myfantasyleague.com/2013/detailed?L=59380&amp;W=10&amp;P=6820&amp;YEAR=2012" TargetMode="External"/><Relationship Id="rId12279" Type="http://schemas.openxmlformats.org/officeDocument/2006/relationships/hyperlink" Target="http://football6.myfantasyleague.com/2013/detailed?L=59380&amp;W=4&amp;P=9856&amp;YEAR=2012" TargetMode="External"/><Relationship Id="rId16150" Type="http://schemas.openxmlformats.org/officeDocument/2006/relationships/hyperlink" Target="http://football6.myfantasyleague.com/2013/detailed?L=59380&amp;W=11&amp;P=7048&amp;YEAR=2012" TargetMode="External"/><Relationship Id="rId17201" Type="http://schemas.openxmlformats.org/officeDocument/2006/relationships/hyperlink" Target="http://football6.myfantasyleague.com/2013/detailed?L=59380&amp;W=11&amp;P=9451&amp;YEAR=2012" TargetMode="External"/><Relationship Id="rId20546" Type="http://schemas.openxmlformats.org/officeDocument/2006/relationships/hyperlink" Target="http://football6.myfantasyleague.com/2013/detailed?L=59380&amp;W=10&amp;P=10720&amp;YEAR=2012" TargetMode="External"/><Relationship Id="rId657" Type="http://schemas.openxmlformats.org/officeDocument/2006/relationships/hyperlink" Target="http://football6.myfantasyleague.com/2013/detailed?L=59380&amp;W=9&amp;P=10998&amp;YEAR=2012" TargetMode="External"/><Relationship Id="rId2338" Type="http://schemas.openxmlformats.org/officeDocument/2006/relationships/hyperlink" Target="http://football6.myfantasyleague.com/2013/detailed?L=59380&amp;W=1&amp;P=10149&amp;YEAR=2012" TargetMode="External"/><Relationship Id="rId6959" Type="http://schemas.openxmlformats.org/officeDocument/2006/relationships/hyperlink" Target="http://football6.myfantasyleague.com/2013/player?L=59380&amp;P=10217&amp;YEAR=2012" TargetMode="External"/><Relationship Id="rId12760" Type="http://schemas.openxmlformats.org/officeDocument/2006/relationships/hyperlink" Target="http://football6.myfantasyleague.com/2013/detailed?L=59380&amp;W=6&amp;P=8721&amp;YEAR=2012" TargetMode="External"/><Relationship Id="rId19373" Type="http://schemas.openxmlformats.org/officeDocument/2006/relationships/hyperlink" Target="http://football6.myfantasyleague.com/2013/detailed?L=59380&amp;W=2&amp;P=9835&amp;YEAR=2012" TargetMode="External"/><Relationship Id="rId8381" Type="http://schemas.openxmlformats.org/officeDocument/2006/relationships/hyperlink" Target="http://football6.myfantasyleague.com/2013/detailed?L=59380&amp;W=6&amp;P=10488&amp;YEAR=2012" TargetMode="External"/><Relationship Id="rId9432" Type="http://schemas.openxmlformats.org/officeDocument/2006/relationships/hyperlink" Target="http://football6.myfantasyleague.com/2013/detailed?L=59380&amp;W=13&amp;P=9674&amp;YEAR=2012" TargetMode="External"/><Relationship Id="rId11362" Type="http://schemas.openxmlformats.org/officeDocument/2006/relationships/hyperlink" Target="http://football6.myfantasyleague.com/2013/detailed?L=59380&amp;W=11&amp;P=7052&amp;YEAR=2012" TargetMode="External"/><Relationship Id="rId12413" Type="http://schemas.openxmlformats.org/officeDocument/2006/relationships/hyperlink" Target="http://football6.myfantasyleague.com/2013/detailed?L=59380&amp;W=5&amp;P=8548&amp;YEAR=2012" TargetMode="External"/><Relationship Id="rId13811" Type="http://schemas.openxmlformats.org/officeDocument/2006/relationships/hyperlink" Target="http://football6.myfantasyleague.com/2013/detailed?L=59380&amp;W=16&amp;P=8253&amp;YEAR=2012" TargetMode="External"/><Relationship Id="rId19026" Type="http://schemas.openxmlformats.org/officeDocument/2006/relationships/hyperlink" Target="http://football6.myfantasyleague.com/2013/detailed?L=59380&amp;W=1&amp;P=9425&amp;YEAR=2012" TargetMode="External"/><Relationship Id="rId1421" Type="http://schemas.openxmlformats.org/officeDocument/2006/relationships/hyperlink" Target="http://football6.myfantasyleague.com/2013/detailed?L=59380&amp;W=1&amp;P=10737&amp;YEAR=2012" TargetMode="External"/><Relationship Id="rId4991" Type="http://schemas.openxmlformats.org/officeDocument/2006/relationships/hyperlink" Target="http://football6.myfantasyleague.com/2013/detailed?L=59380&amp;W=12&amp;P=10029&amp;YEAR=2012" TargetMode="External"/><Relationship Id="rId8034" Type="http://schemas.openxmlformats.org/officeDocument/2006/relationships/hyperlink" Target="http://football6.myfantasyleague.com/2013/options?L=59380&amp;F=0009&amp;O=07" TargetMode="External"/><Relationship Id="rId11015" Type="http://schemas.openxmlformats.org/officeDocument/2006/relationships/hyperlink" Target="http://football6.myfantasyleague.com/2013/detailed?L=59380&amp;W=10&amp;P=7777&amp;YEAR=2012" TargetMode="External"/><Relationship Id="rId15983" Type="http://schemas.openxmlformats.org/officeDocument/2006/relationships/hyperlink" Target="http://football6.myfantasyleague.com/2013/detailed?L=59380&amp;W=3&amp;P=9120&amp;YEAR=2012" TargetMode="External"/><Relationship Id="rId3593" Type="http://schemas.openxmlformats.org/officeDocument/2006/relationships/hyperlink" Target="http://football6.myfantasyleague.com/2013/player?L=59380&amp;P=10007&amp;YEAR=2012" TargetMode="External"/><Relationship Id="rId4644" Type="http://schemas.openxmlformats.org/officeDocument/2006/relationships/hyperlink" Target="http://football6.myfantasyleague.com/2013/detailed?L=59380&amp;W=1&amp;P=8975&amp;YEAR=2012" TargetMode="External"/><Relationship Id="rId13187" Type="http://schemas.openxmlformats.org/officeDocument/2006/relationships/hyperlink" Target="http://football6.myfantasyleague.com/2013/player?L=59380&amp;P=9787&amp;YEAR=2012" TargetMode="External"/><Relationship Id="rId14238" Type="http://schemas.openxmlformats.org/officeDocument/2006/relationships/hyperlink" Target="http://football6.myfantasyleague.com/2013/player?L=59380&amp;P=9223" TargetMode="External"/><Relationship Id="rId14585" Type="http://schemas.openxmlformats.org/officeDocument/2006/relationships/hyperlink" Target="http://football6.myfantasyleague.com/2013/detailed?L=59380&amp;W=8&amp;P=9473&amp;YEAR=2012" TargetMode="External"/><Relationship Id="rId15636" Type="http://schemas.openxmlformats.org/officeDocument/2006/relationships/hyperlink" Target="http://football6.myfantasyleague.com/2013/detailed?L=59380&amp;W=6&amp;P=7400&amp;YEAR=2012" TargetMode="External"/><Relationship Id="rId2195" Type="http://schemas.openxmlformats.org/officeDocument/2006/relationships/hyperlink" Target="http://football6.myfantasyleague.com/2013/detailed?L=59380&amp;W=13&amp;P=9154&amp;YEAR=2012" TargetMode="External"/><Relationship Id="rId3246" Type="http://schemas.openxmlformats.org/officeDocument/2006/relationships/hyperlink" Target="http://football6.myfantasyleague.com/2013/detailed?L=59380&amp;W=12&amp;P=9052&amp;YEAR=2012" TargetMode="External"/><Relationship Id="rId18859" Type="http://schemas.openxmlformats.org/officeDocument/2006/relationships/hyperlink" Target="http://football6.myfantasyleague.com/2013/detailed?L=59380&amp;W=17&amp;P=10118&amp;YEAR=2012" TargetMode="External"/><Relationship Id="rId20056" Type="http://schemas.openxmlformats.org/officeDocument/2006/relationships/hyperlink" Target="http://football6.myfantasyleague.com/2013/detailed?L=59380&amp;W=8&amp;P=8675&amp;YEAR=2012" TargetMode="External"/><Relationship Id="rId167" Type="http://schemas.openxmlformats.org/officeDocument/2006/relationships/hyperlink" Target="http://football6.myfantasyleague.com/2013/detailed?L=59380&amp;W=3&amp;P=10554&amp;YEAR=2012" TargetMode="External"/><Relationship Id="rId7867" Type="http://schemas.openxmlformats.org/officeDocument/2006/relationships/hyperlink" Target="http://football6.myfantasyleague.com/2013/player?L=59380&amp;P=8697" TargetMode="External"/><Relationship Id="rId8918" Type="http://schemas.openxmlformats.org/officeDocument/2006/relationships/hyperlink" Target="http://football6.myfantasyleague.com/2013/detailed?L=59380&amp;W=9&amp;P=10822&amp;YEAR=2012" TargetMode="External"/><Relationship Id="rId10848" Type="http://schemas.openxmlformats.org/officeDocument/2006/relationships/hyperlink" Target="http://football6.myfantasyleague.com/2013/detailed?L=59380&amp;W=15&amp;P=8841&amp;YEAR=2012" TargetMode="External"/><Relationship Id="rId6469" Type="http://schemas.openxmlformats.org/officeDocument/2006/relationships/hyperlink" Target="http://football6.myfantasyleague.com/2013/detailed?L=59380&amp;W=13&amp;P=9694&amp;YEAR=2012" TargetMode="External"/><Relationship Id="rId12270" Type="http://schemas.openxmlformats.org/officeDocument/2006/relationships/hyperlink" Target="http://football6.myfantasyleague.com/2013/detailed?L=59380&amp;W=13&amp;P=10805&amp;YEAR=2012" TargetMode="External"/><Relationship Id="rId13321" Type="http://schemas.openxmlformats.org/officeDocument/2006/relationships/hyperlink" Target="http://football6.myfantasyleague.com/2013/detailed?L=59380&amp;W=17&amp;P=9437&amp;YEAR=2012" TargetMode="External"/><Relationship Id="rId16891" Type="http://schemas.openxmlformats.org/officeDocument/2006/relationships/hyperlink" Target="http://football6.myfantasyleague.com/2013/detailed?L=59380&amp;W=12&amp;P=9757&amp;YEAR=2012" TargetMode="External"/><Relationship Id="rId17942" Type="http://schemas.openxmlformats.org/officeDocument/2006/relationships/hyperlink" Target="http://football6.myfantasyleague.com/2013/detailed?L=59380&amp;W=15&amp;P=10871&amp;YEAR=2012" TargetMode="External"/><Relationship Id="rId6950" Type="http://schemas.openxmlformats.org/officeDocument/2006/relationships/hyperlink" Target="http://football6.myfantasyleague.com/2013/detailed?L=59380&amp;W=10&amp;P=10414&amp;YEAR=2012" TargetMode="External"/><Relationship Id="rId15493" Type="http://schemas.openxmlformats.org/officeDocument/2006/relationships/hyperlink" Target="http://football6.myfantasyleague.com/2013/detailed?L=59380&amp;W=5&amp;P=9929&amp;YEAR=2012" TargetMode="External"/><Relationship Id="rId16544" Type="http://schemas.openxmlformats.org/officeDocument/2006/relationships/hyperlink" Target="http://football6.myfantasyleague.com/2013/detailed?L=59380&amp;W=1&amp;P=4896&amp;YEAR=2012" TargetMode="External"/><Relationship Id="rId301" Type="http://schemas.openxmlformats.org/officeDocument/2006/relationships/hyperlink" Target="http://football6.myfantasyleague.com/2013/detailed?L=59380&amp;W=4&amp;P=10449&amp;YEAR=2012" TargetMode="External"/><Relationship Id="rId5552" Type="http://schemas.openxmlformats.org/officeDocument/2006/relationships/hyperlink" Target="http://football6.myfantasyleague.com/2013/detailed?L=59380&amp;W=1&amp;P=7441&amp;YEAR=2012" TargetMode="External"/><Relationship Id="rId6603" Type="http://schemas.openxmlformats.org/officeDocument/2006/relationships/hyperlink" Target="http://football6.myfantasyleague.com/2013/detailed?L=59380&amp;W=6&amp;P=9625&amp;YEAR=2012" TargetMode="External"/><Relationship Id="rId14095" Type="http://schemas.openxmlformats.org/officeDocument/2006/relationships/hyperlink" Target="http://football6.myfantasyleague.com/2013/detailed?L=59380&amp;W=11&amp;P=9530&amp;YEAR=2012" TargetMode="External"/><Relationship Id="rId15146" Type="http://schemas.openxmlformats.org/officeDocument/2006/relationships/hyperlink" Target="http://football6.myfantasyleague.com/2013/player?L=59380&amp;P=10896" TargetMode="External"/><Relationship Id="rId4154" Type="http://schemas.openxmlformats.org/officeDocument/2006/relationships/hyperlink" Target="http://football6.myfantasyleague.com/2013/detailed?L=59380&amp;W=12&amp;P=10344&amp;YEAR=2012" TargetMode="External"/><Relationship Id="rId5205" Type="http://schemas.openxmlformats.org/officeDocument/2006/relationships/hyperlink" Target="http://football6.myfantasyleague.com/2013/detailed?L=59380&amp;W=5&amp;P=10310&amp;YEAR=2012" TargetMode="External"/><Relationship Id="rId8775" Type="http://schemas.openxmlformats.org/officeDocument/2006/relationships/hyperlink" Target="http://football6.myfantasyleague.com/2013/detailed?L=59380&amp;W=14&amp;P=10792&amp;YEAR=2012" TargetMode="External"/><Relationship Id="rId18369" Type="http://schemas.openxmlformats.org/officeDocument/2006/relationships/hyperlink" Target="http://football6.myfantasyleague.com/2013/detailed?L=59380&amp;W=10&amp;P=10852&amp;YEAR=2012" TargetMode="External"/><Relationship Id="rId19767" Type="http://schemas.openxmlformats.org/officeDocument/2006/relationships/hyperlink" Target="http://football6.myfantasyleague.com/2013/detailed?L=59380&amp;W=13&amp;P=10382&amp;YEAR=2012" TargetMode="External"/><Relationship Id="rId7377" Type="http://schemas.openxmlformats.org/officeDocument/2006/relationships/hyperlink" Target="http://football6.myfantasyleague.com/2013/detailed?L=59380&amp;W=17&amp;P=9828&amp;YEAR=2012" TargetMode="External"/><Relationship Id="rId8428" Type="http://schemas.openxmlformats.org/officeDocument/2006/relationships/hyperlink" Target="http://football6.myfantasyleague.com/2013/detailed?L=59380&amp;W=13&amp;P=10266&amp;YEAR=2012" TargetMode="External"/><Relationship Id="rId9826" Type="http://schemas.openxmlformats.org/officeDocument/2006/relationships/hyperlink" Target="http://football6.myfantasyleague.com/2013/detailed?L=59380&amp;W=15&amp;P=10834&amp;YEAR=2012" TargetMode="External"/><Relationship Id="rId11756" Type="http://schemas.openxmlformats.org/officeDocument/2006/relationships/hyperlink" Target="http://football6.myfantasyleague.com/2013/detailed?L=59380&amp;W=12&amp;P=8360&amp;YEAR=2012" TargetMode="External"/><Relationship Id="rId12807" Type="http://schemas.openxmlformats.org/officeDocument/2006/relationships/hyperlink" Target="http://football6.myfantasyleague.com/2013/detailed?L=59380&amp;W=17&amp;P=9089&amp;YEAR=2012" TargetMode="External"/><Relationship Id="rId1815" Type="http://schemas.openxmlformats.org/officeDocument/2006/relationships/hyperlink" Target="http://football6.myfantasyleague.com/2013/detailed?L=59380&amp;W=10&amp;P=9898&amp;YEAR=2012" TargetMode="External"/><Relationship Id="rId10358" Type="http://schemas.openxmlformats.org/officeDocument/2006/relationships/hyperlink" Target="http://football6.myfantasyleague.com/2013/detailed?L=59380&amp;W=14&amp;P=8265&amp;YEAR=2012" TargetMode="External"/><Relationship Id="rId11409" Type="http://schemas.openxmlformats.org/officeDocument/2006/relationships/hyperlink" Target="http://football6.myfantasyleague.com/2013/detailed?L=59380&amp;W=4&amp;P=9710&amp;YEAR=2012" TargetMode="External"/><Relationship Id="rId14979" Type="http://schemas.openxmlformats.org/officeDocument/2006/relationships/hyperlink" Target="http://football6.myfantasyleague.com/2013/detailed?L=59380&amp;W=11&amp;P=8930&amp;YEAR=2012" TargetMode="External"/><Relationship Id="rId18850" Type="http://schemas.openxmlformats.org/officeDocument/2006/relationships/hyperlink" Target="http://football6.myfantasyleague.com/2013/detailed?L=59380&amp;W=8&amp;P=10118&amp;YEAR=2012" TargetMode="External"/><Relationship Id="rId19901" Type="http://schemas.openxmlformats.org/officeDocument/2006/relationships/hyperlink" Target="http://football6.myfantasyleague.com/2013/detailed?L=59380&amp;W=15&amp;P=6937&amp;YEAR=2012" TargetMode="External"/><Relationship Id="rId3987" Type="http://schemas.openxmlformats.org/officeDocument/2006/relationships/hyperlink" Target="http://football6.myfantasyleague.com/2013/detailed?L=59380&amp;W=14&amp;P=7958&amp;YEAR=2012" TargetMode="External"/><Relationship Id="rId17452" Type="http://schemas.openxmlformats.org/officeDocument/2006/relationships/hyperlink" Target="http://football6.myfantasyleague.com/2013/detailed?L=59380&amp;W=5&amp;P=9822&amp;YEAR=2012" TargetMode="External"/><Relationship Id="rId18503" Type="http://schemas.openxmlformats.org/officeDocument/2006/relationships/hyperlink" Target="http://football6.myfantasyleague.com/2013/detailed?L=59380&amp;W=10&amp;P=10104&amp;YEAR=2012" TargetMode="External"/><Relationship Id="rId2589" Type="http://schemas.openxmlformats.org/officeDocument/2006/relationships/hyperlink" Target="http://football6.myfantasyleague.com/2013/detailed?L=59380&amp;W=8&amp;P=10178&amp;YEAR=2012" TargetMode="External"/><Relationship Id="rId6460" Type="http://schemas.openxmlformats.org/officeDocument/2006/relationships/hyperlink" Target="http://football6.myfantasyleague.com/2013/detailed?L=59380&amp;W=4&amp;P=7418&amp;YEAR=2012" TargetMode="External"/><Relationship Id="rId7511" Type="http://schemas.openxmlformats.org/officeDocument/2006/relationships/hyperlink" Target="http://football6.myfantasyleague.com/2013/detailed?L=59380&amp;W=14&amp;P=9199&amp;YEAR=2012" TargetMode="External"/><Relationship Id="rId16054" Type="http://schemas.openxmlformats.org/officeDocument/2006/relationships/hyperlink" Target="http://football6.myfantasyleague.com/2013/detailed?L=59380&amp;W=12&amp;P=10312&amp;YEAR=2012" TargetMode="External"/><Relationship Id="rId17105" Type="http://schemas.openxmlformats.org/officeDocument/2006/relationships/hyperlink" Target="http://football6.myfantasyleague.com/2013/detailed?L=59380&amp;W=2&amp;P=10294&amp;YEAR=2012" TargetMode="External"/><Relationship Id="rId5062" Type="http://schemas.openxmlformats.org/officeDocument/2006/relationships/hyperlink" Target="http://football6.myfantasyleague.com/2013/detailed?L=59380&amp;W=10&amp;P=10343&amp;YEAR=2012" TargetMode="External"/><Relationship Id="rId6113" Type="http://schemas.openxmlformats.org/officeDocument/2006/relationships/hyperlink" Target="http://football6.myfantasyleague.com/2013/detailed?L=59380&amp;W=10&amp;P=6636&amp;YEAR=2012" TargetMode="External"/><Relationship Id="rId9683" Type="http://schemas.openxmlformats.org/officeDocument/2006/relationships/hyperlink" Target="http://football6.myfantasyleague.com/2013/detailed?L=59380&amp;W=15&amp;P=6931&amp;YEAR=2012" TargetMode="External"/><Relationship Id="rId19277" Type="http://schemas.openxmlformats.org/officeDocument/2006/relationships/hyperlink" Target="http://football6.myfantasyleague.com/2013/detailed?L=59380&amp;W=17&amp;P=8358&amp;YEAR=2012" TargetMode="External"/><Relationship Id="rId1672" Type="http://schemas.openxmlformats.org/officeDocument/2006/relationships/hyperlink" Target="http://football6.myfantasyleague.com/2013/player?L=59380&amp;P=10495&amp;YEAR=2012" TargetMode="External"/><Relationship Id="rId2723" Type="http://schemas.openxmlformats.org/officeDocument/2006/relationships/hyperlink" Target="http://football6.myfantasyleague.com/2013/detailed?L=59380&amp;W=6&amp;P=9725&amp;YEAR=2012" TargetMode="External"/><Relationship Id="rId8285" Type="http://schemas.openxmlformats.org/officeDocument/2006/relationships/hyperlink" Target="http://football6.myfantasyleague.com/2013/detailed?L=59380&amp;W=11&amp;P=7440&amp;YEAR=2012" TargetMode="External"/><Relationship Id="rId9336" Type="http://schemas.openxmlformats.org/officeDocument/2006/relationships/hyperlink" Target="http://football6.myfantasyleague.com/2013/detailed?L=59380&amp;W=3&amp;P=7031&amp;YEAR=2012" TargetMode="External"/><Relationship Id="rId11266" Type="http://schemas.openxmlformats.org/officeDocument/2006/relationships/hyperlink" Target="http://football6.myfantasyleague.com/2013/detailed?L=59380&amp;W=10&amp;P=10767&amp;YEAR=2012" TargetMode="External"/><Relationship Id="rId12317" Type="http://schemas.openxmlformats.org/officeDocument/2006/relationships/hyperlink" Target="http://football6.myfantasyleague.com/2013/detailed?L=59380&amp;W=5&amp;P=9633&amp;YEAR=2012" TargetMode="External"/><Relationship Id="rId12664" Type="http://schemas.openxmlformats.org/officeDocument/2006/relationships/hyperlink" Target="http://football6.myfantasyleague.com/2013/player?L=59380&amp;P=10842" TargetMode="External"/><Relationship Id="rId13715" Type="http://schemas.openxmlformats.org/officeDocument/2006/relationships/hyperlink" Target="http://football6.myfantasyleague.com/2013/detailed?L=59380&amp;W=5&amp;P=9118&amp;YEAR=2012" TargetMode="External"/><Relationship Id="rId1325" Type="http://schemas.openxmlformats.org/officeDocument/2006/relationships/hyperlink" Target="http://football6.myfantasyleague.com/2013/player?L=59380&amp;P=10973" TargetMode="External"/><Relationship Id="rId15887" Type="http://schemas.openxmlformats.org/officeDocument/2006/relationships/hyperlink" Target="http://football6.myfantasyleague.com/2013/detailed?L=59380&amp;W=15&amp;P=10434&amp;YEAR=2012" TargetMode="External"/><Relationship Id="rId16938" Type="http://schemas.openxmlformats.org/officeDocument/2006/relationships/hyperlink" Target="http://football6.myfantasyleague.com/2013/player?L=59380&amp;P=7883" TargetMode="External"/><Relationship Id="rId3497" Type="http://schemas.openxmlformats.org/officeDocument/2006/relationships/hyperlink" Target="http://football6.myfantasyleague.com/2013/detailed?L=59380&amp;W=2&amp;P=9053&amp;YEAR=2012" TargetMode="External"/><Relationship Id="rId4895" Type="http://schemas.openxmlformats.org/officeDocument/2006/relationships/hyperlink" Target="http://football6.myfantasyleague.com/2013/detailed?L=59380&amp;W=3&amp;P=8247&amp;YEAR=2012" TargetMode="External"/><Relationship Id="rId5946" Type="http://schemas.openxmlformats.org/officeDocument/2006/relationships/hyperlink" Target="http://football6.myfantasyleague.com/2013/detailed?L=59380&amp;W=8&amp;P=10818&amp;YEAR=2012" TargetMode="External"/><Relationship Id="rId14489" Type="http://schemas.openxmlformats.org/officeDocument/2006/relationships/hyperlink" Target="http://football6.myfantasyleague.com/2013/player?L=59380&amp;P=8658&amp;YEAR=2012" TargetMode="External"/><Relationship Id="rId18360" Type="http://schemas.openxmlformats.org/officeDocument/2006/relationships/hyperlink" Target="http://football6.myfantasyleague.com/2013/detailed?L=59380&amp;W=1&amp;P=10852&amp;YEAR=2012" TargetMode="External"/><Relationship Id="rId19411" Type="http://schemas.openxmlformats.org/officeDocument/2006/relationships/hyperlink" Target="http://football6.myfantasyleague.com/2013/detailed?L=59380&amp;W=13&amp;P=7855&amp;YEAR=2012" TargetMode="External"/><Relationship Id="rId31" Type="http://schemas.openxmlformats.org/officeDocument/2006/relationships/hyperlink" Target="http://football6.myfantasyleague.com/2013/detailed?L=59380&amp;W=7&amp;P=10541&amp;YEAR=2012" TargetMode="External"/><Relationship Id="rId2099" Type="http://schemas.openxmlformats.org/officeDocument/2006/relationships/hyperlink" Target="http://football6.myfantasyleague.com/2013/detailed?L=59380&amp;W=14&amp;P=8917&amp;YEAR=2012" TargetMode="External"/><Relationship Id="rId4548" Type="http://schemas.openxmlformats.org/officeDocument/2006/relationships/hyperlink" Target="http://football6.myfantasyleague.com/2013/detailed?L=59380&amp;W=5&amp;P=10336&amp;YEAR=2012" TargetMode="External"/><Relationship Id="rId7021" Type="http://schemas.openxmlformats.org/officeDocument/2006/relationships/hyperlink" Target="http://football6.myfantasyleague.com/2013/detailed?L=59380&amp;W=8&amp;P=8153&amp;YEAR=2012" TargetMode="External"/><Relationship Id="rId11400" Type="http://schemas.openxmlformats.org/officeDocument/2006/relationships/hyperlink" Target="http://football6.myfantasyleague.com/2013/detailed?L=59380&amp;W=15&amp;P=9083&amp;YEAR=2012" TargetMode="External"/><Relationship Id="rId14970" Type="http://schemas.openxmlformats.org/officeDocument/2006/relationships/hyperlink" Target="http://football6.myfantasyleague.com/2013/detailed?L=59380&amp;W=1&amp;P=8930&amp;YEAR=2012" TargetMode="External"/><Relationship Id="rId18013" Type="http://schemas.openxmlformats.org/officeDocument/2006/relationships/hyperlink" Target="http://football6.myfantasyleague.com/2013/detailed?L=59380&amp;W=3&amp;P=9524&amp;YEAR=2012" TargetMode="External"/><Relationship Id="rId10002" Type="http://schemas.openxmlformats.org/officeDocument/2006/relationships/hyperlink" Target="http://football6.myfantasyleague.com/2013/detailed?L=59380&amp;W=2&amp;P=10540&amp;YEAR=2012" TargetMode="External"/><Relationship Id="rId13572" Type="http://schemas.openxmlformats.org/officeDocument/2006/relationships/hyperlink" Target="http://football6.myfantasyleague.com/2013/detailed?L=59380&amp;W=16&amp;P=9646&amp;YEAR=2012" TargetMode="External"/><Relationship Id="rId14623" Type="http://schemas.openxmlformats.org/officeDocument/2006/relationships/hyperlink" Target="http://football6.myfantasyleague.com/2013/player?L=59380&amp;P=7488&amp;YEAR=2012" TargetMode="External"/><Relationship Id="rId2580" Type="http://schemas.openxmlformats.org/officeDocument/2006/relationships/hyperlink" Target="http://football6.myfantasyleague.com/2013/detailed?L=59380&amp;W=13&amp;P=10962&amp;YEAR=2012" TargetMode="External"/><Relationship Id="rId3631" Type="http://schemas.openxmlformats.org/officeDocument/2006/relationships/hyperlink" Target="http://football6.myfantasyleague.com/2013/detailed?L=59380&amp;W=3&amp;P=10747&amp;YEAR=2012" TargetMode="External"/><Relationship Id="rId9193" Type="http://schemas.openxmlformats.org/officeDocument/2006/relationships/hyperlink" Target="http://football6.myfantasyleague.com/2013/detailed?L=59380&amp;W=10&amp;P=8934&amp;YEAR=2012" TargetMode="External"/><Relationship Id="rId12174" Type="http://schemas.openxmlformats.org/officeDocument/2006/relationships/hyperlink" Target="http://football6.myfantasyleague.com/2013/player?L=59380&amp;P=9336&amp;YEAR=2012" TargetMode="External"/><Relationship Id="rId13225" Type="http://schemas.openxmlformats.org/officeDocument/2006/relationships/hyperlink" Target="http://football6.myfantasyleague.com/2013/detailed?L=59380&amp;W=10&amp;P=8178&amp;YEAR=2012" TargetMode="External"/><Relationship Id="rId20441" Type="http://schemas.openxmlformats.org/officeDocument/2006/relationships/hyperlink" Target="http://football6.myfantasyleague.com/2013/detailed?L=59380&amp;W=15&amp;P=9330&amp;YEAR=2012" TargetMode="External"/><Relationship Id="rId552" Type="http://schemas.openxmlformats.org/officeDocument/2006/relationships/hyperlink" Target="http://football6.myfantasyleague.com/2013/detailed?L=59380&amp;W=12&amp;P=8329&amp;YEAR=2012" TargetMode="External"/><Relationship Id="rId1182" Type="http://schemas.openxmlformats.org/officeDocument/2006/relationships/hyperlink" Target="http://football6.myfantasyleague.com/2013/player?L=59380&amp;P=9521" TargetMode="External"/><Relationship Id="rId2233" Type="http://schemas.openxmlformats.org/officeDocument/2006/relationships/hyperlink" Target="http://football6.myfantasyleague.com/2013/detailed?L=59380&amp;W=3&amp;P=4925&amp;YEAR=2012" TargetMode="External"/><Relationship Id="rId6854" Type="http://schemas.openxmlformats.org/officeDocument/2006/relationships/hyperlink" Target="http://football6.myfantasyleague.com/2013/detailed?L=59380&amp;W=11&amp;P=10386&amp;YEAR=2012" TargetMode="External"/><Relationship Id="rId15397" Type="http://schemas.openxmlformats.org/officeDocument/2006/relationships/hyperlink" Target="http://football6.myfantasyleague.com/2013/detailed?L=59380&amp;W=11&amp;P=9094&amp;YEAR=2012" TargetMode="External"/><Relationship Id="rId16448" Type="http://schemas.openxmlformats.org/officeDocument/2006/relationships/hyperlink" Target="http://football6.myfantasyleague.com/2013/player?L=59380&amp;P=10908" TargetMode="External"/><Relationship Id="rId16795" Type="http://schemas.openxmlformats.org/officeDocument/2006/relationships/hyperlink" Target="http://football6.myfantasyleague.com/2013/detailed?L=59380&amp;W=15&amp;P=9124&amp;YEAR=2012" TargetMode="External"/><Relationship Id="rId17846" Type="http://schemas.openxmlformats.org/officeDocument/2006/relationships/hyperlink" Target="http://football6.myfantasyleague.com/2013/options?L=59380&amp;F=0007&amp;O=07" TargetMode="External"/><Relationship Id="rId205" Type="http://schemas.openxmlformats.org/officeDocument/2006/relationships/hyperlink" Target="http://football6.myfantasyleague.com/2013/detailed?L=59380&amp;W=13&amp;P=9718&amp;YEAR=2012" TargetMode="External"/><Relationship Id="rId5456" Type="http://schemas.openxmlformats.org/officeDocument/2006/relationships/hyperlink" Target="http://football6.myfantasyleague.com/2013/detailed?L=59380&amp;W=2&amp;P=10988&amp;YEAR=2012" TargetMode="External"/><Relationship Id="rId6507" Type="http://schemas.openxmlformats.org/officeDocument/2006/relationships/hyperlink" Target="http://football6.myfantasyleague.com/2013/detailed?L=59380&amp;W=11&amp;P=7236&amp;YEAR=2012" TargetMode="External"/><Relationship Id="rId7905" Type="http://schemas.openxmlformats.org/officeDocument/2006/relationships/hyperlink" Target="http://football6.myfantasyleague.com/2013/detailed?L=59380&amp;W=13&amp;P=10410&amp;YEAR=2012" TargetMode="External"/><Relationship Id="rId4058" Type="http://schemas.openxmlformats.org/officeDocument/2006/relationships/hyperlink" Target="http://football6.myfantasyleague.com/2013/detailed?L=59380&amp;W=8&amp;P=8493&amp;YEAR=2012" TargetMode="External"/><Relationship Id="rId5109" Type="http://schemas.openxmlformats.org/officeDocument/2006/relationships/hyperlink" Target="http://football6.myfantasyleague.com/2013/detailed?L=59380&amp;W=9&amp;P=9912&amp;YEAR=2012" TargetMode="External"/><Relationship Id="rId8679" Type="http://schemas.openxmlformats.org/officeDocument/2006/relationships/hyperlink" Target="http://football6.myfantasyleague.com/2013/player?L=59380&amp;P=3307" TargetMode="External"/><Relationship Id="rId14480" Type="http://schemas.openxmlformats.org/officeDocument/2006/relationships/hyperlink" Target="http://football6.myfantasyleague.com/2013/detailed?L=59380&amp;W=10&amp;P=9919&amp;YEAR=2012" TargetMode="External"/><Relationship Id="rId15531" Type="http://schemas.openxmlformats.org/officeDocument/2006/relationships/hyperlink" Target="http://football6.myfantasyleague.com/2013/detailed?L=59380&amp;W=8&amp;P=7394&amp;YEAR=2012" TargetMode="External"/><Relationship Id="rId1719" Type="http://schemas.openxmlformats.org/officeDocument/2006/relationships/hyperlink" Target="http://football6.myfantasyleague.com/2013/detailed?L=59380&amp;W=11&amp;P=10390&amp;YEAR=2012" TargetMode="External"/><Relationship Id="rId13082" Type="http://schemas.openxmlformats.org/officeDocument/2006/relationships/hyperlink" Target="http://football6.myfantasyleague.com/2013/detailed?L=59380&amp;W=9&amp;P=8890&amp;YEAR=2012" TargetMode="External"/><Relationship Id="rId14133" Type="http://schemas.openxmlformats.org/officeDocument/2006/relationships/hyperlink" Target="http://football6.myfantasyleague.com/2013/detailed?L=59380&amp;W=10&amp;P=6946&amp;YEAR=2012" TargetMode="External"/><Relationship Id="rId18754" Type="http://schemas.openxmlformats.org/officeDocument/2006/relationships/hyperlink" Target="http://football6.myfantasyleague.com/2013/detailed?L=59380&amp;W=9&amp;P=9683&amp;YEAR=2012" TargetMode="External"/><Relationship Id="rId19805" Type="http://schemas.openxmlformats.org/officeDocument/2006/relationships/hyperlink" Target="http://football6.myfantasyleague.com/2013/detailed?L=59380&amp;W=9&amp;P=9832&amp;YEAR=2012" TargetMode="External"/><Relationship Id="rId2090" Type="http://schemas.openxmlformats.org/officeDocument/2006/relationships/hyperlink" Target="http://football6.myfantasyleague.com/2013/detailed?L=59380&amp;W=4&amp;P=8917&amp;YEAR=2012" TargetMode="External"/><Relationship Id="rId3141" Type="http://schemas.openxmlformats.org/officeDocument/2006/relationships/hyperlink" Target="http://football6.myfantasyleague.com/2013/detailed?L=59380&amp;W=7&amp;P=10352&amp;YEAR=2012" TargetMode="External"/><Relationship Id="rId7762" Type="http://schemas.openxmlformats.org/officeDocument/2006/relationships/hyperlink" Target="http://football6.myfantasyleague.com/2013/detailed?L=59380&amp;W=13&amp;P=9908&amp;YEAR=2012" TargetMode="External"/><Relationship Id="rId8813" Type="http://schemas.openxmlformats.org/officeDocument/2006/relationships/hyperlink" Target="http://football6.myfantasyleague.com/2013/detailed?L=59380&amp;W=8&amp;P=8693&amp;YEAR=2012" TargetMode="External"/><Relationship Id="rId17356" Type="http://schemas.openxmlformats.org/officeDocument/2006/relationships/hyperlink" Target="http://football6.myfantasyleague.com/2013/detailed?L=59380&amp;W=11&amp;P=8736&amp;YEAR=2012" TargetMode="External"/><Relationship Id="rId18407" Type="http://schemas.openxmlformats.org/officeDocument/2006/relationships/hyperlink" Target="http://football6.myfantasyleague.com/2013/detailed?L=59380&amp;W=9&amp;P=6963&amp;YEAR=2012" TargetMode="External"/><Relationship Id="rId6364" Type="http://schemas.openxmlformats.org/officeDocument/2006/relationships/hyperlink" Target="http://football6.myfantasyleague.com/2013/detailed?L=59380&amp;W=7&amp;P=10348&amp;YEAR=2012" TargetMode="External"/><Relationship Id="rId7415" Type="http://schemas.openxmlformats.org/officeDocument/2006/relationships/hyperlink" Target="http://football6.myfantasyleague.com/2013/detailed?L=59380&amp;W=7&amp;P=8686&amp;YEAR=2012" TargetMode="External"/><Relationship Id="rId10743" Type="http://schemas.openxmlformats.org/officeDocument/2006/relationships/hyperlink" Target="http://football6.myfantasyleague.com/2013/detailed?L=59380&amp;W=16&amp;P=9502&amp;YEAR=2012" TargetMode="External"/><Relationship Id="rId17009" Type="http://schemas.openxmlformats.org/officeDocument/2006/relationships/hyperlink" Target="http://football6.myfantasyleague.com/2013/detailed?L=59380&amp;W=10&amp;P=7525&amp;YEAR=2012" TargetMode="External"/><Relationship Id="rId6017" Type="http://schemas.openxmlformats.org/officeDocument/2006/relationships/hyperlink" Target="http://football6.myfantasyleague.com/2013/detailed?L=59380&amp;W=17&amp;P=9117&amp;YEAR=2012" TargetMode="External"/><Relationship Id="rId9587" Type="http://schemas.openxmlformats.org/officeDocument/2006/relationships/hyperlink" Target="http://football6.myfantasyleague.com/2013/detailed?L=59380&amp;W=4&amp;P=8293&amp;YEAR=2012" TargetMode="External"/><Relationship Id="rId13966" Type="http://schemas.openxmlformats.org/officeDocument/2006/relationships/hyperlink" Target="http://football6.myfantasyleague.com/2013/detailed?L=59380&amp;W=11&amp;P=9842&amp;YEAR=2012" TargetMode="External"/><Relationship Id="rId1576" Type="http://schemas.openxmlformats.org/officeDocument/2006/relationships/hyperlink" Target="http://football6.myfantasyleague.com/2013/detailed?L=59380&amp;W=1&amp;P=8448&amp;YEAR=2012" TargetMode="External"/><Relationship Id="rId2974" Type="http://schemas.openxmlformats.org/officeDocument/2006/relationships/hyperlink" Target="http://football6.myfantasyleague.com/2013/detailed?L=59380&amp;W=8&amp;P=10244&amp;YEAR=2012" TargetMode="External"/><Relationship Id="rId8189" Type="http://schemas.openxmlformats.org/officeDocument/2006/relationships/hyperlink" Target="http://football6.myfantasyleague.com/2013/player?L=59380&amp;P=9156" TargetMode="External"/><Relationship Id="rId12568" Type="http://schemas.openxmlformats.org/officeDocument/2006/relationships/hyperlink" Target="http://football6.myfantasyleague.com/2013/detailed?L=59380&amp;W=3&amp;P=9088&amp;YEAR=2012" TargetMode="External"/><Relationship Id="rId13619" Type="http://schemas.openxmlformats.org/officeDocument/2006/relationships/hyperlink" Target="http://football6.myfantasyleague.com/2013/detailed?L=59380&amp;W=16&amp;P=10302&amp;YEAR=2012" TargetMode="External"/><Relationship Id="rId946" Type="http://schemas.openxmlformats.org/officeDocument/2006/relationships/hyperlink" Target="http://football6.myfantasyleague.com/2013/detailed?L=59380&amp;W=5&amp;P=3871&amp;YEAR=2012" TargetMode="External"/><Relationship Id="rId1229" Type="http://schemas.openxmlformats.org/officeDocument/2006/relationships/hyperlink" Target="http://football6.myfantasyleague.com/2013/detailed?L=59380&amp;W=7&amp;P=10782&amp;YEAR=2012" TargetMode="External"/><Relationship Id="rId2627" Type="http://schemas.openxmlformats.org/officeDocument/2006/relationships/hyperlink" Target="http://football6.myfantasyleague.com/2013/detailed?L=59380&amp;W=10&amp;P=10033&amp;YEAR=2012" TargetMode="External"/><Relationship Id="rId5100" Type="http://schemas.openxmlformats.org/officeDocument/2006/relationships/hyperlink" Target="http://football6.myfantasyleague.com/2013/player?L=59380&amp;P=9912" TargetMode="External"/><Relationship Id="rId15041" Type="http://schemas.openxmlformats.org/officeDocument/2006/relationships/hyperlink" Target="http://football6.myfantasyleague.com/2013/detailed?L=59380&amp;W=13&amp;P=9995&amp;YEAR=2012" TargetMode="External"/><Relationship Id="rId19662" Type="http://schemas.openxmlformats.org/officeDocument/2006/relationships/hyperlink" Target="http://football6.myfantasyleague.com/2013/detailed?L=59380&amp;W=14&amp;P=8249&amp;YEAR=2012" TargetMode="External"/><Relationship Id="rId4799" Type="http://schemas.openxmlformats.org/officeDocument/2006/relationships/hyperlink" Target="http://football6.myfantasyleague.com/2013/detailed?L=59380&amp;W=8&amp;P=10768&amp;YEAR=2012" TargetMode="External"/><Relationship Id="rId8670" Type="http://schemas.openxmlformats.org/officeDocument/2006/relationships/hyperlink" Target="http://football6.myfantasyleague.com/2013/detailed?L=59380&amp;W=8&amp;P=9990&amp;YEAR=2012" TargetMode="External"/><Relationship Id="rId9721" Type="http://schemas.openxmlformats.org/officeDocument/2006/relationships/hyperlink" Target="http://football6.myfantasyleague.com/2013/detailed?L=59380&amp;W=1&amp;P=8657&amp;YEAR=2012" TargetMode="External"/><Relationship Id="rId11651" Type="http://schemas.openxmlformats.org/officeDocument/2006/relationships/hyperlink" Target="http://football6.myfantasyleague.com/2013/detailed?L=59380&amp;W=16&amp;P=7391&amp;YEAR=2012" TargetMode="External"/><Relationship Id="rId12702" Type="http://schemas.openxmlformats.org/officeDocument/2006/relationships/hyperlink" Target="http://football6.myfantasyleague.com/2013/detailed?L=59380&amp;W=16&amp;P=10726&amp;YEAR=2012" TargetMode="External"/><Relationship Id="rId18264" Type="http://schemas.openxmlformats.org/officeDocument/2006/relationships/hyperlink" Target="http://football6.myfantasyleague.com/2013/detailed?L=59380&amp;W=4&amp;P=10426&amp;YEAR=2012" TargetMode="External"/><Relationship Id="rId19315" Type="http://schemas.openxmlformats.org/officeDocument/2006/relationships/hyperlink" Target="http://football6.myfantasyleague.com/2013/player?L=59380&amp;P=10005&amp;YEAR=2012" TargetMode="External"/><Relationship Id="rId1710" Type="http://schemas.openxmlformats.org/officeDocument/2006/relationships/hyperlink" Target="http://football6.myfantasyleague.com/2013/detailed?L=59380&amp;W=1&amp;P=10390&amp;YEAR=2012" TargetMode="External"/><Relationship Id="rId7272" Type="http://schemas.openxmlformats.org/officeDocument/2006/relationships/hyperlink" Target="http://football6.myfantasyleague.com/2013/options?L=59380&amp;F=0008&amp;O=07" TargetMode="External"/><Relationship Id="rId8323" Type="http://schemas.openxmlformats.org/officeDocument/2006/relationships/hyperlink" Target="http://football6.myfantasyleague.com/2013/detailed?L=59380&amp;W=14&amp;P=10365&amp;YEAR=2012" TargetMode="External"/><Relationship Id="rId10253" Type="http://schemas.openxmlformats.org/officeDocument/2006/relationships/hyperlink" Target="http://football6.myfantasyleague.com/2013/options?L=59380&amp;F=0008&amp;O=07" TargetMode="External"/><Relationship Id="rId11304" Type="http://schemas.openxmlformats.org/officeDocument/2006/relationships/hyperlink" Target="http://football6.myfantasyleague.com/2013/detailed?L=59380&amp;W=2&amp;P=10016&amp;YEAR=2012" TargetMode="External"/><Relationship Id="rId3882" Type="http://schemas.openxmlformats.org/officeDocument/2006/relationships/hyperlink" Target="http://football6.myfantasyleague.com/2013/player?L=59380&amp;P=7849&amp;YEAR=2012" TargetMode="External"/><Relationship Id="rId4933" Type="http://schemas.openxmlformats.org/officeDocument/2006/relationships/hyperlink" Target="http://football6.myfantasyleague.com/2013/detailed?L=59380&amp;W=5&amp;P=3494&amp;YEAR=2012" TargetMode="External"/><Relationship Id="rId13476" Type="http://schemas.openxmlformats.org/officeDocument/2006/relationships/hyperlink" Target="http://football6.myfantasyleague.com/2013/detailed?L=59380&amp;W=4&amp;P=4907&amp;YEAR=2012" TargetMode="External"/><Relationship Id="rId14527" Type="http://schemas.openxmlformats.org/officeDocument/2006/relationships/hyperlink" Target="http://football6.myfantasyleague.com/2013/detailed?L=59380&amp;W=1&amp;P=10260&amp;YEAR=2012" TargetMode="External"/><Relationship Id="rId14874" Type="http://schemas.openxmlformats.org/officeDocument/2006/relationships/hyperlink" Target="http://football6.myfantasyleague.com/2013/detailed?L=59380&amp;W=17&amp;P=8669&amp;YEAR=2012" TargetMode="External"/><Relationship Id="rId15925" Type="http://schemas.openxmlformats.org/officeDocument/2006/relationships/hyperlink" Target="http://football6.myfantasyleague.com/2013/detailed?L=59380&amp;W=12&amp;P=7260&amp;YEAR=2012" TargetMode="External"/><Relationship Id="rId20692" Type="http://schemas.openxmlformats.org/officeDocument/2006/relationships/hyperlink" Target="http://football6.myfantasyleague.com/2013/detailed?L=59380&amp;W=13&amp;P=10099&amp;YEAR=2012" TargetMode="External"/><Relationship Id="rId2484" Type="http://schemas.openxmlformats.org/officeDocument/2006/relationships/hyperlink" Target="http://football6.myfantasyleague.com/2013/player?L=59380&amp;P=10401&amp;YEAR=2012" TargetMode="External"/><Relationship Id="rId3535" Type="http://schemas.openxmlformats.org/officeDocument/2006/relationships/hyperlink" Target="http://football6.myfantasyleague.com/2013/detailed?L=59380&amp;W=12&amp;P=8838&amp;YEAR=2012" TargetMode="External"/><Relationship Id="rId9097" Type="http://schemas.openxmlformats.org/officeDocument/2006/relationships/hyperlink" Target="http://football6.myfantasyleague.com/2013/detailed?L=59380&amp;W=17&amp;P=10749&amp;YEAR=2012" TargetMode="External"/><Relationship Id="rId12078" Type="http://schemas.openxmlformats.org/officeDocument/2006/relationships/hyperlink" Target="http://football6.myfantasyleague.com/2013/player?L=59380&amp;P=9086&amp;YEAR=2012" TargetMode="External"/><Relationship Id="rId13129" Type="http://schemas.openxmlformats.org/officeDocument/2006/relationships/hyperlink" Target="http://football6.myfantasyleague.com/2013/detailed?L=59380&amp;W=12&amp;P=9978&amp;YEAR=2012" TargetMode="External"/><Relationship Id="rId17000" Type="http://schemas.openxmlformats.org/officeDocument/2006/relationships/hyperlink" Target="http://football6.myfantasyleague.com/2013/player?L=59380&amp;P=7525&amp;YEAR=2012" TargetMode="External"/><Relationship Id="rId20345" Type="http://schemas.openxmlformats.org/officeDocument/2006/relationships/hyperlink" Target="http://football6.myfantasyleague.com/2013/detailed?L=59380&amp;W=13&amp;P=6997&amp;YEAR=2012" TargetMode="External"/><Relationship Id="rId456" Type="http://schemas.openxmlformats.org/officeDocument/2006/relationships/hyperlink" Target="http://football6.myfantasyleague.com/2013/player?L=59380&amp;P=9875&amp;YEAR=2012" TargetMode="External"/><Relationship Id="rId1086" Type="http://schemas.openxmlformats.org/officeDocument/2006/relationships/hyperlink" Target="http://football6.myfantasyleague.com/2013/detailed?L=59380&amp;W=5&amp;P=10715&amp;YEAR=2012" TargetMode="External"/><Relationship Id="rId2137" Type="http://schemas.openxmlformats.org/officeDocument/2006/relationships/hyperlink" Target="http://football6.myfantasyleague.com/2013/detailed?L=59380&amp;W=17&amp;P=10542&amp;YEAR=2012" TargetMode="External"/><Relationship Id="rId16699" Type="http://schemas.openxmlformats.org/officeDocument/2006/relationships/hyperlink" Target="http://football6.myfantasyleague.com/2013/player?L=59380&amp;P=7019&amp;YEAR=2012" TargetMode="External"/><Relationship Id="rId109" Type="http://schemas.openxmlformats.org/officeDocument/2006/relationships/hyperlink" Target="http://football6.myfantasyleague.com/2013/detailed?L=59380&amp;W=17&amp;P=10553&amp;YEAR=2012" TargetMode="External"/><Relationship Id="rId6758" Type="http://schemas.openxmlformats.org/officeDocument/2006/relationships/hyperlink" Target="http://football6.myfantasyleague.com/2013/detailed?L=59380&amp;W=14&amp;P=10736&amp;YEAR=2012" TargetMode="External"/><Relationship Id="rId7809" Type="http://schemas.openxmlformats.org/officeDocument/2006/relationships/hyperlink" Target="http://football6.myfantasyleague.com/2013/detailed?L=59380&amp;W=12&amp;P=8284&amp;YEAR=2012" TargetMode="External"/><Relationship Id="rId8180" Type="http://schemas.openxmlformats.org/officeDocument/2006/relationships/hyperlink" Target="http://football6.myfantasyleague.com/2013/detailed?L=59380&amp;W=8&amp;P=9222&amp;YEAR=2012" TargetMode="External"/><Relationship Id="rId9231" Type="http://schemas.openxmlformats.org/officeDocument/2006/relationships/hyperlink" Target="http://football6.myfantasyleague.com/2013/detailed?L=59380&amp;W=13&amp;P=9076&amp;YEAR=2012" TargetMode="External"/><Relationship Id="rId13610" Type="http://schemas.openxmlformats.org/officeDocument/2006/relationships/hyperlink" Target="http://football6.myfantasyleague.com/2013/player?L=59380&amp;P=10302&amp;YEAR=2012" TargetMode="External"/><Relationship Id="rId19172" Type="http://schemas.openxmlformats.org/officeDocument/2006/relationships/hyperlink" Target="http://football6.myfantasyleague.com/2013/detailed?L=59380&amp;W=4&amp;P=10618&amp;YEAR=2012" TargetMode="External"/><Relationship Id="rId11161" Type="http://schemas.openxmlformats.org/officeDocument/2006/relationships/hyperlink" Target="http://football6.myfantasyleague.com/2013/detailed?L=59380&amp;W=11&amp;P=9517&amp;YEAR=2012" TargetMode="External"/><Relationship Id="rId12212" Type="http://schemas.openxmlformats.org/officeDocument/2006/relationships/hyperlink" Target="http://football6.myfantasyleague.com/2013/detailed?L=59380&amp;W=6&amp;P=10031&amp;YEAR=2012" TargetMode="External"/><Relationship Id="rId15782" Type="http://schemas.openxmlformats.org/officeDocument/2006/relationships/hyperlink" Target="http://football6.myfantasyleague.com/2013/detailed?L=59380&amp;W=14&amp;P=7836&amp;YEAR=2012" TargetMode="External"/><Relationship Id="rId16833" Type="http://schemas.openxmlformats.org/officeDocument/2006/relationships/hyperlink" Target="http://football6.myfantasyleague.com/2013/detailed?L=59380&amp;W=6&amp;P=9984&amp;YEAR=2012" TargetMode="External"/><Relationship Id="rId1220" Type="http://schemas.openxmlformats.org/officeDocument/2006/relationships/hyperlink" Target="http://football6.myfantasyleague.com/2013/detailed?L=59380&amp;W=16&amp;P=9189&amp;YEAR=2012" TargetMode="External"/><Relationship Id="rId4790" Type="http://schemas.openxmlformats.org/officeDocument/2006/relationships/hyperlink" Target="http://football6.myfantasyleague.com/2013/detailed?L=59380&amp;W=17&amp;P=10265&amp;YEAR=2012" TargetMode="External"/><Relationship Id="rId5841" Type="http://schemas.openxmlformats.org/officeDocument/2006/relationships/hyperlink" Target="http://football6.myfantasyleague.com/2013/detailed?L=59380&amp;W=13&amp;P=9150&amp;YEAR=2012" TargetMode="External"/><Relationship Id="rId14384" Type="http://schemas.openxmlformats.org/officeDocument/2006/relationships/hyperlink" Target="http://football6.myfantasyleague.com/2013/detailed?L=59380&amp;W=12&amp;P=10529&amp;YEAR=2012" TargetMode="External"/><Relationship Id="rId15435" Type="http://schemas.openxmlformats.org/officeDocument/2006/relationships/hyperlink" Target="http://football6.myfantasyleague.com/2013/detailed?L=59380&amp;W=11&amp;P=10924&amp;YEAR=2012" TargetMode="External"/><Relationship Id="rId3392" Type="http://schemas.openxmlformats.org/officeDocument/2006/relationships/hyperlink" Target="http://football6.myfantasyleague.com/2013/detailed?L=59380&amp;W=1&amp;P=10416&amp;YEAR=2012" TargetMode="External"/><Relationship Id="rId4443" Type="http://schemas.openxmlformats.org/officeDocument/2006/relationships/hyperlink" Target="http://football6.myfantasyleague.com/2013/detailed?L=59380&amp;W=1&amp;P=10284&amp;YEAR=2012" TargetMode="External"/><Relationship Id="rId14037" Type="http://schemas.openxmlformats.org/officeDocument/2006/relationships/hyperlink" Target="http://football6.myfantasyleague.com/2013/detailed?L=59380&amp;W=11&amp;P=8687&amp;YEAR=2012" TargetMode="External"/><Relationship Id="rId18658" Type="http://schemas.openxmlformats.org/officeDocument/2006/relationships/hyperlink" Target="http://football6.myfantasyleague.com/2013/player?L=59380&amp;P=10714" TargetMode="External"/><Relationship Id="rId3045" Type="http://schemas.openxmlformats.org/officeDocument/2006/relationships/hyperlink" Target="http://football6.myfantasyleague.com/2013/detailed?L=59380&amp;W=11&amp;P=9547&amp;YEAR=2012" TargetMode="External"/><Relationship Id="rId7666" Type="http://schemas.openxmlformats.org/officeDocument/2006/relationships/hyperlink" Target="http://football6.myfantasyleague.com/2013/detailed?L=59380&amp;W=1&amp;P=10307&amp;YEAR=2012" TargetMode="External"/><Relationship Id="rId8717" Type="http://schemas.openxmlformats.org/officeDocument/2006/relationships/hyperlink" Target="http://football6.myfantasyleague.com/2013/detailed?L=59380&amp;W=5&amp;P=9475&amp;YEAR=2012" TargetMode="External"/><Relationship Id="rId10994" Type="http://schemas.openxmlformats.org/officeDocument/2006/relationships/hyperlink" Target="http://football6.myfantasyleague.com/2013/detailed?L=59380&amp;W=6&amp;P=8263&amp;YEAR=2012" TargetMode="External"/><Relationship Id="rId19709" Type="http://schemas.openxmlformats.org/officeDocument/2006/relationships/hyperlink" Target="http://football6.myfantasyleague.com/2013/detailed?L=59380&amp;W=13&amp;P=10314&amp;YEAR=2012" TargetMode="External"/><Relationship Id="rId6268" Type="http://schemas.openxmlformats.org/officeDocument/2006/relationships/hyperlink" Target="http://football6.myfantasyleague.com/2013/detailed?L=59380&amp;W=13&amp;P=10174&amp;YEAR=2012" TargetMode="External"/><Relationship Id="rId7319" Type="http://schemas.openxmlformats.org/officeDocument/2006/relationships/hyperlink" Target="http://football6.myfantasyleague.com/2013/detailed?L=59380&amp;W=9&amp;P=7686&amp;YEAR=2012" TargetMode="External"/><Relationship Id="rId10647" Type="http://schemas.openxmlformats.org/officeDocument/2006/relationships/hyperlink" Target="http://football6.myfantasyleague.com/2013/detailed?L=59380&amp;W=12&amp;P=10778&amp;YEAR=2012" TargetMode="External"/><Relationship Id="rId13120" Type="http://schemas.openxmlformats.org/officeDocument/2006/relationships/hyperlink" Target="http://football6.myfantasyleague.com/2013/detailed?L=59380&amp;W=2&amp;P=9978&amp;YEAR=2012" TargetMode="External"/><Relationship Id="rId16690" Type="http://schemas.openxmlformats.org/officeDocument/2006/relationships/hyperlink" Target="http://football6.myfantasyleague.com/2013/detailed?L=59380&amp;W=10&amp;P=10393&amp;YEAR=2012" TargetMode="External"/><Relationship Id="rId17741" Type="http://schemas.openxmlformats.org/officeDocument/2006/relationships/hyperlink" Target="http://football6.myfantasyleague.com/2013/detailed?L=59380&amp;W=8&amp;P=3969&amp;YEAR=2012" TargetMode="External"/><Relationship Id="rId100" Type="http://schemas.openxmlformats.org/officeDocument/2006/relationships/hyperlink" Target="http://football6.myfantasyleague.com/2013/detailed?L=59380&amp;W=8&amp;P=10553&amp;YEAR=2012" TargetMode="External"/><Relationship Id="rId2878" Type="http://schemas.openxmlformats.org/officeDocument/2006/relationships/hyperlink" Target="http://football6.myfantasyleague.com/2013/detailed?L=59380&amp;W=1&amp;P=10839&amp;YEAR=2012" TargetMode="External"/><Relationship Id="rId3929" Type="http://schemas.openxmlformats.org/officeDocument/2006/relationships/hyperlink" Target="http://football6.myfantasyleague.com/2013/detailed?L=59380&amp;W=13&amp;P=9454&amp;YEAR=2012" TargetMode="External"/><Relationship Id="rId7800" Type="http://schemas.openxmlformats.org/officeDocument/2006/relationships/hyperlink" Target="http://football6.myfantasyleague.com/2013/detailed?L=59380&amp;W=2&amp;P=8284&amp;YEAR=2012" TargetMode="External"/><Relationship Id="rId15292" Type="http://schemas.openxmlformats.org/officeDocument/2006/relationships/hyperlink" Target="http://football6.myfantasyleague.com/2013/player?L=59380&amp;P=10521" TargetMode="External"/><Relationship Id="rId16343" Type="http://schemas.openxmlformats.org/officeDocument/2006/relationships/hyperlink" Target="http://football6.myfantasyleague.com/2013/player?L=59380&amp;P=9210" TargetMode="External"/><Relationship Id="rId5351" Type="http://schemas.openxmlformats.org/officeDocument/2006/relationships/hyperlink" Target="http://football6.myfantasyleague.com/2013/detailed?L=59380&amp;W=5&amp;P=8367&amp;YEAR=2012" TargetMode="External"/><Relationship Id="rId6402" Type="http://schemas.openxmlformats.org/officeDocument/2006/relationships/hyperlink" Target="http://football6.myfantasyleague.com/2013/detailed?L=59380&amp;W=10&amp;P=10458&amp;YEAR=2012" TargetMode="External"/><Relationship Id="rId9972" Type="http://schemas.openxmlformats.org/officeDocument/2006/relationships/hyperlink" Target="http://football6.myfantasyleague.com/2013/detailed?L=59380&amp;W=10&amp;P=10995&amp;YEAR=2012" TargetMode="External"/><Relationship Id="rId19566" Type="http://schemas.openxmlformats.org/officeDocument/2006/relationships/hyperlink" Target="http://football6.myfantasyleague.com/2013/detailed?L=59380&amp;W=7&amp;P=10405&amp;YEAR=2012" TargetMode="External"/><Relationship Id="rId1961" Type="http://schemas.openxmlformats.org/officeDocument/2006/relationships/hyperlink" Target="http://football6.myfantasyleague.com/2013/detailed?L=59380&amp;W=6&amp;P=9840&amp;YEAR=2012" TargetMode="External"/><Relationship Id="rId5004" Type="http://schemas.openxmlformats.org/officeDocument/2006/relationships/hyperlink" Target="http://football6.myfantasyleague.com/2013/detailed?L=59380&amp;W=6&amp;P=9881&amp;YEAR=2012" TargetMode="External"/><Relationship Id="rId8574" Type="http://schemas.openxmlformats.org/officeDocument/2006/relationships/hyperlink" Target="http://football6.myfantasyleague.com/2013/detailed?L=59380&amp;W=10&amp;P=9249&amp;YEAR=2012" TargetMode="External"/><Relationship Id="rId9625" Type="http://schemas.openxmlformats.org/officeDocument/2006/relationships/hyperlink" Target="http://football6.myfantasyleague.com/2013/player?L=59380&amp;P=8303&amp;YEAR=2012" TargetMode="External"/><Relationship Id="rId11555" Type="http://schemas.openxmlformats.org/officeDocument/2006/relationships/hyperlink" Target="http://football6.myfantasyleague.com/2013/detailed?L=59380&amp;W=13&amp;P=9321&amp;YEAR=2012" TargetMode="External"/><Relationship Id="rId12606" Type="http://schemas.openxmlformats.org/officeDocument/2006/relationships/hyperlink" Target="http://football6.myfantasyleague.com/2013/detailed?L=59380&amp;W=8&amp;P=9892&amp;YEAR=2012" TargetMode="External"/><Relationship Id="rId12953" Type="http://schemas.openxmlformats.org/officeDocument/2006/relationships/hyperlink" Target="http://football6.myfantasyleague.com/2013/detailed?L=59380&amp;W=15&amp;P=10708&amp;YEAR=2012" TargetMode="External"/><Relationship Id="rId18168" Type="http://schemas.openxmlformats.org/officeDocument/2006/relationships/hyperlink" Target="http://football6.myfantasyleague.com/2013/detailed?L=59380&amp;W=13&amp;P=6530&amp;YEAR=2012" TargetMode="External"/><Relationship Id="rId19219" Type="http://schemas.openxmlformats.org/officeDocument/2006/relationships/hyperlink" Target="http://football6.myfantasyleague.com/2013/player?L=59380&amp;P=7823" TargetMode="External"/><Relationship Id="rId1614" Type="http://schemas.openxmlformats.org/officeDocument/2006/relationships/hyperlink" Target="http://football6.myfantasyleague.com/2013/detailed?L=59380&amp;W=3&amp;P=9201&amp;YEAR=2012" TargetMode="External"/><Relationship Id="rId7176" Type="http://schemas.openxmlformats.org/officeDocument/2006/relationships/hyperlink" Target="http://football6.myfantasyleague.com/2013/detailed?L=59380&amp;W=5&amp;P=10717&amp;YEAR=2012" TargetMode="External"/><Relationship Id="rId8227" Type="http://schemas.openxmlformats.org/officeDocument/2006/relationships/hyperlink" Target="http://football6.myfantasyleague.com/2013/detailed?L=59380&amp;W=1&amp;P=10793&amp;YEAR=2012" TargetMode="External"/><Relationship Id="rId10157" Type="http://schemas.openxmlformats.org/officeDocument/2006/relationships/hyperlink" Target="http://football6.myfantasyleague.com/2013/detailed?L=59380&amp;W=13&amp;P=9079&amp;YEAR=2012" TargetMode="External"/><Relationship Id="rId11208" Type="http://schemas.openxmlformats.org/officeDocument/2006/relationships/hyperlink" Target="http://football6.myfantasyleague.com/2013/player?L=59380&amp;P=8269" TargetMode="External"/><Relationship Id="rId3786" Type="http://schemas.openxmlformats.org/officeDocument/2006/relationships/hyperlink" Target="http://football6.myfantasyleague.com/2013/player?L=59380&amp;P=4912" TargetMode="External"/><Relationship Id="rId14778" Type="http://schemas.openxmlformats.org/officeDocument/2006/relationships/hyperlink" Target="http://football6.myfantasyleague.com/2013/player?L=59380&amp;P=8295" TargetMode="External"/><Relationship Id="rId15829" Type="http://schemas.openxmlformats.org/officeDocument/2006/relationships/hyperlink" Target="http://football6.myfantasyleague.com/2013/detailed?L=59380&amp;W=9&amp;P=10830&amp;YEAR=2012" TargetMode="External"/><Relationship Id="rId19700" Type="http://schemas.openxmlformats.org/officeDocument/2006/relationships/hyperlink" Target="http://football6.myfantasyleague.com/2013/detailed?L=59380&amp;W=3&amp;P=10314&amp;YEAR=2012" TargetMode="External"/><Relationship Id="rId2388" Type="http://schemas.openxmlformats.org/officeDocument/2006/relationships/hyperlink" Target="http://football6.myfantasyleague.com/2013/player?L=59380&amp;P=3300" TargetMode="External"/><Relationship Id="rId3439" Type="http://schemas.openxmlformats.org/officeDocument/2006/relationships/hyperlink" Target="http://football6.myfantasyleague.com/2013/detailed?L=59380&amp;W=14&amp;P=10235&amp;YEAR=2012" TargetMode="External"/><Relationship Id="rId4837" Type="http://schemas.openxmlformats.org/officeDocument/2006/relationships/hyperlink" Target="http://football6.myfantasyleague.com/2013/detailed?L=59380&amp;W=9&amp;P=11019&amp;YEAR=2012" TargetMode="External"/><Relationship Id="rId7310" Type="http://schemas.openxmlformats.org/officeDocument/2006/relationships/hyperlink" Target="http://football6.myfantasyleague.com/2013/options?L=59380&amp;F=0003&amp;O=07" TargetMode="External"/><Relationship Id="rId17251" Type="http://schemas.openxmlformats.org/officeDocument/2006/relationships/hyperlink" Target="http://football6.myfantasyleague.com/2013/detailed?L=59380&amp;W=2&amp;P=10289&amp;YEAR=2012" TargetMode="External"/><Relationship Id="rId18302" Type="http://schemas.openxmlformats.org/officeDocument/2006/relationships/hyperlink" Target="http://football6.myfantasyleague.com/2013/player?L=59380&amp;P=9544" TargetMode="External"/><Relationship Id="rId20249" Type="http://schemas.openxmlformats.org/officeDocument/2006/relationships/hyperlink" Target="http://football6.myfantasyleague.com/2013/detailed?L=59380&amp;W=7&amp;P=10808&amp;YEAR=2012" TargetMode="External"/><Relationship Id="rId20596" Type="http://schemas.openxmlformats.org/officeDocument/2006/relationships/hyperlink" Target="http://football6.myfantasyleague.com/2013/detailed?L=59380&amp;W=14&amp;P=9613&amp;YEAR=2012" TargetMode="External"/><Relationship Id="rId13861" Type="http://schemas.openxmlformats.org/officeDocument/2006/relationships/hyperlink" Target="http://football6.myfantasyleague.com/2013/detailed?L=59380&amp;W=14&amp;P=8376&amp;YEAR=2012" TargetMode="External"/><Relationship Id="rId14912" Type="http://schemas.openxmlformats.org/officeDocument/2006/relationships/hyperlink" Target="http://football6.myfantasyleague.com/2013/detailed?L=59380&amp;W=14&amp;P=7900&amp;YEAR=2012" TargetMode="External"/><Relationship Id="rId3920" Type="http://schemas.openxmlformats.org/officeDocument/2006/relationships/hyperlink" Target="http://football6.myfantasyleague.com/2013/detailed?L=59380&amp;W=9&amp;P=8848&amp;YEAR=2012" TargetMode="External"/><Relationship Id="rId8084" Type="http://schemas.openxmlformats.org/officeDocument/2006/relationships/hyperlink" Target="http://football6.myfantasyleague.com/2013/detailed?L=59380&amp;W=2&amp;P=10463&amp;YEAR=2012" TargetMode="External"/><Relationship Id="rId9482" Type="http://schemas.openxmlformats.org/officeDocument/2006/relationships/hyperlink" Target="http://football6.myfantasyleague.com/2013/detailed?L=59380&amp;W=11&amp;P=7665&amp;YEAR=2012" TargetMode="External"/><Relationship Id="rId12463" Type="http://schemas.openxmlformats.org/officeDocument/2006/relationships/hyperlink" Target="http://football6.myfantasyleague.com/2013/detailed?L=59380&amp;W=11&amp;P=8705&amp;YEAR=2012" TargetMode="External"/><Relationship Id="rId13514" Type="http://schemas.openxmlformats.org/officeDocument/2006/relationships/hyperlink" Target="http://football6.myfantasyleague.com/2013/detailed?L=59380&amp;W=6&amp;P=9945&amp;YEAR=2012" TargetMode="External"/><Relationship Id="rId19076" Type="http://schemas.openxmlformats.org/officeDocument/2006/relationships/hyperlink" Target="http://football6.myfantasyleague.com/2013/detailed?L=59380&amp;W=16&amp;P=8416&amp;YEAR=2012" TargetMode="External"/><Relationship Id="rId841" Type="http://schemas.openxmlformats.org/officeDocument/2006/relationships/hyperlink" Target="http://football6.myfantasyleague.com/2013/detailed?L=59380&amp;W=2&amp;P=9485&amp;YEAR=2012" TargetMode="External"/><Relationship Id="rId1471" Type="http://schemas.openxmlformats.org/officeDocument/2006/relationships/hyperlink" Target="http://football6.myfantasyleague.com/2013/detailed?L=59380&amp;W=12&amp;P=9044&amp;YEAR=2012" TargetMode="External"/><Relationship Id="rId2522" Type="http://schemas.openxmlformats.org/officeDocument/2006/relationships/hyperlink" Target="http://football6.myfantasyleague.com/2013/detailed?L=59380&amp;W=3&amp;P=9456&amp;YEAR=2012" TargetMode="External"/><Relationship Id="rId9135" Type="http://schemas.openxmlformats.org/officeDocument/2006/relationships/hyperlink" Target="http://football6.myfantasyleague.com/2013/player?L=59380&amp;P=10077&amp;YEAR=2012" TargetMode="External"/><Relationship Id="rId11065" Type="http://schemas.openxmlformats.org/officeDocument/2006/relationships/hyperlink" Target="http://football6.myfantasyleague.com/2013/detailed?L=59380&amp;W=16&amp;P=10520&amp;YEAR=2012" TargetMode="External"/><Relationship Id="rId12116" Type="http://schemas.openxmlformats.org/officeDocument/2006/relationships/hyperlink" Target="http://football6.myfantasyleague.com/2013/detailed?L=59380&amp;W=12&amp;P=9827&amp;YEAR=2012" TargetMode="External"/><Relationship Id="rId15686" Type="http://schemas.openxmlformats.org/officeDocument/2006/relationships/hyperlink" Target="http://football6.myfantasyleague.com/2013/detailed?L=59380&amp;W=11&amp;P=8774&amp;YEAR=2012" TargetMode="External"/><Relationship Id="rId16737" Type="http://schemas.openxmlformats.org/officeDocument/2006/relationships/hyperlink" Target="http://football6.myfantasyleague.com/2013/detailed?L=59380&amp;W=12&amp;P=10362&amp;YEAR=2012" TargetMode="External"/><Relationship Id="rId1124" Type="http://schemas.openxmlformats.org/officeDocument/2006/relationships/hyperlink" Target="http://football6.myfantasyleague.com/2013/detailed?L=59380&amp;W=10&amp;P=6647&amp;YEAR=2012" TargetMode="External"/><Relationship Id="rId4694" Type="http://schemas.openxmlformats.org/officeDocument/2006/relationships/hyperlink" Target="http://football6.myfantasyleague.com/2013/detailed?L=59380&amp;W=15&amp;P=9706&amp;YEAR=2012" TargetMode="External"/><Relationship Id="rId5745" Type="http://schemas.openxmlformats.org/officeDocument/2006/relationships/hyperlink" Target="http://football6.myfantasyleague.com/2013/detailed?L=59380&amp;W=3&amp;P=8164&amp;YEAR=2012" TargetMode="External"/><Relationship Id="rId14288" Type="http://schemas.openxmlformats.org/officeDocument/2006/relationships/hyperlink" Target="http://football6.myfantasyleague.com/2013/detailed?L=59380&amp;W=5&amp;P=10317&amp;YEAR=2012" TargetMode="External"/><Relationship Id="rId15339" Type="http://schemas.openxmlformats.org/officeDocument/2006/relationships/hyperlink" Target="http://football6.myfantasyleague.com/2013/detailed?L=59380&amp;W=5&amp;P=10809&amp;YEAR=2012" TargetMode="External"/><Relationship Id="rId19210" Type="http://schemas.openxmlformats.org/officeDocument/2006/relationships/hyperlink" Target="http://football6.myfantasyleague.com/2013/detailed?L=59380&amp;W=9&amp;P=9015&amp;YEAR=2012" TargetMode="External"/><Relationship Id="rId3296" Type="http://schemas.openxmlformats.org/officeDocument/2006/relationships/hyperlink" Target="http://football6.myfantasyleague.com/2013/detailed?L=59380&amp;W=14&amp;P=9188&amp;YEAR=2012" TargetMode="External"/><Relationship Id="rId4347" Type="http://schemas.openxmlformats.org/officeDocument/2006/relationships/hyperlink" Target="http://football6.myfantasyleague.com/2013/detailed?L=59380&amp;W=13&amp;P=9893&amp;YEAR=2012" TargetMode="External"/><Relationship Id="rId8968" Type="http://schemas.openxmlformats.org/officeDocument/2006/relationships/hyperlink" Target="http://football6.myfantasyleague.com/2013/detailed?L=59380&amp;W=1&amp;P=10291&amp;YEAR=2012" TargetMode="External"/><Relationship Id="rId10898" Type="http://schemas.openxmlformats.org/officeDocument/2006/relationships/hyperlink" Target="http://football6.myfantasyleague.com/2013/detailed?L=59380&amp;W=14&amp;P=9959&amp;YEAR=2012" TargetMode="External"/><Relationship Id="rId11949" Type="http://schemas.openxmlformats.org/officeDocument/2006/relationships/hyperlink" Target="http://football6.myfantasyleague.com/2013/detailed?L=59380&amp;W=6&amp;P=9851&amp;YEAR=2012" TargetMode="External"/><Relationship Id="rId15820" Type="http://schemas.openxmlformats.org/officeDocument/2006/relationships/hyperlink" Target="http://football6.myfantasyleague.com/2013/detailed?L=59380&amp;W=14&amp;P=9097&amp;YEAR=2012" TargetMode="External"/><Relationship Id="rId13371" Type="http://schemas.openxmlformats.org/officeDocument/2006/relationships/hyperlink" Target="http://football6.myfantasyleague.com/2013/detailed?L=59380&amp;W=14&amp;P=9221&amp;YEAR=2012" TargetMode="External"/><Relationship Id="rId14422" Type="http://schemas.openxmlformats.org/officeDocument/2006/relationships/hyperlink" Target="http://football6.myfantasyleague.com/2013/detailed?L=59380&amp;W=16&amp;P=9616&amp;YEAR=2012" TargetMode="External"/><Relationship Id="rId17992" Type="http://schemas.openxmlformats.org/officeDocument/2006/relationships/hyperlink" Target="http://football6.myfantasyleague.com/2013/detailed?L=59380&amp;W=13&amp;P=8304&amp;YEAR=2012" TargetMode="External"/><Relationship Id="rId3430" Type="http://schemas.openxmlformats.org/officeDocument/2006/relationships/hyperlink" Target="http://football6.myfantasyleague.com/2013/detailed?L=59380&amp;W=4&amp;P=10235&amp;YEAR=2012" TargetMode="External"/><Relationship Id="rId13024" Type="http://schemas.openxmlformats.org/officeDocument/2006/relationships/hyperlink" Target="http://football6.myfantasyleague.com/2013/detailed?L=59380&amp;W=12&amp;P=8432&amp;YEAR=2012" TargetMode="External"/><Relationship Id="rId16594" Type="http://schemas.openxmlformats.org/officeDocument/2006/relationships/hyperlink" Target="http://football6.myfantasyleague.com/2013/detailed?L=59380&amp;W=5&amp;P=8840&amp;YEAR=2012" TargetMode="External"/><Relationship Id="rId17645" Type="http://schemas.openxmlformats.org/officeDocument/2006/relationships/hyperlink" Target="http://football6.myfantasyleague.com/2013/detailed?L=59380&amp;W=6&amp;P=9670&amp;YEAR=2012" TargetMode="External"/><Relationship Id="rId20240" Type="http://schemas.openxmlformats.org/officeDocument/2006/relationships/hyperlink" Target="http://football6.myfantasyleague.com/2013/options?L=59380&amp;F=0006&amp;O=07" TargetMode="External"/><Relationship Id="rId351" Type="http://schemas.openxmlformats.org/officeDocument/2006/relationships/hyperlink" Target="http://football6.myfantasyleague.com/2013/detailed?L=59380&amp;W=11&amp;P=10371&amp;YEAR=2012" TargetMode="External"/><Relationship Id="rId2032" Type="http://schemas.openxmlformats.org/officeDocument/2006/relationships/hyperlink" Target="http://football6.myfantasyleague.com/2013/player?L=59380&amp;P=9817&amp;YEAR=2012" TargetMode="External"/><Relationship Id="rId6653" Type="http://schemas.openxmlformats.org/officeDocument/2006/relationships/hyperlink" Target="http://football6.myfantasyleague.com/2013/detailed?L=59380&amp;W=4&amp;P=10324&amp;YEAR=2012" TargetMode="External"/><Relationship Id="rId7704" Type="http://schemas.openxmlformats.org/officeDocument/2006/relationships/hyperlink" Target="http://football6.myfantasyleague.com/2013/detailed?L=59380&amp;W=2&amp;P=1275&amp;YEAR=2012" TargetMode="External"/><Relationship Id="rId15196" Type="http://schemas.openxmlformats.org/officeDocument/2006/relationships/hyperlink" Target="http://football6.myfantasyleague.com/2013/detailed?L=59380&amp;W=15&amp;P=10406&amp;YEAR=2012" TargetMode="External"/><Relationship Id="rId16247" Type="http://schemas.openxmlformats.org/officeDocument/2006/relationships/hyperlink" Target="http://football6.myfantasyleague.com/2013/detailed?L=59380&amp;W=11&amp;P=9849&amp;YEAR=2012" TargetMode="External"/><Relationship Id="rId5255" Type="http://schemas.openxmlformats.org/officeDocument/2006/relationships/hyperlink" Target="http://football6.myfantasyleague.com/2013/detailed?L=59380&amp;W=4&amp;P=9144&amp;YEAR=2012" TargetMode="External"/><Relationship Id="rId6306" Type="http://schemas.openxmlformats.org/officeDocument/2006/relationships/hyperlink" Target="http://football6.myfantasyleague.com/2013/player?L=59380&amp;P=10982&amp;YEAR=2012" TargetMode="External"/><Relationship Id="rId9876" Type="http://schemas.openxmlformats.org/officeDocument/2006/relationships/hyperlink" Target="http://football6.myfantasyleague.com/2013/detailed?L=59380&amp;W=12&amp;P=10791&amp;YEAR=2012" TargetMode="External"/><Relationship Id="rId1865" Type="http://schemas.openxmlformats.org/officeDocument/2006/relationships/hyperlink" Target="http://football6.myfantasyleague.com/2013/detailed?L=59380&amp;W=15&amp;P=6982&amp;YEAR=2012" TargetMode="External"/><Relationship Id="rId8478" Type="http://schemas.openxmlformats.org/officeDocument/2006/relationships/hyperlink" Target="http://football6.myfantasyleague.com/2013/detailed?L=59380&amp;W=14&amp;P=10823&amp;YEAR=2012" TargetMode="External"/><Relationship Id="rId9529" Type="http://schemas.openxmlformats.org/officeDocument/2006/relationships/hyperlink" Target="http://football6.myfantasyleague.com/2013/detailed?L=59380&amp;W=3&amp;P=9430&amp;YEAR=2012" TargetMode="External"/><Relationship Id="rId12857" Type="http://schemas.openxmlformats.org/officeDocument/2006/relationships/hyperlink" Target="http://football6.myfantasyleague.com/2013/detailed?L=59380&amp;W=11&amp;P=9573&amp;YEAR=2012" TargetMode="External"/><Relationship Id="rId13908" Type="http://schemas.openxmlformats.org/officeDocument/2006/relationships/hyperlink" Target="http://football6.myfantasyleague.com/2013/detailed?L=59380&amp;W=9&amp;P=8144&amp;YEAR=2012" TargetMode="External"/><Relationship Id="rId1518" Type="http://schemas.openxmlformats.org/officeDocument/2006/relationships/hyperlink" Target="http://football6.myfantasyleague.com/2013/detailed?L=59380&amp;W=3&amp;P=6654&amp;YEAR=2012" TargetMode="External"/><Relationship Id="rId2916" Type="http://schemas.openxmlformats.org/officeDocument/2006/relationships/hyperlink" Target="http://football6.myfantasyleague.com/2013/detailed?L=59380&amp;W=1&amp;P=8539&amp;YEAR=2012" TargetMode="External"/><Relationship Id="rId11459" Type="http://schemas.openxmlformats.org/officeDocument/2006/relationships/hyperlink" Target="http://football6.myfantasyleague.com/2013/player?L=59380&amp;P=10111" TargetMode="External"/><Relationship Id="rId15330" Type="http://schemas.openxmlformats.org/officeDocument/2006/relationships/hyperlink" Target="http://football6.myfantasyleague.com/2013/detailed?L=59380&amp;W=15&amp;P=10224&amp;YEAR=2012" TargetMode="External"/><Relationship Id="rId19951" Type="http://schemas.openxmlformats.org/officeDocument/2006/relationships/hyperlink" Target="http://football6.myfantasyleague.com/2013/detailed?L=59380&amp;W=2&amp;P=7446&amp;YEAR=2012" TargetMode="External"/><Relationship Id="rId11940" Type="http://schemas.openxmlformats.org/officeDocument/2006/relationships/hyperlink" Target="http://football6.myfantasyleague.com/2013/detailed?L=59380&amp;W=14&amp;P=10020&amp;YEAR=2012" TargetMode="External"/><Relationship Id="rId18553" Type="http://schemas.openxmlformats.org/officeDocument/2006/relationships/hyperlink" Target="http://football6.myfantasyleague.com/2013/detailed?L=59380&amp;W=17&amp;P=10879&amp;YEAR=2012" TargetMode="External"/><Relationship Id="rId19604" Type="http://schemas.openxmlformats.org/officeDocument/2006/relationships/hyperlink" Target="http://football6.myfantasyleague.com/2013/detailed?L=59380&amp;W=3&amp;P=7839&amp;YEAR=2012" TargetMode="External"/><Relationship Id="rId6163" Type="http://schemas.openxmlformats.org/officeDocument/2006/relationships/hyperlink" Target="http://football6.myfantasyleague.com/2013/detailed?L=59380&amp;W=11&amp;P=10989&amp;YEAR=2012" TargetMode="External"/><Relationship Id="rId7561" Type="http://schemas.openxmlformats.org/officeDocument/2006/relationships/hyperlink" Target="http://football6.myfantasyleague.com/2013/detailed?L=59380&amp;W=1&amp;P=10469&amp;YEAR=2012" TargetMode="External"/><Relationship Id="rId8612" Type="http://schemas.openxmlformats.org/officeDocument/2006/relationships/hyperlink" Target="http://football6.myfantasyleague.com/2013/detailed?L=59380&amp;W=17&amp;P=10812&amp;YEAR=2012" TargetMode="External"/><Relationship Id="rId10542" Type="http://schemas.openxmlformats.org/officeDocument/2006/relationships/hyperlink" Target="http://football6.myfantasyleague.com/2013/detailed?L=59380&amp;W=17&amp;P=10318&amp;YEAR=2012" TargetMode="External"/><Relationship Id="rId17155" Type="http://schemas.openxmlformats.org/officeDocument/2006/relationships/hyperlink" Target="http://football6.myfantasyleague.com/2013/detailed?L=59380&amp;W=6&amp;P=10398&amp;YEAR=2012" TargetMode="External"/><Relationship Id="rId18206" Type="http://schemas.openxmlformats.org/officeDocument/2006/relationships/hyperlink" Target="http://football6.myfantasyleague.com/2013/detailed?L=59380&amp;W=1&amp;P=8327&amp;YEAR=2012" TargetMode="External"/><Relationship Id="rId7214" Type="http://schemas.openxmlformats.org/officeDocument/2006/relationships/hyperlink" Target="http://football6.myfantasyleague.com/2013/detailed?L=59380&amp;W=13&amp;P=10347&amp;YEAR=2012" TargetMode="External"/><Relationship Id="rId13765" Type="http://schemas.openxmlformats.org/officeDocument/2006/relationships/hyperlink" Target="http://football6.myfantasyleague.com/2013/detailed?L=59380&amp;W=14&amp;P=6933&amp;YEAR=2012" TargetMode="External"/><Relationship Id="rId14816" Type="http://schemas.openxmlformats.org/officeDocument/2006/relationships/hyperlink" Target="http://football6.myfantasyleague.com/2013/detailed?L=59380&amp;W=3&amp;P=8313&amp;YEAR=2012" TargetMode="External"/><Relationship Id="rId2773" Type="http://schemas.openxmlformats.org/officeDocument/2006/relationships/hyperlink" Target="http://football6.myfantasyleague.com/2013/player?L=59380&amp;P=9049&amp;YEAR=2012" TargetMode="External"/><Relationship Id="rId3824" Type="http://schemas.openxmlformats.org/officeDocument/2006/relationships/hyperlink" Target="http://football6.myfantasyleague.com/2013/detailed?L=59380&amp;W=2&amp;P=7286&amp;YEAR=2012" TargetMode="External"/><Relationship Id="rId9386" Type="http://schemas.openxmlformats.org/officeDocument/2006/relationships/hyperlink" Target="http://football6.myfantasyleague.com/2013/detailed?L=59380&amp;W=3&amp;P=5666&amp;YEAR=2012" TargetMode="External"/><Relationship Id="rId12367" Type="http://schemas.openxmlformats.org/officeDocument/2006/relationships/hyperlink" Target="http://football6.myfantasyleague.com/2013/detailed?L=59380&amp;W=10&amp;P=9819&amp;YEAR=2012" TargetMode="External"/><Relationship Id="rId13418" Type="http://schemas.openxmlformats.org/officeDocument/2006/relationships/hyperlink" Target="http://football6.myfantasyleague.com/2013/player?L=59380&amp;P=10974&amp;YEAR=2012" TargetMode="External"/><Relationship Id="rId20634" Type="http://schemas.openxmlformats.org/officeDocument/2006/relationships/hyperlink" Target="http://football6.myfantasyleague.com/2013/detailed?L=59380&amp;W=3&amp;P=10309&amp;YEAR=2012" TargetMode="External"/><Relationship Id="rId745" Type="http://schemas.openxmlformats.org/officeDocument/2006/relationships/hyperlink" Target="http://football6.myfantasyleague.com/2013/detailed?L=59380&amp;W=16&amp;P=8510&amp;YEAR=2012" TargetMode="External"/><Relationship Id="rId1375" Type="http://schemas.openxmlformats.org/officeDocument/2006/relationships/hyperlink" Target="http://football6.myfantasyleague.com/2013/detailed?L=59380&amp;W=14&amp;P=9770&amp;YEAR=2012" TargetMode="External"/><Relationship Id="rId2426" Type="http://schemas.openxmlformats.org/officeDocument/2006/relationships/hyperlink" Target="http://football6.myfantasyleague.com/2013/detailed?L=59380&amp;W=9&amp;P=10836&amp;YEAR=2012" TargetMode="External"/><Relationship Id="rId5996" Type="http://schemas.openxmlformats.org/officeDocument/2006/relationships/hyperlink" Target="http://football6.myfantasyleague.com/2013/detailed?L=59380&amp;W=12&amp;P=6974&amp;YEAR=2012" TargetMode="External"/><Relationship Id="rId9039" Type="http://schemas.openxmlformats.org/officeDocument/2006/relationships/hyperlink" Target="http://football6.myfantasyleague.com/2013/detailed?L=59380&amp;W=7&amp;P=9363&amp;YEAR=2012" TargetMode="External"/><Relationship Id="rId16988" Type="http://schemas.openxmlformats.org/officeDocument/2006/relationships/hyperlink" Target="http://football6.myfantasyleague.com/2013/detailed?L=59380&amp;W=5&amp;P=10067&amp;YEAR=2012" TargetMode="External"/><Relationship Id="rId81" Type="http://schemas.openxmlformats.org/officeDocument/2006/relationships/hyperlink" Target="http://football6.myfantasyleague.com/2013/detailed?L=59380&amp;W=3&amp;P=10724&amp;YEAR=2012" TargetMode="External"/><Relationship Id="rId1028" Type="http://schemas.openxmlformats.org/officeDocument/2006/relationships/hyperlink" Target="http://football6.myfantasyleague.com/2013/detailed?L=59380&amp;W=13&amp;P=10286&amp;YEAR=2012" TargetMode="External"/><Relationship Id="rId4598" Type="http://schemas.openxmlformats.org/officeDocument/2006/relationships/hyperlink" Target="http://football6.myfantasyleague.com/2013/detailed?L=59380&amp;W=7&amp;P=9905&amp;YEAR=2012" TargetMode="External"/><Relationship Id="rId5649" Type="http://schemas.openxmlformats.org/officeDocument/2006/relationships/hyperlink" Target="http://football6.myfantasyleague.com/2013/detailed?L=59380&amp;W=12&amp;P=10345&amp;YEAR=2012" TargetMode="External"/><Relationship Id="rId9520" Type="http://schemas.openxmlformats.org/officeDocument/2006/relationships/hyperlink" Target="http://football6.myfantasyleague.com/2013/detailed?L=59380&amp;W=13&amp;P=10322&amp;YEAR=2012" TargetMode="External"/><Relationship Id="rId18063" Type="http://schemas.openxmlformats.org/officeDocument/2006/relationships/hyperlink" Target="http://football6.myfantasyleague.com/2013/detailed?L=59380&amp;W=12&amp;P=7053&amp;YEAR=2012" TargetMode="External"/><Relationship Id="rId19114" Type="http://schemas.openxmlformats.org/officeDocument/2006/relationships/hyperlink" Target="http://football6.myfantasyleague.com/2013/player?L=59380&amp;P=9525&amp;YEAR=2012" TargetMode="External"/><Relationship Id="rId19461" Type="http://schemas.openxmlformats.org/officeDocument/2006/relationships/hyperlink" Target="http://football6.myfantasyleague.com/2013/detailed?L=59380&amp;W=8&amp;P=9383&amp;YEAR=2012" TargetMode="External"/><Relationship Id="rId7071" Type="http://schemas.openxmlformats.org/officeDocument/2006/relationships/hyperlink" Target="http://football6.myfantasyleague.com/2013/detailed?L=59380&amp;W=1&amp;P=6529&amp;YEAR=2012" TargetMode="External"/><Relationship Id="rId8122" Type="http://schemas.openxmlformats.org/officeDocument/2006/relationships/hyperlink" Target="http://football6.myfantasyleague.com/2013/detailed?L=59380&amp;W=5&amp;P=10601&amp;YEAR=2012" TargetMode="External"/><Relationship Id="rId11450" Type="http://schemas.openxmlformats.org/officeDocument/2006/relationships/hyperlink" Target="http://football6.myfantasyleague.com/2013/detailed?L=59380&amp;W=9&amp;P=10035&amp;YEAR=2012" TargetMode="External"/><Relationship Id="rId12501" Type="http://schemas.openxmlformats.org/officeDocument/2006/relationships/hyperlink" Target="http://football6.myfantasyleague.com/2013/player?L=59380&amp;P=7039" TargetMode="External"/><Relationship Id="rId10052" Type="http://schemas.openxmlformats.org/officeDocument/2006/relationships/hyperlink" Target="http://football6.myfantasyleague.com/2013/detailed?L=59380&amp;W=12&amp;P=11015&amp;YEAR=2012" TargetMode="External"/><Relationship Id="rId11103" Type="http://schemas.openxmlformats.org/officeDocument/2006/relationships/hyperlink" Target="http://football6.myfantasyleague.com/2013/detailed?L=59380&amp;W=2&amp;P=8709&amp;YEAR=2012" TargetMode="External"/><Relationship Id="rId14673" Type="http://schemas.openxmlformats.org/officeDocument/2006/relationships/hyperlink" Target="http://football6.myfantasyleague.com/2013/detailed?L=59380&amp;W=15&amp;P=10713&amp;YEAR=2012" TargetMode="External"/><Relationship Id="rId15724" Type="http://schemas.openxmlformats.org/officeDocument/2006/relationships/hyperlink" Target="http://football6.myfantasyleague.com/2013/player?L=59380&amp;P=10787&amp;YEAR=2012" TargetMode="External"/><Relationship Id="rId3681" Type="http://schemas.openxmlformats.org/officeDocument/2006/relationships/hyperlink" Target="http://football6.myfantasyleague.com/2013/detailed?L=59380&amp;W=12&amp;P=9465&amp;YEAR=2012" TargetMode="External"/><Relationship Id="rId4732" Type="http://schemas.openxmlformats.org/officeDocument/2006/relationships/hyperlink" Target="http://football6.myfantasyleague.com/2013/detailed?L=59380&amp;W=14&amp;P=8339&amp;YEAR=2012" TargetMode="External"/><Relationship Id="rId13275" Type="http://schemas.openxmlformats.org/officeDocument/2006/relationships/hyperlink" Target="http://football6.myfantasyleague.com/2013/detailed?L=59380&amp;W=10&amp;P=10323&amp;YEAR=2012" TargetMode="External"/><Relationship Id="rId14326" Type="http://schemas.openxmlformats.org/officeDocument/2006/relationships/hyperlink" Target="http://football6.myfantasyleague.com/2013/detailed?L=59380&amp;W=7&amp;P=10394&amp;YEAR=2012" TargetMode="External"/><Relationship Id="rId17896" Type="http://schemas.openxmlformats.org/officeDocument/2006/relationships/hyperlink" Target="http://football6.myfantasyleague.com/2013/player?L=59380&amp;P=11081" TargetMode="External"/><Relationship Id="rId18947" Type="http://schemas.openxmlformats.org/officeDocument/2006/relationships/hyperlink" Target="http://football6.myfantasyleague.com/2013/detailed?L=59380&amp;W=3&amp;P=8028&amp;YEAR=2012" TargetMode="External"/><Relationship Id="rId20491" Type="http://schemas.openxmlformats.org/officeDocument/2006/relationships/hyperlink" Target="http://football6.myfantasyleague.com/2013/detailed?L=59380&amp;W=11&amp;P=10759&amp;YEAR=2012" TargetMode="External"/><Relationship Id="rId2283" Type="http://schemas.openxmlformats.org/officeDocument/2006/relationships/hyperlink" Target="http://football6.myfantasyleague.com/2013/detailed?L=59380&amp;W=1&amp;P=10071&amp;YEAR=2012" TargetMode="External"/><Relationship Id="rId3334" Type="http://schemas.openxmlformats.org/officeDocument/2006/relationships/hyperlink" Target="http://football6.myfantasyleague.com/2013/detailed?L=59380&amp;W=16&amp;P=9913&amp;YEAR=2012" TargetMode="External"/><Relationship Id="rId7955" Type="http://schemas.openxmlformats.org/officeDocument/2006/relationships/hyperlink" Target="http://football6.myfantasyleague.com/2013/detailed?L=59380&amp;W=13&amp;P=9360&amp;YEAR=2012" TargetMode="External"/><Relationship Id="rId16498" Type="http://schemas.openxmlformats.org/officeDocument/2006/relationships/hyperlink" Target="http://football6.myfantasyleague.com/2013/detailed?L=59380&amp;W=9&amp;P=9331&amp;YEAR=2012" TargetMode="External"/><Relationship Id="rId17549" Type="http://schemas.openxmlformats.org/officeDocument/2006/relationships/hyperlink" Target="http://football6.myfantasyleague.com/2013/options?L=59380&amp;F=0001&amp;O=07" TargetMode="External"/><Relationship Id="rId20144" Type="http://schemas.openxmlformats.org/officeDocument/2006/relationships/hyperlink" Target="http://football6.myfantasyleague.com/2013/detailed?L=59380&amp;W=11&amp;P=8121&amp;YEAR=2012" TargetMode="External"/><Relationship Id="rId255" Type="http://schemas.openxmlformats.org/officeDocument/2006/relationships/hyperlink" Target="http://football6.myfantasyleague.com/2013/detailed?L=59380&amp;W=2&amp;P=10826&amp;YEAR=2012" TargetMode="External"/><Relationship Id="rId6557" Type="http://schemas.openxmlformats.org/officeDocument/2006/relationships/hyperlink" Target="http://football6.myfantasyleague.com/2013/player?L=59380&amp;P=7507&amp;YEAR=2012" TargetMode="External"/><Relationship Id="rId7608" Type="http://schemas.openxmlformats.org/officeDocument/2006/relationships/hyperlink" Target="http://football6.myfantasyleague.com/2013/detailed?L=59380&amp;W=14&amp;P=8261&amp;YEAR=2012" TargetMode="External"/><Relationship Id="rId10936" Type="http://schemas.openxmlformats.org/officeDocument/2006/relationships/hyperlink" Target="http://football6.myfantasyleague.com/2013/detailed?L=59380&amp;W=1&amp;P=9134&amp;YEAR=2012" TargetMode="External"/><Relationship Id="rId5159" Type="http://schemas.openxmlformats.org/officeDocument/2006/relationships/hyperlink" Target="http://football6.myfantasyleague.com/2013/detailed?L=59380&amp;W=15&amp;P=8392&amp;YEAR=2012" TargetMode="External"/><Relationship Id="rId9030" Type="http://schemas.openxmlformats.org/officeDocument/2006/relationships/hyperlink" Target="http://football6.myfantasyleague.com/2013/detailed?L=59380&amp;W=17&amp;P=7671&amp;YEAR=2012" TargetMode="External"/><Relationship Id="rId12011" Type="http://schemas.openxmlformats.org/officeDocument/2006/relationships/hyperlink" Target="http://football6.myfantasyleague.com/2013/detailed?L=59380&amp;W=5&amp;P=9464&amp;YEAR=2012" TargetMode="External"/><Relationship Id="rId15581" Type="http://schemas.openxmlformats.org/officeDocument/2006/relationships/hyperlink" Target="http://football6.myfantasyleague.com/2013/detailed?L=59380&amp;W=2&amp;P=11012&amp;YEAR=2012" TargetMode="External"/><Relationship Id="rId16632" Type="http://schemas.openxmlformats.org/officeDocument/2006/relationships/hyperlink" Target="http://football6.myfantasyleague.com/2013/detailed?L=59380&amp;W=4&amp;P=10332&amp;YEAR=2012" TargetMode="External"/><Relationship Id="rId1769" Type="http://schemas.openxmlformats.org/officeDocument/2006/relationships/hyperlink" Target="http://football6.myfantasyleague.com/2013/detailed?L=59380&amp;W=15&amp;P=10719&amp;YEAR=2012" TargetMode="External"/><Relationship Id="rId3191" Type="http://schemas.openxmlformats.org/officeDocument/2006/relationships/hyperlink" Target="http://football6.myfantasyleague.com/2013/detailed?L=59380&amp;W=12&amp;P=10472&amp;YEAR=2012" TargetMode="External"/><Relationship Id="rId4242" Type="http://schemas.openxmlformats.org/officeDocument/2006/relationships/hyperlink" Target="http://football6.myfantasyleague.com/2013/detailed?L=59380&amp;W=5&amp;P=7742&amp;YEAR=2012" TargetMode="External"/><Relationship Id="rId5640" Type="http://schemas.openxmlformats.org/officeDocument/2006/relationships/hyperlink" Target="http://football6.myfantasyleague.com/2013/detailed?L=59380&amp;W=14&amp;P=11005&amp;YEAR=2012" TargetMode="External"/><Relationship Id="rId14183" Type="http://schemas.openxmlformats.org/officeDocument/2006/relationships/hyperlink" Target="http://football6.myfantasyleague.com/2013/detailed?L=59380&amp;W=7&amp;P=6929&amp;YEAR=2012" TargetMode="External"/><Relationship Id="rId15234" Type="http://schemas.openxmlformats.org/officeDocument/2006/relationships/hyperlink" Target="http://football6.myfantasyleague.com/2013/detailed?L=59380&amp;W=2&amp;P=9802&amp;YEAR=2012" TargetMode="External"/><Relationship Id="rId19855" Type="http://schemas.openxmlformats.org/officeDocument/2006/relationships/hyperlink" Target="http://football6.myfantasyleague.com/2013/detailed?L=59380&amp;W=2&amp;P=10431&amp;YEAR=2012" TargetMode="External"/><Relationship Id="rId8863" Type="http://schemas.openxmlformats.org/officeDocument/2006/relationships/hyperlink" Target="http://football6.myfantasyleague.com/2013/detailed?L=59380&amp;W=10&amp;P=10832&amp;YEAR=2012" TargetMode="External"/><Relationship Id="rId9914" Type="http://schemas.openxmlformats.org/officeDocument/2006/relationships/hyperlink" Target="http://football6.myfantasyleague.com/2013/detailed?L=59380&amp;W=13&amp;P=9580&amp;YEAR=2012" TargetMode="External"/><Relationship Id="rId10793" Type="http://schemas.openxmlformats.org/officeDocument/2006/relationships/hyperlink" Target="http://football6.myfantasyleague.com/2013/player?L=59380&amp;P=9843&amp;YEAR=2012" TargetMode="External"/><Relationship Id="rId11844" Type="http://schemas.openxmlformats.org/officeDocument/2006/relationships/hyperlink" Target="http://football6.myfantasyleague.com/2013/player?L=59380&amp;P=8517" TargetMode="External"/><Relationship Id="rId18457" Type="http://schemas.openxmlformats.org/officeDocument/2006/relationships/hyperlink" Target="http://football6.myfantasyleague.com/2013/detailed?L=59380&amp;W=13&amp;P=9315&amp;YEAR=2012" TargetMode="External"/><Relationship Id="rId19508" Type="http://schemas.openxmlformats.org/officeDocument/2006/relationships/hyperlink" Target="http://football6.myfantasyleague.com/2013/detailed?L=59380&amp;W=8&amp;P=8856&amp;YEAR=2012" TargetMode="External"/><Relationship Id="rId1903" Type="http://schemas.openxmlformats.org/officeDocument/2006/relationships/hyperlink" Target="http://football6.myfantasyleague.com/2013/detailed?L=59380&amp;W=13&amp;P=10562&amp;YEAR=2012" TargetMode="External"/><Relationship Id="rId7465" Type="http://schemas.openxmlformats.org/officeDocument/2006/relationships/hyperlink" Target="http://football6.myfantasyleague.com/2013/detailed?L=59380&amp;W=15&amp;P=10093&amp;YEAR=2012" TargetMode="External"/><Relationship Id="rId8516" Type="http://schemas.openxmlformats.org/officeDocument/2006/relationships/hyperlink" Target="http://football6.myfantasyleague.com/2013/detailed?L=59380&amp;W=15&amp;P=7910&amp;YEAR=2012" TargetMode="External"/><Relationship Id="rId10446" Type="http://schemas.openxmlformats.org/officeDocument/2006/relationships/hyperlink" Target="http://football6.myfantasyleague.com/2013/detailed?L=59380&amp;W=1&amp;P=6750&amp;YEAR=2012" TargetMode="External"/><Relationship Id="rId17059" Type="http://schemas.openxmlformats.org/officeDocument/2006/relationships/hyperlink" Target="http://football6.myfantasyleague.com/2013/player?L=59380&amp;P=7429&amp;YEAR=2012" TargetMode="External"/><Relationship Id="rId6067" Type="http://schemas.openxmlformats.org/officeDocument/2006/relationships/hyperlink" Target="http://football6.myfantasyleague.com/2013/detailed?L=59380&amp;W=9&amp;P=9660&amp;YEAR=2012" TargetMode="External"/><Relationship Id="rId7118" Type="http://schemas.openxmlformats.org/officeDocument/2006/relationships/hyperlink" Target="http://football6.myfantasyleague.com/2013/detailed?L=59380&amp;W=5&amp;P=6475&amp;YEAR=2012" TargetMode="External"/><Relationship Id="rId996" Type="http://schemas.openxmlformats.org/officeDocument/2006/relationships/hyperlink" Target="http://football6.myfantasyleague.com/2013/detailed?L=59380&amp;W=14&amp;P=8061&amp;YEAR=2012" TargetMode="External"/><Relationship Id="rId2677" Type="http://schemas.openxmlformats.org/officeDocument/2006/relationships/hyperlink" Target="http://football6.myfantasyleague.com/2013/detailed?L=59380&amp;W=4&amp;P=10524&amp;YEAR=2012" TargetMode="External"/><Relationship Id="rId3728" Type="http://schemas.openxmlformats.org/officeDocument/2006/relationships/hyperlink" Target="http://football6.myfantasyleague.com/2013/player?L=59380&amp;P=6820&amp;YEAR=2012" TargetMode="External"/><Relationship Id="rId13669" Type="http://schemas.openxmlformats.org/officeDocument/2006/relationships/hyperlink" Target="http://football6.myfantasyleague.com/2013/detailed?L=59380&amp;W=3&amp;P=9251&amp;YEAR=2012" TargetMode="External"/><Relationship Id="rId15091" Type="http://schemas.openxmlformats.org/officeDocument/2006/relationships/hyperlink" Target="http://football6.myfantasyleague.com/2013/detailed?L=59380&amp;W=16&amp;P=8659&amp;YEAR=2012" TargetMode="External"/><Relationship Id="rId16142" Type="http://schemas.openxmlformats.org/officeDocument/2006/relationships/hyperlink" Target="http://football6.myfantasyleague.com/2013/detailed?L=59380&amp;W=2&amp;P=7048&amp;YEAR=2012" TargetMode="External"/><Relationship Id="rId17540" Type="http://schemas.openxmlformats.org/officeDocument/2006/relationships/hyperlink" Target="http://football6.myfantasyleague.com/2013/detailed?L=59380&amp;W=9&amp;P=9431&amp;YEAR=2012" TargetMode="External"/><Relationship Id="rId20538" Type="http://schemas.openxmlformats.org/officeDocument/2006/relationships/hyperlink" Target="http://football6.myfantasyleague.com/2013/detailed?L=59380&amp;W=2&amp;P=10720&amp;YEAR=2012" TargetMode="External"/><Relationship Id="rId649" Type="http://schemas.openxmlformats.org/officeDocument/2006/relationships/hyperlink" Target="http://football6.myfantasyleague.com/2013/detailed?L=59380&amp;W=1&amp;P=10998&amp;YEAR=2012" TargetMode="External"/><Relationship Id="rId1279" Type="http://schemas.openxmlformats.org/officeDocument/2006/relationships/hyperlink" Target="http://football6.myfantasyleague.com/2013/detailed?L=59380&amp;W=12&amp;P=9494&amp;YEAR=2012" TargetMode="External"/><Relationship Id="rId5150" Type="http://schemas.openxmlformats.org/officeDocument/2006/relationships/hyperlink" Target="http://football6.myfantasyleague.com/2013/detailed?L=59380&amp;W=4&amp;P=8392&amp;YEAR=2012" TargetMode="External"/><Relationship Id="rId6201" Type="http://schemas.openxmlformats.org/officeDocument/2006/relationships/hyperlink" Target="http://football6.myfantasyleague.com/2013/detailed?L=59380&amp;W=13&amp;P=9690&amp;YEAR=2012" TargetMode="External"/><Relationship Id="rId8373" Type="http://schemas.openxmlformats.org/officeDocument/2006/relationships/hyperlink" Target="http://football6.myfantasyleague.com/2013/detailed?L=59380&amp;W=17&amp;P=10881&amp;YEAR=2012" TargetMode="External"/><Relationship Id="rId9771" Type="http://schemas.openxmlformats.org/officeDocument/2006/relationships/hyperlink" Target="http://football6.myfantasyleague.com/2013/detailed?L=59380&amp;W=9&amp;P=9078&amp;YEAR=2012" TargetMode="External"/><Relationship Id="rId12752" Type="http://schemas.openxmlformats.org/officeDocument/2006/relationships/hyperlink" Target="http://football6.myfantasyleague.com/2013/detailed?L=59380&amp;W=17&amp;P=8680&amp;YEAR=2012" TargetMode="External"/><Relationship Id="rId13803" Type="http://schemas.openxmlformats.org/officeDocument/2006/relationships/hyperlink" Target="http://football6.myfantasyleague.com/2013/detailed?L=59380&amp;W=7&amp;P=8253&amp;YEAR=2012" TargetMode="External"/><Relationship Id="rId19365" Type="http://schemas.openxmlformats.org/officeDocument/2006/relationships/hyperlink" Target="http://football6.myfantasyleague.com/2013/detailed?L=59380&amp;W=14&amp;P=4923&amp;YEAR=2012" TargetMode="External"/><Relationship Id="rId1760" Type="http://schemas.openxmlformats.org/officeDocument/2006/relationships/hyperlink" Target="http://football6.myfantasyleague.com/2013/detailed?L=59380&amp;W=5&amp;P=10719&amp;YEAR=2012" TargetMode="External"/><Relationship Id="rId2811" Type="http://schemas.openxmlformats.org/officeDocument/2006/relationships/hyperlink" Target="http://football6.myfantasyleague.com/2013/detailed?L=59380&amp;W=3&amp;P=10772&amp;YEAR=2012" TargetMode="External"/><Relationship Id="rId8026" Type="http://schemas.openxmlformats.org/officeDocument/2006/relationships/hyperlink" Target="http://football6.myfantasyleague.com/2013/detailed?L=59380&amp;W=2&amp;P=9441&amp;YEAR=2012" TargetMode="External"/><Relationship Id="rId9424" Type="http://schemas.openxmlformats.org/officeDocument/2006/relationships/hyperlink" Target="http://football6.myfantasyleague.com/2013/detailed?L=59380&amp;W=4&amp;P=9674&amp;YEAR=2012" TargetMode="External"/><Relationship Id="rId11354" Type="http://schemas.openxmlformats.org/officeDocument/2006/relationships/hyperlink" Target="http://football6.myfantasyleague.com/2013/detailed?L=59380&amp;W=2&amp;P=7052&amp;YEAR=2012" TargetMode="External"/><Relationship Id="rId12405" Type="http://schemas.openxmlformats.org/officeDocument/2006/relationships/hyperlink" Target="http://football6.myfantasyleague.com/2013/detailed?L=59380&amp;W=13&amp;P=10112&amp;YEAR=2012" TargetMode="External"/><Relationship Id="rId15975" Type="http://schemas.openxmlformats.org/officeDocument/2006/relationships/hyperlink" Target="http://football6.myfantasyleague.com/2013/detailed?L=59380&amp;W=5&amp;P=7850&amp;YEAR=2012" TargetMode="External"/><Relationship Id="rId19018" Type="http://schemas.openxmlformats.org/officeDocument/2006/relationships/hyperlink" Target="http://football6.myfantasyleague.com/2013/detailed?L=59380&amp;W=13&amp;P=10775&amp;YEAR=2012" TargetMode="External"/><Relationship Id="rId1413" Type="http://schemas.openxmlformats.org/officeDocument/2006/relationships/hyperlink" Target="http://football6.myfantasyleague.com/2013/detailed?L=59380&amp;W=12&amp;P=10514&amp;YEAR=2012" TargetMode="External"/><Relationship Id="rId4983" Type="http://schemas.openxmlformats.org/officeDocument/2006/relationships/hyperlink" Target="http://football6.myfantasyleague.com/2013/detailed?L=59380&amp;W=1&amp;P=10029&amp;YEAR=2012" TargetMode="External"/><Relationship Id="rId11007" Type="http://schemas.openxmlformats.org/officeDocument/2006/relationships/hyperlink" Target="http://football6.myfantasyleague.com/2013/detailed?L=59380&amp;W=1&amp;P=7777&amp;YEAR=2012" TargetMode="External"/><Relationship Id="rId14577" Type="http://schemas.openxmlformats.org/officeDocument/2006/relationships/hyperlink" Target="http://football6.myfantasyleague.com/2013/player?L=59380&amp;P=9473" TargetMode="External"/><Relationship Id="rId15628" Type="http://schemas.openxmlformats.org/officeDocument/2006/relationships/hyperlink" Target="http://football6.myfantasyleague.com/2013/detailed?L=59380&amp;W=17&amp;P=10412&amp;YEAR=2012" TargetMode="External"/><Relationship Id="rId3585" Type="http://schemas.openxmlformats.org/officeDocument/2006/relationships/hyperlink" Target="http://football6.myfantasyleague.com/2013/detailed?L=59380&amp;W=10&amp;P=8735&amp;YEAR=2012" TargetMode="External"/><Relationship Id="rId4636" Type="http://schemas.openxmlformats.org/officeDocument/2006/relationships/hyperlink" Target="http://football6.myfantasyleague.com/2013/detailed?L=59380&amp;W=13&amp;P=8252&amp;YEAR=2012" TargetMode="External"/><Relationship Id="rId13179" Type="http://schemas.openxmlformats.org/officeDocument/2006/relationships/hyperlink" Target="http://football6.myfantasyleague.com/2013/detailed?L=59380&amp;W=12&amp;P=10388&amp;YEAR=2012" TargetMode="External"/><Relationship Id="rId17050" Type="http://schemas.openxmlformats.org/officeDocument/2006/relationships/hyperlink" Target="http://football6.myfantasyleague.com/2013/player?L=59380&amp;P=10418" TargetMode="External"/><Relationship Id="rId18101" Type="http://schemas.openxmlformats.org/officeDocument/2006/relationships/hyperlink" Target="http://football6.myfantasyleague.com/2013/player?L=59380&amp;P=9920" TargetMode="External"/><Relationship Id="rId20395" Type="http://schemas.openxmlformats.org/officeDocument/2006/relationships/hyperlink" Target="http://football6.myfantasyleague.com/2013/detailed?L=59380&amp;W=7&amp;P=8689&amp;YEAR=2012" TargetMode="External"/><Relationship Id="rId2187" Type="http://schemas.openxmlformats.org/officeDocument/2006/relationships/hyperlink" Target="http://football6.myfantasyleague.com/2013/detailed?L=59380&amp;W=3&amp;P=9154&amp;YEAR=2012" TargetMode="External"/><Relationship Id="rId3238" Type="http://schemas.openxmlformats.org/officeDocument/2006/relationships/hyperlink" Target="http://football6.myfantasyleague.com/2013/detailed?L=59380&amp;W=1&amp;P=9052&amp;YEAR=2012" TargetMode="External"/><Relationship Id="rId7859" Type="http://schemas.openxmlformats.org/officeDocument/2006/relationships/hyperlink" Target="http://football6.myfantasyleague.com/2013/detailed?L=59380&amp;W=10&amp;P=8910&amp;YEAR=2012" TargetMode="External"/><Relationship Id="rId20048" Type="http://schemas.openxmlformats.org/officeDocument/2006/relationships/hyperlink" Target="http://football6.myfantasyleague.com/2013/player?L=59380&amp;P=8675&amp;YEAR=2012" TargetMode="External"/><Relationship Id="rId159" Type="http://schemas.openxmlformats.org/officeDocument/2006/relationships/hyperlink" Target="http://football6.myfantasyleague.com/2013/detailed?L=59380&amp;W=13&amp;P=10011&amp;YEAR=2012" TargetMode="External"/><Relationship Id="rId9281" Type="http://schemas.openxmlformats.org/officeDocument/2006/relationships/hyperlink" Target="http://football6.myfantasyleague.com/2013/detailed?L=59380&amp;W=11&amp;P=7414&amp;YEAR=2012" TargetMode="External"/><Relationship Id="rId13660" Type="http://schemas.openxmlformats.org/officeDocument/2006/relationships/hyperlink" Target="http://football6.myfantasyleague.com/2013/detailed?L=59380&amp;W=13&amp;P=9392&amp;YEAR=2012" TargetMode="External"/><Relationship Id="rId14711" Type="http://schemas.openxmlformats.org/officeDocument/2006/relationships/hyperlink" Target="http://football6.myfantasyleague.com/2013/detailed?L=59380&amp;W=4&amp;P=9740&amp;YEAR=2012" TargetMode="External"/><Relationship Id="rId1270" Type="http://schemas.openxmlformats.org/officeDocument/2006/relationships/hyperlink" Target="http://football6.myfantasyleague.com/2013/detailed?L=59380&amp;W=2&amp;P=9494&amp;YEAR=2012" TargetMode="External"/><Relationship Id="rId12262" Type="http://schemas.openxmlformats.org/officeDocument/2006/relationships/hyperlink" Target="http://football6.myfantasyleague.com/2013/detailed?L=59380&amp;W=3&amp;P=10805&amp;YEAR=2012" TargetMode="External"/><Relationship Id="rId13313" Type="http://schemas.openxmlformats.org/officeDocument/2006/relationships/hyperlink" Target="http://football6.myfantasyleague.com/2013/player?L=59380&amp;P=9437&amp;YEAR=2012" TargetMode="External"/><Relationship Id="rId16883" Type="http://schemas.openxmlformats.org/officeDocument/2006/relationships/hyperlink" Target="http://football6.myfantasyleague.com/2013/detailed?L=59380&amp;W=3&amp;P=9757&amp;YEAR=2012" TargetMode="External"/><Relationship Id="rId17934" Type="http://schemas.openxmlformats.org/officeDocument/2006/relationships/hyperlink" Target="http://football6.myfantasyleague.com/2013/player?L=59380&amp;P=10871" TargetMode="External"/><Relationship Id="rId640" Type="http://schemas.openxmlformats.org/officeDocument/2006/relationships/hyperlink" Target="http://football6.myfantasyleague.com/2013/detailed?L=59380&amp;W=11&amp;P=9743&amp;YEAR=2012" TargetMode="External"/><Relationship Id="rId2321" Type="http://schemas.openxmlformats.org/officeDocument/2006/relationships/hyperlink" Target="http://football6.myfantasyleague.com/2013/detailed?L=59380&amp;W=2&amp;P=9467&amp;YEAR=2012" TargetMode="External"/><Relationship Id="rId5891" Type="http://schemas.openxmlformats.org/officeDocument/2006/relationships/hyperlink" Target="http://football6.myfantasyleague.com/2013/detailed?L=59380&amp;W=5&amp;P=8062&amp;YEAR=2012" TargetMode="External"/><Relationship Id="rId6942" Type="http://schemas.openxmlformats.org/officeDocument/2006/relationships/hyperlink" Target="http://football6.myfantasyleague.com/2013/options?L=59380&amp;F=0005&amp;O=07" TargetMode="External"/><Relationship Id="rId15485" Type="http://schemas.openxmlformats.org/officeDocument/2006/relationships/hyperlink" Target="http://football6.myfantasyleague.com/2013/detailed?L=59380&amp;W=17&amp;P=10334&amp;YEAR=2012" TargetMode="External"/><Relationship Id="rId16536" Type="http://schemas.openxmlformats.org/officeDocument/2006/relationships/hyperlink" Target="http://football6.myfantasyleague.com/2013/detailed?L=59380&amp;W=12&amp;P=7969&amp;YEAR=2012" TargetMode="External"/><Relationship Id="rId4493" Type="http://schemas.openxmlformats.org/officeDocument/2006/relationships/hyperlink" Target="http://football6.myfantasyleague.com/2013/detailed?L=59380&amp;W=5&amp;P=8260&amp;YEAR=2012" TargetMode="External"/><Relationship Id="rId5544" Type="http://schemas.openxmlformats.org/officeDocument/2006/relationships/hyperlink" Target="http://football6.myfantasyleague.com/2013/detailed?L=59380&amp;W=10&amp;P=7815&amp;YEAR=2012" TargetMode="External"/><Relationship Id="rId14087" Type="http://schemas.openxmlformats.org/officeDocument/2006/relationships/hyperlink" Target="http://football6.myfantasyleague.com/2013/player?L=59380&amp;P=9530&amp;YEAR=2012" TargetMode="External"/><Relationship Id="rId15138" Type="http://schemas.openxmlformats.org/officeDocument/2006/relationships/hyperlink" Target="http://football6.myfantasyleague.com/2013/detailed?L=59380&amp;W=9&amp;P=9433&amp;YEAR=2012" TargetMode="External"/><Relationship Id="rId19759" Type="http://schemas.openxmlformats.org/officeDocument/2006/relationships/hyperlink" Target="http://football6.myfantasyleague.com/2013/detailed?L=59380&amp;W=2&amp;P=10382&amp;YEAR=2012" TargetMode="External"/><Relationship Id="rId3095" Type="http://schemas.openxmlformats.org/officeDocument/2006/relationships/hyperlink" Target="http://football6.myfantasyleague.com/2013/options?L=59380&amp;F=0012&amp;O=07" TargetMode="External"/><Relationship Id="rId4146" Type="http://schemas.openxmlformats.org/officeDocument/2006/relationships/hyperlink" Target="http://football6.myfantasyleague.com/2013/detailed?L=59380&amp;W=3&amp;P=10344&amp;YEAR=2012" TargetMode="External"/><Relationship Id="rId8767" Type="http://schemas.openxmlformats.org/officeDocument/2006/relationships/hyperlink" Target="http://football6.myfantasyleague.com/2013/detailed?L=59380&amp;W=2&amp;P=10792&amp;YEAR=2012" TargetMode="External"/><Relationship Id="rId9818" Type="http://schemas.openxmlformats.org/officeDocument/2006/relationships/hyperlink" Target="http://football6.myfantasyleague.com/2013/detailed?L=59380&amp;W=6&amp;P=10834&amp;YEAR=2012" TargetMode="External"/><Relationship Id="rId10697" Type="http://schemas.openxmlformats.org/officeDocument/2006/relationships/hyperlink" Target="http://football6.myfantasyleague.com/2013/detailed?L=59380&amp;W=13&amp;P=10383&amp;YEAR=2012" TargetMode="External"/><Relationship Id="rId1807" Type="http://schemas.openxmlformats.org/officeDocument/2006/relationships/hyperlink" Target="http://football6.myfantasyleague.com/2013/detailed?L=59380&amp;W=1&amp;P=9898&amp;YEAR=2012" TargetMode="External"/><Relationship Id="rId7369" Type="http://schemas.openxmlformats.org/officeDocument/2006/relationships/hyperlink" Target="http://football6.myfantasyleague.com/2013/detailed?L=59380&amp;W=8&amp;P=9828&amp;YEAR=2012" TargetMode="External"/><Relationship Id="rId11748" Type="http://schemas.openxmlformats.org/officeDocument/2006/relationships/hyperlink" Target="http://football6.myfantasyleague.com/2013/detailed?L=59380&amp;W=3&amp;P=8360&amp;YEAR=2012" TargetMode="External"/><Relationship Id="rId13170" Type="http://schemas.openxmlformats.org/officeDocument/2006/relationships/hyperlink" Target="http://football6.myfantasyleague.com/2013/detailed?L=59380&amp;W=2&amp;P=10388&amp;YEAR=2012" TargetMode="External"/><Relationship Id="rId14221" Type="http://schemas.openxmlformats.org/officeDocument/2006/relationships/hyperlink" Target="http://football6.myfantasyleague.com/2013/detailed?L=59380&amp;W=4&amp;P=6439&amp;YEAR=2012" TargetMode="External"/><Relationship Id="rId17791" Type="http://schemas.openxmlformats.org/officeDocument/2006/relationships/hyperlink" Target="http://football6.myfantasyleague.com/2013/detailed?L=59380&amp;W=4&amp;P=9886&amp;YEAR=2012" TargetMode="External"/><Relationship Id="rId18842" Type="http://schemas.openxmlformats.org/officeDocument/2006/relationships/hyperlink" Target="http://football6.myfantasyleague.com/2013/player?L=59380&amp;P=10118" TargetMode="External"/><Relationship Id="rId150" Type="http://schemas.openxmlformats.org/officeDocument/2006/relationships/hyperlink" Target="http://football6.myfantasyleague.com/2013/detailed?L=59380&amp;W=3&amp;P=10011&amp;YEAR=2012" TargetMode="External"/><Relationship Id="rId3979" Type="http://schemas.openxmlformats.org/officeDocument/2006/relationships/hyperlink" Target="http://football6.myfantasyleague.com/2013/detailed?L=59380&amp;W=5&amp;P=7958&amp;YEAR=2012" TargetMode="External"/><Relationship Id="rId6452" Type="http://schemas.openxmlformats.org/officeDocument/2006/relationships/hyperlink" Target="http://football6.myfantasyleague.com/2013/detailed?L=59380&amp;W=8&amp;P=10971&amp;YEAR=2012" TargetMode="External"/><Relationship Id="rId7850" Type="http://schemas.openxmlformats.org/officeDocument/2006/relationships/hyperlink" Target="http://football6.myfantasyleague.com/2013/player?L=59380&amp;P=8910&amp;YEAR=2012" TargetMode="External"/><Relationship Id="rId8901" Type="http://schemas.openxmlformats.org/officeDocument/2006/relationships/hyperlink" Target="http://football6.myfantasyleague.com/2013/detailed?L=59380&amp;W=11&amp;P=9853&amp;YEAR=2012" TargetMode="External"/><Relationship Id="rId10831" Type="http://schemas.openxmlformats.org/officeDocument/2006/relationships/hyperlink" Target="http://football6.myfantasyleague.com/2013/detailed?L=59380&amp;W=16&amp;P=11078&amp;YEAR=2012" TargetMode="External"/><Relationship Id="rId16393" Type="http://schemas.openxmlformats.org/officeDocument/2006/relationships/hyperlink" Target="http://football6.myfantasyleague.com/2013/detailed?L=59380&amp;W=5&amp;P=6840&amp;YEAR=2012" TargetMode="External"/><Relationship Id="rId17444" Type="http://schemas.openxmlformats.org/officeDocument/2006/relationships/hyperlink" Target="http://football6.myfantasyleague.com/2013/detailed?L=59380&amp;W=16&amp;P=3301&amp;YEAR=2012" TargetMode="External"/><Relationship Id="rId5054" Type="http://schemas.openxmlformats.org/officeDocument/2006/relationships/hyperlink" Target="http://football6.myfantasyleague.com/2013/detailed?L=59380&amp;W=1&amp;P=10343&amp;YEAR=2012" TargetMode="External"/><Relationship Id="rId6105" Type="http://schemas.openxmlformats.org/officeDocument/2006/relationships/hyperlink" Target="http://football6.myfantasyleague.com/2013/detailed?L=59380&amp;W=1&amp;P=6636&amp;YEAR=2012" TargetMode="External"/><Relationship Id="rId7503" Type="http://schemas.openxmlformats.org/officeDocument/2006/relationships/hyperlink" Target="http://football6.myfantasyleague.com/2013/detailed?L=59380&amp;W=4&amp;P=9199&amp;YEAR=2012" TargetMode="External"/><Relationship Id="rId16046" Type="http://schemas.openxmlformats.org/officeDocument/2006/relationships/hyperlink" Target="http://football6.myfantasyleague.com/2013/detailed?L=59380&amp;W=3&amp;P=10312&amp;YEAR=2012" TargetMode="External"/><Relationship Id="rId9675" Type="http://schemas.openxmlformats.org/officeDocument/2006/relationships/hyperlink" Target="http://football6.myfantasyleague.com/2013/detailed?L=59380&amp;W=6&amp;P=6931&amp;YEAR=2012" TargetMode="External"/><Relationship Id="rId12656" Type="http://schemas.openxmlformats.org/officeDocument/2006/relationships/hyperlink" Target="http://football6.myfantasyleague.com/2013/detailed?L=59380&amp;W=10&amp;P=6622&amp;YEAR=2012" TargetMode="External"/><Relationship Id="rId13707" Type="http://schemas.openxmlformats.org/officeDocument/2006/relationships/hyperlink" Target="http://football6.myfantasyleague.com/2013/player?L=59380&amp;P=10072&amp;YEAR=2012" TargetMode="External"/><Relationship Id="rId19269" Type="http://schemas.openxmlformats.org/officeDocument/2006/relationships/hyperlink" Target="http://football6.myfantasyleague.com/2013/detailed?L=59380&amp;W=8&amp;P=8358&amp;YEAR=2012" TargetMode="External"/><Relationship Id="rId1664" Type="http://schemas.openxmlformats.org/officeDocument/2006/relationships/hyperlink" Target="http://football6.myfantasyleague.com/2013/detailed?L=59380&amp;W=11&amp;P=10880&amp;YEAR=2012" TargetMode="External"/><Relationship Id="rId2715" Type="http://schemas.openxmlformats.org/officeDocument/2006/relationships/hyperlink" Target="http://football6.myfantasyleague.com/2013/detailed?L=59380&amp;W=16&amp;P=9551&amp;YEAR=2012" TargetMode="External"/><Relationship Id="rId8277" Type="http://schemas.openxmlformats.org/officeDocument/2006/relationships/hyperlink" Target="http://football6.myfantasyleague.com/2013/detailed?L=59380&amp;W=1&amp;P=7440&amp;YEAR=2012" TargetMode="External"/><Relationship Id="rId9328" Type="http://schemas.openxmlformats.org/officeDocument/2006/relationships/hyperlink" Target="http://football6.myfantasyleague.com/2013/player?L=59380&amp;P=7922" TargetMode="External"/><Relationship Id="rId11258" Type="http://schemas.openxmlformats.org/officeDocument/2006/relationships/hyperlink" Target="http://football6.myfantasyleague.com/2013/detailed?L=59380&amp;W=17&amp;P=10097&amp;YEAR=2012" TargetMode="External"/><Relationship Id="rId12309" Type="http://schemas.openxmlformats.org/officeDocument/2006/relationships/hyperlink" Target="http://football6.myfantasyleague.com/2013/detailed?L=59380&amp;W=17&amp;P=9846&amp;YEAR=2012" TargetMode="External"/><Relationship Id="rId15879" Type="http://schemas.openxmlformats.org/officeDocument/2006/relationships/hyperlink" Target="http://football6.myfantasyleague.com/2013/detailed?L=59380&amp;W=6&amp;P=10434&amp;YEAR=2012" TargetMode="External"/><Relationship Id="rId1317" Type="http://schemas.openxmlformats.org/officeDocument/2006/relationships/hyperlink" Target="http://football6.myfantasyleague.com/2013/detailed?L=59380&amp;W=10&amp;P=9017&amp;YEAR=2012" TargetMode="External"/><Relationship Id="rId4887" Type="http://schemas.openxmlformats.org/officeDocument/2006/relationships/hyperlink" Target="http://football6.myfantasyleague.com/2013/detailed?L=59380&amp;W=14&amp;P=7826&amp;YEAR=2012" TargetMode="External"/><Relationship Id="rId5938" Type="http://schemas.openxmlformats.org/officeDocument/2006/relationships/hyperlink" Target="http://football6.myfantasyleague.com/2013/player?L=59380&amp;P=10818&amp;YEAR=2012" TargetMode="External"/><Relationship Id="rId18352" Type="http://schemas.openxmlformats.org/officeDocument/2006/relationships/hyperlink" Target="http://football6.myfantasyleague.com/2013/detailed?L=59380&amp;W=1&amp;P=10956&amp;YEAR=2012" TargetMode="External"/><Relationship Id="rId19403" Type="http://schemas.openxmlformats.org/officeDocument/2006/relationships/hyperlink" Target="http://football6.myfantasyleague.com/2013/detailed?L=59380&amp;W=4&amp;P=7855&amp;YEAR=2012" TargetMode="External"/><Relationship Id="rId19750" Type="http://schemas.openxmlformats.org/officeDocument/2006/relationships/hyperlink" Target="http://football6.myfantasyleague.com/2013/detailed?L=59380&amp;W=2&amp;P=7569&amp;YEAR=2012" TargetMode="External"/><Relationship Id="rId23" Type="http://schemas.openxmlformats.org/officeDocument/2006/relationships/hyperlink" Target="http://football6.myfantasyleague.com/2013/top?L=59380&amp;SEARCHTYPE=BASIC&amp;COUNT=1500&amp;YEAR=2012&amp;START_WEEK=1&amp;END_WEEK=17&amp;CATEGORY=overall&amp;DISPLAY=points&amp;TEAM=*&amp;SORT=17" TargetMode="External"/><Relationship Id="rId3489" Type="http://schemas.openxmlformats.org/officeDocument/2006/relationships/hyperlink" Target="http://football6.myfantasyleague.com/2013/detailed?L=59380&amp;W=13&amp;P=9742&amp;YEAR=2012" TargetMode="External"/><Relationship Id="rId7360" Type="http://schemas.openxmlformats.org/officeDocument/2006/relationships/hyperlink" Target="http://football6.myfantasyleague.com/2013/player?L=59380&amp;P=9828" TargetMode="External"/><Relationship Id="rId8411" Type="http://schemas.openxmlformats.org/officeDocument/2006/relationships/hyperlink" Target="http://football6.myfantasyleague.com/2013/player?L=59380&amp;P=9136&amp;YEAR=2012" TargetMode="External"/><Relationship Id="rId18005" Type="http://schemas.openxmlformats.org/officeDocument/2006/relationships/hyperlink" Target="http://football6.myfantasyleague.com/2013/detailed?L=59380&amp;W=15&amp;P=9907&amp;YEAR=2012" TargetMode="External"/><Relationship Id="rId20299" Type="http://schemas.openxmlformats.org/officeDocument/2006/relationships/hyperlink" Target="http://football6.myfantasyleague.com/2013/detailed?L=59380&amp;W=3&amp;P=10888&amp;YEAR=2012" TargetMode="External"/><Relationship Id="rId7013" Type="http://schemas.openxmlformats.org/officeDocument/2006/relationships/hyperlink" Target="http://football6.myfantasyleague.com/2013/player?L=59380&amp;P=8153" TargetMode="External"/><Relationship Id="rId10341" Type="http://schemas.openxmlformats.org/officeDocument/2006/relationships/hyperlink" Target="http://football6.myfantasyleague.com/2013/detailed?L=59380&amp;W=14&amp;P=10292&amp;YEAR=2012" TargetMode="External"/><Relationship Id="rId14962" Type="http://schemas.openxmlformats.org/officeDocument/2006/relationships/hyperlink" Target="http://football6.myfantasyleague.com/2013/detailed?L=59380&amp;W=3&amp;P=9532&amp;YEAR=2012" TargetMode="External"/><Relationship Id="rId3970" Type="http://schemas.openxmlformats.org/officeDocument/2006/relationships/hyperlink" Target="http://football6.myfantasyleague.com/2013/detailed?L=59380&amp;W=14&amp;P=9741&amp;YEAR=2012" TargetMode="External"/><Relationship Id="rId9185" Type="http://schemas.openxmlformats.org/officeDocument/2006/relationships/hyperlink" Target="http://football6.myfantasyleague.com/2013/player?L=59380&amp;P=8934" TargetMode="External"/><Relationship Id="rId13564" Type="http://schemas.openxmlformats.org/officeDocument/2006/relationships/hyperlink" Target="http://football6.myfantasyleague.com/2013/detailed?L=59380&amp;W=8&amp;P=9646&amp;YEAR=2012" TargetMode="External"/><Relationship Id="rId14615" Type="http://schemas.openxmlformats.org/officeDocument/2006/relationships/hyperlink" Target="http://football6.myfantasyleague.com/2013/detailed?L=59380&amp;W=1&amp;P=9091&amp;YEAR=2012" TargetMode="External"/><Relationship Id="rId891" Type="http://schemas.openxmlformats.org/officeDocument/2006/relationships/hyperlink" Target="http://football6.myfantasyleague.com/2013/options?L=59380&amp;F=0003&amp;O=07" TargetMode="External"/><Relationship Id="rId2572" Type="http://schemas.openxmlformats.org/officeDocument/2006/relationships/hyperlink" Target="http://football6.myfantasyleague.com/2013/detailed?L=59380&amp;W=11&amp;P=7814&amp;YEAR=2012" TargetMode="External"/><Relationship Id="rId3623" Type="http://schemas.openxmlformats.org/officeDocument/2006/relationships/hyperlink" Target="http://football6.myfantasyleague.com/2013/detailed?L=59380&amp;W=15&amp;P=9054&amp;YEAR=2012" TargetMode="External"/><Relationship Id="rId12166" Type="http://schemas.openxmlformats.org/officeDocument/2006/relationships/hyperlink" Target="http://football6.myfantasyleague.com/2013/detailed?L=59380&amp;W=5&amp;P=10358&amp;YEAR=2012" TargetMode="External"/><Relationship Id="rId13217" Type="http://schemas.openxmlformats.org/officeDocument/2006/relationships/hyperlink" Target="http://football6.myfantasyleague.com/2013/player?L=59380&amp;P=8178&amp;YEAR=2012" TargetMode="External"/><Relationship Id="rId16787" Type="http://schemas.openxmlformats.org/officeDocument/2006/relationships/hyperlink" Target="http://football6.myfantasyleague.com/2013/detailed?L=59380&amp;W=5&amp;P=9124&amp;YEAR=2012" TargetMode="External"/><Relationship Id="rId17838" Type="http://schemas.openxmlformats.org/officeDocument/2006/relationships/hyperlink" Target="http://football6.myfantasyleague.com/2013/detailed?L=59380&amp;W=7&amp;P=6938&amp;YEAR=2012" TargetMode="External"/><Relationship Id="rId20433" Type="http://schemas.openxmlformats.org/officeDocument/2006/relationships/hyperlink" Target="http://football6.myfantasyleague.com/2013/detailed?L=59380&amp;W=5&amp;P=9330&amp;YEAR=2012" TargetMode="External"/><Relationship Id="rId544" Type="http://schemas.openxmlformats.org/officeDocument/2006/relationships/hyperlink" Target="http://football6.myfantasyleague.com/2013/detailed?L=59380&amp;W=3&amp;P=8329&amp;YEAR=2012" TargetMode="External"/><Relationship Id="rId1174" Type="http://schemas.openxmlformats.org/officeDocument/2006/relationships/hyperlink" Target="http://football6.myfantasyleague.com/2013/detailed?L=59380&amp;W=4&amp;P=8814&amp;YEAR=2012" TargetMode="External"/><Relationship Id="rId2225" Type="http://schemas.openxmlformats.org/officeDocument/2006/relationships/hyperlink" Target="http://football6.myfantasyleague.com/2013/detailed?L=59380&amp;W=8&amp;P=8822&amp;YEAR=2012" TargetMode="External"/><Relationship Id="rId5795" Type="http://schemas.openxmlformats.org/officeDocument/2006/relationships/hyperlink" Target="http://football6.myfantasyleague.com/2013/player?L=59380&amp;P=8532" TargetMode="External"/><Relationship Id="rId6846" Type="http://schemas.openxmlformats.org/officeDocument/2006/relationships/hyperlink" Target="http://football6.myfantasyleague.com/2013/detailed?L=59380&amp;W=2&amp;P=10386&amp;YEAR=2012" TargetMode="External"/><Relationship Id="rId15389" Type="http://schemas.openxmlformats.org/officeDocument/2006/relationships/hyperlink" Target="http://football6.myfantasyleague.com/2013/detailed?L=59380&amp;W=2&amp;P=9094&amp;YEAR=2012" TargetMode="External"/><Relationship Id="rId19260" Type="http://schemas.openxmlformats.org/officeDocument/2006/relationships/hyperlink" Target="http://football6.myfantasyleague.com/2013/player?L=59380&amp;P=8358" TargetMode="External"/><Relationship Id="rId4397" Type="http://schemas.openxmlformats.org/officeDocument/2006/relationships/hyperlink" Target="http://football6.myfantasyleague.com/2013/detailed?L=59380&amp;W=3&amp;P=10894&amp;YEAR=2012" TargetMode="External"/><Relationship Id="rId5448" Type="http://schemas.openxmlformats.org/officeDocument/2006/relationships/hyperlink" Target="http://football6.myfantasyleague.com/2013/detailed?L=59380&amp;W=13&amp;P=9834&amp;YEAR=2012" TargetMode="External"/><Relationship Id="rId12300" Type="http://schemas.openxmlformats.org/officeDocument/2006/relationships/hyperlink" Target="http://football6.myfantasyleague.com/2013/detailed?L=59380&amp;W=7&amp;P=9846&amp;YEAR=2012" TargetMode="External"/><Relationship Id="rId11999" Type="http://schemas.openxmlformats.org/officeDocument/2006/relationships/hyperlink" Target="http://football6.myfantasyleague.com/2013/detailed?L=59380&amp;W=12&amp;P=10363&amp;YEAR=2012" TargetMode="External"/><Relationship Id="rId15870" Type="http://schemas.openxmlformats.org/officeDocument/2006/relationships/hyperlink" Target="http://football6.myfantasyleague.com/2013/detailed?L=59380&amp;W=16&amp;P=7821&amp;YEAR=2012" TargetMode="External"/><Relationship Id="rId16921" Type="http://schemas.openxmlformats.org/officeDocument/2006/relationships/hyperlink" Target="http://football6.myfantasyleague.com/2013/detailed?L=59380&amp;W=1&amp;P=10274&amp;YEAR=2012" TargetMode="External"/><Relationship Id="rId3480" Type="http://schemas.openxmlformats.org/officeDocument/2006/relationships/hyperlink" Target="http://football6.myfantasyleague.com/2013/detailed?L=59380&amp;W=1&amp;P=9742&amp;YEAR=2012" TargetMode="External"/><Relationship Id="rId4531" Type="http://schemas.openxmlformats.org/officeDocument/2006/relationships/hyperlink" Target="http://football6.myfantasyleague.com/2013/detailed?L=59380&amp;W=7&amp;P=10080&amp;YEAR=2012" TargetMode="External"/><Relationship Id="rId13074" Type="http://schemas.openxmlformats.org/officeDocument/2006/relationships/hyperlink" Target="http://football6.myfantasyleague.com/2013/detailed?L=59380&amp;W=16&amp;P=9917&amp;YEAR=2012" TargetMode="External"/><Relationship Id="rId14472" Type="http://schemas.openxmlformats.org/officeDocument/2006/relationships/hyperlink" Target="http://football6.myfantasyleague.com/2013/detailed?L=59380&amp;W=3&amp;P=10750&amp;YEAR=2012" TargetMode="External"/><Relationship Id="rId15523" Type="http://schemas.openxmlformats.org/officeDocument/2006/relationships/hyperlink" Target="http://football6.myfantasyleague.com/2013/player?L=59380&amp;P=7394" TargetMode="External"/><Relationship Id="rId20290" Type="http://schemas.openxmlformats.org/officeDocument/2006/relationships/hyperlink" Target="http://football6.myfantasyleague.com/2013/detailed?L=59380&amp;W=13&amp;P=3887&amp;YEAR=2012" TargetMode="External"/><Relationship Id="rId2082" Type="http://schemas.openxmlformats.org/officeDocument/2006/relationships/hyperlink" Target="http://football6.myfantasyleague.com/2013/detailed?L=59380&amp;W=14&amp;P=8734&amp;YEAR=2012" TargetMode="External"/><Relationship Id="rId3133" Type="http://schemas.openxmlformats.org/officeDocument/2006/relationships/hyperlink" Target="http://football6.myfantasyleague.com/2013/player?L=59380&amp;P=10352" TargetMode="External"/><Relationship Id="rId14125" Type="http://schemas.openxmlformats.org/officeDocument/2006/relationships/hyperlink" Target="http://football6.myfantasyleague.com/2013/detailed?L=59380&amp;W=1&amp;P=6946&amp;YEAR=2012" TargetMode="External"/><Relationship Id="rId17695" Type="http://schemas.openxmlformats.org/officeDocument/2006/relationships/hyperlink" Target="http://football6.myfantasyleague.com/2013/detailed?L=59380&amp;W=2&amp;P=9101&amp;YEAR=2012" TargetMode="External"/><Relationship Id="rId18746" Type="http://schemas.openxmlformats.org/officeDocument/2006/relationships/hyperlink" Target="http://football6.myfantasyleague.com/2013/detailed?L=59380&amp;W=17&amp;P=6984&amp;YEAR=2012" TargetMode="External"/><Relationship Id="rId7754" Type="http://schemas.openxmlformats.org/officeDocument/2006/relationships/hyperlink" Target="http://football6.myfantasyleague.com/2013/player?L=59380&amp;P=9908&amp;YEAR=2012" TargetMode="External"/><Relationship Id="rId8805" Type="http://schemas.openxmlformats.org/officeDocument/2006/relationships/hyperlink" Target="http://football6.myfantasyleague.com/2013/detailed?L=59380&amp;W=16&amp;P=10333&amp;YEAR=2012" TargetMode="External"/><Relationship Id="rId10735" Type="http://schemas.openxmlformats.org/officeDocument/2006/relationships/hyperlink" Target="http://football6.myfantasyleague.com/2013/detailed?L=59380&amp;W=7&amp;P=9502&amp;YEAR=2012" TargetMode="External"/><Relationship Id="rId16297" Type="http://schemas.openxmlformats.org/officeDocument/2006/relationships/hyperlink" Target="http://football6.myfantasyleague.com/2013/detailed?L=59380&amp;W=6&amp;P=7480&amp;YEAR=2012" TargetMode="External"/><Relationship Id="rId17348" Type="http://schemas.openxmlformats.org/officeDocument/2006/relationships/hyperlink" Target="http://football6.myfantasyleague.com/2013/detailed?L=59380&amp;W=2&amp;P=8736&amp;YEAR=2012" TargetMode="External"/><Relationship Id="rId6356" Type="http://schemas.openxmlformats.org/officeDocument/2006/relationships/hyperlink" Target="http://football6.myfantasyleague.com/2013/detailed?L=59380&amp;W=15&amp;P=6519&amp;YEAR=2012" TargetMode="External"/><Relationship Id="rId7407" Type="http://schemas.openxmlformats.org/officeDocument/2006/relationships/hyperlink" Target="http://football6.myfantasyleague.com/2013/player?L=59380&amp;P=8686" TargetMode="External"/><Relationship Id="rId2966" Type="http://schemas.openxmlformats.org/officeDocument/2006/relationships/hyperlink" Target="http://football6.myfantasyleague.com/2013/player?L=59380&amp;P=10244" TargetMode="External"/><Relationship Id="rId6009" Type="http://schemas.openxmlformats.org/officeDocument/2006/relationships/hyperlink" Target="http://football6.myfantasyleague.com/2013/detailed?L=59380&amp;W=9&amp;P=9117&amp;YEAR=2012" TargetMode="External"/><Relationship Id="rId9579" Type="http://schemas.openxmlformats.org/officeDocument/2006/relationships/hyperlink" Target="http://football6.myfantasyleague.com/2013/detailed?L=59380&amp;W=14&amp;P=5879&amp;YEAR=2012" TargetMode="External"/><Relationship Id="rId13958" Type="http://schemas.openxmlformats.org/officeDocument/2006/relationships/hyperlink" Target="http://football6.myfantasyleague.com/2013/detailed?L=59380&amp;W=2&amp;P=9842&amp;YEAR=2012" TargetMode="External"/><Relationship Id="rId15380" Type="http://schemas.openxmlformats.org/officeDocument/2006/relationships/hyperlink" Target="http://football6.myfantasyleague.com/2013/detailed?L=59380&amp;W=12&amp;P=7935&amp;YEAR=2012" TargetMode="External"/><Relationship Id="rId16431" Type="http://schemas.openxmlformats.org/officeDocument/2006/relationships/hyperlink" Target="http://football6.myfantasyleague.com/2013/detailed?L=59380&amp;W=6&amp;P=10445&amp;YEAR=2012" TargetMode="External"/><Relationship Id="rId938" Type="http://schemas.openxmlformats.org/officeDocument/2006/relationships/hyperlink" Target="http://football6.myfantasyleague.com/2013/detailed?L=59380&amp;W=12&amp;P=10275&amp;YEAR=2012" TargetMode="External"/><Relationship Id="rId1568" Type="http://schemas.openxmlformats.org/officeDocument/2006/relationships/hyperlink" Target="http://football6.myfantasyleague.com/2013/detailed?L=59380&amp;W=9&amp;P=9301&amp;YEAR=2012" TargetMode="External"/><Relationship Id="rId2619" Type="http://schemas.openxmlformats.org/officeDocument/2006/relationships/hyperlink" Target="http://football6.myfantasyleague.com/2013/detailed?L=59380&amp;W=2&amp;P=10033&amp;YEAR=2012" TargetMode="External"/><Relationship Id="rId15033" Type="http://schemas.openxmlformats.org/officeDocument/2006/relationships/hyperlink" Target="http://football6.myfantasyleague.com/2013/detailed?L=59380&amp;W=4&amp;P=9995&amp;YEAR=2012" TargetMode="External"/><Relationship Id="rId4041" Type="http://schemas.openxmlformats.org/officeDocument/2006/relationships/hyperlink" Target="http://football6.myfantasyleague.com/2013/detailed?L=59380&amp;W=8&amp;P=9396&amp;YEAR=2012" TargetMode="External"/><Relationship Id="rId8662" Type="http://schemas.openxmlformats.org/officeDocument/2006/relationships/hyperlink" Target="http://football6.myfantasyleague.com/2013/player?L=59380&amp;P=9990" TargetMode="External"/><Relationship Id="rId11990" Type="http://schemas.openxmlformats.org/officeDocument/2006/relationships/hyperlink" Target="http://football6.myfantasyleague.com/2013/detailed?L=59380&amp;W=2&amp;P=10363&amp;YEAR=2012" TargetMode="External"/><Relationship Id="rId19654" Type="http://schemas.openxmlformats.org/officeDocument/2006/relationships/hyperlink" Target="http://football6.myfantasyleague.com/2013/detailed?L=59380&amp;W=5&amp;P=8249&amp;YEAR=2012" TargetMode="External"/><Relationship Id="rId7264" Type="http://schemas.openxmlformats.org/officeDocument/2006/relationships/hyperlink" Target="http://football6.myfantasyleague.com/2013/detailed?L=59380&amp;W=10&amp;P=9347&amp;YEAR=2012" TargetMode="External"/><Relationship Id="rId8315" Type="http://schemas.openxmlformats.org/officeDocument/2006/relationships/hyperlink" Target="http://football6.myfantasyleague.com/2013/detailed?L=59380&amp;W=5&amp;P=10365&amp;YEAR=2012" TargetMode="External"/><Relationship Id="rId9713" Type="http://schemas.openxmlformats.org/officeDocument/2006/relationships/hyperlink" Target="http://football6.myfantasyleague.com/2013/detailed?L=59380&amp;W=12&amp;P=8383&amp;YEAR=2012" TargetMode="External"/><Relationship Id="rId10592" Type="http://schemas.openxmlformats.org/officeDocument/2006/relationships/hyperlink" Target="http://football6.myfantasyleague.com/2013/detailed?L=59380&amp;W=13&amp;P=10392&amp;YEAR=2012" TargetMode="External"/><Relationship Id="rId11643" Type="http://schemas.openxmlformats.org/officeDocument/2006/relationships/hyperlink" Target="http://football6.myfantasyleague.com/2013/detailed?L=59380&amp;W=7&amp;P=7391&amp;YEAR=2012" TargetMode="External"/><Relationship Id="rId18256" Type="http://schemas.openxmlformats.org/officeDocument/2006/relationships/hyperlink" Target="http://football6.myfantasyleague.com/2013/detailed?L=59380&amp;W=16&amp;P=9829&amp;YEAR=2012" TargetMode="External"/><Relationship Id="rId19307" Type="http://schemas.openxmlformats.org/officeDocument/2006/relationships/hyperlink" Target="http://football6.myfantasyleague.com/2013/detailed?L=59380&amp;W=11&amp;P=7422&amp;YEAR=2012" TargetMode="External"/><Relationship Id="rId1702" Type="http://schemas.openxmlformats.org/officeDocument/2006/relationships/hyperlink" Target="http://football6.myfantasyleague.com/2013/detailed?L=59380&amp;W=12&amp;P=8074&amp;YEAR=2012" TargetMode="External"/><Relationship Id="rId10245" Type="http://schemas.openxmlformats.org/officeDocument/2006/relationships/hyperlink" Target="http://football6.myfantasyleague.com/2013/detailed?L=59380&amp;W=10&amp;P=10271&amp;YEAR=2012" TargetMode="External"/><Relationship Id="rId14866" Type="http://schemas.openxmlformats.org/officeDocument/2006/relationships/hyperlink" Target="http://football6.myfantasyleague.com/2013/detailed?L=59380&amp;W=9&amp;P=8669&amp;YEAR=2012" TargetMode="External"/><Relationship Id="rId15917" Type="http://schemas.openxmlformats.org/officeDocument/2006/relationships/hyperlink" Target="http://football6.myfantasyleague.com/2013/detailed?L=59380&amp;W=3&amp;P=7260&amp;YEAR=2012" TargetMode="External"/><Relationship Id="rId3874" Type="http://schemas.openxmlformats.org/officeDocument/2006/relationships/hyperlink" Target="http://football6.myfantasyleague.com/2013/detailed?L=59380&amp;W=11&amp;P=10308&amp;YEAR=2012" TargetMode="External"/><Relationship Id="rId4925" Type="http://schemas.openxmlformats.org/officeDocument/2006/relationships/hyperlink" Target="http://football6.myfantasyleague.com/2013/detailed?L=59380&amp;W=2&amp;P=8909&amp;YEAR=2012" TargetMode="External"/><Relationship Id="rId9089" Type="http://schemas.openxmlformats.org/officeDocument/2006/relationships/hyperlink" Target="http://football6.myfantasyleague.com/2013/detailed?L=59380&amp;W=9&amp;P=10749&amp;YEAR=2012" TargetMode="External"/><Relationship Id="rId13468" Type="http://schemas.openxmlformats.org/officeDocument/2006/relationships/hyperlink" Target="http://football6.myfantasyleague.com/2013/detailed?L=59380&amp;W=15&amp;P=3309&amp;YEAR=2012" TargetMode="External"/><Relationship Id="rId14519" Type="http://schemas.openxmlformats.org/officeDocument/2006/relationships/hyperlink" Target="http://football6.myfantasyleague.com/2013/detailed?L=59380&amp;W=12&amp;P=3900&amp;YEAR=2012" TargetMode="External"/><Relationship Id="rId20684" Type="http://schemas.openxmlformats.org/officeDocument/2006/relationships/hyperlink" Target="http://football6.myfantasyleague.com/2013/detailed?L=59380&amp;W=9&amp;P=9146&amp;YEAR=2012" TargetMode="External"/><Relationship Id="rId795" Type="http://schemas.openxmlformats.org/officeDocument/2006/relationships/hyperlink" Target="http://football6.myfantasyleague.com/2013/detailed?L=59380&amp;W=13&amp;P=9041&amp;YEAR=2012" TargetMode="External"/><Relationship Id="rId2476" Type="http://schemas.openxmlformats.org/officeDocument/2006/relationships/hyperlink" Target="http://football6.myfantasyleague.com/2013/detailed?L=59380&amp;W=12&amp;P=10905&amp;YEAR=2012" TargetMode="External"/><Relationship Id="rId3527" Type="http://schemas.openxmlformats.org/officeDocument/2006/relationships/hyperlink" Target="http://football6.myfantasyleague.com/2013/detailed?L=59380&amp;W=3&amp;P=8838&amp;YEAR=2012" TargetMode="External"/><Relationship Id="rId20337" Type="http://schemas.openxmlformats.org/officeDocument/2006/relationships/hyperlink" Target="http://football6.myfantasyleague.com/2013/detailed?L=59380&amp;W=4&amp;P=6997&amp;YEAR=2012" TargetMode="External"/><Relationship Id="rId448" Type="http://schemas.openxmlformats.org/officeDocument/2006/relationships/hyperlink" Target="http://football6.myfantasyleague.com/2013/detailed?L=59380&amp;W=11&amp;P=7501&amp;YEAR=2012" TargetMode="External"/><Relationship Id="rId1078" Type="http://schemas.openxmlformats.org/officeDocument/2006/relationships/hyperlink" Target="http://football6.myfantasyleague.com/2013/detailed?L=59380&amp;W=15&amp;P=10287&amp;YEAR=2012" TargetMode="External"/><Relationship Id="rId2129" Type="http://schemas.openxmlformats.org/officeDocument/2006/relationships/hyperlink" Target="http://football6.myfantasyleague.com/2013/detailed?L=59380&amp;W=9&amp;P=10542&amp;YEAR=2012" TargetMode="External"/><Relationship Id="rId5699" Type="http://schemas.openxmlformats.org/officeDocument/2006/relationships/hyperlink" Target="http://football6.myfantasyleague.com/2013/detailed?L=59380&amp;W=8&amp;P=9462&amp;YEAR=2012" TargetMode="External"/><Relationship Id="rId6000" Type="http://schemas.openxmlformats.org/officeDocument/2006/relationships/hyperlink" Target="http://football6.myfantasyleague.com/2013/detailed?L=59380&amp;W=16&amp;P=6974&amp;YEAR=2012" TargetMode="External"/><Relationship Id="rId9570" Type="http://schemas.openxmlformats.org/officeDocument/2006/relationships/hyperlink" Target="http://football6.myfantasyleague.com/2013/detailed?L=59380&amp;W=15&amp;P=9077&amp;YEAR=2012" TargetMode="External"/><Relationship Id="rId19164" Type="http://schemas.openxmlformats.org/officeDocument/2006/relationships/hyperlink" Target="http://football6.myfantasyleague.com/2013/detailed?L=59380&amp;W=15&amp;P=7183&amp;YEAR=2012" TargetMode="External"/><Relationship Id="rId8172" Type="http://schemas.openxmlformats.org/officeDocument/2006/relationships/hyperlink" Target="http://football6.myfantasyleague.com/2013/player?L=59380&amp;P=9222" TargetMode="External"/><Relationship Id="rId9223" Type="http://schemas.openxmlformats.org/officeDocument/2006/relationships/hyperlink" Target="http://football6.myfantasyleague.com/2013/detailed?L=59380&amp;W=4&amp;P=9076&amp;YEAR=2012" TargetMode="External"/><Relationship Id="rId11153" Type="http://schemas.openxmlformats.org/officeDocument/2006/relationships/hyperlink" Target="http://football6.myfantasyleague.com/2013/player?L=59380&amp;P=9517&amp;YEAR=2012" TargetMode="External"/><Relationship Id="rId12551" Type="http://schemas.openxmlformats.org/officeDocument/2006/relationships/hyperlink" Target="http://football6.myfantasyleague.com/2013/detailed?L=59380&amp;W=4&amp;P=10588&amp;YEAR=2012" TargetMode="External"/><Relationship Id="rId13602" Type="http://schemas.openxmlformats.org/officeDocument/2006/relationships/hyperlink" Target="http://football6.myfantasyleague.com/2013/player?L=59380&amp;P=11099" TargetMode="External"/><Relationship Id="rId1212" Type="http://schemas.openxmlformats.org/officeDocument/2006/relationships/hyperlink" Target="http://football6.myfantasyleague.com/2013/detailed?L=59380&amp;W=8&amp;P=9189&amp;YEAR=2012" TargetMode="External"/><Relationship Id="rId2610" Type="http://schemas.openxmlformats.org/officeDocument/2006/relationships/hyperlink" Target="http://football6.myfantasyleague.com/2013/detailed?L=59380&amp;W=11&amp;P=6567&amp;YEAR=2012" TargetMode="External"/><Relationship Id="rId12204" Type="http://schemas.openxmlformats.org/officeDocument/2006/relationships/hyperlink" Target="http://football6.myfantasyleague.com/2013/detailed?L=59380&amp;W=16&amp;P=8817&amp;YEAR=2012" TargetMode="External"/><Relationship Id="rId15774" Type="http://schemas.openxmlformats.org/officeDocument/2006/relationships/hyperlink" Target="http://football6.myfantasyleague.com/2013/detailed?L=59380&amp;W=5&amp;P=7836&amp;YEAR=2012" TargetMode="External"/><Relationship Id="rId16825" Type="http://schemas.openxmlformats.org/officeDocument/2006/relationships/hyperlink" Target="http://football6.myfantasyleague.com/2013/detailed?L=59380&amp;W=16&amp;P=8250&amp;YEAR=2012" TargetMode="External"/><Relationship Id="rId4782" Type="http://schemas.openxmlformats.org/officeDocument/2006/relationships/hyperlink" Target="http://football6.myfantasyleague.com/2013/detailed?L=59380&amp;W=9&amp;P=10265&amp;YEAR=2012" TargetMode="External"/><Relationship Id="rId5833" Type="http://schemas.openxmlformats.org/officeDocument/2006/relationships/hyperlink" Target="http://football6.myfantasyleague.com/2013/detailed?L=59380&amp;W=4&amp;P=9150&amp;YEAR=2012" TargetMode="External"/><Relationship Id="rId14376" Type="http://schemas.openxmlformats.org/officeDocument/2006/relationships/hyperlink" Target="http://football6.myfantasyleague.com/2013/detailed?L=59380&amp;W=3&amp;P=10529&amp;YEAR=2012" TargetMode="External"/><Relationship Id="rId15427" Type="http://schemas.openxmlformats.org/officeDocument/2006/relationships/hyperlink" Target="http://football6.myfantasyleague.com/2013/detailed?L=59380&amp;W=2&amp;P=10924&amp;YEAR=2012" TargetMode="External"/><Relationship Id="rId18997" Type="http://schemas.openxmlformats.org/officeDocument/2006/relationships/hyperlink" Target="http://football6.myfantasyleague.com/2013/detailed?L=59380&amp;W=7&amp;P=10918&amp;YEAR=2012" TargetMode="External"/><Relationship Id="rId3037" Type="http://schemas.openxmlformats.org/officeDocument/2006/relationships/hyperlink" Target="http://football6.myfantasyleague.com/2013/detailed?L=59380&amp;W=2&amp;P=9547&amp;YEAR=2012" TargetMode="External"/><Relationship Id="rId3384" Type="http://schemas.openxmlformats.org/officeDocument/2006/relationships/hyperlink" Target="http://football6.myfantasyleague.com/2013/detailed?L=59380&amp;W=3&amp;P=10400&amp;YEAR=2012" TargetMode="External"/><Relationship Id="rId4435" Type="http://schemas.openxmlformats.org/officeDocument/2006/relationships/hyperlink" Target="http://football6.myfantasyleague.com/2013/detailed?L=59380&amp;W=12&amp;P=8072&amp;YEAR=2012" TargetMode="External"/><Relationship Id="rId10986" Type="http://schemas.openxmlformats.org/officeDocument/2006/relationships/hyperlink" Target="http://football6.myfantasyleague.com/2013/options?L=59380&amp;F=0010&amp;O=07" TargetMode="External"/><Relationship Id="rId14029" Type="http://schemas.openxmlformats.org/officeDocument/2006/relationships/hyperlink" Target="http://football6.myfantasyleague.com/2013/detailed?L=59380&amp;W=2&amp;P=8687&amp;YEAR=2012" TargetMode="External"/><Relationship Id="rId17599" Type="http://schemas.openxmlformats.org/officeDocument/2006/relationships/hyperlink" Target="http://football6.myfantasyleague.com/2013/detailed?L=59380&amp;W=1&amp;P=7461&amp;YEAR=2012" TargetMode="External"/><Relationship Id="rId20194" Type="http://schemas.openxmlformats.org/officeDocument/2006/relationships/hyperlink" Target="http://football6.myfantasyleague.com/2013/detailed?L=59380&amp;W=7&amp;P=9848&amp;YEAR=2012" TargetMode="External"/><Relationship Id="rId7658" Type="http://schemas.openxmlformats.org/officeDocument/2006/relationships/hyperlink" Target="http://football6.myfantasyleague.com/2013/detailed?L=59380&amp;W=12&amp;P=4910&amp;YEAR=2012" TargetMode="External"/><Relationship Id="rId8709" Type="http://schemas.openxmlformats.org/officeDocument/2006/relationships/hyperlink" Target="http://football6.myfantasyleague.com/2013/detailed?L=59380&amp;W=2&amp;P=8266&amp;YEAR=2012" TargetMode="External"/><Relationship Id="rId10639" Type="http://schemas.openxmlformats.org/officeDocument/2006/relationships/hyperlink" Target="http://football6.myfantasyleague.com/2013/detailed?L=59380&amp;W=1&amp;P=9082&amp;YEAR=2012" TargetMode="External"/><Relationship Id="rId14510" Type="http://schemas.openxmlformats.org/officeDocument/2006/relationships/hyperlink" Target="http://football6.myfantasyleague.com/2013/detailed?L=59380&amp;W=2&amp;P=3900&amp;YEAR=2012" TargetMode="External"/><Relationship Id="rId9080" Type="http://schemas.openxmlformats.org/officeDocument/2006/relationships/hyperlink" Target="http://football6.myfantasyleague.com/2013/player?L=59380&amp;P=10749" TargetMode="External"/><Relationship Id="rId12061" Type="http://schemas.openxmlformats.org/officeDocument/2006/relationships/hyperlink" Target="http://football6.myfantasyleague.com/2013/player?L=59380&amp;P=10186&amp;YEAR=2012" TargetMode="External"/><Relationship Id="rId13112" Type="http://schemas.openxmlformats.org/officeDocument/2006/relationships/hyperlink" Target="http://football6.myfantasyleague.com/2013/detailed?L=59380&amp;W=5&amp;P=9463&amp;YEAR=2012" TargetMode="External"/><Relationship Id="rId2120" Type="http://schemas.openxmlformats.org/officeDocument/2006/relationships/hyperlink" Target="http://football6.myfantasyleague.com/2013/detailed?L=59380&amp;W=17&amp;P=5848&amp;YEAR=2012" TargetMode="External"/><Relationship Id="rId5690" Type="http://schemas.openxmlformats.org/officeDocument/2006/relationships/hyperlink" Target="http://football6.myfantasyleague.com/2013/detailed?L=59380&amp;W=17&amp;P=10838&amp;YEAR=2012" TargetMode="External"/><Relationship Id="rId6741" Type="http://schemas.openxmlformats.org/officeDocument/2006/relationships/hyperlink" Target="http://football6.myfantasyleague.com/2013/detailed?L=59380&amp;W=13&amp;P=11010&amp;YEAR=2012" TargetMode="External"/><Relationship Id="rId15284" Type="http://schemas.openxmlformats.org/officeDocument/2006/relationships/hyperlink" Target="http://football6.myfantasyleague.com/2013/detailed?L=59380&amp;W=14&amp;P=6532&amp;YEAR=2012" TargetMode="External"/><Relationship Id="rId16682" Type="http://schemas.openxmlformats.org/officeDocument/2006/relationships/hyperlink" Target="http://football6.myfantasyleague.com/2013/detailed?L=59380&amp;W=2&amp;P=10393&amp;YEAR=2012" TargetMode="External"/><Relationship Id="rId17733" Type="http://schemas.openxmlformats.org/officeDocument/2006/relationships/hyperlink" Target="http://football6.myfantasyleague.com/2013/player?L=59380&amp;P=3969" TargetMode="External"/><Relationship Id="rId4292" Type="http://schemas.openxmlformats.org/officeDocument/2006/relationships/hyperlink" Target="http://football6.myfantasyleague.com/2013/detailed?L=59380&amp;W=15&amp;P=10700&amp;YEAR=2012" TargetMode="External"/><Relationship Id="rId5343" Type="http://schemas.openxmlformats.org/officeDocument/2006/relationships/hyperlink" Target="http://football6.myfantasyleague.com/2013/detailed?L=59380&amp;W=14&amp;P=4077&amp;YEAR=2012" TargetMode="External"/><Relationship Id="rId16335" Type="http://schemas.openxmlformats.org/officeDocument/2006/relationships/hyperlink" Target="http://football6.myfantasyleague.com/2013/detailed?L=59380&amp;W=8&amp;P=9271&amp;YEAR=2012" TargetMode="External"/><Relationship Id="rId9964" Type="http://schemas.openxmlformats.org/officeDocument/2006/relationships/hyperlink" Target="http://football6.myfantasyleague.com/2013/detailed?L=59380&amp;W=15&amp;P=7708&amp;YEAR=2012" TargetMode="External"/><Relationship Id="rId11894" Type="http://schemas.openxmlformats.org/officeDocument/2006/relationships/hyperlink" Target="http://football6.myfantasyleague.com/2013/detailed?L=59380&amp;W=13&amp;P=10756&amp;YEAR=2012" TargetMode="External"/><Relationship Id="rId12945" Type="http://schemas.openxmlformats.org/officeDocument/2006/relationships/hyperlink" Target="http://football6.myfantasyleague.com/2013/detailed?L=59380&amp;W=4&amp;P=10708&amp;YEAR=2012" TargetMode="External"/><Relationship Id="rId19558" Type="http://schemas.openxmlformats.org/officeDocument/2006/relationships/hyperlink" Target="http://football6.myfantasyleague.com/2013/player?L=59380&amp;P=10405" TargetMode="External"/><Relationship Id="rId1953" Type="http://schemas.openxmlformats.org/officeDocument/2006/relationships/hyperlink" Target="http://football6.myfantasyleague.com/2013/detailed?L=59380&amp;W=17&amp;P=10259&amp;YEAR=2012" TargetMode="External"/><Relationship Id="rId7168" Type="http://schemas.openxmlformats.org/officeDocument/2006/relationships/hyperlink" Target="http://football6.myfantasyleague.com/2013/detailed?L=59380&amp;W=14&amp;P=8932&amp;YEAR=2012" TargetMode="External"/><Relationship Id="rId8566" Type="http://schemas.openxmlformats.org/officeDocument/2006/relationships/hyperlink" Target="http://football6.myfantasyleague.com/2013/player?L=59380&amp;P=9249" TargetMode="External"/><Relationship Id="rId9617" Type="http://schemas.openxmlformats.org/officeDocument/2006/relationships/hyperlink" Target="http://football6.myfantasyleague.com/2013/detailed?L=59380&amp;W=7&amp;P=9680&amp;YEAR=2012" TargetMode="External"/><Relationship Id="rId10496" Type="http://schemas.openxmlformats.org/officeDocument/2006/relationships/hyperlink" Target="http://football6.myfantasyleague.com/2013/detailed?L=59380&amp;W=17&amp;P=7704&amp;YEAR=2012" TargetMode="External"/><Relationship Id="rId11547" Type="http://schemas.openxmlformats.org/officeDocument/2006/relationships/hyperlink" Target="http://football6.myfantasyleague.com/2013/detailed?L=59380&amp;W=15&amp;P=8670&amp;YEAR=2012" TargetMode="External"/><Relationship Id="rId1606" Type="http://schemas.openxmlformats.org/officeDocument/2006/relationships/hyperlink" Target="http://football6.myfantasyleague.com/2013/detailed?L=59380&amp;W=14&amp;P=10874&amp;YEAR=2012" TargetMode="External"/><Relationship Id="rId8219" Type="http://schemas.openxmlformats.org/officeDocument/2006/relationships/hyperlink" Target="http://football6.myfantasyleague.com/2013/detailed?L=59380&amp;W=12&amp;P=8854&amp;YEAR=2012" TargetMode="External"/><Relationship Id="rId10149" Type="http://schemas.openxmlformats.org/officeDocument/2006/relationships/hyperlink" Target="http://football6.myfantasyleague.com/2013/detailed?L=59380&amp;W=4&amp;P=9079&amp;YEAR=2012" TargetMode="External"/><Relationship Id="rId14020" Type="http://schemas.openxmlformats.org/officeDocument/2006/relationships/hyperlink" Target="http://football6.myfantasyleague.com/2013/detailed?L=59380&amp;W=17&amp;P=8665&amp;YEAR=2012" TargetMode="External"/><Relationship Id="rId17590" Type="http://schemas.openxmlformats.org/officeDocument/2006/relationships/hyperlink" Target="http://football6.myfantasyleague.com/2013/player?L=59380&amp;P=9987&amp;YEAR=2012" TargetMode="External"/><Relationship Id="rId18641" Type="http://schemas.openxmlformats.org/officeDocument/2006/relationships/hyperlink" Target="http://football6.myfantasyleague.com/2013/detailed?L=59380&amp;W=1&amp;P=8357&amp;YEAR=2012" TargetMode="External"/><Relationship Id="rId3778" Type="http://schemas.openxmlformats.org/officeDocument/2006/relationships/hyperlink" Target="http://football6.myfantasyleague.com/2013/detailed?L=59380&amp;W=14&amp;P=9938&amp;YEAR=2012" TargetMode="External"/><Relationship Id="rId4829" Type="http://schemas.openxmlformats.org/officeDocument/2006/relationships/hyperlink" Target="http://football6.myfantasyleague.com/2013/player?L=59380&amp;P=11019" TargetMode="External"/><Relationship Id="rId8700" Type="http://schemas.openxmlformats.org/officeDocument/2006/relationships/hyperlink" Target="http://football6.myfantasyleague.com/2013/detailed?L=59380&amp;W=3&amp;P=10674&amp;YEAR=2012" TargetMode="External"/><Relationship Id="rId16192" Type="http://schemas.openxmlformats.org/officeDocument/2006/relationships/hyperlink" Target="http://football6.myfantasyleague.com/2013/player?L=59380&amp;P=7945" TargetMode="External"/><Relationship Id="rId17243" Type="http://schemas.openxmlformats.org/officeDocument/2006/relationships/hyperlink" Target="http://football6.myfantasyleague.com/2013/detailed?L=59380&amp;W=7&amp;P=8702&amp;YEAR=2012" TargetMode="External"/><Relationship Id="rId20588" Type="http://schemas.openxmlformats.org/officeDocument/2006/relationships/hyperlink" Target="http://football6.myfantasyleague.com/2013/detailed?L=59380&amp;W=15&amp;P=10828&amp;YEAR=2012" TargetMode="External"/><Relationship Id="rId699" Type="http://schemas.openxmlformats.org/officeDocument/2006/relationships/hyperlink" Target="http://football6.myfantasyleague.com/2013/detailed?L=59380&amp;W=16&amp;P=9868&amp;YEAR=2012" TargetMode="External"/><Relationship Id="rId6251" Type="http://schemas.openxmlformats.org/officeDocument/2006/relationships/hyperlink" Target="http://football6.myfantasyleague.com/2013/detailed?L=59380&amp;W=14&amp;P=10952&amp;YEAR=2012" TargetMode="External"/><Relationship Id="rId7302" Type="http://schemas.openxmlformats.org/officeDocument/2006/relationships/hyperlink" Target="http://football6.myfantasyleague.com/2013/detailed?L=59380&amp;W=9&amp;P=8258&amp;YEAR=2012" TargetMode="External"/><Relationship Id="rId10630" Type="http://schemas.openxmlformats.org/officeDocument/2006/relationships/hyperlink" Target="http://football6.myfantasyleague.com/2013/detailed?L=59380&amp;W=11&amp;P=8396&amp;YEAR=2012" TargetMode="External"/><Relationship Id="rId9474" Type="http://schemas.openxmlformats.org/officeDocument/2006/relationships/hyperlink" Target="http://football6.myfantasyleague.com/2013/detailed?L=59380&amp;W=2&amp;P=7665&amp;YEAR=2012" TargetMode="External"/><Relationship Id="rId13853" Type="http://schemas.openxmlformats.org/officeDocument/2006/relationships/hyperlink" Target="http://football6.myfantasyleague.com/2013/detailed?L=59380&amp;W=5&amp;P=8376&amp;YEAR=2012" TargetMode="External"/><Relationship Id="rId14904" Type="http://schemas.openxmlformats.org/officeDocument/2006/relationships/hyperlink" Target="http://football6.myfantasyleague.com/2013/detailed?L=59380&amp;W=2&amp;P=7900&amp;YEAR=2012" TargetMode="External"/><Relationship Id="rId19068" Type="http://schemas.openxmlformats.org/officeDocument/2006/relationships/hyperlink" Target="http://football6.myfantasyleague.com/2013/detailed?L=59380&amp;W=7&amp;P=8416&amp;YEAR=2012" TargetMode="External"/><Relationship Id="rId2861" Type="http://schemas.openxmlformats.org/officeDocument/2006/relationships/hyperlink" Target="http://football6.myfantasyleague.com/2013/detailed?L=59380&amp;W=8&amp;P=9864&amp;YEAR=2012" TargetMode="External"/><Relationship Id="rId3912" Type="http://schemas.openxmlformats.org/officeDocument/2006/relationships/hyperlink" Target="http://football6.myfantasyleague.com/2013/detailed?L=59380&amp;W=17&amp;P=9852&amp;YEAR=2012" TargetMode="External"/><Relationship Id="rId8076" Type="http://schemas.openxmlformats.org/officeDocument/2006/relationships/hyperlink" Target="http://football6.myfantasyleague.com/2013/detailed?L=59380&amp;W=13&amp;P=9319&amp;YEAR=2012" TargetMode="External"/><Relationship Id="rId9127" Type="http://schemas.openxmlformats.org/officeDocument/2006/relationships/hyperlink" Target="http://football6.myfantasyleague.com/2013/detailed?L=59380&amp;W=11&amp;P=10331&amp;YEAR=2012" TargetMode="External"/><Relationship Id="rId12455" Type="http://schemas.openxmlformats.org/officeDocument/2006/relationships/hyperlink" Target="http://football6.myfantasyleague.com/2013/detailed?L=59380&amp;W=2&amp;P=8705&amp;YEAR=2012" TargetMode="External"/><Relationship Id="rId13506" Type="http://schemas.openxmlformats.org/officeDocument/2006/relationships/hyperlink" Target="http://football6.myfantasyleague.com/2013/detailed?L=59380&amp;W=12&amp;P=9534&amp;YEAR=2012" TargetMode="External"/><Relationship Id="rId833" Type="http://schemas.openxmlformats.org/officeDocument/2006/relationships/hyperlink" Target="http://football6.myfantasyleague.com/2013/detailed?L=59380&amp;W=14&amp;P=10282&amp;YEAR=2012" TargetMode="External"/><Relationship Id="rId1116" Type="http://schemas.openxmlformats.org/officeDocument/2006/relationships/hyperlink" Target="http://football6.myfantasyleague.com/2013/detailed?L=59380&amp;W=1&amp;P=6647&amp;YEAR=2012" TargetMode="External"/><Relationship Id="rId1463" Type="http://schemas.openxmlformats.org/officeDocument/2006/relationships/hyperlink" Target="http://football6.myfantasyleague.com/2013/detailed?L=59380&amp;W=3&amp;P=9044&amp;YEAR=2012" TargetMode="External"/><Relationship Id="rId2514" Type="http://schemas.openxmlformats.org/officeDocument/2006/relationships/hyperlink" Target="http://football6.myfantasyleague.com/2013/detailed?L=59380&amp;W=13&amp;P=10346&amp;YEAR=2012" TargetMode="External"/><Relationship Id="rId11057" Type="http://schemas.openxmlformats.org/officeDocument/2006/relationships/hyperlink" Target="http://football6.myfantasyleague.com/2013/detailed?L=59380&amp;W=8&amp;P=10520&amp;YEAR=2012" TargetMode="External"/><Relationship Id="rId12108" Type="http://schemas.openxmlformats.org/officeDocument/2006/relationships/hyperlink" Target="http://football6.myfantasyleague.com/2013/detailed?L=59380&amp;W=3&amp;P=9827&amp;YEAR=2012" TargetMode="External"/><Relationship Id="rId15678" Type="http://schemas.openxmlformats.org/officeDocument/2006/relationships/hyperlink" Target="http://football6.myfantasyleague.com/2013/player?L=59380&amp;P=8774" TargetMode="External"/><Relationship Id="rId16729" Type="http://schemas.openxmlformats.org/officeDocument/2006/relationships/hyperlink" Target="http://football6.myfantasyleague.com/2013/detailed?L=59380&amp;W=3&amp;P=10362&amp;YEAR=2012" TargetMode="External"/><Relationship Id="rId4686" Type="http://schemas.openxmlformats.org/officeDocument/2006/relationships/hyperlink" Target="http://football6.myfantasyleague.com/2013/detailed?L=59380&amp;W=7&amp;P=9706&amp;YEAR=2012" TargetMode="External"/><Relationship Id="rId5737" Type="http://schemas.openxmlformats.org/officeDocument/2006/relationships/hyperlink" Target="http://football6.myfantasyleague.com/2013/detailed?L=59380&amp;W=12&amp;P=10258&amp;YEAR=2012" TargetMode="External"/><Relationship Id="rId18151" Type="http://schemas.openxmlformats.org/officeDocument/2006/relationships/hyperlink" Target="http://football6.myfantasyleague.com/2013/player?L=59380&amp;P=8887" TargetMode="External"/><Relationship Id="rId19202" Type="http://schemas.openxmlformats.org/officeDocument/2006/relationships/hyperlink" Target="http://football6.myfantasyleague.com/2013/player?L=59380&amp;P=9015&amp;YEAR=2012" TargetMode="External"/><Relationship Id="rId3288" Type="http://schemas.openxmlformats.org/officeDocument/2006/relationships/hyperlink" Target="http://football6.myfantasyleague.com/2013/detailed?L=59380&amp;W=6&amp;P=9188&amp;YEAR=2012" TargetMode="External"/><Relationship Id="rId4339" Type="http://schemas.openxmlformats.org/officeDocument/2006/relationships/hyperlink" Target="http://football6.myfantasyleague.com/2013/detailed?L=59380&amp;W=4&amp;P=9893&amp;YEAR=2012" TargetMode="External"/><Relationship Id="rId8210" Type="http://schemas.openxmlformats.org/officeDocument/2006/relationships/hyperlink" Target="http://football6.myfantasyleague.com/2013/detailed?L=59380&amp;W=2&amp;P=8854&amp;YEAR=2012" TargetMode="External"/><Relationship Id="rId10140" Type="http://schemas.openxmlformats.org/officeDocument/2006/relationships/hyperlink" Target="http://football6.myfantasyleague.com/2013/detailed?L=59380&amp;W=10&amp;P=10098&amp;YEAR=2012" TargetMode="External"/><Relationship Id="rId20098" Type="http://schemas.openxmlformats.org/officeDocument/2006/relationships/hyperlink" Target="http://football6.myfantasyleague.com/2013/detailed?L=59380&amp;W=1&amp;P=8961&amp;YEAR=2012" TargetMode="External"/><Relationship Id="rId13363" Type="http://schemas.openxmlformats.org/officeDocument/2006/relationships/hyperlink" Target="http://football6.myfantasyleague.com/2013/detailed?L=59380&amp;W=5&amp;P=9221&amp;YEAR=2012" TargetMode="External"/><Relationship Id="rId14761" Type="http://schemas.openxmlformats.org/officeDocument/2006/relationships/hyperlink" Target="http://football6.myfantasyleague.com/2013/player?L=59380&amp;P=6944&amp;YEAR=2012" TargetMode="External"/><Relationship Id="rId15812" Type="http://schemas.openxmlformats.org/officeDocument/2006/relationships/hyperlink" Target="http://football6.myfantasyleague.com/2013/detailed?L=59380&amp;W=5&amp;P=9097&amp;YEAR=2012" TargetMode="External"/><Relationship Id="rId690" Type="http://schemas.openxmlformats.org/officeDocument/2006/relationships/hyperlink" Target="http://football6.myfantasyleague.com/2013/detailed?L=59380&amp;W=6&amp;P=9868&amp;YEAR=2012" TargetMode="External"/><Relationship Id="rId2371" Type="http://schemas.openxmlformats.org/officeDocument/2006/relationships/hyperlink" Target="http://football6.myfantasyleague.com/2013/detailed?L=59380&amp;W=17&amp;P=10551&amp;YEAR=2012" TargetMode="External"/><Relationship Id="rId3422" Type="http://schemas.openxmlformats.org/officeDocument/2006/relationships/hyperlink" Target="http://football6.myfantasyleague.com/2013/detailed?L=59380&amp;W=1&amp;P=10357&amp;YEAR=2012" TargetMode="External"/><Relationship Id="rId4820" Type="http://schemas.openxmlformats.org/officeDocument/2006/relationships/hyperlink" Target="http://football6.myfantasyleague.com/2013/detailed?L=59380&amp;W=10&amp;P=10816&amp;YEAR=2012" TargetMode="External"/><Relationship Id="rId13016" Type="http://schemas.openxmlformats.org/officeDocument/2006/relationships/hyperlink" Target="http://football6.myfantasyleague.com/2013/detailed?L=59380&amp;W=3&amp;P=8432&amp;YEAR=2012" TargetMode="External"/><Relationship Id="rId14414" Type="http://schemas.openxmlformats.org/officeDocument/2006/relationships/hyperlink" Target="http://football6.myfantasyleague.com/2013/detailed?L=59380&amp;W=5&amp;P=9616&amp;YEAR=2012" TargetMode="External"/><Relationship Id="rId17984" Type="http://schemas.openxmlformats.org/officeDocument/2006/relationships/hyperlink" Target="http://football6.myfantasyleague.com/2013/detailed?L=59380&amp;W=3&amp;P=8304&amp;YEAR=2012" TargetMode="External"/><Relationship Id="rId20232" Type="http://schemas.openxmlformats.org/officeDocument/2006/relationships/hyperlink" Target="http://football6.myfantasyleague.com/2013/detailed?L=59380&amp;W=9&amp;P=10703&amp;YEAR=2012" TargetMode="External"/><Relationship Id="rId343" Type="http://schemas.openxmlformats.org/officeDocument/2006/relationships/hyperlink" Target="http://football6.myfantasyleague.com/2013/detailed?L=59380&amp;W=2&amp;P=10371&amp;YEAR=2012" TargetMode="External"/><Relationship Id="rId2024" Type="http://schemas.openxmlformats.org/officeDocument/2006/relationships/hyperlink" Target="http://football6.myfantasyleague.com/2013/detailed?L=59380&amp;W=8&amp;P=9491&amp;YEAR=2012" TargetMode="External"/><Relationship Id="rId6992" Type="http://schemas.openxmlformats.org/officeDocument/2006/relationships/hyperlink" Target="http://football6.myfantasyleague.com/2013/detailed?L=59380&amp;W=17&amp;P=7877&amp;YEAR=2012" TargetMode="External"/><Relationship Id="rId16586" Type="http://schemas.openxmlformats.org/officeDocument/2006/relationships/hyperlink" Target="http://football6.myfantasyleague.com/2013/detailed?L=59380&amp;W=16&amp;P=9512&amp;YEAR=2012" TargetMode="External"/><Relationship Id="rId17637" Type="http://schemas.openxmlformats.org/officeDocument/2006/relationships/hyperlink" Target="http://football6.myfantasyleague.com/2013/detailed?L=59380&amp;W=6&amp;P=10558&amp;YEAR=2012" TargetMode="External"/><Relationship Id="rId4196" Type="http://schemas.openxmlformats.org/officeDocument/2006/relationships/hyperlink" Target="http://football6.myfantasyleague.com/2013/detailed?L=59380&amp;W=17&amp;P=7471&amp;YEAR=2012" TargetMode="External"/><Relationship Id="rId5247" Type="http://schemas.openxmlformats.org/officeDocument/2006/relationships/hyperlink" Target="http://football6.myfantasyleague.com/2013/player?L=59380&amp;P=10977" TargetMode="External"/><Relationship Id="rId5594" Type="http://schemas.openxmlformats.org/officeDocument/2006/relationships/hyperlink" Target="http://football6.myfantasyleague.com/2013/player?L=59380&amp;P=10745&amp;YEAR=2012" TargetMode="External"/><Relationship Id="rId6645" Type="http://schemas.openxmlformats.org/officeDocument/2006/relationships/hyperlink" Target="http://football6.myfantasyleague.com/2013/detailed?L=59380&amp;W=15&amp;P=9367&amp;YEAR=2012" TargetMode="External"/><Relationship Id="rId15188" Type="http://schemas.openxmlformats.org/officeDocument/2006/relationships/hyperlink" Target="http://football6.myfantasyleague.com/2013/player?L=59380&amp;P=10406&amp;YEAR=2012" TargetMode="External"/><Relationship Id="rId16239" Type="http://schemas.openxmlformats.org/officeDocument/2006/relationships/hyperlink" Target="http://football6.myfantasyleague.com/2013/player?L=59380&amp;P=10497&amp;YEAR=2012" TargetMode="External"/><Relationship Id="rId9868" Type="http://schemas.openxmlformats.org/officeDocument/2006/relationships/hyperlink" Target="http://football6.myfantasyleague.com/2013/detailed?L=59380&amp;W=3&amp;P=10791&amp;YEAR=2012" TargetMode="External"/><Relationship Id="rId11798" Type="http://schemas.openxmlformats.org/officeDocument/2006/relationships/hyperlink" Target="http://football6.myfantasyleague.com/2013/detailed?L=59380&amp;W=9&amp;P=10709&amp;YEAR=2012" TargetMode="External"/><Relationship Id="rId12849" Type="http://schemas.openxmlformats.org/officeDocument/2006/relationships/hyperlink" Target="http://football6.myfantasyleague.com/2013/detailed?L=59380&amp;W=1&amp;P=9573&amp;YEAR=2012" TargetMode="External"/><Relationship Id="rId16720" Type="http://schemas.openxmlformats.org/officeDocument/2006/relationships/hyperlink" Target="http://football6.myfantasyleague.com/2013/detailed?L=59380&amp;W=13&amp;P=9900&amp;YEAR=2012" TargetMode="External"/><Relationship Id="rId1857" Type="http://schemas.openxmlformats.org/officeDocument/2006/relationships/hyperlink" Target="http://football6.myfantasyleague.com/2013/detailed?L=59380&amp;W=6&amp;P=6982&amp;YEAR=2012" TargetMode="External"/><Relationship Id="rId2908" Type="http://schemas.openxmlformats.org/officeDocument/2006/relationships/hyperlink" Target="http://football6.myfantasyleague.com/2013/detailed?L=59380&amp;W=8&amp;P=10460&amp;YEAR=2012" TargetMode="External"/><Relationship Id="rId14271" Type="http://schemas.openxmlformats.org/officeDocument/2006/relationships/hyperlink" Target="http://football6.myfantasyleague.com/2013/detailed?L=59380&amp;W=4&amp;P=9615&amp;YEAR=2012" TargetMode="External"/><Relationship Id="rId15322" Type="http://schemas.openxmlformats.org/officeDocument/2006/relationships/hyperlink" Target="http://football6.myfantasyleague.com/2013/detailed?L=59380&amp;W=6&amp;P=10224&amp;YEAR=2012" TargetMode="External"/><Relationship Id="rId4330" Type="http://schemas.openxmlformats.org/officeDocument/2006/relationships/hyperlink" Target="http://football6.myfantasyleague.com/2013/detailed?L=59380&amp;W=14&amp;P=9313&amp;YEAR=2012" TargetMode="External"/><Relationship Id="rId8951" Type="http://schemas.openxmlformats.org/officeDocument/2006/relationships/hyperlink" Target="http://football6.myfantasyleague.com/2013/player?L=59380&amp;P=9729" TargetMode="External"/><Relationship Id="rId17494" Type="http://schemas.openxmlformats.org/officeDocument/2006/relationships/hyperlink" Target="http://football6.myfantasyleague.com/2013/detailed?L=59380&amp;W=12&amp;P=10034&amp;YEAR=2012" TargetMode="External"/><Relationship Id="rId18892" Type="http://schemas.openxmlformats.org/officeDocument/2006/relationships/hyperlink" Target="http://football6.myfantasyleague.com/2013/detailed?L=59380&amp;W=16&amp;P=9930&amp;YEAR=2012" TargetMode="External"/><Relationship Id="rId19943" Type="http://schemas.openxmlformats.org/officeDocument/2006/relationships/hyperlink" Target="http://football6.myfantasyleague.com/2013/detailed?L=59380&amp;W=12&amp;P=10537&amp;YEAR=2012" TargetMode="External"/><Relationship Id="rId7553" Type="http://schemas.openxmlformats.org/officeDocument/2006/relationships/hyperlink" Target="http://football6.myfantasyleague.com/2013/detailed?L=59380&amp;W=10&amp;P=8323&amp;YEAR=2012" TargetMode="External"/><Relationship Id="rId8604" Type="http://schemas.openxmlformats.org/officeDocument/2006/relationships/hyperlink" Target="http://football6.myfantasyleague.com/2013/detailed?L=59380&amp;W=9&amp;P=10812&amp;YEAR=2012" TargetMode="External"/><Relationship Id="rId10881" Type="http://schemas.openxmlformats.org/officeDocument/2006/relationships/hyperlink" Target="http://football6.myfantasyleague.com/2013/detailed?L=59380&amp;W=12&amp;P=8664&amp;YEAR=2012" TargetMode="External"/><Relationship Id="rId11932" Type="http://schemas.openxmlformats.org/officeDocument/2006/relationships/hyperlink" Target="http://football6.myfantasyleague.com/2013/detailed?L=59380&amp;W=6&amp;P=10020&amp;YEAR=2012" TargetMode="External"/><Relationship Id="rId16096" Type="http://schemas.openxmlformats.org/officeDocument/2006/relationships/hyperlink" Target="http://football6.myfantasyleague.com/2013/detailed?L=59380&amp;W=5&amp;P=9099&amp;YEAR=2012" TargetMode="External"/><Relationship Id="rId17147" Type="http://schemas.openxmlformats.org/officeDocument/2006/relationships/hyperlink" Target="http://football6.myfantasyleague.com/2013/detailed?L=59380&amp;W=16&amp;P=9132&amp;YEAR=2012" TargetMode="External"/><Relationship Id="rId18545" Type="http://schemas.openxmlformats.org/officeDocument/2006/relationships/hyperlink" Target="http://football6.myfantasyleague.com/2013/detailed?L=59380&amp;W=9&amp;P=10879&amp;YEAR=2012" TargetMode="External"/><Relationship Id="rId6155" Type="http://schemas.openxmlformats.org/officeDocument/2006/relationships/hyperlink" Target="http://football6.myfantasyleague.com/2013/detailed?L=59380&amp;W=2&amp;P=10989&amp;YEAR=2012" TargetMode="External"/><Relationship Id="rId7206" Type="http://schemas.openxmlformats.org/officeDocument/2006/relationships/hyperlink" Target="http://football6.myfantasyleague.com/2013/detailed?L=59380&amp;W=4&amp;P=10347&amp;YEAR=2012" TargetMode="External"/><Relationship Id="rId10534" Type="http://schemas.openxmlformats.org/officeDocument/2006/relationships/hyperlink" Target="http://football6.myfantasyleague.com/2013/detailed?L=59380&amp;W=8&amp;P=10318&amp;YEAR=2012" TargetMode="External"/><Relationship Id="rId9378" Type="http://schemas.openxmlformats.org/officeDocument/2006/relationships/hyperlink" Target="http://football6.myfantasyleague.com/2013/detailed?L=59380&amp;W=14&amp;P=6513&amp;YEAR=2012" TargetMode="External"/><Relationship Id="rId13757" Type="http://schemas.openxmlformats.org/officeDocument/2006/relationships/hyperlink" Target="http://football6.myfantasyleague.com/2013/detailed?L=59380&amp;W=5&amp;P=6933&amp;YEAR=2012" TargetMode="External"/><Relationship Id="rId14808" Type="http://schemas.openxmlformats.org/officeDocument/2006/relationships/hyperlink" Target="http://football6.myfantasyleague.com/2013/detailed?L=59380&amp;W=14&amp;P=10296&amp;YEAR=2012" TargetMode="External"/><Relationship Id="rId2765" Type="http://schemas.openxmlformats.org/officeDocument/2006/relationships/hyperlink" Target="http://football6.myfantasyleague.com/2013/detailed?L=59380&amp;W=11&amp;P=6789&amp;YEAR=2012" TargetMode="External"/><Relationship Id="rId3816" Type="http://schemas.openxmlformats.org/officeDocument/2006/relationships/hyperlink" Target="http://football6.myfantasyleague.com/2013/detailed?L=59380&amp;W=13&amp;P=9597&amp;YEAR=2012" TargetMode="External"/><Relationship Id="rId12359" Type="http://schemas.openxmlformats.org/officeDocument/2006/relationships/hyperlink" Target="http://football6.myfantasyleague.com/2013/detailed?L=59380&amp;W=1&amp;P=9819&amp;YEAR=2012" TargetMode="External"/><Relationship Id="rId16230" Type="http://schemas.openxmlformats.org/officeDocument/2006/relationships/hyperlink" Target="http://football6.myfantasyleague.com/2013/detailed?L=59380&amp;W=4&amp;P=10723&amp;YEAR=2012" TargetMode="External"/><Relationship Id="rId20626" Type="http://schemas.openxmlformats.org/officeDocument/2006/relationships/hyperlink" Target="http://football6.myfantasyleague.com/2013/detailed?L=59380&amp;W=14&amp;P=10110&amp;YEAR=2012" TargetMode="External"/><Relationship Id="rId737" Type="http://schemas.openxmlformats.org/officeDocument/2006/relationships/hyperlink" Target="http://football6.myfantasyleague.com/2013/detailed?L=59380&amp;W=8&amp;P=8510&amp;YEAR=2012" TargetMode="External"/><Relationship Id="rId1367" Type="http://schemas.openxmlformats.org/officeDocument/2006/relationships/hyperlink" Target="http://football6.myfantasyleague.com/2013/detailed?L=59380&amp;W=17&amp;P=10048&amp;YEAR=2012" TargetMode="External"/><Relationship Id="rId2418" Type="http://schemas.openxmlformats.org/officeDocument/2006/relationships/hyperlink" Target="http://football6.myfantasyleague.com/2013/detailed?L=59380&amp;W=12&amp;P=8497&amp;YEAR=2012" TargetMode="External"/><Relationship Id="rId5988" Type="http://schemas.openxmlformats.org/officeDocument/2006/relationships/hyperlink" Target="http://football6.myfantasyleague.com/2013/detailed?L=59380&amp;W=16&amp;P=3549&amp;YEAR=2012" TargetMode="External"/><Relationship Id="rId19453" Type="http://schemas.openxmlformats.org/officeDocument/2006/relationships/hyperlink" Target="http://football6.myfantasyleague.com/2013/player?L=59380&amp;P=9383" TargetMode="External"/><Relationship Id="rId73" Type="http://schemas.openxmlformats.org/officeDocument/2006/relationships/hyperlink" Target="http://football6.myfantasyleague.com/2013/detailed?L=59380&amp;W=14&amp;P=10353&amp;YEAR=2012" TargetMode="External"/><Relationship Id="rId8461" Type="http://schemas.openxmlformats.org/officeDocument/2006/relationships/hyperlink" Target="http://football6.myfantasyleague.com/2013/detailed?L=59380&amp;W=10&amp;P=11021&amp;YEAR=2012" TargetMode="External"/><Relationship Id="rId9512" Type="http://schemas.openxmlformats.org/officeDocument/2006/relationships/hyperlink" Target="http://football6.myfantasyleague.com/2013/detailed?L=59380&amp;W=4&amp;P=10322&amp;YEAR=2012" TargetMode="External"/><Relationship Id="rId10391" Type="http://schemas.openxmlformats.org/officeDocument/2006/relationships/hyperlink" Target="http://football6.myfantasyleague.com/2013/detailed?L=59380&amp;W=3&amp;P=7455&amp;YEAR=2012" TargetMode="External"/><Relationship Id="rId11442" Type="http://schemas.openxmlformats.org/officeDocument/2006/relationships/hyperlink" Target="http://football6.myfantasyleague.com/2013/player?L=59380&amp;P=10035&amp;YEAR=2012" TargetMode="External"/><Relationship Id="rId12840" Type="http://schemas.openxmlformats.org/officeDocument/2006/relationships/hyperlink" Target="http://football6.myfantasyleague.com/2013/detailed?L=59380&amp;W=11&amp;P=7824&amp;YEAR=2012" TargetMode="External"/><Relationship Id="rId18055" Type="http://schemas.openxmlformats.org/officeDocument/2006/relationships/hyperlink" Target="http://football6.myfantasyleague.com/2013/detailed?L=59380&amp;W=3&amp;P=7053&amp;YEAR=2012" TargetMode="External"/><Relationship Id="rId19106" Type="http://schemas.openxmlformats.org/officeDocument/2006/relationships/hyperlink" Target="http://football6.myfantasyleague.com/2013/detailed?L=59380&amp;W=11&amp;P=9640&amp;YEAR=2012" TargetMode="External"/><Relationship Id="rId1501" Type="http://schemas.openxmlformats.org/officeDocument/2006/relationships/hyperlink" Target="http://football6.myfantasyleague.com/2013/detailed?L=59380&amp;W=4&amp;P=7816&amp;YEAR=2012" TargetMode="External"/><Relationship Id="rId7063" Type="http://schemas.openxmlformats.org/officeDocument/2006/relationships/hyperlink" Target="http://football6.myfantasyleague.com/2013/detailed?L=59380&amp;W=12&amp;P=8843&amp;YEAR=2012" TargetMode="External"/><Relationship Id="rId8114" Type="http://schemas.openxmlformats.org/officeDocument/2006/relationships/hyperlink" Target="http://football6.myfantasyleague.com/2013/detailed?L=59380&amp;W=16&amp;P=8246&amp;YEAR=2012" TargetMode="External"/><Relationship Id="rId10044" Type="http://schemas.openxmlformats.org/officeDocument/2006/relationships/hyperlink" Target="http://football6.myfantasyleague.com/2013/detailed?L=59380&amp;W=3&amp;P=11015&amp;YEAR=2012" TargetMode="External"/><Relationship Id="rId14665" Type="http://schemas.openxmlformats.org/officeDocument/2006/relationships/hyperlink" Target="http://football6.myfantasyleague.com/2013/detailed?L=59380&amp;W=6&amp;P=10713&amp;YEAR=2012" TargetMode="External"/><Relationship Id="rId15716" Type="http://schemas.openxmlformats.org/officeDocument/2006/relationships/hyperlink" Target="http://football6.myfantasyleague.com/2013/detailed?L=59380&amp;W=11&amp;P=9841&amp;YEAR=2012" TargetMode="External"/><Relationship Id="rId594" Type="http://schemas.openxmlformats.org/officeDocument/2006/relationships/hyperlink" Target="http://football6.myfantasyleague.com/2013/detailed?L=59380&amp;W=6&amp;P=9897&amp;YEAR=2012" TargetMode="External"/><Relationship Id="rId2275" Type="http://schemas.openxmlformats.org/officeDocument/2006/relationships/hyperlink" Target="http://football6.myfantasyleague.com/2013/detailed?L=59380&amp;W=13&amp;P=6996&amp;YEAR=2012" TargetMode="External"/><Relationship Id="rId3326" Type="http://schemas.openxmlformats.org/officeDocument/2006/relationships/hyperlink" Target="http://football6.myfantasyleague.com/2013/detailed?L=59380&amp;W=7&amp;P=9913&amp;YEAR=2012" TargetMode="External"/><Relationship Id="rId3673" Type="http://schemas.openxmlformats.org/officeDocument/2006/relationships/hyperlink" Target="http://football6.myfantasyleague.com/2013/player?L=59380&amp;P=9465" TargetMode="External"/><Relationship Id="rId4724" Type="http://schemas.openxmlformats.org/officeDocument/2006/relationships/hyperlink" Target="http://football6.myfantasyleague.com/2013/detailed?L=59380&amp;W=4&amp;P=8339&amp;YEAR=2012" TargetMode="External"/><Relationship Id="rId13267" Type="http://schemas.openxmlformats.org/officeDocument/2006/relationships/hyperlink" Target="http://football6.myfantasyleague.com/2013/detailed?L=59380&amp;W=1&amp;P=10323&amp;YEAR=2012" TargetMode="External"/><Relationship Id="rId14318" Type="http://schemas.openxmlformats.org/officeDocument/2006/relationships/hyperlink" Target="http://football6.myfantasyleague.com/2013/player?L=59380&amp;P=10394" TargetMode="External"/><Relationship Id="rId17888" Type="http://schemas.openxmlformats.org/officeDocument/2006/relationships/hyperlink" Target="http://football6.myfantasyleague.com/2013/detailed?L=59380&amp;W=7&amp;P=9969&amp;YEAR=2012" TargetMode="External"/><Relationship Id="rId18939" Type="http://schemas.openxmlformats.org/officeDocument/2006/relationships/hyperlink" Target="http://football6.myfantasyleague.com/2013/detailed?L=59380&amp;W=14&amp;P=8421&amp;YEAR=2012" TargetMode="External"/><Relationship Id="rId20483" Type="http://schemas.openxmlformats.org/officeDocument/2006/relationships/hyperlink" Target="http://football6.myfantasyleague.com/2013/detailed?L=59380&amp;W=1&amp;P=10759&amp;YEAR=2012" TargetMode="External"/><Relationship Id="rId247" Type="http://schemas.openxmlformats.org/officeDocument/2006/relationships/hyperlink" Target="http://football6.myfantasyleague.com/2013/detailed?L=59380&amp;W=13&amp;P=10082&amp;YEAR=2012" TargetMode="External"/><Relationship Id="rId6896" Type="http://schemas.openxmlformats.org/officeDocument/2006/relationships/hyperlink" Target="http://football6.myfantasyleague.com/2013/detailed?L=59380&amp;W=12&amp;P=9067&amp;YEAR=2012" TargetMode="External"/><Relationship Id="rId7947" Type="http://schemas.openxmlformats.org/officeDocument/2006/relationships/hyperlink" Target="http://football6.myfantasyleague.com/2013/detailed?L=59380&amp;W=4&amp;P=9360&amp;YEAR=2012" TargetMode="External"/><Relationship Id="rId10928" Type="http://schemas.openxmlformats.org/officeDocument/2006/relationships/hyperlink" Target="http://football6.myfantasyleague.com/2013/detailed?L=59380&amp;W=12&amp;P=10992&amp;YEAR=2012" TargetMode="External"/><Relationship Id="rId20136" Type="http://schemas.openxmlformats.org/officeDocument/2006/relationships/hyperlink" Target="http://football6.myfantasyleague.com/2013/detailed?L=59380&amp;W=2&amp;P=8121&amp;YEAR=2012" TargetMode="External"/><Relationship Id="rId5498" Type="http://schemas.openxmlformats.org/officeDocument/2006/relationships/hyperlink" Target="http://football6.myfantasyleague.com/2013/detailed?L=59380&amp;W=8&amp;P=10884&amp;YEAR=2012" TargetMode="External"/><Relationship Id="rId6549" Type="http://schemas.openxmlformats.org/officeDocument/2006/relationships/hyperlink" Target="http://football6.myfantasyleague.com/2013/detailed?L=59380&amp;W=7&amp;P=9983&amp;YEAR=2012" TargetMode="External"/><Relationship Id="rId12350" Type="http://schemas.openxmlformats.org/officeDocument/2006/relationships/hyperlink" Target="http://football6.myfantasyleague.com/2013/detailed?L=59380&amp;W=16&amp;P=9982&amp;YEAR=2012" TargetMode="External"/><Relationship Id="rId13401" Type="http://schemas.openxmlformats.org/officeDocument/2006/relationships/hyperlink" Target="http://football6.myfantasyleague.com/2013/detailed?L=59380&amp;W=7&amp;P=10870&amp;YEAR=2012" TargetMode="External"/><Relationship Id="rId9022" Type="http://schemas.openxmlformats.org/officeDocument/2006/relationships/hyperlink" Target="http://football6.myfantasyleague.com/2013/detailed?L=59380&amp;W=9&amp;P=7671&amp;YEAR=2012" TargetMode="External"/><Relationship Id="rId12003" Type="http://schemas.openxmlformats.org/officeDocument/2006/relationships/hyperlink" Target="http://football6.myfantasyleague.com/2013/detailed?L=59380&amp;W=16&amp;P=10363&amp;YEAR=2012" TargetMode="External"/><Relationship Id="rId15573" Type="http://schemas.openxmlformats.org/officeDocument/2006/relationships/hyperlink" Target="http://football6.myfantasyleague.com/2013/detailed?L=59380&amp;W=14&amp;P=9921&amp;YEAR=2012" TargetMode="External"/><Relationship Id="rId16971" Type="http://schemas.openxmlformats.org/officeDocument/2006/relationships/hyperlink" Target="http://football6.myfantasyleague.com/2013/detailed?L=59380&amp;W=8&amp;P=10203&amp;YEAR=2012" TargetMode="External"/><Relationship Id="rId1011" Type="http://schemas.openxmlformats.org/officeDocument/2006/relationships/hyperlink" Target="http://football6.myfantasyleague.com/2013/detailed?L=59380&amp;W=13&amp;P=10527&amp;YEAR=2012" TargetMode="External"/><Relationship Id="rId4581" Type="http://schemas.openxmlformats.org/officeDocument/2006/relationships/hyperlink" Target="http://football6.myfantasyleague.com/2013/detailed?L=59380&amp;W=16&amp;P=10139&amp;YEAR=2012" TargetMode="External"/><Relationship Id="rId5632" Type="http://schemas.openxmlformats.org/officeDocument/2006/relationships/hyperlink" Target="http://football6.myfantasyleague.com/2013/detailed?L=59380&amp;W=4&amp;P=11005&amp;YEAR=2012" TargetMode="External"/><Relationship Id="rId14175" Type="http://schemas.openxmlformats.org/officeDocument/2006/relationships/hyperlink" Target="http://football6.myfantasyleague.com/2013/detailed?L=59380&amp;W=17&amp;P=9745&amp;YEAR=2012" TargetMode="External"/><Relationship Id="rId15226" Type="http://schemas.openxmlformats.org/officeDocument/2006/relationships/hyperlink" Target="http://football6.myfantasyleague.com/2013/detailed?L=59380&amp;W=13&amp;P=9705&amp;YEAR=2012" TargetMode="External"/><Relationship Id="rId16624" Type="http://schemas.openxmlformats.org/officeDocument/2006/relationships/hyperlink" Target="http://football6.myfantasyleague.com/2013/player?L=59380&amp;P=9952" TargetMode="External"/><Relationship Id="rId3183" Type="http://schemas.openxmlformats.org/officeDocument/2006/relationships/hyperlink" Target="http://football6.myfantasyleague.com/2013/detailed?L=59380&amp;W=1&amp;P=10472&amp;YEAR=2012" TargetMode="External"/><Relationship Id="rId4234" Type="http://schemas.openxmlformats.org/officeDocument/2006/relationships/hyperlink" Target="http://football6.myfantasyleague.com/2013/detailed?L=59380&amp;W=16&amp;P=10748&amp;YEAR=2012" TargetMode="External"/><Relationship Id="rId18796" Type="http://schemas.openxmlformats.org/officeDocument/2006/relationships/hyperlink" Target="http://football6.myfantasyleague.com/2013/detailed?L=59380&amp;W=15&amp;P=10764&amp;YEAR=2012" TargetMode="External"/><Relationship Id="rId19847" Type="http://schemas.openxmlformats.org/officeDocument/2006/relationships/hyperlink" Target="http://football6.myfantasyleague.com/2013/player?L=59380&amp;P=10486" TargetMode="External"/><Relationship Id="rId7457" Type="http://schemas.openxmlformats.org/officeDocument/2006/relationships/hyperlink" Target="http://football6.myfantasyleague.com/2013/detailed?L=59380&amp;W=6&amp;P=10093&amp;YEAR=2012" TargetMode="External"/><Relationship Id="rId8855" Type="http://schemas.openxmlformats.org/officeDocument/2006/relationships/hyperlink" Target="http://football6.myfantasyleague.com/2013/detailed?L=59380&amp;W=13&amp;P=9903&amp;YEAR=2012" TargetMode="External"/><Relationship Id="rId9906" Type="http://schemas.openxmlformats.org/officeDocument/2006/relationships/hyperlink" Target="http://football6.myfantasyleague.com/2013/detailed?L=59380&amp;W=4&amp;P=9580&amp;YEAR=2012" TargetMode="External"/><Relationship Id="rId10785" Type="http://schemas.openxmlformats.org/officeDocument/2006/relationships/hyperlink" Target="http://football6.myfantasyleague.com/2013/detailed?L=59380&amp;W=4&amp;P=10914&amp;YEAR=2012" TargetMode="External"/><Relationship Id="rId11836" Type="http://schemas.openxmlformats.org/officeDocument/2006/relationships/hyperlink" Target="http://football6.myfantasyleague.com/2013/detailed?L=59380&amp;W=9&amp;P=10820&amp;YEAR=2012" TargetMode="External"/><Relationship Id="rId17398" Type="http://schemas.openxmlformats.org/officeDocument/2006/relationships/hyperlink" Target="http://football6.myfantasyleague.com/2013/player?L=59380&amp;P=7448&amp;YEAR=2012" TargetMode="External"/><Relationship Id="rId18449" Type="http://schemas.openxmlformats.org/officeDocument/2006/relationships/hyperlink" Target="http://football6.myfantasyleague.com/2013/detailed?L=59380&amp;W=4&amp;P=9315&amp;YEAR=2012" TargetMode="External"/><Relationship Id="rId6059" Type="http://schemas.openxmlformats.org/officeDocument/2006/relationships/hyperlink" Target="http://football6.myfantasyleague.com/2013/player?L=59380&amp;P=9660&amp;YEAR=2012" TargetMode="External"/><Relationship Id="rId8508" Type="http://schemas.openxmlformats.org/officeDocument/2006/relationships/hyperlink" Target="http://football6.myfantasyleague.com/2013/detailed?L=59380&amp;W=5&amp;P=7910&amp;YEAR=2012" TargetMode="External"/><Relationship Id="rId10438" Type="http://schemas.openxmlformats.org/officeDocument/2006/relationships/hyperlink" Target="http://football6.myfantasyleague.com/2013/detailed?L=59380&amp;W=12&amp;P=9172&amp;YEAR=2012" TargetMode="External"/><Relationship Id="rId18930" Type="http://schemas.openxmlformats.org/officeDocument/2006/relationships/hyperlink" Target="http://football6.myfantasyleague.com/2013/detailed?L=59380&amp;W=4&amp;P=8421&amp;YEAR=2012" TargetMode="External"/><Relationship Id="rId16481" Type="http://schemas.openxmlformats.org/officeDocument/2006/relationships/hyperlink" Target="http://football6.myfantasyleague.com/2013/detailed?L=59380&amp;W=8&amp;P=9871&amp;YEAR=2012" TargetMode="External"/><Relationship Id="rId17532" Type="http://schemas.openxmlformats.org/officeDocument/2006/relationships/hyperlink" Target="http://football6.myfantasyleague.com/2013/player?L=59380&amp;P=9431&amp;YEAR=2012" TargetMode="External"/><Relationship Id="rId988" Type="http://schemas.openxmlformats.org/officeDocument/2006/relationships/hyperlink" Target="http://football6.myfantasyleague.com/2013/detailed?L=59380&amp;W=16&amp;P=9339&amp;YEAR=2012" TargetMode="External"/><Relationship Id="rId2669" Type="http://schemas.openxmlformats.org/officeDocument/2006/relationships/hyperlink" Target="http://football6.myfantasyleague.com/2013/detailed?L=59380&amp;W=16&amp;P=10770&amp;YEAR=2012" TargetMode="External"/><Relationship Id="rId6540" Type="http://schemas.openxmlformats.org/officeDocument/2006/relationships/hyperlink" Target="http://football6.myfantasyleague.com/2013/detailed?L=59380&amp;W=12&amp;P=8845&amp;YEAR=2012" TargetMode="External"/><Relationship Id="rId15083" Type="http://schemas.openxmlformats.org/officeDocument/2006/relationships/hyperlink" Target="http://football6.myfantasyleague.com/2013/detailed?L=59380&amp;W=5&amp;P=8659&amp;YEAR=2012" TargetMode="External"/><Relationship Id="rId16134" Type="http://schemas.openxmlformats.org/officeDocument/2006/relationships/hyperlink" Target="http://football6.myfantasyleague.com/2013/detailed?L=59380&amp;W=5&amp;P=10491&amp;YEAR=2012" TargetMode="External"/><Relationship Id="rId4091" Type="http://schemas.openxmlformats.org/officeDocument/2006/relationships/hyperlink" Target="http://football6.myfantasyleague.com/2013/player?L=59380&amp;P=10022&amp;YEAR=2012" TargetMode="External"/><Relationship Id="rId5142" Type="http://schemas.openxmlformats.org/officeDocument/2006/relationships/hyperlink" Target="http://football6.myfantasyleague.com/2013/player?L=59380&amp;P=9739" TargetMode="External"/><Relationship Id="rId9763" Type="http://schemas.openxmlformats.org/officeDocument/2006/relationships/hyperlink" Target="http://football6.myfantasyleague.com/2013/detailed?L=59380&amp;W=1&amp;P=9078&amp;YEAR=2012" TargetMode="External"/><Relationship Id="rId19357" Type="http://schemas.openxmlformats.org/officeDocument/2006/relationships/hyperlink" Target="http://football6.myfantasyleague.com/2013/detailed?L=59380&amp;W=6&amp;P=4923&amp;YEAR=2012" TargetMode="External"/><Relationship Id="rId8365" Type="http://schemas.openxmlformats.org/officeDocument/2006/relationships/hyperlink" Target="http://football6.myfantasyleague.com/2013/detailed?L=59380&amp;W=14&amp;P=8837&amp;YEAR=2012" TargetMode="External"/><Relationship Id="rId9416" Type="http://schemas.openxmlformats.org/officeDocument/2006/relationships/hyperlink" Target="http://football6.myfantasyleague.com/2013/detailed?L=59380&amp;W=15&amp;P=10508&amp;YEAR=2012" TargetMode="External"/><Relationship Id="rId10295" Type="http://schemas.openxmlformats.org/officeDocument/2006/relationships/hyperlink" Target="http://football6.myfantasyleague.com/2013/detailed?L=59380&amp;W=11&amp;P=10368&amp;YEAR=2012" TargetMode="External"/><Relationship Id="rId11693" Type="http://schemas.openxmlformats.org/officeDocument/2006/relationships/hyperlink" Target="http://football6.myfantasyleague.com/2013/detailed?L=59380&amp;W=16&amp;P=9085&amp;YEAR=2012" TargetMode="External"/><Relationship Id="rId12744" Type="http://schemas.openxmlformats.org/officeDocument/2006/relationships/hyperlink" Target="http://football6.myfantasyleague.com/2013/detailed?L=59380&amp;W=8&amp;P=8680&amp;YEAR=2012" TargetMode="External"/><Relationship Id="rId1405" Type="http://schemas.openxmlformats.org/officeDocument/2006/relationships/hyperlink" Target="http://football6.myfantasyleague.com/2013/detailed?L=59380&amp;W=3&amp;P=10514&amp;YEAR=2012" TargetMode="External"/><Relationship Id="rId1752" Type="http://schemas.openxmlformats.org/officeDocument/2006/relationships/hyperlink" Target="http://football6.myfantasyleague.com/2013/detailed?L=59380&amp;W=16&amp;P=8091&amp;YEAR=2012" TargetMode="External"/><Relationship Id="rId2803" Type="http://schemas.openxmlformats.org/officeDocument/2006/relationships/hyperlink" Target="http://football6.myfantasyleague.com/2013/detailed?L=59380&amp;W=14&amp;P=8255&amp;YEAR=2012" TargetMode="External"/><Relationship Id="rId8018" Type="http://schemas.openxmlformats.org/officeDocument/2006/relationships/hyperlink" Target="http://football6.myfantasyleague.com/2013/detailed?L=59380&amp;W=10&amp;P=11022&amp;YEAR=2012" TargetMode="External"/><Relationship Id="rId11346" Type="http://schemas.openxmlformats.org/officeDocument/2006/relationships/hyperlink" Target="http://football6.myfantasyleague.com/2013/detailed?L=59380&amp;W=14&amp;P=10285&amp;YEAR=2012" TargetMode="External"/><Relationship Id="rId15967" Type="http://schemas.openxmlformats.org/officeDocument/2006/relationships/hyperlink" Target="http://football6.myfantasyleague.com/2013/detailed?L=59380&amp;W=16&amp;P=10797&amp;YEAR=2012" TargetMode="External"/><Relationship Id="rId4975" Type="http://schemas.openxmlformats.org/officeDocument/2006/relationships/hyperlink" Target="http://football6.myfantasyleague.com/2013/detailed?L=59380&amp;W=12&amp;P=8799&amp;YEAR=2012" TargetMode="External"/><Relationship Id="rId14569" Type="http://schemas.openxmlformats.org/officeDocument/2006/relationships/hyperlink" Target="http://football6.myfantasyleague.com/2013/detailed?L=59380&amp;W=10&amp;P=10311&amp;YEAR=2012" TargetMode="External"/><Relationship Id="rId18440" Type="http://schemas.openxmlformats.org/officeDocument/2006/relationships/hyperlink" Target="http://football6.myfantasyleague.com/2013/player?L=59380&amp;P=8859&amp;YEAR=2012" TargetMode="External"/><Relationship Id="rId498" Type="http://schemas.openxmlformats.org/officeDocument/2006/relationships/hyperlink" Target="http://football6.myfantasyleague.com/2013/detailed?L=59380&amp;W=16&amp;P=9308&amp;YEAR=2012" TargetMode="External"/><Relationship Id="rId2179" Type="http://schemas.openxmlformats.org/officeDocument/2006/relationships/hyperlink" Target="http://football6.myfantasyleague.com/2013/detailed?L=59380&amp;W=10&amp;P=6573&amp;YEAR=2012" TargetMode="External"/><Relationship Id="rId3577" Type="http://schemas.openxmlformats.org/officeDocument/2006/relationships/hyperlink" Target="http://football6.myfantasyleague.com/2013/detailed?L=59380&amp;W=1&amp;P=8735&amp;YEAR=2012" TargetMode="External"/><Relationship Id="rId4628" Type="http://schemas.openxmlformats.org/officeDocument/2006/relationships/hyperlink" Target="http://football6.myfantasyleague.com/2013/detailed?L=59380&amp;W=3&amp;P=8252&amp;YEAR=2012" TargetMode="External"/><Relationship Id="rId17042" Type="http://schemas.openxmlformats.org/officeDocument/2006/relationships/hyperlink" Target="http://football6.myfantasyleague.com/2013/detailed?L=59380&amp;W=1&amp;P=9914&amp;YEAR=2012" TargetMode="External"/><Relationship Id="rId20387" Type="http://schemas.openxmlformats.org/officeDocument/2006/relationships/hyperlink" Target="http://football6.myfantasyleague.com/2013/detailed?L=59380&amp;W=17&amp;P=9693&amp;YEAR=2012" TargetMode="External"/><Relationship Id="rId6050" Type="http://schemas.openxmlformats.org/officeDocument/2006/relationships/hyperlink" Target="http://football6.myfantasyleague.com/2013/detailed?L=59380&amp;W=16&amp;P=10721&amp;YEAR=2012" TargetMode="External"/><Relationship Id="rId7101" Type="http://schemas.openxmlformats.org/officeDocument/2006/relationships/hyperlink" Target="http://football6.myfantasyleague.com/2013/detailed?L=59380&amp;W=8&amp;P=9925&amp;YEAR=2012" TargetMode="External"/><Relationship Id="rId13652" Type="http://schemas.openxmlformats.org/officeDocument/2006/relationships/hyperlink" Target="http://football6.myfantasyleague.com/2013/detailed?L=59380&amp;W=4&amp;P=9392&amp;YEAR=2012" TargetMode="External"/><Relationship Id="rId2660" Type="http://schemas.openxmlformats.org/officeDocument/2006/relationships/hyperlink" Target="http://football6.myfantasyleague.com/2013/detailed?L=59380&amp;W=6&amp;P=10770&amp;YEAR=2012" TargetMode="External"/><Relationship Id="rId3711" Type="http://schemas.openxmlformats.org/officeDocument/2006/relationships/hyperlink" Target="http://football6.myfantasyleague.com/2013/detailed?L=59380&amp;W=1&amp;P=6952&amp;YEAR=2012" TargetMode="External"/><Relationship Id="rId9273" Type="http://schemas.openxmlformats.org/officeDocument/2006/relationships/hyperlink" Target="http://football6.myfantasyleague.com/2013/detailed?L=59380&amp;W=2&amp;P=7414&amp;YEAR=2012" TargetMode="External"/><Relationship Id="rId12254" Type="http://schemas.openxmlformats.org/officeDocument/2006/relationships/hyperlink" Target="http://football6.myfantasyleague.com/2013/detailed?L=59380&amp;W=12&amp;P=10549&amp;YEAR=2012" TargetMode="External"/><Relationship Id="rId13305" Type="http://schemas.openxmlformats.org/officeDocument/2006/relationships/hyperlink" Target="http://football6.myfantasyleague.com/2013/detailed?L=59380&amp;W=8&amp;P=9449&amp;YEAR=2012" TargetMode="External"/><Relationship Id="rId14703" Type="http://schemas.openxmlformats.org/officeDocument/2006/relationships/hyperlink" Target="http://football6.myfantasyleague.com/2013/detailed?L=59380&amp;W=7&amp;P=10375&amp;YEAR=2012" TargetMode="External"/><Relationship Id="rId20521" Type="http://schemas.openxmlformats.org/officeDocument/2006/relationships/hyperlink" Target="http://football6.myfantasyleague.com/2013/detailed?L=59380&amp;W=2&amp;P=10350&amp;YEAR=2012" TargetMode="External"/><Relationship Id="rId632" Type="http://schemas.openxmlformats.org/officeDocument/2006/relationships/hyperlink" Target="http://football6.myfantasyleague.com/2013/detailed?L=59380&amp;W=2&amp;P=9743&amp;YEAR=2012" TargetMode="External"/><Relationship Id="rId1262" Type="http://schemas.openxmlformats.org/officeDocument/2006/relationships/hyperlink" Target="http://football6.myfantasyleague.com/2013/detailed?L=59380&amp;W=12&amp;P=9307&amp;YEAR=2012" TargetMode="External"/><Relationship Id="rId2313" Type="http://schemas.openxmlformats.org/officeDocument/2006/relationships/hyperlink" Target="http://football6.myfantasyleague.com/2013/detailed?L=59380&amp;W=2&amp;P=9896&amp;YEAR=2012" TargetMode="External"/><Relationship Id="rId16875" Type="http://schemas.openxmlformats.org/officeDocument/2006/relationships/hyperlink" Target="http://football6.myfantasyleague.com/2013/detailed?L=59380&amp;W=14&amp;P=10379&amp;YEAR=2012" TargetMode="External"/><Relationship Id="rId17926" Type="http://schemas.openxmlformats.org/officeDocument/2006/relationships/hyperlink" Target="http://football6.myfantasyleague.com/2013/detailed?L=59380&amp;W=10&amp;P=9176&amp;YEAR=2012" TargetMode="External"/><Relationship Id="rId4485" Type="http://schemas.openxmlformats.org/officeDocument/2006/relationships/hyperlink" Target="http://football6.myfantasyleague.com/2013/detailed?L=59380&amp;W=16&amp;P=7012&amp;YEAR=2012" TargetMode="External"/><Relationship Id="rId5536" Type="http://schemas.openxmlformats.org/officeDocument/2006/relationships/hyperlink" Target="http://football6.myfantasyleague.com/2013/player?L=59380&amp;P=7815&amp;YEAR=2012" TargetMode="External"/><Relationship Id="rId5883" Type="http://schemas.openxmlformats.org/officeDocument/2006/relationships/hyperlink" Target="http://football6.myfantasyleague.com/2013/detailed?L=59380&amp;W=17&amp;P=7393&amp;YEAR=2012" TargetMode="External"/><Relationship Id="rId6934" Type="http://schemas.openxmlformats.org/officeDocument/2006/relationships/hyperlink" Target="http://football6.myfantasyleague.com/2013/detailed?L=59380&amp;W=9&amp;P=10960&amp;YEAR=2012" TargetMode="External"/><Relationship Id="rId14079" Type="http://schemas.openxmlformats.org/officeDocument/2006/relationships/hyperlink" Target="http://football6.myfantasyleague.com/2013/player?L=59380&amp;P=10702" TargetMode="External"/><Relationship Id="rId15477" Type="http://schemas.openxmlformats.org/officeDocument/2006/relationships/hyperlink" Target="http://football6.myfantasyleague.com/2013/detailed?L=59380&amp;W=8&amp;P=10334&amp;YEAR=2012" TargetMode="External"/><Relationship Id="rId16528" Type="http://schemas.openxmlformats.org/officeDocument/2006/relationships/hyperlink" Target="http://football6.myfantasyleague.com/2013/detailed?L=59380&amp;W=2&amp;P=7969&amp;YEAR=2012" TargetMode="External"/><Relationship Id="rId3087" Type="http://schemas.openxmlformats.org/officeDocument/2006/relationships/hyperlink" Target="http://football6.myfantasyleague.com/2013/detailed?L=59380&amp;W=10&amp;P=9492&amp;YEAR=2012" TargetMode="External"/><Relationship Id="rId4138" Type="http://schemas.openxmlformats.org/officeDocument/2006/relationships/hyperlink" Target="http://football6.myfantasyleague.com/2013/detailed?L=59380&amp;W=14&amp;P=7914&amp;YEAR=2012" TargetMode="External"/><Relationship Id="rId19001" Type="http://schemas.openxmlformats.org/officeDocument/2006/relationships/hyperlink" Target="http://football6.myfantasyleague.com/2013/detailed?L=59380&amp;W=12&amp;P=10918&amp;YEAR=2012" TargetMode="External"/><Relationship Id="rId8759" Type="http://schemas.openxmlformats.org/officeDocument/2006/relationships/hyperlink" Target="http://football6.myfantasyleague.com/2013/detailed?L=59380&amp;W=13&amp;P=6602&amp;YEAR=2012" TargetMode="External"/><Relationship Id="rId10689" Type="http://schemas.openxmlformats.org/officeDocument/2006/relationships/hyperlink" Target="http://football6.myfantasyleague.com/2013/detailed?L=59380&amp;W=4&amp;P=10383&amp;YEAR=2012" TargetMode="External"/><Relationship Id="rId14560" Type="http://schemas.openxmlformats.org/officeDocument/2006/relationships/hyperlink" Target="http://football6.myfantasyleague.com/2013/options?L=59380&amp;F=0004&amp;O=07" TargetMode="External"/><Relationship Id="rId15611" Type="http://schemas.openxmlformats.org/officeDocument/2006/relationships/hyperlink" Target="http://football6.myfantasyleague.com/2013/detailed?L=59380&amp;W=5&amp;P=10837&amp;YEAR=2012" TargetMode="External"/><Relationship Id="rId13162" Type="http://schemas.openxmlformats.org/officeDocument/2006/relationships/hyperlink" Target="http://football6.myfantasyleague.com/2013/detailed?L=59380&amp;W=9&amp;P=9445&amp;YEAR=2012" TargetMode="External"/><Relationship Id="rId14213" Type="http://schemas.openxmlformats.org/officeDocument/2006/relationships/hyperlink" Target="http://football6.myfantasyleague.com/2013/detailed?L=59380&amp;W=7&amp;P=11057&amp;YEAR=2012" TargetMode="External"/><Relationship Id="rId17783" Type="http://schemas.openxmlformats.org/officeDocument/2006/relationships/hyperlink" Target="http://football6.myfantasyleague.com/2013/detailed?L=59380&amp;W=1&amp;P=9663&amp;YEAR=2012" TargetMode="External"/><Relationship Id="rId2170" Type="http://schemas.openxmlformats.org/officeDocument/2006/relationships/hyperlink" Target="http://football6.myfantasyleague.com/2013/detailed?L=59380&amp;W=14&amp;P=10752&amp;YEAR=2012" TargetMode="External"/><Relationship Id="rId3221" Type="http://schemas.openxmlformats.org/officeDocument/2006/relationships/hyperlink" Target="http://football6.myfantasyleague.com/2013/detailed?L=59380&amp;W=14&amp;P=10854&amp;YEAR=2012" TargetMode="External"/><Relationship Id="rId6791" Type="http://schemas.openxmlformats.org/officeDocument/2006/relationships/hyperlink" Target="http://football6.myfantasyleague.com/2013/player?L=59380&amp;P=11033&amp;YEAR=2012" TargetMode="External"/><Relationship Id="rId7842" Type="http://schemas.openxmlformats.org/officeDocument/2006/relationships/hyperlink" Target="http://football6.myfantasyleague.com/2013/detailed?L=59380&amp;W=11&amp;P=10592&amp;YEAR=2012" TargetMode="External"/><Relationship Id="rId16385" Type="http://schemas.openxmlformats.org/officeDocument/2006/relationships/hyperlink" Target="http://football6.myfantasyleague.com/2013/detailed?L=59380&amp;W=16&amp;P=7527&amp;YEAR=2012" TargetMode="External"/><Relationship Id="rId17436" Type="http://schemas.openxmlformats.org/officeDocument/2006/relationships/hyperlink" Target="http://football6.myfantasyleague.com/2013/detailed?L=59380&amp;W=8&amp;P=3301&amp;YEAR=2012" TargetMode="External"/><Relationship Id="rId18834" Type="http://schemas.openxmlformats.org/officeDocument/2006/relationships/hyperlink" Target="http://football6.myfantasyleague.com/2013/detailed?L=59380&amp;W=10&amp;P=4927&amp;YEAR=2012" TargetMode="External"/><Relationship Id="rId20031" Type="http://schemas.openxmlformats.org/officeDocument/2006/relationships/hyperlink" Target="http://football6.myfantasyleague.com/2013/player?L=59380&amp;P=9005&amp;YEAR=2012" TargetMode="External"/><Relationship Id="rId8" Type="http://schemas.openxmlformats.org/officeDocument/2006/relationships/hyperlink" Target="http://football6.myfantasyleague.com/2013/top?L=59380&amp;SEARCHTYPE=BASIC&amp;COUNT=1500&amp;YEAR=2012&amp;START_WEEK=1&amp;END_WEEK=17&amp;CATEGORY=overall&amp;DISPLAY=points&amp;TEAM=*&amp;SORT=2" TargetMode="External"/><Relationship Id="rId142" Type="http://schemas.openxmlformats.org/officeDocument/2006/relationships/hyperlink" Target="http://football6.myfantasyleague.com/2013/detailed?L=59380&amp;W=14&amp;P=7757&amp;YEAR=2012" TargetMode="External"/><Relationship Id="rId5393" Type="http://schemas.openxmlformats.org/officeDocument/2006/relationships/hyperlink" Target="http://football6.myfantasyleague.com/2013/detailed?L=59380&amp;W=14&amp;P=10961&amp;YEAR=2012" TargetMode="External"/><Relationship Id="rId6444" Type="http://schemas.openxmlformats.org/officeDocument/2006/relationships/hyperlink" Target="http://football6.myfantasyleague.com/2013/player?L=59380&amp;P=10971" TargetMode="External"/><Relationship Id="rId10823" Type="http://schemas.openxmlformats.org/officeDocument/2006/relationships/hyperlink" Target="http://football6.myfantasyleague.com/2013/player?L=59380&amp;P=11078&amp;YEAR=2012" TargetMode="External"/><Relationship Id="rId16038" Type="http://schemas.openxmlformats.org/officeDocument/2006/relationships/hyperlink" Target="http://football6.myfantasyleague.com/2013/detailed?L=59380&amp;W=14&amp;P=8332&amp;YEAR=2012" TargetMode="External"/><Relationship Id="rId5046" Type="http://schemas.openxmlformats.org/officeDocument/2006/relationships/hyperlink" Target="http://football6.myfantasyleague.com/2013/detailed?L=59380&amp;W=10&amp;P=10780&amp;YEAR=2012" TargetMode="External"/><Relationship Id="rId9667" Type="http://schemas.openxmlformats.org/officeDocument/2006/relationships/hyperlink" Target="http://football6.myfantasyleague.com/2013/detailed?L=59380&amp;W=17&amp;P=9443&amp;YEAR=2012" TargetMode="External"/><Relationship Id="rId12995" Type="http://schemas.openxmlformats.org/officeDocument/2006/relationships/hyperlink" Target="http://football6.myfantasyleague.com/2013/detailed?L=59380&amp;W=1&amp;P=8683&amp;YEAR=2012" TargetMode="External"/><Relationship Id="rId8269" Type="http://schemas.openxmlformats.org/officeDocument/2006/relationships/hyperlink" Target="http://football6.myfantasyleague.com/2013/detailed?L=59380&amp;W=1&amp;P=10355&amp;YEAR=2012" TargetMode="External"/><Relationship Id="rId11597" Type="http://schemas.openxmlformats.org/officeDocument/2006/relationships/hyperlink" Target="http://football6.myfantasyleague.com/2013/player?L=59380&amp;P=10268&amp;YEAR=2012" TargetMode="External"/><Relationship Id="rId12648" Type="http://schemas.openxmlformats.org/officeDocument/2006/relationships/hyperlink" Target="http://football6.myfantasyleague.com/2013/detailed?L=59380&amp;W=1&amp;P=6622&amp;YEAR=2012" TargetMode="External"/><Relationship Id="rId1656" Type="http://schemas.openxmlformats.org/officeDocument/2006/relationships/hyperlink" Target="http://football6.myfantasyleague.com/2013/player?L=59380&amp;P=10880" TargetMode="External"/><Relationship Id="rId2707" Type="http://schemas.openxmlformats.org/officeDocument/2006/relationships/hyperlink" Target="http://football6.myfantasyleague.com/2013/detailed?L=59380&amp;W=8&amp;P=9551&amp;YEAR=2012" TargetMode="External"/><Relationship Id="rId10199" Type="http://schemas.openxmlformats.org/officeDocument/2006/relationships/hyperlink" Target="http://football6.myfantasyleague.com/2013/detailed?L=59380&amp;W=15&amp;P=8772&amp;YEAR=2012" TargetMode="External"/><Relationship Id="rId14070" Type="http://schemas.openxmlformats.org/officeDocument/2006/relationships/hyperlink" Target="http://football6.myfantasyleague.com/2013/detailed?L=59380&amp;W=9&amp;P=7239&amp;YEAR=2012" TargetMode="External"/><Relationship Id="rId15121" Type="http://schemas.openxmlformats.org/officeDocument/2006/relationships/hyperlink" Target="http://football6.myfantasyleague.com/2013/detailed?L=59380&amp;W=9&amp;P=10712&amp;YEAR=2012" TargetMode="External"/><Relationship Id="rId18691" Type="http://schemas.openxmlformats.org/officeDocument/2006/relationships/hyperlink" Target="http://football6.myfantasyleague.com/2013/detailed?L=59380&amp;W=14&amp;P=7544&amp;YEAR=2012" TargetMode="External"/><Relationship Id="rId19742" Type="http://schemas.openxmlformats.org/officeDocument/2006/relationships/hyperlink" Target="http://football6.myfantasyleague.com/2013/detailed?L=59380&amp;W=14&amp;P=9274&amp;YEAR=2012" TargetMode="External"/><Relationship Id="rId1309" Type="http://schemas.openxmlformats.org/officeDocument/2006/relationships/hyperlink" Target="http://football6.myfantasyleague.com/2013/detailed?L=59380&amp;W=1&amp;P=9017&amp;YEAR=2012" TargetMode="External"/><Relationship Id="rId4879" Type="http://schemas.openxmlformats.org/officeDocument/2006/relationships/hyperlink" Target="http://football6.myfantasyleague.com/2013/detailed?L=59380&amp;W=5&amp;P=7826&amp;YEAR=2012" TargetMode="External"/><Relationship Id="rId8750" Type="http://schemas.openxmlformats.org/officeDocument/2006/relationships/hyperlink" Target="http://football6.myfantasyleague.com/2013/detailed?L=59380&amp;W=3&amp;P=6602&amp;YEAR=2012" TargetMode="External"/><Relationship Id="rId9801" Type="http://schemas.openxmlformats.org/officeDocument/2006/relationships/hyperlink" Target="http://football6.myfantasyleague.com/2013/detailed?L=59380&amp;W=4&amp;P=7827&amp;YEAR=2012" TargetMode="External"/><Relationship Id="rId10680" Type="http://schemas.openxmlformats.org/officeDocument/2006/relationships/hyperlink" Target="http://football6.myfantasyleague.com/2013/detailed?L=59380&amp;W=14&amp;P=8273&amp;YEAR=2012" TargetMode="External"/><Relationship Id="rId11731" Type="http://schemas.openxmlformats.org/officeDocument/2006/relationships/hyperlink" Target="http://football6.myfantasyleague.com/2013/detailed?L=59380&amp;W=4&amp;P=10342&amp;YEAR=2012" TargetMode="External"/><Relationship Id="rId17293" Type="http://schemas.openxmlformats.org/officeDocument/2006/relationships/hyperlink" Target="http://football6.myfantasyleague.com/2013/detailed?L=59380&amp;W=8&amp;P=8911&amp;YEAR=2012" TargetMode="External"/><Relationship Id="rId18344" Type="http://schemas.openxmlformats.org/officeDocument/2006/relationships/hyperlink" Target="http://football6.myfantasyleague.com/2013/detailed?L=59380&amp;W=1&amp;P=10840&amp;YEAR=2012" TargetMode="External"/><Relationship Id="rId15" Type="http://schemas.openxmlformats.org/officeDocument/2006/relationships/hyperlink" Target="http://football6.myfantasyleague.com/2013/top?L=59380&amp;SEARCHTYPE=BASIC&amp;COUNT=1500&amp;YEAR=2012&amp;START_WEEK=1&amp;END_WEEK=17&amp;CATEGORY=overall&amp;DISPLAY=points&amp;TEAM=*&amp;SORT=9" TargetMode="External"/><Relationship Id="rId7352" Type="http://schemas.openxmlformats.org/officeDocument/2006/relationships/hyperlink" Target="http://football6.myfantasyleague.com/2013/detailed?L=59380&amp;W=11&amp;P=9838&amp;YEAR=2012" TargetMode="External"/><Relationship Id="rId8403" Type="http://schemas.openxmlformats.org/officeDocument/2006/relationships/hyperlink" Target="http://football6.myfantasyleague.com/2013/detailed?L=59380&amp;W=10&amp;P=8298&amp;YEAR=2012" TargetMode="External"/><Relationship Id="rId10333" Type="http://schemas.openxmlformats.org/officeDocument/2006/relationships/hyperlink" Target="http://football6.myfantasyleague.com/2013/detailed?L=59380&amp;W=5&amp;P=10292&amp;YEAR=2012" TargetMode="External"/><Relationship Id="rId7005" Type="http://schemas.openxmlformats.org/officeDocument/2006/relationships/hyperlink" Target="http://football6.myfantasyleague.com/2013/detailed?L=59380&amp;W=11&amp;P=8359&amp;YEAR=2012" TargetMode="External"/><Relationship Id="rId14954" Type="http://schemas.openxmlformats.org/officeDocument/2006/relationships/hyperlink" Target="http://football6.myfantasyleague.com/2013/detailed?L=59380&amp;W=14&amp;P=10984&amp;YEAR=2012" TargetMode="External"/><Relationship Id="rId883" Type="http://schemas.openxmlformats.org/officeDocument/2006/relationships/hyperlink" Target="http://football6.myfantasyleague.com/2013/detailed?L=59380&amp;W=10&amp;P=7871&amp;YEAR=2012" TargetMode="External"/><Relationship Id="rId2564" Type="http://schemas.openxmlformats.org/officeDocument/2006/relationships/hyperlink" Target="http://football6.myfantasyleague.com/2013/detailed?L=59380&amp;W=1&amp;P=7814&amp;YEAR=2012" TargetMode="External"/><Relationship Id="rId3615" Type="http://schemas.openxmlformats.org/officeDocument/2006/relationships/hyperlink" Target="http://football6.myfantasyleague.com/2013/detailed?L=59380&amp;W=6&amp;P=9054&amp;YEAR=2012" TargetMode="External"/><Relationship Id="rId3962" Type="http://schemas.openxmlformats.org/officeDocument/2006/relationships/hyperlink" Target="http://football6.myfantasyleague.com/2013/detailed?L=59380&amp;W=4&amp;P=9741&amp;YEAR=2012" TargetMode="External"/><Relationship Id="rId9177" Type="http://schemas.openxmlformats.org/officeDocument/2006/relationships/hyperlink" Target="http://football6.myfantasyleague.com/2013/detailed?L=59380&amp;W=5&amp;P=9075&amp;YEAR=2012" TargetMode="External"/><Relationship Id="rId12158" Type="http://schemas.openxmlformats.org/officeDocument/2006/relationships/hyperlink" Target="http://football6.myfantasyleague.com/2013/detailed?L=59380&amp;W=9&amp;P=9619&amp;YEAR=2012" TargetMode="External"/><Relationship Id="rId13556" Type="http://schemas.openxmlformats.org/officeDocument/2006/relationships/hyperlink" Target="http://football6.myfantasyleague.com/2013/player?L=59380&amp;P=9646" TargetMode="External"/><Relationship Id="rId14607" Type="http://schemas.openxmlformats.org/officeDocument/2006/relationships/hyperlink" Target="http://football6.myfantasyleague.com/2013/detailed?L=59380&amp;W=12&amp;P=9638&amp;YEAR=2012" TargetMode="External"/><Relationship Id="rId536" Type="http://schemas.openxmlformats.org/officeDocument/2006/relationships/hyperlink" Target="http://football6.myfantasyleague.com/2013/player?L=59380&amp;P=8663" TargetMode="External"/><Relationship Id="rId1166" Type="http://schemas.openxmlformats.org/officeDocument/2006/relationships/hyperlink" Target="http://football6.myfantasyleague.com/2013/detailed?L=59380&amp;W=12&amp;P=9526&amp;YEAR=2012" TargetMode="External"/><Relationship Id="rId2217" Type="http://schemas.openxmlformats.org/officeDocument/2006/relationships/hyperlink" Target="http://football6.myfantasyleague.com/2013/player?L=59380&amp;P=8822" TargetMode="External"/><Relationship Id="rId13209" Type="http://schemas.openxmlformats.org/officeDocument/2006/relationships/hyperlink" Target="http://football6.myfantasyleague.com/2013/detailed?L=59380&amp;W=11&amp;P=9554&amp;YEAR=2012" TargetMode="External"/><Relationship Id="rId16779" Type="http://schemas.openxmlformats.org/officeDocument/2006/relationships/hyperlink" Target="http://football6.myfantasyleague.com/2013/detailed?L=59380&amp;W=11&amp;P=10663&amp;YEAR=2012" TargetMode="External"/><Relationship Id="rId20425" Type="http://schemas.openxmlformats.org/officeDocument/2006/relationships/hyperlink" Target="http://football6.myfantasyleague.com/2013/detailed?L=59380&amp;W=6&amp;P=3294&amp;YEAR=2012" TargetMode="External"/><Relationship Id="rId4389" Type="http://schemas.openxmlformats.org/officeDocument/2006/relationships/hyperlink" Target="http://football6.myfantasyleague.com/2013/detailed?L=59380&amp;W=3&amp;P=10861&amp;YEAR=2012" TargetMode="External"/><Relationship Id="rId5787" Type="http://schemas.openxmlformats.org/officeDocument/2006/relationships/hyperlink" Target="http://football6.myfantasyleague.com/2013/detailed?L=59380&amp;W=9&amp;P=4883&amp;YEAR=2012" TargetMode="External"/><Relationship Id="rId6838" Type="http://schemas.openxmlformats.org/officeDocument/2006/relationships/hyperlink" Target="http://football6.myfantasyleague.com/2013/detailed?L=59380&amp;W=13&amp;P=8437&amp;YEAR=2012" TargetMode="External"/><Relationship Id="rId19252" Type="http://schemas.openxmlformats.org/officeDocument/2006/relationships/hyperlink" Target="http://football6.myfantasyleague.com/2013/detailed?L=59380&amp;W=11&amp;P=9850&amp;YEAR=2012" TargetMode="External"/><Relationship Id="rId8260" Type="http://schemas.openxmlformats.org/officeDocument/2006/relationships/hyperlink" Target="http://football6.myfantasyleague.com/2013/detailed?L=59380&amp;W=11&amp;P=7291&amp;YEAR=2012" TargetMode="External"/><Relationship Id="rId9311" Type="http://schemas.openxmlformats.org/officeDocument/2006/relationships/hyperlink" Target="http://football6.myfantasyleague.com/2013/detailed?L=59380&amp;W=1&amp;P=7873&amp;YEAR=2012" TargetMode="External"/><Relationship Id="rId10190" Type="http://schemas.openxmlformats.org/officeDocument/2006/relationships/hyperlink" Target="http://football6.myfantasyleague.com/2013/detailed?L=59380&amp;W=5&amp;P=8772&amp;YEAR=2012" TargetMode="External"/><Relationship Id="rId11241" Type="http://schemas.openxmlformats.org/officeDocument/2006/relationships/hyperlink" Target="http://football6.myfantasyleague.com/2013/detailed?L=59380&amp;W=2&amp;P=2651&amp;YEAR=2012" TargetMode="External"/><Relationship Id="rId15862" Type="http://schemas.openxmlformats.org/officeDocument/2006/relationships/hyperlink" Target="http://football6.myfantasyleague.com/2013/detailed?L=59380&amp;W=7&amp;P=7821&amp;YEAR=2012" TargetMode="External"/><Relationship Id="rId1300" Type="http://schemas.openxmlformats.org/officeDocument/2006/relationships/hyperlink" Target="http://football6.myfantasyleague.com/2013/detailed?L=59380&amp;W=11&amp;P=10456&amp;YEAR=2012" TargetMode="External"/><Relationship Id="rId4870" Type="http://schemas.openxmlformats.org/officeDocument/2006/relationships/hyperlink" Target="http://football6.myfantasyleague.com/2013/detailed?L=59380&amp;W=14&amp;P=9205&amp;YEAR=2012" TargetMode="External"/><Relationship Id="rId5921" Type="http://schemas.openxmlformats.org/officeDocument/2006/relationships/hyperlink" Target="http://football6.myfantasyleague.com/2013/options?L=59380&amp;F=0012&amp;O=07" TargetMode="External"/><Relationship Id="rId14464" Type="http://schemas.openxmlformats.org/officeDocument/2006/relationships/hyperlink" Target="http://football6.myfantasyleague.com/2013/detailed?L=59380&amp;W=11&amp;P=8399&amp;YEAR=2012" TargetMode="External"/><Relationship Id="rId15515" Type="http://schemas.openxmlformats.org/officeDocument/2006/relationships/hyperlink" Target="http://football6.myfantasyleague.com/2013/detailed?L=59380&amp;W=7&amp;P=9095&amp;YEAR=2012" TargetMode="External"/><Relationship Id="rId16913" Type="http://schemas.openxmlformats.org/officeDocument/2006/relationships/hyperlink" Target="http://football6.myfantasyleague.com/2013/detailed?L=59380&amp;W=16&amp;P=9200&amp;YEAR=2012" TargetMode="External"/><Relationship Id="rId3472" Type="http://schemas.openxmlformats.org/officeDocument/2006/relationships/hyperlink" Target="http://football6.myfantasyleague.com/2013/detailed?L=59380&amp;W=12&amp;P=10335&amp;YEAR=2012" TargetMode="External"/><Relationship Id="rId4523" Type="http://schemas.openxmlformats.org/officeDocument/2006/relationships/hyperlink" Target="http://football6.myfantasyleague.com/2013/player?L=59380&amp;P=10080" TargetMode="External"/><Relationship Id="rId13066" Type="http://schemas.openxmlformats.org/officeDocument/2006/relationships/hyperlink" Target="http://football6.myfantasyleague.com/2013/detailed?L=59380&amp;W=7&amp;P=9917&amp;YEAR=2012" TargetMode="External"/><Relationship Id="rId14117" Type="http://schemas.openxmlformats.org/officeDocument/2006/relationships/hyperlink" Target="http://football6.myfantasyleague.com/2013/player?L=59380&amp;P=10741&amp;YEAR=2012" TargetMode="External"/><Relationship Id="rId20282" Type="http://schemas.openxmlformats.org/officeDocument/2006/relationships/hyperlink" Target="http://football6.myfantasyleague.com/2013/detailed?L=59380&amp;W=4&amp;P=3887&amp;YEAR=2012" TargetMode="External"/><Relationship Id="rId393" Type="http://schemas.openxmlformats.org/officeDocument/2006/relationships/hyperlink" Target="http://football6.myfantasyleague.com/2013/detailed?L=59380&amp;W=17&amp;P=7516&amp;YEAR=2012" TargetMode="External"/><Relationship Id="rId2074" Type="http://schemas.openxmlformats.org/officeDocument/2006/relationships/hyperlink" Target="http://football6.myfantasyleague.com/2013/detailed?L=59380&amp;W=5&amp;P=8734&amp;YEAR=2012" TargetMode="External"/><Relationship Id="rId3125" Type="http://schemas.openxmlformats.org/officeDocument/2006/relationships/hyperlink" Target="http://football6.myfantasyleague.com/2013/detailed?L=59380&amp;W=17&amp;P=9050&amp;YEAR=2012" TargetMode="External"/><Relationship Id="rId6695" Type="http://schemas.openxmlformats.org/officeDocument/2006/relationships/hyperlink" Target="http://football6.myfantasyleague.com/2013/detailed?L=59380&amp;W=5&amp;P=9845&amp;YEAR=2012" TargetMode="External"/><Relationship Id="rId7746" Type="http://schemas.openxmlformats.org/officeDocument/2006/relationships/hyperlink" Target="http://football6.myfantasyleague.com/2013/detailed?L=59380&amp;W=9&amp;P=9941&amp;YEAR=2012" TargetMode="External"/><Relationship Id="rId16289" Type="http://schemas.openxmlformats.org/officeDocument/2006/relationships/hyperlink" Target="http://football6.myfantasyleague.com/2013/detailed?L=59380&amp;W=17&amp;P=9788&amp;YEAR=2012" TargetMode="External"/><Relationship Id="rId17687" Type="http://schemas.openxmlformats.org/officeDocument/2006/relationships/hyperlink" Target="http://football6.myfantasyleague.com/2013/player?L=59380&amp;P=11083" TargetMode="External"/><Relationship Id="rId18738" Type="http://schemas.openxmlformats.org/officeDocument/2006/relationships/hyperlink" Target="http://football6.myfantasyleague.com/2013/detailed?L=59380&amp;W=8&amp;P=6984&amp;YEAR=2012" TargetMode="External"/><Relationship Id="rId5297" Type="http://schemas.openxmlformats.org/officeDocument/2006/relationships/hyperlink" Target="http://football6.myfantasyleague.com/2013/player?L=59380&amp;P=10015" TargetMode="External"/><Relationship Id="rId6348" Type="http://schemas.openxmlformats.org/officeDocument/2006/relationships/hyperlink" Target="http://football6.myfantasyleague.com/2013/detailed?L=59380&amp;W=7&amp;P=6519&amp;YEAR=2012" TargetMode="External"/><Relationship Id="rId10727" Type="http://schemas.openxmlformats.org/officeDocument/2006/relationships/hyperlink" Target="http://football6.myfantasyleague.com/2013/detailed?L=59380&amp;W=6&amp;P=8758&amp;YEAR=2012" TargetMode="External"/><Relationship Id="rId12899" Type="http://schemas.openxmlformats.org/officeDocument/2006/relationships/hyperlink" Target="http://football6.myfantasyleague.com/2013/detailed?L=59380&amp;W=4&amp;P=9784&amp;YEAR=2012" TargetMode="External"/><Relationship Id="rId13200" Type="http://schemas.openxmlformats.org/officeDocument/2006/relationships/hyperlink" Target="http://football6.myfantasyleague.com/2013/detailed?L=59380&amp;W=15&amp;P=9787&amp;YEAR=2012" TargetMode="External"/><Relationship Id="rId16770" Type="http://schemas.openxmlformats.org/officeDocument/2006/relationships/hyperlink" Target="http://football6.myfantasyleague.com/2013/detailed?L=59380&amp;W=16&amp;P=8690&amp;YEAR=2012" TargetMode="External"/><Relationship Id="rId17821" Type="http://schemas.openxmlformats.org/officeDocument/2006/relationships/hyperlink" Target="http://football6.myfantasyleague.com/2013/detailed?L=59380&amp;W=2&amp;P=9686&amp;YEAR=2012" TargetMode="External"/><Relationship Id="rId2958" Type="http://schemas.openxmlformats.org/officeDocument/2006/relationships/hyperlink" Target="http://football6.myfantasyleague.com/2013/detailed?L=59380&amp;W=8&amp;P=8685&amp;YEAR=2012" TargetMode="External"/><Relationship Id="rId15372" Type="http://schemas.openxmlformats.org/officeDocument/2006/relationships/hyperlink" Target="http://football6.myfantasyleague.com/2013/detailed?L=59380&amp;W=2&amp;P=7935&amp;YEAR=2012" TargetMode="External"/><Relationship Id="rId16423" Type="http://schemas.openxmlformats.org/officeDocument/2006/relationships/hyperlink" Target="http://football6.myfantasyleague.com/2013/detailed?L=59380&amp;W=15&amp;P=6983&amp;YEAR=2012" TargetMode="External"/><Relationship Id="rId19993" Type="http://schemas.openxmlformats.org/officeDocument/2006/relationships/hyperlink" Target="http://football6.myfantasyleague.com/2013/detailed?L=59380&amp;W=8&amp;P=9927&amp;YEAR=2012" TargetMode="External"/><Relationship Id="rId4380" Type="http://schemas.openxmlformats.org/officeDocument/2006/relationships/hyperlink" Target="http://football6.myfantasyleague.com/2013/detailed?L=59380&amp;W=9&amp;P=10102&amp;YEAR=2012" TargetMode="External"/><Relationship Id="rId5431" Type="http://schemas.openxmlformats.org/officeDocument/2006/relationships/hyperlink" Target="http://football6.myfantasyleague.com/2013/detailed?L=59380&amp;W=17&amp;P=8762&amp;YEAR=2012" TargetMode="External"/><Relationship Id="rId15025" Type="http://schemas.openxmlformats.org/officeDocument/2006/relationships/hyperlink" Target="http://football6.myfantasyleague.com/2013/detailed?L=59380&amp;W=17&amp;P=10366&amp;YEAR=2012" TargetMode="External"/><Relationship Id="rId18595" Type="http://schemas.openxmlformats.org/officeDocument/2006/relationships/hyperlink" Target="http://football6.myfantasyleague.com/2013/detailed?L=59380&amp;W=8&amp;P=9173&amp;YEAR=2012" TargetMode="External"/><Relationship Id="rId19646" Type="http://schemas.openxmlformats.org/officeDocument/2006/relationships/hyperlink" Target="http://football6.myfantasyleague.com/2013/detailed?L=59380&amp;W=16&amp;P=10847&amp;YEAR=2012" TargetMode="External"/><Relationship Id="rId4033" Type="http://schemas.openxmlformats.org/officeDocument/2006/relationships/hyperlink" Target="http://football6.myfantasyleague.com/2013/player?L=59380&amp;P=9396" TargetMode="External"/><Relationship Id="rId8654" Type="http://schemas.openxmlformats.org/officeDocument/2006/relationships/hyperlink" Target="http://football6.myfantasyleague.com/2013/detailed?L=59380&amp;W=9&amp;P=10396&amp;YEAR=2012" TargetMode="External"/><Relationship Id="rId9705" Type="http://schemas.openxmlformats.org/officeDocument/2006/relationships/hyperlink" Target="http://football6.myfantasyleague.com/2013/detailed?L=59380&amp;W=1&amp;P=8383&amp;YEAR=2012" TargetMode="External"/><Relationship Id="rId10584" Type="http://schemas.openxmlformats.org/officeDocument/2006/relationships/hyperlink" Target="http://football6.myfantasyleague.com/2013/detailed?L=59380&amp;W=4&amp;P=10392&amp;YEAR=2012" TargetMode="External"/><Relationship Id="rId11982" Type="http://schemas.openxmlformats.org/officeDocument/2006/relationships/hyperlink" Target="http://football6.myfantasyleague.com/2013/detailed?L=59380&amp;W=13&amp;P=7066&amp;YEAR=2012" TargetMode="External"/><Relationship Id="rId17197" Type="http://schemas.openxmlformats.org/officeDocument/2006/relationships/hyperlink" Target="http://football6.myfantasyleague.com/2013/detailed?L=59380&amp;W=6&amp;P=9451&amp;YEAR=2012" TargetMode="External"/><Relationship Id="rId18248" Type="http://schemas.openxmlformats.org/officeDocument/2006/relationships/hyperlink" Target="http://football6.myfantasyleague.com/2013/detailed?L=59380&amp;W=7&amp;P=9829&amp;YEAR=2012" TargetMode="External"/><Relationship Id="rId7256" Type="http://schemas.openxmlformats.org/officeDocument/2006/relationships/hyperlink" Target="http://football6.myfantasyleague.com/2013/detailed?L=59380&amp;W=1&amp;P=9347&amp;YEAR=2012" TargetMode="External"/><Relationship Id="rId8307" Type="http://schemas.openxmlformats.org/officeDocument/2006/relationships/hyperlink" Target="http://football6.myfantasyleague.com/2013/detailed?L=59380&amp;W=17&amp;P=9072&amp;YEAR=2012" TargetMode="External"/><Relationship Id="rId10237" Type="http://schemas.openxmlformats.org/officeDocument/2006/relationships/hyperlink" Target="http://football6.myfantasyleague.com/2013/detailed?L=59380&amp;W=1&amp;P=10271&amp;YEAR=2012" TargetMode="External"/><Relationship Id="rId11635" Type="http://schemas.openxmlformats.org/officeDocument/2006/relationships/hyperlink" Target="http://football6.myfantasyleague.com/2013/player?L=59380&amp;P=7391" TargetMode="External"/><Relationship Id="rId14858" Type="http://schemas.openxmlformats.org/officeDocument/2006/relationships/hyperlink" Target="http://football6.myfantasyleague.com/2013/player?L=59380&amp;P=8669&amp;YEAR=2012" TargetMode="External"/><Relationship Id="rId15909" Type="http://schemas.openxmlformats.org/officeDocument/2006/relationships/hyperlink" Target="http://football6.myfantasyleague.com/2013/player?L=59380&amp;P=10424&amp;YEAR=2012" TargetMode="External"/><Relationship Id="rId3866" Type="http://schemas.openxmlformats.org/officeDocument/2006/relationships/hyperlink" Target="http://football6.myfantasyleague.com/2013/detailed?L=59380&amp;W=2&amp;P=10308&amp;YEAR=2012" TargetMode="External"/><Relationship Id="rId4917" Type="http://schemas.openxmlformats.org/officeDocument/2006/relationships/hyperlink" Target="http://football6.myfantasyleague.com/2013/detailed?L=59380&amp;W=13&amp;P=9438&amp;YEAR=2012" TargetMode="External"/><Relationship Id="rId16280" Type="http://schemas.openxmlformats.org/officeDocument/2006/relationships/hyperlink" Target="http://football6.myfantasyleague.com/2013/detailed?L=59380&amp;W=8&amp;P=9191&amp;YEAR=2012" TargetMode="External"/><Relationship Id="rId17331" Type="http://schemas.openxmlformats.org/officeDocument/2006/relationships/hyperlink" Target="http://football6.myfantasyleague.com/2013/detailed?L=59380&amp;W=2&amp;P=7494&amp;YEAR=2012" TargetMode="External"/><Relationship Id="rId20676" Type="http://schemas.openxmlformats.org/officeDocument/2006/relationships/hyperlink" Target="http://football6.myfantasyleague.com/2013/player?L=59380&amp;P=9146&amp;YEAR=2012" TargetMode="External"/><Relationship Id="rId787" Type="http://schemas.openxmlformats.org/officeDocument/2006/relationships/hyperlink" Target="http://football6.myfantasyleague.com/2013/detailed?L=59380&amp;W=4&amp;P=9041&amp;YEAR=2012" TargetMode="External"/><Relationship Id="rId2468" Type="http://schemas.openxmlformats.org/officeDocument/2006/relationships/hyperlink" Target="http://football6.myfantasyleague.com/2013/detailed?L=59380&amp;W=3&amp;P=10905&amp;YEAR=2012" TargetMode="External"/><Relationship Id="rId3519" Type="http://schemas.openxmlformats.org/officeDocument/2006/relationships/hyperlink" Target="http://football6.myfantasyleague.com/2013/detailed?L=59380&amp;W=8&amp;P=8042&amp;YEAR=2012" TargetMode="External"/><Relationship Id="rId12890" Type="http://schemas.openxmlformats.org/officeDocument/2006/relationships/hyperlink" Target="http://football6.myfantasyleague.com/2013/detailed?L=59380&amp;W=14&amp;P=10210&amp;YEAR=2012" TargetMode="External"/><Relationship Id="rId13941" Type="http://schemas.openxmlformats.org/officeDocument/2006/relationships/hyperlink" Target="http://football6.myfantasyleague.com/2013/detailed?L=59380&amp;W=6&amp;P=9667&amp;YEAR=2012" TargetMode="External"/><Relationship Id="rId20329" Type="http://schemas.openxmlformats.org/officeDocument/2006/relationships/hyperlink" Target="http://football6.myfantasyleague.com/2013/detailed?L=59380&amp;W=15&amp;P=6581&amp;YEAR=2012" TargetMode="External"/><Relationship Id="rId9562" Type="http://schemas.openxmlformats.org/officeDocument/2006/relationships/hyperlink" Target="http://football6.myfantasyleague.com/2013/detailed?L=59380&amp;W=4&amp;P=9077&amp;YEAR=2012" TargetMode="External"/><Relationship Id="rId11492" Type="http://schemas.openxmlformats.org/officeDocument/2006/relationships/hyperlink" Target="http://football6.myfantasyleague.com/2013/detailed?L=59380&amp;W=3&amp;P=10695&amp;YEAR=2012" TargetMode="External"/><Relationship Id="rId12543" Type="http://schemas.openxmlformats.org/officeDocument/2006/relationships/hyperlink" Target="http://football6.myfantasyleague.com/2013/detailed?L=59380&amp;W=15&amp;P=8139&amp;YEAR=2012" TargetMode="External"/><Relationship Id="rId19156" Type="http://schemas.openxmlformats.org/officeDocument/2006/relationships/hyperlink" Target="http://football6.myfantasyleague.com/2013/detailed?L=59380&amp;W=6&amp;P=7183&amp;YEAR=2012" TargetMode="External"/><Relationship Id="rId921" Type="http://schemas.openxmlformats.org/officeDocument/2006/relationships/hyperlink" Target="http://football6.myfantasyleague.com/2013/detailed?L=59380&amp;W=11&amp;P=11011&amp;YEAR=2012" TargetMode="External"/><Relationship Id="rId1551" Type="http://schemas.openxmlformats.org/officeDocument/2006/relationships/hyperlink" Target="http://football6.myfantasyleague.com/2013/detailed?L=59380&amp;W=11&amp;P=9816&amp;YEAR=2012" TargetMode="External"/><Relationship Id="rId2602" Type="http://schemas.openxmlformats.org/officeDocument/2006/relationships/hyperlink" Target="http://football6.myfantasyleague.com/2013/detailed?L=59380&amp;W=2&amp;P=6567&amp;YEAR=2012" TargetMode="External"/><Relationship Id="rId8164" Type="http://schemas.openxmlformats.org/officeDocument/2006/relationships/hyperlink" Target="http://football6.myfantasyleague.com/2013/detailed?L=59380&amp;W=10&amp;P=7872&amp;YEAR=2012" TargetMode="External"/><Relationship Id="rId9215" Type="http://schemas.openxmlformats.org/officeDocument/2006/relationships/hyperlink" Target="http://football6.myfantasyleague.com/2013/detailed?L=59380&amp;W=14&amp;P=9861&amp;YEAR=2012" TargetMode="External"/><Relationship Id="rId10094" Type="http://schemas.openxmlformats.org/officeDocument/2006/relationships/hyperlink" Target="http://football6.myfantasyleague.com/2013/player?L=59380&amp;P=9648" TargetMode="External"/><Relationship Id="rId11145" Type="http://schemas.openxmlformats.org/officeDocument/2006/relationships/hyperlink" Target="http://football6.myfantasyleague.com/2013/detailed?L=59380&amp;W=12&amp;P=10281&amp;YEAR=2012" TargetMode="External"/><Relationship Id="rId1204" Type="http://schemas.openxmlformats.org/officeDocument/2006/relationships/hyperlink" Target="http://football6.myfantasyleague.com/2013/player?L=59380&amp;P=9189" TargetMode="External"/><Relationship Id="rId4774" Type="http://schemas.openxmlformats.org/officeDocument/2006/relationships/hyperlink" Target="http://football6.myfantasyleague.com/2013/player?L=59380&amp;P=10265&amp;YEAR=2012" TargetMode="External"/><Relationship Id="rId5825" Type="http://schemas.openxmlformats.org/officeDocument/2006/relationships/hyperlink" Target="http://football6.myfantasyleague.com/2013/detailed?L=59380&amp;W=15&amp;P=9193&amp;YEAR=2012" TargetMode="External"/><Relationship Id="rId14368" Type="http://schemas.openxmlformats.org/officeDocument/2006/relationships/hyperlink" Target="http://football6.myfantasyleague.com/2013/detailed?L=59380&amp;W=14&amp;P=10915&amp;YEAR=2012" TargetMode="External"/><Relationship Id="rId15766" Type="http://schemas.openxmlformats.org/officeDocument/2006/relationships/hyperlink" Target="http://football6.myfantasyleague.com/2013/detailed?L=59380&amp;W=16&amp;P=7880&amp;YEAR=2012" TargetMode="External"/><Relationship Id="rId16817" Type="http://schemas.openxmlformats.org/officeDocument/2006/relationships/hyperlink" Target="http://football6.myfantasyleague.com/2013/detailed?L=59380&amp;W=8&amp;P=8250&amp;YEAR=2012" TargetMode="External"/><Relationship Id="rId3376" Type="http://schemas.openxmlformats.org/officeDocument/2006/relationships/hyperlink" Target="http://football6.myfantasyleague.com/2013/detailed?L=59380&amp;W=10&amp;P=10321&amp;YEAR=2012" TargetMode="External"/><Relationship Id="rId4427" Type="http://schemas.openxmlformats.org/officeDocument/2006/relationships/hyperlink" Target="http://football6.myfantasyleague.com/2013/detailed?L=59380&amp;W=3&amp;P=8072&amp;YEAR=2012" TargetMode="External"/><Relationship Id="rId15419" Type="http://schemas.openxmlformats.org/officeDocument/2006/relationships/hyperlink" Target="http://football6.myfantasyleague.com/2013/detailed?L=59380&amp;W=14&amp;P=8679&amp;YEAR=2012" TargetMode="External"/><Relationship Id="rId18989" Type="http://schemas.openxmlformats.org/officeDocument/2006/relationships/hyperlink" Target="http://football6.myfantasyleague.com/2013/detailed?L=59380&amp;W=15&amp;P=2842&amp;YEAR=2012" TargetMode="External"/><Relationship Id="rId20186" Type="http://schemas.openxmlformats.org/officeDocument/2006/relationships/hyperlink" Target="http://football6.myfantasyleague.com/2013/player?L=59380&amp;P=9848" TargetMode="External"/><Relationship Id="rId297" Type="http://schemas.openxmlformats.org/officeDocument/2006/relationships/hyperlink" Target="http://football6.myfantasyleague.com/2013/player?L=59380&amp;P=10449&amp;YEAR=2012" TargetMode="External"/><Relationship Id="rId3029" Type="http://schemas.openxmlformats.org/officeDocument/2006/relationships/hyperlink" Target="http://football6.myfantasyleague.com/2013/detailed?L=59380&amp;W=10&amp;P=9916&amp;YEAR=2012" TargetMode="External"/><Relationship Id="rId6599" Type="http://schemas.openxmlformats.org/officeDocument/2006/relationships/hyperlink" Target="http://football6.myfantasyleague.com/2013/detailed?L=59380&amp;W=2&amp;P=9625&amp;YEAR=2012" TargetMode="External"/><Relationship Id="rId7997" Type="http://schemas.openxmlformats.org/officeDocument/2006/relationships/hyperlink" Target="http://football6.myfantasyleague.com/2013/detailed?L=59380&amp;W=7&amp;P=7458&amp;YEAR=2012" TargetMode="External"/><Relationship Id="rId10978" Type="http://schemas.openxmlformats.org/officeDocument/2006/relationships/hyperlink" Target="http://football6.myfantasyleague.com/2013/detailed?L=59380&amp;W=10&amp;P=9439&amp;YEAR=2012" TargetMode="External"/><Relationship Id="rId15900" Type="http://schemas.openxmlformats.org/officeDocument/2006/relationships/hyperlink" Target="http://football6.myfantasyleague.com/2013/detailed?L=59380&amp;W=9&amp;P=7820&amp;YEAR=2012" TargetMode="External"/><Relationship Id="rId9072" Type="http://schemas.openxmlformats.org/officeDocument/2006/relationships/hyperlink" Target="http://football6.myfantasyleague.com/2013/detailed?L=59380&amp;W=11&amp;P=10276&amp;YEAR=2012" TargetMode="External"/><Relationship Id="rId13451" Type="http://schemas.openxmlformats.org/officeDocument/2006/relationships/hyperlink" Target="http://football6.myfantasyleague.com/2013/detailed?L=59380&amp;W=16&amp;P=8003&amp;YEAR=2012" TargetMode="External"/><Relationship Id="rId14502" Type="http://schemas.openxmlformats.org/officeDocument/2006/relationships/hyperlink" Target="http://football6.myfantasyleague.com/2013/detailed?L=59380&amp;W=14&amp;P=8658&amp;YEAR=2012" TargetMode="External"/><Relationship Id="rId3510" Type="http://schemas.openxmlformats.org/officeDocument/2006/relationships/hyperlink" Target="http://football6.myfantasyleague.com/2013/detailed?L=59380&amp;W=16&amp;P=9053&amp;YEAR=2012" TargetMode="External"/><Relationship Id="rId12053" Type="http://schemas.openxmlformats.org/officeDocument/2006/relationships/hyperlink" Target="http://football6.myfantasyleague.com/2013/detailed?L=59380&amp;W=11&amp;P=9434&amp;YEAR=2012" TargetMode="External"/><Relationship Id="rId13104" Type="http://schemas.openxmlformats.org/officeDocument/2006/relationships/hyperlink" Target="http://football6.myfantasyleague.com/2013/detailed?L=59380&amp;W=15&amp;P=9495&amp;YEAR=2012" TargetMode="External"/><Relationship Id="rId16674" Type="http://schemas.openxmlformats.org/officeDocument/2006/relationships/hyperlink" Target="http://football6.myfantasyleague.com/2013/detailed?L=59380&amp;W=12&amp;P=10378&amp;YEAR=2012" TargetMode="External"/><Relationship Id="rId17725" Type="http://schemas.openxmlformats.org/officeDocument/2006/relationships/hyperlink" Target="http://football6.myfantasyleague.com/2013/detailed?L=59380&amp;W=10&amp;P=10354&amp;YEAR=2012" TargetMode="External"/><Relationship Id="rId20320" Type="http://schemas.openxmlformats.org/officeDocument/2006/relationships/hyperlink" Target="http://football6.myfantasyleague.com/2013/detailed?L=59380&amp;W=3&amp;P=6581&amp;YEAR=2012" TargetMode="External"/><Relationship Id="rId431" Type="http://schemas.openxmlformats.org/officeDocument/2006/relationships/hyperlink" Target="http://football6.myfantasyleague.com/2013/detailed?L=59380&amp;W=13&amp;P=9727&amp;YEAR=2012" TargetMode="External"/><Relationship Id="rId1061" Type="http://schemas.openxmlformats.org/officeDocument/2006/relationships/hyperlink" Target="http://football6.myfantasyleague.com/2013/detailed?L=59380&amp;W=16&amp;P=9418&amp;YEAR=2012" TargetMode="External"/><Relationship Id="rId2112" Type="http://schemas.openxmlformats.org/officeDocument/2006/relationships/hyperlink" Target="http://football6.myfantasyleague.com/2013/detailed?L=59380&amp;W=8&amp;P=5848&amp;YEAR=2012" TargetMode="External"/><Relationship Id="rId5682" Type="http://schemas.openxmlformats.org/officeDocument/2006/relationships/hyperlink" Target="http://football6.myfantasyleague.com/2013/detailed?L=59380&amp;W=8&amp;P=10838&amp;YEAR=2012" TargetMode="External"/><Relationship Id="rId6733" Type="http://schemas.openxmlformats.org/officeDocument/2006/relationships/hyperlink" Target="http://football6.myfantasyleague.com/2013/player?L=59380&amp;P=11010" TargetMode="External"/><Relationship Id="rId15276" Type="http://schemas.openxmlformats.org/officeDocument/2006/relationships/hyperlink" Target="http://football6.myfantasyleague.com/2013/detailed?L=59380&amp;W=5&amp;P=6532&amp;YEAR=2012" TargetMode="External"/><Relationship Id="rId16327" Type="http://schemas.openxmlformats.org/officeDocument/2006/relationships/hyperlink" Target="http://football6.myfantasyleague.com/2013/player?L=59380&amp;P=9271&amp;YEAR=2012" TargetMode="External"/><Relationship Id="rId4284" Type="http://schemas.openxmlformats.org/officeDocument/2006/relationships/hyperlink" Target="http://football6.myfantasyleague.com/2013/detailed?L=59380&amp;W=14&amp;P=7498&amp;YEAR=2012" TargetMode="External"/><Relationship Id="rId5335" Type="http://schemas.openxmlformats.org/officeDocument/2006/relationships/hyperlink" Target="http://football6.myfantasyleague.com/2013/detailed?L=59380&amp;W=4&amp;P=4077&amp;YEAR=2012" TargetMode="External"/><Relationship Id="rId9956" Type="http://schemas.openxmlformats.org/officeDocument/2006/relationships/hyperlink" Target="http://football6.myfantasyleague.com/2013/detailed?L=59380&amp;W=6&amp;P=7708&amp;YEAR=2012" TargetMode="External"/><Relationship Id="rId18499" Type="http://schemas.openxmlformats.org/officeDocument/2006/relationships/hyperlink" Target="http://football6.myfantasyleague.com/2013/detailed?L=59380&amp;W=5&amp;P=10104&amp;YEAR=2012" TargetMode="External"/><Relationship Id="rId19897" Type="http://schemas.openxmlformats.org/officeDocument/2006/relationships/hyperlink" Target="http://football6.myfantasyleague.com/2013/detailed?L=59380&amp;W=10&amp;P=6937&amp;YEAR=2012" TargetMode="External"/><Relationship Id="rId8558" Type="http://schemas.openxmlformats.org/officeDocument/2006/relationships/hyperlink" Target="http://football6.myfantasyleague.com/2013/detailed?L=59380&amp;W=5&amp;P=10478&amp;YEAR=2012" TargetMode="External"/><Relationship Id="rId9609" Type="http://schemas.openxmlformats.org/officeDocument/2006/relationships/hyperlink" Target="http://football6.myfantasyleague.com/2013/detailed?L=59380&amp;W=15&amp;P=10536&amp;YEAR=2012" TargetMode="External"/><Relationship Id="rId11886" Type="http://schemas.openxmlformats.org/officeDocument/2006/relationships/hyperlink" Target="http://football6.myfantasyleague.com/2013/detailed?L=59380&amp;W=12&amp;P=9550&amp;YEAR=2012" TargetMode="External"/><Relationship Id="rId12937" Type="http://schemas.openxmlformats.org/officeDocument/2006/relationships/hyperlink" Target="http://football6.myfantasyleague.com/2013/detailed?L=59380&amp;W=14&amp;P=7842&amp;YEAR=2012" TargetMode="External"/><Relationship Id="rId1945" Type="http://schemas.openxmlformats.org/officeDocument/2006/relationships/hyperlink" Target="http://football6.myfantasyleague.com/2013/detailed?L=59380&amp;W=9&amp;P=10259&amp;YEAR=2012" TargetMode="External"/><Relationship Id="rId10488" Type="http://schemas.openxmlformats.org/officeDocument/2006/relationships/hyperlink" Target="http://football6.myfantasyleague.com/2013/detailed?L=59380&amp;W=9&amp;P=7704&amp;YEAR=2012" TargetMode="External"/><Relationship Id="rId11539" Type="http://schemas.openxmlformats.org/officeDocument/2006/relationships/hyperlink" Target="http://football6.myfantasyleague.com/2013/detailed?L=59380&amp;W=6&amp;P=8670&amp;YEAR=2012" TargetMode="External"/><Relationship Id="rId15410" Type="http://schemas.openxmlformats.org/officeDocument/2006/relationships/hyperlink" Target="http://football6.myfantasyleague.com/2013/detailed?L=59380&amp;W=4&amp;P=8679&amp;YEAR=2012" TargetMode="External"/><Relationship Id="rId18980" Type="http://schemas.openxmlformats.org/officeDocument/2006/relationships/hyperlink" Target="http://football6.myfantasyleague.com/2013/detailed?L=59380&amp;W=6&amp;P=2842&amp;YEAR=2012" TargetMode="External"/><Relationship Id="rId3020" Type="http://schemas.openxmlformats.org/officeDocument/2006/relationships/hyperlink" Target="http://football6.myfantasyleague.com/2013/player?L=59380&amp;P=9916&amp;YEAR=2012" TargetMode="External"/><Relationship Id="rId14012" Type="http://schemas.openxmlformats.org/officeDocument/2006/relationships/hyperlink" Target="http://football6.myfantasyleague.com/2013/detailed?L=59380&amp;W=2&amp;P=8665&amp;YEAR=2012" TargetMode="External"/><Relationship Id="rId17582" Type="http://schemas.openxmlformats.org/officeDocument/2006/relationships/hyperlink" Target="http://football6.myfantasyleague.com/2013/detailed?L=59380&amp;W=11&amp;P=10010&amp;YEAR=2012" TargetMode="External"/><Relationship Id="rId18633" Type="http://schemas.openxmlformats.org/officeDocument/2006/relationships/hyperlink" Target="http://football6.myfantasyleague.com/2013/detailed?L=59380&amp;W=12&amp;P=10976&amp;YEAR=2012" TargetMode="External"/><Relationship Id="rId6590" Type="http://schemas.openxmlformats.org/officeDocument/2006/relationships/hyperlink" Target="http://football6.myfantasyleague.com/2013/detailed?L=59380&amp;W=16&amp;P=9880&amp;YEAR=2012" TargetMode="External"/><Relationship Id="rId7641" Type="http://schemas.openxmlformats.org/officeDocument/2006/relationships/hyperlink" Target="http://football6.myfantasyleague.com/2013/detailed?L=59380&amp;W=13&amp;P=8674&amp;YEAR=2012" TargetMode="External"/><Relationship Id="rId10622" Type="http://schemas.openxmlformats.org/officeDocument/2006/relationships/hyperlink" Target="http://football6.myfantasyleague.com/2013/detailed?L=59380&amp;W=2&amp;P=8396&amp;YEAR=2012" TargetMode="External"/><Relationship Id="rId16184" Type="http://schemas.openxmlformats.org/officeDocument/2006/relationships/hyperlink" Target="http://football6.myfantasyleague.com/2013/detailed?L=59380&amp;W=11&amp;P=9918&amp;YEAR=2012" TargetMode="External"/><Relationship Id="rId17235" Type="http://schemas.openxmlformats.org/officeDocument/2006/relationships/hyperlink" Target="http://football6.myfantasyleague.com/2013/detailed?L=59380&amp;W=17&amp;P=4974&amp;YEAR=2012" TargetMode="External"/><Relationship Id="rId5192" Type="http://schemas.openxmlformats.org/officeDocument/2006/relationships/hyperlink" Target="http://football6.myfantasyleague.com/2013/detailed?L=59380&amp;W=17&amp;P=7454&amp;YEAR=2012" TargetMode="External"/><Relationship Id="rId6243" Type="http://schemas.openxmlformats.org/officeDocument/2006/relationships/hyperlink" Target="http://football6.myfantasyleague.com/2013/player?L=59380&amp;P=10952" TargetMode="External"/><Relationship Id="rId12794" Type="http://schemas.openxmlformats.org/officeDocument/2006/relationships/hyperlink" Target="http://football6.myfantasyleague.com/2013/detailed?L=59380&amp;W=11&amp;P=9542&amp;YEAR=2012" TargetMode="External"/><Relationship Id="rId2853" Type="http://schemas.openxmlformats.org/officeDocument/2006/relationships/hyperlink" Target="http://football6.myfantasyleague.com/2013/player?L=59380&amp;P=9864&amp;YEAR=2012" TargetMode="External"/><Relationship Id="rId3904" Type="http://schemas.openxmlformats.org/officeDocument/2006/relationships/hyperlink" Target="http://football6.myfantasyleague.com/2013/detailed?L=59380&amp;W=7&amp;P=9852&amp;YEAR=2012" TargetMode="External"/><Relationship Id="rId9466" Type="http://schemas.openxmlformats.org/officeDocument/2006/relationships/hyperlink" Target="http://football6.myfantasyleague.com/2013/player?L=59380&amp;P=10803" TargetMode="External"/><Relationship Id="rId11396" Type="http://schemas.openxmlformats.org/officeDocument/2006/relationships/hyperlink" Target="http://football6.myfantasyleague.com/2013/detailed?L=59380&amp;W=11&amp;P=9083&amp;YEAR=2012" TargetMode="External"/><Relationship Id="rId12447" Type="http://schemas.openxmlformats.org/officeDocument/2006/relationships/hyperlink" Target="http://football6.myfantasyleague.com/2013/detailed?L=59380&amp;W=13&amp;P=9679&amp;YEAR=2012" TargetMode="External"/><Relationship Id="rId13845" Type="http://schemas.openxmlformats.org/officeDocument/2006/relationships/hyperlink" Target="http://football6.myfantasyleague.com/2013/detailed?L=59380&amp;W=17&amp;P=9450&amp;YEAR=2012" TargetMode="External"/><Relationship Id="rId825" Type="http://schemas.openxmlformats.org/officeDocument/2006/relationships/hyperlink" Target="http://football6.myfantasyleague.com/2013/detailed?L=59380&amp;W=5&amp;P=10282&amp;YEAR=2012" TargetMode="External"/><Relationship Id="rId1455" Type="http://schemas.openxmlformats.org/officeDocument/2006/relationships/hyperlink" Target="http://football6.myfantasyleague.com/2013/detailed?L=59380&amp;W=12&amp;P=9137&amp;YEAR=2012" TargetMode="External"/><Relationship Id="rId2506" Type="http://schemas.openxmlformats.org/officeDocument/2006/relationships/hyperlink" Target="http://football6.myfantasyleague.com/2013/detailed?L=59380&amp;W=5&amp;P=10346&amp;YEAR=2012" TargetMode="External"/><Relationship Id="rId8068" Type="http://schemas.openxmlformats.org/officeDocument/2006/relationships/hyperlink" Target="http://football6.myfantasyleague.com/2013/detailed?L=59380&amp;W=4&amp;P=9319&amp;YEAR=2012" TargetMode="External"/><Relationship Id="rId9119" Type="http://schemas.openxmlformats.org/officeDocument/2006/relationships/hyperlink" Target="http://football6.myfantasyleague.com/2013/detailed?L=59380&amp;W=1&amp;P=10331&amp;YEAR=2012" TargetMode="External"/><Relationship Id="rId11049" Type="http://schemas.openxmlformats.org/officeDocument/2006/relationships/hyperlink" Target="http://football6.myfantasyleague.com/2013/player?L=59380&amp;P=10520" TargetMode="External"/><Relationship Id="rId20714" Type="http://schemas.openxmlformats.org/officeDocument/2006/relationships/hyperlink" Target="http://football6.myfantasyleague.com/2013/detailed?L=59380&amp;W=17&amp;P=10868&amp;YEAR=2012" TargetMode="External"/><Relationship Id="rId1108" Type="http://schemas.openxmlformats.org/officeDocument/2006/relationships/hyperlink" Target="http://football6.myfantasyleague.com/2013/detailed?L=59380&amp;W=7&amp;P=10096&amp;YEAR=2012" TargetMode="External"/><Relationship Id="rId4678" Type="http://schemas.openxmlformats.org/officeDocument/2006/relationships/hyperlink" Target="http://football6.myfantasyleague.com/2013/options?L=59380&amp;F=0004&amp;O=07" TargetMode="External"/><Relationship Id="rId17092" Type="http://schemas.openxmlformats.org/officeDocument/2006/relationships/hyperlink" Target="http://football6.myfantasyleague.com/2013/detailed?L=59380&amp;W=15&amp;P=10783&amp;YEAR=2012" TargetMode="External"/><Relationship Id="rId18490" Type="http://schemas.openxmlformats.org/officeDocument/2006/relationships/hyperlink" Target="http://football6.myfantasyleague.com/2013/detailed?L=59380&amp;W=14&amp;P=8494&amp;YEAR=2012" TargetMode="External"/><Relationship Id="rId19541" Type="http://schemas.openxmlformats.org/officeDocument/2006/relationships/hyperlink" Target="http://football6.myfantasyleague.com/2013/detailed?L=59380&amp;W=1&amp;P=9104&amp;YEAR=2012" TargetMode="External"/><Relationship Id="rId5729" Type="http://schemas.openxmlformats.org/officeDocument/2006/relationships/hyperlink" Target="http://football6.myfantasyleague.com/2013/detailed?L=59380&amp;W=3&amp;P=10258&amp;YEAR=2012" TargetMode="External"/><Relationship Id="rId7151" Type="http://schemas.openxmlformats.org/officeDocument/2006/relationships/hyperlink" Target="http://football6.myfantasyleague.com/2013/detailed?L=59380&amp;W=3&amp;P=9259&amp;YEAR=2012" TargetMode="External"/><Relationship Id="rId8202" Type="http://schemas.openxmlformats.org/officeDocument/2006/relationships/hyperlink" Target="http://football6.myfantasyleague.com/2013/detailed?L=59380&amp;W=13&amp;P=9156&amp;YEAR=2012" TargetMode="External"/><Relationship Id="rId9600" Type="http://schemas.openxmlformats.org/officeDocument/2006/relationships/hyperlink" Target="http://football6.myfantasyleague.com/2013/detailed?L=59380&amp;W=5&amp;P=10536&amp;YEAR=2012" TargetMode="External"/><Relationship Id="rId11530" Type="http://schemas.openxmlformats.org/officeDocument/2006/relationships/hyperlink" Target="http://football6.myfantasyleague.com/2013/detailed?L=59380&amp;W=16&amp;P=9224&amp;YEAR=2012" TargetMode="External"/><Relationship Id="rId18143" Type="http://schemas.openxmlformats.org/officeDocument/2006/relationships/hyperlink" Target="http://football6.myfantasyleague.com/2013/detailed?L=59380&amp;W=10&amp;P=11006&amp;YEAR=2012" TargetMode="External"/><Relationship Id="rId10132" Type="http://schemas.openxmlformats.org/officeDocument/2006/relationships/hyperlink" Target="http://football6.myfantasyleague.com/2013/detailed?L=59380&amp;W=1&amp;P=10098&amp;YEAR=2012" TargetMode="External"/><Relationship Id="rId14753" Type="http://schemas.openxmlformats.org/officeDocument/2006/relationships/hyperlink" Target="http://football6.myfantasyleague.com/2013/detailed?L=59380&amp;W=11&amp;P=10761&amp;YEAR=2012" TargetMode="External"/><Relationship Id="rId15804" Type="http://schemas.openxmlformats.org/officeDocument/2006/relationships/hyperlink" Target="http://football6.myfantasyleague.com/2013/detailed?L=59380&amp;W=17&amp;P=10300&amp;YEAR=2012" TargetMode="External"/><Relationship Id="rId3761" Type="http://schemas.openxmlformats.org/officeDocument/2006/relationships/hyperlink" Target="http://football6.myfantasyleague.com/2013/player?L=59380&amp;P=10263&amp;YEAR=2012" TargetMode="External"/><Relationship Id="rId4812" Type="http://schemas.openxmlformats.org/officeDocument/2006/relationships/hyperlink" Target="http://football6.myfantasyleague.com/2013/detailed?L=59380&amp;W=1&amp;P=10816&amp;YEAR=2012" TargetMode="External"/><Relationship Id="rId13355" Type="http://schemas.openxmlformats.org/officeDocument/2006/relationships/hyperlink" Target="http://football6.myfantasyleague.com/2013/detailed?L=59380&amp;W=16&amp;P=10517&amp;YEAR=2012" TargetMode="External"/><Relationship Id="rId14406" Type="http://schemas.openxmlformats.org/officeDocument/2006/relationships/hyperlink" Target="http://football6.myfantasyleague.com/2013/detailed?L=59380&amp;W=17&amp;P=10718&amp;YEAR=2012" TargetMode="External"/><Relationship Id="rId20571" Type="http://schemas.openxmlformats.org/officeDocument/2006/relationships/hyperlink" Target="http://football6.myfantasyleague.com/2013/player?L=59380&amp;P=10341" TargetMode="External"/><Relationship Id="rId682" Type="http://schemas.openxmlformats.org/officeDocument/2006/relationships/hyperlink" Target="http://football6.myfantasyleague.com/2013/detailed?L=59380&amp;W=17&amp;P=6959&amp;YEAR=2012" TargetMode="External"/><Relationship Id="rId2363" Type="http://schemas.openxmlformats.org/officeDocument/2006/relationships/hyperlink" Target="http://football6.myfantasyleague.com/2013/detailed?L=59380&amp;W=9&amp;P=10551&amp;YEAR=2012" TargetMode="External"/><Relationship Id="rId3414" Type="http://schemas.openxmlformats.org/officeDocument/2006/relationships/hyperlink" Target="http://football6.myfantasyleague.com/2013/detailed?L=59380&amp;W=9&amp;P=10304&amp;YEAR=2012" TargetMode="External"/><Relationship Id="rId6984" Type="http://schemas.openxmlformats.org/officeDocument/2006/relationships/hyperlink" Target="http://football6.myfantasyleague.com/2013/detailed?L=59380&amp;W=8&amp;P=7877&amp;YEAR=2012" TargetMode="External"/><Relationship Id="rId13008" Type="http://schemas.openxmlformats.org/officeDocument/2006/relationships/hyperlink" Target="http://football6.myfantasyleague.com/2013/detailed?L=59380&amp;W=15&amp;P=8683&amp;YEAR=2012" TargetMode="External"/><Relationship Id="rId16578" Type="http://schemas.openxmlformats.org/officeDocument/2006/relationships/hyperlink" Target="http://football6.myfantasyleague.com/2013/detailed?L=59380&amp;W=8&amp;P=9512&amp;YEAR=2012" TargetMode="External"/><Relationship Id="rId17976" Type="http://schemas.openxmlformats.org/officeDocument/2006/relationships/hyperlink" Target="http://football6.myfantasyleague.com/2013/detailed?L=59380&amp;W=12&amp;P=10515&amp;YEAR=2012" TargetMode="External"/><Relationship Id="rId20224" Type="http://schemas.openxmlformats.org/officeDocument/2006/relationships/hyperlink" Target="http://football6.myfantasyleague.com/2013/detailed?L=59380&amp;W=1&amp;P=10703&amp;YEAR=2012" TargetMode="External"/><Relationship Id="rId335" Type="http://schemas.openxmlformats.org/officeDocument/2006/relationships/hyperlink" Target="http://football6.myfantasyleague.com/2013/detailed?L=59380&amp;W=12&amp;P=10679&amp;YEAR=2012" TargetMode="External"/><Relationship Id="rId2016" Type="http://schemas.openxmlformats.org/officeDocument/2006/relationships/hyperlink" Target="http://football6.myfantasyleague.com/2013/player?L=59380&amp;P=9491" TargetMode="External"/><Relationship Id="rId5586" Type="http://schemas.openxmlformats.org/officeDocument/2006/relationships/hyperlink" Target="http://football6.myfantasyleague.com/2013/detailed?L=59380&amp;W=9&amp;P=4976&amp;YEAR=2012" TargetMode="External"/><Relationship Id="rId6637" Type="http://schemas.openxmlformats.org/officeDocument/2006/relationships/hyperlink" Target="http://football6.myfantasyleague.com/2013/detailed?L=59380&amp;W=6&amp;P=9367&amp;YEAR=2012" TargetMode="External"/><Relationship Id="rId17629" Type="http://schemas.openxmlformats.org/officeDocument/2006/relationships/hyperlink" Target="http://football6.myfantasyleague.com/2013/detailed?L=59380&amp;W=14&amp;P=9170&amp;YEAR=2012" TargetMode="External"/><Relationship Id="rId19051" Type="http://schemas.openxmlformats.org/officeDocument/2006/relationships/hyperlink" Target="http://football6.myfantasyleague.com/2013/detailed?L=59380&amp;W=8&amp;P=9214&amp;YEAR=2012" TargetMode="External"/><Relationship Id="rId4188" Type="http://schemas.openxmlformats.org/officeDocument/2006/relationships/hyperlink" Target="http://football6.myfantasyleague.com/2013/player?L=59380&amp;P=7471&amp;YEAR=2012" TargetMode="External"/><Relationship Id="rId5239" Type="http://schemas.openxmlformats.org/officeDocument/2006/relationships/hyperlink" Target="http://football6.myfantasyleague.com/2013/detailed?L=59380&amp;W=9&amp;P=8414&amp;YEAR=2012" TargetMode="External"/><Relationship Id="rId9110" Type="http://schemas.openxmlformats.org/officeDocument/2006/relationships/hyperlink" Target="http://football6.myfantasyleague.com/2013/detailed?L=59380&amp;W=12&amp;P=10766&amp;YEAR=2012" TargetMode="External"/><Relationship Id="rId11040" Type="http://schemas.openxmlformats.org/officeDocument/2006/relationships/hyperlink" Target="http://football6.myfantasyleague.com/2013/player?L=59380&amp;P=9866" TargetMode="External"/><Relationship Id="rId15661" Type="http://schemas.openxmlformats.org/officeDocument/2006/relationships/hyperlink" Target="http://football6.myfantasyleague.com/2013/detailed?L=59380&amp;W=14&amp;P=10811&amp;YEAR=2012" TargetMode="External"/><Relationship Id="rId16712" Type="http://schemas.openxmlformats.org/officeDocument/2006/relationships/hyperlink" Target="http://football6.myfantasyleague.com/2013/detailed?L=59380&amp;W=14&amp;P=10084&amp;YEAR=2012" TargetMode="External"/><Relationship Id="rId1849" Type="http://schemas.openxmlformats.org/officeDocument/2006/relationships/hyperlink" Target="http://football6.myfantasyleague.com/2013/detailed?L=59380&amp;W=17&amp;P=10825&amp;YEAR=2012" TargetMode="External"/><Relationship Id="rId5720" Type="http://schemas.openxmlformats.org/officeDocument/2006/relationships/hyperlink" Target="http://football6.myfantasyleague.com/2013/detailed?L=59380&amp;W=13&amp;P=8453&amp;YEAR=2012" TargetMode="External"/><Relationship Id="rId14263" Type="http://schemas.openxmlformats.org/officeDocument/2006/relationships/hyperlink" Target="http://football6.myfantasyleague.com/2013/detailed?L=59380&amp;W=15&amp;P=7867&amp;YEAR=2012" TargetMode="External"/><Relationship Id="rId15314" Type="http://schemas.openxmlformats.org/officeDocument/2006/relationships/hyperlink" Target="http://football6.myfantasyleague.com/2013/options?L=59380&amp;F=0009&amp;O=07" TargetMode="External"/><Relationship Id="rId18884" Type="http://schemas.openxmlformats.org/officeDocument/2006/relationships/hyperlink" Target="http://football6.myfantasyleague.com/2013/detailed?L=59380&amp;W=7&amp;P=9930&amp;YEAR=2012" TargetMode="External"/><Relationship Id="rId19935" Type="http://schemas.openxmlformats.org/officeDocument/2006/relationships/hyperlink" Target="http://football6.myfantasyleague.com/2013/player?L=59380&amp;P=10537" TargetMode="External"/><Relationship Id="rId192" Type="http://schemas.openxmlformats.org/officeDocument/2006/relationships/hyperlink" Target="http://football6.myfantasyleague.com/2013/detailed?L=59380&amp;W=9&amp;P=9621&amp;YEAR=2012" TargetMode="External"/><Relationship Id="rId3271" Type="http://schemas.openxmlformats.org/officeDocument/2006/relationships/hyperlink" Target="http://football6.myfantasyleague.com/2013/detailed?L=59380&amp;W=4&amp;P=9299&amp;YEAR=2012" TargetMode="External"/><Relationship Id="rId4322" Type="http://schemas.openxmlformats.org/officeDocument/2006/relationships/hyperlink" Target="http://football6.myfantasyleague.com/2013/detailed?L=59380&amp;W=15&amp;P=10762&amp;YEAR=2012" TargetMode="External"/><Relationship Id="rId7892" Type="http://schemas.openxmlformats.org/officeDocument/2006/relationships/hyperlink" Target="http://football6.myfantasyleague.com/2013/player?L=59380&amp;P=10410" TargetMode="External"/><Relationship Id="rId8943" Type="http://schemas.openxmlformats.org/officeDocument/2006/relationships/hyperlink" Target="http://football6.myfantasyleague.com/2013/detailed?L=59380&amp;W=10&amp;P=10036&amp;YEAR=2012" TargetMode="External"/><Relationship Id="rId10873" Type="http://schemas.openxmlformats.org/officeDocument/2006/relationships/hyperlink" Target="http://football6.myfantasyleague.com/2013/detailed?L=59380&amp;W=3&amp;P=8664&amp;YEAR=2012" TargetMode="External"/><Relationship Id="rId17486" Type="http://schemas.openxmlformats.org/officeDocument/2006/relationships/hyperlink" Target="http://football6.myfantasyleague.com/2013/detailed?L=59380&amp;W=2&amp;P=10034&amp;YEAR=2012" TargetMode="External"/><Relationship Id="rId18537" Type="http://schemas.openxmlformats.org/officeDocument/2006/relationships/hyperlink" Target="http://football6.myfantasyleague.com/2013/player?L=59380&amp;P=10879&amp;YEAR=2012" TargetMode="External"/><Relationship Id="rId20081" Type="http://schemas.openxmlformats.org/officeDocument/2006/relationships/hyperlink" Target="http://football6.myfantasyleague.com/2013/detailed?L=59380&amp;W=16&amp;P=4962&amp;YEAR=2012" TargetMode="External"/><Relationship Id="rId6494" Type="http://schemas.openxmlformats.org/officeDocument/2006/relationships/hyperlink" Target="http://football6.myfantasyleague.com/2013/detailed?L=59380&amp;W=16&amp;P=9250&amp;YEAR=2012" TargetMode="External"/><Relationship Id="rId7545" Type="http://schemas.openxmlformats.org/officeDocument/2006/relationships/hyperlink" Target="http://football6.myfantasyleague.com/2013/detailed?L=59380&amp;W=1&amp;P=8323&amp;YEAR=2012" TargetMode="External"/><Relationship Id="rId10526" Type="http://schemas.openxmlformats.org/officeDocument/2006/relationships/hyperlink" Target="http://football6.myfantasyleague.com/2013/player?L=59380&amp;P=10318&amp;YEAR=2012" TargetMode="External"/><Relationship Id="rId11924" Type="http://schemas.openxmlformats.org/officeDocument/2006/relationships/hyperlink" Target="http://football6.myfantasyleague.com/2013/detailed?L=59380&amp;W=16&amp;P=10154&amp;YEAR=2012" TargetMode="External"/><Relationship Id="rId16088" Type="http://schemas.openxmlformats.org/officeDocument/2006/relationships/hyperlink" Target="http://football6.myfantasyleague.com/2013/detailed?L=59380&amp;W=16&amp;P=7848&amp;YEAR=2012" TargetMode="External"/><Relationship Id="rId17139" Type="http://schemas.openxmlformats.org/officeDocument/2006/relationships/hyperlink" Target="http://football6.myfantasyleague.com/2013/detailed?L=59380&amp;W=8&amp;P=9132&amp;YEAR=2012" TargetMode="External"/><Relationship Id="rId5096" Type="http://schemas.openxmlformats.org/officeDocument/2006/relationships/hyperlink" Target="http://football6.myfantasyleague.com/2013/detailed?L=59380&amp;W=11&amp;P=10012&amp;YEAR=2012" TargetMode="External"/><Relationship Id="rId6147" Type="http://schemas.openxmlformats.org/officeDocument/2006/relationships/hyperlink" Target="http://football6.myfantasyleague.com/2013/detailed?L=59380&amp;W=13&amp;P=9278&amp;YEAR=2012" TargetMode="External"/><Relationship Id="rId12698" Type="http://schemas.openxmlformats.org/officeDocument/2006/relationships/hyperlink" Target="http://football6.myfantasyleague.com/2013/player?L=59380&amp;P=10726" TargetMode="External"/><Relationship Id="rId13749" Type="http://schemas.openxmlformats.org/officeDocument/2006/relationships/hyperlink" Target="http://football6.myfantasyleague.com/2013/detailed?L=59380&amp;W=9&amp;P=10340&amp;YEAR=2012" TargetMode="External"/><Relationship Id="rId15171" Type="http://schemas.openxmlformats.org/officeDocument/2006/relationships/hyperlink" Target="http://football6.myfantasyleague.com/2013/detailed?L=59380&amp;W=10&amp;P=10725&amp;YEAR=2012" TargetMode="External"/><Relationship Id="rId17620" Type="http://schemas.openxmlformats.org/officeDocument/2006/relationships/hyperlink" Target="http://football6.myfantasyleague.com/2013/detailed?L=59380&amp;W=4&amp;P=9170&amp;YEAR=2012" TargetMode="External"/><Relationship Id="rId729" Type="http://schemas.openxmlformats.org/officeDocument/2006/relationships/hyperlink" Target="http://football6.myfantasyleague.com/2013/player?L=59380&amp;P=8510" TargetMode="External"/><Relationship Id="rId1359" Type="http://schemas.openxmlformats.org/officeDocument/2006/relationships/hyperlink" Target="http://football6.myfantasyleague.com/2013/detailed?L=59380&amp;W=9&amp;P=10048&amp;YEAR=2012" TargetMode="External"/><Relationship Id="rId2757" Type="http://schemas.openxmlformats.org/officeDocument/2006/relationships/hyperlink" Target="http://football6.myfantasyleague.com/2013/detailed?L=59380&amp;W=2&amp;P=6789&amp;YEAR=2012" TargetMode="External"/><Relationship Id="rId3808" Type="http://schemas.openxmlformats.org/officeDocument/2006/relationships/hyperlink" Target="http://football6.myfantasyleague.com/2013/detailed?L=59380&amp;W=4&amp;P=9597&amp;YEAR=2012" TargetMode="External"/><Relationship Id="rId5230" Type="http://schemas.openxmlformats.org/officeDocument/2006/relationships/hyperlink" Target="http://football6.myfantasyleague.com/2013/player?L=59380&amp;P=8414&amp;YEAR=2012" TargetMode="External"/><Relationship Id="rId16222" Type="http://schemas.openxmlformats.org/officeDocument/2006/relationships/hyperlink" Target="http://football6.myfantasyleague.com/2013/detailed?L=59380&amp;W=13&amp;P=9661&amp;YEAR=2012" TargetMode="External"/><Relationship Id="rId19792" Type="http://schemas.openxmlformats.org/officeDocument/2006/relationships/hyperlink" Target="http://football6.myfantasyleague.com/2013/detailed?L=59380&amp;W=12&amp;P=9854&amp;YEAR=2012" TargetMode="External"/><Relationship Id="rId20618" Type="http://schemas.openxmlformats.org/officeDocument/2006/relationships/hyperlink" Target="http://football6.myfantasyleague.com/2013/detailed?L=59380&amp;W=5&amp;P=10110&amp;YEAR=2012" TargetMode="External"/><Relationship Id="rId9851" Type="http://schemas.openxmlformats.org/officeDocument/2006/relationships/hyperlink" Target="http://football6.myfantasyleague.com/2013/detailed?L=59380&amp;W=6&amp;P=10546&amp;YEAR=2012" TargetMode="External"/><Relationship Id="rId11781" Type="http://schemas.openxmlformats.org/officeDocument/2006/relationships/hyperlink" Target="http://football6.myfantasyleague.com/2013/detailed?L=59380&amp;W=9&amp;P=9764&amp;YEAR=2012" TargetMode="External"/><Relationship Id="rId12832" Type="http://schemas.openxmlformats.org/officeDocument/2006/relationships/hyperlink" Target="http://football6.myfantasyleague.com/2013/detailed?L=59380&amp;W=1&amp;P=9090&amp;YEAR=2012" TargetMode="External"/><Relationship Id="rId18394" Type="http://schemas.openxmlformats.org/officeDocument/2006/relationships/hyperlink" Target="http://football6.myfantasyleague.com/2013/player?L=59380&amp;P=9932" TargetMode="External"/><Relationship Id="rId19445" Type="http://schemas.openxmlformats.org/officeDocument/2006/relationships/hyperlink" Target="http://football6.myfantasyleague.com/2013/detailed?L=59380&amp;W=9&amp;P=10698&amp;YEAR=2012" TargetMode="External"/><Relationship Id="rId65" Type="http://schemas.openxmlformats.org/officeDocument/2006/relationships/hyperlink" Target="http://football6.myfantasyleague.com/2013/detailed?L=59380&amp;W=5&amp;P=10353&amp;YEAR=2012" TargetMode="External"/><Relationship Id="rId1840" Type="http://schemas.openxmlformats.org/officeDocument/2006/relationships/hyperlink" Target="http://football6.myfantasyleague.com/2013/detailed?L=59380&amp;W=8&amp;P=10825&amp;YEAR=2012" TargetMode="External"/><Relationship Id="rId8453" Type="http://schemas.openxmlformats.org/officeDocument/2006/relationships/hyperlink" Target="http://football6.myfantasyleague.com/2013/detailed?L=59380&amp;W=1&amp;P=11021&amp;YEAR=2012" TargetMode="External"/><Relationship Id="rId9504" Type="http://schemas.openxmlformats.org/officeDocument/2006/relationships/hyperlink" Target="http://football6.myfantasyleague.com/2013/detailed?L=59380&amp;W=16&amp;P=10779&amp;YEAR=2012" TargetMode="External"/><Relationship Id="rId10383" Type="http://schemas.openxmlformats.org/officeDocument/2006/relationships/hyperlink" Target="http://football6.myfantasyleague.com/2013/detailed?L=59380&amp;W=6&amp;P=10858&amp;YEAR=2012" TargetMode="External"/><Relationship Id="rId11434" Type="http://schemas.openxmlformats.org/officeDocument/2006/relationships/hyperlink" Target="http://football6.myfantasyleague.com/2013/detailed?L=59380&amp;W=12&amp;P=9084&amp;YEAR=2012" TargetMode="External"/><Relationship Id="rId18047" Type="http://schemas.openxmlformats.org/officeDocument/2006/relationships/hyperlink" Target="http://football6.myfantasyleague.com/2013/detailed?L=59380&amp;W=13&amp;P=10786&amp;YEAR=2012" TargetMode="External"/><Relationship Id="rId7055" Type="http://schemas.openxmlformats.org/officeDocument/2006/relationships/hyperlink" Target="http://football6.myfantasyleague.com/2013/detailed?L=59380&amp;W=3&amp;P=8843&amp;YEAR=2012" TargetMode="External"/><Relationship Id="rId8106" Type="http://schemas.openxmlformats.org/officeDocument/2006/relationships/hyperlink" Target="http://football6.myfantasyleague.com/2013/detailed?L=59380&amp;W=7&amp;P=8246&amp;YEAR=2012" TargetMode="External"/><Relationship Id="rId10036" Type="http://schemas.openxmlformats.org/officeDocument/2006/relationships/hyperlink" Target="http://football6.myfantasyleague.com/2013/detailed?L=59380&amp;W=14&amp;P=9121&amp;YEAR=2012" TargetMode="External"/><Relationship Id="rId14657" Type="http://schemas.openxmlformats.org/officeDocument/2006/relationships/hyperlink" Target="http://football6.myfantasyleague.com/2013/detailed?L=59380&amp;W=17&amp;P=4922&amp;YEAR=2012" TargetMode="External"/><Relationship Id="rId3665" Type="http://schemas.openxmlformats.org/officeDocument/2006/relationships/hyperlink" Target="http://football6.myfantasyleague.com/2013/detailed?L=59380&amp;W=4&amp;P=9171&amp;YEAR=2012" TargetMode="External"/><Relationship Id="rId4716" Type="http://schemas.openxmlformats.org/officeDocument/2006/relationships/hyperlink" Target="http://football6.myfantasyleague.com/2013/detailed?L=59380&amp;W=15&amp;P=10841&amp;YEAR=2012" TargetMode="External"/><Relationship Id="rId13259" Type="http://schemas.openxmlformats.org/officeDocument/2006/relationships/hyperlink" Target="http://football6.myfantasyleague.com/2013/detailed?L=59380&amp;W=6&amp;P=7509&amp;YEAR=2012" TargetMode="External"/><Relationship Id="rId15708" Type="http://schemas.openxmlformats.org/officeDocument/2006/relationships/hyperlink" Target="http://football6.myfantasyleague.com/2013/detailed?L=59380&amp;W=2&amp;P=9841&amp;YEAR=2012" TargetMode="External"/><Relationship Id="rId17130" Type="http://schemas.openxmlformats.org/officeDocument/2006/relationships/hyperlink" Target="http://football6.myfantasyleague.com/2013/detailed?L=59380&amp;W=14&amp;P=4894&amp;YEAR=2012" TargetMode="External"/><Relationship Id="rId20475" Type="http://schemas.openxmlformats.org/officeDocument/2006/relationships/hyperlink" Target="http://football6.myfantasyleague.com/2013/detailed?L=59380&amp;W=12&amp;P=9867&amp;YEAR=2012" TargetMode="External"/><Relationship Id="rId586" Type="http://schemas.openxmlformats.org/officeDocument/2006/relationships/hyperlink" Target="http://football6.myfantasyleague.com/2013/detailed?L=59380&amp;W=7&amp;P=9340&amp;YEAR=2012" TargetMode="External"/><Relationship Id="rId2267" Type="http://schemas.openxmlformats.org/officeDocument/2006/relationships/hyperlink" Target="http://football6.myfantasyleague.com/2013/detailed?L=59380&amp;W=4&amp;P=6996&amp;YEAR=2012" TargetMode="External"/><Relationship Id="rId3318" Type="http://schemas.openxmlformats.org/officeDocument/2006/relationships/hyperlink" Target="http://football6.myfantasyleague.com/2013/player?L=59380&amp;P=9913" TargetMode="External"/><Relationship Id="rId6888" Type="http://schemas.openxmlformats.org/officeDocument/2006/relationships/hyperlink" Target="http://football6.myfantasyleague.com/2013/detailed?L=59380&amp;W=3&amp;P=9067&amp;YEAR=2012" TargetMode="External"/><Relationship Id="rId20128" Type="http://schemas.openxmlformats.org/officeDocument/2006/relationships/hyperlink" Target="http://football6.myfantasyleague.com/2013/detailed?L=59380&amp;W=14&amp;P=10707&amp;YEAR=2012" TargetMode="External"/><Relationship Id="rId239" Type="http://schemas.openxmlformats.org/officeDocument/2006/relationships/hyperlink" Target="http://football6.myfantasyleague.com/2013/detailed?L=59380&amp;W=17&amp;P=10559&amp;YEAR=2012" TargetMode="External"/><Relationship Id="rId7939" Type="http://schemas.openxmlformats.org/officeDocument/2006/relationships/hyperlink" Target="http://football6.myfantasyleague.com/2013/detailed?L=59380&amp;W=15&amp;P=7231&amp;YEAR=2012" TargetMode="External"/><Relationship Id="rId9361" Type="http://schemas.openxmlformats.org/officeDocument/2006/relationships/hyperlink" Target="http://football6.myfantasyleague.com/2013/detailed?L=59380&amp;W=4&amp;P=9754&amp;YEAR=2012" TargetMode="External"/><Relationship Id="rId13740" Type="http://schemas.openxmlformats.org/officeDocument/2006/relationships/hyperlink" Target="http://football6.myfantasyleague.com/2013/player?L=59380&amp;P=10340" TargetMode="External"/><Relationship Id="rId9014" Type="http://schemas.openxmlformats.org/officeDocument/2006/relationships/hyperlink" Target="http://football6.myfantasyleague.com/2013/player?L=59380&amp;P=7671&amp;YEAR=2012" TargetMode="External"/><Relationship Id="rId11291" Type="http://schemas.openxmlformats.org/officeDocument/2006/relationships/hyperlink" Target="http://football6.myfantasyleague.com/2013/detailed?L=59380&amp;W=17&amp;P=5919&amp;YEAR=2012" TargetMode="External"/><Relationship Id="rId12342" Type="http://schemas.openxmlformats.org/officeDocument/2006/relationships/hyperlink" Target="http://football6.myfantasyleague.com/2013/detailed?L=59380&amp;W=7&amp;P=9982&amp;YEAR=2012" TargetMode="External"/><Relationship Id="rId16963" Type="http://schemas.openxmlformats.org/officeDocument/2006/relationships/hyperlink" Target="http://football6.myfantasyleague.com/2013/detailed?L=59380&amp;W=17&amp;P=7813&amp;YEAR=2012" TargetMode="External"/><Relationship Id="rId720" Type="http://schemas.openxmlformats.org/officeDocument/2006/relationships/hyperlink" Target="http://football6.myfantasyleague.com/2013/player?L=59380&amp;P=10325" TargetMode="External"/><Relationship Id="rId1350" Type="http://schemas.openxmlformats.org/officeDocument/2006/relationships/hyperlink" Target="http://football6.myfantasyleague.com/2013/player?L=59380&amp;P=10048" TargetMode="External"/><Relationship Id="rId2401" Type="http://schemas.openxmlformats.org/officeDocument/2006/relationships/hyperlink" Target="http://football6.myfantasyleague.com/2013/detailed?L=59380&amp;W=13&amp;P=3300&amp;YEAR=2012" TargetMode="External"/><Relationship Id="rId5971" Type="http://schemas.openxmlformats.org/officeDocument/2006/relationships/hyperlink" Target="http://football6.myfantasyleague.com/2013/detailed?L=59380&amp;W=17&amp;P=9508&amp;YEAR=2012" TargetMode="External"/><Relationship Id="rId15565" Type="http://schemas.openxmlformats.org/officeDocument/2006/relationships/hyperlink" Target="http://football6.myfantasyleague.com/2013/detailed?L=59380&amp;W=4&amp;P=9921&amp;YEAR=2012" TargetMode="External"/><Relationship Id="rId16616" Type="http://schemas.openxmlformats.org/officeDocument/2006/relationships/hyperlink" Target="http://football6.myfantasyleague.com/2013/detailed?L=59380&amp;W=9&amp;P=10320&amp;YEAR=2012" TargetMode="External"/><Relationship Id="rId1003" Type="http://schemas.openxmlformats.org/officeDocument/2006/relationships/hyperlink" Target="http://football6.myfantasyleague.com/2013/detailed?L=59380&amp;W=2&amp;P=10527&amp;YEAR=2012" TargetMode="External"/><Relationship Id="rId4573" Type="http://schemas.openxmlformats.org/officeDocument/2006/relationships/hyperlink" Target="http://football6.myfantasyleague.com/2013/detailed?L=59380&amp;W=6&amp;P=10139&amp;YEAR=2012" TargetMode="External"/><Relationship Id="rId5624" Type="http://schemas.openxmlformats.org/officeDocument/2006/relationships/hyperlink" Target="http://football6.myfantasyleague.com/2013/detailed?L=59380&amp;W=16&amp;P=9466&amp;YEAR=2012" TargetMode="External"/><Relationship Id="rId14167" Type="http://schemas.openxmlformats.org/officeDocument/2006/relationships/hyperlink" Target="http://football6.myfantasyleague.com/2013/detailed?L=59380&amp;W=9&amp;P=9745&amp;YEAR=2012" TargetMode="External"/><Relationship Id="rId15218" Type="http://schemas.openxmlformats.org/officeDocument/2006/relationships/hyperlink" Target="http://football6.myfantasyleague.com/2013/detailed?L=59380&amp;W=2&amp;P=9705&amp;YEAR=2012" TargetMode="External"/><Relationship Id="rId18788" Type="http://schemas.openxmlformats.org/officeDocument/2006/relationships/hyperlink" Target="http://football6.myfantasyleague.com/2013/detailed?L=59380&amp;W=6&amp;P=10764&amp;YEAR=2012" TargetMode="External"/><Relationship Id="rId19839" Type="http://schemas.openxmlformats.org/officeDocument/2006/relationships/hyperlink" Target="http://football6.myfantasyleague.com/2013/detailed?L=59380&amp;W=8&amp;P=7491&amp;YEAR=2012" TargetMode="External"/><Relationship Id="rId3175" Type="http://schemas.openxmlformats.org/officeDocument/2006/relationships/hyperlink" Target="http://football6.myfantasyleague.com/2013/detailed?L=59380&amp;W=5&amp;P=7837&amp;YEAR=2012" TargetMode="External"/><Relationship Id="rId4226" Type="http://schemas.openxmlformats.org/officeDocument/2006/relationships/hyperlink" Target="http://football6.myfantasyleague.com/2013/detailed?L=59380&amp;W=7&amp;P=10748&amp;YEAR=2012" TargetMode="External"/><Relationship Id="rId7796" Type="http://schemas.openxmlformats.org/officeDocument/2006/relationships/hyperlink" Target="http://football6.myfantasyleague.com/2013/detailed?L=59380&amp;W=16&amp;P=10373&amp;YEAR=2012" TargetMode="External"/><Relationship Id="rId8847" Type="http://schemas.openxmlformats.org/officeDocument/2006/relationships/hyperlink" Target="http://football6.myfantasyleague.com/2013/detailed?L=59380&amp;W=4&amp;P=9903&amp;YEAR=2012" TargetMode="External"/><Relationship Id="rId6398" Type="http://schemas.openxmlformats.org/officeDocument/2006/relationships/hyperlink" Target="http://football6.myfantasyleague.com/2013/detailed?L=59380&amp;W=5&amp;P=10458&amp;YEAR=2012" TargetMode="External"/><Relationship Id="rId7449" Type="http://schemas.openxmlformats.org/officeDocument/2006/relationships/hyperlink" Target="http://football6.myfantasyleague.com/2013/detailed?L=59380&amp;W=11&amp;P=10000&amp;YEAR=2012" TargetMode="External"/><Relationship Id="rId10777" Type="http://schemas.openxmlformats.org/officeDocument/2006/relationships/hyperlink" Target="http://football6.myfantasyleague.com/2013/detailed?L=59380&amp;W=15&amp;P=8590&amp;YEAR=2012" TargetMode="External"/><Relationship Id="rId11828" Type="http://schemas.openxmlformats.org/officeDocument/2006/relationships/hyperlink" Target="http://football6.myfantasyleague.com/2013/detailed?L=59380&amp;W=1&amp;P=10820&amp;YEAR=2012" TargetMode="External"/><Relationship Id="rId13250" Type="http://schemas.openxmlformats.org/officeDocument/2006/relationships/hyperlink" Target="http://football6.myfantasyleague.com/2013/player?L=59380&amp;P=8944" TargetMode="External"/><Relationship Id="rId14301" Type="http://schemas.openxmlformats.org/officeDocument/2006/relationships/hyperlink" Target="http://football6.myfantasyleague.com/2013/player?L=59380&amp;P=8156&amp;YEAR=2012" TargetMode="External"/><Relationship Id="rId17871" Type="http://schemas.openxmlformats.org/officeDocument/2006/relationships/hyperlink" Target="http://football6.myfantasyleague.com/2013/detailed?L=59380&amp;W=5&amp;P=8160&amp;YEAR=2012" TargetMode="External"/><Relationship Id="rId18922" Type="http://schemas.openxmlformats.org/officeDocument/2006/relationships/hyperlink" Target="http://football6.myfantasyleague.com/2013/detailed?L=59380&amp;W=10&amp;P=4891&amp;YEAR=2012" TargetMode="External"/><Relationship Id="rId230" Type="http://schemas.openxmlformats.org/officeDocument/2006/relationships/hyperlink" Target="http://football6.myfantasyleague.com/2013/detailed?L=59380&amp;W=8&amp;P=10559&amp;YEAR=2012" TargetMode="External"/><Relationship Id="rId7930" Type="http://schemas.openxmlformats.org/officeDocument/2006/relationships/hyperlink" Target="http://football6.myfantasyleague.com/2013/detailed?L=59380&amp;W=6&amp;P=7231&amp;YEAR=2012" TargetMode="External"/><Relationship Id="rId10911" Type="http://schemas.openxmlformats.org/officeDocument/2006/relationships/hyperlink" Target="http://football6.myfantasyleague.com/2013/detailed?L=59380&amp;W=13&amp;P=10869&amp;YEAR=2012" TargetMode="External"/><Relationship Id="rId16473" Type="http://schemas.openxmlformats.org/officeDocument/2006/relationships/hyperlink" Target="http://football6.myfantasyleague.com/2013/detailed?L=59380&amp;W=12&amp;P=10351&amp;YEAR=2012" TargetMode="External"/><Relationship Id="rId17524" Type="http://schemas.openxmlformats.org/officeDocument/2006/relationships/hyperlink" Target="http://football6.myfantasyleague.com/2013/detailed?L=59380&amp;W=10&amp;P=8641&amp;YEAR=2012" TargetMode="External"/><Relationship Id="rId4083" Type="http://schemas.openxmlformats.org/officeDocument/2006/relationships/hyperlink" Target="http://football6.myfantasyleague.com/2013/player?L=59380&amp;P=9950" TargetMode="External"/><Relationship Id="rId5481" Type="http://schemas.openxmlformats.org/officeDocument/2006/relationships/hyperlink" Target="http://football6.myfantasyleague.com/2013/detailed?L=59380&amp;W=9&amp;P=7042&amp;YEAR=2012" TargetMode="External"/><Relationship Id="rId6532" Type="http://schemas.openxmlformats.org/officeDocument/2006/relationships/hyperlink" Target="http://football6.myfantasyleague.com/2013/detailed?L=59380&amp;W=3&amp;P=8845&amp;YEAR=2012" TargetMode="External"/><Relationship Id="rId15075" Type="http://schemas.openxmlformats.org/officeDocument/2006/relationships/hyperlink" Target="http://football6.myfantasyleague.com/2013/detailed?L=59380&amp;W=12&amp;P=9549&amp;YEAR=2012" TargetMode="External"/><Relationship Id="rId16126" Type="http://schemas.openxmlformats.org/officeDocument/2006/relationships/hyperlink" Target="http://football6.myfantasyleague.com/2013/detailed?L=59380&amp;W=17&amp;P=8274&amp;YEAR=2012" TargetMode="External"/><Relationship Id="rId19696" Type="http://schemas.openxmlformats.org/officeDocument/2006/relationships/hyperlink" Target="http://football6.myfantasyleague.com/2013/player?L=59380&amp;P=10314" TargetMode="External"/><Relationship Id="rId5134" Type="http://schemas.openxmlformats.org/officeDocument/2006/relationships/hyperlink" Target="http://football6.myfantasyleague.com/2013/detailed?L=59380&amp;W=10&amp;P=9975&amp;YEAR=2012" TargetMode="External"/><Relationship Id="rId9755" Type="http://schemas.openxmlformats.org/officeDocument/2006/relationships/hyperlink" Target="http://football6.myfantasyleague.com/2013/detailed?L=59380&amp;W=13&amp;P=8677&amp;YEAR=2012" TargetMode="External"/><Relationship Id="rId11685" Type="http://schemas.openxmlformats.org/officeDocument/2006/relationships/hyperlink" Target="http://football6.myfantasyleague.com/2013/detailed?L=59380&amp;W=4&amp;P=9085&amp;YEAR=2012" TargetMode="External"/><Relationship Id="rId12736" Type="http://schemas.openxmlformats.org/officeDocument/2006/relationships/hyperlink" Target="http://football6.myfantasyleague.com/2013/player?L=59380&amp;P=8680" TargetMode="External"/><Relationship Id="rId18298" Type="http://schemas.openxmlformats.org/officeDocument/2006/relationships/hyperlink" Target="http://football6.myfantasyleague.com/2013/detailed?L=59380&amp;W=2&amp;P=10372&amp;YEAR=2012" TargetMode="External"/><Relationship Id="rId19349" Type="http://schemas.openxmlformats.org/officeDocument/2006/relationships/hyperlink" Target="http://football6.myfantasyleague.com/2013/detailed?L=59380&amp;W=17&amp;P=10272&amp;YEAR=2012" TargetMode="External"/><Relationship Id="rId1744" Type="http://schemas.openxmlformats.org/officeDocument/2006/relationships/hyperlink" Target="http://football6.myfantasyleague.com/2013/detailed?L=59380&amp;W=6&amp;P=8091&amp;YEAR=2012" TargetMode="External"/><Relationship Id="rId8357" Type="http://schemas.openxmlformats.org/officeDocument/2006/relationships/hyperlink" Target="http://football6.myfantasyleague.com/2013/detailed?L=59380&amp;W=5&amp;P=8837&amp;YEAR=2012" TargetMode="External"/><Relationship Id="rId9408" Type="http://schemas.openxmlformats.org/officeDocument/2006/relationships/hyperlink" Target="http://football6.myfantasyleague.com/2013/detailed?L=59380&amp;W=6&amp;P=10508&amp;YEAR=2012" TargetMode="External"/><Relationship Id="rId10287" Type="http://schemas.openxmlformats.org/officeDocument/2006/relationships/hyperlink" Target="http://football6.myfantasyleague.com/2013/player?L=59380&amp;P=10368&amp;YEAR=2012" TargetMode="External"/><Relationship Id="rId11338" Type="http://schemas.openxmlformats.org/officeDocument/2006/relationships/hyperlink" Target="http://football6.myfantasyleague.com/2013/detailed?L=59380&amp;W=5&amp;P=10285&amp;YEAR=2012" TargetMode="External"/><Relationship Id="rId4967" Type="http://schemas.openxmlformats.org/officeDocument/2006/relationships/hyperlink" Target="http://football6.myfantasyleague.com/2013/detailed?L=59380&amp;W=3&amp;P=8799&amp;YEAR=2012" TargetMode="External"/><Relationship Id="rId15959" Type="http://schemas.openxmlformats.org/officeDocument/2006/relationships/hyperlink" Target="http://football6.myfantasyleague.com/2013/detailed?L=59380&amp;W=12&amp;P=8676&amp;YEAR=2012" TargetMode="External"/><Relationship Id="rId17381" Type="http://schemas.openxmlformats.org/officeDocument/2006/relationships/hyperlink" Target="http://football6.myfantasyleague.com/2013/player?L=59380&amp;P=8682&amp;YEAR=2012" TargetMode="External"/><Relationship Id="rId19830" Type="http://schemas.openxmlformats.org/officeDocument/2006/relationships/hyperlink" Target="http://football6.myfantasyleague.com/2013/options?L=59380&amp;F=0012&amp;O=07" TargetMode="External"/><Relationship Id="rId3569" Type="http://schemas.openxmlformats.org/officeDocument/2006/relationships/hyperlink" Target="http://football6.myfantasyleague.com/2013/detailed?L=59380&amp;W=13&amp;P=9947&amp;YEAR=2012" TargetMode="External"/><Relationship Id="rId7440" Type="http://schemas.openxmlformats.org/officeDocument/2006/relationships/hyperlink" Target="http://football6.myfantasyleague.com/2013/player?L=59380&amp;P=10000&amp;YEAR=2012" TargetMode="External"/><Relationship Id="rId17034" Type="http://schemas.openxmlformats.org/officeDocument/2006/relationships/hyperlink" Target="http://football6.myfantasyleague.com/2013/detailed?L=59380&amp;W=12&amp;P=8344&amp;YEAR=2012" TargetMode="External"/><Relationship Id="rId18432" Type="http://schemas.openxmlformats.org/officeDocument/2006/relationships/hyperlink" Target="http://football6.myfantasyleague.com/2013/detailed?L=59380&amp;W=15&amp;P=8684&amp;YEAR=2012" TargetMode="External"/><Relationship Id="rId20379" Type="http://schemas.openxmlformats.org/officeDocument/2006/relationships/hyperlink" Target="http://football6.myfantasyleague.com/2013/detailed?L=59380&amp;W=8&amp;P=9693&amp;YEAR=2012" TargetMode="External"/><Relationship Id="rId6042" Type="http://schemas.openxmlformats.org/officeDocument/2006/relationships/hyperlink" Target="http://football6.myfantasyleague.com/2013/detailed?L=59380&amp;W=7&amp;P=10721&amp;YEAR=2012" TargetMode="External"/><Relationship Id="rId10421" Type="http://schemas.openxmlformats.org/officeDocument/2006/relationships/hyperlink" Target="http://football6.myfantasyleague.com/2013/detailed?L=59380&amp;W=14&amp;P=10455&amp;YEAR=2012" TargetMode="External"/><Relationship Id="rId13991" Type="http://schemas.openxmlformats.org/officeDocument/2006/relationships/hyperlink" Target="http://football6.myfantasyleague.com/2013/player?L=59380&amp;P=9700&amp;YEAR=2012" TargetMode="External"/><Relationship Id="rId12593" Type="http://schemas.openxmlformats.org/officeDocument/2006/relationships/hyperlink" Target="http://football6.myfantasyleague.com/2013/detailed?L=59380&amp;W=14&amp;P=9479&amp;YEAR=2012" TargetMode="External"/><Relationship Id="rId13644" Type="http://schemas.openxmlformats.org/officeDocument/2006/relationships/hyperlink" Target="http://football6.myfantasyleague.com/2013/detailed?L=59380&amp;W=2&amp;P=8847&amp;YEAR=2012" TargetMode="External"/><Relationship Id="rId971" Type="http://schemas.openxmlformats.org/officeDocument/2006/relationships/hyperlink" Target="http://football6.myfantasyleague.com/2013/detailed?L=59380&amp;W=13&amp;P=10506&amp;YEAR=2012" TargetMode="External"/><Relationship Id="rId2652" Type="http://schemas.openxmlformats.org/officeDocument/2006/relationships/hyperlink" Target="http://football6.myfantasyleague.com/2013/detailed?L=59380&amp;W=17&amp;P=8741&amp;YEAR=2012" TargetMode="External"/><Relationship Id="rId3703" Type="http://schemas.openxmlformats.org/officeDocument/2006/relationships/hyperlink" Target="http://football6.myfantasyleague.com/2013/detailed?L=59380&amp;W=11&amp;P=10777&amp;YEAR=2012" TargetMode="External"/><Relationship Id="rId9265" Type="http://schemas.openxmlformats.org/officeDocument/2006/relationships/hyperlink" Target="http://football6.myfantasyleague.com/2013/detailed?L=59380&amp;W=13&amp;P=9287&amp;YEAR=2012" TargetMode="External"/><Relationship Id="rId11195" Type="http://schemas.openxmlformats.org/officeDocument/2006/relationships/hyperlink" Target="http://football6.myfantasyleague.com/2013/detailed?L=59380&amp;W=16&amp;P=9536&amp;YEAR=2012" TargetMode="External"/><Relationship Id="rId12246" Type="http://schemas.openxmlformats.org/officeDocument/2006/relationships/hyperlink" Target="http://football6.myfantasyleague.com/2013/detailed?L=59380&amp;W=3&amp;P=10549&amp;YEAR=2012" TargetMode="External"/><Relationship Id="rId16867" Type="http://schemas.openxmlformats.org/officeDocument/2006/relationships/hyperlink" Target="http://football6.myfantasyleague.com/2013/detailed?L=59380&amp;W=5&amp;P=10379&amp;YEAR=2012" TargetMode="External"/><Relationship Id="rId20513" Type="http://schemas.openxmlformats.org/officeDocument/2006/relationships/hyperlink" Target="http://football6.myfantasyleague.com/2013/detailed?L=59380&amp;W=13&amp;P=10734&amp;YEAR=2012" TargetMode="External"/><Relationship Id="rId624" Type="http://schemas.openxmlformats.org/officeDocument/2006/relationships/hyperlink" Target="http://football6.myfantasyleague.com/2013/detailed?L=59380&amp;W=13&amp;P=8474&amp;YEAR=2012" TargetMode="External"/><Relationship Id="rId1254" Type="http://schemas.openxmlformats.org/officeDocument/2006/relationships/hyperlink" Target="http://football6.myfantasyleague.com/2013/detailed?L=59380&amp;W=3&amp;P=9307&amp;YEAR=2012" TargetMode="External"/><Relationship Id="rId2305" Type="http://schemas.openxmlformats.org/officeDocument/2006/relationships/hyperlink" Target="http://football6.myfantasyleague.com/2013/detailed?L=59380&amp;W=12&amp;P=9585&amp;YEAR=2012" TargetMode="External"/><Relationship Id="rId5875" Type="http://schemas.openxmlformats.org/officeDocument/2006/relationships/hyperlink" Target="http://football6.myfantasyleague.com/2013/detailed?L=59380&amp;W=8&amp;P=7393&amp;YEAR=2012" TargetMode="External"/><Relationship Id="rId6926" Type="http://schemas.openxmlformats.org/officeDocument/2006/relationships/hyperlink" Target="http://football6.myfantasyleague.com/2013/detailed?L=59380&amp;W=1&amp;P=10960&amp;YEAR=2012" TargetMode="External"/><Relationship Id="rId15469" Type="http://schemas.openxmlformats.org/officeDocument/2006/relationships/hyperlink" Target="http://football6.myfantasyleague.com/2013/player?L=59380&amp;P=10334&amp;YEAR=2012" TargetMode="External"/><Relationship Id="rId17918" Type="http://schemas.openxmlformats.org/officeDocument/2006/relationships/hyperlink" Target="http://football6.myfantasyleague.com/2013/detailed?L=59380&amp;W=1&amp;P=9176&amp;YEAR=2012" TargetMode="External"/><Relationship Id="rId19340" Type="http://schemas.openxmlformats.org/officeDocument/2006/relationships/hyperlink" Target="http://football6.myfantasyleague.com/2013/detailed?L=59380&amp;W=7&amp;P=10272&amp;YEAR=2012" TargetMode="External"/><Relationship Id="rId4477" Type="http://schemas.openxmlformats.org/officeDocument/2006/relationships/hyperlink" Target="http://football6.myfantasyleague.com/2013/detailed?L=59380&amp;W=7&amp;P=7012&amp;YEAR=2012" TargetMode="External"/><Relationship Id="rId5528" Type="http://schemas.openxmlformats.org/officeDocument/2006/relationships/hyperlink" Target="http://football6.myfantasyleague.com/2013/detailed?L=59380&amp;W=11&amp;P=9922&amp;YEAR=2012" TargetMode="External"/><Relationship Id="rId3079" Type="http://schemas.openxmlformats.org/officeDocument/2006/relationships/hyperlink" Target="http://football6.myfantasyleague.com/2013/detailed?L=59380&amp;W=1&amp;P=9492&amp;YEAR=2012" TargetMode="External"/><Relationship Id="rId8001" Type="http://schemas.openxmlformats.org/officeDocument/2006/relationships/hyperlink" Target="http://football6.myfantasyleague.com/2013/detailed?L=59380&amp;W=11&amp;P=7458&amp;YEAR=2012" TargetMode="External"/><Relationship Id="rId15950" Type="http://schemas.openxmlformats.org/officeDocument/2006/relationships/hyperlink" Target="http://football6.myfantasyleague.com/2013/detailed?L=59380&amp;W=2&amp;P=8676&amp;YEAR=2012" TargetMode="External"/><Relationship Id="rId14552" Type="http://schemas.openxmlformats.org/officeDocument/2006/relationships/hyperlink" Target="http://football6.myfantasyleague.com/2013/detailed?L=59380&amp;W=8&amp;P=9444&amp;YEAR=2012" TargetMode="External"/><Relationship Id="rId15603" Type="http://schemas.openxmlformats.org/officeDocument/2006/relationships/hyperlink" Target="http://football6.myfantasyleague.com/2013/detailed?L=59380&amp;W=12&amp;P=11034&amp;YEAR=2012" TargetMode="External"/><Relationship Id="rId481" Type="http://schemas.openxmlformats.org/officeDocument/2006/relationships/hyperlink" Target="http://football6.myfantasyleague.com/2013/detailed?L=59380&amp;W=11&amp;P=10188&amp;YEAR=2012" TargetMode="External"/><Relationship Id="rId2162" Type="http://schemas.openxmlformats.org/officeDocument/2006/relationships/hyperlink" Target="http://football6.myfantasyleague.com/2013/detailed?L=59380&amp;W=5&amp;P=10752&amp;YEAR=2012" TargetMode="External"/><Relationship Id="rId3560" Type="http://schemas.openxmlformats.org/officeDocument/2006/relationships/hyperlink" Target="http://football6.myfantasyleague.com/2013/detailed?L=59380&amp;W=3&amp;P=9947&amp;YEAR=2012" TargetMode="External"/><Relationship Id="rId4611" Type="http://schemas.openxmlformats.org/officeDocument/2006/relationships/hyperlink" Target="http://football6.myfantasyleague.com/2013/detailed?L=59380&amp;W=13&amp;P=10755&amp;YEAR=2012" TargetMode="External"/><Relationship Id="rId13154" Type="http://schemas.openxmlformats.org/officeDocument/2006/relationships/hyperlink" Target="http://football6.myfantasyleague.com/2013/player?L=59380&amp;P=9445&amp;YEAR=2012" TargetMode="External"/><Relationship Id="rId14205" Type="http://schemas.openxmlformats.org/officeDocument/2006/relationships/hyperlink" Target="http://football6.myfantasyleague.com/2013/detailed?L=59380&amp;W=14&amp;P=10113&amp;YEAR=2012" TargetMode="External"/><Relationship Id="rId17775" Type="http://schemas.openxmlformats.org/officeDocument/2006/relationships/hyperlink" Target="http://football6.myfantasyleague.com/2013/detailed?L=59380&amp;W=13&amp;P=10955&amp;YEAR=2012" TargetMode="External"/><Relationship Id="rId18826" Type="http://schemas.openxmlformats.org/officeDocument/2006/relationships/hyperlink" Target="http://football6.myfantasyleague.com/2013/detailed?L=59380&amp;W=1&amp;P=4927&amp;YEAR=2012" TargetMode="External"/><Relationship Id="rId20370" Type="http://schemas.openxmlformats.org/officeDocument/2006/relationships/hyperlink" Target="http://football6.myfantasyleague.com/2013/player?L=59380&amp;P=9693" TargetMode="External"/><Relationship Id="rId134" Type="http://schemas.openxmlformats.org/officeDocument/2006/relationships/hyperlink" Target="http://football6.myfantasyleague.com/2013/detailed?L=59380&amp;W=5&amp;P=7757&amp;YEAR=2012" TargetMode="External"/><Relationship Id="rId3213" Type="http://schemas.openxmlformats.org/officeDocument/2006/relationships/hyperlink" Target="http://football6.myfantasyleague.com/2013/detailed?L=59380&amp;W=5&amp;P=10854&amp;YEAR=2012" TargetMode="External"/><Relationship Id="rId6783" Type="http://schemas.openxmlformats.org/officeDocument/2006/relationships/hyperlink" Target="http://football6.myfantasyleague.com/2013/detailed?L=59380&amp;W=2&amp;P=9985&amp;YEAR=2012" TargetMode="External"/><Relationship Id="rId7834" Type="http://schemas.openxmlformats.org/officeDocument/2006/relationships/hyperlink" Target="http://football6.myfantasyleague.com/2013/detailed?L=59380&amp;W=1&amp;P=10592&amp;YEAR=2012" TargetMode="External"/><Relationship Id="rId10815" Type="http://schemas.openxmlformats.org/officeDocument/2006/relationships/hyperlink" Target="http://football6.myfantasyleague.com/2013/detailed?L=59380&amp;W=6&amp;P=9730&amp;YEAR=2012" TargetMode="External"/><Relationship Id="rId16377" Type="http://schemas.openxmlformats.org/officeDocument/2006/relationships/hyperlink" Target="http://football6.myfantasyleague.com/2013/detailed?L=59380&amp;W=8&amp;P=7527&amp;YEAR=2012" TargetMode="External"/><Relationship Id="rId17428" Type="http://schemas.openxmlformats.org/officeDocument/2006/relationships/hyperlink" Target="http://football6.myfantasyleague.com/2013/player?L=59380&amp;P=3301" TargetMode="External"/><Relationship Id="rId20023" Type="http://schemas.openxmlformats.org/officeDocument/2006/relationships/hyperlink" Target="http://football6.myfantasyleague.com/2013/detailed?L=59380&amp;W=11&amp;P=8958&amp;YEAR=2012" TargetMode="External"/><Relationship Id="rId5385" Type="http://schemas.openxmlformats.org/officeDocument/2006/relationships/hyperlink" Target="http://football6.myfantasyleague.com/2013/detailed?L=59380&amp;W=6&amp;P=10961&amp;YEAR=2012" TargetMode="External"/><Relationship Id="rId6436" Type="http://schemas.openxmlformats.org/officeDocument/2006/relationships/hyperlink" Target="http://football6.myfantasyleague.com/2013/detailed?L=59380&amp;W=5&amp;P=10106&amp;YEAR=2012" TargetMode="External"/><Relationship Id="rId1995" Type="http://schemas.openxmlformats.org/officeDocument/2006/relationships/hyperlink" Target="http://football6.myfantasyleague.com/2013/detailed?L=59380&amp;W=9&amp;P=10781&amp;YEAR=2012" TargetMode="External"/><Relationship Id="rId5038" Type="http://schemas.openxmlformats.org/officeDocument/2006/relationships/hyperlink" Target="http://football6.myfantasyleague.com/2013/detailed?L=59380&amp;W=15&amp;P=9168&amp;YEAR=2012" TargetMode="External"/><Relationship Id="rId9659" Type="http://schemas.openxmlformats.org/officeDocument/2006/relationships/hyperlink" Target="http://football6.myfantasyleague.com/2013/detailed?L=59380&amp;W=6&amp;P=9443&amp;YEAR=2012" TargetMode="External"/><Relationship Id="rId11589" Type="http://schemas.openxmlformats.org/officeDocument/2006/relationships/hyperlink" Target="http://football6.myfantasyleague.com/2013/detailed?L=59380&amp;W=11&amp;P=9541&amp;YEAR=2012" TargetMode="External"/><Relationship Id="rId12987" Type="http://schemas.openxmlformats.org/officeDocument/2006/relationships/hyperlink" Target="http://football6.myfantasyleague.com/2013/detailed?L=59380&amp;W=13&amp;P=10267&amp;YEAR=2012" TargetMode="External"/><Relationship Id="rId15460" Type="http://schemas.openxmlformats.org/officeDocument/2006/relationships/hyperlink" Target="http://football6.myfantasyleague.com/2013/detailed?L=59380&amp;W=9&amp;P=10706&amp;YEAR=2012" TargetMode="External"/><Relationship Id="rId1648" Type="http://schemas.openxmlformats.org/officeDocument/2006/relationships/hyperlink" Target="http://football6.myfantasyleague.com/2013/detailed?L=59380&amp;W=10&amp;P=9647&amp;YEAR=2012" TargetMode="External"/><Relationship Id="rId14062" Type="http://schemas.openxmlformats.org/officeDocument/2006/relationships/hyperlink" Target="http://football6.myfantasyleague.com/2013/player?L=59380&amp;P=7239&amp;YEAR=2012" TargetMode="External"/><Relationship Id="rId15113" Type="http://schemas.openxmlformats.org/officeDocument/2006/relationships/hyperlink" Target="http://football6.myfantasyleague.com/2013/player?L=59380&amp;P=10712&amp;YEAR=2012" TargetMode="External"/><Relationship Id="rId16511" Type="http://schemas.openxmlformats.org/officeDocument/2006/relationships/hyperlink" Target="http://football6.myfantasyleague.com/2013/detailed?L=59380&amp;W=3&amp;P=10833&amp;YEAR=2012" TargetMode="External"/><Relationship Id="rId3070" Type="http://schemas.openxmlformats.org/officeDocument/2006/relationships/hyperlink" Target="http://football6.myfantasyleague.com/2013/detailed?L=59380&amp;W=11&amp;P=10653&amp;YEAR=2012" TargetMode="External"/><Relationship Id="rId4121" Type="http://schemas.openxmlformats.org/officeDocument/2006/relationships/hyperlink" Target="http://football6.myfantasyleague.com/2013/player?L=59380&amp;P=11016" TargetMode="External"/><Relationship Id="rId18683" Type="http://schemas.openxmlformats.org/officeDocument/2006/relationships/hyperlink" Target="http://football6.myfantasyleague.com/2013/detailed?L=59380&amp;W=5&amp;P=7544&amp;YEAR=2012" TargetMode="External"/><Relationship Id="rId19734" Type="http://schemas.openxmlformats.org/officeDocument/2006/relationships/hyperlink" Target="http://football6.myfantasyleague.com/2013/detailed?L=59380&amp;W=5&amp;P=9274&amp;YEAR=2012" TargetMode="External"/><Relationship Id="rId6293" Type="http://schemas.openxmlformats.org/officeDocument/2006/relationships/hyperlink" Target="http://football6.myfantasyleague.com/2013/detailed?L=59380&amp;W=5&amp;P=9855&amp;YEAR=2012" TargetMode="External"/><Relationship Id="rId7691" Type="http://schemas.openxmlformats.org/officeDocument/2006/relationships/hyperlink" Target="http://football6.myfantasyleague.com/2013/detailed?L=59380&amp;W=8&amp;P=10877&amp;YEAR=2012" TargetMode="External"/><Relationship Id="rId8742" Type="http://schemas.openxmlformats.org/officeDocument/2006/relationships/hyperlink" Target="http://football6.myfantasyleague.com/2013/detailed?L=59380&amp;W=14&amp;P=9946&amp;YEAR=2012" TargetMode="External"/><Relationship Id="rId10672" Type="http://schemas.openxmlformats.org/officeDocument/2006/relationships/hyperlink" Target="http://football6.myfantasyleague.com/2013/detailed?L=59380&amp;W=5&amp;P=8273&amp;YEAR=2012" TargetMode="External"/><Relationship Id="rId11723" Type="http://schemas.openxmlformats.org/officeDocument/2006/relationships/hyperlink" Target="http://football6.myfantasyleague.com/2013/detailed?L=59380&amp;W=14&amp;P=9478&amp;YEAR=2012" TargetMode="External"/><Relationship Id="rId17285" Type="http://schemas.openxmlformats.org/officeDocument/2006/relationships/hyperlink" Target="http://football6.myfantasyleague.com/2013/player?L=59380&amp;P=8911" TargetMode="External"/><Relationship Id="rId18336" Type="http://schemas.openxmlformats.org/officeDocument/2006/relationships/hyperlink" Target="http://football6.myfantasyleague.com/2013/options?L=59380&amp;F=0011&amp;O=07" TargetMode="External"/><Relationship Id="rId7344" Type="http://schemas.openxmlformats.org/officeDocument/2006/relationships/hyperlink" Target="http://football6.myfantasyleague.com/2013/detailed?L=59380&amp;W=2&amp;P=9838&amp;YEAR=2012" TargetMode="External"/><Relationship Id="rId10325" Type="http://schemas.openxmlformats.org/officeDocument/2006/relationships/hyperlink" Target="http://football6.myfantasyleague.com/2013/detailed?L=59380&amp;W=16&amp;P=8994&amp;YEAR=2012" TargetMode="External"/><Relationship Id="rId13895" Type="http://schemas.openxmlformats.org/officeDocument/2006/relationships/hyperlink" Target="http://football6.myfantasyleague.com/2013/detailed?L=59380&amp;W=15&amp;P=10851&amp;YEAR=2012" TargetMode="External"/><Relationship Id="rId14946" Type="http://schemas.openxmlformats.org/officeDocument/2006/relationships/hyperlink" Target="http://football6.myfantasyleague.com/2013/detailed?L=59380&amp;W=5&amp;P=10984&amp;YEAR=2012" TargetMode="External"/><Relationship Id="rId3954" Type="http://schemas.openxmlformats.org/officeDocument/2006/relationships/hyperlink" Target="http://football6.myfantasyleague.com/2013/detailed?L=59380&amp;W=5&amp;P=10776&amp;YEAR=2012" TargetMode="External"/><Relationship Id="rId12497" Type="http://schemas.openxmlformats.org/officeDocument/2006/relationships/hyperlink" Target="http://football6.myfantasyleague.com/2013/detailed?L=59380&amp;W=8&amp;P=6951&amp;YEAR=2012" TargetMode="External"/><Relationship Id="rId13548" Type="http://schemas.openxmlformats.org/officeDocument/2006/relationships/hyperlink" Target="http://football6.myfantasyleague.com/2013/detailed?L=59380&amp;W=10&amp;P=9240&amp;YEAR=2012" TargetMode="External"/><Relationship Id="rId875" Type="http://schemas.openxmlformats.org/officeDocument/2006/relationships/hyperlink" Target="http://football6.myfantasyleague.com/2013/detailed?L=59380&amp;W=1&amp;P=7871&amp;YEAR=2012" TargetMode="External"/><Relationship Id="rId2556" Type="http://schemas.openxmlformats.org/officeDocument/2006/relationships/hyperlink" Target="http://football6.myfantasyleague.com/2013/detailed?L=59380&amp;W=17&amp;P=11121&amp;YEAR=2012" TargetMode="External"/><Relationship Id="rId3607" Type="http://schemas.openxmlformats.org/officeDocument/2006/relationships/hyperlink" Target="http://football6.myfantasyleague.com/2013/detailed?L=59380&amp;W=17&amp;P=10007&amp;YEAR=2012" TargetMode="External"/><Relationship Id="rId9169" Type="http://schemas.openxmlformats.org/officeDocument/2006/relationships/hyperlink" Target="http://football6.myfantasyleague.com/2013/detailed?L=59380&amp;W=17&amp;P=8275&amp;YEAR=2012" TargetMode="External"/><Relationship Id="rId11099" Type="http://schemas.openxmlformats.org/officeDocument/2006/relationships/hyperlink" Target="http://football6.myfantasyleague.com/2013/detailed?L=59380&amp;W=17&amp;P=6816&amp;YEAR=2012" TargetMode="External"/><Relationship Id="rId16021" Type="http://schemas.openxmlformats.org/officeDocument/2006/relationships/hyperlink" Target="http://football6.myfantasyleague.com/2013/detailed?L=59380&amp;W=15&amp;P=9236&amp;YEAR=2012" TargetMode="External"/><Relationship Id="rId19591" Type="http://schemas.openxmlformats.org/officeDocument/2006/relationships/hyperlink" Target="http://football6.myfantasyleague.com/2013/detailed?L=59380&amp;W=4&amp;P=10376&amp;YEAR=2012" TargetMode="External"/><Relationship Id="rId20417" Type="http://schemas.openxmlformats.org/officeDocument/2006/relationships/hyperlink" Target="http://football6.myfantasyleague.com/2013/detailed?L=59380&amp;W=13&amp;P=9940&amp;YEAR=2012" TargetMode="External"/><Relationship Id="rId528" Type="http://schemas.openxmlformats.org/officeDocument/2006/relationships/hyperlink" Target="http://football6.myfantasyleague.com/2013/detailed?L=59380&amp;W=14&amp;P=10198&amp;YEAR=2012" TargetMode="External"/><Relationship Id="rId1158" Type="http://schemas.openxmlformats.org/officeDocument/2006/relationships/hyperlink" Target="http://football6.myfantasyleague.com/2013/detailed?L=59380&amp;W=2&amp;P=9526&amp;YEAR=2012" TargetMode="External"/><Relationship Id="rId2209" Type="http://schemas.openxmlformats.org/officeDocument/2006/relationships/hyperlink" Target="http://football6.myfantasyleague.com/2013/detailed?L=59380&amp;W=10&amp;P=10889&amp;YEAR=2012" TargetMode="External"/><Relationship Id="rId5779" Type="http://schemas.openxmlformats.org/officeDocument/2006/relationships/hyperlink" Target="http://football6.myfantasyleague.com/2013/detailed?L=59380&amp;W=1&amp;P=4883&amp;YEAR=2012" TargetMode="External"/><Relationship Id="rId9650" Type="http://schemas.openxmlformats.org/officeDocument/2006/relationships/hyperlink" Target="http://football6.myfantasyleague.com/2013/detailed?L=59380&amp;W=16&amp;P=10288&amp;YEAR=2012" TargetMode="External"/><Relationship Id="rId18193" Type="http://schemas.openxmlformats.org/officeDocument/2006/relationships/hyperlink" Target="http://football6.myfantasyleague.com/2013/detailed?L=59380&amp;W=4&amp;P=10299&amp;YEAR=2012" TargetMode="External"/><Relationship Id="rId19244" Type="http://schemas.openxmlformats.org/officeDocument/2006/relationships/hyperlink" Target="http://football6.myfantasyleague.com/2013/detailed?L=59380&amp;W=2&amp;P=9850&amp;YEAR=2012" TargetMode="External"/><Relationship Id="rId8252" Type="http://schemas.openxmlformats.org/officeDocument/2006/relationships/hyperlink" Target="http://football6.myfantasyleague.com/2013/detailed?L=59380&amp;W=2&amp;P=7291&amp;YEAR=2012" TargetMode="External"/><Relationship Id="rId9303" Type="http://schemas.openxmlformats.org/officeDocument/2006/relationships/hyperlink" Target="http://football6.myfantasyleague.com/2013/detailed?L=59380&amp;W=11&amp;P=9453&amp;YEAR=2012" TargetMode="External"/><Relationship Id="rId11580" Type="http://schemas.openxmlformats.org/officeDocument/2006/relationships/hyperlink" Target="http://football6.myfantasyleague.com/2013/detailed?L=59380&amp;W=1&amp;P=9541&amp;YEAR=2012" TargetMode="External"/><Relationship Id="rId12631" Type="http://schemas.openxmlformats.org/officeDocument/2006/relationships/hyperlink" Target="http://football6.myfantasyleague.com/2013/detailed?L=59380&amp;W=17&amp;P=11017&amp;YEAR=2012" TargetMode="External"/><Relationship Id="rId10182" Type="http://schemas.openxmlformats.org/officeDocument/2006/relationships/hyperlink" Target="http://football6.myfantasyleague.com/2013/detailed?L=59380&amp;W=15&amp;P=10417&amp;YEAR=2012" TargetMode="External"/><Relationship Id="rId11233" Type="http://schemas.openxmlformats.org/officeDocument/2006/relationships/hyperlink" Target="http://football6.myfantasyleague.com/2013/detailed?L=59380&amp;W=10&amp;P=9911&amp;YEAR=2012" TargetMode="External"/><Relationship Id="rId15854" Type="http://schemas.openxmlformats.org/officeDocument/2006/relationships/hyperlink" Target="http://football6.myfantasyleague.com/2013/player?L=59380&amp;P=7821" TargetMode="External"/><Relationship Id="rId16905" Type="http://schemas.openxmlformats.org/officeDocument/2006/relationships/hyperlink" Target="http://football6.myfantasyleague.com/2013/detailed?L=59380&amp;W=7&amp;P=9200&amp;YEAR=2012" TargetMode="External"/><Relationship Id="rId4862" Type="http://schemas.openxmlformats.org/officeDocument/2006/relationships/hyperlink" Target="http://football6.myfantasyleague.com/2013/detailed?L=59380&amp;W=5&amp;P=9205&amp;YEAR=2012" TargetMode="External"/><Relationship Id="rId5913" Type="http://schemas.openxmlformats.org/officeDocument/2006/relationships/hyperlink" Target="http://football6.myfantasyleague.com/2013/detailed?L=59380&amp;W=10&amp;P=9064&amp;YEAR=2012" TargetMode="External"/><Relationship Id="rId14456" Type="http://schemas.openxmlformats.org/officeDocument/2006/relationships/hyperlink" Target="http://football6.myfantasyleague.com/2013/detailed?L=59380&amp;W=14&amp;P=6510&amp;YEAR=2012" TargetMode="External"/><Relationship Id="rId15507" Type="http://schemas.openxmlformats.org/officeDocument/2006/relationships/hyperlink" Target="http://football6.myfantasyleague.com/2013/player?L=59380&amp;P=9604&amp;YEAR=2012" TargetMode="External"/><Relationship Id="rId3464" Type="http://schemas.openxmlformats.org/officeDocument/2006/relationships/hyperlink" Target="http://football6.myfantasyleague.com/2013/detailed?L=59380&amp;W=3&amp;P=10335&amp;YEAR=2012" TargetMode="External"/><Relationship Id="rId4515" Type="http://schemas.openxmlformats.org/officeDocument/2006/relationships/hyperlink" Target="http://football6.myfantasyleague.com/2013/detailed?L=59380&amp;W=9&amp;P=8742&amp;YEAR=2012" TargetMode="External"/><Relationship Id="rId13058" Type="http://schemas.openxmlformats.org/officeDocument/2006/relationships/hyperlink" Target="http://football6.myfantasyleague.com/2013/player?L=59380&amp;P=9917" TargetMode="External"/><Relationship Id="rId14109" Type="http://schemas.openxmlformats.org/officeDocument/2006/relationships/hyperlink" Target="http://football6.myfantasyleague.com/2013/detailed?L=59380&amp;W=10&amp;P=8549&amp;YEAR=2012" TargetMode="External"/><Relationship Id="rId17679" Type="http://schemas.openxmlformats.org/officeDocument/2006/relationships/hyperlink" Target="http://football6.myfantasyleague.com/2013/detailed?L=59380&amp;W=7&amp;P=10122&amp;YEAR=2012" TargetMode="External"/><Relationship Id="rId20274" Type="http://schemas.openxmlformats.org/officeDocument/2006/relationships/hyperlink" Target="http://football6.myfantasyleague.com/2013/detailed?L=59380&amp;W=15&amp;P=8254&amp;YEAR=2012" TargetMode="External"/><Relationship Id="rId385" Type="http://schemas.openxmlformats.org/officeDocument/2006/relationships/hyperlink" Target="http://football6.myfantasyleague.com/2013/detailed?L=59380&amp;W=8&amp;P=7516&amp;YEAR=2012" TargetMode="External"/><Relationship Id="rId2066" Type="http://schemas.openxmlformats.org/officeDocument/2006/relationships/hyperlink" Target="http://football6.myfantasyleague.com/2013/detailed?L=59380&amp;W=16&amp;P=10827&amp;YEAR=2012" TargetMode="External"/><Relationship Id="rId3117" Type="http://schemas.openxmlformats.org/officeDocument/2006/relationships/hyperlink" Target="http://football6.myfantasyleague.com/2013/player?L=59380&amp;P=9050&amp;YEAR=2012" TargetMode="External"/><Relationship Id="rId6687" Type="http://schemas.openxmlformats.org/officeDocument/2006/relationships/hyperlink" Target="http://football6.myfantasyleague.com/2013/detailed?L=59380&amp;W=10&amp;P=10531&amp;YEAR=2012" TargetMode="External"/><Relationship Id="rId7738" Type="http://schemas.openxmlformats.org/officeDocument/2006/relationships/hyperlink" Target="http://football6.myfantasyleague.com/2013/player?L=59380&amp;P=9941&amp;YEAR=2012" TargetMode="External"/><Relationship Id="rId5289" Type="http://schemas.openxmlformats.org/officeDocument/2006/relationships/hyperlink" Target="http://football6.myfantasyleague.com/2013/detailed?L=59380&amp;W=10&amp;P=10689&amp;YEAR=2012" TargetMode="External"/><Relationship Id="rId9160" Type="http://schemas.openxmlformats.org/officeDocument/2006/relationships/hyperlink" Target="http://football6.myfantasyleague.com/2013/detailed?L=59380&amp;W=7&amp;P=8275&amp;YEAR=2012" TargetMode="External"/><Relationship Id="rId10719" Type="http://schemas.openxmlformats.org/officeDocument/2006/relationships/hyperlink" Target="http://football6.myfantasyleague.com/2013/detailed?L=59380&amp;W=17&amp;P=9513&amp;YEAR=2012" TargetMode="External"/><Relationship Id="rId11090" Type="http://schemas.openxmlformats.org/officeDocument/2006/relationships/hyperlink" Target="http://football6.myfantasyleague.com/2013/detailed?L=59380&amp;W=7&amp;P=6816&amp;YEAR=2012" TargetMode="External"/><Relationship Id="rId12141" Type="http://schemas.openxmlformats.org/officeDocument/2006/relationships/hyperlink" Target="http://football6.myfantasyleague.com/2013/player?L=59380&amp;P=8728&amp;YEAR=2012" TargetMode="External"/><Relationship Id="rId2200" Type="http://schemas.openxmlformats.org/officeDocument/2006/relationships/hyperlink" Target="http://football6.myfantasyleague.com/2013/player?L=59380&amp;P=10889" TargetMode="External"/><Relationship Id="rId16762" Type="http://schemas.openxmlformats.org/officeDocument/2006/relationships/hyperlink" Target="http://football6.myfantasyleague.com/2013/detailed?L=59380&amp;W=8&amp;P=8690&amp;YEAR=2012" TargetMode="External"/><Relationship Id="rId17813" Type="http://schemas.openxmlformats.org/officeDocument/2006/relationships/hyperlink" Target="http://football6.myfantasyleague.com/2013/detailed?L=59380&amp;W=13&amp;P=9248&amp;YEAR=2012" TargetMode="External"/><Relationship Id="rId1899" Type="http://schemas.openxmlformats.org/officeDocument/2006/relationships/hyperlink" Target="http://football6.myfantasyleague.com/2013/detailed?L=59380&amp;W=9&amp;P=10562&amp;YEAR=2012" TargetMode="External"/><Relationship Id="rId4372" Type="http://schemas.openxmlformats.org/officeDocument/2006/relationships/hyperlink" Target="http://football6.myfantasyleague.com/2013/player?L=59380&amp;P=10102&amp;YEAR=2012" TargetMode="External"/><Relationship Id="rId5770" Type="http://schemas.openxmlformats.org/officeDocument/2006/relationships/hyperlink" Target="http://football6.myfantasyleague.com/2013/detailed?L=59380&amp;W=11&amp;P=8294&amp;YEAR=2012" TargetMode="External"/><Relationship Id="rId6821" Type="http://schemas.openxmlformats.org/officeDocument/2006/relationships/hyperlink" Target="http://football6.myfantasyleague.com/2013/detailed?L=59380&amp;W=14&amp;P=8807&amp;YEAR=2012" TargetMode="External"/><Relationship Id="rId15364" Type="http://schemas.openxmlformats.org/officeDocument/2006/relationships/hyperlink" Target="http://football6.myfantasyleague.com/2013/detailed?L=59380&amp;W=13&amp;P=9389&amp;YEAR=2012" TargetMode="External"/><Relationship Id="rId16415" Type="http://schemas.openxmlformats.org/officeDocument/2006/relationships/hyperlink" Target="http://football6.myfantasyleague.com/2013/detailed?L=59380&amp;W=6&amp;P=6983&amp;YEAR=2012" TargetMode="External"/><Relationship Id="rId19985" Type="http://schemas.openxmlformats.org/officeDocument/2006/relationships/hyperlink" Target="http://football6.myfantasyleague.com/2013/player?L=59380&amp;P=9927" TargetMode="External"/><Relationship Id="rId4025" Type="http://schemas.openxmlformats.org/officeDocument/2006/relationships/hyperlink" Target="http://football6.myfantasyleague.com/2013/detailed?L=59380&amp;W=11&amp;P=10026&amp;YEAR=2012" TargetMode="External"/><Relationship Id="rId5423" Type="http://schemas.openxmlformats.org/officeDocument/2006/relationships/hyperlink" Target="http://football6.myfantasyleague.com/2013/detailed?L=59380&amp;W=9&amp;P=8762&amp;YEAR=2012" TargetMode="External"/><Relationship Id="rId8993" Type="http://schemas.openxmlformats.org/officeDocument/2006/relationships/hyperlink" Target="http://football6.myfantasyleague.com/2013/detailed?L=59380&amp;W=12&amp;P=10305&amp;YEAR=2012" TargetMode="External"/><Relationship Id="rId11974" Type="http://schemas.openxmlformats.org/officeDocument/2006/relationships/hyperlink" Target="http://football6.myfantasyleague.com/2013/player?L=59380&amp;P=7066&amp;YEAR=2012" TargetMode="External"/><Relationship Id="rId15017" Type="http://schemas.openxmlformats.org/officeDocument/2006/relationships/hyperlink" Target="http://football6.myfantasyleague.com/2013/detailed?L=59380&amp;W=9&amp;P=10366&amp;YEAR=2012" TargetMode="External"/><Relationship Id="rId18587" Type="http://schemas.openxmlformats.org/officeDocument/2006/relationships/hyperlink" Target="http://football6.myfantasyleague.com/2013/player?L=59380&amp;P=9173&amp;YEAR=2012" TargetMode="External"/><Relationship Id="rId19638" Type="http://schemas.openxmlformats.org/officeDocument/2006/relationships/hyperlink" Target="http://football6.myfantasyleague.com/2013/detailed?L=59380&amp;W=8&amp;P=10847&amp;YEAR=2012" TargetMode="External"/><Relationship Id="rId7595" Type="http://schemas.openxmlformats.org/officeDocument/2006/relationships/hyperlink" Target="http://football6.myfantasyleague.com/2013/player?L=59380&amp;P=8261" TargetMode="External"/><Relationship Id="rId8646" Type="http://schemas.openxmlformats.org/officeDocument/2006/relationships/hyperlink" Target="http://football6.myfantasyleague.com/2013/detailed?L=59380&amp;W=17&amp;P=8371&amp;YEAR=2012" TargetMode="External"/><Relationship Id="rId10576" Type="http://schemas.openxmlformats.org/officeDocument/2006/relationships/hyperlink" Target="http://football6.myfantasyleague.com/2013/detailed?L=59380&amp;W=15&amp;P=10385&amp;YEAR=2012" TargetMode="External"/><Relationship Id="rId11627" Type="http://schemas.openxmlformats.org/officeDocument/2006/relationships/hyperlink" Target="http://football6.myfantasyleague.com/2013/detailed?L=59380&amp;W=10&amp;P=8283&amp;YEAR=2012" TargetMode="External"/><Relationship Id="rId17189" Type="http://schemas.openxmlformats.org/officeDocument/2006/relationships/hyperlink" Target="http://football6.myfantasyleague.com/2013/detailed?L=59380&amp;W=5&amp;P=9977&amp;YEAR=2012" TargetMode="External"/><Relationship Id="rId6197" Type="http://schemas.openxmlformats.org/officeDocument/2006/relationships/hyperlink" Target="http://football6.myfantasyleague.com/2013/detailed?L=59380&amp;W=9&amp;P=9690&amp;YEAR=2012" TargetMode="External"/><Relationship Id="rId7248" Type="http://schemas.openxmlformats.org/officeDocument/2006/relationships/hyperlink" Target="http://football6.myfantasyleague.com/2013/detailed?L=59380&amp;W=12&amp;P=10432&amp;YEAR=2012" TargetMode="External"/><Relationship Id="rId10229" Type="http://schemas.openxmlformats.org/officeDocument/2006/relationships/hyperlink" Target="http://football6.myfantasyleague.com/2013/detailed?L=59380&amp;W=7&amp;P=9126&amp;YEAR=2012" TargetMode="External"/><Relationship Id="rId13799" Type="http://schemas.openxmlformats.org/officeDocument/2006/relationships/hyperlink" Target="http://football6.myfantasyleague.com/2013/detailed?L=59380&amp;W=3&amp;P=8253&amp;YEAR=2012" TargetMode="External"/><Relationship Id="rId14100" Type="http://schemas.openxmlformats.org/officeDocument/2006/relationships/hyperlink" Target="http://football6.myfantasyleague.com/2013/detailed?L=59380&amp;W=16&amp;P=9530&amp;YEAR=2012" TargetMode="External"/><Relationship Id="rId17670" Type="http://schemas.openxmlformats.org/officeDocument/2006/relationships/hyperlink" Target="http://football6.myfantasyleague.com/2013/detailed?L=59380&amp;W=14&amp;P=9145&amp;YEAR=2012" TargetMode="External"/><Relationship Id="rId3858" Type="http://schemas.openxmlformats.org/officeDocument/2006/relationships/hyperlink" Target="http://football6.myfantasyleague.com/2013/detailed?L=59380&amp;W=13&amp;P=10552&amp;YEAR=2012" TargetMode="External"/><Relationship Id="rId4909" Type="http://schemas.openxmlformats.org/officeDocument/2006/relationships/hyperlink" Target="http://football6.myfantasyleague.com/2013/options?L=59380&amp;F=0008&amp;O=07" TargetMode="External"/><Relationship Id="rId16272" Type="http://schemas.openxmlformats.org/officeDocument/2006/relationships/hyperlink" Target="http://football6.myfantasyleague.com/2013/player?L=59380&amp;P=9191" TargetMode="External"/><Relationship Id="rId17323" Type="http://schemas.openxmlformats.org/officeDocument/2006/relationships/hyperlink" Target="http://football6.myfantasyleague.com/2013/detailed?L=59380&amp;W=13&amp;P=8791&amp;YEAR=2012" TargetMode="External"/><Relationship Id="rId18721" Type="http://schemas.openxmlformats.org/officeDocument/2006/relationships/hyperlink" Target="http://football6.myfantasyleague.com/2013/detailed?L=59380&amp;W=10&amp;P=10911&amp;YEAR=2012" TargetMode="External"/><Relationship Id="rId20668" Type="http://schemas.openxmlformats.org/officeDocument/2006/relationships/hyperlink" Target="http://football6.myfantasyleague.com/2013/detailed?L=59380&amp;W=11&amp;P=9882&amp;YEAR=2012" TargetMode="External"/><Relationship Id="rId779" Type="http://schemas.openxmlformats.org/officeDocument/2006/relationships/hyperlink" Target="http://football6.myfantasyleague.com/2013/detailed?L=59380&amp;W=15&amp;P=9040&amp;YEAR=2012" TargetMode="External"/><Relationship Id="rId5280" Type="http://schemas.openxmlformats.org/officeDocument/2006/relationships/hyperlink" Target="http://football6.myfantasyleague.com/2013/player?L=59380&amp;P=10689&amp;YEAR=2012" TargetMode="External"/><Relationship Id="rId6331" Type="http://schemas.openxmlformats.org/officeDocument/2006/relationships/hyperlink" Target="http://football6.myfantasyleague.com/2013/detailed?L=59380&amp;W=7&amp;P=9460&amp;YEAR=2012" TargetMode="External"/><Relationship Id="rId10710" Type="http://schemas.openxmlformats.org/officeDocument/2006/relationships/hyperlink" Target="http://football6.myfantasyleague.com/2013/detailed?L=59380&amp;W=8&amp;P=9513&amp;YEAR=2012" TargetMode="External"/><Relationship Id="rId12882" Type="http://schemas.openxmlformats.org/officeDocument/2006/relationships/hyperlink" Target="http://football6.myfantasyleague.com/2013/detailed?L=59380&amp;W=5&amp;P=10210&amp;YEAR=2012" TargetMode="External"/><Relationship Id="rId13933" Type="http://schemas.openxmlformats.org/officeDocument/2006/relationships/hyperlink" Target="http://football6.myfantasyleague.com/2013/player?L=59380&amp;P=9723&amp;YEAR=2012" TargetMode="External"/><Relationship Id="rId18097" Type="http://schemas.openxmlformats.org/officeDocument/2006/relationships/hyperlink" Target="http://football6.myfantasyleague.com/2013/detailed?L=59380&amp;W=9&amp;P=10413&amp;YEAR=2012" TargetMode="External"/><Relationship Id="rId19495" Type="http://schemas.openxmlformats.org/officeDocument/2006/relationships/hyperlink" Target="http://football6.myfantasyleague.com/2013/detailed?L=59380&amp;W=12&amp;P=9440&amp;YEAR=2012" TargetMode="External"/><Relationship Id="rId1890" Type="http://schemas.openxmlformats.org/officeDocument/2006/relationships/hyperlink" Target="http://football6.myfantasyleague.com/2013/player?L=59380&amp;P=10562" TargetMode="External"/><Relationship Id="rId2941" Type="http://schemas.openxmlformats.org/officeDocument/2006/relationships/hyperlink" Target="http://football6.myfantasyleague.com/2013/detailed?L=59380&amp;W=8&amp;P=10878&amp;YEAR=2012" TargetMode="External"/><Relationship Id="rId8156" Type="http://schemas.openxmlformats.org/officeDocument/2006/relationships/hyperlink" Target="http://football6.myfantasyleague.com/2013/detailed?L=59380&amp;W=1&amp;P=7872&amp;YEAR=2012" TargetMode="External"/><Relationship Id="rId9207" Type="http://schemas.openxmlformats.org/officeDocument/2006/relationships/hyperlink" Target="http://football6.myfantasyleague.com/2013/detailed?L=59380&amp;W=5&amp;P=9861&amp;YEAR=2012" TargetMode="External"/><Relationship Id="rId9554" Type="http://schemas.openxmlformats.org/officeDocument/2006/relationships/hyperlink" Target="http://football6.myfantasyleague.com/2013/detailed?L=59380&amp;W=14&amp;P=7419&amp;YEAR=2012" TargetMode="External"/><Relationship Id="rId11484" Type="http://schemas.openxmlformats.org/officeDocument/2006/relationships/hyperlink" Target="http://football6.myfantasyleague.com/2013/detailed?L=59380&amp;W=12&amp;P=9164&amp;YEAR=2012" TargetMode="External"/><Relationship Id="rId12535" Type="http://schemas.openxmlformats.org/officeDocument/2006/relationships/hyperlink" Target="http://football6.myfantasyleague.com/2013/detailed?L=59380&amp;W=6&amp;P=8139&amp;YEAR=2012" TargetMode="External"/><Relationship Id="rId19148" Type="http://schemas.openxmlformats.org/officeDocument/2006/relationships/hyperlink" Target="http://football6.myfantasyleague.com/2013/detailed?L=59380&amp;W=17&amp;P=10872&amp;YEAR=2012" TargetMode="External"/><Relationship Id="rId913" Type="http://schemas.openxmlformats.org/officeDocument/2006/relationships/hyperlink" Target="http://football6.myfantasyleague.com/2013/detailed?L=59380&amp;W=2&amp;P=11011&amp;YEAR=2012" TargetMode="External"/><Relationship Id="rId1543" Type="http://schemas.openxmlformats.org/officeDocument/2006/relationships/hyperlink" Target="http://football6.myfantasyleague.com/2013/detailed?L=59380&amp;W=2&amp;P=9816&amp;YEAR=2012" TargetMode="External"/><Relationship Id="rId10086" Type="http://schemas.openxmlformats.org/officeDocument/2006/relationships/hyperlink" Target="http://football6.myfantasyleague.com/2013/detailed?L=59380&amp;W=10&amp;P=9963&amp;YEAR=2012" TargetMode="External"/><Relationship Id="rId11137" Type="http://schemas.openxmlformats.org/officeDocument/2006/relationships/hyperlink" Target="http://football6.myfantasyleague.com/2013/detailed?L=59380&amp;W=3&amp;P=10281&amp;YEAR=2012" TargetMode="External"/><Relationship Id="rId15758" Type="http://schemas.openxmlformats.org/officeDocument/2006/relationships/hyperlink" Target="http://football6.myfantasyleague.com/2013/detailed?L=59380&amp;W=4&amp;P=7880&amp;YEAR=2012" TargetMode="External"/><Relationship Id="rId16809" Type="http://schemas.openxmlformats.org/officeDocument/2006/relationships/hyperlink" Target="http://football6.myfantasyleague.com/2013/detailed?L=59380&amp;W=12&amp;P=10639&amp;YEAR=2012" TargetMode="External"/><Relationship Id="rId4766" Type="http://schemas.openxmlformats.org/officeDocument/2006/relationships/hyperlink" Target="http://football6.myfantasyleague.com/2013/detailed?L=59380&amp;W=12&amp;P=7423&amp;YEAR=2012" TargetMode="External"/><Relationship Id="rId5817" Type="http://schemas.openxmlformats.org/officeDocument/2006/relationships/hyperlink" Target="http://football6.myfantasyleague.com/2013/detailed?L=59380&amp;W=6&amp;P=9193&amp;YEAR=2012" TargetMode="External"/><Relationship Id="rId17180" Type="http://schemas.openxmlformats.org/officeDocument/2006/relationships/hyperlink" Target="http://football6.myfantasyleague.com/2013/detailed?L=59380&amp;W=14&amp;P=10465&amp;YEAR=2012" TargetMode="External"/><Relationship Id="rId18231" Type="http://schemas.openxmlformats.org/officeDocument/2006/relationships/hyperlink" Target="http://football6.myfantasyleague.com/2013/detailed?L=59380&amp;W=10&amp;P=9884&amp;YEAR=2012" TargetMode="External"/><Relationship Id="rId3368" Type="http://schemas.openxmlformats.org/officeDocument/2006/relationships/hyperlink" Target="http://football6.myfantasyleague.com/2013/detailed?L=59380&amp;W=1&amp;P=10321&amp;YEAR=2012" TargetMode="External"/><Relationship Id="rId4419" Type="http://schemas.openxmlformats.org/officeDocument/2006/relationships/hyperlink" Target="http://football6.myfantasyleague.com/2013/detailed?L=59380&amp;W=14&amp;P=10819&amp;YEAR=2012" TargetMode="External"/><Relationship Id="rId7989" Type="http://schemas.openxmlformats.org/officeDocument/2006/relationships/hyperlink" Target="http://football6.myfantasyleague.com/2013/detailed?L=59380&amp;W=16&amp;P=11040&amp;YEAR=2012" TargetMode="External"/><Relationship Id="rId10220" Type="http://schemas.openxmlformats.org/officeDocument/2006/relationships/hyperlink" Target="http://football6.myfantasyleague.com/2013/options?L=59380&amp;F=0002&amp;O=07" TargetMode="External"/><Relationship Id="rId20178" Type="http://schemas.openxmlformats.org/officeDocument/2006/relationships/hyperlink" Target="http://football6.myfantasyleague.com/2013/detailed?L=59380&amp;W=9&amp;P=8696&amp;YEAR=2012" TargetMode="External"/><Relationship Id="rId289" Type="http://schemas.openxmlformats.org/officeDocument/2006/relationships/hyperlink" Target="http://football6.myfantasyleague.com/2013/player?L=59380&amp;P=10640&amp;YEAR=2012" TargetMode="External"/><Relationship Id="rId12392" Type="http://schemas.openxmlformats.org/officeDocument/2006/relationships/hyperlink" Target="http://football6.myfantasyleague.com/2013/options?L=59380&amp;F=0005&amp;O=07" TargetMode="External"/><Relationship Id="rId13790" Type="http://schemas.openxmlformats.org/officeDocument/2006/relationships/hyperlink" Target="http://football6.myfantasyleague.com/2013/detailed?L=59380&amp;W=14&amp;P=10273&amp;YEAR=2012" TargetMode="External"/><Relationship Id="rId14841" Type="http://schemas.openxmlformats.org/officeDocument/2006/relationships/hyperlink" Target="http://football6.myfantasyleague.com/2013/detailed?L=59380&amp;W=4&amp;P=9092&amp;YEAR=2012" TargetMode="External"/><Relationship Id="rId770" Type="http://schemas.openxmlformats.org/officeDocument/2006/relationships/hyperlink" Target="http://football6.myfantasyleague.com/2013/detailed?L=59380&amp;W=6&amp;P=9040&amp;YEAR=2012" TargetMode="External"/><Relationship Id="rId2451" Type="http://schemas.openxmlformats.org/officeDocument/2006/relationships/hyperlink" Target="http://football6.myfantasyleague.com/2013/detailed?L=59380&amp;W=2&amp;P=9988&amp;YEAR=2012" TargetMode="External"/><Relationship Id="rId4900" Type="http://schemas.openxmlformats.org/officeDocument/2006/relationships/hyperlink" Target="http://football6.myfantasyleague.com/2013/detailed?L=59380&amp;W=8&amp;P=8247&amp;YEAR=2012" TargetMode="External"/><Relationship Id="rId9064" Type="http://schemas.openxmlformats.org/officeDocument/2006/relationships/hyperlink" Target="http://football6.myfantasyleague.com/2013/detailed?L=59380&amp;W=2&amp;P=10276&amp;YEAR=2012" TargetMode="External"/><Relationship Id="rId12045" Type="http://schemas.openxmlformats.org/officeDocument/2006/relationships/hyperlink" Target="http://football6.myfantasyleague.com/2013/detailed?L=59380&amp;W=2&amp;P=9434&amp;YEAR=2012" TargetMode="External"/><Relationship Id="rId13443" Type="http://schemas.openxmlformats.org/officeDocument/2006/relationships/hyperlink" Target="http://football6.myfantasyleague.com/2013/detailed?L=59380&amp;W=8&amp;P=8003&amp;YEAR=2012" TargetMode="External"/><Relationship Id="rId423" Type="http://schemas.openxmlformats.org/officeDocument/2006/relationships/hyperlink" Target="http://football6.myfantasyleague.com/2013/detailed?L=59380&amp;W=4&amp;P=9727&amp;YEAR=2012" TargetMode="External"/><Relationship Id="rId1053" Type="http://schemas.openxmlformats.org/officeDocument/2006/relationships/hyperlink" Target="http://football6.myfantasyleague.com/2013/detailed?L=59380&amp;W=6&amp;P=9418&amp;YEAR=2012" TargetMode="External"/><Relationship Id="rId2104" Type="http://schemas.openxmlformats.org/officeDocument/2006/relationships/hyperlink" Target="http://football6.myfantasyleague.com/2013/player?L=59380&amp;P=5848&amp;YEAR=2012" TargetMode="External"/><Relationship Id="rId3502" Type="http://schemas.openxmlformats.org/officeDocument/2006/relationships/hyperlink" Target="http://football6.myfantasyleague.com/2013/detailed?L=59380&amp;W=8&amp;P=9053&amp;YEAR=2012" TargetMode="External"/><Relationship Id="rId16666" Type="http://schemas.openxmlformats.org/officeDocument/2006/relationships/hyperlink" Target="http://football6.myfantasyleague.com/2013/detailed?L=59380&amp;W=2&amp;P=10378&amp;YEAR=2012" TargetMode="External"/><Relationship Id="rId17717" Type="http://schemas.openxmlformats.org/officeDocument/2006/relationships/hyperlink" Target="http://football6.myfantasyleague.com/2013/detailed?L=59380&amp;W=1&amp;P=10354&amp;YEAR=2012" TargetMode="External"/><Relationship Id="rId20312" Type="http://schemas.openxmlformats.org/officeDocument/2006/relationships/hyperlink" Target="http://football6.myfantasyleague.com/2013/detailed?L=59380&amp;W=17&amp;P=10888&amp;YEAR=2012" TargetMode="External"/><Relationship Id="rId5674" Type="http://schemas.openxmlformats.org/officeDocument/2006/relationships/hyperlink" Target="http://football6.myfantasyleague.com/2013/player?L=59380&amp;P=10838&amp;YEAR=2012" TargetMode="External"/><Relationship Id="rId6725" Type="http://schemas.openxmlformats.org/officeDocument/2006/relationships/hyperlink" Target="http://football6.myfantasyleague.com/2013/detailed?L=59380&amp;W=10&amp;P=7947&amp;YEAR=2012" TargetMode="External"/><Relationship Id="rId15268" Type="http://schemas.openxmlformats.org/officeDocument/2006/relationships/hyperlink" Target="http://football6.myfantasyleague.com/2013/detailed?L=59380&amp;W=16&amp;P=9962&amp;YEAR=2012" TargetMode="External"/><Relationship Id="rId16319" Type="http://schemas.openxmlformats.org/officeDocument/2006/relationships/hyperlink" Target="http://football6.myfantasyleague.com/2013/detailed?L=59380&amp;W=11&amp;P=8302&amp;YEAR=2012" TargetMode="External"/><Relationship Id="rId19889" Type="http://schemas.openxmlformats.org/officeDocument/2006/relationships/hyperlink" Target="http://football6.myfantasyleague.com/2013/detailed?L=59380&amp;W=2&amp;P=6937&amp;YEAR=2012" TargetMode="External"/><Relationship Id="rId4276" Type="http://schemas.openxmlformats.org/officeDocument/2006/relationships/hyperlink" Target="http://football6.myfantasyleague.com/2013/detailed?L=59380&amp;W=2&amp;P=7498&amp;YEAR=2012" TargetMode="External"/><Relationship Id="rId5327" Type="http://schemas.openxmlformats.org/officeDocument/2006/relationships/hyperlink" Target="http://football6.myfantasyleague.com/2013/detailed?L=59380&amp;W=15&amp;P=8010&amp;YEAR=2012" TargetMode="External"/><Relationship Id="rId8897" Type="http://schemas.openxmlformats.org/officeDocument/2006/relationships/hyperlink" Target="http://football6.myfantasyleague.com/2013/detailed?L=59380&amp;W=7&amp;P=9853&amp;YEAR=2012" TargetMode="External"/><Relationship Id="rId9948" Type="http://schemas.openxmlformats.org/officeDocument/2006/relationships/hyperlink" Target="http://football6.myfantasyleague.com/2013/detailed?L=59380&amp;W=12&amp;P=9956&amp;YEAR=2012" TargetMode="External"/><Relationship Id="rId11878" Type="http://schemas.openxmlformats.org/officeDocument/2006/relationships/hyperlink" Target="http://football6.myfantasyleague.com/2013/detailed?L=59380&amp;W=3&amp;P=9550&amp;YEAR=2012" TargetMode="External"/><Relationship Id="rId1937" Type="http://schemas.openxmlformats.org/officeDocument/2006/relationships/hyperlink" Target="http://football6.myfantasyleague.com/2013/detailed?L=59380&amp;W=13&amp;P=8595&amp;YEAR=2012" TargetMode="External"/><Relationship Id="rId7499" Type="http://schemas.openxmlformats.org/officeDocument/2006/relationships/hyperlink" Target="http://football6.myfantasyleague.com/2013/player?L=59380&amp;P=9199&amp;YEAR=2012" TargetMode="External"/><Relationship Id="rId12929" Type="http://schemas.openxmlformats.org/officeDocument/2006/relationships/hyperlink" Target="http://football6.myfantasyleague.com/2013/detailed?L=59380&amp;W=6&amp;P=7842&amp;YEAR=2012" TargetMode="External"/><Relationship Id="rId14351" Type="http://schemas.openxmlformats.org/officeDocument/2006/relationships/hyperlink" Target="http://football6.myfantasyleague.com/2013/detailed?L=59380&amp;W=15&amp;P=10123&amp;YEAR=2012" TargetMode="External"/><Relationship Id="rId15402" Type="http://schemas.openxmlformats.org/officeDocument/2006/relationships/hyperlink" Target="http://football6.myfantasyleague.com/2013/detailed?L=59380&amp;W=16&amp;P=9094&amp;YEAR=2012" TargetMode="External"/><Relationship Id="rId16800" Type="http://schemas.openxmlformats.org/officeDocument/2006/relationships/hyperlink" Target="http://football6.myfantasyleague.com/2013/detailed?L=59380&amp;W=2&amp;P=10639&amp;YEAR=2012" TargetMode="External"/><Relationship Id="rId4410" Type="http://schemas.openxmlformats.org/officeDocument/2006/relationships/hyperlink" Target="http://football6.myfantasyleague.com/2013/detailed?L=59380&amp;W=4&amp;P=10819&amp;YEAR=2012" TargetMode="External"/><Relationship Id="rId14004" Type="http://schemas.openxmlformats.org/officeDocument/2006/relationships/hyperlink" Target="http://football6.myfantasyleague.com/2013/detailed?L=59380&amp;W=15&amp;P=9700&amp;YEAR=2012" TargetMode="External"/><Relationship Id="rId18972" Type="http://schemas.openxmlformats.org/officeDocument/2006/relationships/hyperlink" Target="http://football6.myfantasyleague.com/2013/detailed?L=59380&amp;W=16&amp;P=7402&amp;YEAR=2012" TargetMode="External"/><Relationship Id="rId280" Type="http://schemas.openxmlformats.org/officeDocument/2006/relationships/hyperlink" Target="http://football6.myfantasyleague.com/2013/detailed?L=59380&amp;W=9&amp;P=8951&amp;YEAR=2012" TargetMode="External"/><Relationship Id="rId3012" Type="http://schemas.openxmlformats.org/officeDocument/2006/relationships/hyperlink" Target="http://football6.myfantasyleague.com/2013/detailed?L=59380&amp;W=14&amp;P=9461&amp;YEAR=2012" TargetMode="External"/><Relationship Id="rId6582" Type="http://schemas.openxmlformats.org/officeDocument/2006/relationships/hyperlink" Target="http://football6.myfantasyleague.com/2013/detailed?L=59380&amp;W=7&amp;P=9880&amp;YEAR=2012" TargetMode="External"/><Relationship Id="rId7980" Type="http://schemas.openxmlformats.org/officeDocument/2006/relationships/hyperlink" Target="http://football6.myfantasyleague.com/2013/player?L=59380&amp;P=11040&amp;YEAR=2012" TargetMode="External"/><Relationship Id="rId10961" Type="http://schemas.openxmlformats.org/officeDocument/2006/relationships/hyperlink" Target="http://football6.myfantasyleague.com/2013/detailed?L=59380&amp;W=11&amp;P=10534&amp;YEAR=2012" TargetMode="External"/><Relationship Id="rId16176" Type="http://schemas.openxmlformats.org/officeDocument/2006/relationships/hyperlink" Target="http://football6.myfantasyleague.com/2013/detailed?L=59380&amp;W=2&amp;P=9918&amp;YEAR=2012" TargetMode="External"/><Relationship Id="rId17574" Type="http://schemas.openxmlformats.org/officeDocument/2006/relationships/hyperlink" Target="http://football6.myfantasyleague.com/2013/detailed?L=59380&amp;W=2&amp;P=10010&amp;YEAR=2012" TargetMode="External"/><Relationship Id="rId18625" Type="http://schemas.openxmlformats.org/officeDocument/2006/relationships/hyperlink" Target="http://football6.myfantasyleague.com/2013/detailed?L=59380&amp;W=3&amp;P=10976&amp;YEAR=2012" TargetMode="External"/><Relationship Id="rId5184" Type="http://schemas.openxmlformats.org/officeDocument/2006/relationships/hyperlink" Target="http://football6.myfantasyleague.com/2013/detailed?L=59380&amp;W=8&amp;P=7454&amp;YEAR=2012" TargetMode="External"/><Relationship Id="rId6235" Type="http://schemas.openxmlformats.org/officeDocument/2006/relationships/hyperlink" Target="http://football6.myfantasyleague.com/2013/detailed?L=59380&amp;W=10&amp;P=9622&amp;YEAR=2012" TargetMode="External"/><Relationship Id="rId7633" Type="http://schemas.openxmlformats.org/officeDocument/2006/relationships/hyperlink" Target="http://football6.myfantasyleague.com/2013/detailed?L=59380&amp;W=2&amp;P=8674&amp;YEAR=2012" TargetMode="External"/><Relationship Id="rId10614" Type="http://schemas.openxmlformats.org/officeDocument/2006/relationships/hyperlink" Target="http://football6.myfantasyleague.com/2013/detailed?L=59380&amp;W=16&amp;P=10280&amp;YEAR=2012" TargetMode="External"/><Relationship Id="rId17227" Type="http://schemas.openxmlformats.org/officeDocument/2006/relationships/hyperlink" Target="http://football6.myfantasyleague.com/2013/detailed?L=59380&amp;W=9&amp;P=4974&amp;YEAR=2012" TargetMode="External"/><Relationship Id="rId12786" Type="http://schemas.openxmlformats.org/officeDocument/2006/relationships/hyperlink" Target="http://football6.myfantasyleague.com/2013/detailed?L=59380&amp;W=2&amp;P=9542&amp;YEAR=2012" TargetMode="External"/><Relationship Id="rId13837" Type="http://schemas.openxmlformats.org/officeDocument/2006/relationships/hyperlink" Target="http://football6.myfantasyleague.com/2013/detailed?L=59380&amp;W=8&amp;P=9450&amp;YEAR=2012" TargetMode="External"/><Relationship Id="rId19399" Type="http://schemas.openxmlformats.org/officeDocument/2006/relationships/hyperlink" Target="http://football6.myfantasyleague.com/2013/player?L=59380&amp;P=7855&amp;YEAR=2012" TargetMode="External"/><Relationship Id="rId1794" Type="http://schemas.openxmlformats.org/officeDocument/2006/relationships/hyperlink" Target="http://football6.myfantasyleague.com/2013/detailed?L=59380&amp;W=5&amp;P=10848&amp;YEAR=2012" TargetMode="External"/><Relationship Id="rId2845" Type="http://schemas.openxmlformats.org/officeDocument/2006/relationships/hyperlink" Target="http://football6.myfantasyleague.com/2013/detailed?L=59380&amp;W=11&amp;P=7854&amp;YEAR=2012" TargetMode="External"/><Relationship Id="rId9458" Type="http://schemas.openxmlformats.org/officeDocument/2006/relationships/hyperlink" Target="http://football6.myfantasyleague.com/2013/detailed?L=59380&amp;W=4&amp;P=10722&amp;YEAR=2012" TargetMode="External"/><Relationship Id="rId11388" Type="http://schemas.openxmlformats.org/officeDocument/2006/relationships/hyperlink" Target="http://football6.myfantasyleague.com/2013/detailed?L=59380&amp;W=2&amp;P=9083&amp;YEAR=2012" TargetMode="External"/><Relationship Id="rId12439" Type="http://schemas.openxmlformats.org/officeDocument/2006/relationships/hyperlink" Target="http://football6.myfantasyleague.com/2013/detailed?L=59380&amp;W=2&amp;P=9679&amp;YEAR=2012" TargetMode="External"/><Relationship Id="rId16310" Type="http://schemas.openxmlformats.org/officeDocument/2006/relationships/hyperlink" Target="http://football6.myfantasyleague.com/2013/player?L=59380&amp;P=8302&amp;YEAR=2012" TargetMode="External"/><Relationship Id="rId19880" Type="http://schemas.openxmlformats.org/officeDocument/2006/relationships/hyperlink" Target="http://football6.myfantasyleague.com/2013/detailed?L=59380&amp;W=11&amp;P=10066&amp;YEAR=2012" TargetMode="External"/><Relationship Id="rId20706" Type="http://schemas.openxmlformats.org/officeDocument/2006/relationships/hyperlink" Target="http://football6.myfantasyleague.com/2013/detailed?L=59380&amp;W=8&amp;P=10868&amp;YEAR=2012" TargetMode="External"/><Relationship Id="rId817" Type="http://schemas.openxmlformats.org/officeDocument/2006/relationships/hyperlink" Target="http://football6.myfantasyleague.com/2013/detailed?L=59380&amp;W=16&amp;P=7245&amp;YEAR=2012" TargetMode="External"/><Relationship Id="rId1447" Type="http://schemas.openxmlformats.org/officeDocument/2006/relationships/hyperlink" Target="http://football6.myfantasyleague.com/2013/detailed?L=59380&amp;W=1&amp;P=9137&amp;YEAR=2012" TargetMode="External"/><Relationship Id="rId18482" Type="http://schemas.openxmlformats.org/officeDocument/2006/relationships/hyperlink" Target="http://football6.myfantasyleague.com/2013/detailed?L=59380&amp;W=6&amp;P=8494&amp;YEAR=2012" TargetMode="External"/><Relationship Id="rId19533" Type="http://schemas.openxmlformats.org/officeDocument/2006/relationships/hyperlink" Target="http://football6.myfantasyleague.com/2013/detailed?L=59380&amp;W=12&amp;P=10404&amp;YEAR=2012" TargetMode="External"/><Relationship Id="rId7490" Type="http://schemas.openxmlformats.org/officeDocument/2006/relationships/hyperlink" Target="http://football6.myfantasyleague.com/2013/detailed?L=59380&amp;W=9&amp;P=9068&amp;YEAR=2012" TargetMode="External"/><Relationship Id="rId8541" Type="http://schemas.openxmlformats.org/officeDocument/2006/relationships/hyperlink" Target="http://football6.myfantasyleague.com/2013/detailed?L=59380&amp;W=2&amp;P=10800&amp;YEAR=2012" TargetMode="External"/><Relationship Id="rId12920" Type="http://schemas.openxmlformats.org/officeDocument/2006/relationships/hyperlink" Target="http://football6.myfantasyleague.com/2013/detailed?L=59380&amp;W=15&amp;P=10437&amp;YEAR=2012" TargetMode="External"/><Relationship Id="rId17084" Type="http://schemas.openxmlformats.org/officeDocument/2006/relationships/hyperlink" Target="http://football6.myfantasyleague.com/2013/detailed?L=59380&amp;W=6&amp;P=10783&amp;YEAR=2012" TargetMode="External"/><Relationship Id="rId18135" Type="http://schemas.openxmlformats.org/officeDocument/2006/relationships/hyperlink" Target="http://football6.myfantasyleague.com/2013/detailed?L=59380&amp;W=1&amp;P=11006&amp;YEAR=2012" TargetMode="External"/><Relationship Id="rId6092" Type="http://schemas.openxmlformats.org/officeDocument/2006/relationships/hyperlink" Target="http://football6.myfantasyleague.com/2013/detailed?L=59380&amp;W=6&amp;P=8851&amp;YEAR=2012" TargetMode="External"/><Relationship Id="rId7143" Type="http://schemas.openxmlformats.org/officeDocument/2006/relationships/hyperlink" Target="http://football6.myfantasyleague.com/2013/detailed?L=59380&amp;W=14&amp;P=10813&amp;YEAR=2012" TargetMode="External"/><Relationship Id="rId10124" Type="http://schemas.openxmlformats.org/officeDocument/2006/relationships/hyperlink" Target="http://football6.myfantasyleague.com/2013/detailed?L=59380&amp;W=11&amp;P=10753&amp;YEAR=2012" TargetMode="External"/><Relationship Id="rId10471" Type="http://schemas.openxmlformats.org/officeDocument/2006/relationships/hyperlink" Target="http://football6.myfantasyleague.com/2013/detailed?L=59380&amp;W=6&amp;P=9080&amp;YEAR=2012" TargetMode="External"/><Relationship Id="rId11522" Type="http://schemas.openxmlformats.org/officeDocument/2006/relationships/hyperlink" Target="http://football6.myfantasyleague.com/2013/detailed?L=59380&amp;W=8&amp;P=9224&amp;YEAR=2012" TargetMode="External"/><Relationship Id="rId13694" Type="http://schemas.openxmlformats.org/officeDocument/2006/relationships/hyperlink" Target="http://football6.myfantasyleague.com/2013/player?L=59380&amp;P=10117&amp;YEAR=2012" TargetMode="External"/><Relationship Id="rId14745" Type="http://schemas.openxmlformats.org/officeDocument/2006/relationships/hyperlink" Target="http://football6.myfantasyleague.com/2013/detailed?L=59380&amp;W=2&amp;P=10761&amp;YEAR=2012" TargetMode="External"/><Relationship Id="rId3753" Type="http://schemas.openxmlformats.org/officeDocument/2006/relationships/hyperlink" Target="http://football6.myfantasyleague.com/2013/detailed?L=59380&amp;W=9&amp;P=10409&amp;YEAR=2012" TargetMode="External"/><Relationship Id="rId4804" Type="http://schemas.openxmlformats.org/officeDocument/2006/relationships/hyperlink" Target="http://football6.myfantasyleague.com/2013/detailed?L=59380&amp;W=13&amp;P=10768&amp;YEAR=2012" TargetMode="External"/><Relationship Id="rId12296" Type="http://schemas.openxmlformats.org/officeDocument/2006/relationships/hyperlink" Target="http://football6.myfantasyleague.com/2013/detailed?L=59380&amp;W=3&amp;P=9846&amp;YEAR=2012" TargetMode="External"/><Relationship Id="rId13347" Type="http://schemas.openxmlformats.org/officeDocument/2006/relationships/hyperlink" Target="http://football6.myfantasyleague.com/2013/detailed?L=59380&amp;W=7&amp;P=10517&amp;YEAR=2012" TargetMode="External"/><Relationship Id="rId17968" Type="http://schemas.openxmlformats.org/officeDocument/2006/relationships/hyperlink" Target="http://football6.myfantasyleague.com/2013/detailed?L=59380&amp;W=3&amp;P=10515&amp;YEAR=2012" TargetMode="External"/><Relationship Id="rId20563" Type="http://schemas.openxmlformats.org/officeDocument/2006/relationships/hyperlink" Target="http://football6.myfantasyleague.com/2013/detailed?L=59380&amp;W=10&amp;P=9915&amp;YEAR=2012" TargetMode="External"/><Relationship Id="rId674" Type="http://schemas.openxmlformats.org/officeDocument/2006/relationships/hyperlink" Target="http://football6.myfantasyleague.com/2013/detailed?L=59380&amp;W=9&amp;P=6959&amp;YEAR=2012" TargetMode="External"/><Relationship Id="rId2355" Type="http://schemas.openxmlformats.org/officeDocument/2006/relationships/hyperlink" Target="http://football6.myfantasyleague.com/2013/player?L=59380&amp;P=10551&amp;YEAR=2012" TargetMode="External"/><Relationship Id="rId3406" Type="http://schemas.openxmlformats.org/officeDocument/2006/relationships/hyperlink" Target="http://football6.myfantasyleague.com/2013/detailed?L=59380&amp;W=16&amp;P=10416&amp;YEAR=2012" TargetMode="External"/><Relationship Id="rId6976" Type="http://schemas.openxmlformats.org/officeDocument/2006/relationships/hyperlink" Target="http://football6.myfantasyleague.com/2013/player?L=59380&amp;P=7877&amp;YEAR=2012" TargetMode="External"/><Relationship Id="rId19390" Type="http://schemas.openxmlformats.org/officeDocument/2006/relationships/hyperlink" Target="http://football6.myfantasyleague.com/2013/player?L=59380&amp;P=9529&amp;YEAR=2012" TargetMode="External"/><Relationship Id="rId20216" Type="http://schemas.openxmlformats.org/officeDocument/2006/relationships/hyperlink" Target="http://football6.myfantasyleague.com/2013/detailed?L=59380&amp;W=12&amp;P=10290&amp;YEAR=2012" TargetMode="External"/><Relationship Id="rId327" Type="http://schemas.openxmlformats.org/officeDocument/2006/relationships/hyperlink" Target="http://football6.myfantasyleague.com/2013/detailed?L=59380&amp;W=3&amp;P=10679&amp;YEAR=2012" TargetMode="External"/><Relationship Id="rId2008" Type="http://schemas.openxmlformats.org/officeDocument/2006/relationships/hyperlink" Target="http://football6.myfantasyleague.com/2013/detailed?L=59380&amp;W=8&amp;P=10930&amp;YEAR=2012" TargetMode="External"/><Relationship Id="rId5578" Type="http://schemas.openxmlformats.org/officeDocument/2006/relationships/hyperlink" Target="http://football6.myfantasyleague.com/2013/player?L=59380&amp;P=4976&amp;YEAR=2012" TargetMode="External"/><Relationship Id="rId6629" Type="http://schemas.openxmlformats.org/officeDocument/2006/relationships/hyperlink" Target="http://football6.myfantasyleague.com/2013/detailed?L=59380&amp;W=15&amp;P=9003&amp;YEAR=2012" TargetMode="External"/><Relationship Id="rId12430" Type="http://schemas.openxmlformats.org/officeDocument/2006/relationships/hyperlink" Target="http://football6.myfantasyleague.com/2013/detailed?L=59380&amp;W=7&amp;P=8820&amp;YEAR=2012" TargetMode="External"/><Relationship Id="rId19043" Type="http://schemas.openxmlformats.org/officeDocument/2006/relationships/hyperlink" Target="http://football6.myfantasyleague.com/2013/player?L=59380&amp;P=9214" TargetMode="External"/><Relationship Id="rId8051" Type="http://schemas.openxmlformats.org/officeDocument/2006/relationships/hyperlink" Target="http://football6.myfantasyleague.com/2013/detailed?L=59380&amp;W=6&amp;P=8333&amp;YEAR=2012" TargetMode="External"/><Relationship Id="rId9102" Type="http://schemas.openxmlformats.org/officeDocument/2006/relationships/hyperlink" Target="http://football6.myfantasyleague.com/2013/detailed?L=59380&amp;W=3&amp;P=10766&amp;YEAR=2012" TargetMode="External"/><Relationship Id="rId11032" Type="http://schemas.openxmlformats.org/officeDocument/2006/relationships/hyperlink" Target="http://football6.myfantasyleague.com/2013/detailed?L=59380&amp;W=9&amp;P=9129&amp;YEAR=2012" TargetMode="External"/><Relationship Id="rId4661" Type="http://schemas.openxmlformats.org/officeDocument/2006/relationships/hyperlink" Target="http://football6.myfantasyleague.com/2013/player?L=59380&amp;P=10313&amp;YEAR=2012" TargetMode="External"/><Relationship Id="rId14255" Type="http://schemas.openxmlformats.org/officeDocument/2006/relationships/hyperlink" Target="http://football6.myfantasyleague.com/2013/detailed?L=59380&amp;W=7&amp;P=7867&amp;YEAR=2012" TargetMode="External"/><Relationship Id="rId15653" Type="http://schemas.openxmlformats.org/officeDocument/2006/relationships/hyperlink" Target="http://football6.myfantasyleague.com/2013/detailed?L=59380&amp;W=5&amp;P=10811&amp;YEAR=2012" TargetMode="External"/><Relationship Id="rId16704" Type="http://schemas.openxmlformats.org/officeDocument/2006/relationships/hyperlink" Target="http://football6.myfantasyleague.com/2013/player?L=59380&amp;P=10084" TargetMode="External"/><Relationship Id="rId3263" Type="http://schemas.openxmlformats.org/officeDocument/2006/relationships/hyperlink" Target="http://football6.myfantasyleague.com/2013/detailed?L=59380&amp;W=6&amp;P=8259&amp;YEAR=2012" TargetMode="External"/><Relationship Id="rId4314" Type="http://schemas.openxmlformats.org/officeDocument/2006/relationships/hyperlink" Target="http://football6.myfantasyleague.com/2013/detailed?L=59380&amp;W=6&amp;P=10762&amp;YEAR=2012" TargetMode="External"/><Relationship Id="rId5712" Type="http://schemas.openxmlformats.org/officeDocument/2006/relationships/hyperlink" Target="http://football6.myfantasyleague.com/2013/detailed?L=59380&amp;W=4&amp;P=8453&amp;YEAR=2012" TargetMode="External"/><Relationship Id="rId15306" Type="http://schemas.openxmlformats.org/officeDocument/2006/relationships/hyperlink" Target="http://football6.myfantasyleague.com/2013/detailed?L=59380&amp;W=14&amp;P=10521&amp;YEAR=2012" TargetMode="External"/><Relationship Id="rId18876" Type="http://schemas.openxmlformats.org/officeDocument/2006/relationships/hyperlink" Target="http://football6.myfantasyleague.com/2013/player?L=59380&amp;P=9930" TargetMode="External"/><Relationship Id="rId19927" Type="http://schemas.openxmlformats.org/officeDocument/2006/relationships/hyperlink" Target="http://football6.myfantasyleague.com/2013/detailed?L=59380&amp;W=4&amp;P=9997&amp;YEAR=2012" TargetMode="External"/><Relationship Id="rId20073" Type="http://schemas.openxmlformats.org/officeDocument/2006/relationships/hyperlink" Target="http://football6.myfantasyleague.com/2013/detailed?L=59380&amp;W=7&amp;P=4962&amp;YEAR=2012" TargetMode="External"/><Relationship Id="rId184" Type="http://schemas.openxmlformats.org/officeDocument/2006/relationships/hyperlink" Target="http://football6.myfantasyleague.com/2013/player?L=59380&amp;P=9621" TargetMode="External"/><Relationship Id="rId7884" Type="http://schemas.openxmlformats.org/officeDocument/2006/relationships/hyperlink" Target="http://football6.myfantasyleague.com/2013/detailed?L=59380&amp;W=17&amp;P=8697&amp;YEAR=2012" TargetMode="External"/><Relationship Id="rId8935" Type="http://schemas.openxmlformats.org/officeDocument/2006/relationships/hyperlink" Target="http://football6.myfantasyleague.com/2013/detailed?L=59380&amp;W=1&amp;P=10036&amp;YEAR=2012" TargetMode="External"/><Relationship Id="rId10865" Type="http://schemas.openxmlformats.org/officeDocument/2006/relationships/hyperlink" Target="http://football6.myfantasyleague.com/2013/detailed?L=59380&amp;W=14&amp;P=8387&amp;YEAR=2012" TargetMode="External"/><Relationship Id="rId11916" Type="http://schemas.openxmlformats.org/officeDocument/2006/relationships/hyperlink" Target="http://football6.myfantasyleague.com/2013/detailed?L=59380&amp;W=5&amp;P=10154&amp;YEAR=2012" TargetMode="External"/><Relationship Id="rId17478" Type="http://schemas.openxmlformats.org/officeDocument/2006/relationships/hyperlink" Target="http://football6.myfantasyleague.com/2013/detailed?L=59380&amp;W=13&amp;P=9726&amp;YEAR=2012" TargetMode="External"/><Relationship Id="rId18529" Type="http://schemas.openxmlformats.org/officeDocument/2006/relationships/hyperlink" Target="http://football6.myfantasyleague.com/2013/detailed?L=59380&amp;W=10&amp;P=9981&amp;YEAR=2012" TargetMode="External"/><Relationship Id="rId5088" Type="http://schemas.openxmlformats.org/officeDocument/2006/relationships/hyperlink" Target="http://football6.myfantasyleague.com/2013/player?L=59380&amp;P=10012" TargetMode="External"/><Relationship Id="rId6139" Type="http://schemas.openxmlformats.org/officeDocument/2006/relationships/hyperlink" Target="http://football6.myfantasyleague.com/2013/detailed?L=59380&amp;W=4&amp;P=9278&amp;YEAR=2012" TargetMode="External"/><Relationship Id="rId6486" Type="http://schemas.openxmlformats.org/officeDocument/2006/relationships/hyperlink" Target="http://football6.myfantasyleague.com/2013/detailed?L=59380&amp;W=1&amp;P=9250&amp;YEAR=2012" TargetMode="External"/><Relationship Id="rId7537" Type="http://schemas.openxmlformats.org/officeDocument/2006/relationships/hyperlink" Target="http://football6.myfantasyleague.com/2013/detailed?L=59380&amp;W=13&amp;P=9820&amp;YEAR=2012" TargetMode="External"/><Relationship Id="rId10518" Type="http://schemas.openxmlformats.org/officeDocument/2006/relationships/hyperlink" Target="http://football6.myfantasyleague.com/2013/detailed?L=59380&amp;W=11&amp;P=6795&amp;YEAR=2012" TargetMode="External"/><Relationship Id="rId16561" Type="http://schemas.openxmlformats.org/officeDocument/2006/relationships/hyperlink" Target="http://football6.myfantasyleague.com/2013/player?L=59380&amp;P=9928" TargetMode="External"/><Relationship Id="rId17612" Type="http://schemas.openxmlformats.org/officeDocument/2006/relationships/hyperlink" Target="http://football6.myfantasyleague.com/2013/detailed?L=59380&amp;W=15&amp;P=7461&amp;YEAR=2012" TargetMode="External"/><Relationship Id="rId1698" Type="http://schemas.openxmlformats.org/officeDocument/2006/relationships/hyperlink" Target="http://football6.myfantasyleague.com/2013/detailed?L=59380&amp;W=7&amp;P=8074&amp;YEAR=2012" TargetMode="External"/><Relationship Id="rId2749" Type="http://schemas.openxmlformats.org/officeDocument/2006/relationships/hyperlink" Target="http://football6.myfantasyleague.com/2013/detailed?L=59380&amp;W=14&amp;P=9823&amp;YEAR=2012" TargetMode="External"/><Relationship Id="rId6620" Type="http://schemas.openxmlformats.org/officeDocument/2006/relationships/hyperlink" Target="http://football6.myfantasyleague.com/2013/detailed?L=59380&amp;W=6&amp;P=9003&amp;YEAR=2012" TargetMode="External"/><Relationship Id="rId15163" Type="http://schemas.openxmlformats.org/officeDocument/2006/relationships/hyperlink" Target="http://football6.myfantasyleague.com/2013/detailed?L=59380&amp;W=2&amp;P=10725&amp;YEAR=2012" TargetMode="External"/><Relationship Id="rId16214" Type="http://schemas.openxmlformats.org/officeDocument/2006/relationships/hyperlink" Target="http://football6.myfantasyleague.com/2013/detailed?L=59380&amp;W=4&amp;P=9661&amp;YEAR=2012" TargetMode="External"/><Relationship Id="rId4171" Type="http://schemas.openxmlformats.org/officeDocument/2006/relationships/hyperlink" Target="http://football6.myfantasyleague.com/2013/player?L=59380&amp;P=9474" TargetMode="External"/><Relationship Id="rId5222" Type="http://schemas.openxmlformats.org/officeDocument/2006/relationships/hyperlink" Target="http://football6.myfantasyleague.com/2013/detailed?L=59380&amp;W=6&amp;P=9061&amp;YEAR=2012" TargetMode="External"/><Relationship Id="rId8792" Type="http://schemas.openxmlformats.org/officeDocument/2006/relationships/hyperlink" Target="http://football6.myfantasyleague.com/2013/detailed?L=59380&amp;W=2&amp;P=10333&amp;YEAR=2012" TargetMode="External"/><Relationship Id="rId18386" Type="http://schemas.openxmlformats.org/officeDocument/2006/relationships/hyperlink" Target="http://football6.myfantasyleague.com/2013/detailed?L=59380&amp;W=10&amp;P=10675&amp;YEAR=2012" TargetMode="External"/><Relationship Id="rId19784" Type="http://schemas.openxmlformats.org/officeDocument/2006/relationships/hyperlink" Target="http://football6.myfantasyleague.com/2013/detailed?L=59380&amp;W=3&amp;P=9854&amp;YEAR=2012" TargetMode="External"/><Relationship Id="rId57" Type="http://schemas.openxmlformats.org/officeDocument/2006/relationships/hyperlink" Target="http://football6.myfantasyleague.com/2013/detailed?L=59380&amp;W=16&amp;P=5662&amp;YEAR=2012" TargetMode="External"/><Relationship Id="rId7394" Type="http://schemas.openxmlformats.org/officeDocument/2006/relationships/hyperlink" Target="http://football6.myfantasyleague.com/2013/detailed?L=59380&amp;W=17&amp;P=10696&amp;YEAR=2012" TargetMode="External"/><Relationship Id="rId8445" Type="http://schemas.openxmlformats.org/officeDocument/2006/relationships/hyperlink" Target="http://football6.myfantasyleague.com/2013/detailed?L=59380&amp;W=13&amp;P=9452&amp;YEAR=2012" TargetMode="External"/><Relationship Id="rId9843" Type="http://schemas.openxmlformats.org/officeDocument/2006/relationships/hyperlink" Target="http://football6.myfantasyleague.com/2013/detailed?L=59380&amp;W=17&amp;P=7037&amp;YEAR=2012" TargetMode="External"/><Relationship Id="rId11773" Type="http://schemas.openxmlformats.org/officeDocument/2006/relationships/hyperlink" Target="http://football6.myfantasyleague.com/2013/detailed?L=59380&amp;W=2&amp;P=8299&amp;YEAR=2012" TargetMode="External"/><Relationship Id="rId12824" Type="http://schemas.openxmlformats.org/officeDocument/2006/relationships/hyperlink" Target="http://football6.myfantasyleague.com/2013/detailed?L=59380&amp;W=15&amp;P=10754&amp;YEAR=2012" TargetMode="External"/><Relationship Id="rId18039" Type="http://schemas.openxmlformats.org/officeDocument/2006/relationships/hyperlink" Target="http://football6.myfantasyleague.com/2013/detailed?L=59380&amp;W=13&amp;P=9831&amp;YEAR=2012" TargetMode="External"/><Relationship Id="rId19437" Type="http://schemas.openxmlformats.org/officeDocument/2006/relationships/hyperlink" Target="http://football6.myfantasyleague.com/2013/detailed?L=59380&amp;W=1&amp;P=10698&amp;YEAR=2012" TargetMode="External"/><Relationship Id="rId1832" Type="http://schemas.openxmlformats.org/officeDocument/2006/relationships/hyperlink" Target="http://football6.myfantasyleague.com/2013/player?L=59380&amp;P=10825" TargetMode="External"/><Relationship Id="rId7047" Type="http://schemas.openxmlformats.org/officeDocument/2006/relationships/hyperlink" Target="http://football6.myfantasyleague.com/2013/detailed?L=59380&amp;W=14&amp;P=9826&amp;YEAR=2012" TargetMode="External"/><Relationship Id="rId10375" Type="http://schemas.openxmlformats.org/officeDocument/2006/relationships/hyperlink" Target="http://football6.myfantasyleague.com/2013/detailed?L=59380&amp;W=13&amp;P=9904&amp;YEAR=2012" TargetMode="External"/><Relationship Id="rId11426" Type="http://schemas.openxmlformats.org/officeDocument/2006/relationships/hyperlink" Target="http://football6.myfantasyleague.com/2013/detailed?L=59380&amp;W=3&amp;P=9084&amp;YEAR=2012" TargetMode="External"/><Relationship Id="rId14996" Type="http://schemas.openxmlformats.org/officeDocument/2006/relationships/hyperlink" Target="http://football6.myfantasyleague.com/2013/detailed?L=59380&amp;W=10&amp;P=9755&amp;YEAR=2012" TargetMode="External"/><Relationship Id="rId10028" Type="http://schemas.openxmlformats.org/officeDocument/2006/relationships/hyperlink" Target="http://football6.myfantasyleague.com/2013/detailed?L=59380&amp;W=12&amp;P=10810&amp;YEAR=2012" TargetMode="External"/><Relationship Id="rId13598" Type="http://schemas.openxmlformats.org/officeDocument/2006/relationships/hyperlink" Target="http://football6.myfantasyleague.com/2013/detailed?L=59380&amp;W=14&amp;P=9560&amp;YEAR=2012" TargetMode="External"/><Relationship Id="rId14649" Type="http://schemas.openxmlformats.org/officeDocument/2006/relationships/hyperlink" Target="http://football6.myfantasyleague.com/2013/detailed?L=59380&amp;W=8&amp;P=4922&amp;YEAR=2012" TargetMode="External"/><Relationship Id="rId18520" Type="http://schemas.openxmlformats.org/officeDocument/2006/relationships/hyperlink" Target="http://football6.myfantasyleague.com/2013/detailed?L=59380&amp;W=1&amp;P=9981&amp;YEAR=2012" TargetMode="External"/><Relationship Id="rId3657" Type="http://schemas.openxmlformats.org/officeDocument/2006/relationships/hyperlink" Target="http://football6.myfantasyleague.com/2013/detailed?L=59380&amp;W=13&amp;P=10545&amp;YEAR=2012" TargetMode="External"/><Relationship Id="rId4708" Type="http://schemas.openxmlformats.org/officeDocument/2006/relationships/hyperlink" Target="http://football6.myfantasyleague.com/2013/detailed?L=59380&amp;W=6&amp;P=10841&amp;YEAR=2012" TargetMode="External"/><Relationship Id="rId16071" Type="http://schemas.openxmlformats.org/officeDocument/2006/relationships/hyperlink" Target="http://football6.myfantasyleague.com/2013/detailed?L=59380&amp;W=13&amp;P=10570&amp;YEAR=2012" TargetMode="External"/><Relationship Id="rId17122" Type="http://schemas.openxmlformats.org/officeDocument/2006/relationships/hyperlink" Target="http://football6.myfantasyleague.com/2013/detailed?L=59380&amp;W=5&amp;P=4894&amp;YEAR=2012" TargetMode="External"/><Relationship Id="rId20467" Type="http://schemas.openxmlformats.org/officeDocument/2006/relationships/hyperlink" Target="http://football6.myfantasyleague.com/2013/detailed?L=59380&amp;W=3&amp;P=9867&amp;YEAR=2012" TargetMode="External"/><Relationship Id="rId578" Type="http://schemas.openxmlformats.org/officeDocument/2006/relationships/hyperlink" Target="http://football6.myfantasyleague.com/2013/detailed?L=59380&amp;W=16&amp;P=9895&amp;YEAR=2012" TargetMode="External"/><Relationship Id="rId2259" Type="http://schemas.openxmlformats.org/officeDocument/2006/relationships/hyperlink" Target="http://football6.myfantasyleague.com/2013/detailed?L=59380&amp;W=11&amp;P=10133&amp;YEAR=2012" TargetMode="External"/><Relationship Id="rId6130" Type="http://schemas.openxmlformats.org/officeDocument/2006/relationships/hyperlink" Target="http://football6.myfantasyleague.com/2013/detailed?L=59380&amp;W=14&amp;P=10487&amp;YEAR=2012" TargetMode="External"/><Relationship Id="rId12681" Type="http://schemas.openxmlformats.org/officeDocument/2006/relationships/hyperlink" Target="http://football6.myfantasyleague.com/2013/detailed?L=59380&amp;W=17&amp;P=10842&amp;YEAR=2012" TargetMode="External"/><Relationship Id="rId19294" Type="http://schemas.openxmlformats.org/officeDocument/2006/relationships/hyperlink" Target="http://football6.myfantasyleague.com/2013/detailed?L=59380&amp;W=16&amp;P=8117&amp;YEAR=2012" TargetMode="External"/><Relationship Id="rId2740" Type="http://schemas.openxmlformats.org/officeDocument/2006/relationships/hyperlink" Target="http://football6.myfantasyleague.com/2013/detailed?L=59380&amp;W=4&amp;P=9823&amp;YEAR=2012" TargetMode="External"/><Relationship Id="rId9353" Type="http://schemas.openxmlformats.org/officeDocument/2006/relationships/hyperlink" Target="http://football6.myfantasyleague.com/2013/detailed?L=59380&amp;W=16&amp;P=10711&amp;YEAR=2012" TargetMode="External"/><Relationship Id="rId11283" Type="http://schemas.openxmlformats.org/officeDocument/2006/relationships/hyperlink" Target="http://football6.myfantasyleague.com/2013/detailed?L=59380&amp;W=9&amp;P=5919&amp;YEAR=2012" TargetMode="External"/><Relationship Id="rId12334" Type="http://schemas.openxmlformats.org/officeDocument/2006/relationships/hyperlink" Target="http://football6.myfantasyleague.com/2013/player?L=59380&amp;P=9982" TargetMode="External"/><Relationship Id="rId13732" Type="http://schemas.openxmlformats.org/officeDocument/2006/relationships/hyperlink" Target="http://football6.myfantasyleague.com/2013/detailed?L=59380&amp;W=7&amp;P=8668&amp;YEAR=2012" TargetMode="External"/><Relationship Id="rId712" Type="http://schemas.openxmlformats.org/officeDocument/2006/relationships/hyperlink" Target="http://football6.myfantasyleague.com/2013/detailed?L=59380&amp;W=10&amp;P=10464&amp;YEAR=2012" TargetMode="External"/><Relationship Id="rId1342" Type="http://schemas.openxmlformats.org/officeDocument/2006/relationships/hyperlink" Target="http://football6.myfantasyleague.com/2013/detailed?L=59380&amp;W=4&amp;P=8715&amp;YEAR=2012" TargetMode="External"/><Relationship Id="rId9006" Type="http://schemas.openxmlformats.org/officeDocument/2006/relationships/hyperlink" Target="http://football6.myfantasyleague.com/2013/detailed?L=59380&amp;W=10&amp;P=10567&amp;YEAR=2012" TargetMode="External"/><Relationship Id="rId16955" Type="http://schemas.openxmlformats.org/officeDocument/2006/relationships/hyperlink" Target="http://football6.myfantasyleague.com/2013/detailed?L=59380&amp;W=2&amp;P=7813&amp;YEAR=2012" TargetMode="External"/><Relationship Id="rId20601" Type="http://schemas.openxmlformats.org/officeDocument/2006/relationships/hyperlink" Target="http://football6.myfantasyleague.com/2013/player?L=59380&amp;P=10391&amp;YEAR=2012" TargetMode="External"/><Relationship Id="rId5963" Type="http://schemas.openxmlformats.org/officeDocument/2006/relationships/hyperlink" Target="http://football6.myfantasyleague.com/2013/detailed?L=59380&amp;W=8&amp;P=9508&amp;YEAR=2012" TargetMode="External"/><Relationship Id="rId15557" Type="http://schemas.openxmlformats.org/officeDocument/2006/relationships/hyperlink" Target="http://football6.myfantasyleague.com/2013/detailed?L=59380&amp;W=16&amp;P=9025&amp;YEAR=2012" TargetMode="External"/><Relationship Id="rId16608" Type="http://schemas.openxmlformats.org/officeDocument/2006/relationships/hyperlink" Target="http://football6.myfantasyleague.com/2013/detailed?L=59380&amp;W=1&amp;P=10320&amp;YEAR=2012" TargetMode="External"/><Relationship Id="rId3167" Type="http://schemas.openxmlformats.org/officeDocument/2006/relationships/hyperlink" Target="http://football6.myfantasyleague.com/2013/player?L=59380&amp;P=10897&amp;YEAR=2012" TargetMode="External"/><Relationship Id="rId4565" Type="http://schemas.openxmlformats.org/officeDocument/2006/relationships/hyperlink" Target="http://football6.myfantasyleague.com/2013/detailed?L=59380&amp;W=17&amp;P=8426&amp;YEAR=2012" TargetMode="External"/><Relationship Id="rId5616" Type="http://schemas.openxmlformats.org/officeDocument/2006/relationships/hyperlink" Target="http://football6.myfantasyleague.com/2013/detailed?L=59380&amp;W=4&amp;P=9466&amp;YEAR=2012" TargetMode="External"/><Relationship Id="rId14159" Type="http://schemas.openxmlformats.org/officeDocument/2006/relationships/hyperlink" Target="http://football6.myfantasyleague.com/2013/player?L=59380&amp;P=9745&amp;YEAR=2012" TargetMode="External"/><Relationship Id="rId18030" Type="http://schemas.openxmlformats.org/officeDocument/2006/relationships/hyperlink" Target="http://football6.myfantasyleague.com/2013/detailed?L=59380&amp;W=3&amp;P=9831&amp;YEAR=2012" TargetMode="External"/><Relationship Id="rId4218" Type="http://schemas.openxmlformats.org/officeDocument/2006/relationships/hyperlink" Target="http://football6.myfantasyleague.com/2013/player?L=59380&amp;P=10748" TargetMode="External"/><Relationship Id="rId7788" Type="http://schemas.openxmlformats.org/officeDocument/2006/relationships/hyperlink" Target="http://football6.myfantasyleague.com/2013/detailed?L=59380&amp;W=3&amp;P=10373&amp;YEAR=2012" TargetMode="External"/><Relationship Id="rId8839" Type="http://schemas.openxmlformats.org/officeDocument/2006/relationships/hyperlink" Target="http://football6.myfantasyleague.com/2013/detailed?L=59380&amp;W=16&amp;P=10277&amp;YEAR=2012" TargetMode="External"/><Relationship Id="rId10769" Type="http://schemas.openxmlformats.org/officeDocument/2006/relationships/hyperlink" Target="http://football6.myfantasyleague.com/2013/detailed?L=59380&amp;W=4&amp;P=8590&amp;YEAR=2012" TargetMode="External"/><Relationship Id="rId14640" Type="http://schemas.openxmlformats.org/officeDocument/2006/relationships/hyperlink" Target="http://football6.myfantasyleague.com/2013/player?L=59380&amp;P=4922" TargetMode="External"/><Relationship Id="rId12191" Type="http://schemas.openxmlformats.org/officeDocument/2006/relationships/hyperlink" Target="http://football6.myfantasyleague.com/2013/detailed?L=59380&amp;W=2&amp;P=8817&amp;YEAR=2012" TargetMode="External"/><Relationship Id="rId13242" Type="http://schemas.openxmlformats.org/officeDocument/2006/relationships/hyperlink" Target="http://football6.myfantasyleague.com/2013/detailed?L=59380&amp;W=10&amp;P=10088&amp;YEAR=2012" TargetMode="External"/><Relationship Id="rId2250" Type="http://schemas.openxmlformats.org/officeDocument/2006/relationships/hyperlink" Target="http://football6.myfantasyleague.com/2013/detailed?L=59380&amp;W=1&amp;P=10133&amp;YEAR=2012" TargetMode="External"/><Relationship Id="rId3301" Type="http://schemas.openxmlformats.org/officeDocument/2006/relationships/hyperlink" Target="http://football6.myfantasyleague.com/2013/player?L=59380&amp;P=8123&amp;YEAR=2012" TargetMode="External"/><Relationship Id="rId6871" Type="http://schemas.openxmlformats.org/officeDocument/2006/relationships/hyperlink" Target="http://football6.myfantasyleague.com/2013/detailed?L=59380&amp;W=11&amp;P=2918&amp;YEAR=2012" TargetMode="External"/><Relationship Id="rId16465" Type="http://schemas.openxmlformats.org/officeDocument/2006/relationships/hyperlink" Target="http://football6.myfantasyleague.com/2013/detailed?L=59380&amp;W=3&amp;P=10351&amp;YEAR=2012" TargetMode="External"/><Relationship Id="rId17863" Type="http://schemas.openxmlformats.org/officeDocument/2006/relationships/hyperlink" Target="http://football6.myfantasyleague.com/2013/detailed?L=59380&amp;W=16&amp;P=9815&amp;YEAR=2012" TargetMode="External"/><Relationship Id="rId18914" Type="http://schemas.openxmlformats.org/officeDocument/2006/relationships/hyperlink" Target="http://football6.myfantasyleague.com/2013/detailed?L=59380&amp;W=1&amp;P=4891&amp;YEAR=2012" TargetMode="External"/><Relationship Id="rId20111" Type="http://schemas.openxmlformats.org/officeDocument/2006/relationships/hyperlink" Target="http://football6.myfantasyleague.com/2013/detailed?L=59380&amp;W=15&amp;P=8961&amp;YEAR=2012" TargetMode="External"/><Relationship Id="rId222" Type="http://schemas.openxmlformats.org/officeDocument/2006/relationships/hyperlink" Target="http://football6.myfantasyleague.com/2013/detailed?L=59380&amp;W=16&amp;P=3579&amp;YEAR=2012" TargetMode="External"/><Relationship Id="rId5473" Type="http://schemas.openxmlformats.org/officeDocument/2006/relationships/hyperlink" Target="http://football6.myfantasyleague.com/2013/detailed?L=59380&amp;W=1&amp;P=7042&amp;YEAR=2012" TargetMode="External"/><Relationship Id="rId6524" Type="http://schemas.openxmlformats.org/officeDocument/2006/relationships/hyperlink" Target="http://football6.myfantasyleague.com/2013/detailed?L=59380&amp;W=12&amp;P=10359&amp;YEAR=2012" TargetMode="External"/><Relationship Id="rId7922" Type="http://schemas.openxmlformats.org/officeDocument/2006/relationships/hyperlink" Target="http://football6.myfantasyleague.com/2013/detailed?L=59380&amp;W=13&amp;P=10873&amp;YEAR=2012" TargetMode="External"/><Relationship Id="rId10903" Type="http://schemas.openxmlformats.org/officeDocument/2006/relationships/hyperlink" Target="http://football6.myfantasyleague.com/2013/detailed?L=59380&amp;W=1&amp;P=10869&amp;YEAR=2012" TargetMode="External"/><Relationship Id="rId15067" Type="http://schemas.openxmlformats.org/officeDocument/2006/relationships/hyperlink" Target="http://football6.myfantasyleague.com/2013/detailed?L=59380&amp;W=3&amp;P=9549&amp;YEAR=2012" TargetMode="External"/><Relationship Id="rId16118" Type="http://schemas.openxmlformats.org/officeDocument/2006/relationships/hyperlink" Target="http://football6.myfantasyleague.com/2013/detailed?L=59380&amp;W=9&amp;P=8274&amp;YEAR=2012" TargetMode="External"/><Relationship Id="rId17516" Type="http://schemas.openxmlformats.org/officeDocument/2006/relationships/hyperlink" Target="http://football6.myfantasyleague.com/2013/player?L=59380&amp;P=8641" TargetMode="External"/><Relationship Id="rId4075" Type="http://schemas.openxmlformats.org/officeDocument/2006/relationships/hyperlink" Target="http://football6.myfantasyleague.com/2013/detailed?L=59380&amp;W=5&amp;P=10686&amp;YEAR=2012" TargetMode="External"/><Relationship Id="rId5126" Type="http://schemas.openxmlformats.org/officeDocument/2006/relationships/hyperlink" Target="http://football6.myfantasyleague.com/2013/detailed?L=59380&amp;W=1&amp;P=9975&amp;YEAR=2012" TargetMode="External"/><Relationship Id="rId19688" Type="http://schemas.openxmlformats.org/officeDocument/2006/relationships/hyperlink" Target="http://football6.myfantasyleague.com/2013/detailed?L=59380&amp;W=10&amp;P=7411&amp;YEAR=2012" TargetMode="External"/><Relationship Id="rId7298" Type="http://schemas.openxmlformats.org/officeDocument/2006/relationships/hyperlink" Target="http://football6.myfantasyleague.com/2013/detailed?L=59380&amp;W=5&amp;P=8258&amp;YEAR=2012" TargetMode="External"/><Relationship Id="rId8349" Type="http://schemas.openxmlformats.org/officeDocument/2006/relationships/hyperlink" Target="http://football6.myfantasyleague.com/2013/detailed?L=59380&amp;W=16&amp;P=9830&amp;YEAR=2012" TargetMode="External"/><Relationship Id="rId8696" Type="http://schemas.openxmlformats.org/officeDocument/2006/relationships/hyperlink" Target="http://football6.myfantasyleague.com/2013/detailed?L=59380&amp;W=17&amp;P=3307&amp;YEAR=2012" TargetMode="External"/><Relationship Id="rId9747" Type="http://schemas.openxmlformats.org/officeDocument/2006/relationships/hyperlink" Target="http://football6.myfantasyleague.com/2013/detailed?L=59380&amp;W=4&amp;P=8677&amp;YEAR=2012" TargetMode="External"/><Relationship Id="rId11677" Type="http://schemas.openxmlformats.org/officeDocument/2006/relationships/hyperlink" Target="http://football6.myfantasyleague.com/2013/detailed?L=59380&amp;W=8&amp;P=10864&amp;YEAR=2012" TargetMode="External"/><Relationship Id="rId12728" Type="http://schemas.openxmlformats.org/officeDocument/2006/relationships/hyperlink" Target="http://football6.myfantasyleague.com/2013/detailed?L=59380&amp;W=10&amp;P=10143&amp;YEAR=2012" TargetMode="External"/><Relationship Id="rId1736" Type="http://schemas.openxmlformats.org/officeDocument/2006/relationships/hyperlink" Target="http://football6.myfantasyleague.com/2013/detailed?L=59380&amp;W=10&amp;P=8770&amp;YEAR=2012" TargetMode="External"/><Relationship Id="rId10279" Type="http://schemas.openxmlformats.org/officeDocument/2006/relationships/hyperlink" Target="http://football6.myfantasyleague.com/2013/detailed?L=59380&amp;W=12&amp;P=9966&amp;YEAR=2012" TargetMode="External"/><Relationship Id="rId14150" Type="http://schemas.openxmlformats.org/officeDocument/2006/relationships/hyperlink" Target="http://football6.myfantasyleague.com/2013/detailed?L=59380&amp;W=9&amp;P=10270&amp;YEAR=2012" TargetMode="External"/><Relationship Id="rId15201" Type="http://schemas.openxmlformats.org/officeDocument/2006/relationships/hyperlink" Target="http://football6.myfantasyleague.com/2013/detailed?L=59380&amp;W=1&amp;P=6994&amp;YEAR=2012" TargetMode="External"/><Relationship Id="rId18771" Type="http://schemas.openxmlformats.org/officeDocument/2006/relationships/hyperlink" Target="http://football6.myfantasyleague.com/2013/detailed?L=59380&amp;W=8&amp;P=10560&amp;YEAR=2012" TargetMode="External"/><Relationship Id="rId19822" Type="http://schemas.openxmlformats.org/officeDocument/2006/relationships/hyperlink" Target="http://football6.myfantasyleague.com/2013/detailed?L=59380&amp;W=10&amp;P=8268&amp;YEAR=2012" TargetMode="External"/><Relationship Id="rId4959" Type="http://schemas.openxmlformats.org/officeDocument/2006/relationships/hyperlink" Target="http://football6.myfantasyleague.com/2013/detailed?L=59380&amp;W=14&amp;P=9059&amp;YEAR=2012" TargetMode="External"/><Relationship Id="rId8830" Type="http://schemas.openxmlformats.org/officeDocument/2006/relationships/hyperlink" Target="http://football6.myfantasyleague.com/2013/detailed?L=59380&amp;W=6&amp;P=10277&amp;YEAR=2012" TargetMode="External"/><Relationship Id="rId17373" Type="http://schemas.openxmlformats.org/officeDocument/2006/relationships/hyperlink" Target="http://football6.myfantasyleague.com/2013/detailed?L=59380&amp;W=11&amp;P=7832&amp;YEAR=2012" TargetMode="External"/><Relationship Id="rId18424" Type="http://schemas.openxmlformats.org/officeDocument/2006/relationships/hyperlink" Target="http://football6.myfantasyleague.com/2013/detailed?L=59380&amp;W=7&amp;P=8684&amp;YEAR=2012" TargetMode="External"/><Relationship Id="rId6381" Type="http://schemas.openxmlformats.org/officeDocument/2006/relationships/hyperlink" Target="http://football6.myfantasyleague.com/2013/player?L=59380&amp;P=10262&amp;YEAR=2012" TargetMode="External"/><Relationship Id="rId7432" Type="http://schemas.openxmlformats.org/officeDocument/2006/relationships/hyperlink" Target="http://football6.myfantasyleague.com/2013/detailed?L=59380&amp;W=8&amp;P=10975&amp;YEAR=2012" TargetMode="External"/><Relationship Id="rId10413" Type="http://schemas.openxmlformats.org/officeDocument/2006/relationships/hyperlink" Target="http://football6.myfantasyleague.com/2013/detailed?L=59380&amp;W=16&amp;P=9979&amp;YEAR=2012" TargetMode="External"/><Relationship Id="rId10760" Type="http://schemas.openxmlformats.org/officeDocument/2006/relationships/hyperlink" Target="http://football6.myfantasyleague.com/2013/detailed?L=59380&amp;W=15&amp;P=10773&amp;YEAR=2012" TargetMode="External"/><Relationship Id="rId11811" Type="http://schemas.openxmlformats.org/officeDocument/2006/relationships/hyperlink" Target="http://football6.myfantasyleague.com/2013/detailed?L=59380&amp;W=2&amp;P=10835&amp;YEAR=2012" TargetMode="External"/><Relationship Id="rId17026" Type="http://schemas.openxmlformats.org/officeDocument/2006/relationships/hyperlink" Target="http://football6.myfantasyleague.com/2013/detailed?L=59380&amp;W=3&amp;P=8344&amp;YEAR=2012" TargetMode="External"/><Relationship Id="rId6034" Type="http://schemas.openxmlformats.org/officeDocument/2006/relationships/hyperlink" Target="http://football6.myfantasyleague.com/2013/player?L=59380&amp;P=10721" TargetMode="External"/><Relationship Id="rId13983" Type="http://schemas.openxmlformats.org/officeDocument/2006/relationships/hyperlink" Target="http://football6.myfantasyleague.com/2013/detailed?L=59380&amp;W=11&amp;P=9641&amp;YEAR=2012" TargetMode="External"/><Relationship Id="rId19198" Type="http://schemas.openxmlformats.org/officeDocument/2006/relationships/hyperlink" Target="http://football6.myfantasyleague.com/2013/detailed?L=59380&amp;W=13&amp;P=9877&amp;YEAR=2012" TargetMode="External"/><Relationship Id="rId1593" Type="http://schemas.openxmlformats.org/officeDocument/2006/relationships/hyperlink" Target="http://football6.myfantasyleague.com/2013/player?L=59380&amp;P=10874&amp;YEAR=2012" TargetMode="External"/><Relationship Id="rId2991" Type="http://schemas.openxmlformats.org/officeDocument/2006/relationships/hyperlink" Target="http://football6.myfantasyleague.com/2013/detailed?L=59380&amp;W=6&amp;P=8243&amp;YEAR=2012" TargetMode="External"/><Relationship Id="rId9257" Type="http://schemas.openxmlformats.org/officeDocument/2006/relationships/hyperlink" Target="http://football6.myfantasyleague.com/2013/detailed?L=59380&amp;W=4&amp;P=9287&amp;YEAR=2012" TargetMode="External"/><Relationship Id="rId11187" Type="http://schemas.openxmlformats.org/officeDocument/2006/relationships/hyperlink" Target="http://football6.myfantasyleague.com/2013/detailed?L=59380&amp;W=8&amp;P=9536&amp;YEAR=2012" TargetMode="External"/><Relationship Id="rId12585" Type="http://schemas.openxmlformats.org/officeDocument/2006/relationships/hyperlink" Target="http://football6.myfantasyleague.com/2013/detailed?L=59380&amp;W=5&amp;P=9479&amp;YEAR=2012" TargetMode="External"/><Relationship Id="rId13636" Type="http://schemas.openxmlformats.org/officeDocument/2006/relationships/hyperlink" Target="http://football6.myfantasyleague.com/2013/detailed?L=59380&amp;W=14&amp;P=9632&amp;YEAR=2012" TargetMode="External"/><Relationship Id="rId963" Type="http://schemas.openxmlformats.org/officeDocument/2006/relationships/hyperlink" Target="http://football6.myfantasyleague.com/2013/detailed?L=59380&amp;W=4&amp;P=10506&amp;YEAR=2012" TargetMode="External"/><Relationship Id="rId1246" Type="http://schemas.openxmlformats.org/officeDocument/2006/relationships/hyperlink" Target="http://football6.myfantasyleague.com/2013/detailed?L=59380&amp;W=12&amp;P=7862&amp;YEAR=2012" TargetMode="External"/><Relationship Id="rId2644" Type="http://schemas.openxmlformats.org/officeDocument/2006/relationships/hyperlink" Target="http://football6.myfantasyleague.com/2013/detailed?L=59380&amp;W=8&amp;P=8741&amp;YEAR=2012" TargetMode="External"/><Relationship Id="rId12238" Type="http://schemas.openxmlformats.org/officeDocument/2006/relationships/hyperlink" Target="http://football6.myfantasyleague.com/2013/detailed?L=59380&amp;W=4&amp;P=10329&amp;YEAR=2012" TargetMode="External"/><Relationship Id="rId16859" Type="http://schemas.openxmlformats.org/officeDocument/2006/relationships/hyperlink" Target="http://football6.myfantasyleague.com/2013/detailed?L=59380&amp;W=11&amp;P=9961&amp;YEAR=2012" TargetMode="External"/><Relationship Id="rId20505" Type="http://schemas.openxmlformats.org/officeDocument/2006/relationships/hyperlink" Target="http://football6.myfantasyleague.com/2013/detailed?L=59380&amp;W=8&amp;P=8729&amp;YEAR=2012" TargetMode="External"/><Relationship Id="rId616" Type="http://schemas.openxmlformats.org/officeDocument/2006/relationships/hyperlink" Target="http://football6.myfantasyleague.com/2013/detailed?L=59380&amp;W=3&amp;P=8474&amp;YEAR=2012" TargetMode="External"/><Relationship Id="rId5867" Type="http://schemas.openxmlformats.org/officeDocument/2006/relationships/hyperlink" Target="http://football6.myfantasyleague.com/2013/player?L=59380&amp;P=7393&amp;YEAR=2012" TargetMode="External"/><Relationship Id="rId6918" Type="http://schemas.openxmlformats.org/officeDocument/2006/relationships/hyperlink" Target="http://football6.myfantasyleague.com/2013/detailed?L=59380&amp;W=8&amp;P=9548&amp;YEAR=2012" TargetMode="External"/><Relationship Id="rId18281" Type="http://schemas.openxmlformats.org/officeDocument/2006/relationships/hyperlink" Target="http://football6.myfantasyleague.com/2013/detailed?L=59380&amp;W=3&amp;P=10384&amp;YEAR=2012" TargetMode="External"/><Relationship Id="rId19332" Type="http://schemas.openxmlformats.org/officeDocument/2006/relationships/hyperlink" Target="http://football6.myfantasyleague.com/2013/player?L=59380&amp;P=10272" TargetMode="External"/><Relationship Id="rId4469" Type="http://schemas.openxmlformats.org/officeDocument/2006/relationships/hyperlink" Target="http://football6.myfantasyleague.com/2013/detailed?L=59380&amp;W=13&amp;P=10866&amp;YEAR=2012" TargetMode="External"/><Relationship Id="rId8340" Type="http://schemas.openxmlformats.org/officeDocument/2006/relationships/hyperlink" Target="http://football6.myfantasyleague.com/2013/player?L=59380&amp;P=9830&amp;YEAR=2012" TargetMode="External"/><Relationship Id="rId10270" Type="http://schemas.openxmlformats.org/officeDocument/2006/relationships/hyperlink" Target="http://football6.myfantasyleague.com/2013/detailed?L=59380&amp;W=2&amp;P=9966&amp;YEAR=2012" TargetMode="External"/><Relationship Id="rId11321" Type="http://schemas.openxmlformats.org/officeDocument/2006/relationships/hyperlink" Target="http://football6.myfantasyleague.com/2013/detailed?L=59380&amp;W=7&amp;P=10327&amp;YEAR=2012" TargetMode="External"/><Relationship Id="rId14891" Type="http://schemas.openxmlformats.org/officeDocument/2006/relationships/hyperlink" Target="http://football6.myfantasyleague.com/2013/detailed?L=59380&amp;W=7&amp;P=9805&amp;YEAR=2012" TargetMode="External"/><Relationship Id="rId4950" Type="http://schemas.openxmlformats.org/officeDocument/2006/relationships/hyperlink" Target="http://football6.myfantasyleague.com/2013/detailed?L=59380&amp;W=4&amp;P=9059&amp;YEAR=2012" TargetMode="External"/><Relationship Id="rId13493" Type="http://schemas.openxmlformats.org/officeDocument/2006/relationships/hyperlink" Target="http://football6.myfantasyleague.com/2013/detailed?L=59380&amp;W=15&amp;P=10328&amp;YEAR=2012" TargetMode="External"/><Relationship Id="rId14544" Type="http://schemas.openxmlformats.org/officeDocument/2006/relationships/hyperlink" Target="http://football6.myfantasyleague.com/2013/player?L=59380&amp;P=9444" TargetMode="External"/><Relationship Id="rId15942" Type="http://schemas.openxmlformats.org/officeDocument/2006/relationships/hyperlink" Target="http://football6.myfantasyleague.com/2013/detailed?L=59380&amp;W=10&amp;P=8832&amp;YEAR=2012" TargetMode="External"/><Relationship Id="rId3552" Type="http://schemas.openxmlformats.org/officeDocument/2006/relationships/hyperlink" Target="http://football6.myfantasyleague.com/2013/detailed?L=59380&amp;W=14&amp;P=11007&amp;YEAR=2012" TargetMode="External"/><Relationship Id="rId4603" Type="http://schemas.openxmlformats.org/officeDocument/2006/relationships/hyperlink" Target="http://football6.myfantasyleague.com/2013/detailed?L=59380&amp;W=17&amp;P=9905&amp;YEAR=2012" TargetMode="External"/><Relationship Id="rId12095" Type="http://schemas.openxmlformats.org/officeDocument/2006/relationships/hyperlink" Target="http://football6.myfantasyleague.com/2013/options?L=59380&amp;F=0007&amp;O=07" TargetMode="External"/><Relationship Id="rId13146" Type="http://schemas.openxmlformats.org/officeDocument/2006/relationships/hyperlink" Target="http://football6.myfantasyleague.com/2013/detailed?L=59380&amp;W=10&amp;P=9924&amp;YEAR=2012" TargetMode="External"/><Relationship Id="rId20362" Type="http://schemas.openxmlformats.org/officeDocument/2006/relationships/hyperlink" Target="http://football6.myfantasyleague.com/2013/detailed?L=59380&amp;W=11&amp;P=10806&amp;YEAR=2012" TargetMode="External"/><Relationship Id="rId473" Type="http://schemas.openxmlformats.org/officeDocument/2006/relationships/hyperlink" Target="http://football6.myfantasyleague.com/2013/player?L=59380&amp;P=10188" TargetMode="External"/><Relationship Id="rId2154" Type="http://schemas.openxmlformats.org/officeDocument/2006/relationships/hyperlink" Target="http://football6.myfantasyleague.com/2013/detailed?L=59380&amp;W=16&amp;P=8661&amp;YEAR=2012" TargetMode="External"/><Relationship Id="rId3205" Type="http://schemas.openxmlformats.org/officeDocument/2006/relationships/hyperlink" Target="http://football6.myfantasyleague.com/2013/detailed?L=59380&amp;W=14&amp;P=7944&amp;YEAR=2012" TargetMode="External"/><Relationship Id="rId17767" Type="http://schemas.openxmlformats.org/officeDocument/2006/relationships/hyperlink" Target="http://football6.myfantasyleague.com/2013/detailed?L=59380&amp;W=4&amp;P=10955&amp;YEAR=2012" TargetMode="External"/><Relationship Id="rId18818" Type="http://schemas.openxmlformats.org/officeDocument/2006/relationships/hyperlink" Target="http://football6.myfantasyleague.com/2013/detailed?L=59380&amp;W=5&amp;P=10337&amp;YEAR=2012" TargetMode="External"/><Relationship Id="rId20015" Type="http://schemas.openxmlformats.org/officeDocument/2006/relationships/hyperlink" Target="http://football6.myfantasyleague.com/2013/detailed?L=59380&amp;W=2&amp;P=8958&amp;YEAR=2012" TargetMode="External"/><Relationship Id="rId126" Type="http://schemas.openxmlformats.org/officeDocument/2006/relationships/hyperlink" Target="http://football6.myfantasyleague.com/2013/detailed?L=59380&amp;W=16&amp;P=9002&amp;YEAR=2012" TargetMode="External"/><Relationship Id="rId5377" Type="http://schemas.openxmlformats.org/officeDocument/2006/relationships/hyperlink" Target="http://football6.myfantasyleague.com/2013/detailed?L=59380&amp;W=13&amp;P=9325&amp;YEAR=2012" TargetMode="External"/><Relationship Id="rId6428" Type="http://schemas.openxmlformats.org/officeDocument/2006/relationships/hyperlink" Target="http://football6.myfantasyleague.com/2013/detailed?L=59380&amp;W=16&amp;P=10446&amp;YEAR=2012" TargetMode="External"/><Relationship Id="rId6775" Type="http://schemas.openxmlformats.org/officeDocument/2006/relationships/hyperlink" Target="http://football6.myfantasyleague.com/2013/detailed?L=59380&amp;W=12&amp;P=9066&amp;YEAR=2012" TargetMode="External"/><Relationship Id="rId7826" Type="http://schemas.openxmlformats.org/officeDocument/2006/relationships/hyperlink" Target="http://football6.myfantasyleague.com/2013/detailed?L=59380&amp;W=12&amp;P=10293&amp;YEAR=2012" TargetMode="External"/><Relationship Id="rId10807" Type="http://schemas.openxmlformats.org/officeDocument/2006/relationships/hyperlink" Target="http://football6.myfantasyleague.com/2013/detailed?L=59380&amp;W=17&amp;P=9843&amp;YEAR=2012" TargetMode="External"/><Relationship Id="rId16369" Type="http://schemas.openxmlformats.org/officeDocument/2006/relationships/hyperlink" Target="http://football6.myfantasyleague.com/2013/player?L=59380&amp;P=7527" TargetMode="External"/><Relationship Id="rId9998" Type="http://schemas.openxmlformats.org/officeDocument/2006/relationships/hyperlink" Target="http://football6.myfantasyleague.com/2013/options?L=59380&amp;F=0012&amp;O=07" TargetMode="External"/><Relationship Id="rId12979" Type="http://schemas.openxmlformats.org/officeDocument/2006/relationships/hyperlink" Target="http://football6.myfantasyleague.com/2013/detailed?L=59380&amp;W=4&amp;P=10267&amp;YEAR=2012" TargetMode="External"/><Relationship Id="rId16850" Type="http://schemas.openxmlformats.org/officeDocument/2006/relationships/hyperlink" Target="http://football6.myfantasyleague.com/2013/detailed?L=59380&amp;W=16&amp;P=9139&amp;YEAR=2012" TargetMode="External"/><Relationship Id="rId17901" Type="http://schemas.openxmlformats.org/officeDocument/2006/relationships/hyperlink" Target="http://football6.myfantasyleague.com/2013/detailed?L=59380&amp;W=14&amp;P=11081&amp;YEAR=2012" TargetMode="External"/><Relationship Id="rId1987" Type="http://schemas.openxmlformats.org/officeDocument/2006/relationships/hyperlink" Target="http://football6.myfantasyleague.com/2013/player?L=59380&amp;P=10781&amp;YEAR=2012" TargetMode="External"/><Relationship Id="rId15452" Type="http://schemas.openxmlformats.org/officeDocument/2006/relationships/hyperlink" Target="http://football6.myfantasyleague.com/2013/detailed?L=59380&amp;W=1&amp;P=10706&amp;YEAR=2012" TargetMode="External"/><Relationship Id="rId16503" Type="http://schemas.openxmlformats.org/officeDocument/2006/relationships/hyperlink" Target="http://football6.myfantasyleague.com/2013/detailed?L=59380&amp;W=14&amp;P=9331&amp;YEAR=2012" TargetMode="External"/><Relationship Id="rId4460" Type="http://schemas.openxmlformats.org/officeDocument/2006/relationships/hyperlink" Target="http://football6.myfantasyleague.com/2013/detailed?L=59380&amp;W=1&amp;P=10866&amp;YEAR=2012" TargetMode="External"/><Relationship Id="rId5511" Type="http://schemas.openxmlformats.org/officeDocument/2006/relationships/hyperlink" Target="http://football6.myfantasyleague.com/2013/detailed?L=59380&amp;W=7&amp;P=9662&amp;YEAR=2012" TargetMode="External"/><Relationship Id="rId14054" Type="http://schemas.openxmlformats.org/officeDocument/2006/relationships/hyperlink" Target="http://football6.myfantasyleague.com/2013/detailed?L=59380&amp;W=2&amp;P=9435&amp;YEAR=2012" TargetMode="External"/><Relationship Id="rId15105" Type="http://schemas.openxmlformats.org/officeDocument/2006/relationships/hyperlink" Target="http://football6.myfantasyleague.com/2013/detailed?L=59380&amp;W=12&amp;P=10269&amp;YEAR=2012" TargetMode="External"/><Relationship Id="rId18675" Type="http://schemas.openxmlformats.org/officeDocument/2006/relationships/hyperlink" Target="http://football6.myfantasyleague.com/2013/detailed?L=59380&amp;W=17&amp;P=10714&amp;YEAR=2012" TargetMode="External"/><Relationship Id="rId3062" Type="http://schemas.openxmlformats.org/officeDocument/2006/relationships/hyperlink" Target="http://football6.myfantasyleague.com/2013/detailed?L=59380&amp;W=15&amp;P=9980&amp;YEAR=2012" TargetMode="External"/><Relationship Id="rId4113" Type="http://schemas.openxmlformats.org/officeDocument/2006/relationships/hyperlink" Target="http://football6.myfantasyleague.com/2013/detailed?L=59380&amp;W=8&amp;P=9055&amp;YEAR=2012" TargetMode="External"/><Relationship Id="rId7683" Type="http://schemas.openxmlformats.org/officeDocument/2006/relationships/hyperlink" Target="http://football6.myfantasyleague.com/2013/player?L=59380&amp;P=10877" TargetMode="External"/><Relationship Id="rId8734" Type="http://schemas.openxmlformats.org/officeDocument/2006/relationships/hyperlink" Target="http://football6.myfantasyleague.com/2013/detailed?L=59380&amp;W=3&amp;P=9946&amp;YEAR=2012" TargetMode="External"/><Relationship Id="rId17277" Type="http://schemas.openxmlformats.org/officeDocument/2006/relationships/hyperlink" Target="http://football6.myfantasyleague.com/2013/detailed?L=59380&amp;W=10&amp;P=7408&amp;YEAR=2012" TargetMode="External"/><Relationship Id="rId18328" Type="http://schemas.openxmlformats.org/officeDocument/2006/relationships/hyperlink" Target="http://football6.myfantasyleague.com/2013/detailed?L=59380&amp;W=9&amp;P=8931&amp;YEAR=2012" TargetMode="External"/><Relationship Id="rId19726" Type="http://schemas.openxmlformats.org/officeDocument/2006/relationships/hyperlink" Target="http://football6.myfantasyleague.com/2013/detailed?L=59380&amp;W=16&amp;P=10295&amp;YEAR=2012" TargetMode="External"/><Relationship Id="rId6285" Type="http://schemas.openxmlformats.org/officeDocument/2006/relationships/hyperlink" Target="http://football6.myfantasyleague.com/2013/detailed?L=59380&amp;W=14&amp;P=7074&amp;YEAR=2012" TargetMode="External"/><Relationship Id="rId7336" Type="http://schemas.openxmlformats.org/officeDocument/2006/relationships/hyperlink" Target="http://football6.myfantasyleague.com/2013/detailed?L=59380&amp;W=13&amp;P=8571&amp;YEAR=2012" TargetMode="External"/><Relationship Id="rId10664" Type="http://schemas.openxmlformats.org/officeDocument/2006/relationships/hyperlink" Target="http://football6.myfantasyleague.com/2013/detailed?L=59380&amp;W=15&amp;P=11003&amp;YEAR=2012" TargetMode="External"/><Relationship Id="rId11715" Type="http://schemas.openxmlformats.org/officeDocument/2006/relationships/hyperlink" Target="http://football6.myfantasyleague.com/2013/detailed?L=59380&amp;W=5&amp;P=9478&amp;YEAR=2012" TargetMode="External"/><Relationship Id="rId10317" Type="http://schemas.openxmlformats.org/officeDocument/2006/relationships/hyperlink" Target="http://football6.myfantasyleague.com/2013/detailed?L=59380&amp;W=8&amp;P=8994&amp;YEAR=2012" TargetMode="External"/><Relationship Id="rId13887" Type="http://schemas.openxmlformats.org/officeDocument/2006/relationships/hyperlink" Target="http://football6.myfantasyleague.com/2013/detailed?L=59380&amp;W=7&amp;P=10851&amp;YEAR=2012" TargetMode="External"/><Relationship Id="rId14938" Type="http://schemas.openxmlformats.org/officeDocument/2006/relationships/hyperlink" Target="http://football6.myfantasyleague.com/2013/detailed?L=59380&amp;W=13&amp;P=10369&amp;YEAR=2012" TargetMode="External"/><Relationship Id="rId2895" Type="http://schemas.openxmlformats.org/officeDocument/2006/relationships/hyperlink" Target="http://football6.myfantasyleague.com/2013/player?L=59380&amp;P=10380&amp;YEAR=2012" TargetMode="External"/><Relationship Id="rId3946" Type="http://schemas.openxmlformats.org/officeDocument/2006/relationships/hyperlink" Target="http://football6.myfantasyleague.com/2013/detailed?L=59380&amp;W=14&amp;P=8365&amp;YEAR=2012" TargetMode="External"/><Relationship Id="rId12489" Type="http://schemas.openxmlformats.org/officeDocument/2006/relationships/hyperlink" Target="http://football6.myfantasyleague.com/2013/player?L=59380&amp;P=6951" TargetMode="External"/><Relationship Id="rId16360" Type="http://schemas.openxmlformats.org/officeDocument/2006/relationships/hyperlink" Target="http://football6.myfantasyleague.com/2013/detailed?L=59380&amp;W=1&amp;P=9944&amp;YEAR=2012" TargetMode="External"/><Relationship Id="rId17411" Type="http://schemas.openxmlformats.org/officeDocument/2006/relationships/hyperlink" Target="http://football6.myfantasyleague.com/2013/player?L=59380&amp;P=9844" TargetMode="External"/><Relationship Id="rId867" Type="http://schemas.openxmlformats.org/officeDocument/2006/relationships/hyperlink" Target="http://football6.myfantasyleague.com/2013/detailed?L=59380&amp;W=13&amp;P=7417&amp;YEAR=2012" TargetMode="External"/><Relationship Id="rId1497" Type="http://schemas.openxmlformats.org/officeDocument/2006/relationships/hyperlink" Target="http://football6.myfantasyleague.com/2013/player?L=59380&amp;P=7816&amp;YEAR=2012" TargetMode="External"/><Relationship Id="rId2548" Type="http://schemas.openxmlformats.org/officeDocument/2006/relationships/hyperlink" Target="http://football6.myfantasyleague.com/2013/player?L=59380&amp;P=7150&amp;YEAR=2012" TargetMode="External"/><Relationship Id="rId16013" Type="http://schemas.openxmlformats.org/officeDocument/2006/relationships/hyperlink" Target="http://football6.myfantasyleague.com/2013/detailed?L=59380&amp;W=3&amp;P=9236&amp;YEAR=2012" TargetMode="External"/><Relationship Id="rId19583" Type="http://schemas.openxmlformats.org/officeDocument/2006/relationships/hyperlink" Target="http://football6.myfantasyleague.com/2013/detailed?L=59380&amp;W=8&amp;P=10863&amp;YEAR=2012" TargetMode="External"/><Relationship Id="rId20409" Type="http://schemas.openxmlformats.org/officeDocument/2006/relationships/hyperlink" Target="http://football6.myfantasyleague.com/2013/detailed?L=59380&amp;W=5&amp;P=9940&amp;YEAR=2012" TargetMode="External"/><Relationship Id="rId5021" Type="http://schemas.openxmlformats.org/officeDocument/2006/relationships/hyperlink" Target="http://football6.myfantasyleague.com/2013/detailed?L=59380&amp;W=12&amp;P=9470&amp;YEAR=2012" TargetMode="External"/><Relationship Id="rId8591" Type="http://schemas.openxmlformats.org/officeDocument/2006/relationships/hyperlink" Target="http://football6.myfantasyleague.com/2013/detailed?L=59380&amp;W=12&amp;P=9272&amp;YEAR=2012" TargetMode="External"/><Relationship Id="rId9642" Type="http://schemas.openxmlformats.org/officeDocument/2006/relationships/hyperlink" Target="http://football6.myfantasyleague.com/2013/player?L=59380&amp;P=10288&amp;YEAR=2012" TargetMode="External"/><Relationship Id="rId11572" Type="http://schemas.openxmlformats.org/officeDocument/2006/relationships/hyperlink" Target="http://football6.myfantasyleague.com/2013/detailed?L=59380&amp;W=13&amp;P=9436&amp;YEAR=2012" TargetMode="External"/><Relationship Id="rId12623" Type="http://schemas.openxmlformats.org/officeDocument/2006/relationships/hyperlink" Target="http://football6.myfantasyleague.com/2013/detailed?L=59380&amp;W=8&amp;P=11017&amp;YEAR=2012" TargetMode="External"/><Relationship Id="rId12970" Type="http://schemas.openxmlformats.org/officeDocument/2006/relationships/hyperlink" Target="http://football6.myfantasyleague.com/2013/detailed?L=59380&amp;W=13&amp;P=9522&amp;YEAR=2012" TargetMode="External"/><Relationship Id="rId18185" Type="http://schemas.openxmlformats.org/officeDocument/2006/relationships/hyperlink" Target="http://football6.myfantasyleague.com/2013/detailed?L=59380&amp;W=14&amp;P=9955&amp;YEAR=2012" TargetMode="External"/><Relationship Id="rId19236" Type="http://schemas.openxmlformats.org/officeDocument/2006/relationships/hyperlink" Target="http://football6.myfantasyleague.com/2013/detailed?L=59380&amp;W=17&amp;P=7823&amp;YEAR=2012" TargetMode="External"/><Relationship Id="rId1631" Type="http://schemas.openxmlformats.org/officeDocument/2006/relationships/hyperlink" Target="http://football6.myfantasyleague.com/2013/detailed?L=59380&amp;W=2&amp;P=8217&amp;YEAR=2012" TargetMode="External"/><Relationship Id="rId7193" Type="http://schemas.openxmlformats.org/officeDocument/2006/relationships/hyperlink" Target="http://football6.myfantasyleague.com/2013/detailed?L=59380&amp;W=9&amp;P=10261&amp;YEAR=2012" TargetMode="External"/><Relationship Id="rId8244" Type="http://schemas.openxmlformats.org/officeDocument/2006/relationships/hyperlink" Target="http://football6.myfantasyleague.com/2013/player?L=59380&amp;P=4924" TargetMode="External"/><Relationship Id="rId10174" Type="http://schemas.openxmlformats.org/officeDocument/2006/relationships/hyperlink" Target="http://football6.myfantasyleague.com/2013/detailed?L=59380&amp;W=16&amp;P=7445&amp;YEAR=2012" TargetMode="External"/><Relationship Id="rId11225" Type="http://schemas.openxmlformats.org/officeDocument/2006/relationships/hyperlink" Target="http://football6.myfantasyleague.com/2013/detailed?L=59380&amp;W=17&amp;P=8269&amp;YEAR=2012" TargetMode="External"/><Relationship Id="rId13397" Type="http://schemas.openxmlformats.org/officeDocument/2006/relationships/hyperlink" Target="http://football6.myfantasyleague.com/2013/detailed?L=59380&amp;W=3&amp;P=10870&amp;YEAR=2012" TargetMode="External"/><Relationship Id="rId14795" Type="http://schemas.openxmlformats.org/officeDocument/2006/relationships/hyperlink" Target="http://football6.myfantasyleague.com/2013/player?L=59380&amp;P=10296&amp;YEAR=2012" TargetMode="External"/><Relationship Id="rId15846" Type="http://schemas.openxmlformats.org/officeDocument/2006/relationships/hyperlink" Target="http://football6.myfantasyleague.com/2013/detailed?L=59380&amp;W=8&amp;P=7401&amp;YEAR=2012" TargetMode="External"/><Relationship Id="rId3456" Type="http://schemas.openxmlformats.org/officeDocument/2006/relationships/hyperlink" Target="http://football6.myfantasyleague.com/2013/detailed?L=59380&amp;W=14&amp;P=9480&amp;YEAR=2012" TargetMode="External"/><Relationship Id="rId4854" Type="http://schemas.openxmlformats.org/officeDocument/2006/relationships/hyperlink" Target="http://football6.myfantasyleague.com/2013/detailed?L=59380&amp;W=7&amp;P=9058&amp;YEAR=2012" TargetMode="External"/><Relationship Id="rId5905" Type="http://schemas.openxmlformats.org/officeDocument/2006/relationships/hyperlink" Target="http://football6.myfantasyleague.com/2013/detailed?L=59380&amp;W=1&amp;P=9064&amp;YEAR=2012" TargetMode="External"/><Relationship Id="rId14448" Type="http://schemas.openxmlformats.org/officeDocument/2006/relationships/hyperlink" Target="http://football6.myfantasyleague.com/2013/detailed?L=59380&amp;W=5&amp;P=6510&amp;YEAR=2012" TargetMode="External"/><Relationship Id="rId20266" Type="http://schemas.openxmlformats.org/officeDocument/2006/relationships/hyperlink" Target="http://football6.myfantasyleague.com/2013/detailed?L=59380&amp;W=6&amp;P=8254&amp;YEAR=2012" TargetMode="External"/><Relationship Id="rId377" Type="http://schemas.openxmlformats.org/officeDocument/2006/relationships/hyperlink" Target="http://football6.myfantasyleague.com/2013/player?L=59380&amp;P=7516&amp;YEAR=2012" TargetMode="External"/><Relationship Id="rId2058" Type="http://schemas.openxmlformats.org/officeDocument/2006/relationships/hyperlink" Target="http://football6.myfantasyleague.com/2013/detailed?L=59380&amp;W=7&amp;P=10827&amp;YEAR=2012" TargetMode="External"/><Relationship Id="rId3109" Type="http://schemas.openxmlformats.org/officeDocument/2006/relationships/hyperlink" Target="http://football6.myfantasyleague.com/2013/detailed?L=59380&amp;W=11&amp;P=10978&amp;YEAR=2012" TargetMode="External"/><Relationship Id="rId4507" Type="http://schemas.openxmlformats.org/officeDocument/2006/relationships/hyperlink" Target="http://football6.myfantasyleague.com/2013/detailed?L=59380&amp;W=1&amp;P=8742&amp;YEAR=2012" TargetMode="External"/><Relationship Id="rId6679" Type="http://schemas.openxmlformats.org/officeDocument/2006/relationships/hyperlink" Target="http://football6.myfantasyleague.com/2013/detailed?L=59380&amp;W=13&amp;P=10789&amp;YEAR=2012" TargetMode="External"/><Relationship Id="rId12480" Type="http://schemas.openxmlformats.org/officeDocument/2006/relationships/hyperlink" Target="http://football6.myfantasyleague.com/2013/detailed?L=59380&amp;W=6&amp;P=9087&amp;YEAR=2012" TargetMode="External"/><Relationship Id="rId13531" Type="http://schemas.openxmlformats.org/officeDocument/2006/relationships/hyperlink" Target="http://football6.myfantasyleague.com/2013/detailed?L=59380&amp;W=11&amp;P=9719&amp;YEAR=2012" TargetMode="External"/><Relationship Id="rId19093" Type="http://schemas.openxmlformats.org/officeDocument/2006/relationships/hyperlink" Target="http://football6.myfantasyleague.com/2013/detailed?L=59380&amp;W=16&amp;P=9750&amp;YEAR=2012" TargetMode="External"/><Relationship Id="rId9152" Type="http://schemas.openxmlformats.org/officeDocument/2006/relationships/hyperlink" Target="http://football6.myfantasyleague.com/2013/player?L=59380&amp;P=8275" TargetMode="External"/><Relationship Id="rId11082" Type="http://schemas.openxmlformats.org/officeDocument/2006/relationships/hyperlink" Target="http://football6.myfantasyleague.com/2013/player?L=59380&amp;P=6816" TargetMode="External"/><Relationship Id="rId12133" Type="http://schemas.openxmlformats.org/officeDocument/2006/relationships/hyperlink" Target="http://football6.myfantasyleague.com/2013/detailed?L=59380&amp;W=11&amp;P=9496&amp;YEAR=2012" TargetMode="External"/><Relationship Id="rId16754" Type="http://schemas.openxmlformats.org/officeDocument/2006/relationships/hyperlink" Target="http://football6.myfantasyleague.com/2013/player?L=59380&amp;P=8690" TargetMode="External"/><Relationship Id="rId20400" Type="http://schemas.openxmlformats.org/officeDocument/2006/relationships/hyperlink" Target="http://football6.myfantasyleague.com/2013/detailed?L=59380&amp;W=12&amp;P=8689&amp;YEAR=2012" TargetMode="External"/><Relationship Id="rId511" Type="http://schemas.openxmlformats.org/officeDocument/2006/relationships/hyperlink" Target="http://football6.myfantasyleague.com/2013/detailed?L=59380&amp;W=12&amp;P=10264&amp;YEAR=2012" TargetMode="External"/><Relationship Id="rId1141" Type="http://schemas.openxmlformats.org/officeDocument/2006/relationships/hyperlink" Target="http://football6.myfantasyleague.com/2013/detailed?L=59380&amp;W=9&amp;P=2965&amp;YEAR=2012" TargetMode="External"/><Relationship Id="rId5762" Type="http://schemas.openxmlformats.org/officeDocument/2006/relationships/hyperlink" Target="http://football6.myfantasyleague.com/2013/detailed?L=59380&amp;W=2&amp;P=8294&amp;YEAR=2012" TargetMode="External"/><Relationship Id="rId6813" Type="http://schemas.openxmlformats.org/officeDocument/2006/relationships/hyperlink" Target="http://football6.myfantasyleague.com/2013/detailed?L=59380&amp;W=5&amp;P=8807&amp;YEAR=2012" TargetMode="External"/><Relationship Id="rId15356" Type="http://schemas.openxmlformats.org/officeDocument/2006/relationships/hyperlink" Target="http://football6.myfantasyleague.com/2013/detailed?L=59380&amp;W=4&amp;P=9389&amp;YEAR=2012" TargetMode="External"/><Relationship Id="rId16407" Type="http://schemas.openxmlformats.org/officeDocument/2006/relationships/hyperlink" Target="http://football6.myfantasyleague.com/2013/detailed?L=59380&amp;W=5&amp;P=9639&amp;YEAR=2012" TargetMode="External"/><Relationship Id="rId17805" Type="http://schemas.openxmlformats.org/officeDocument/2006/relationships/hyperlink" Target="http://football6.myfantasyleague.com/2013/detailed?L=59380&amp;W=4&amp;P=9248&amp;YEAR=2012" TargetMode="External"/><Relationship Id="rId4364" Type="http://schemas.openxmlformats.org/officeDocument/2006/relationships/hyperlink" Target="http://football6.myfantasyleague.com/2013/detailed?L=59380&amp;W=12&amp;P=9427&amp;YEAR=2012" TargetMode="External"/><Relationship Id="rId5415" Type="http://schemas.openxmlformats.org/officeDocument/2006/relationships/hyperlink" Target="http://football6.myfantasyleague.com/2013/player?L=59380&amp;P=8762&amp;YEAR=2012" TargetMode="External"/><Relationship Id="rId15009" Type="http://schemas.openxmlformats.org/officeDocument/2006/relationships/hyperlink" Target="http://football6.myfantasyleague.com/2013/player?L=59380&amp;P=10366&amp;YEAR=2012" TargetMode="External"/><Relationship Id="rId19977" Type="http://schemas.openxmlformats.org/officeDocument/2006/relationships/hyperlink" Target="http://football6.myfantasyleague.com/2013/detailed?L=59380&amp;W=11&amp;P=8242&amp;YEAR=2012" TargetMode="External"/><Relationship Id="rId4017" Type="http://schemas.openxmlformats.org/officeDocument/2006/relationships/hyperlink" Target="http://football6.myfantasyleague.com/2013/detailed?L=59380&amp;W=2&amp;P=10026&amp;YEAR=2012" TargetMode="External"/><Relationship Id="rId7587" Type="http://schemas.openxmlformats.org/officeDocument/2006/relationships/hyperlink" Target="http://football6.myfantasyleague.com/2013/detailed?L=59380&amp;W=7&amp;P=5786&amp;YEAR=2012" TargetMode="External"/><Relationship Id="rId8638" Type="http://schemas.openxmlformats.org/officeDocument/2006/relationships/hyperlink" Target="http://football6.myfantasyleague.com/2013/detailed?L=59380&amp;W=6&amp;P=8371&amp;YEAR=2012" TargetMode="External"/><Relationship Id="rId8985" Type="http://schemas.openxmlformats.org/officeDocument/2006/relationships/hyperlink" Target="http://football6.myfantasyleague.com/2013/detailed?L=59380&amp;W=3&amp;P=10305&amp;YEAR=2012" TargetMode="External"/><Relationship Id="rId11966" Type="http://schemas.openxmlformats.org/officeDocument/2006/relationships/hyperlink" Target="http://football6.myfantasyleague.com/2013/detailed?L=59380&amp;W=7&amp;P=6967&amp;YEAR=2012" TargetMode="External"/><Relationship Id="rId18579" Type="http://schemas.openxmlformats.org/officeDocument/2006/relationships/hyperlink" Target="http://football6.myfantasyleague.com/2013/detailed?L=59380&amp;W=11&amp;P=9004&amp;YEAR=2012" TargetMode="External"/><Relationship Id="rId6189" Type="http://schemas.openxmlformats.org/officeDocument/2006/relationships/hyperlink" Target="http://football6.myfantasyleague.com/2013/player?L=59380&amp;P=9690&amp;YEAR=2012" TargetMode="External"/><Relationship Id="rId10568" Type="http://schemas.openxmlformats.org/officeDocument/2006/relationships/hyperlink" Target="http://football6.myfantasyleague.com/2013/detailed?L=59380&amp;W=6&amp;P=10385&amp;YEAR=2012" TargetMode="External"/><Relationship Id="rId11619" Type="http://schemas.openxmlformats.org/officeDocument/2006/relationships/hyperlink" Target="http://football6.myfantasyleague.com/2013/detailed?L=59380&amp;W=1&amp;P=8283&amp;YEAR=2012" TargetMode="External"/><Relationship Id="rId13041" Type="http://schemas.openxmlformats.org/officeDocument/2006/relationships/hyperlink" Target="http://football6.myfantasyleague.com/2013/detailed?L=59380&amp;W=11&amp;P=9879&amp;YEAR=2012" TargetMode="External"/><Relationship Id="rId17662" Type="http://schemas.openxmlformats.org/officeDocument/2006/relationships/hyperlink" Target="http://football6.myfantasyleague.com/2013/detailed?L=59380&amp;W=5&amp;P=9145&amp;YEAR=2012" TargetMode="External"/><Relationship Id="rId18713" Type="http://schemas.openxmlformats.org/officeDocument/2006/relationships/hyperlink" Target="http://football6.myfantasyleague.com/2013/detailed?L=59380&amp;W=14&amp;P=5168&amp;YEAR=2012" TargetMode="External"/><Relationship Id="rId2799" Type="http://schemas.openxmlformats.org/officeDocument/2006/relationships/hyperlink" Target="http://football6.myfantasyleague.com/2013/detailed?L=59380&amp;W=10&amp;P=8255&amp;YEAR=2012" TargetMode="External"/><Relationship Id="rId3100" Type="http://schemas.openxmlformats.org/officeDocument/2006/relationships/hyperlink" Target="http://football6.myfantasyleague.com/2013/detailed?L=59380&amp;W=16&amp;P=10967&amp;YEAR=2012" TargetMode="External"/><Relationship Id="rId6670" Type="http://schemas.openxmlformats.org/officeDocument/2006/relationships/hyperlink" Target="http://football6.myfantasyleague.com/2013/detailed?L=59380&amp;W=3&amp;P=10789&amp;YEAR=2012" TargetMode="External"/><Relationship Id="rId7721" Type="http://schemas.openxmlformats.org/officeDocument/2006/relationships/hyperlink" Target="http://football6.myfantasyleague.com/2013/detailed?L=59380&amp;W=1&amp;P=7669&amp;YEAR=2012" TargetMode="External"/><Relationship Id="rId10702" Type="http://schemas.openxmlformats.org/officeDocument/2006/relationships/hyperlink" Target="http://football6.myfantasyleague.com/2013/player?L=59380&amp;P=9513" TargetMode="External"/><Relationship Id="rId16264" Type="http://schemas.openxmlformats.org/officeDocument/2006/relationships/hyperlink" Target="http://football6.myfantasyleague.com/2013/detailed?L=59380&amp;W=10&amp;P=10480&amp;YEAR=2012" TargetMode="External"/><Relationship Id="rId17315" Type="http://schemas.openxmlformats.org/officeDocument/2006/relationships/hyperlink" Target="http://football6.myfantasyleague.com/2013/detailed?L=59380&amp;W=4&amp;P=8791&amp;YEAR=2012" TargetMode="External"/><Relationship Id="rId5272" Type="http://schemas.openxmlformats.org/officeDocument/2006/relationships/hyperlink" Target="http://football6.myfantasyleague.com/2013/detailed?L=59380&amp;W=5&amp;P=10278&amp;YEAR=2012" TargetMode="External"/><Relationship Id="rId6323" Type="http://schemas.openxmlformats.org/officeDocument/2006/relationships/hyperlink" Target="http://football6.myfantasyleague.com/2013/options?L=59380&amp;F=0002&amp;O=07" TargetMode="External"/><Relationship Id="rId9893" Type="http://schemas.openxmlformats.org/officeDocument/2006/relationships/hyperlink" Target="http://football6.myfantasyleague.com/2013/detailed?L=59380&amp;W=11&amp;P=9442&amp;YEAR=2012" TargetMode="External"/><Relationship Id="rId19487" Type="http://schemas.openxmlformats.org/officeDocument/2006/relationships/hyperlink" Target="http://football6.myfantasyleague.com/2013/detailed?L=59380&amp;W=16&amp;P=7653&amp;YEAR=2012" TargetMode="External"/><Relationship Id="rId1882" Type="http://schemas.openxmlformats.org/officeDocument/2006/relationships/hyperlink" Target="http://football6.myfantasyleague.com/2013/detailed?L=59380&amp;W=14&amp;P=7972&amp;YEAR=2012" TargetMode="External"/><Relationship Id="rId8495" Type="http://schemas.openxmlformats.org/officeDocument/2006/relationships/hyperlink" Target="http://football6.myfantasyleague.com/2013/detailed?L=59380&amp;W=16&amp;P=10774&amp;YEAR=2012" TargetMode="External"/><Relationship Id="rId9546" Type="http://schemas.openxmlformats.org/officeDocument/2006/relationships/hyperlink" Target="http://football6.myfantasyleague.com/2013/detailed?L=59380&amp;W=5&amp;P=7419&amp;YEAR=2012" TargetMode="External"/><Relationship Id="rId11476" Type="http://schemas.openxmlformats.org/officeDocument/2006/relationships/hyperlink" Target="http://football6.myfantasyleague.com/2013/detailed?L=59380&amp;W=17&amp;P=10111&amp;YEAR=2012" TargetMode="External"/><Relationship Id="rId12874" Type="http://schemas.openxmlformats.org/officeDocument/2006/relationships/hyperlink" Target="http://football6.myfantasyleague.com/2013/detailed?L=59380&amp;W=16&amp;P=7281&amp;YEAR=2012" TargetMode="External"/><Relationship Id="rId13925" Type="http://schemas.openxmlformats.org/officeDocument/2006/relationships/hyperlink" Target="http://football6.myfantasyleague.com/2013/detailed?L=59380&amp;W=7&amp;P=7859&amp;YEAR=2012" TargetMode="External"/><Relationship Id="rId18089" Type="http://schemas.openxmlformats.org/officeDocument/2006/relationships/hyperlink" Target="http://football6.myfantasyleague.com/2013/detailed?L=59380&amp;W=14&amp;P=10442&amp;YEAR=2012" TargetMode="External"/><Relationship Id="rId1535" Type="http://schemas.openxmlformats.org/officeDocument/2006/relationships/hyperlink" Target="http://football6.myfantasyleague.com/2013/detailed?L=59380&amp;W=7&amp;P=10116&amp;YEAR=2012" TargetMode="External"/><Relationship Id="rId2933" Type="http://schemas.openxmlformats.org/officeDocument/2006/relationships/hyperlink" Target="http://football6.myfantasyleague.com/2013/player?L=59380&amp;P=10878&amp;YEAR=2012" TargetMode="External"/><Relationship Id="rId7097" Type="http://schemas.openxmlformats.org/officeDocument/2006/relationships/hyperlink" Target="http://football6.myfantasyleague.com/2013/detailed?L=59380&amp;W=2&amp;P=9925&amp;YEAR=2012" TargetMode="External"/><Relationship Id="rId8148" Type="http://schemas.openxmlformats.org/officeDocument/2006/relationships/hyperlink" Target="http://football6.myfantasyleague.com/2013/detailed?L=59380&amp;W=12&amp;P=9317&amp;YEAR=2012" TargetMode="External"/><Relationship Id="rId10078" Type="http://schemas.openxmlformats.org/officeDocument/2006/relationships/hyperlink" Target="http://football6.myfantasyleague.com/2013/detailed?L=59380&amp;W=1&amp;P=9963&amp;YEAR=2012" TargetMode="External"/><Relationship Id="rId11129" Type="http://schemas.openxmlformats.org/officeDocument/2006/relationships/hyperlink" Target="http://football6.myfantasyleague.com/2013/detailed?L=59380&amp;W=12&amp;P=8120&amp;YEAR=2012" TargetMode="External"/><Relationship Id="rId12527" Type="http://schemas.openxmlformats.org/officeDocument/2006/relationships/hyperlink" Target="http://football6.myfantasyleague.com/2013/detailed?L=59380&amp;W=17&amp;P=8276&amp;YEAR=2012" TargetMode="External"/><Relationship Id="rId15000" Type="http://schemas.openxmlformats.org/officeDocument/2006/relationships/hyperlink" Target="http://football6.myfantasyleague.com/2013/detailed?L=59380&amp;W=14&amp;P=9755&amp;YEAR=2012" TargetMode="External"/><Relationship Id="rId905" Type="http://schemas.openxmlformats.org/officeDocument/2006/relationships/hyperlink" Target="http://football6.myfantasyleague.com/2013/detailed?L=59380&amp;W=13&amp;P=7775&amp;YEAR=2012" TargetMode="External"/><Relationship Id="rId14699" Type="http://schemas.openxmlformats.org/officeDocument/2006/relationships/hyperlink" Target="http://football6.myfantasyleague.com/2013/detailed?L=59380&amp;W=2&amp;P=10375&amp;YEAR=2012" TargetMode="External"/><Relationship Id="rId18570" Type="http://schemas.openxmlformats.org/officeDocument/2006/relationships/hyperlink" Target="http://football6.myfantasyleague.com/2013/detailed?L=59380&amp;W=1&amp;P=9004&amp;YEAR=2012" TargetMode="External"/><Relationship Id="rId19621" Type="http://schemas.openxmlformats.org/officeDocument/2006/relationships/hyperlink" Target="http://football6.myfantasyleague.com/2013/detailed?L=59380&amp;W=1&amp;P=7285&amp;YEAR=2012" TargetMode="External"/><Relationship Id="rId4758" Type="http://schemas.openxmlformats.org/officeDocument/2006/relationships/hyperlink" Target="http://football6.myfantasyleague.com/2013/detailed?L=59380&amp;W=3&amp;P=7423&amp;YEAR=2012" TargetMode="External"/><Relationship Id="rId5809" Type="http://schemas.openxmlformats.org/officeDocument/2006/relationships/hyperlink" Target="http://football6.myfantasyleague.com/2013/detailed?L=59380&amp;W=17&amp;P=8532&amp;YEAR=2012" TargetMode="External"/><Relationship Id="rId6180" Type="http://schemas.openxmlformats.org/officeDocument/2006/relationships/hyperlink" Target="http://football6.myfantasyleague.com/2013/detailed?L=59380&amp;W=11&amp;P=9122&amp;YEAR=2012" TargetMode="External"/><Relationship Id="rId11610" Type="http://schemas.openxmlformats.org/officeDocument/2006/relationships/hyperlink" Target="http://football6.myfantasyleague.com/2013/detailed?L=59380&amp;W=11&amp;P=10657&amp;YEAR=2012" TargetMode="External"/><Relationship Id="rId17172" Type="http://schemas.openxmlformats.org/officeDocument/2006/relationships/hyperlink" Target="http://football6.myfantasyleague.com/2013/detailed?L=59380&amp;W=5&amp;P=10465&amp;YEAR=2012" TargetMode="External"/><Relationship Id="rId18223" Type="http://schemas.openxmlformats.org/officeDocument/2006/relationships/hyperlink" Target="http://football6.myfantasyleague.com/2013/detailed?L=59380&amp;W=1&amp;P=9884&amp;YEAR=2012" TargetMode="External"/><Relationship Id="rId7231" Type="http://schemas.openxmlformats.org/officeDocument/2006/relationships/hyperlink" Target="http://football6.myfantasyleague.com/2013/detailed?L=59380&amp;W=15&amp;P=10883&amp;YEAR=2012" TargetMode="External"/><Relationship Id="rId10212" Type="http://schemas.openxmlformats.org/officeDocument/2006/relationships/hyperlink" Target="http://football6.myfantasyleague.com/2013/detailed?L=59380&amp;W=9&amp;P=8776&amp;YEAR=2012" TargetMode="External"/><Relationship Id="rId13782" Type="http://schemas.openxmlformats.org/officeDocument/2006/relationships/hyperlink" Target="http://football6.myfantasyleague.com/2013/detailed?L=59380&amp;W=5&amp;P=10273&amp;YEAR=2012" TargetMode="External"/><Relationship Id="rId14833" Type="http://schemas.openxmlformats.org/officeDocument/2006/relationships/hyperlink" Target="http://football6.myfantasyleague.com/2013/detailed?L=59380&amp;W=15&amp;P=7937&amp;YEAR=2012" TargetMode="External"/><Relationship Id="rId2790" Type="http://schemas.openxmlformats.org/officeDocument/2006/relationships/hyperlink" Target="http://football6.myfantasyleague.com/2013/player?L=59380&amp;P=8255" TargetMode="External"/><Relationship Id="rId3841" Type="http://schemas.openxmlformats.org/officeDocument/2006/relationships/hyperlink" Target="http://football6.myfantasyleague.com/2013/detailed?L=59380&amp;W=14&amp;P=10907&amp;YEAR=2012" TargetMode="External"/><Relationship Id="rId12384" Type="http://schemas.openxmlformats.org/officeDocument/2006/relationships/hyperlink" Target="http://football6.myfantasyleague.com/2013/detailed?L=59380&amp;W=5&amp;P=9448&amp;YEAR=2012" TargetMode="External"/><Relationship Id="rId13435" Type="http://schemas.openxmlformats.org/officeDocument/2006/relationships/hyperlink" Target="http://football6.myfantasyleague.com/2013/player?L=59380&amp;P=8003" TargetMode="External"/><Relationship Id="rId20651" Type="http://schemas.openxmlformats.org/officeDocument/2006/relationships/hyperlink" Target="http://football6.myfantasyleague.com/2013/detailed?L=59380&amp;W=9&amp;P=8768&amp;YEAR=2012" TargetMode="External"/><Relationship Id="rId762" Type="http://schemas.openxmlformats.org/officeDocument/2006/relationships/hyperlink" Target="http://football6.myfantasyleague.com/2013/detailed?L=59380&amp;W=16&amp;P=8350&amp;YEAR=2012" TargetMode="External"/><Relationship Id="rId1392" Type="http://schemas.openxmlformats.org/officeDocument/2006/relationships/hyperlink" Target="http://football6.myfantasyleague.com/2013/detailed?L=59380&amp;W=14&amp;P=7141&amp;YEAR=2012" TargetMode="External"/><Relationship Id="rId2443" Type="http://schemas.openxmlformats.org/officeDocument/2006/relationships/hyperlink" Target="http://football6.myfantasyleague.com/2013/detailed?L=59380&amp;W=8&amp;P=9565&amp;YEAR=2012" TargetMode="External"/><Relationship Id="rId9056" Type="http://schemas.openxmlformats.org/officeDocument/2006/relationships/hyperlink" Target="http://football6.myfantasyleague.com/2013/detailed?L=59380&amp;W=3&amp;P=10784&amp;YEAR=2012" TargetMode="External"/><Relationship Id="rId12037" Type="http://schemas.openxmlformats.org/officeDocument/2006/relationships/hyperlink" Target="http://football6.myfantasyleague.com/2013/detailed?L=59380&amp;W=13&amp;P=10903&amp;YEAR=2012" TargetMode="External"/><Relationship Id="rId20304" Type="http://schemas.openxmlformats.org/officeDocument/2006/relationships/hyperlink" Target="http://football6.myfantasyleague.com/2013/detailed?L=59380&amp;W=8&amp;P=10888&amp;YEAR=2012" TargetMode="External"/><Relationship Id="rId415" Type="http://schemas.openxmlformats.org/officeDocument/2006/relationships/hyperlink" Target="http://football6.myfantasyleague.com/2013/detailed?L=59380&amp;W=15&amp;P=9857&amp;YEAR=2012" TargetMode="External"/><Relationship Id="rId1045" Type="http://schemas.openxmlformats.org/officeDocument/2006/relationships/hyperlink" Target="http://football6.myfantasyleague.com/2013/detailed?L=59380&amp;W=12&amp;P=8905&amp;YEAR=2012" TargetMode="External"/><Relationship Id="rId5666" Type="http://schemas.openxmlformats.org/officeDocument/2006/relationships/hyperlink" Target="http://football6.myfantasyleague.com/2013/detailed?L=59380&amp;W=11&amp;P=9062&amp;YEAR=2012" TargetMode="External"/><Relationship Id="rId16658" Type="http://schemas.openxmlformats.org/officeDocument/2006/relationships/hyperlink" Target="http://football6.myfantasyleague.com/2013/detailed?L=59380&amp;W=13&amp;P=10250&amp;YEAR=2012" TargetMode="External"/><Relationship Id="rId17709" Type="http://schemas.openxmlformats.org/officeDocument/2006/relationships/hyperlink" Target="http://football6.myfantasyleague.com/2013/detailed?L=59380&amp;W=3&amp;P=10760&amp;YEAR=2012" TargetMode="External"/><Relationship Id="rId18080" Type="http://schemas.openxmlformats.org/officeDocument/2006/relationships/hyperlink" Target="http://football6.myfantasyleague.com/2013/detailed?L=59380&amp;W=4&amp;P=10442&amp;YEAR=2012" TargetMode="External"/><Relationship Id="rId19131" Type="http://schemas.openxmlformats.org/officeDocument/2006/relationships/hyperlink" Target="http://football6.myfantasyleague.com/2013/player?L=59380&amp;P=10872" TargetMode="External"/><Relationship Id="rId4268" Type="http://schemas.openxmlformats.org/officeDocument/2006/relationships/hyperlink" Target="http://football6.myfantasyleague.com/2013/detailed?L=59380&amp;W=11&amp;P=9024&amp;YEAR=2012" TargetMode="External"/><Relationship Id="rId5319" Type="http://schemas.openxmlformats.org/officeDocument/2006/relationships/hyperlink" Target="http://football6.myfantasyleague.com/2013/detailed?L=59380&amp;W=6&amp;P=8010&amp;YEAR=2012" TargetMode="External"/><Relationship Id="rId6717" Type="http://schemas.openxmlformats.org/officeDocument/2006/relationships/hyperlink" Target="http://football6.myfantasyleague.com/2013/detailed?L=59380&amp;W=1&amp;P=7947&amp;YEAR=2012" TargetMode="External"/><Relationship Id="rId8889" Type="http://schemas.openxmlformats.org/officeDocument/2006/relationships/hyperlink" Target="http://football6.myfantasyleague.com/2013/detailed?L=59380&amp;W=17&amp;P=8248&amp;YEAR=2012" TargetMode="External"/><Relationship Id="rId11120" Type="http://schemas.openxmlformats.org/officeDocument/2006/relationships/hyperlink" Target="http://football6.myfantasyleague.com/2013/detailed?L=59380&amp;W=2&amp;P=8120&amp;YEAR=2012" TargetMode="External"/><Relationship Id="rId14690" Type="http://schemas.openxmlformats.org/officeDocument/2006/relationships/hyperlink" Target="http://football6.myfantasyleague.com/2013/detailed?L=59380&amp;W=13&amp;P=9833&amp;YEAR=2012" TargetMode="External"/><Relationship Id="rId15741" Type="http://schemas.openxmlformats.org/officeDocument/2006/relationships/hyperlink" Target="http://football6.myfantasyleague.com/2013/detailed?L=59380&amp;W=4&amp;P=8787&amp;YEAR=2012" TargetMode="External"/><Relationship Id="rId1929" Type="http://schemas.openxmlformats.org/officeDocument/2006/relationships/hyperlink" Target="http://football6.myfantasyleague.com/2013/detailed?L=59380&amp;W=4&amp;P=8595&amp;YEAR=2012" TargetMode="External"/><Relationship Id="rId5800" Type="http://schemas.openxmlformats.org/officeDocument/2006/relationships/hyperlink" Target="http://football6.myfantasyleague.com/2013/detailed?L=59380&amp;W=6&amp;P=8532&amp;YEAR=2012" TargetMode="External"/><Relationship Id="rId13292" Type="http://schemas.openxmlformats.org/officeDocument/2006/relationships/hyperlink" Target="http://football6.myfantasyleague.com/2013/detailed?L=59380&amp;W=13&amp;P=10626&amp;YEAR=2012" TargetMode="External"/><Relationship Id="rId14343" Type="http://schemas.openxmlformats.org/officeDocument/2006/relationships/hyperlink" Target="http://football6.myfantasyleague.com/2013/detailed?L=59380&amp;W=6&amp;P=10123&amp;YEAR=2012" TargetMode="External"/><Relationship Id="rId18964" Type="http://schemas.openxmlformats.org/officeDocument/2006/relationships/hyperlink" Target="http://football6.myfantasyleague.com/2013/detailed?L=59380&amp;W=8&amp;P=7402&amp;YEAR=2012" TargetMode="External"/><Relationship Id="rId3351" Type="http://schemas.openxmlformats.org/officeDocument/2006/relationships/hyperlink" Target="http://football6.myfantasyleague.com/2013/detailed?L=59380&amp;W=15&amp;P=9954&amp;YEAR=2012" TargetMode="External"/><Relationship Id="rId4402" Type="http://schemas.openxmlformats.org/officeDocument/2006/relationships/hyperlink" Target="http://football6.myfantasyleague.com/2013/detailed?L=59380&amp;W=15&amp;P=10894&amp;YEAR=2012" TargetMode="External"/><Relationship Id="rId7972" Type="http://schemas.openxmlformats.org/officeDocument/2006/relationships/hyperlink" Target="http://football6.myfantasyleague.com/2013/detailed?L=59380&amp;W=12&amp;P=9545&amp;YEAR=2012" TargetMode="External"/><Relationship Id="rId17566" Type="http://schemas.openxmlformats.org/officeDocument/2006/relationships/hyperlink" Target="http://football6.myfantasyleague.com/2013/detailed?L=59380&amp;W=13&amp;P=11000&amp;YEAR=2012" TargetMode="External"/><Relationship Id="rId18617" Type="http://schemas.openxmlformats.org/officeDocument/2006/relationships/hyperlink" Target="http://football6.myfantasyleague.com/2013/detailed?L=59380&amp;W=13&amp;P=7886&amp;YEAR=2012" TargetMode="External"/><Relationship Id="rId20161" Type="http://schemas.openxmlformats.org/officeDocument/2006/relationships/hyperlink" Target="http://football6.myfantasyleague.com/2013/detailed?L=59380&amp;W=10&amp;P=10459&amp;YEAR=2012" TargetMode="External"/><Relationship Id="rId272" Type="http://schemas.openxmlformats.org/officeDocument/2006/relationships/hyperlink" Target="http://football6.myfantasyleague.com/2013/detailed?L=59380&amp;W=1&amp;P=8951&amp;YEAR=2012" TargetMode="External"/><Relationship Id="rId3004" Type="http://schemas.openxmlformats.org/officeDocument/2006/relationships/hyperlink" Target="http://football6.myfantasyleague.com/2013/player?L=59380&amp;P=9461&amp;YEAR=2012" TargetMode="External"/><Relationship Id="rId6574" Type="http://schemas.openxmlformats.org/officeDocument/2006/relationships/hyperlink" Target="http://football6.myfantasyleague.com/2013/player?L=59380&amp;P=9880" TargetMode="External"/><Relationship Id="rId7625" Type="http://schemas.openxmlformats.org/officeDocument/2006/relationships/hyperlink" Target="http://football6.myfantasyleague.com/2013/detailed?L=59380&amp;W=13&amp;P=7398&amp;YEAR=2012" TargetMode="External"/><Relationship Id="rId10953" Type="http://schemas.openxmlformats.org/officeDocument/2006/relationships/hyperlink" Target="http://football6.myfantasyleague.com/2013/player?L=59380&amp;P=10534&amp;YEAR=2012" TargetMode="External"/><Relationship Id="rId16168" Type="http://schemas.openxmlformats.org/officeDocument/2006/relationships/hyperlink" Target="http://football6.myfantasyleague.com/2013/detailed?L=59380&amp;W=12&amp;P=9429&amp;YEAR=2012" TargetMode="External"/><Relationship Id="rId17219" Type="http://schemas.openxmlformats.org/officeDocument/2006/relationships/hyperlink" Target="http://football6.myfantasyleague.com/2013/player?L=59380&amp;P=4974&amp;YEAR=2012" TargetMode="External"/><Relationship Id="rId5176" Type="http://schemas.openxmlformats.org/officeDocument/2006/relationships/hyperlink" Target="http://football6.myfantasyleague.com/2013/player?L=59380&amp;P=7454" TargetMode="External"/><Relationship Id="rId6227" Type="http://schemas.openxmlformats.org/officeDocument/2006/relationships/hyperlink" Target="http://football6.myfantasyleague.com/2013/player?L=59380&amp;P=9622&amp;YEAR=2012" TargetMode="External"/><Relationship Id="rId9797" Type="http://schemas.openxmlformats.org/officeDocument/2006/relationships/hyperlink" Target="http://football6.myfantasyleague.com/2013/player?L=59380&amp;P=7827&amp;YEAR=2012" TargetMode="External"/><Relationship Id="rId10606" Type="http://schemas.openxmlformats.org/officeDocument/2006/relationships/hyperlink" Target="http://football6.myfantasyleague.com/2013/detailed?L=59380&amp;W=7&amp;P=10280&amp;YEAR=2012" TargetMode="External"/><Relationship Id="rId8399" Type="http://schemas.openxmlformats.org/officeDocument/2006/relationships/hyperlink" Target="http://football6.myfantasyleague.com/2013/detailed?L=59380&amp;W=5&amp;P=8298&amp;YEAR=2012" TargetMode="External"/><Relationship Id="rId12778" Type="http://schemas.openxmlformats.org/officeDocument/2006/relationships/hyperlink" Target="http://football6.myfantasyleague.com/2013/detailed?L=59380&amp;W=7&amp;P=8836&amp;YEAR=2012" TargetMode="External"/><Relationship Id="rId13829" Type="http://schemas.openxmlformats.org/officeDocument/2006/relationships/hyperlink" Target="http://football6.myfantasyleague.com/2013/detailed?L=59380&amp;W=16&amp;P=8792&amp;YEAR=2012" TargetMode="External"/><Relationship Id="rId17700" Type="http://schemas.openxmlformats.org/officeDocument/2006/relationships/hyperlink" Target="http://football6.myfantasyleague.com/2013/detailed?L=59380&amp;W=9&amp;P=9101&amp;YEAR=2012" TargetMode="External"/><Relationship Id="rId1786" Type="http://schemas.openxmlformats.org/officeDocument/2006/relationships/hyperlink" Target="http://football6.myfantasyleague.com/2013/detailed?L=59380&amp;W=13&amp;P=11024&amp;YEAR=2012" TargetMode="External"/><Relationship Id="rId2837" Type="http://schemas.openxmlformats.org/officeDocument/2006/relationships/hyperlink" Target="http://football6.myfantasyleague.com/2013/detailed?L=59380&amp;W=2&amp;P=7854&amp;YEAR=2012" TargetMode="External"/><Relationship Id="rId15251" Type="http://schemas.openxmlformats.org/officeDocument/2006/relationships/hyperlink" Target="http://football6.myfantasyleague.com/2013/detailed?L=59380&amp;W=1&amp;P=10315&amp;YEAR=2012" TargetMode="External"/><Relationship Id="rId16302" Type="http://schemas.openxmlformats.org/officeDocument/2006/relationships/hyperlink" Target="http://football6.myfantasyleague.com/2013/detailed?L=59380&amp;W=12&amp;P=7480&amp;YEAR=2012" TargetMode="External"/><Relationship Id="rId19872" Type="http://schemas.openxmlformats.org/officeDocument/2006/relationships/hyperlink" Target="http://football6.myfantasyleague.com/2013/player?L=59380&amp;P=10066" TargetMode="External"/><Relationship Id="rId809" Type="http://schemas.openxmlformats.org/officeDocument/2006/relationships/hyperlink" Target="http://football6.myfantasyleague.com/2013/detailed?L=59380&amp;W=7&amp;P=7245&amp;YEAR=2012" TargetMode="External"/><Relationship Id="rId1439" Type="http://schemas.openxmlformats.org/officeDocument/2006/relationships/hyperlink" Target="http://football6.myfantasyleague.com/2013/detailed?L=59380&amp;W=4&amp;P=9859&amp;YEAR=2012" TargetMode="External"/><Relationship Id="rId5310" Type="http://schemas.openxmlformats.org/officeDocument/2006/relationships/hyperlink" Target="http://football6.myfantasyleague.com/2013/detailed?L=59380&amp;W=16&amp;P=10015&amp;YEAR=2012" TargetMode="External"/><Relationship Id="rId8880" Type="http://schemas.openxmlformats.org/officeDocument/2006/relationships/hyperlink" Target="http://football6.myfantasyleague.com/2013/detailed?L=59380&amp;W=8&amp;P=8248&amp;YEAR=2012" TargetMode="External"/><Relationship Id="rId9931" Type="http://schemas.openxmlformats.org/officeDocument/2006/relationships/hyperlink" Target="http://football6.myfantasyleague.com/2013/detailed?L=59380&amp;W=12&amp;P=9535&amp;YEAR=2012" TargetMode="External"/><Relationship Id="rId11861" Type="http://schemas.openxmlformats.org/officeDocument/2006/relationships/hyperlink" Target="http://football6.myfantasyleague.com/2013/player?L=59380&amp;P=9504&amp;YEAR=2012" TargetMode="External"/><Relationship Id="rId12912" Type="http://schemas.openxmlformats.org/officeDocument/2006/relationships/hyperlink" Target="http://football6.myfantasyleague.com/2013/detailed?L=59380&amp;W=6&amp;P=10437&amp;YEAR=2012" TargetMode="External"/><Relationship Id="rId18474" Type="http://schemas.openxmlformats.org/officeDocument/2006/relationships/hyperlink" Target="http://football6.myfantasyleague.com/2013/detailed?L=59380&amp;W=16&amp;P=9567&amp;YEAR=2012" TargetMode="External"/><Relationship Id="rId19525" Type="http://schemas.openxmlformats.org/officeDocument/2006/relationships/hyperlink" Target="http://football6.myfantasyleague.com/2013/detailed?L=59380&amp;W=15&amp;P=9704&amp;YEAR=2012" TargetMode="External"/><Relationship Id="rId1920" Type="http://schemas.openxmlformats.org/officeDocument/2006/relationships/hyperlink" Target="http://football6.myfantasyleague.com/2013/detailed?L=59380&amp;W=12&amp;P=8667&amp;YEAR=2012" TargetMode="External"/><Relationship Id="rId7482" Type="http://schemas.openxmlformats.org/officeDocument/2006/relationships/hyperlink" Target="http://football6.myfantasyleague.com/2013/detailed?L=59380&amp;W=1&amp;P=9068&amp;YEAR=2012" TargetMode="External"/><Relationship Id="rId8533" Type="http://schemas.openxmlformats.org/officeDocument/2006/relationships/hyperlink" Target="http://football6.myfantasyleague.com/2013/detailed?L=59380&amp;W=15&amp;P=9552&amp;YEAR=2012" TargetMode="External"/><Relationship Id="rId10463" Type="http://schemas.openxmlformats.org/officeDocument/2006/relationships/hyperlink" Target="http://football6.myfantasyleague.com/2013/player?L=59380&amp;P=10647&amp;YEAR=2012" TargetMode="External"/><Relationship Id="rId11514" Type="http://schemas.openxmlformats.org/officeDocument/2006/relationships/hyperlink" Target="http://football6.myfantasyleague.com/2013/player?L=59380&amp;P=9224" TargetMode="External"/><Relationship Id="rId17076" Type="http://schemas.openxmlformats.org/officeDocument/2006/relationships/hyperlink" Target="http://football6.myfantasyleague.com/2013/detailed?L=59380&amp;W=17&amp;P=8338&amp;YEAR=2012" TargetMode="External"/><Relationship Id="rId18127" Type="http://schemas.openxmlformats.org/officeDocument/2006/relationships/hyperlink" Target="http://football6.myfantasyleague.com/2013/detailed?L=59380&amp;W=7&amp;P=9862&amp;YEAR=2012" TargetMode="External"/><Relationship Id="rId6084" Type="http://schemas.openxmlformats.org/officeDocument/2006/relationships/hyperlink" Target="http://football6.myfantasyleague.com/2013/detailed?L=59380&amp;W=16&amp;P=10699&amp;YEAR=2012" TargetMode="External"/><Relationship Id="rId7135" Type="http://schemas.openxmlformats.org/officeDocument/2006/relationships/hyperlink" Target="http://football6.myfantasyleague.com/2013/detailed?L=59380&amp;W=5&amp;P=10813&amp;YEAR=2012" TargetMode="External"/><Relationship Id="rId10116" Type="http://schemas.openxmlformats.org/officeDocument/2006/relationships/hyperlink" Target="http://football6.myfantasyleague.com/2013/detailed?L=59380&amp;W=2&amp;P=10753&amp;YEAR=2012" TargetMode="External"/><Relationship Id="rId13686" Type="http://schemas.openxmlformats.org/officeDocument/2006/relationships/hyperlink" Target="http://football6.myfantasyleague.com/2013/detailed?L=59380&amp;W=9&amp;P=9906&amp;YEAR=2012" TargetMode="External"/><Relationship Id="rId2694" Type="http://schemas.openxmlformats.org/officeDocument/2006/relationships/hyperlink" Target="http://football6.myfantasyleague.com/2013/detailed?L=59380&amp;W=10&amp;P=10732&amp;YEAR=2012" TargetMode="External"/><Relationship Id="rId3745" Type="http://schemas.openxmlformats.org/officeDocument/2006/relationships/hyperlink" Target="http://football6.myfantasyleague.com/2013/player?L=59380&amp;P=10409&amp;YEAR=2012" TargetMode="External"/><Relationship Id="rId12288" Type="http://schemas.openxmlformats.org/officeDocument/2006/relationships/hyperlink" Target="http://football6.myfantasyleague.com/2013/detailed?L=59380&amp;W=14&amp;P=9856&amp;YEAR=2012" TargetMode="External"/><Relationship Id="rId13339" Type="http://schemas.openxmlformats.org/officeDocument/2006/relationships/hyperlink" Target="http://football6.myfantasyleague.com/2013/detailed?L=59380&amp;W=17&amp;P=9824&amp;YEAR=2012" TargetMode="External"/><Relationship Id="rId14737" Type="http://schemas.openxmlformats.org/officeDocument/2006/relationships/hyperlink" Target="http://football6.myfantasyleague.com/2013/detailed?L=59380&amp;W=14&amp;P=9933&amp;YEAR=2012" TargetMode="External"/><Relationship Id="rId17210" Type="http://schemas.openxmlformats.org/officeDocument/2006/relationships/hyperlink" Target="http://football6.myfantasyleague.com/2013/detailed?L=59380&amp;W=10&amp;P=7317&amp;YEAR=2012" TargetMode="External"/><Relationship Id="rId20555" Type="http://schemas.openxmlformats.org/officeDocument/2006/relationships/hyperlink" Target="http://football6.myfantasyleague.com/2013/detailed?L=59380&amp;W=1&amp;P=9915&amp;YEAR=2012" TargetMode="External"/><Relationship Id="rId666" Type="http://schemas.openxmlformats.org/officeDocument/2006/relationships/hyperlink" Target="http://football6.myfantasyleague.com/2013/player?L=59380&amp;P=6959&amp;YEAR=2012" TargetMode="External"/><Relationship Id="rId1296" Type="http://schemas.openxmlformats.org/officeDocument/2006/relationships/hyperlink" Target="http://football6.myfantasyleague.com/2013/detailed?L=59380&amp;W=7&amp;P=10456&amp;YEAR=2012" TargetMode="External"/><Relationship Id="rId2347" Type="http://schemas.openxmlformats.org/officeDocument/2006/relationships/hyperlink" Target="http://football6.myfantasyleague.com/2013/detailed?L=59380&amp;W=11&amp;P=10149&amp;YEAR=2012" TargetMode="External"/><Relationship Id="rId20208" Type="http://schemas.openxmlformats.org/officeDocument/2006/relationships/hyperlink" Target="http://football6.myfantasyleague.com/2013/detailed?L=59380&amp;W=3&amp;P=10290&amp;YEAR=2012" TargetMode="External"/><Relationship Id="rId319" Type="http://schemas.openxmlformats.org/officeDocument/2006/relationships/hyperlink" Target="http://football6.myfantasyleague.com/2013/detailed?L=59380&amp;W=14&amp;P=10788&amp;YEAR=2012" TargetMode="External"/><Relationship Id="rId6968" Type="http://schemas.openxmlformats.org/officeDocument/2006/relationships/hyperlink" Target="http://football6.myfantasyleague.com/2013/detailed?L=59380&amp;W=11&amp;P=10217&amp;YEAR=2012" TargetMode="External"/><Relationship Id="rId8390" Type="http://schemas.openxmlformats.org/officeDocument/2006/relationships/hyperlink" Target="http://football6.myfantasyleague.com/2013/detailed?L=59380&amp;W=16&amp;P=10488&amp;YEAR=2012" TargetMode="External"/><Relationship Id="rId13820" Type="http://schemas.openxmlformats.org/officeDocument/2006/relationships/hyperlink" Target="http://football6.myfantasyleague.com/2013/detailed?L=59380&amp;W=6&amp;P=8792&amp;YEAR=2012" TargetMode="External"/><Relationship Id="rId19382" Type="http://schemas.openxmlformats.org/officeDocument/2006/relationships/hyperlink" Target="http://football6.myfantasyleague.com/2013/detailed?L=59380&amp;W=15&amp;P=9835&amp;YEAR=2012" TargetMode="External"/><Relationship Id="rId8043" Type="http://schemas.openxmlformats.org/officeDocument/2006/relationships/hyperlink" Target="http://football6.myfantasyleague.com/2013/detailed?L=59380&amp;W=9&amp;P=3445&amp;YEAR=2012" TargetMode="External"/><Relationship Id="rId9441" Type="http://schemas.openxmlformats.org/officeDocument/2006/relationships/hyperlink" Target="http://football6.myfantasyleague.com/2013/detailed?L=59380&amp;W=5&amp;P=10146&amp;YEAR=2012" TargetMode="External"/><Relationship Id="rId11371" Type="http://schemas.openxmlformats.org/officeDocument/2006/relationships/hyperlink" Target="http://football6.myfantasyleague.com/2013/detailed?L=59380&amp;W=16&amp;P=10461&amp;YEAR=2012" TargetMode="External"/><Relationship Id="rId12422" Type="http://schemas.openxmlformats.org/officeDocument/2006/relationships/hyperlink" Target="http://football6.myfantasyleague.com/2013/detailed?L=59380&amp;W=17&amp;P=8548&amp;YEAR=2012" TargetMode="External"/><Relationship Id="rId15992" Type="http://schemas.openxmlformats.org/officeDocument/2006/relationships/hyperlink" Target="http://football6.myfantasyleague.com/2013/player?L=59380&amp;P=10411&amp;YEAR=2012" TargetMode="External"/><Relationship Id="rId19035" Type="http://schemas.openxmlformats.org/officeDocument/2006/relationships/hyperlink" Target="http://football6.myfantasyleague.com/2013/detailed?L=59380&amp;W=11&amp;P=9425&amp;YEAR=2012" TargetMode="External"/><Relationship Id="rId800" Type="http://schemas.openxmlformats.org/officeDocument/2006/relationships/hyperlink" Target="http://football6.myfantasyleague.com/2013/options?L=59380&amp;F=0008&amp;O=07" TargetMode="External"/><Relationship Id="rId1430" Type="http://schemas.openxmlformats.org/officeDocument/2006/relationships/hyperlink" Target="http://football6.myfantasyleague.com/2013/detailed?L=59380&amp;W=13&amp;P=10737&amp;YEAR=2012" TargetMode="External"/><Relationship Id="rId11024" Type="http://schemas.openxmlformats.org/officeDocument/2006/relationships/hyperlink" Target="http://football6.myfantasyleague.com/2013/player?L=59380&amp;P=9129&amp;YEAR=2012" TargetMode="External"/><Relationship Id="rId14594" Type="http://schemas.openxmlformats.org/officeDocument/2006/relationships/hyperlink" Target="http://football6.myfantasyleague.com/2013/detailed?L=59380&amp;W=17&amp;P=9473&amp;YEAR=2012" TargetMode="External"/><Relationship Id="rId15645" Type="http://schemas.openxmlformats.org/officeDocument/2006/relationships/hyperlink" Target="http://football6.myfantasyleague.com/2013/detailed?L=59380&amp;W=16&amp;P=7400&amp;YEAR=2012" TargetMode="External"/><Relationship Id="rId4653" Type="http://schemas.openxmlformats.org/officeDocument/2006/relationships/hyperlink" Target="http://football6.myfantasyleague.com/2013/detailed?L=59380&amp;W=11&amp;P=8975&amp;YEAR=2012" TargetMode="External"/><Relationship Id="rId5704" Type="http://schemas.openxmlformats.org/officeDocument/2006/relationships/hyperlink" Target="http://football6.myfantasyleague.com/2013/detailed?L=59380&amp;W=15&amp;P=9462&amp;YEAR=2012" TargetMode="External"/><Relationship Id="rId13196" Type="http://schemas.openxmlformats.org/officeDocument/2006/relationships/hyperlink" Target="http://football6.myfantasyleague.com/2013/detailed?L=59380&amp;W=10&amp;P=9787&amp;YEAR=2012" TargetMode="External"/><Relationship Id="rId14247" Type="http://schemas.openxmlformats.org/officeDocument/2006/relationships/hyperlink" Target="http://football6.myfantasyleague.com/2013/detailed?L=59380&amp;W=9&amp;P=9223&amp;YEAR=2012" TargetMode="External"/><Relationship Id="rId3255" Type="http://schemas.openxmlformats.org/officeDocument/2006/relationships/hyperlink" Target="http://football6.myfantasyleague.com/2013/detailed?L=59380&amp;W=13&amp;P=10370&amp;YEAR=2012" TargetMode="External"/><Relationship Id="rId4306" Type="http://schemas.openxmlformats.org/officeDocument/2006/relationships/hyperlink" Target="http://football6.myfantasyleague.com/2013/detailed?L=59380&amp;W=17&amp;P=9514&amp;YEAR=2012" TargetMode="External"/><Relationship Id="rId7876" Type="http://schemas.openxmlformats.org/officeDocument/2006/relationships/hyperlink" Target="http://football6.myfantasyleague.com/2013/detailed?L=59380&amp;W=8&amp;P=8697&amp;YEAR=2012" TargetMode="External"/><Relationship Id="rId8927" Type="http://schemas.openxmlformats.org/officeDocument/2006/relationships/hyperlink" Target="http://football6.myfantasyleague.com/2013/player?L=59380&amp;P=11074&amp;YEAR=2012" TargetMode="External"/><Relationship Id="rId18868" Type="http://schemas.openxmlformats.org/officeDocument/2006/relationships/hyperlink" Target="http://football6.myfantasyleague.com/2013/detailed?L=59380&amp;W=11&amp;P=10303&amp;YEAR=2012" TargetMode="External"/><Relationship Id="rId19919" Type="http://schemas.openxmlformats.org/officeDocument/2006/relationships/hyperlink" Target="http://football6.myfantasyleague.com/2013/detailed?L=59380&amp;W=15&amp;P=8375&amp;YEAR=2012" TargetMode="External"/><Relationship Id="rId20065" Type="http://schemas.openxmlformats.org/officeDocument/2006/relationships/hyperlink" Target="http://football6.myfantasyleague.com/2013/options?L=59380&amp;F=0003&amp;O=07" TargetMode="External"/><Relationship Id="rId176" Type="http://schemas.openxmlformats.org/officeDocument/2006/relationships/hyperlink" Target="http://football6.myfantasyleague.com/2013/player?L=59380&amp;P=9039" TargetMode="External"/><Relationship Id="rId6478" Type="http://schemas.openxmlformats.org/officeDocument/2006/relationships/hyperlink" Target="http://football6.myfantasyleague.com/2013/detailed?L=59380&amp;W=11&amp;P=7123&amp;YEAR=2012" TargetMode="External"/><Relationship Id="rId7529" Type="http://schemas.openxmlformats.org/officeDocument/2006/relationships/hyperlink" Target="http://football6.myfantasyleague.com/2013/player?L=59380&amp;P=9820" TargetMode="External"/><Relationship Id="rId10857" Type="http://schemas.openxmlformats.org/officeDocument/2006/relationships/hyperlink" Target="http://football6.myfantasyleague.com/2013/detailed?L=59380&amp;W=5&amp;P=8387&amp;YEAR=2012" TargetMode="External"/><Relationship Id="rId11908" Type="http://schemas.openxmlformats.org/officeDocument/2006/relationships/hyperlink" Target="http://football6.myfantasyleague.com/2013/detailed?L=59380&amp;W=14&amp;P=9498&amp;YEAR=2012" TargetMode="External"/><Relationship Id="rId13330" Type="http://schemas.openxmlformats.org/officeDocument/2006/relationships/hyperlink" Target="http://football6.myfantasyleague.com/2013/detailed?L=59380&amp;W=7&amp;P=9824&amp;YEAR=2012" TargetMode="External"/><Relationship Id="rId17951" Type="http://schemas.openxmlformats.org/officeDocument/2006/relationships/hyperlink" Target="http://football6.myfantasyleague.com/2013/detailed?L=59380&amp;W=5&amp;P=10697&amp;YEAR=2012" TargetMode="External"/><Relationship Id="rId310" Type="http://schemas.openxmlformats.org/officeDocument/2006/relationships/hyperlink" Target="http://football6.myfantasyleague.com/2013/detailed?L=59380&amp;W=14&amp;P=10449&amp;YEAR=2012" TargetMode="External"/><Relationship Id="rId16553" Type="http://schemas.openxmlformats.org/officeDocument/2006/relationships/hyperlink" Target="http://football6.myfantasyleague.com/2013/player?L=59380&amp;P=7179&amp;YEAR=2012" TargetMode="External"/><Relationship Id="rId17604" Type="http://schemas.openxmlformats.org/officeDocument/2006/relationships/hyperlink" Target="http://football6.myfantasyleague.com/2013/detailed?L=59380&amp;W=6&amp;P=7461&amp;YEAR=2012" TargetMode="External"/><Relationship Id="rId5561" Type="http://schemas.openxmlformats.org/officeDocument/2006/relationships/hyperlink" Target="http://football6.myfantasyleague.com/2013/detailed?L=59380&amp;W=11&amp;P=7441&amp;YEAR=2012" TargetMode="External"/><Relationship Id="rId6612" Type="http://schemas.openxmlformats.org/officeDocument/2006/relationships/hyperlink" Target="http://football6.myfantasyleague.com/2013/detailed?L=59380&amp;W=16&amp;P=9625&amp;YEAR=2012" TargetMode="External"/><Relationship Id="rId15155" Type="http://schemas.openxmlformats.org/officeDocument/2006/relationships/hyperlink" Target="http://football6.myfantasyleague.com/2013/detailed?L=59380&amp;W=9&amp;P=10896&amp;YEAR=2012" TargetMode="External"/><Relationship Id="rId16206" Type="http://schemas.openxmlformats.org/officeDocument/2006/relationships/hyperlink" Target="http://football6.myfantasyleague.com/2013/detailed?L=59380&amp;W=14&amp;P=7945&amp;YEAR=2012" TargetMode="External"/><Relationship Id="rId19776" Type="http://schemas.openxmlformats.org/officeDocument/2006/relationships/hyperlink" Target="http://football6.myfantasyleague.com/2013/detailed?L=59380&amp;W=14&amp;P=7407&amp;YEAR=2012" TargetMode="External"/><Relationship Id="rId4163" Type="http://schemas.openxmlformats.org/officeDocument/2006/relationships/hyperlink" Target="http://football6.myfantasyleague.com/2013/detailed?L=59380&amp;W=3&amp;P=9894&amp;YEAR=2012" TargetMode="External"/><Relationship Id="rId5214" Type="http://schemas.openxmlformats.org/officeDocument/2006/relationships/hyperlink" Target="http://football6.myfantasyleague.com/2013/detailed?L=59380&amp;W=15&amp;P=10310&amp;YEAR=2012" TargetMode="External"/><Relationship Id="rId8784" Type="http://schemas.openxmlformats.org/officeDocument/2006/relationships/hyperlink" Target="http://football6.myfantasyleague.com/2013/detailed?L=59380&amp;W=12&amp;P=10374&amp;YEAR=2012" TargetMode="External"/><Relationship Id="rId9835" Type="http://schemas.openxmlformats.org/officeDocument/2006/relationships/hyperlink" Target="http://football6.myfantasyleague.com/2013/detailed?L=59380&amp;W=8&amp;P=7037&amp;YEAR=2012" TargetMode="External"/><Relationship Id="rId11765" Type="http://schemas.openxmlformats.org/officeDocument/2006/relationships/hyperlink" Target="http://football6.myfantasyleague.com/2013/detailed?L=59380&amp;W=1&amp;P=10850&amp;YEAR=2012" TargetMode="External"/><Relationship Id="rId18378" Type="http://schemas.openxmlformats.org/officeDocument/2006/relationships/hyperlink" Target="http://football6.myfantasyleague.com/2013/detailed?L=59380&amp;W=1&amp;P=10675&amp;YEAR=2012" TargetMode="External"/><Relationship Id="rId19429" Type="http://schemas.openxmlformats.org/officeDocument/2006/relationships/hyperlink" Target="http://football6.myfantasyleague.com/2013/detailed?L=59380&amp;W=13&amp;P=8713&amp;YEAR=2012" TargetMode="External"/><Relationship Id="rId49" Type="http://schemas.openxmlformats.org/officeDocument/2006/relationships/hyperlink" Target="http://football6.myfantasyleague.com/2013/detailed?L=59380&amp;W=8&amp;P=5662&amp;YEAR=2012" TargetMode="External"/><Relationship Id="rId1824" Type="http://schemas.openxmlformats.org/officeDocument/2006/relationships/hyperlink" Target="http://football6.myfantasyleague.com/2013/detailed?L=59380&amp;W=3&amp;P=10932&amp;YEAR=2012" TargetMode="External"/><Relationship Id="rId7386" Type="http://schemas.openxmlformats.org/officeDocument/2006/relationships/hyperlink" Target="http://football6.myfantasyleague.com/2013/detailed?L=59380&amp;W=7&amp;P=10696&amp;YEAR=2012" TargetMode="External"/><Relationship Id="rId8437" Type="http://schemas.openxmlformats.org/officeDocument/2006/relationships/hyperlink" Target="http://football6.myfantasyleague.com/2013/detailed?L=59380&amp;W=3&amp;P=9452&amp;YEAR=2012" TargetMode="External"/><Relationship Id="rId10367" Type="http://schemas.openxmlformats.org/officeDocument/2006/relationships/hyperlink" Target="http://football6.myfantasyleague.com/2013/detailed?L=59380&amp;W=4&amp;P=9904&amp;YEAR=2012" TargetMode="External"/><Relationship Id="rId11418" Type="http://schemas.openxmlformats.org/officeDocument/2006/relationships/hyperlink" Target="http://football6.myfantasyleague.com/2013/detailed?L=59380&amp;W=14&amp;P=9710&amp;YEAR=2012" TargetMode="External"/><Relationship Id="rId12816" Type="http://schemas.openxmlformats.org/officeDocument/2006/relationships/hyperlink" Target="http://football6.myfantasyleague.com/2013/detailed?L=59380&amp;W=6&amp;P=10754&amp;YEAR=2012" TargetMode="External"/><Relationship Id="rId7039" Type="http://schemas.openxmlformats.org/officeDocument/2006/relationships/hyperlink" Target="http://football6.myfantasyleague.com/2013/detailed?L=59380&amp;W=5&amp;P=9826&amp;YEAR=2012" TargetMode="External"/><Relationship Id="rId14988" Type="http://schemas.openxmlformats.org/officeDocument/2006/relationships/hyperlink" Target="http://football6.myfantasyleague.com/2013/detailed?L=59380&amp;W=1&amp;P=9755&amp;YEAR=2012" TargetMode="External"/><Relationship Id="rId19910" Type="http://schemas.openxmlformats.org/officeDocument/2006/relationships/hyperlink" Target="http://football6.myfantasyleague.com/2013/detailed?L=59380&amp;W=5&amp;P=8375&amp;YEAR=2012" TargetMode="External"/><Relationship Id="rId2598" Type="http://schemas.openxmlformats.org/officeDocument/2006/relationships/hyperlink" Target="http://football6.myfantasyleague.com/2013/detailed?L=59380&amp;W=17&amp;P=10178&amp;YEAR=2012" TargetMode="External"/><Relationship Id="rId3996" Type="http://schemas.openxmlformats.org/officeDocument/2006/relationships/hyperlink" Target="http://football6.myfantasyleague.com/2013/detailed?L=59380&amp;W=4&amp;P=7533&amp;YEAR=2012" TargetMode="External"/><Relationship Id="rId16063" Type="http://schemas.openxmlformats.org/officeDocument/2006/relationships/hyperlink" Target="http://football6.myfantasyleague.com/2013/detailed?L=59380&amp;W=1&amp;P=10570&amp;YEAR=2012" TargetMode="External"/><Relationship Id="rId17461" Type="http://schemas.openxmlformats.org/officeDocument/2006/relationships/hyperlink" Target="http://football6.myfantasyleague.com/2013/detailed?L=59380&amp;W=15&amp;P=9822&amp;YEAR=2012" TargetMode="External"/><Relationship Id="rId18512" Type="http://schemas.openxmlformats.org/officeDocument/2006/relationships/hyperlink" Target="http://football6.myfantasyleague.com/2013/detailed?L=59380&amp;W=1&amp;P=10062&amp;YEAR=2012" TargetMode="External"/><Relationship Id="rId3649" Type="http://schemas.openxmlformats.org/officeDocument/2006/relationships/hyperlink" Target="http://football6.myfantasyleague.com/2013/detailed?L=59380&amp;W=17&amp;P=10361&amp;YEAR=2012" TargetMode="External"/><Relationship Id="rId5071" Type="http://schemas.openxmlformats.org/officeDocument/2006/relationships/hyperlink" Target="http://football6.myfantasyleague.com/2013/player?L=59380&amp;P=8982&amp;YEAR=2012" TargetMode="External"/><Relationship Id="rId6122" Type="http://schemas.openxmlformats.org/officeDocument/2006/relationships/hyperlink" Target="http://football6.myfantasyleague.com/2013/player?L=59380&amp;P=10487&amp;YEAR=2012" TargetMode="External"/><Relationship Id="rId7520" Type="http://schemas.openxmlformats.org/officeDocument/2006/relationships/hyperlink" Target="http://football6.myfantasyleague.com/2013/detailed?L=59380&amp;W=12&amp;P=10457&amp;YEAR=2012" TargetMode="External"/><Relationship Id="rId10501" Type="http://schemas.openxmlformats.org/officeDocument/2006/relationships/hyperlink" Target="http://football6.myfantasyleague.com/2013/detailed?L=59380&amp;W=3&amp;P=6976&amp;YEAR=2012" TargetMode="External"/><Relationship Id="rId17114" Type="http://schemas.openxmlformats.org/officeDocument/2006/relationships/hyperlink" Target="http://football6.myfantasyleague.com/2013/detailed?L=59380&amp;W=16&amp;P=10294&amp;YEAR=2012" TargetMode="External"/><Relationship Id="rId20459" Type="http://schemas.openxmlformats.org/officeDocument/2006/relationships/hyperlink" Target="http://football6.myfantasyleague.com/2013/detailed?L=59380&amp;W=14&amp;P=9837&amp;YEAR=2012" TargetMode="External"/><Relationship Id="rId9692" Type="http://schemas.openxmlformats.org/officeDocument/2006/relationships/hyperlink" Target="http://football6.myfantasyleague.com/2013/detailed?L=59380&amp;W=5&amp;P=8740&amp;YEAR=2012" TargetMode="External"/><Relationship Id="rId12673" Type="http://schemas.openxmlformats.org/officeDocument/2006/relationships/hyperlink" Target="http://football6.myfantasyleague.com/2013/detailed?L=59380&amp;W=8&amp;P=10842&amp;YEAR=2012" TargetMode="External"/><Relationship Id="rId13724" Type="http://schemas.openxmlformats.org/officeDocument/2006/relationships/hyperlink" Target="http://football6.myfantasyleague.com/2013/player?L=59380&amp;P=8668" TargetMode="External"/><Relationship Id="rId19286" Type="http://schemas.openxmlformats.org/officeDocument/2006/relationships/hyperlink" Target="http://football6.myfantasyleague.com/2013/detailed?L=59380&amp;W=7&amp;P=8117&amp;YEAR=2012" TargetMode="External"/><Relationship Id="rId1681" Type="http://schemas.openxmlformats.org/officeDocument/2006/relationships/hyperlink" Target="http://football6.myfantasyleague.com/2013/detailed?L=59380&amp;W=16&amp;P=10495&amp;YEAR=2012" TargetMode="External"/><Relationship Id="rId2732" Type="http://schemas.openxmlformats.org/officeDocument/2006/relationships/hyperlink" Target="http://football6.myfantasyleague.com/2013/detailed?L=59380&amp;W=15&amp;P=9725&amp;YEAR=2012" TargetMode="External"/><Relationship Id="rId8294" Type="http://schemas.openxmlformats.org/officeDocument/2006/relationships/hyperlink" Target="http://football6.myfantasyleague.com/2013/detailed?L=59380&amp;W=1&amp;P=9072&amp;YEAR=2012" TargetMode="External"/><Relationship Id="rId9345" Type="http://schemas.openxmlformats.org/officeDocument/2006/relationships/hyperlink" Target="http://football6.myfantasyleague.com/2013/detailed?L=59380&amp;W=14&amp;P=7031&amp;YEAR=2012" TargetMode="External"/><Relationship Id="rId11275" Type="http://schemas.openxmlformats.org/officeDocument/2006/relationships/hyperlink" Target="http://football6.myfantasyleague.com/2013/player?L=59380&amp;P=5919&amp;YEAR=2012" TargetMode="External"/><Relationship Id="rId12326" Type="http://schemas.openxmlformats.org/officeDocument/2006/relationships/hyperlink" Target="http://football6.myfantasyleague.com/2013/detailed?L=59380&amp;W=15&amp;P=9633&amp;YEAR=2012" TargetMode="External"/><Relationship Id="rId15896" Type="http://schemas.openxmlformats.org/officeDocument/2006/relationships/hyperlink" Target="http://football6.myfantasyleague.com/2013/detailed?L=59380&amp;W=5&amp;P=7820&amp;YEAR=2012" TargetMode="External"/><Relationship Id="rId704" Type="http://schemas.openxmlformats.org/officeDocument/2006/relationships/hyperlink" Target="http://football6.myfantasyleague.com/2013/detailed?L=59380&amp;W=1&amp;P=10464&amp;YEAR=2012" TargetMode="External"/><Relationship Id="rId1334" Type="http://schemas.openxmlformats.org/officeDocument/2006/relationships/hyperlink" Target="http://football6.myfantasyleague.com/2013/detailed?L=59380&amp;W=13&amp;P=10973&amp;YEAR=2012" TargetMode="External"/><Relationship Id="rId5955" Type="http://schemas.openxmlformats.org/officeDocument/2006/relationships/hyperlink" Target="http://football6.myfantasyleague.com/2013/player?L=59380&amp;P=9508&amp;YEAR=2012" TargetMode="External"/><Relationship Id="rId14498" Type="http://schemas.openxmlformats.org/officeDocument/2006/relationships/hyperlink" Target="http://football6.myfantasyleague.com/2013/detailed?L=59380&amp;W=9&amp;P=8658&amp;YEAR=2012" TargetMode="External"/><Relationship Id="rId15549" Type="http://schemas.openxmlformats.org/officeDocument/2006/relationships/hyperlink" Target="http://football6.myfantasyleague.com/2013/detailed?L=59380&amp;W=8&amp;P=9025&amp;YEAR=2012" TargetMode="External"/><Relationship Id="rId16947" Type="http://schemas.openxmlformats.org/officeDocument/2006/relationships/hyperlink" Target="http://football6.myfantasyleague.com/2013/detailed?L=59380&amp;W=13&amp;P=7883&amp;YEAR=2012" TargetMode="External"/><Relationship Id="rId19420" Type="http://schemas.openxmlformats.org/officeDocument/2006/relationships/hyperlink" Target="http://football6.myfantasyleague.com/2013/detailed?L=59380&amp;W=3&amp;P=8713&amp;YEAR=2012" TargetMode="External"/><Relationship Id="rId40" Type="http://schemas.openxmlformats.org/officeDocument/2006/relationships/hyperlink" Target="http://football6.myfantasyleague.com/2013/detailed?L=59380&amp;W=17&amp;P=10541&amp;YEAR=2012" TargetMode="External"/><Relationship Id="rId4557" Type="http://schemas.openxmlformats.org/officeDocument/2006/relationships/hyperlink" Target="http://football6.myfantasyleague.com/2013/detailed?L=59380&amp;W=15&amp;P=10336&amp;YEAR=2012" TargetMode="External"/><Relationship Id="rId5608" Type="http://schemas.openxmlformats.org/officeDocument/2006/relationships/hyperlink" Target="http://football6.myfantasyleague.com/2013/detailed?L=59380&amp;W=11&amp;P=8511&amp;YEAR=2012" TargetMode="External"/><Relationship Id="rId18022" Type="http://schemas.openxmlformats.org/officeDocument/2006/relationships/hyperlink" Target="http://football6.myfantasyleague.com/2013/detailed?L=59380&amp;W=13&amp;P=9524&amp;YEAR=2012" TargetMode="External"/><Relationship Id="rId3159" Type="http://schemas.openxmlformats.org/officeDocument/2006/relationships/hyperlink" Target="http://football6.myfantasyleague.com/2013/detailed?L=59380&amp;W=8&amp;P=9051&amp;YEAR=2012" TargetMode="External"/><Relationship Id="rId7030" Type="http://schemas.openxmlformats.org/officeDocument/2006/relationships/hyperlink" Target="http://football6.myfantasyleague.com/2013/detailed?L=59380&amp;W=1&amp;P=8435&amp;YEAR=2012" TargetMode="External"/><Relationship Id="rId10011" Type="http://schemas.openxmlformats.org/officeDocument/2006/relationships/hyperlink" Target="http://football6.myfantasyleague.com/2013/detailed?L=59380&amp;W=12&amp;P=10540&amp;YEAR=2012" TargetMode="External"/><Relationship Id="rId13581" Type="http://schemas.openxmlformats.org/officeDocument/2006/relationships/hyperlink" Target="http://football6.myfantasyleague.com/2013/detailed?L=59380&amp;W=15&amp;P=9909&amp;YEAR=2012" TargetMode="External"/><Relationship Id="rId14632" Type="http://schemas.openxmlformats.org/officeDocument/2006/relationships/hyperlink" Target="http://football6.myfantasyleague.com/2013/detailed?L=59380&amp;W=10&amp;P=7488&amp;YEAR=2012" TargetMode="External"/><Relationship Id="rId1191" Type="http://schemas.openxmlformats.org/officeDocument/2006/relationships/hyperlink" Target="http://football6.myfantasyleague.com/2013/detailed?L=59380&amp;W=4&amp;P=6957&amp;YEAR=2012" TargetMode="External"/><Relationship Id="rId3640" Type="http://schemas.openxmlformats.org/officeDocument/2006/relationships/hyperlink" Target="http://football6.myfantasyleague.com/2013/detailed?L=59380&amp;W=13&amp;P=10747&amp;YEAR=2012" TargetMode="External"/><Relationship Id="rId12183" Type="http://schemas.openxmlformats.org/officeDocument/2006/relationships/hyperlink" Target="http://football6.myfantasyleague.com/2013/detailed?L=59380&amp;W=10&amp;P=9336&amp;YEAR=2012" TargetMode="External"/><Relationship Id="rId13234" Type="http://schemas.openxmlformats.org/officeDocument/2006/relationships/hyperlink" Target="http://football6.myfantasyleague.com/2013/player?L=59380&amp;P=10088" TargetMode="External"/><Relationship Id="rId17855" Type="http://schemas.openxmlformats.org/officeDocument/2006/relationships/hyperlink" Target="http://football6.myfantasyleague.com/2013/detailed?L=59380&amp;W=8&amp;P=9815&amp;YEAR=2012" TargetMode="External"/><Relationship Id="rId18906" Type="http://schemas.openxmlformats.org/officeDocument/2006/relationships/hyperlink" Target="http://football6.myfantasyleague.com/2013/detailed?L=59380&amp;W=12&amp;P=10815&amp;YEAR=2012" TargetMode="External"/><Relationship Id="rId20450" Type="http://schemas.openxmlformats.org/officeDocument/2006/relationships/hyperlink" Target="http://football6.myfantasyleague.com/2013/detailed?L=59380&amp;W=4&amp;P=9837&amp;YEAR=2012" TargetMode="External"/><Relationship Id="rId561" Type="http://schemas.openxmlformats.org/officeDocument/2006/relationships/hyperlink" Target="http://football6.myfantasyleague.com/2013/detailed?L=59380&amp;W=1&amp;P=8400&amp;YEAR=2012" TargetMode="External"/><Relationship Id="rId2242" Type="http://schemas.openxmlformats.org/officeDocument/2006/relationships/hyperlink" Target="http://football6.myfantasyleague.com/2013/detailed?L=59380&amp;W=13&amp;P=4925&amp;YEAR=2012" TargetMode="External"/><Relationship Id="rId6863" Type="http://schemas.openxmlformats.org/officeDocument/2006/relationships/hyperlink" Target="http://football6.myfantasyleague.com/2013/detailed?L=59380&amp;W=2&amp;P=2918&amp;YEAR=2012" TargetMode="External"/><Relationship Id="rId7914" Type="http://schemas.openxmlformats.org/officeDocument/2006/relationships/hyperlink" Target="http://football6.myfantasyleague.com/2013/detailed?L=59380&amp;W=4&amp;P=10873&amp;YEAR=2012" TargetMode="External"/><Relationship Id="rId16457" Type="http://schemas.openxmlformats.org/officeDocument/2006/relationships/hyperlink" Target="http://football6.myfantasyleague.com/2013/detailed?L=59380&amp;W=14&amp;P=10908&amp;YEAR=2012" TargetMode="External"/><Relationship Id="rId17508" Type="http://schemas.openxmlformats.org/officeDocument/2006/relationships/hyperlink" Target="http://football6.myfantasyleague.com/2013/detailed?L=59380&amp;W=8&amp;P=7942&amp;YEAR=2012" TargetMode="External"/><Relationship Id="rId20103" Type="http://schemas.openxmlformats.org/officeDocument/2006/relationships/hyperlink" Target="http://football6.myfantasyleague.com/2013/detailed?L=59380&amp;W=6&amp;P=8961&amp;YEAR=2012" TargetMode="External"/><Relationship Id="rId214" Type="http://schemas.openxmlformats.org/officeDocument/2006/relationships/hyperlink" Target="http://football6.myfantasyleague.com/2013/detailed?L=59380&amp;W=7&amp;P=3579&amp;YEAR=2012" TargetMode="External"/><Relationship Id="rId5465" Type="http://schemas.openxmlformats.org/officeDocument/2006/relationships/hyperlink" Target="http://football6.myfantasyleague.com/2013/detailed?L=59380&amp;W=13&amp;P=10988&amp;YEAR=2012" TargetMode="External"/><Relationship Id="rId6516" Type="http://schemas.openxmlformats.org/officeDocument/2006/relationships/hyperlink" Target="http://football6.myfantasyleague.com/2013/player?L=59380&amp;P=10359&amp;YEAR=2012" TargetMode="External"/><Relationship Id="rId15059" Type="http://schemas.openxmlformats.org/officeDocument/2006/relationships/hyperlink" Target="http://football6.myfantasyleague.com/2013/detailed?L=59380&amp;W=15&amp;P=10735&amp;YEAR=2012" TargetMode="External"/><Relationship Id="rId4067" Type="http://schemas.openxmlformats.org/officeDocument/2006/relationships/hyperlink" Target="http://football6.myfantasyleague.com/2013/detailed?L=59380&amp;W=17&amp;P=8493&amp;YEAR=2012" TargetMode="External"/><Relationship Id="rId5118" Type="http://schemas.openxmlformats.org/officeDocument/2006/relationships/hyperlink" Target="http://football6.myfantasyleague.com/2013/detailed?L=59380&amp;W=2&amp;P=8888&amp;YEAR=2012" TargetMode="External"/><Relationship Id="rId8688" Type="http://schemas.openxmlformats.org/officeDocument/2006/relationships/hyperlink" Target="http://football6.myfantasyleague.com/2013/detailed?L=59380&amp;W=8&amp;P=3307&amp;YEAR=2012" TargetMode="External"/><Relationship Id="rId9739" Type="http://schemas.openxmlformats.org/officeDocument/2006/relationships/hyperlink" Target="http://football6.myfantasyleague.com/2013/player?L=59380&amp;P=10912&amp;YEAR=2012" TargetMode="External"/><Relationship Id="rId11669" Type="http://schemas.openxmlformats.org/officeDocument/2006/relationships/hyperlink" Target="http://football6.myfantasyleague.com/2013/detailed?L=59380&amp;W=15&amp;P=3291&amp;YEAR=2012" TargetMode="External"/><Relationship Id="rId13091" Type="http://schemas.openxmlformats.org/officeDocument/2006/relationships/hyperlink" Target="http://football6.myfantasyleague.com/2013/detailed?L=59380&amp;W=1&amp;P=9495&amp;YEAR=2012" TargetMode="External"/><Relationship Id="rId15540" Type="http://schemas.openxmlformats.org/officeDocument/2006/relationships/hyperlink" Target="http://football6.myfantasyleague.com/2013/detailed?L=59380&amp;W=17&amp;P=7394&amp;YEAR=2012" TargetMode="External"/><Relationship Id="rId1728" Type="http://schemas.openxmlformats.org/officeDocument/2006/relationships/hyperlink" Target="http://football6.myfantasyleague.com/2013/detailed?L=59380&amp;W=1&amp;P=8770&amp;YEAR=2012" TargetMode="External"/><Relationship Id="rId3150" Type="http://schemas.openxmlformats.org/officeDocument/2006/relationships/hyperlink" Target="http://football6.myfantasyleague.com/2013/player?L=59380&amp;P=9051" TargetMode="External"/><Relationship Id="rId4201" Type="http://schemas.openxmlformats.org/officeDocument/2006/relationships/hyperlink" Target="http://football6.myfantasyleague.com/2013/detailed?L=59380&amp;W=8&amp;P=10954&amp;YEAR=2012" TargetMode="External"/><Relationship Id="rId14142" Type="http://schemas.openxmlformats.org/officeDocument/2006/relationships/hyperlink" Target="http://football6.myfantasyleague.com/2013/player?L=59380&amp;P=10270&amp;YEAR=2012" TargetMode="External"/><Relationship Id="rId18763" Type="http://schemas.openxmlformats.org/officeDocument/2006/relationships/hyperlink" Target="http://football6.myfantasyleague.com/2013/player?L=59380&amp;P=10560" TargetMode="External"/><Relationship Id="rId19814" Type="http://schemas.openxmlformats.org/officeDocument/2006/relationships/hyperlink" Target="http://football6.myfantasyleague.com/2013/detailed?L=59380&amp;W=1&amp;P=8268&amp;YEAR=2012" TargetMode="External"/><Relationship Id="rId7771" Type="http://schemas.openxmlformats.org/officeDocument/2006/relationships/hyperlink" Target="http://football6.myfantasyleague.com/2013/detailed?L=59380&amp;W=3&amp;P=9847&amp;YEAR=2012" TargetMode="External"/><Relationship Id="rId8822" Type="http://schemas.openxmlformats.org/officeDocument/2006/relationships/hyperlink" Target="http://football6.myfantasyleague.com/2013/detailed?L=59380&amp;W=17&amp;P=8693&amp;YEAR=2012" TargetMode="External"/><Relationship Id="rId10752" Type="http://schemas.openxmlformats.org/officeDocument/2006/relationships/hyperlink" Target="http://football6.myfantasyleague.com/2013/detailed?L=59380&amp;W=7&amp;P=10773&amp;YEAR=2012" TargetMode="External"/><Relationship Id="rId11803" Type="http://schemas.openxmlformats.org/officeDocument/2006/relationships/hyperlink" Target="http://football6.myfantasyleague.com/2013/detailed?L=59380&amp;W=14&amp;P=10709&amp;YEAR=2012" TargetMode="External"/><Relationship Id="rId17365" Type="http://schemas.openxmlformats.org/officeDocument/2006/relationships/hyperlink" Target="http://football6.myfantasyleague.com/2013/detailed?L=59380&amp;W=1&amp;P=7832&amp;YEAR=2012" TargetMode="External"/><Relationship Id="rId18416" Type="http://schemas.openxmlformats.org/officeDocument/2006/relationships/hyperlink" Target="http://football6.myfantasyleague.com/2013/options?L=59380&amp;F=0003&amp;O=07" TargetMode="External"/><Relationship Id="rId6373" Type="http://schemas.openxmlformats.org/officeDocument/2006/relationships/hyperlink" Target="http://football6.myfantasyleague.com/2013/detailed?L=59380&amp;W=17&amp;P=10348&amp;YEAR=2012" TargetMode="External"/><Relationship Id="rId7424" Type="http://schemas.openxmlformats.org/officeDocument/2006/relationships/hyperlink" Target="http://football6.myfantasyleague.com/2013/detailed?L=59380&amp;W=17&amp;P=8686&amp;YEAR=2012" TargetMode="External"/><Relationship Id="rId10405" Type="http://schemas.openxmlformats.org/officeDocument/2006/relationships/hyperlink" Target="http://football6.myfantasyleague.com/2013/detailed?L=59380&amp;W=14&amp;P=10297&amp;YEAR=2012" TargetMode="External"/><Relationship Id="rId13975" Type="http://schemas.openxmlformats.org/officeDocument/2006/relationships/hyperlink" Target="http://football6.myfantasyleague.com/2013/detailed?L=59380&amp;W=2&amp;P=9641&amp;YEAR=2012" TargetMode="External"/><Relationship Id="rId17018" Type="http://schemas.openxmlformats.org/officeDocument/2006/relationships/hyperlink" Target="http://football6.myfantasyleague.com/2013/player?L=59380&amp;P=10512&amp;YEAR=2012" TargetMode="External"/><Relationship Id="rId2983" Type="http://schemas.openxmlformats.org/officeDocument/2006/relationships/hyperlink" Target="http://football6.myfantasyleague.com/2013/detailed?L=59380&amp;W=17&amp;P=10244&amp;YEAR=2012" TargetMode="External"/><Relationship Id="rId6026" Type="http://schemas.openxmlformats.org/officeDocument/2006/relationships/hyperlink" Target="http://football6.myfantasyleague.com/2013/detailed?L=59380&amp;W=8&amp;P=1600&amp;YEAR=2012" TargetMode="External"/><Relationship Id="rId9596" Type="http://schemas.openxmlformats.org/officeDocument/2006/relationships/hyperlink" Target="http://football6.myfantasyleague.com/2013/detailed?L=59380&amp;W=1&amp;P=10536&amp;YEAR=2012" TargetMode="External"/><Relationship Id="rId12577" Type="http://schemas.openxmlformats.org/officeDocument/2006/relationships/hyperlink" Target="http://football6.myfantasyleague.com/2013/detailed?L=59380&amp;W=13&amp;P=9088&amp;YEAR=2012" TargetMode="External"/><Relationship Id="rId13628" Type="http://schemas.openxmlformats.org/officeDocument/2006/relationships/hyperlink" Target="http://football6.myfantasyleague.com/2013/detailed?L=59380&amp;W=6&amp;P=9632&amp;YEAR=2012" TargetMode="External"/><Relationship Id="rId955" Type="http://schemas.openxmlformats.org/officeDocument/2006/relationships/hyperlink" Target="http://football6.myfantasyleague.com/2013/detailed?L=59380&amp;W=15&amp;P=3871&amp;YEAR=2012" TargetMode="External"/><Relationship Id="rId1585" Type="http://schemas.openxmlformats.org/officeDocument/2006/relationships/hyperlink" Target="http://football6.myfantasyleague.com/2013/detailed?L=59380&amp;W=11&amp;P=8448&amp;YEAR=2012" TargetMode="External"/><Relationship Id="rId2636" Type="http://schemas.openxmlformats.org/officeDocument/2006/relationships/hyperlink" Target="http://football6.myfantasyleague.com/2013/player?L=59380&amp;P=8741&amp;YEAR=2012" TargetMode="External"/><Relationship Id="rId8198" Type="http://schemas.openxmlformats.org/officeDocument/2006/relationships/hyperlink" Target="http://football6.myfantasyleague.com/2013/detailed?L=59380&amp;W=8&amp;P=9156&amp;YEAR=2012" TargetMode="External"/><Relationship Id="rId9249" Type="http://schemas.openxmlformats.org/officeDocument/2006/relationships/hyperlink" Target="http://football6.myfantasyleague.com/2013/detailed?L=59380&amp;W=15&amp;P=10846&amp;YEAR=2012" TargetMode="External"/><Relationship Id="rId11179" Type="http://schemas.openxmlformats.org/officeDocument/2006/relationships/hyperlink" Target="http://football6.myfantasyleague.com/2013/player?L=59380&amp;P=9536" TargetMode="External"/><Relationship Id="rId15050" Type="http://schemas.openxmlformats.org/officeDocument/2006/relationships/hyperlink" Target="http://football6.myfantasyleague.com/2013/detailed?L=59380&amp;W=5&amp;P=10735&amp;YEAR=2012" TargetMode="External"/><Relationship Id="rId16101" Type="http://schemas.openxmlformats.org/officeDocument/2006/relationships/hyperlink" Target="http://football6.myfantasyleague.com/2013/detailed?L=59380&amp;W=11&amp;P=9099&amp;YEAR=2012" TargetMode="External"/><Relationship Id="rId608" Type="http://schemas.openxmlformats.org/officeDocument/2006/relationships/hyperlink" Target="http://football6.myfantasyleague.com/2013/detailed?L=59380&amp;W=3&amp;P=9697&amp;YEAR=2012" TargetMode="External"/><Relationship Id="rId1238" Type="http://schemas.openxmlformats.org/officeDocument/2006/relationships/hyperlink" Target="http://football6.myfantasyleague.com/2013/detailed?L=59380&amp;W=16&amp;P=10782&amp;YEAR=2012" TargetMode="External"/><Relationship Id="rId18273" Type="http://schemas.openxmlformats.org/officeDocument/2006/relationships/hyperlink" Target="http://football6.myfantasyleague.com/2013/detailed?L=59380&amp;W=14&amp;P=10426&amp;YEAR=2012" TargetMode="External"/><Relationship Id="rId19671" Type="http://schemas.openxmlformats.org/officeDocument/2006/relationships/hyperlink" Target="http://football6.myfantasyleague.com/2013/detailed?L=59380&amp;W=9&amp;P=10831&amp;YEAR=2012" TargetMode="External"/><Relationship Id="rId5859" Type="http://schemas.openxmlformats.org/officeDocument/2006/relationships/hyperlink" Target="http://football6.myfantasyleague.com/2013/detailed?L=59380&amp;W=12&amp;P=8456&amp;YEAR=2012" TargetMode="External"/><Relationship Id="rId7281" Type="http://schemas.openxmlformats.org/officeDocument/2006/relationships/hyperlink" Target="http://football6.myfantasyleague.com/2013/detailed?L=59380&amp;W=7&amp;P=9458&amp;YEAR=2012" TargetMode="External"/><Relationship Id="rId8332" Type="http://schemas.openxmlformats.org/officeDocument/2006/relationships/hyperlink" Target="http://football6.myfantasyleague.com/2013/detailed?L=59380&amp;W=11&amp;P=9073&amp;YEAR=2012" TargetMode="External"/><Relationship Id="rId9730" Type="http://schemas.openxmlformats.org/officeDocument/2006/relationships/hyperlink" Target="http://football6.myfantasyleague.com/2013/detailed?L=59380&amp;W=11&amp;P=8657&amp;YEAR=2012" TargetMode="External"/><Relationship Id="rId11660" Type="http://schemas.openxmlformats.org/officeDocument/2006/relationships/hyperlink" Target="http://football6.myfantasyleague.com/2013/detailed?L=59380&amp;W=5&amp;P=3291&amp;YEAR=2012" TargetMode="External"/><Relationship Id="rId12711" Type="http://schemas.openxmlformats.org/officeDocument/2006/relationships/hyperlink" Target="http://football6.myfantasyleague.com/2013/detailed?L=59380&amp;W=6&amp;P=10402&amp;YEAR=2012" TargetMode="External"/><Relationship Id="rId19324" Type="http://schemas.openxmlformats.org/officeDocument/2006/relationships/hyperlink" Target="http://football6.myfantasyleague.com/2013/detailed?L=59380&amp;W=10&amp;P=10005&amp;YEAR=2012" TargetMode="External"/><Relationship Id="rId10262" Type="http://schemas.openxmlformats.org/officeDocument/2006/relationships/hyperlink" Target="http://football6.myfantasyleague.com/2013/detailed?L=59380&amp;W=13&amp;P=10738&amp;YEAR=2012" TargetMode="External"/><Relationship Id="rId11313" Type="http://schemas.openxmlformats.org/officeDocument/2006/relationships/hyperlink" Target="http://football6.myfantasyleague.com/2013/player?L=59380&amp;P=10327" TargetMode="External"/><Relationship Id="rId14883" Type="http://schemas.openxmlformats.org/officeDocument/2006/relationships/hyperlink" Target="http://football6.myfantasyleague.com/2013/detailed?L=59380&amp;W=6&amp;P=10923&amp;YEAR=2012" TargetMode="External"/><Relationship Id="rId15934" Type="http://schemas.openxmlformats.org/officeDocument/2006/relationships/hyperlink" Target="http://football6.myfantasyleague.com/2013/detailed?L=59380&amp;W=1&amp;P=8832&amp;YEAR=2012" TargetMode="External"/><Relationship Id="rId3891" Type="http://schemas.openxmlformats.org/officeDocument/2006/relationships/hyperlink" Target="http://football6.myfantasyleague.com/2013/detailed?L=59380&amp;W=13&amp;P=7849&amp;YEAR=2012" TargetMode="External"/><Relationship Id="rId4942" Type="http://schemas.openxmlformats.org/officeDocument/2006/relationships/hyperlink" Target="http://football6.myfantasyleague.com/2013/detailed?L=59380&amp;W=15&amp;P=3494&amp;YEAR=2012" TargetMode="External"/><Relationship Id="rId13485" Type="http://schemas.openxmlformats.org/officeDocument/2006/relationships/hyperlink" Target="http://football6.myfantasyleague.com/2013/detailed?L=59380&amp;W=14&amp;P=4907&amp;YEAR=2012" TargetMode="External"/><Relationship Id="rId14536" Type="http://schemas.openxmlformats.org/officeDocument/2006/relationships/hyperlink" Target="http://football6.myfantasyleague.com/2013/detailed?L=59380&amp;W=11&amp;P=10260&amp;YEAR=2012" TargetMode="External"/><Relationship Id="rId2493" Type="http://schemas.openxmlformats.org/officeDocument/2006/relationships/hyperlink" Target="http://football6.myfantasyleague.com/2013/detailed?L=59380&amp;W=10&amp;P=10401&amp;YEAR=2012" TargetMode="External"/><Relationship Id="rId3544" Type="http://schemas.openxmlformats.org/officeDocument/2006/relationships/hyperlink" Target="http://football6.myfantasyleague.com/2013/detailed?L=59380&amp;W=5&amp;P=11007&amp;YEAR=2012" TargetMode="External"/><Relationship Id="rId12087" Type="http://schemas.openxmlformats.org/officeDocument/2006/relationships/hyperlink" Target="http://football6.myfantasyleague.com/2013/detailed?L=59380&amp;W=10&amp;P=9086&amp;YEAR=2012" TargetMode="External"/><Relationship Id="rId13138" Type="http://schemas.openxmlformats.org/officeDocument/2006/relationships/hyperlink" Target="http://football6.myfantasyleague.com/2013/detailed?L=59380&amp;W=1&amp;P=9924&amp;YEAR=2012" TargetMode="External"/><Relationship Id="rId17759" Type="http://schemas.openxmlformats.org/officeDocument/2006/relationships/hyperlink" Target="http://football6.myfantasyleague.com/2013/detailed?L=59380&amp;W=11&amp;P=8331&amp;YEAR=2012" TargetMode="External"/><Relationship Id="rId20354" Type="http://schemas.openxmlformats.org/officeDocument/2006/relationships/hyperlink" Target="http://football6.myfantasyleague.com/2013/detailed?L=59380&amp;W=2&amp;P=10806&amp;YEAR=2012" TargetMode="External"/><Relationship Id="rId465" Type="http://schemas.openxmlformats.org/officeDocument/2006/relationships/hyperlink" Target="http://football6.myfantasyleague.com/2013/detailed?L=59380&amp;W=10&amp;P=9875&amp;YEAR=2012" TargetMode="External"/><Relationship Id="rId1095" Type="http://schemas.openxmlformats.org/officeDocument/2006/relationships/hyperlink" Target="http://football6.myfantasyleague.com/2013/detailed?L=59380&amp;W=14&amp;P=10715&amp;YEAR=2012" TargetMode="External"/><Relationship Id="rId2146" Type="http://schemas.openxmlformats.org/officeDocument/2006/relationships/hyperlink" Target="http://football6.myfantasyleague.com/2013/detailed?L=59380&amp;W=7&amp;P=8661&amp;YEAR=2012" TargetMode="External"/><Relationship Id="rId6767" Type="http://schemas.openxmlformats.org/officeDocument/2006/relationships/hyperlink" Target="http://football6.myfantasyleague.com/2013/detailed?L=59380&amp;W=3&amp;P=9066&amp;YEAR=2012" TargetMode="External"/><Relationship Id="rId7818" Type="http://schemas.openxmlformats.org/officeDocument/2006/relationships/hyperlink" Target="http://football6.myfantasyleague.com/2013/detailed?L=59380&amp;W=4&amp;P=10064&amp;YEAR=2012" TargetMode="External"/><Relationship Id="rId19181" Type="http://schemas.openxmlformats.org/officeDocument/2006/relationships/hyperlink" Target="http://football6.myfantasyleague.com/2013/detailed?L=59380&amp;W=14&amp;P=10618&amp;YEAR=2012" TargetMode="External"/><Relationship Id="rId20007" Type="http://schemas.openxmlformats.org/officeDocument/2006/relationships/hyperlink" Target="http://football6.myfantasyleague.com/2013/detailed?L=59380&amp;W=2&amp;P=10298&amp;YEAR=2012" TargetMode="External"/><Relationship Id="rId118" Type="http://schemas.openxmlformats.org/officeDocument/2006/relationships/hyperlink" Target="http://football6.myfantasyleague.com/2013/detailed?L=59380&amp;W=7&amp;P=9002&amp;YEAR=2012" TargetMode="External"/><Relationship Id="rId5369" Type="http://schemas.openxmlformats.org/officeDocument/2006/relationships/hyperlink" Target="http://football6.myfantasyleague.com/2013/detailed?L=59380&amp;W=4&amp;P=9325&amp;YEAR=2012" TargetMode="External"/><Relationship Id="rId9240" Type="http://schemas.openxmlformats.org/officeDocument/2006/relationships/hyperlink" Target="http://football6.myfantasyleague.com/2013/detailed?L=59380&amp;W=4&amp;P=10846&amp;YEAR=2012" TargetMode="External"/><Relationship Id="rId11170" Type="http://schemas.openxmlformats.org/officeDocument/2006/relationships/hyperlink" Target="http://football6.myfantasyleague.com/2013/detailed?L=59380&amp;W=5&amp;P=10389&amp;YEAR=2012" TargetMode="External"/><Relationship Id="rId12221" Type="http://schemas.openxmlformats.org/officeDocument/2006/relationships/hyperlink" Target="http://football6.myfantasyleague.com/2013/detailed?L=59380&amp;W=16&amp;P=10031&amp;YEAR=2012" TargetMode="External"/><Relationship Id="rId15791" Type="http://schemas.openxmlformats.org/officeDocument/2006/relationships/hyperlink" Target="http://football6.myfantasyleague.com/2013/detailed?L=59380&amp;W=3&amp;P=10300&amp;YEAR=2012" TargetMode="External"/><Relationship Id="rId16842" Type="http://schemas.openxmlformats.org/officeDocument/2006/relationships/hyperlink" Target="http://football6.myfantasyleague.com/2013/player?L=59380&amp;P=9139" TargetMode="External"/><Relationship Id="rId1979" Type="http://schemas.openxmlformats.org/officeDocument/2006/relationships/hyperlink" Target="http://football6.myfantasyleague.com/2013/detailed?L=59380&amp;W=11&amp;P=9190&amp;YEAR=2012" TargetMode="External"/><Relationship Id="rId5850" Type="http://schemas.openxmlformats.org/officeDocument/2006/relationships/hyperlink" Target="http://football6.myfantasyleague.com/2013/detailed?L=59380&amp;W=2&amp;P=8456&amp;YEAR=2012" TargetMode="External"/><Relationship Id="rId6901" Type="http://schemas.openxmlformats.org/officeDocument/2006/relationships/hyperlink" Target="http://football6.myfantasyleague.com/2013/player?L=59380&amp;P=10170" TargetMode="External"/><Relationship Id="rId14393" Type="http://schemas.openxmlformats.org/officeDocument/2006/relationships/hyperlink" Target="http://football6.myfantasyleague.com/2013/detailed?L=59380&amp;W=2&amp;P=10718&amp;YEAR=2012" TargetMode="External"/><Relationship Id="rId15444" Type="http://schemas.openxmlformats.org/officeDocument/2006/relationships/hyperlink" Target="http://football6.myfantasyleague.com/2013/player?L=59380&amp;P=11013&amp;YEAR=2012" TargetMode="External"/><Relationship Id="rId3054" Type="http://schemas.openxmlformats.org/officeDocument/2006/relationships/hyperlink" Target="http://football6.myfantasyleague.com/2013/detailed?L=59380&amp;W=7&amp;P=9980&amp;YEAR=2012" TargetMode="External"/><Relationship Id="rId4452" Type="http://schemas.openxmlformats.org/officeDocument/2006/relationships/hyperlink" Target="http://football6.myfantasyleague.com/2013/detailed?L=59380&amp;W=12&amp;P=10284&amp;YEAR=2012" TargetMode="External"/><Relationship Id="rId5503" Type="http://schemas.openxmlformats.org/officeDocument/2006/relationships/hyperlink" Target="http://football6.myfantasyleague.com/2013/detailed?L=59380&amp;W=14&amp;P=10884&amp;YEAR=2012" TargetMode="External"/><Relationship Id="rId14046" Type="http://schemas.openxmlformats.org/officeDocument/2006/relationships/hyperlink" Target="http://football6.myfantasyleague.com/2013/player?L=59380&amp;P=9728&amp;YEAR=2012" TargetMode="External"/><Relationship Id="rId18667" Type="http://schemas.openxmlformats.org/officeDocument/2006/relationships/hyperlink" Target="http://football6.myfantasyleague.com/2013/detailed?L=59380&amp;W=8&amp;P=10714&amp;YEAR=2012" TargetMode="External"/><Relationship Id="rId19718" Type="http://schemas.openxmlformats.org/officeDocument/2006/relationships/hyperlink" Target="http://football6.myfantasyleague.com/2013/detailed?L=59380&amp;W=2&amp;P=10295&amp;YEAR=2012" TargetMode="External"/><Relationship Id="rId4105" Type="http://schemas.openxmlformats.org/officeDocument/2006/relationships/hyperlink" Target="http://football6.myfantasyleague.com/2013/player?L=59380&amp;P=9055" TargetMode="External"/><Relationship Id="rId7675" Type="http://schemas.openxmlformats.org/officeDocument/2006/relationships/hyperlink" Target="http://football6.myfantasyleague.com/2013/detailed?L=59380&amp;W=11&amp;P=10307&amp;YEAR=2012" TargetMode="External"/><Relationship Id="rId8726" Type="http://schemas.openxmlformats.org/officeDocument/2006/relationships/hyperlink" Target="http://football6.myfantasyleague.com/2013/detailed?L=59380&amp;W=14&amp;P=9475&amp;YEAR=2012" TargetMode="External"/><Relationship Id="rId10656" Type="http://schemas.openxmlformats.org/officeDocument/2006/relationships/hyperlink" Target="http://football6.myfantasyleague.com/2013/detailed?L=59380&amp;W=6&amp;P=11003&amp;YEAR=2012" TargetMode="External"/><Relationship Id="rId11707" Type="http://schemas.openxmlformats.org/officeDocument/2006/relationships/hyperlink" Target="http://football6.myfantasyleague.com/2013/detailed?L=59380&amp;W=7&amp;P=10367&amp;YEAR=2012" TargetMode="External"/><Relationship Id="rId17269" Type="http://schemas.openxmlformats.org/officeDocument/2006/relationships/hyperlink" Target="http://football6.myfantasyleague.com/2013/detailed?L=59380&amp;W=1&amp;P=7408&amp;YEAR=2012" TargetMode="External"/><Relationship Id="rId6277" Type="http://schemas.openxmlformats.org/officeDocument/2006/relationships/hyperlink" Target="http://football6.myfantasyleague.com/2013/detailed?L=59380&amp;W=3&amp;P=7074&amp;YEAR=2012" TargetMode="External"/><Relationship Id="rId7328" Type="http://schemas.openxmlformats.org/officeDocument/2006/relationships/hyperlink" Target="http://football6.myfantasyleague.com/2013/player?L=59380&amp;P=8571&amp;YEAR=2012" TargetMode="External"/><Relationship Id="rId10309" Type="http://schemas.openxmlformats.org/officeDocument/2006/relationships/hyperlink" Target="http://football6.myfantasyleague.com/2013/detailed?L=59380&amp;W=7&amp;P=8301&amp;YEAR=2012" TargetMode="External"/><Relationship Id="rId2887" Type="http://schemas.openxmlformats.org/officeDocument/2006/relationships/hyperlink" Target="http://football6.myfantasyleague.com/2013/detailed?L=59380&amp;W=11&amp;P=10839&amp;YEAR=2012" TargetMode="External"/><Relationship Id="rId13879" Type="http://schemas.openxmlformats.org/officeDocument/2006/relationships/hyperlink" Target="http://football6.myfantasyleague.com/2013/detailed?L=59380&amp;W=17&amp;P=9653&amp;YEAR=2012" TargetMode="External"/><Relationship Id="rId16352" Type="http://schemas.openxmlformats.org/officeDocument/2006/relationships/hyperlink" Target="http://football6.myfantasyleague.com/2013/detailed?L=59380&amp;W=9&amp;P=9210&amp;YEAR=2012" TargetMode="External"/><Relationship Id="rId17750" Type="http://schemas.openxmlformats.org/officeDocument/2006/relationships/hyperlink" Target="http://football6.myfantasyleague.com/2013/player?L=59380&amp;P=8331" TargetMode="External"/><Relationship Id="rId18801" Type="http://schemas.openxmlformats.org/officeDocument/2006/relationships/hyperlink" Target="http://football6.myfantasyleague.com/2013/detailed?L=59380&amp;W=1&amp;P=5658&amp;YEAR=2012" TargetMode="External"/><Relationship Id="rId859" Type="http://schemas.openxmlformats.org/officeDocument/2006/relationships/hyperlink" Target="http://football6.myfantasyleague.com/2013/detailed?L=59380&amp;W=3&amp;P=7417&amp;YEAR=2012" TargetMode="External"/><Relationship Id="rId1489" Type="http://schemas.openxmlformats.org/officeDocument/2006/relationships/hyperlink" Target="http://football6.myfantasyleague.com/2013/detailed?L=59380&amp;W=11&amp;P=9749&amp;YEAR=2012" TargetMode="External"/><Relationship Id="rId3938" Type="http://schemas.openxmlformats.org/officeDocument/2006/relationships/hyperlink" Target="http://football6.myfantasyleague.com/2013/detailed?L=59380&amp;W=5&amp;P=8365&amp;YEAR=2012" TargetMode="External"/><Relationship Id="rId5360" Type="http://schemas.openxmlformats.org/officeDocument/2006/relationships/hyperlink" Target="http://football6.myfantasyleague.com/2013/detailed?L=59380&amp;W=15&amp;P=8367&amp;YEAR=2012" TargetMode="External"/><Relationship Id="rId6411" Type="http://schemas.openxmlformats.org/officeDocument/2006/relationships/hyperlink" Target="http://football6.myfantasyleague.com/2013/player?L=59380&amp;P=6541&amp;YEAR=2012" TargetMode="External"/><Relationship Id="rId16005" Type="http://schemas.openxmlformats.org/officeDocument/2006/relationships/hyperlink" Target="http://football6.myfantasyleague.com/2013/detailed?L=59380&amp;W=14&amp;P=10411&amp;YEAR=2012" TargetMode="External"/><Relationship Id="rId17403" Type="http://schemas.openxmlformats.org/officeDocument/2006/relationships/hyperlink" Target="http://football6.myfantasyleague.com/2013/detailed?L=59380&amp;W=17&amp;P=9759&amp;YEAR=2012" TargetMode="External"/><Relationship Id="rId5013" Type="http://schemas.openxmlformats.org/officeDocument/2006/relationships/hyperlink" Target="http://football6.myfantasyleague.com/2013/detailed?L=59380&amp;W=16&amp;P=9881&amp;YEAR=2012" TargetMode="External"/><Relationship Id="rId9981" Type="http://schemas.openxmlformats.org/officeDocument/2006/relationships/hyperlink" Target="http://football6.myfantasyleague.com/2013/player?L=59380&amp;P=9269&amp;YEAR=2012" TargetMode="External"/><Relationship Id="rId12962" Type="http://schemas.openxmlformats.org/officeDocument/2006/relationships/hyperlink" Target="http://football6.myfantasyleague.com/2013/detailed?L=59380&amp;W=4&amp;P=9522&amp;YEAR=2012" TargetMode="External"/><Relationship Id="rId19575" Type="http://schemas.openxmlformats.org/officeDocument/2006/relationships/hyperlink" Target="http://football6.myfantasyleague.com/2013/player?L=59380&amp;P=10863" TargetMode="External"/><Relationship Id="rId1970" Type="http://schemas.openxmlformats.org/officeDocument/2006/relationships/hyperlink" Target="http://football6.myfantasyleague.com/2013/detailed?L=59380&amp;W=16&amp;P=9840&amp;YEAR=2012" TargetMode="External"/><Relationship Id="rId7185" Type="http://schemas.openxmlformats.org/officeDocument/2006/relationships/hyperlink" Target="http://football6.myfantasyleague.com/2013/player?L=59380&amp;P=10261&amp;YEAR=2012" TargetMode="External"/><Relationship Id="rId8583" Type="http://schemas.openxmlformats.org/officeDocument/2006/relationships/hyperlink" Target="http://football6.myfantasyleague.com/2013/player?L=59380&amp;P=9272&amp;YEAR=2012" TargetMode="External"/><Relationship Id="rId9634" Type="http://schemas.openxmlformats.org/officeDocument/2006/relationships/hyperlink" Target="http://football6.myfantasyleague.com/2013/detailed?L=59380&amp;W=10&amp;P=8303&amp;YEAR=2012" TargetMode="External"/><Relationship Id="rId11564" Type="http://schemas.openxmlformats.org/officeDocument/2006/relationships/hyperlink" Target="http://football6.myfantasyleague.com/2013/detailed?L=59380&amp;W=4&amp;P=9436&amp;YEAR=2012" TargetMode="External"/><Relationship Id="rId12615" Type="http://schemas.openxmlformats.org/officeDocument/2006/relationships/hyperlink" Target="http://football6.myfantasyleague.com/2013/player?L=59380&amp;P=11017&amp;YEAR=2012" TargetMode="External"/><Relationship Id="rId18177" Type="http://schemas.openxmlformats.org/officeDocument/2006/relationships/hyperlink" Target="http://football6.myfantasyleague.com/2013/detailed?L=59380&amp;W=5&amp;P=9955&amp;YEAR=2012" TargetMode="External"/><Relationship Id="rId19228" Type="http://schemas.openxmlformats.org/officeDocument/2006/relationships/hyperlink" Target="http://football6.myfantasyleague.com/2013/detailed?L=59380&amp;W=9&amp;P=7823&amp;YEAR=2012" TargetMode="External"/><Relationship Id="rId1623" Type="http://schemas.openxmlformats.org/officeDocument/2006/relationships/hyperlink" Target="http://football6.myfantasyleague.com/2013/detailed?L=59380&amp;W=13&amp;P=9201&amp;YEAR=2012" TargetMode="External"/><Relationship Id="rId8236" Type="http://schemas.openxmlformats.org/officeDocument/2006/relationships/hyperlink" Target="http://football6.myfantasyleague.com/2013/detailed?L=59380&amp;W=11&amp;P=10793&amp;YEAR=2012" TargetMode="External"/><Relationship Id="rId10166" Type="http://schemas.openxmlformats.org/officeDocument/2006/relationships/hyperlink" Target="http://football6.myfantasyleague.com/2013/detailed?L=59380&amp;W=3&amp;P=7445&amp;YEAR=2012" TargetMode="External"/><Relationship Id="rId11217" Type="http://schemas.openxmlformats.org/officeDocument/2006/relationships/hyperlink" Target="http://football6.myfantasyleague.com/2013/detailed?L=59380&amp;W=9&amp;P=8269&amp;YEAR=2012" TargetMode="External"/><Relationship Id="rId14787" Type="http://schemas.openxmlformats.org/officeDocument/2006/relationships/hyperlink" Target="http://football6.myfantasyleague.com/2013/detailed?L=59380&amp;W=9&amp;P=8295&amp;YEAR=2012" TargetMode="External"/><Relationship Id="rId15838" Type="http://schemas.openxmlformats.org/officeDocument/2006/relationships/hyperlink" Target="http://football6.myfantasyleague.com/2013/player?L=59380&amp;P=7401" TargetMode="External"/><Relationship Id="rId3795" Type="http://schemas.openxmlformats.org/officeDocument/2006/relationships/hyperlink" Target="http://football6.myfantasyleague.com/2013/detailed?L=59380&amp;W=10&amp;P=4912&amp;YEAR=2012" TargetMode="External"/><Relationship Id="rId4846" Type="http://schemas.openxmlformats.org/officeDocument/2006/relationships/hyperlink" Target="http://football6.myfantasyleague.com/2013/player?L=59380&amp;P=9058" TargetMode="External"/><Relationship Id="rId13389" Type="http://schemas.openxmlformats.org/officeDocument/2006/relationships/hyperlink" Target="http://football6.myfantasyleague.com/2013/detailed?L=59380&amp;W=14&amp;P=10676&amp;YEAR=2012" TargetMode="External"/><Relationship Id="rId17260" Type="http://schemas.openxmlformats.org/officeDocument/2006/relationships/hyperlink" Target="http://football6.myfantasyleague.com/2013/detailed?L=59380&amp;W=12&amp;P=10289&amp;YEAR=2012" TargetMode="External"/><Relationship Id="rId18311" Type="http://schemas.openxmlformats.org/officeDocument/2006/relationships/hyperlink" Target="http://football6.myfantasyleague.com/2013/detailed?L=59380&amp;W=10&amp;P=9544&amp;YEAR=2012" TargetMode="External"/><Relationship Id="rId2397" Type="http://schemas.openxmlformats.org/officeDocument/2006/relationships/hyperlink" Target="http://football6.myfantasyleague.com/2013/detailed?L=59380&amp;W=9&amp;P=3300&amp;YEAR=2012" TargetMode="External"/><Relationship Id="rId3448" Type="http://schemas.openxmlformats.org/officeDocument/2006/relationships/hyperlink" Target="http://football6.myfantasyleague.com/2013/detailed?L=59380&amp;W=5&amp;P=9480&amp;YEAR=2012" TargetMode="External"/><Relationship Id="rId20258" Type="http://schemas.openxmlformats.org/officeDocument/2006/relationships/hyperlink" Target="http://football6.myfantasyleague.com/2013/detailed?L=59380&amp;W=17&amp;P=10808&amp;YEAR=2012" TargetMode="External"/><Relationship Id="rId369" Type="http://schemas.openxmlformats.org/officeDocument/2006/relationships/hyperlink" Target="http://football6.myfantasyleague.com/2013/detailed?L=59380&amp;W=12&amp;P=10742&amp;YEAR=2012" TargetMode="External"/><Relationship Id="rId9491" Type="http://schemas.openxmlformats.org/officeDocument/2006/relationships/hyperlink" Target="http://football6.myfantasyleague.com/2013/detailed?L=59380&amp;W=1&amp;P=10779&amp;YEAR=2012" TargetMode="External"/><Relationship Id="rId10300" Type="http://schemas.openxmlformats.org/officeDocument/2006/relationships/hyperlink" Target="http://football6.myfantasyleague.com/2013/detailed?L=59380&amp;W=16&amp;P=10368&amp;YEAR=2012" TargetMode="External"/><Relationship Id="rId13870" Type="http://schemas.openxmlformats.org/officeDocument/2006/relationships/hyperlink" Target="http://football6.myfantasyleague.com/2013/detailed?L=59380&amp;W=4&amp;P=11018&amp;YEAR=2012" TargetMode="External"/><Relationship Id="rId14921" Type="http://schemas.openxmlformats.org/officeDocument/2006/relationships/hyperlink" Target="http://football6.myfantasyleague.com/2013/detailed?L=59380&amp;W=4&amp;P=10429&amp;YEAR=2012" TargetMode="External"/><Relationship Id="rId19085" Type="http://schemas.openxmlformats.org/officeDocument/2006/relationships/hyperlink" Target="http://football6.myfantasyleague.com/2013/detailed?L=59380&amp;W=6&amp;P=9750&amp;YEAR=2012" TargetMode="External"/><Relationship Id="rId1480" Type="http://schemas.openxmlformats.org/officeDocument/2006/relationships/hyperlink" Target="http://football6.myfantasyleague.com/2013/detailed?L=59380&amp;W=1&amp;P=9749&amp;YEAR=2012" TargetMode="External"/><Relationship Id="rId8093" Type="http://schemas.openxmlformats.org/officeDocument/2006/relationships/hyperlink" Target="http://football6.myfantasyleague.com/2013/detailed?L=59380&amp;W=12&amp;P=10463&amp;YEAR=2012" TargetMode="External"/><Relationship Id="rId9144" Type="http://schemas.openxmlformats.org/officeDocument/2006/relationships/hyperlink" Target="http://football6.myfantasyleague.com/2013/player?L=59380&amp;P=10867&amp;YEAR=2012" TargetMode="External"/><Relationship Id="rId12472" Type="http://schemas.openxmlformats.org/officeDocument/2006/relationships/hyperlink" Target="http://football6.myfantasyleague.com/2013/detailed?L=59380&amp;W=13&amp;P=10436&amp;YEAR=2012" TargetMode="External"/><Relationship Id="rId13523" Type="http://schemas.openxmlformats.org/officeDocument/2006/relationships/hyperlink" Target="http://football6.myfantasyleague.com/2013/detailed?L=59380&amp;W=2&amp;P=9719&amp;YEAR=2012" TargetMode="External"/><Relationship Id="rId850" Type="http://schemas.openxmlformats.org/officeDocument/2006/relationships/hyperlink" Target="http://football6.myfantasyleague.com/2013/detailed?L=59380&amp;W=12&amp;P=9485&amp;YEAR=2012" TargetMode="External"/><Relationship Id="rId1133" Type="http://schemas.openxmlformats.org/officeDocument/2006/relationships/hyperlink" Target="http://football6.myfantasyleague.com/2013/player?L=59380&amp;P=2965&amp;YEAR=2012" TargetMode="External"/><Relationship Id="rId2531" Type="http://schemas.openxmlformats.org/officeDocument/2006/relationships/hyperlink" Target="http://football6.myfantasyleague.com/2013/player?L=59380&amp;P=10364&amp;YEAR=2012" TargetMode="External"/><Relationship Id="rId11074" Type="http://schemas.openxmlformats.org/officeDocument/2006/relationships/hyperlink" Target="http://football6.myfantasyleague.com/2013/detailed?L=59380&amp;W=16&amp;P=8251&amp;YEAR=2012" TargetMode="External"/><Relationship Id="rId12125" Type="http://schemas.openxmlformats.org/officeDocument/2006/relationships/hyperlink" Target="http://football6.myfantasyleague.com/2013/detailed?L=59380&amp;W=2&amp;P=9496&amp;YEAR=2012" TargetMode="External"/><Relationship Id="rId15695" Type="http://schemas.openxmlformats.org/officeDocument/2006/relationships/hyperlink" Target="http://football6.myfantasyleague.com/2013/detailed?L=59380&amp;W=7&amp;P=8341&amp;YEAR=2012" TargetMode="External"/><Relationship Id="rId16746" Type="http://schemas.openxmlformats.org/officeDocument/2006/relationships/hyperlink" Target="http://football6.myfantasyleague.com/2013/detailed?L=59380&amp;W=4&amp;P=9561&amp;YEAR=2012" TargetMode="External"/><Relationship Id="rId503" Type="http://schemas.openxmlformats.org/officeDocument/2006/relationships/hyperlink" Target="http://football6.myfantasyleague.com/2013/detailed?L=59380&amp;W=3&amp;P=10264&amp;YEAR=2012" TargetMode="External"/><Relationship Id="rId5754" Type="http://schemas.openxmlformats.org/officeDocument/2006/relationships/hyperlink" Target="http://football6.myfantasyleague.com/2013/detailed?L=59380&amp;W=13&amp;P=8164&amp;YEAR=2012" TargetMode="External"/><Relationship Id="rId6805" Type="http://schemas.openxmlformats.org/officeDocument/2006/relationships/hyperlink" Target="http://football6.myfantasyleague.com/2013/detailed?L=59380&amp;W=16&amp;P=11033&amp;YEAR=2012" TargetMode="External"/><Relationship Id="rId14297" Type="http://schemas.openxmlformats.org/officeDocument/2006/relationships/hyperlink" Target="http://football6.myfantasyleague.com/2013/detailed?L=59380&amp;W=15&amp;P=10317&amp;YEAR=2012" TargetMode="External"/><Relationship Id="rId15348" Type="http://schemas.openxmlformats.org/officeDocument/2006/relationships/hyperlink" Target="http://football6.myfantasyleague.com/2013/detailed?L=59380&amp;W=15&amp;P=10809&amp;YEAR=2012" TargetMode="External"/><Relationship Id="rId19969" Type="http://schemas.openxmlformats.org/officeDocument/2006/relationships/hyperlink" Target="http://football6.myfantasyleague.com/2013/detailed?L=59380&amp;W=2&amp;P=8242&amp;YEAR=2012" TargetMode="External"/><Relationship Id="rId4356" Type="http://schemas.openxmlformats.org/officeDocument/2006/relationships/hyperlink" Target="http://football6.myfantasyleague.com/2013/detailed?L=59380&amp;W=3&amp;P=9427&amp;YEAR=2012" TargetMode="External"/><Relationship Id="rId5407" Type="http://schemas.openxmlformats.org/officeDocument/2006/relationships/hyperlink" Target="http://football6.myfantasyleague.com/2013/detailed?L=59380&amp;W=12&amp;P=9825&amp;YEAR=2012" TargetMode="External"/><Relationship Id="rId8977" Type="http://schemas.openxmlformats.org/officeDocument/2006/relationships/hyperlink" Target="http://football6.myfantasyleague.com/2013/detailed?L=59380&amp;W=14&amp;P=10291&amp;YEAR=2012" TargetMode="External"/><Relationship Id="rId4009" Type="http://schemas.openxmlformats.org/officeDocument/2006/relationships/hyperlink" Target="http://football6.myfantasyleague.com/2013/detailed?L=59380&amp;W=6&amp;P=6655&amp;YEAR=2012" TargetMode="External"/><Relationship Id="rId7579" Type="http://schemas.openxmlformats.org/officeDocument/2006/relationships/hyperlink" Target="http://football6.myfantasyleague.com/2013/detailed?L=59380&amp;W=10&amp;P=7156&amp;YEAR=2012" TargetMode="External"/><Relationship Id="rId11958" Type="http://schemas.openxmlformats.org/officeDocument/2006/relationships/hyperlink" Target="http://football6.myfantasyleague.com/2013/options?L=59380&amp;F=0006&amp;O=07" TargetMode="External"/><Relationship Id="rId13380" Type="http://schemas.openxmlformats.org/officeDocument/2006/relationships/hyperlink" Target="http://football6.myfantasyleague.com/2013/detailed?L=59380&amp;W=4&amp;P=10676&amp;YEAR=2012" TargetMode="External"/><Relationship Id="rId13033" Type="http://schemas.openxmlformats.org/officeDocument/2006/relationships/hyperlink" Target="http://football6.myfantasyleague.com/2013/detailed?L=59380&amp;W=2&amp;P=9879&amp;YEAR=2012" TargetMode="External"/><Relationship Id="rId14431" Type="http://schemas.openxmlformats.org/officeDocument/2006/relationships/hyperlink" Target="http://football6.myfantasyleague.com/2013/detailed?L=59380&amp;W=6&amp;P=8364&amp;YEAR=2012" TargetMode="External"/><Relationship Id="rId360" Type="http://schemas.openxmlformats.org/officeDocument/2006/relationships/hyperlink" Target="http://football6.myfantasyleague.com/2013/detailed?L=59380&amp;W=2&amp;P=10742&amp;YEAR=2012" TargetMode="External"/><Relationship Id="rId2041" Type="http://schemas.openxmlformats.org/officeDocument/2006/relationships/hyperlink" Target="http://football6.myfantasyleague.com/2013/detailed?L=59380&amp;W=10&amp;P=9817&amp;YEAR=2012" TargetMode="External"/><Relationship Id="rId17654" Type="http://schemas.openxmlformats.org/officeDocument/2006/relationships/hyperlink" Target="http://football6.myfantasyleague.com/2013/detailed?L=59380&amp;W=16&amp;P=9670&amp;YEAR=2012" TargetMode="External"/><Relationship Id="rId18705" Type="http://schemas.openxmlformats.org/officeDocument/2006/relationships/hyperlink" Target="http://football6.myfantasyleague.com/2013/detailed?L=59380&amp;W=5&amp;P=5168&amp;YEAR=2012" TargetMode="External"/><Relationship Id="rId5264" Type="http://schemas.openxmlformats.org/officeDocument/2006/relationships/hyperlink" Target="http://football6.myfantasyleague.com/2013/detailed?L=59380&amp;W=15&amp;P=9144&amp;YEAR=2012" TargetMode="External"/><Relationship Id="rId6662" Type="http://schemas.openxmlformats.org/officeDocument/2006/relationships/hyperlink" Target="http://football6.myfantasyleague.com/2013/detailed?L=59380&amp;W=14&amp;P=10324&amp;YEAR=2012" TargetMode="External"/><Relationship Id="rId7713" Type="http://schemas.openxmlformats.org/officeDocument/2006/relationships/hyperlink" Target="http://football6.myfantasyleague.com/2013/detailed?L=59380&amp;W=12&amp;P=1275&amp;YEAR=2012" TargetMode="External"/><Relationship Id="rId16256" Type="http://schemas.openxmlformats.org/officeDocument/2006/relationships/hyperlink" Target="http://football6.myfantasyleague.com/2013/detailed?L=59380&amp;W=10&amp;P=10428&amp;YEAR=2012" TargetMode="External"/><Relationship Id="rId17307" Type="http://schemas.openxmlformats.org/officeDocument/2006/relationships/hyperlink" Target="http://football6.myfantasyleague.com/2013/detailed?L=59380&amp;W=8&amp;P=10535&amp;YEAR=2012" TargetMode="External"/><Relationship Id="rId6315" Type="http://schemas.openxmlformats.org/officeDocument/2006/relationships/hyperlink" Target="http://football6.myfantasyleague.com/2013/detailed?L=59380&amp;W=10&amp;P=10982&amp;YEAR=2012" TargetMode="External"/><Relationship Id="rId9885" Type="http://schemas.openxmlformats.org/officeDocument/2006/relationships/hyperlink" Target="http://football6.myfantasyleague.com/2013/detailed?L=59380&amp;W=2&amp;P=9442&amp;YEAR=2012" TargetMode="External"/><Relationship Id="rId12866" Type="http://schemas.openxmlformats.org/officeDocument/2006/relationships/hyperlink" Target="http://football6.myfantasyleague.com/2013/detailed?L=59380&amp;W=7&amp;P=7281&amp;YEAR=2012" TargetMode="External"/><Relationship Id="rId13917" Type="http://schemas.openxmlformats.org/officeDocument/2006/relationships/hyperlink" Target="http://football6.myfantasyleague.com/2013/player?L=59380&amp;P=7859" TargetMode="External"/><Relationship Id="rId19479" Type="http://schemas.openxmlformats.org/officeDocument/2006/relationships/hyperlink" Target="http://football6.myfantasyleague.com/2013/detailed?L=59380&amp;W=7&amp;P=7653&amp;YEAR=2012" TargetMode="External"/><Relationship Id="rId99" Type="http://schemas.openxmlformats.org/officeDocument/2006/relationships/hyperlink" Target="http://football6.myfantasyleague.com/2013/detailed?L=59380&amp;W=7&amp;P=10553&amp;YEAR=2012" TargetMode="External"/><Relationship Id="rId1874" Type="http://schemas.openxmlformats.org/officeDocument/2006/relationships/hyperlink" Target="http://football6.myfantasyleague.com/2013/detailed?L=59380&amp;W=5&amp;P=7972&amp;YEAR=2012" TargetMode="External"/><Relationship Id="rId2925" Type="http://schemas.openxmlformats.org/officeDocument/2006/relationships/hyperlink" Target="http://football6.myfantasyleague.com/2013/detailed?L=59380&amp;W=11&amp;P=8539&amp;YEAR=2012" TargetMode="External"/><Relationship Id="rId8487" Type="http://schemas.openxmlformats.org/officeDocument/2006/relationships/hyperlink" Target="http://football6.myfantasyleague.com/2013/detailed?L=59380&amp;W=7&amp;P=10774&amp;YEAR=2012" TargetMode="External"/><Relationship Id="rId9538" Type="http://schemas.openxmlformats.org/officeDocument/2006/relationships/hyperlink" Target="http://football6.myfantasyleague.com/2013/detailed?L=59380&amp;W=13&amp;P=9430&amp;YEAR=2012" TargetMode="External"/><Relationship Id="rId11468" Type="http://schemas.openxmlformats.org/officeDocument/2006/relationships/hyperlink" Target="http://football6.myfantasyleague.com/2013/detailed?L=59380&amp;W=8&amp;P=10111&amp;YEAR=2012" TargetMode="External"/><Relationship Id="rId12519" Type="http://schemas.openxmlformats.org/officeDocument/2006/relationships/hyperlink" Target="http://football6.myfantasyleague.com/2013/detailed?L=59380&amp;W=8&amp;P=8276&amp;YEAR=2012" TargetMode="External"/><Relationship Id="rId1527" Type="http://schemas.openxmlformats.org/officeDocument/2006/relationships/hyperlink" Target="http://football6.myfantasyleague.com/2013/detailed?L=59380&amp;W=17&amp;P=6654&amp;YEAR=2012" TargetMode="External"/><Relationship Id="rId7089" Type="http://schemas.openxmlformats.org/officeDocument/2006/relationships/hyperlink" Target="http://football6.myfantasyleague.com/2013/detailed?L=59380&amp;W=12&amp;P=9936&amp;YEAR=2012" TargetMode="External"/><Relationship Id="rId18562" Type="http://schemas.openxmlformats.org/officeDocument/2006/relationships/hyperlink" Target="http://football6.myfantasyleague.com/2013/detailed?L=59380&amp;W=7&amp;P=6939&amp;YEAR=2012" TargetMode="External"/><Relationship Id="rId19960" Type="http://schemas.openxmlformats.org/officeDocument/2006/relationships/hyperlink" Target="http://football6.myfantasyleague.com/2013/detailed?L=59380&amp;W=12&amp;P=7446&amp;YEAR=2012" TargetMode="External"/><Relationship Id="rId3699" Type="http://schemas.openxmlformats.org/officeDocument/2006/relationships/hyperlink" Target="http://football6.myfantasyleague.com/2013/detailed?L=59380&amp;W=7&amp;P=10777&amp;YEAR=2012" TargetMode="External"/><Relationship Id="rId4000" Type="http://schemas.openxmlformats.org/officeDocument/2006/relationships/hyperlink" Target="http://football6.myfantasyleague.com/2013/detailed?L=59380&amp;W=9&amp;P=7533&amp;YEAR=2012" TargetMode="External"/><Relationship Id="rId7570" Type="http://schemas.openxmlformats.org/officeDocument/2006/relationships/hyperlink" Target="http://football6.myfantasyleague.com/2013/detailed?L=59380&amp;W=16&amp;P=10469&amp;YEAR=2012" TargetMode="External"/><Relationship Id="rId8621" Type="http://schemas.openxmlformats.org/officeDocument/2006/relationships/hyperlink" Target="http://football6.myfantasyleague.com/2013/detailed?L=59380&amp;W=8&amp;P=10729&amp;YEAR=2012" TargetMode="External"/><Relationship Id="rId17164" Type="http://schemas.openxmlformats.org/officeDocument/2006/relationships/hyperlink" Target="http://football6.myfantasyleague.com/2013/detailed?L=59380&amp;W=16&amp;P=10398&amp;YEAR=2012" TargetMode="External"/><Relationship Id="rId18215" Type="http://schemas.openxmlformats.org/officeDocument/2006/relationships/hyperlink" Target="http://football6.myfantasyleague.com/2013/detailed?L=59380&amp;W=11&amp;P=8327&amp;YEAR=2012" TargetMode="External"/><Relationship Id="rId19613" Type="http://schemas.openxmlformats.org/officeDocument/2006/relationships/hyperlink" Target="http://football6.myfantasyleague.com/2013/detailed?L=59380&amp;W=13&amp;P=7839&amp;YEAR=2012" TargetMode="External"/><Relationship Id="rId6172" Type="http://schemas.openxmlformats.org/officeDocument/2006/relationships/hyperlink" Target="http://football6.myfantasyleague.com/2013/detailed?L=59380&amp;W=1&amp;P=9122&amp;YEAR=2012" TargetMode="External"/><Relationship Id="rId7223" Type="http://schemas.openxmlformats.org/officeDocument/2006/relationships/hyperlink" Target="http://football6.myfantasyleague.com/2013/detailed?L=59380&amp;W=6&amp;P=10883&amp;YEAR=2012" TargetMode="External"/><Relationship Id="rId10551" Type="http://schemas.openxmlformats.org/officeDocument/2006/relationships/hyperlink" Target="http://football6.myfantasyleague.com/2013/detailed?L=59380&amp;W=8&amp;P=10807&amp;YEAR=2012" TargetMode="External"/><Relationship Id="rId11602" Type="http://schemas.openxmlformats.org/officeDocument/2006/relationships/hyperlink" Target="http://football6.myfantasyleague.com/2013/player?L=59380&amp;P=10657" TargetMode="External"/><Relationship Id="rId9395" Type="http://schemas.openxmlformats.org/officeDocument/2006/relationships/hyperlink" Target="http://football6.myfantasyleague.com/2013/detailed?L=59380&amp;W=13&amp;P=5666&amp;YEAR=2012" TargetMode="External"/><Relationship Id="rId10204" Type="http://schemas.openxmlformats.org/officeDocument/2006/relationships/hyperlink" Target="http://football6.myfantasyleague.com/2013/detailed?L=59380&amp;W=1&amp;P=8776&amp;YEAR=2012" TargetMode="External"/><Relationship Id="rId13774" Type="http://schemas.openxmlformats.org/officeDocument/2006/relationships/hyperlink" Target="http://football6.myfantasyleague.com/2013/detailed?L=59380&amp;W=16&amp;P=10563&amp;YEAR=2012" TargetMode="External"/><Relationship Id="rId14825" Type="http://schemas.openxmlformats.org/officeDocument/2006/relationships/hyperlink" Target="http://football6.myfantasyleague.com/2013/detailed?L=59380&amp;W=13&amp;P=8313&amp;YEAR=2012" TargetMode="External"/><Relationship Id="rId2782" Type="http://schemas.openxmlformats.org/officeDocument/2006/relationships/hyperlink" Target="http://football6.myfantasyleague.com/2013/detailed?L=59380&amp;W=9&amp;P=9049&amp;YEAR=2012" TargetMode="External"/><Relationship Id="rId3833" Type="http://schemas.openxmlformats.org/officeDocument/2006/relationships/hyperlink" Target="http://football6.myfantasyleague.com/2013/detailed?L=59380&amp;W=12&amp;P=7286&amp;YEAR=2012" TargetMode="External"/><Relationship Id="rId9048" Type="http://schemas.openxmlformats.org/officeDocument/2006/relationships/hyperlink" Target="http://football6.myfantasyleague.com/2013/detailed?L=59380&amp;W=17&amp;P=9363&amp;YEAR=2012" TargetMode="External"/><Relationship Id="rId12376" Type="http://schemas.openxmlformats.org/officeDocument/2006/relationships/hyperlink" Target="http://football6.myfantasyleague.com/2013/player?L=59380&amp;P=11133&amp;YEAR=2012" TargetMode="External"/><Relationship Id="rId13427" Type="http://schemas.openxmlformats.org/officeDocument/2006/relationships/hyperlink" Target="http://football6.myfantasyleague.com/2013/detailed?L=59380&amp;W=9&amp;P=10974&amp;YEAR=2012" TargetMode="External"/><Relationship Id="rId16997" Type="http://schemas.openxmlformats.org/officeDocument/2006/relationships/hyperlink" Target="http://football6.myfantasyleague.com/2013/detailed?L=59380&amp;W=16&amp;P=10067&amp;YEAR=2012" TargetMode="External"/><Relationship Id="rId20643" Type="http://schemas.openxmlformats.org/officeDocument/2006/relationships/hyperlink" Target="http://football6.myfantasyleague.com/2013/player?L=59380&amp;P=8768&amp;YEAR=2012" TargetMode="External"/><Relationship Id="rId754" Type="http://schemas.openxmlformats.org/officeDocument/2006/relationships/hyperlink" Target="http://football6.myfantasyleague.com/2013/detailed?L=59380&amp;W=5&amp;P=8350&amp;YEAR=2012" TargetMode="External"/><Relationship Id="rId1384" Type="http://schemas.openxmlformats.org/officeDocument/2006/relationships/hyperlink" Target="http://football6.myfantasyleague.com/2013/detailed?L=59380&amp;W=5&amp;P=7141&amp;YEAR=2012" TargetMode="External"/><Relationship Id="rId2435" Type="http://schemas.openxmlformats.org/officeDocument/2006/relationships/hyperlink" Target="http://football6.myfantasyleague.com/2013/player?L=59380&amp;P=9565" TargetMode="External"/><Relationship Id="rId12029" Type="http://schemas.openxmlformats.org/officeDocument/2006/relationships/hyperlink" Target="http://football6.myfantasyleague.com/2013/detailed?L=59380&amp;W=14&amp;P=10454&amp;YEAR=2012" TargetMode="External"/><Relationship Id="rId15599" Type="http://schemas.openxmlformats.org/officeDocument/2006/relationships/hyperlink" Target="http://football6.myfantasyleague.com/2013/detailed?L=59380&amp;W=7&amp;P=11034&amp;YEAR=2012" TargetMode="External"/><Relationship Id="rId19470" Type="http://schemas.openxmlformats.org/officeDocument/2006/relationships/hyperlink" Target="http://football6.myfantasyleague.com/2013/detailed?L=59380&amp;W=17&amp;P=9383&amp;YEAR=2012" TargetMode="External"/><Relationship Id="rId90" Type="http://schemas.openxmlformats.org/officeDocument/2006/relationships/hyperlink" Target="http://football6.myfantasyleague.com/2013/detailed?L=59380&amp;W=1&amp;P=10794&amp;YEAR=2012" TargetMode="External"/><Relationship Id="rId407" Type="http://schemas.openxmlformats.org/officeDocument/2006/relationships/hyperlink" Target="http://football6.myfantasyleague.com/2013/detailed?L=59380&amp;W=5&amp;P=9857&amp;YEAR=2012" TargetMode="External"/><Relationship Id="rId1037" Type="http://schemas.openxmlformats.org/officeDocument/2006/relationships/hyperlink" Target="http://football6.myfantasyleague.com/2013/detailed?L=59380&amp;W=3&amp;P=8905&amp;YEAR=2012" TargetMode="External"/><Relationship Id="rId5658" Type="http://schemas.openxmlformats.org/officeDocument/2006/relationships/hyperlink" Target="http://football6.myfantasyleague.com/2013/detailed?L=59380&amp;W=2&amp;P=9062&amp;YEAR=2012" TargetMode="External"/><Relationship Id="rId6709" Type="http://schemas.openxmlformats.org/officeDocument/2006/relationships/hyperlink" Target="http://football6.myfantasyleague.com/2013/detailed?L=59380&amp;W=12&amp;P=8673&amp;YEAR=2012" TargetMode="External"/><Relationship Id="rId18072" Type="http://schemas.openxmlformats.org/officeDocument/2006/relationships/hyperlink" Target="http://football6.myfantasyleague.com/2013/detailed?L=59380&amp;W=15&amp;P=10319&amp;YEAR=2012" TargetMode="External"/><Relationship Id="rId19123" Type="http://schemas.openxmlformats.org/officeDocument/2006/relationships/hyperlink" Target="http://football6.myfantasyleague.com/2013/detailed?L=59380&amp;W=10&amp;P=9525&amp;YEAR=2012" TargetMode="External"/><Relationship Id="rId7080" Type="http://schemas.openxmlformats.org/officeDocument/2006/relationships/hyperlink" Target="http://football6.myfantasyleague.com/2013/detailed?L=59380&amp;W=2&amp;P=9936&amp;YEAR=2012" TargetMode="External"/><Relationship Id="rId8131" Type="http://schemas.openxmlformats.org/officeDocument/2006/relationships/hyperlink" Target="http://football6.myfantasyleague.com/2013/detailed?L=59380&amp;W=17&amp;P=10601&amp;YEAR=2012" TargetMode="External"/><Relationship Id="rId10061" Type="http://schemas.openxmlformats.org/officeDocument/2006/relationships/hyperlink" Target="http://football6.myfantasyleague.com/2013/detailed?L=59380&amp;W=2&amp;P=7818&amp;YEAR=2012" TargetMode="External"/><Relationship Id="rId11112" Type="http://schemas.openxmlformats.org/officeDocument/2006/relationships/hyperlink" Target="http://football6.myfantasyleague.com/2013/detailed?L=59380&amp;W=13&amp;P=8709&amp;YEAR=2012" TargetMode="External"/><Relationship Id="rId12510" Type="http://schemas.openxmlformats.org/officeDocument/2006/relationships/hyperlink" Target="http://football6.myfantasyleague.com/2013/player?L=59380&amp;P=8276" TargetMode="External"/><Relationship Id="rId3690" Type="http://schemas.openxmlformats.org/officeDocument/2006/relationships/hyperlink" Target="http://football6.myfantasyleague.com/2013/detailed?L=59380&amp;W=2&amp;P=10074&amp;YEAR=2012" TargetMode="External"/><Relationship Id="rId14682" Type="http://schemas.openxmlformats.org/officeDocument/2006/relationships/hyperlink" Target="http://football6.myfantasyleague.com/2013/detailed?L=59380&amp;W=4&amp;P=9833&amp;YEAR=2012" TargetMode="External"/><Relationship Id="rId15733" Type="http://schemas.openxmlformats.org/officeDocument/2006/relationships/hyperlink" Target="http://football6.myfantasyleague.com/2013/detailed?L=59380&amp;W=15&amp;P=9489&amp;YEAR=2012" TargetMode="External"/><Relationship Id="rId2292" Type="http://schemas.openxmlformats.org/officeDocument/2006/relationships/hyperlink" Target="http://football6.myfantasyleague.com/2013/detailed?L=59380&amp;W=17&amp;P=10071&amp;YEAR=2012" TargetMode="External"/><Relationship Id="rId3343" Type="http://schemas.openxmlformats.org/officeDocument/2006/relationships/hyperlink" Target="http://football6.myfantasyleague.com/2013/detailed?L=59380&amp;W=6&amp;P=9954&amp;YEAR=2012" TargetMode="External"/><Relationship Id="rId4741" Type="http://schemas.openxmlformats.org/officeDocument/2006/relationships/hyperlink" Target="http://football6.myfantasyleague.com/2013/detailed?L=59380&amp;W=3&amp;P=7916&amp;YEAR=2012" TargetMode="External"/><Relationship Id="rId13284" Type="http://schemas.openxmlformats.org/officeDocument/2006/relationships/hyperlink" Target="http://football6.myfantasyleague.com/2013/player?L=59380&amp;P=10626&amp;YEAR=2012" TargetMode="External"/><Relationship Id="rId14335" Type="http://schemas.openxmlformats.org/officeDocument/2006/relationships/hyperlink" Target="http://football6.myfantasyleague.com/2013/detailed?L=59380&amp;W=17&amp;P=10394&amp;YEAR=2012" TargetMode="External"/><Relationship Id="rId18956" Type="http://schemas.openxmlformats.org/officeDocument/2006/relationships/hyperlink" Target="http://football6.myfantasyleague.com/2013/detailed?L=59380&amp;W=13&amp;P=8028&amp;YEAR=2012" TargetMode="External"/><Relationship Id="rId264" Type="http://schemas.openxmlformats.org/officeDocument/2006/relationships/hyperlink" Target="http://football6.myfantasyleague.com/2013/detailed?L=59380&amp;W=12&amp;P=10826&amp;YEAR=2012" TargetMode="External"/><Relationship Id="rId7964" Type="http://schemas.openxmlformats.org/officeDocument/2006/relationships/hyperlink" Target="http://football6.myfantasyleague.com/2013/detailed?L=59380&amp;W=3&amp;P=9545&amp;YEAR=2012" TargetMode="External"/><Relationship Id="rId10945" Type="http://schemas.openxmlformats.org/officeDocument/2006/relationships/hyperlink" Target="http://football6.myfantasyleague.com/2013/detailed?L=59380&amp;W=11&amp;P=9134&amp;YEAR=2012" TargetMode="External"/><Relationship Id="rId17558" Type="http://schemas.openxmlformats.org/officeDocument/2006/relationships/hyperlink" Target="http://football6.myfantasyleague.com/2013/detailed?L=59380&amp;W=4&amp;P=11000&amp;YEAR=2012" TargetMode="External"/><Relationship Id="rId18609" Type="http://schemas.openxmlformats.org/officeDocument/2006/relationships/hyperlink" Target="http://football6.myfantasyleague.com/2013/detailed?L=59380&amp;W=4&amp;P=7886&amp;YEAR=2012" TargetMode="External"/><Relationship Id="rId20153" Type="http://schemas.openxmlformats.org/officeDocument/2006/relationships/hyperlink" Target="http://football6.myfantasyleague.com/2013/detailed?L=59380&amp;W=1&amp;P=10459&amp;YEAR=2012" TargetMode="External"/><Relationship Id="rId6566" Type="http://schemas.openxmlformats.org/officeDocument/2006/relationships/hyperlink" Target="http://football6.myfantasyleague.com/2013/detailed?L=59380&amp;W=10&amp;P=7507&amp;YEAR=2012" TargetMode="External"/><Relationship Id="rId7617" Type="http://schemas.openxmlformats.org/officeDocument/2006/relationships/hyperlink" Target="http://football6.myfantasyleague.com/2013/detailed?L=59380&amp;W=4&amp;P=7398&amp;YEAR=2012" TargetMode="External"/><Relationship Id="rId5168" Type="http://schemas.openxmlformats.org/officeDocument/2006/relationships/hyperlink" Target="http://football6.myfantasyleague.com/2013/detailed?L=59380&amp;W=5&amp;P=10586&amp;YEAR=2012" TargetMode="External"/><Relationship Id="rId6219" Type="http://schemas.openxmlformats.org/officeDocument/2006/relationships/hyperlink" Target="http://football6.myfantasyleague.com/2013/detailed?L=59380&amp;W=12&amp;P=10339&amp;YEAR=2012" TargetMode="External"/><Relationship Id="rId9789" Type="http://schemas.openxmlformats.org/officeDocument/2006/relationships/hyperlink" Target="http://football6.myfantasyleague.com/2013/detailed?L=59380&amp;W=11&amp;P=10953&amp;YEAR=2012" TargetMode="External"/><Relationship Id="rId12020" Type="http://schemas.openxmlformats.org/officeDocument/2006/relationships/hyperlink" Target="http://football6.myfantasyleague.com/2013/player?L=59380&amp;P=10454" TargetMode="External"/><Relationship Id="rId15590" Type="http://schemas.openxmlformats.org/officeDocument/2006/relationships/hyperlink" Target="http://football6.myfantasyleague.com/2013/detailed?L=59380&amp;W=12&amp;P=11012&amp;YEAR=2012" TargetMode="External"/><Relationship Id="rId16641" Type="http://schemas.openxmlformats.org/officeDocument/2006/relationships/hyperlink" Target="http://football6.myfantasyleague.com/2013/detailed?L=59380&amp;W=14&amp;P=10332&amp;YEAR=2012" TargetMode="External"/><Relationship Id="rId1778" Type="http://schemas.openxmlformats.org/officeDocument/2006/relationships/hyperlink" Target="http://football6.myfantasyleague.com/2013/detailed?L=59380&amp;W=4&amp;P=11024&amp;YEAR=2012" TargetMode="External"/><Relationship Id="rId2829" Type="http://schemas.openxmlformats.org/officeDocument/2006/relationships/hyperlink" Target="http://football6.myfantasyleague.com/2013/detailed?L=59380&amp;W=2&amp;P=6999&amp;YEAR=2012" TargetMode="External"/><Relationship Id="rId6700" Type="http://schemas.openxmlformats.org/officeDocument/2006/relationships/hyperlink" Target="http://football6.myfantasyleague.com/2013/player?L=59380&amp;P=8673" TargetMode="External"/><Relationship Id="rId14192" Type="http://schemas.openxmlformats.org/officeDocument/2006/relationships/hyperlink" Target="http://football6.myfantasyleague.com/2013/detailed?L=59380&amp;W=16&amp;P=6929&amp;YEAR=2012" TargetMode="External"/><Relationship Id="rId15243" Type="http://schemas.openxmlformats.org/officeDocument/2006/relationships/hyperlink" Target="http://football6.myfantasyleague.com/2013/detailed?L=59380&amp;W=12&amp;P=9802&amp;YEAR=2012" TargetMode="External"/><Relationship Id="rId4251" Type="http://schemas.openxmlformats.org/officeDocument/2006/relationships/hyperlink" Target="http://football6.myfantasyleague.com/2013/detailed?L=59380&amp;W=15&amp;P=7742&amp;YEAR=2012" TargetMode="External"/><Relationship Id="rId5302" Type="http://schemas.openxmlformats.org/officeDocument/2006/relationships/hyperlink" Target="http://football6.myfantasyleague.com/2013/detailed?L=59380&amp;W=7&amp;P=10015&amp;YEAR=2012" TargetMode="External"/><Relationship Id="rId19864" Type="http://schemas.openxmlformats.org/officeDocument/2006/relationships/hyperlink" Target="http://football6.myfantasyleague.com/2013/player?L=59380&amp;P=9511" TargetMode="External"/><Relationship Id="rId7474" Type="http://schemas.openxmlformats.org/officeDocument/2006/relationships/hyperlink" Target="http://football6.myfantasyleague.com/2013/detailed?L=59380&amp;W=7&amp;P=9902&amp;YEAR=2012" TargetMode="External"/><Relationship Id="rId8872" Type="http://schemas.openxmlformats.org/officeDocument/2006/relationships/hyperlink" Target="http://football6.myfantasyleague.com/2013/player?L=59380&amp;P=8248" TargetMode="External"/><Relationship Id="rId9923" Type="http://schemas.openxmlformats.org/officeDocument/2006/relationships/hyperlink" Target="http://football6.myfantasyleague.com/2013/detailed?L=59380&amp;W=3&amp;P=9535&amp;YEAR=2012" TargetMode="External"/><Relationship Id="rId11853" Type="http://schemas.openxmlformats.org/officeDocument/2006/relationships/hyperlink" Target="http://football6.myfantasyleague.com/2013/detailed?L=59380&amp;W=11&amp;P=8517&amp;YEAR=2012" TargetMode="External"/><Relationship Id="rId12904" Type="http://schemas.openxmlformats.org/officeDocument/2006/relationships/hyperlink" Target="http://football6.myfantasyleague.com/2013/detailed?L=59380&amp;W=10&amp;P=9784&amp;YEAR=2012" TargetMode="External"/><Relationship Id="rId17068" Type="http://schemas.openxmlformats.org/officeDocument/2006/relationships/hyperlink" Target="http://football6.myfantasyleague.com/2013/detailed?L=59380&amp;W=5&amp;P=8338&amp;YEAR=2012" TargetMode="External"/><Relationship Id="rId18466" Type="http://schemas.openxmlformats.org/officeDocument/2006/relationships/hyperlink" Target="http://football6.myfantasyleague.com/2013/detailed?L=59380&amp;W=4&amp;P=9567&amp;YEAR=2012" TargetMode="External"/><Relationship Id="rId19517" Type="http://schemas.openxmlformats.org/officeDocument/2006/relationships/hyperlink" Target="http://football6.myfantasyleague.com/2013/detailed?L=59380&amp;W=17&amp;P=8856&amp;YEAR=2012" TargetMode="External"/><Relationship Id="rId1912" Type="http://schemas.openxmlformats.org/officeDocument/2006/relationships/hyperlink" Target="http://football6.myfantasyleague.com/2013/detailed?L=59380&amp;W=3&amp;P=8667&amp;YEAR=2012" TargetMode="External"/><Relationship Id="rId6076" Type="http://schemas.openxmlformats.org/officeDocument/2006/relationships/hyperlink" Target="http://football6.myfantasyleague.com/2013/player?L=59380&amp;P=10699" TargetMode="External"/><Relationship Id="rId7127" Type="http://schemas.openxmlformats.org/officeDocument/2006/relationships/hyperlink" Target="http://football6.myfantasyleague.com/2013/detailed?L=59380&amp;W=15&amp;P=6475&amp;YEAR=2012" TargetMode="External"/><Relationship Id="rId8525" Type="http://schemas.openxmlformats.org/officeDocument/2006/relationships/hyperlink" Target="http://football6.myfantasyleague.com/2013/detailed?L=59380&amp;W=7&amp;P=9552&amp;YEAR=2012" TargetMode="External"/><Relationship Id="rId10455" Type="http://schemas.openxmlformats.org/officeDocument/2006/relationships/hyperlink" Target="http://football6.myfantasyleague.com/2013/detailed?L=59380&amp;W=11&amp;P=6750&amp;YEAR=2012" TargetMode="External"/><Relationship Id="rId11506" Type="http://schemas.openxmlformats.org/officeDocument/2006/relationships/hyperlink" Target="http://football6.myfantasyleague.com/2013/options?L=59380&amp;F=0008&amp;O=07" TargetMode="External"/><Relationship Id="rId18119" Type="http://schemas.openxmlformats.org/officeDocument/2006/relationships/hyperlink" Target="http://football6.myfantasyleague.com/2013/player?L=59380&amp;P=9862" TargetMode="External"/><Relationship Id="rId10108" Type="http://schemas.openxmlformats.org/officeDocument/2006/relationships/hyperlink" Target="http://football6.myfantasyleague.com/2013/detailed?L=59380&amp;W=14&amp;P=9648&amp;YEAR=2012" TargetMode="External"/><Relationship Id="rId13678" Type="http://schemas.openxmlformats.org/officeDocument/2006/relationships/hyperlink" Target="http://football6.myfantasyleague.com/2013/detailed?L=59380&amp;W=13&amp;P=9251&amp;YEAR=2012" TargetMode="External"/><Relationship Id="rId14729" Type="http://schemas.openxmlformats.org/officeDocument/2006/relationships/hyperlink" Target="http://football6.myfantasyleague.com/2013/detailed?L=59380&amp;W=5&amp;P=9933&amp;YEAR=2012" TargetMode="External"/><Relationship Id="rId18600" Type="http://schemas.openxmlformats.org/officeDocument/2006/relationships/hyperlink" Target="http://football6.myfantasyleague.com/2013/detailed?L=59380&amp;W=14&amp;P=9173&amp;YEAR=2012" TargetMode="External"/><Relationship Id="rId2686" Type="http://schemas.openxmlformats.org/officeDocument/2006/relationships/hyperlink" Target="http://football6.myfantasyleague.com/2013/player?L=59380&amp;P=10732" TargetMode="External"/><Relationship Id="rId3737" Type="http://schemas.openxmlformats.org/officeDocument/2006/relationships/hyperlink" Target="http://football6.myfantasyleague.com/2013/detailed?L=59380&amp;W=11&amp;P=6820&amp;YEAR=2012" TargetMode="External"/><Relationship Id="rId9299" Type="http://schemas.openxmlformats.org/officeDocument/2006/relationships/hyperlink" Target="http://football6.myfantasyleague.com/2013/detailed?L=59380&amp;W=6&amp;P=9453&amp;YEAR=2012" TargetMode="External"/><Relationship Id="rId16151" Type="http://schemas.openxmlformats.org/officeDocument/2006/relationships/hyperlink" Target="http://football6.myfantasyleague.com/2013/detailed?L=59380&amp;W=12&amp;P=7048&amp;YEAR=2012" TargetMode="External"/><Relationship Id="rId17202" Type="http://schemas.openxmlformats.org/officeDocument/2006/relationships/hyperlink" Target="http://football6.myfantasyleague.com/2013/detailed?L=59380&amp;W=12&amp;P=9451&amp;YEAR=2012" TargetMode="External"/><Relationship Id="rId20547" Type="http://schemas.openxmlformats.org/officeDocument/2006/relationships/hyperlink" Target="http://football6.myfantasyleague.com/2013/detailed?L=59380&amp;W=12&amp;P=10720&amp;YEAR=2012" TargetMode="External"/><Relationship Id="rId658" Type="http://schemas.openxmlformats.org/officeDocument/2006/relationships/hyperlink" Target="http://football6.myfantasyleague.com/2013/detailed?L=59380&amp;W=10&amp;P=10998&amp;YEAR=2012" TargetMode="External"/><Relationship Id="rId1288" Type="http://schemas.openxmlformats.org/officeDocument/2006/relationships/hyperlink" Target="http://football6.myfantasyleague.com/2013/detailed?L=59380&amp;W=12&amp;P=11090&amp;YEAR=2012" TargetMode="External"/><Relationship Id="rId2339" Type="http://schemas.openxmlformats.org/officeDocument/2006/relationships/hyperlink" Target="http://football6.myfantasyleague.com/2013/detailed?L=59380&amp;W=2&amp;P=10149&amp;YEAR=2012" TargetMode="External"/><Relationship Id="rId6210" Type="http://schemas.openxmlformats.org/officeDocument/2006/relationships/hyperlink" Target="http://football6.myfantasyleague.com/2013/detailed?L=59380&amp;W=2&amp;P=10339&amp;YEAR=2012" TargetMode="External"/><Relationship Id="rId9780" Type="http://schemas.openxmlformats.org/officeDocument/2006/relationships/hyperlink" Target="http://football6.myfantasyleague.com/2013/player?L=59380&amp;P=10953" TargetMode="External"/><Relationship Id="rId19374" Type="http://schemas.openxmlformats.org/officeDocument/2006/relationships/hyperlink" Target="http://football6.myfantasyleague.com/2013/detailed?L=59380&amp;W=3&amp;P=9835&amp;YEAR=2012" TargetMode="External"/><Relationship Id="rId8382" Type="http://schemas.openxmlformats.org/officeDocument/2006/relationships/hyperlink" Target="http://football6.myfantasyleague.com/2013/detailed?L=59380&amp;W=7&amp;P=10488&amp;YEAR=2012" TargetMode="External"/><Relationship Id="rId9433" Type="http://schemas.openxmlformats.org/officeDocument/2006/relationships/hyperlink" Target="http://football6.myfantasyleague.com/2013/detailed?L=59380&amp;W=14&amp;P=9674&amp;YEAR=2012" TargetMode="External"/><Relationship Id="rId12761" Type="http://schemas.openxmlformats.org/officeDocument/2006/relationships/hyperlink" Target="http://football6.myfantasyleague.com/2013/detailed?L=59380&amp;W=7&amp;P=8721&amp;YEAR=2012" TargetMode="External"/><Relationship Id="rId13812" Type="http://schemas.openxmlformats.org/officeDocument/2006/relationships/hyperlink" Target="http://football6.myfantasyleague.com/2013/options?L=59380&amp;F=0009&amp;O=07" TargetMode="External"/><Relationship Id="rId19027" Type="http://schemas.openxmlformats.org/officeDocument/2006/relationships/hyperlink" Target="http://football6.myfantasyleague.com/2013/detailed?L=59380&amp;W=2&amp;P=9425&amp;YEAR=2012" TargetMode="External"/><Relationship Id="rId1422" Type="http://schemas.openxmlformats.org/officeDocument/2006/relationships/hyperlink" Target="http://football6.myfantasyleague.com/2013/detailed?L=59380&amp;W=2&amp;P=10737&amp;YEAR=2012" TargetMode="External"/><Relationship Id="rId2820" Type="http://schemas.openxmlformats.org/officeDocument/2006/relationships/hyperlink" Target="http://football6.myfantasyleague.com/2013/detailed?L=59380&amp;W=13&amp;P=10772&amp;YEAR=2012" TargetMode="External"/><Relationship Id="rId8035" Type="http://schemas.openxmlformats.org/officeDocument/2006/relationships/hyperlink" Target="http://football6.myfantasyleague.com/2013/player?L=59380&amp;P=3445" TargetMode="External"/><Relationship Id="rId11016" Type="http://schemas.openxmlformats.org/officeDocument/2006/relationships/hyperlink" Target="http://football6.myfantasyleague.com/2013/detailed?L=59380&amp;W=11&amp;P=7777&amp;YEAR=2012" TargetMode="External"/><Relationship Id="rId11363" Type="http://schemas.openxmlformats.org/officeDocument/2006/relationships/hyperlink" Target="http://football6.myfantasyleague.com/2013/detailed?L=59380&amp;W=12&amp;P=7052&amp;YEAR=2012" TargetMode="External"/><Relationship Id="rId12414" Type="http://schemas.openxmlformats.org/officeDocument/2006/relationships/hyperlink" Target="http://football6.myfantasyleague.com/2013/detailed?L=59380&amp;W=6&amp;P=8548&amp;YEAR=2012" TargetMode="External"/><Relationship Id="rId15984" Type="http://schemas.openxmlformats.org/officeDocument/2006/relationships/hyperlink" Target="http://football6.myfantasyleague.com/2013/detailed?L=59380&amp;W=4&amp;P=9120&amp;YEAR=2012" TargetMode="External"/><Relationship Id="rId4992" Type="http://schemas.openxmlformats.org/officeDocument/2006/relationships/hyperlink" Target="http://football6.myfantasyleague.com/2013/detailed?L=59380&amp;W=13&amp;P=10029&amp;YEAR=2012" TargetMode="External"/><Relationship Id="rId14586" Type="http://schemas.openxmlformats.org/officeDocument/2006/relationships/hyperlink" Target="http://football6.myfantasyleague.com/2013/detailed?L=59380&amp;W=9&amp;P=9473&amp;YEAR=2012" TargetMode="External"/><Relationship Id="rId15637" Type="http://schemas.openxmlformats.org/officeDocument/2006/relationships/hyperlink" Target="http://football6.myfantasyleague.com/2013/detailed?L=59380&amp;W=8&amp;P=7400&amp;YEAR=2012" TargetMode="External"/><Relationship Id="rId2196" Type="http://schemas.openxmlformats.org/officeDocument/2006/relationships/hyperlink" Target="http://football6.myfantasyleague.com/2013/detailed?L=59380&amp;W=14&amp;P=9154&amp;YEAR=2012" TargetMode="External"/><Relationship Id="rId3594" Type="http://schemas.openxmlformats.org/officeDocument/2006/relationships/hyperlink" Target="http://football6.myfantasyleague.com/2013/detailed?L=59380&amp;W=1&amp;P=10007&amp;YEAR=2012" TargetMode="External"/><Relationship Id="rId4645" Type="http://schemas.openxmlformats.org/officeDocument/2006/relationships/hyperlink" Target="http://football6.myfantasyleague.com/2013/detailed?L=59380&amp;W=2&amp;P=8975&amp;YEAR=2012" TargetMode="External"/><Relationship Id="rId13188" Type="http://schemas.openxmlformats.org/officeDocument/2006/relationships/hyperlink" Target="http://football6.myfantasyleague.com/2013/detailed?L=59380&amp;W=1&amp;P=9787&amp;YEAR=2012" TargetMode="External"/><Relationship Id="rId14239" Type="http://schemas.openxmlformats.org/officeDocument/2006/relationships/hyperlink" Target="http://football6.myfantasyleague.com/2013/player?L=59380&amp;P=9223&amp;YEAR=2012" TargetMode="External"/><Relationship Id="rId18110" Type="http://schemas.openxmlformats.org/officeDocument/2006/relationships/hyperlink" Target="http://football6.myfantasyleague.com/2013/detailed?L=59380&amp;W=9&amp;P=9920&amp;YEAR=2012" TargetMode="External"/><Relationship Id="rId168" Type="http://schemas.openxmlformats.org/officeDocument/2006/relationships/hyperlink" Target="http://football6.myfantasyleague.com/2013/detailed?L=59380&amp;W=7&amp;P=10554&amp;YEAR=2012" TargetMode="External"/><Relationship Id="rId3247" Type="http://schemas.openxmlformats.org/officeDocument/2006/relationships/hyperlink" Target="http://football6.myfantasyleague.com/2013/detailed?L=59380&amp;W=13&amp;P=9052&amp;YEAR=2012" TargetMode="External"/><Relationship Id="rId7868" Type="http://schemas.openxmlformats.org/officeDocument/2006/relationships/hyperlink" Target="http://football6.myfantasyleague.com/2013/player?L=59380&amp;P=8697&amp;YEAR=2012" TargetMode="External"/><Relationship Id="rId8919" Type="http://schemas.openxmlformats.org/officeDocument/2006/relationships/hyperlink" Target="http://football6.myfantasyleague.com/2013/detailed?L=59380&amp;W=11&amp;P=10822&amp;YEAR=2012" TargetMode="External"/><Relationship Id="rId10849" Type="http://schemas.openxmlformats.org/officeDocument/2006/relationships/hyperlink" Target="http://football6.myfantasyleague.com/2013/detailed?L=59380&amp;W=16&amp;P=8841&amp;YEAR=2012" TargetMode="External"/><Relationship Id="rId20057" Type="http://schemas.openxmlformats.org/officeDocument/2006/relationships/hyperlink" Target="http://football6.myfantasyleague.com/2013/detailed?L=59380&amp;W=10&amp;P=8675&amp;YEAR=2012" TargetMode="External"/><Relationship Id="rId9290" Type="http://schemas.openxmlformats.org/officeDocument/2006/relationships/hyperlink" Target="http://football6.myfantasyleague.com/2013/player?L=59380&amp;P=8305&amp;YEAR=2012" TargetMode="External"/><Relationship Id="rId12271" Type="http://schemas.openxmlformats.org/officeDocument/2006/relationships/hyperlink" Target="http://football6.myfantasyleague.com/2013/detailed?L=59380&amp;W=14&amp;P=10805&amp;YEAR=2012" TargetMode="External"/><Relationship Id="rId13322" Type="http://schemas.openxmlformats.org/officeDocument/2006/relationships/hyperlink" Target="http://football6.myfantasyleague.com/2013/player?L=59380&amp;P=9824" TargetMode="External"/><Relationship Id="rId14720" Type="http://schemas.openxmlformats.org/officeDocument/2006/relationships/hyperlink" Target="http://football6.myfantasyleague.com/2013/detailed?L=59380&amp;W=15&amp;P=9740&amp;YEAR=2012" TargetMode="External"/><Relationship Id="rId2330" Type="http://schemas.openxmlformats.org/officeDocument/2006/relationships/hyperlink" Target="http://football6.myfantasyleague.com/2013/detailed?L=59380&amp;W=13&amp;P=9467&amp;YEAR=2012" TargetMode="External"/><Relationship Id="rId16892" Type="http://schemas.openxmlformats.org/officeDocument/2006/relationships/hyperlink" Target="http://football6.myfantasyleague.com/2013/detailed?L=59380&amp;W=13&amp;P=9757&amp;YEAR=2012" TargetMode="External"/><Relationship Id="rId17943" Type="http://schemas.openxmlformats.org/officeDocument/2006/relationships/hyperlink" Target="http://football6.myfantasyleague.com/2013/detailed?L=59380&amp;W=16&amp;P=10871&amp;YEAR=2012" TargetMode="External"/><Relationship Id="rId302" Type="http://schemas.openxmlformats.org/officeDocument/2006/relationships/hyperlink" Target="http://football6.myfantasyleague.com/2013/detailed?L=59380&amp;W=5&amp;P=10449&amp;YEAR=2012" TargetMode="External"/><Relationship Id="rId5553" Type="http://schemas.openxmlformats.org/officeDocument/2006/relationships/hyperlink" Target="http://football6.myfantasyleague.com/2013/detailed?L=59380&amp;W=2&amp;P=7441&amp;YEAR=2012" TargetMode="External"/><Relationship Id="rId6951" Type="http://schemas.openxmlformats.org/officeDocument/2006/relationships/hyperlink" Target="http://football6.myfantasyleague.com/2013/detailed?L=59380&amp;W=11&amp;P=10414&amp;YEAR=2012" TargetMode="External"/><Relationship Id="rId14096" Type="http://schemas.openxmlformats.org/officeDocument/2006/relationships/hyperlink" Target="http://football6.myfantasyleague.com/2013/detailed?L=59380&amp;W=12&amp;P=9530&amp;YEAR=2012" TargetMode="External"/><Relationship Id="rId15147" Type="http://schemas.openxmlformats.org/officeDocument/2006/relationships/hyperlink" Target="http://football6.myfantasyleague.com/2013/player?L=59380&amp;P=10896&amp;YEAR=2012" TargetMode="External"/><Relationship Id="rId15494" Type="http://schemas.openxmlformats.org/officeDocument/2006/relationships/hyperlink" Target="http://football6.myfantasyleague.com/2013/detailed?L=59380&amp;W=6&amp;P=9929&amp;YEAR=2012" TargetMode="External"/><Relationship Id="rId16545" Type="http://schemas.openxmlformats.org/officeDocument/2006/relationships/hyperlink" Target="http://football6.myfantasyleague.com/2013/detailed?L=59380&amp;W=2&amp;P=4896&amp;YEAR=2012" TargetMode="External"/><Relationship Id="rId4155" Type="http://schemas.openxmlformats.org/officeDocument/2006/relationships/hyperlink" Target="http://football6.myfantasyleague.com/2013/detailed?L=59380&amp;W=13&amp;P=10344&amp;YEAR=2012" TargetMode="External"/><Relationship Id="rId5206" Type="http://schemas.openxmlformats.org/officeDocument/2006/relationships/hyperlink" Target="http://football6.myfantasyleague.com/2013/detailed?L=59380&amp;W=6&amp;P=10310&amp;YEAR=2012" TargetMode="External"/><Relationship Id="rId6604" Type="http://schemas.openxmlformats.org/officeDocument/2006/relationships/hyperlink" Target="http://football6.myfantasyleague.com/2013/detailed?L=59380&amp;W=7&amp;P=9625&amp;YEAR=2012" TargetMode="External"/><Relationship Id="rId19768" Type="http://schemas.openxmlformats.org/officeDocument/2006/relationships/hyperlink" Target="http://football6.myfantasyleague.com/2013/detailed?L=59380&amp;W=14&amp;P=10382&amp;YEAR=2012" TargetMode="External"/><Relationship Id="rId8776" Type="http://schemas.openxmlformats.org/officeDocument/2006/relationships/hyperlink" Target="http://football6.myfantasyleague.com/2013/detailed?L=59380&amp;W=15&amp;P=10792&amp;YEAR=2012" TargetMode="External"/><Relationship Id="rId9827" Type="http://schemas.openxmlformats.org/officeDocument/2006/relationships/hyperlink" Target="http://football6.myfantasyleague.com/2013/player?L=59380&amp;P=7037" TargetMode="External"/><Relationship Id="rId11757" Type="http://schemas.openxmlformats.org/officeDocument/2006/relationships/hyperlink" Target="http://football6.myfantasyleague.com/2013/detailed?L=59380&amp;W=13&amp;P=8360&amp;YEAR=2012" TargetMode="External"/><Relationship Id="rId12808" Type="http://schemas.openxmlformats.org/officeDocument/2006/relationships/hyperlink" Target="http://football6.myfantasyleague.com/2013/options?L=59380&amp;F=0004&amp;O=07" TargetMode="External"/><Relationship Id="rId1816" Type="http://schemas.openxmlformats.org/officeDocument/2006/relationships/hyperlink" Target="http://football6.myfantasyleague.com/2013/detailed?L=59380&amp;W=12&amp;P=9898&amp;YEAR=2012" TargetMode="External"/><Relationship Id="rId7378" Type="http://schemas.openxmlformats.org/officeDocument/2006/relationships/hyperlink" Target="http://football6.myfantasyleague.com/2013/player?L=59380&amp;P=10696" TargetMode="External"/><Relationship Id="rId8429" Type="http://schemas.openxmlformats.org/officeDocument/2006/relationships/hyperlink" Target="http://football6.myfantasyleague.com/2013/detailed?L=59380&amp;W=14&amp;P=10266&amp;YEAR=2012" TargetMode="External"/><Relationship Id="rId10359" Type="http://schemas.openxmlformats.org/officeDocument/2006/relationships/hyperlink" Target="http://football6.myfantasyleague.com/2013/detailed?L=59380&amp;W=15&amp;P=8265&amp;YEAR=2012" TargetMode="External"/><Relationship Id="rId14230" Type="http://schemas.openxmlformats.org/officeDocument/2006/relationships/hyperlink" Target="http://football6.myfantasyleague.com/2013/detailed?L=59380&amp;W=14&amp;P=6439&amp;YEAR=2012" TargetMode="External"/><Relationship Id="rId18851" Type="http://schemas.openxmlformats.org/officeDocument/2006/relationships/hyperlink" Target="http://football6.myfantasyleague.com/2013/detailed?L=59380&amp;W=9&amp;P=10118&amp;YEAR=2012" TargetMode="External"/><Relationship Id="rId3988" Type="http://schemas.openxmlformats.org/officeDocument/2006/relationships/hyperlink" Target="http://football6.myfantasyleague.com/2013/detailed?L=59380&amp;W=15&amp;P=7958&amp;YEAR=2012" TargetMode="External"/><Relationship Id="rId8910" Type="http://schemas.openxmlformats.org/officeDocument/2006/relationships/hyperlink" Target="http://football6.myfantasyleague.com/2013/detailed?L=59380&amp;W=1&amp;P=10822&amp;YEAR=2012" TargetMode="External"/><Relationship Id="rId17453" Type="http://schemas.openxmlformats.org/officeDocument/2006/relationships/hyperlink" Target="http://football6.myfantasyleague.com/2013/detailed?L=59380&amp;W=6&amp;P=9822&amp;YEAR=2012" TargetMode="External"/><Relationship Id="rId18504" Type="http://schemas.openxmlformats.org/officeDocument/2006/relationships/hyperlink" Target="http://football6.myfantasyleague.com/2013/detailed?L=59380&amp;W=11&amp;P=10104&amp;YEAR=2012" TargetMode="External"/><Relationship Id="rId19902" Type="http://schemas.openxmlformats.org/officeDocument/2006/relationships/hyperlink" Target="http://football6.myfantasyleague.com/2013/detailed?L=59380&amp;W=16&amp;P=6937&amp;YEAR=2012" TargetMode="External"/><Relationship Id="rId6461" Type="http://schemas.openxmlformats.org/officeDocument/2006/relationships/hyperlink" Target="http://football6.myfantasyleague.com/2013/player?L=59380&amp;P=10886" TargetMode="External"/><Relationship Id="rId7512" Type="http://schemas.openxmlformats.org/officeDocument/2006/relationships/hyperlink" Target="http://football6.myfantasyleague.com/2013/detailed?L=59380&amp;W=15&amp;P=9199&amp;YEAR=2012" TargetMode="External"/><Relationship Id="rId10840" Type="http://schemas.openxmlformats.org/officeDocument/2006/relationships/hyperlink" Target="http://football6.myfantasyleague.com/2013/detailed?L=59380&amp;W=6&amp;P=8841&amp;YEAR=2012" TargetMode="External"/><Relationship Id="rId16055" Type="http://schemas.openxmlformats.org/officeDocument/2006/relationships/hyperlink" Target="http://football6.myfantasyleague.com/2013/detailed?L=59380&amp;W=13&amp;P=10312&amp;YEAR=2012" TargetMode="External"/><Relationship Id="rId17106" Type="http://schemas.openxmlformats.org/officeDocument/2006/relationships/hyperlink" Target="http://football6.myfantasyleague.com/2013/detailed?L=59380&amp;W=3&amp;P=10294&amp;YEAR=2012" TargetMode="External"/><Relationship Id="rId5063" Type="http://schemas.openxmlformats.org/officeDocument/2006/relationships/hyperlink" Target="http://football6.myfantasyleague.com/2013/detailed?L=59380&amp;W=11&amp;P=10343&amp;YEAR=2012" TargetMode="External"/><Relationship Id="rId6114" Type="http://schemas.openxmlformats.org/officeDocument/2006/relationships/hyperlink" Target="http://football6.myfantasyleague.com/2013/detailed?L=59380&amp;W=11&amp;P=6636&amp;YEAR=2012" TargetMode="External"/><Relationship Id="rId9684" Type="http://schemas.openxmlformats.org/officeDocument/2006/relationships/hyperlink" Target="http://football6.myfantasyleague.com/2013/detailed?L=59380&amp;W=16&amp;P=6931&amp;YEAR=2012" TargetMode="External"/><Relationship Id="rId19278" Type="http://schemas.openxmlformats.org/officeDocument/2006/relationships/hyperlink" Target="http://football6.myfantasyleague.com/2013/player?L=59380&amp;P=8117" TargetMode="External"/><Relationship Id="rId8286" Type="http://schemas.openxmlformats.org/officeDocument/2006/relationships/hyperlink" Target="http://football6.myfantasyleague.com/2013/detailed?L=59380&amp;W=12&amp;P=7440&amp;YEAR=2012" TargetMode="External"/><Relationship Id="rId9337" Type="http://schemas.openxmlformats.org/officeDocument/2006/relationships/hyperlink" Target="http://football6.myfantasyleague.com/2013/detailed?L=59380&amp;W=4&amp;P=7031&amp;YEAR=2012" TargetMode="External"/><Relationship Id="rId12665" Type="http://schemas.openxmlformats.org/officeDocument/2006/relationships/hyperlink" Target="http://football6.myfantasyleague.com/2013/player?L=59380&amp;P=10842&amp;YEAR=2012" TargetMode="External"/><Relationship Id="rId13716" Type="http://schemas.openxmlformats.org/officeDocument/2006/relationships/hyperlink" Target="http://football6.myfantasyleague.com/2013/detailed?L=59380&amp;W=6&amp;P=9118&amp;YEAR=2012" TargetMode="External"/><Relationship Id="rId1673" Type="http://schemas.openxmlformats.org/officeDocument/2006/relationships/hyperlink" Target="http://football6.myfantasyleague.com/2013/detailed?L=59380&amp;W=1&amp;P=10495&amp;YEAR=2012" TargetMode="External"/><Relationship Id="rId2724" Type="http://schemas.openxmlformats.org/officeDocument/2006/relationships/hyperlink" Target="http://football6.myfantasyleague.com/2013/detailed?L=59380&amp;W=7&amp;P=9725&amp;YEAR=2012" TargetMode="External"/><Relationship Id="rId11267" Type="http://schemas.openxmlformats.org/officeDocument/2006/relationships/hyperlink" Target="http://football6.myfantasyleague.com/2013/detailed?L=59380&amp;W=11&amp;P=10767&amp;YEAR=2012" TargetMode="External"/><Relationship Id="rId12318" Type="http://schemas.openxmlformats.org/officeDocument/2006/relationships/hyperlink" Target="http://football6.myfantasyleague.com/2013/detailed?L=59380&amp;W=6&amp;P=9633&amp;YEAR=2012" TargetMode="External"/><Relationship Id="rId15888" Type="http://schemas.openxmlformats.org/officeDocument/2006/relationships/hyperlink" Target="http://football6.myfantasyleague.com/2013/detailed?L=59380&amp;W=16&amp;P=10434&amp;YEAR=2012" TargetMode="External"/><Relationship Id="rId16939" Type="http://schemas.openxmlformats.org/officeDocument/2006/relationships/hyperlink" Target="http://football6.myfantasyleague.com/2013/player?L=59380&amp;P=7883&amp;YEAR=2012" TargetMode="External"/><Relationship Id="rId1326" Type="http://schemas.openxmlformats.org/officeDocument/2006/relationships/hyperlink" Target="http://football6.myfantasyleague.com/2013/player?L=59380&amp;P=10973&amp;YEAR=2012" TargetMode="External"/><Relationship Id="rId4896" Type="http://schemas.openxmlformats.org/officeDocument/2006/relationships/hyperlink" Target="http://football6.myfantasyleague.com/2013/detailed?L=59380&amp;W=4&amp;P=8247&amp;YEAR=2012" TargetMode="External"/><Relationship Id="rId5947" Type="http://schemas.openxmlformats.org/officeDocument/2006/relationships/hyperlink" Target="http://football6.myfantasyleague.com/2013/detailed?L=59380&amp;W=9&amp;P=10818&amp;YEAR=2012" TargetMode="External"/><Relationship Id="rId18361" Type="http://schemas.openxmlformats.org/officeDocument/2006/relationships/hyperlink" Target="http://football6.myfantasyleague.com/2013/detailed?L=59380&amp;W=2&amp;P=10852&amp;YEAR=2012" TargetMode="External"/><Relationship Id="rId19412" Type="http://schemas.openxmlformats.org/officeDocument/2006/relationships/hyperlink" Target="http://football6.myfantasyleague.com/2013/detailed?L=59380&amp;W=14&amp;P=7855&amp;YEAR=2012" TargetMode="External"/><Relationship Id="rId32" Type="http://schemas.openxmlformats.org/officeDocument/2006/relationships/hyperlink" Target="http://football6.myfantasyleague.com/2013/detailed?L=59380&amp;W=8&amp;P=10541&amp;YEAR=2012" TargetMode="External"/><Relationship Id="rId3498" Type="http://schemas.openxmlformats.org/officeDocument/2006/relationships/hyperlink" Target="http://football6.myfantasyleague.com/2013/detailed?L=59380&amp;W=3&amp;P=9053&amp;YEAR=2012" TargetMode="External"/><Relationship Id="rId4549" Type="http://schemas.openxmlformats.org/officeDocument/2006/relationships/hyperlink" Target="http://football6.myfantasyleague.com/2013/detailed?L=59380&amp;W=6&amp;P=10336&amp;YEAR=2012" TargetMode="External"/><Relationship Id="rId8420" Type="http://schemas.openxmlformats.org/officeDocument/2006/relationships/hyperlink" Target="http://football6.myfantasyleague.com/2013/detailed?L=59380&amp;W=5&amp;P=10266&amp;YEAR=2012" TargetMode="External"/><Relationship Id="rId10350" Type="http://schemas.openxmlformats.org/officeDocument/2006/relationships/hyperlink" Target="http://football6.myfantasyleague.com/2013/detailed?L=59380&amp;W=3&amp;P=8265&amp;YEAR=2012" TargetMode="External"/><Relationship Id="rId11401" Type="http://schemas.openxmlformats.org/officeDocument/2006/relationships/hyperlink" Target="http://football6.myfantasyleague.com/2013/detailed?L=59380&amp;W=16&amp;P=9083&amp;YEAR=2012" TargetMode="External"/><Relationship Id="rId18014" Type="http://schemas.openxmlformats.org/officeDocument/2006/relationships/hyperlink" Target="http://football6.myfantasyleague.com/2013/detailed?L=59380&amp;W=4&amp;P=9524&amp;YEAR=2012" TargetMode="External"/><Relationship Id="rId7022" Type="http://schemas.openxmlformats.org/officeDocument/2006/relationships/hyperlink" Target="http://football6.myfantasyleague.com/2013/detailed?L=59380&amp;W=9&amp;P=8153&amp;YEAR=2012" TargetMode="External"/><Relationship Id="rId10003" Type="http://schemas.openxmlformats.org/officeDocument/2006/relationships/hyperlink" Target="http://football6.myfantasyleague.com/2013/detailed?L=59380&amp;W=3&amp;P=10540&amp;YEAR=2012" TargetMode="External"/><Relationship Id="rId14971" Type="http://schemas.openxmlformats.org/officeDocument/2006/relationships/hyperlink" Target="http://football6.myfantasyleague.com/2013/detailed?L=59380&amp;W=2&amp;P=8930&amp;YEAR=2012" TargetMode="External"/><Relationship Id="rId2581" Type="http://schemas.openxmlformats.org/officeDocument/2006/relationships/hyperlink" Target="http://football6.myfantasyleague.com/2013/player?L=59380&amp;P=10178" TargetMode="External"/><Relationship Id="rId3632" Type="http://schemas.openxmlformats.org/officeDocument/2006/relationships/hyperlink" Target="http://football6.myfantasyleague.com/2013/detailed?L=59380&amp;W=4&amp;P=10747&amp;YEAR=2012" TargetMode="External"/><Relationship Id="rId9194" Type="http://schemas.openxmlformats.org/officeDocument/2006/relationships/hyperlink" Target="http://football6.myfantasyleague.com/2013/detailed?L=59380&amp;W=12&amp;P=8934&amp;YEAR=2012" TargetMode="External"/><Relationship Id="rId12175" Type="http://schemas.openxmlformats.org/officeDocument/2006/relationships/hyperlink" Target="http://football6.myfantasyleague.com/2013/detailed?L=59380&amp;W=1&amp;P=9336&amp;YEAR=2012" TargetMode="External"/><Relationship Id="rId13226" Type="http://schemas.openxmlformats.org/officeDocument/2006/relationships/hyperlink" Target="http://football6.myfantasyleague.com/2013/detailed?L=59380&amp;W=11&amp;P=8178&amp;YEAR=2012" TargetMode="External"/><Relationship Id="rId13573" Type="http://schemas.openxmlformats.org/officeDocument/2006/relationships/hyperlink" Target="http://football6.myfantasyleague.com/2013/detailed?L=59380&amp;W=17&amp;P=9646&amp;YEAR=2012" TargetMode="External"/><Relationship Id="rId14624" Type="http://schemas.openxmlformats.org/officeDocument/2006/relationships/hyperlink" Target="http://football6.myfantasyleague.com/2013/detailed?L=59380&amp;W=1&amp;P=7488&amp;YEAR=2012" TargetMode="External"/><Relationship Id="rId553" Type="http://schemas.openxmlformats.org/officeDocument/2006/relationships/hyperlink" Target="http://football6.myfantasyleague.com/2013/detailed?L=59380&amp;W=13&amp;P=8329&amp;YEAR=2012" TargetMode="External"/><Relationship Id="rId1183" Type="http://schemas.openxmlformats.org/officeDocument/2006/relationships/hyperlink" Target="http://football6.myfantasyleague.com/2013/player?L=59380&amp;P=9521&amp;YEAR=2012" TargetMode="External"/><Relationship Id="rId2234" Type="http://schemas.openxmlformats.org/officeDocument/2006/relationships/hyperlink" Target="http://football6.myfantasyleague.com/2013/detailed?L=59380&amp;W=4&amp;P=4925&amp;YEAR=2012" TargetMode="External"/><Relationship Id="rId16796" Type="http://schemas.openxmlformats.org/officeDocument/2006/relationships/hyperlink" Target="http://football6.myfantasyleague.com/2013/detailed?L=59380&amp;W=16&amp;P=9124&amp;YEAR=2012" TargetMode="External"/><Relationship Id="rId17847" Type="http://schemas.openxmlformats.org/officeDocument/2006/relationships/hyperlink" Target="http://football6.myfantasyleague.com/2013/player?L=59380&amp;P=9815" TargetMode="External"/><Relationship Id="rId20442" Type="http://schemas.openxmlformats.org/officeDocument/2006/relationships/hyperlink" Target="http://football6.myfantasyleague.com/2013/detailed?L=59380&amp;W=16&amp;P=9330&amp;YEAR=2012" TargetMode="External"/><Relationship Id="rId206" Type="http://schemas.openxmlformats.org/officeDocument/2006/relationships/hyperlink" Target="http://football6.myfantasyleague.com/2013/player?L=59380&amp;P=3579" TargetMode="External"/><Relationship Id="rId6855" Type="http://schemas.openxmlformats.org/officeDocument/2006/relationships/hyperlink" Target="http://football6.myfantasyleague.com/2013/detailed?L=59380&amp;W=12&amp;P=10386&amp;YEAR=2012" TargetMode="External"/><Relationship Id="rId7906" Type="http://schemas.openxmlformats.org/officeDocument/2006/relationships/hyperlink" Target="http://football6.myfantasyleague.com/2013/detailed?L=59380&amp;W=14&amp;P=10410&amp;YEAR=2012" TargetMode="External"/><Relationship Id="rId15398" Type="http://schemas.openxmlformats.org/officeDocument/2006/relationships/hyperlink" Target="http://football6.myfantasyleague.com/2013/detailed?L=59380&amp;W=12&amp;P=9094&amp;YEAR=2012" TargetMode="External"/><Relationship Id="rId16449" Type="http://schemas.openxmlformats.org/officeDocument/2006/relationships/hyperlink" Target="http://football6.myfantasyleague.com/2013/player?L=59380&amp;P=10908&amp;YEAR=2012" TargetMode="External"/><Relationship Id="rId4059" Type="http://schemas.openxmlformats.org/officeDocument/2006/relationships/hyperlink" Target="http://football6.myfantasyleague.com/2013/detailed?L=59380&amp;W=9&amp;P=8493&amp;YEAR=2012" TargetMode="External"/><Relationship Id="rId5457" Type="http://schemas.openxmlformats.org/officeDocument/2006/relationships/hyperlink" Target="http://football6.myfantasyleague.com/2013/detailed?L=59380&amp;W=3&amp;P=10988&amp;YEAR=2012" TargetMode="External"/><Relationship Id="rId6508" Type="http://schemas.openxmlformats.org/officeDocument/2006/relationships/hyperlink" Target="http://football6.myfantasyleague.com/2013/detailed?L=59380&amp;W=12&amp;P=7236&amp;YEAR=2012" TargetMode="External"/><Relationship Id="rId16930" Type="http://schemas.openxmlformats.org/officeDocument/2006/relationships/hyperlink" Target="http://football6.myfantasyleague.com/2013/detailed?L=59380&amp;W=11&amp;P=10274&amp;YEAR=2012" TargetMode="External"/><Relationship Id="rId14481" Type="http://schemas.openxmlformats.org/officeDocument/2006/relationships/hyperlink" Target="http://football6.myfantasyleague.com/2013/detailed?L=59380&amp;W=11&amp;P=9919&amp;YEAR=2012" TargetMode="External"/><Relationship Id="rId15532" Type="http://schemas.openxmlformats.org/officeDocument/2006/relationships/hyperlink" Target="http://football6.myfantasyleague.com/2013/detailed?L=59380&amp;W=9&amp;P=7394&amp;YEAR=2012" TargetMode="External"/><Relationship Id="rId4540" Type="http://schemas.openxmlformats.org/officeDocument/2006/relationships/hyperlink" Target="http://football6.myfantasyleague.com/2013/detailed?L=59380&amp;W=17&amp;P=10080&amp;YEAR=2012" TargetMode="External"/><Relationship Id="rId13083" Type="http://schemas.openxmlformats.org/officeDocument/2006/relationships/hyperlink" Target="http://football6.myfantasyleague.com/2013/detailed?L=59380&amp;W=12&amp;P=8890&amp;YEAR=2012" TargetMode="External"/><Relationship Id="rId14134" Type="http://schemas.openxmlformats.org/officeDocument/2006/relationships/hyperlink" Target="http://football6.myfantasyleague.com/2013/detailed?L=59380&amp;W=11&amp;P=6946&amp;YEAR=2012" TargetMode="External"/><Relationship Id="rId2091" Type="http://schemas.openxmlformats.org/officeDocument/2006/relationships/hyperlink" Target="http://football6.myfantasyleague.com/2013/detailed?L=59380&amp;W=5&amp;P=8917&amp;YEAR=2012" TargetMode="External"/><Relationship Id="rId3142" Type="http://schemas.openxmlformats.org/officeDocument/2006/relationships/hyperlink" Target="http://football6.myfantasyleague.com/2013/detailed?L=59380&amp;W=8&amp;P=10352&amp;YEAR=2012" TargetMode="External"/><Relationship Id="rId7763" Type="http://schemas.openxmlformats.org/officeDocument/2006/relationships/hyperlink" Target="http://football6.myfantasyleague.com/2013/detailed?L=59380&amp;W=14&amp;P=9908&amp;YEAR=2012" TargetMode="External"/><Relationship Id="rId17357" Type="http://schemas.openxmlformats.org/officeDocument/2006/relationships/hyperlink" Target="http://football6.myfantasyleague.com/2013/detailed?L=59380&amp;W=12&amp;P=8736&amp;YEAR=2012" TargetMode="External"/><Relationship Id="rId18755" Type="http://schemas.openxmlformats.org/officeDocument/2006/relationships/hyperlink" Target="http://football6.myfantasyleague.com/2013/detailed?L=59380&amp;W=10&amp;P=9683&amp;YEAR=2012" TargetMode="External"/><Relationship Id="rId19806" Type="http://schemas.openxmlformats.org/officeDocument/2006/relationships/hyperlink" Target="http://football6.myfantasyleague.com/2013/detailed?L=59380&amp;W=11&amp;P=9832&amp;YEAR=2012" TargetMode="External"/><Relationship Id="rId6365" Type="http://schemas.openxmlformats.org/officeDocument/2006/relationships/hyperlink" Target="http://football6.myfantasyleague.com/2013/detailed?L=59380&amp;W=8&amp;P=10348&amp;YEAR=2012" TargetMode="External"/><Relationship Id="rId7416" Type="http://schemas.openxmlformats.org/officeDocument/2006/relationships/hyperlink" Target="http://football6.myfantasyleague.com/2013/detailed?L=59380&amp;W=8&amp;P=8686&amp;YEAR=2012" TargetMode="External"/><Relationship Id="rId8814" Type="http://schemas.openxmlformats.org/officeDocument/2006/relationships/hyperlink" Target="http://football6.myfantasyleague.com/2013/detailed?L=59380&amp;W=9&amp;P=8693&amp;YEAR=2012" TargetMode="External"/><Relationship Id="rId10744" Type="http://schemas.openxmlformats.org/officeDocument/2006/relationships/hyperlink" Target="http://football6.myfantasyleague.com/2013/detailed?L=59380&amp;W=17&amp;P=9502&amp;YEAR=2012" TargetMode="External"/><Relationship Id="rId18408" Type="http://schemas.openxmlformats.org/officeDocument/2006/relationships/hyperlink" Target="http://football6.myfantasyleague.com/2013/detailed?L=59380&amp;W=10&amp;P=6963&amp;YEAR=2012" TargetMode="External"/><Relationship Id="rId6018" Type="http://schemas.openxmlformats.org/officeDocument/2006/relationships/hyperlink" Target="http://football6.myfantasyleague.com/2013/player?L=59380&amp;P=1600" TargetMode="External"/><Relationship Id="rId13967" Type="http://schemas.openxmlformats.org/officeDocument/2006/relationships/hyperlink" Target="http://football6.myfantasyleague.com/2013/detailed?L=59380&amp;W=12&amp;P=9842&amp;YEAR=2012" TargetMode="External"/><Relationship Id="rId2975" Type="http://schemas.openxmlformats.org/officeDocument/2006/relationships/hyperlink" Target="http://football6.myfantasyleague.com/2013/detailed?L=59380&amp;W=9&amp;P=10244&amp;YEAR=2012" TargetMode="External"/><Relationship Id="rId9588" Type="http://schemas.openxmlformats.org/officeDocument/2006/relationships/hyperlink" Target="http://football6.myfantasyleague.com/2013/detailed?L=59380&amp;W=13&amp;P=8293&amp;YEAR=2012" TargetMode="External"/><Relationship Id="rId12569" Type="http://schemas.openxmlformats.org/officeDocument/2006/relationships/hyperlink" Target="http://football6.myfantasyleague.com/2013/detailed?L=59380&amp;W=4&amp;P=9088&amp;YEAR=2012" TargetMode="External"/><Relationship Id="rId16440" Type="http://schemas.openxmlformats.org/officeDocument/2006/relationships/hyperlink" Target="http://football6.myfantasyleague.com/2013/detailed?L=59380&amp;W=7&amp;P=9216&amp;YEAR=2012" TargetMode="External"/><Relationship Id="rId947" Type="http://schemas.openxmlformats.org/officeDocument/2006/relationships/hyperlink" Target="http://football6.myfantasyleague.com/2013/detailed?L=59380&amp;W=6&amp;P=3871&amp;YEAR=2012" TargetMode="External"/><Relationship Id="rId1577" Type="http://schemas.openxmlformats.org/officeDocument/2006/relationships/hyperlink" Target="http://football6.myfantasyleague.com/2013/detailed?L=59380&amp;W=2&amp;P=8448&amp;YEAR=2012" TargetMode="External"/><Relationship Id="rId2628" Type="http://schemas.openxmlformats.org/officeDocument/2006/relationships/hyperlink" Target="http://football6.myfantasyleague.com/2013/detailed?L=59380&amp;W=12&amp;P=10033&amp;YEAR=2012" TargetMode="External"/><Relationship Id="rId15042" Type="http://schemas.openxmlformats.org/officeDocument/2006/relationships/hyperlink" Target="http://football6.myfantasyleague.com/2013/detailed?L=59380&amp;W=14&amp;P=9995&amp;YEAR=2012" TargetMode="External"/><Relationship Id="rId19663" Type="http://schemas.openxmlformats.org/officeDocument/2006/relationships/hyperlink" Target="http://football6.myfantasyleague.com/2013/detailed?L=59380&amp;W=15&amp;P=8249&amp;YEAR=2012" TargetMode="External"/><Relationship Id="rId4050" Type="http://schemas.openxmlformats.org/officeDocument/2006/relationships/hyperlink" Target="http://football6.myfantasyleague.com/2013/player?L=59380&amp;P=8493" TargetMode="External"/><Relationship Id="rId5101" Type="http://schemas.openxmlformats.org/officeDocument/2006/relationships/hyperlink" Target="http://football6.myfantasyleague.com/2013/player?L=59380&amp;P=9912&amp;YEAR=2012" TargetMode="External"/><Relationship Id="rId8671" Type="http://schemas.openxmlformats.org/officeDocument/2006/relationships/hyperlink" Target="http://football6.myfantasyleague.com/2013/detailed?L=59380&amp;W=9&amp;P=9990&amp;YEAR=2012" TargetMode="External"/><Relationship Id="rId9722" Type="http://schemas.openxmlformats.org/officeDocument/2006/relationships/hyperlink" Target="http://football6.myfantasyleague.com/2013/detailed?L=59380&amp;W=2&amp;P=8657&amp;YEAR=2012" TargetMode="External"/><Relationship Id="rId18265" Type="http://schemas.openxmlformats.org/officeDocument/2006/relationships/hyperlink" Target="http://football6.myfantasyleague.com/2013/detailed?L=59380&amp;W=5&amp;P=10426&amp;YEAR=2012" TargetMode="External"/><Relationship Id="rId19316" Type="http://schemas.openxmlformats.org/officeDocument/2006/relationships/hyperlink" Target="http://football6.myfantasyleague.com/2013/detailed?L=59380&amp;W=1&amp;P=10005&amp;YEAR=2012" TargetMode="External"/><Relationship Id="rId1711" Type="http://schemas.openxmlformats.org/officeDocument/2006/relationships/hyperlink" Target="http://football6.myfantasyleague.com/2013/detailed?L=59380&amp;W=2&amp;P=10390&amp;YEAR=2012" TargetMode="External"/><Relationship Id="rId7273" Type="http://schemas.openxmlformats.org/officeDocument/2006/relationships/hyperlink" Target="http://football6.myfantasyleague.com/2013/player?L=59380&amp;P=9458" TargetMode="External"/><Relationship Id="rId8324" Type="http://schemas.openxmlformats.org/officeDocument/2006/relationships/hyperlink" Target="http://football6.myfantasyleague.com/2013/detailed?L=59380&amp;W=15&amp;P=10365&amp;YEAR=2012" TargetMode="External"/><Relationship Id="rId10254" Type="http://schemas.openxmlformats.org/officeDocument/2006/relationships/hyperlink" Target="http://football6.myfantasyleague.com/2013/player?L=59380&amp;P=10738" TargetMode="External"/><Relationship Id="rId11652" Type="http://schemas.openxmlformats.org/officeDocument/2006/relationships/hyperlink" Target="http://football6.myfantasyleague.com/2013/detailed?L=59380&amp;W=17&amp;P=7391&amp;YEAR=2012" TargetMode="External"/><Relationship Id="rId12703" Type="http://schemas.openxmlformats.org/officeDocument/2006/relationships/hyperlink" Target="http://football6.myfantasyleague.com/2013/detailed?L=59380&amp;W=17&amp;P=10726&amp;YEAR=2012" TargetMode="External"/><Relationship Id="rId11305" Type="http://schemas.openxmlformats.org/officeDocument/2006/relationships/hyperlink" Target="http://football6.myfantasyleague.com/2013/detailed?L=59380&amp;W=3&amp;P=10016&amp;YEAR=2012" TargetMode="External"/><Relationship Id="rId14875" Type="http://schemas.openxmlformats.org/officeDocument/2006/relationships/hyperlink" Target="http://football6.myfantasyleague.com/2013/options?L=59380&amp;F=0004&amp;O=07" TargetMode="External"/><Relationship Id="rId15926" Type="http://schemas.openxmlformats.org/officeDocument/2006/relationships/hyperlink" Target="http://football6.myfantasyleague.com/2013/detailed?L=59380&amp;W=13&amp;P=7260&amp;YEAR=2012" TargetMode="External"/><Relationship Id="rId2485" Type="http://schemas.openxmlformats.org/officeDocument/2006/relationships/hyperlink" Target="http://football6.myfantasyleague.com/2013/detailed?L=59380&amp;W=1&amp;P=10401&amp;YEAR=2012" TargetMode="External"/><Relationship Id="rId3883" Type="http://schemas.openxmlformats.org/officeDocument/2006/relationships/hyperlink" Target="http://football6.myfantasyleague.com/2013/detailed?L=59380&amp;W=1&amp;P=7849&amp;YEAR=2012" TargetMode="External"/><Relationship Id="rId4934" Type="http://schemas.openxmlformats.org/officeDocument/2006/relationships/hyperlink" Target="http://football6.myfantasyleague.com/2013/detailed?L=59380&amp;W=6&amp;P=3494&amp;YEAR=2012" TargetMode="External"/><Relationship Id="rId9098" Type="http://schemas.openxmlformats.org/officeDocument/2006/relationships/hyperlink" Target="http://football6.myfantasyleague.com/2013/player?L=59380&amp;P=10766" TargetMode="External"/><Relationship Id="rId13477" Type="http://schemas.openxmlformats.org/officeDocument/2006/relationships/hyperlink" Target="http://football6.myfantasyleague.com/2013/detailed?L=59380&amp;W=5&amp;P=4907&amp;YEAR=2012" TargetMode="External"/><Relationship Id="rId14528" Type="http://schemas.openxmlformats.org/officeDocument/2006/relationships/hyperlink" Target="http://football6.myfantasyleague.com/2013/detailed?L=59380&amp;W=2&amp;P=10260&amp;YEAR=2012" TargetMode="External"/><Relationship Id="rId20693" Type="http://schemas.openxmlformats.org/officeDocument/2006/relationships/hyperlink" Target="http://football6.myfantasyleague.com/2013/detailed?L=59380&amp;W=14&amp;P=10099&amp;YEAR=2012" TargetMode="External"/><Relationship Id="rId457" Type="http://schemas.openxmlformats.org/officeDocument/2006/relationships/hyperlink" Target="http://football6.myfantasyleague.com/2013/detailed?L=59380&amp;W=1&amp;P=9875&amp;YEAR=2012" TargetMode="External"/><Relationship Id="rId1087" Type="http://schemas.openxmlformats.org/officeDocument/2006/relationships/hyperlink" Target="http://football6.myfantasyleague.com/2013/detailed?L=59380&amp;W=6&amp;P=10715&amp;YEAR=2012" TargetMode="External"/><Relationship Id="rId2138" Type="http://schemas.openxmlformats.org/officeDocument/2006/relationships/hyperlink" Target="http://football6.myfantasyleague.com/2013/player?L=59380&amp;P=8661" TargetMode="External"/><Relationship Id="rId3536" Type="http://schemas.openxmlformats.org/officeDocument/2006/relationships/hyperlink" Target="http://football6.myfantasyleague.com/2013/detailed?L=59380&amp;W=13&amp;P=8838&amp;YEAR=2012" TargetMode="External"/><Relationship Id="rId12079" Type="http://schemas.openxmlformats.org/officeDocument/2006/relationships/hyperlink" Target="http://football6.myfantasyleague.com/2013/detailed?L=59380&amp;W=1&amp;P=9086&amp;YEAR=2012" TargetMode="External"/><Relationship Id="rId17001" Type="http://schemas.openxmlformats.org/officeDocument/2006/relationships/hyperlink" Target="http://football6.myfantasyleague.com/2013/detailed?L=59380&amp;W=1&amp;P=7525&amp;YEAR=2012" TargetMode="External"/><Relationship Id="rId20346" Type="http://schemas.openxmlformats.org/officeDocument/2006/relationships/hyperlink" Target="http://football6.myfantasyleague.com/2013/detailed?L=59380&amp;W=14&amp;P=6997&amp;YEAR=2012" TargetMode="External"/><Relationship Id="rId6759" Type="http://schemas.openxmlformats.org/officeDocument/2006/relationships/hyperlink" Target="http://football6.myfantasyleague.com/2013/detailed?L=59380&amp;W=15&amp;P=10736&amp;YEAR=2012" TargetMode="External"/><Relationship Id="rId12560" Type="http://schemas.openxmlformats.org/officeDocument/2006/relationships/hyperlink" Target="http://football6.myfantasyleague.com/2013/detailed?L=59380&amp;W=14&amp;P=10588&amp;YEAR=2012" TargetMode="External"/><Relationship Id="rId13611" Type="http://schemas.openxmlformats.org/officeDocument/2006/relationships/hyperlink" Target="http://football6.myfantasyleague.com/2013/detailed?L=59380&amp;W=1&amp;P=10302&amp;YEAR=2012" TargetMode="External"/><Relationship Id="rId19173" Type="http://schemas.openxmlformats.org/officeDocument/2006/relationships/hyperlink" Target="http://football6.myfantasyleague.com/2013/detailed?L=59380&amp;W=5&amp;P=10618&amp;YEAR=2012" TargetMode="External"/><Relationship Id="rId8181" Type="http://schemas.openxmlformats.org/officeDocument/2006/relationships/hyperlink" Target="http://football6.myfantasyleague.com/2013/detailed?L=59380&amp;W=9&amp;P=9222&amp;YEAR=2012" TargetMode="External"/><Relationship Id="rId9232" Type="http://schemas.openxmlformats.org/officeDocument/2006/relationships/hyperlink" Target="http://football6.myfantasyleague.com/2013/detailed?L=59380&amp;W=14&amp;P=9076&amp;YEAR=2012" TargetMode="External"/><Relationship Id="rId11162" Type="http://schemas.openxmlformats.org/officeDocument/2006/relationships/hyperlink" Target="http://football6.myfantasyleague.com/2013/detailed?L=59380&amp;W=12&amp;P=9517&amp;YEAR=2012" TargetMode="External"/><Relationship Id="rId12213" Type="http://schemas.openxmlformats.org/officeDocument/2006/relationships/hyperlink" Target="http://football6.myfantasyleague.com/2013/detailed?L=59380&amp;W=8&amp;P=10031&amp;YEAR=2012" TargetMode="External"/><Relationship Id="rId1221" Type="http://schemas.openxmlformats.org/officeDocument/2006/relationships/hyperlink" Target="http://football6.myfantasyleague.com/2013/detailed?L=59380&amp;W=17&amp;P=9189&amp;YEAR=2012" TargetMode="External"/><Relationship Id="rId4791" Type="http://schemas.openxmlformats.org/officeDocument/2006/relationships/hyperlink" Target="http://football6.myfantasyleague.com/2013/player?L=59380&amp;P=10768" TargetMode="External"/><Relationship Id="rId5842" Type="http://schemas.openxmlformats.org/officeDocument/2006/relationships/hyperlink" Target="http://football6.myfantasyleague.com/2013/detailed?L=59380&amp;W=14&amp;P=9150&amp;YEAR=2012" TargetMode="External"/><Relationship Id="rId14385" Type="http://schemas.openxmlformats.org/officeDocument/2006/relationships/hyperlink" Target="http://football6.myfantasyleague.com/2013/detailed?L=59380&amp;W=13&amp;P=10529&amp;YEAR=2012" TargetMode="External"/><Relationship Id="rId15436" Type="http://schemas.openxmlformats.org/officeDocument/2006/relationships/hyperlink" Target="http://football6.myfantasyleague.com/2013/detailed?L=59380&amp;W=12&amp;P=10924&amp;YEAR=2012" TargetMode="External"/><Relationship Id="rId15783" Type="http://schemas.openxmlformats.org/officeDocument/2006/relationships/hyperlink" Target="http://football6.myfantasyleague.com/2013/detailed?L=59380&amp;W=15&amp;P=7836&amp;YEAR=2012" TargetMode="External"/><Relationship Id="rId16834" Type="http://schemas.openxmlformats.org/officeDocument/2006/relationships/hyperlink" Target="http://football6.myfantasyleague.com/2013/detailed?L=59380&amp;W=7&amp;P=9984&amp;YEAR=2012" TargetMode="External"/><Relationship Id="rId3393" Type="http://schemas.openxmlformats.org/officeDocument/2006/relationships/hyperlink" Target="http://football6.myfantasyleague.com/2013/detailed?L=59380&amp;W=2&amp;P=10416&amp;YEAR=2012" TargetMode="External"/><Relationship Id="rId4444" Type="http://schemas.openxmlformats.org/officeDocument/2006/relationships/hyperlink" Target="http://football6.myfantasyleague.com/2013/detailed?L=59380&amp;W=2&amp;P=10284&amp;YEAR=2012" TargetMode="External"/><Relationship Id="rId14038" Type="http://schemas.openxmlformats.org/officeDocument/2006/relationships/hyperlink" Target="http://football6.myfantasyleague.com/2013/detailed?L=59380&amp;W=12&amp;P=8687&amp;YEAR=2012" TargetMode="External"/><Relationship Id="rId3046" Type="http://schemas.openxmlformats.org/officeDocument/2006/relationships/hyperlink" Target="http://football6.myfantasyleague.com/2013/detailed?L=59380&amp;W=12&amp;P=9547&amp;YEAR=2012" TargetMode="External"/><Relationship Id="rId10995" Type="http://schemas.openxmlformats.org/officeDocument/2006/relationships/hyperlink" Target="http://football6.myfantasyleague.com/2013/detailed?L=59380&amp;W=7&amp;P=8263&amp;YEAR=2012" TargetMode="External"/><Relationship Id="rId18659" Type="http://schemas.openxmlformats.org/officeDocument/2006/relationships/hyperlink" Target="http://football6.myfantasyleague.com/2013/player?L=59380&amp;P=10714&amp;YEAR=2012" TargetMode="External"/><Relationship Id="rId6269" Type="http://schemas.openxmlformats.org/officeDocument/2006/relationships/hyperlink" Target="http://football6.myfantasyleague.com/2013/detailed?L=59380&amp;W=14&amp;P=10174&amp;YEAR=2012" TargetMode="External"/><Relationship Id="rId7667" Type="http://schemas.openxmlformats.org/officeDocument/2006/relationships/hyperlink" Target="http://football6.myfantasyleague.com/2013/detailed?L=59380&amp;W=2&amp;P=10307&amp;YEAR=2012" TargetMode="External"/><Relationship Id="rId8718" Type="http://schemas.openxmlformats.org/officeDocument/2006/relationships/hyperlink" Target="http://football6.myfantasyleague.com/2013/detailed?L=59380&amp;W=6&amp;P=9475&amp;YEAR=2012" TargetMode="External"/><Relationship Id="rId10648" Type="http://schemas.openxmlformats.org/officeDocument/2006/relationships/hyperlink" Target="http://football6.myfantasyleague.com/2013/detailed?L=59380&amp;W=13&amp;P=10778&amp;YEAR=2012" TargetMode="External"/><Relationship Id="rId12070" Type="http://schemas.openxmlformats.org/officeDocument/2006/relationships/hyperlink" Target="http://football6.myfantasyleague.com/2013/detailed?L=59380&amp;W=2&amp;P=9447&amp;YEAR=2012" TargetMode="External"/><Relationship Id="rId13121" Type="http://schemas.openxmlformats.org/officeDocument/2006/relationships/hyperlink" Target="http://football6.myfantasyleague.com/2013/detailed?L=59380&amp;W=3&amp;P=9978&amp;YEAR=2012" TargetMode="External"/><Relationship Id="rId16691" Type="http://schemas.openxmlformats.org/officeDocument/2006/relationships/hyperlink" Target="http://football6.myfantasyleague.com/2013/detailed?L=59380&amp;W=12&amp;P=10393&amp;YEAR=2012" TargetMode="External"/><Relationship Id="rId17742" Type="http://schemas.openxmlformats.org/officeDocument/2006/relationships/hyperlink" Target="http://football6.myfantasyleague.com/2013/detailed?L=59380&amp;W=9&amp;P=3969&amp;YEAR=2012" TargetMode="External"/><Relationship Id="rId2879" Type="http://schemas.openxmlformats.org/officeDocument/2006/relationships/hyperlink" Target="http://football6.myfantasyleague.com/2013/detailed?L=59380&amp;W=2&amp;P=10839&amp;YEAR=2012" TargetMode="External"/><Relationship Id="rId6750" Type="http://schemas.openxmlformats.org/officeDocument/2006/relationships/hyperlink" Target="http://football6.myfantasyleague.com/2013/detailed?L=59380&amp;W=4&amp;P=10736&amp;YEAR=2012" TargetMode="External"/><Relationship Id="rId7801" Type="http://schemas.openxmlformats.org/officeDocument/2006/relationships/hyperlink" Target="http://football6.myfantasyleague.com/2013/detailed?L=59380&amp;W=3&amp;P=8284&amp;YEAR=2012" TargetMode="External"/><Relationship Id="rId15293" Type="http://schemas.openxmlformats.org/officeDocument/2006/relationships/hyperlink" Target="http://football6.myfantasyleague.com/2013/player?L=59380&amp;P=10521&amp;YEAR=2012" TargetMode="External"/><Relationship Id="rId16344" Type="http://schemas.openxmlformats.org/officeDocument/2006/relationships/hyperlink" Target="http://football6.myfantasyleague.com/2013/player?L=59380&amp;P=9210&amp;YEAR=2012" TargetMode="External"/><Relationship Id="rId101" Type="http://schemas.openxmlformats.org/officeDocument/2006/relationships/hyperlink" Target="http://football6.myfantasyleague.com/2013/detailed?L=59380&amp;W=9&amp;P=10553&amp;YEAR=2012" TargetMode="External"/><Relationship Id="rId5352" Type="http://schemas.openxmlformats.org/officeDocument/2006/relationships/hyperlink" Target="http://football6.myfantasyleague.com/2013/detailed?L=59380&amp;W=6&amp;P=8367&amp;YEAR=2012" TargetMode="External"/><Relationship Id="rId6403" Type="http://schemas.openxmlformats.org/officeDocument/2006/relationships/hyperlink" Target="http://football6.myfantasyleague.com/2013/detailed?L=59380&amp;W=11&amp;P=10458&amp;YEAR=2012" TargetMode="External"/><Relationship Id="rId9973" Type="http://schemas.openxmlformats.org/officeDocument/2006/relationships/hyperlink" Target="http://football6.myfantasyleague.com/2013/detailed?L=59380&amp;W=11&amp;P=10995&amp;YEAR=2012" TargetMode="External"/><Relationship Id="rId19567" Type="http://schemas.openxmlformats.org/officeDocument/2006/relationships/hyperlink" Target="http://football6.myfantasyleague.com/2013/detailed?L=59380&amp;W=9&amp;P=10405&amp;YEAR=2012" TargetMode="External"/><Relationship Id="rId5005" Type="http://schemas.openxmlformats.org/officeDocument/2006/relationships/hyperlink" Target="http://football6.myfantasyleague.com/2013/detailed?L=59380&amp;W=8&amp;P=9881&amp;YEAR=2012" TargetMode="External"/><Relationship Id="rId8575" Type="http://schemas.openxmlformats.org/officeDocument/2006/relationships/hyperlink" Target="http://football6.myfantasyleague.com/2013/detailed?L=59380&amp;W=11&amp;P=9249&amp;YEAR=2012" TargetMode="External"/><Relationship Id="rId9626" Type="http://schemas.openxmlformats.org/officeDocument/2006/relationships/hyperlink" Target="http://football6.myfantasyleague.com/2013/detailed?L=59380&amp;W=1&amp;P=8303&amp;YEAR=2012" TargetMode="External"/><Relationship Id="rId12954" Type="http://schemas.openxmlformats.org/officeDocument/2006/relationships/hyperlink" Target="http://football6.myfantasyleague.com/2013/detailed?L=59380&amp;W=16&amp;P=10708&amp;YEAR=2012" TargetMode="External"/><Relationship Id="rId18169" Type="http://schemas.openxmlformats.org/officeDocument/2006/relationships/hyperlink" Target="http://football6.myfantasyleague.com/2013/detailed?L=59380&amp;W=14&amp;P=6530&amp;YEAR=2012" TargetMode="External"/><Relationship Id="rId1962" Type="http://schemas.openxmlformats.org/officeDocument/2006/relationships/hyperlink" Target="http://football6.myfantasyleague.com/2013/detailed?L=59380&amp;W=7&amp;P=9840&amp;YEAR=2012" TargetMode="External"/><Relationship Id="rId7177" Type="http://schemas.openxmlformats.org/officeDocument/2006/relationships/hyperlink" Target="http://football6.myfantasyleague.com/2013/detailed?L=59380&amp;W=6&amp;P=10717&amp;YEAR=2012" TargetMode="External"/><Relationship Id="rId8228" Type="http://schemas.openxmlformats.org/officeDocument/2006/relationships/hyperlink" Target="http://football6.myfantasyleague.com/2013/detailed?L=59380&amp;W=2&amp;P=10793&amp;YEAR=2012" TargetMode="External"/><Relationship Id="rId11556" Type="http://schemas.openxmlformats.org/officeDocument/2006/relationships/hyperlink" Target="http://football6.myfantasyleague.com/2013/detailed?L=59380&amp;W=14&amp;P=9321&amp;YEAR=2012" TargetMode="External"/><Relationship Id="rId12607" Type="http://schemas.openxmlformats.org/officeDocument/2006/relationships/hyperlink" Target="http://football6.myfantasyleague.com/2013/detailed?L=59380&amp;W=11&amp;P=9892&amp;YEAR=2012" TargetMode="External"/><Relationship Id="rId1615" Type="http://schemas.openxmlformats.org/officeDocument/2006/relationships/hyperlink" Target="http://football6.myfantasyleague.com/2013/detailed?L=59380&amp;W=4&amp;P=9201&amp;YEAR=2012" TargetMode="External"/><Relationship Id="rId10158" Type="http://schemas.openxmlformats.org/officeDocument/2006/relationships/hyperlink" Target="http://football6.myfantasyleague.com/2013/detailed?L=59380&amp;W=14&amp;P=9079&amp;YEAR=2012" TargetMode="External"/><Relationship Id="rId11209" Type="http://schemas.openxmlformats.org/officeDocument/2006/relationships/hyperlink" Target="http://football6.myfantasyleague.com/2013/player?L=59380&amp;P=8269&amp;YEAR=2012" TargetMode="External"/><Relationship Id="rId14779" Type="http://schemas.openxmlformats.org/officeDocument/2006/relationships/hyperlink" Target="http://football6.myfantasyleague.com/2013/player?L=59380&amp;P=8295&amp;YEAR=2012" TargetMode="External"/><Relationship Id="rId18650" Type="http://schemas.openxmlformats.org/officeDocument/2006/relationships/hyperlink" Target="http://football6.myfantasyleague.com/2013/detailed?L=59380&amp;W=11&amp;P=8357&amp;YEAR=2012" TargetMode="External"/><Relationship Id="rId19701" Type="http://schemas.openxmlformats.org/officeDocument/2006/relationships/hyperlink" Target="http://football6.myfantasyleague.com/2013/detailed?L=59380&amp;W=4&amp;P=10314&amp;YEAR=2012" TargetMode="External"/><Relationship Id="rId3787" Type="http://schemas.openxmlformats.org/officeDocument/2006/relationships/hyperlink" Target="http://football6.myfantasyleague.com/2013/player?L=59380&amp;P=4912&amp;YEAR=2012" TargetMode="External"/><Relationship Id="rId4838" Type="http://schemas.openxmlformats.org/officeDocument/2006/relationships/hyperlink" Target="http://football6.myfantasyleague.com/2013/detailed?L=59380&amp;W=10&amp;P=11019&amp;YEAR=2012" TargetMode="External"/><Relationship Id="rId17252" Type="http://schemas.openxmlformats.org/officeDocument/2006/relationships/hyperlink" Target="http://football6.myfantasyleague.com/2013/detailed?L=59380&amp;W=3&amp;P=10289&amp;YEAR=2012" TargetMode="External"/><Relationship Id="rId18303" Type="http://schemas.openxmlformats.org/officeDocument/2006/relationships/hyperlink" Target="http://football6.myfantasyleague.com/2013/player?L=59380&amp;P=9544&amp;YEAR=2012" TargetMode="External"/><Relationship Id="rId20597" Type="http://schemas.openxmlformats.org/officeDocument/2006/relationships/hyperlink" Target="http://football6.myfantasyleague.com/2013/detailed?L=59380&amp;W=15&amp;P=9613&amp;YEAR=2012" TargetMode="External"/><Relationship Id="rId2389" Type="http://schemas.openxmlformats.org/officeDocument/2006/relationships/hyperlink" Target="http://football6.myfantasyleague.com/2013/player?L=59380&amp;P=3300&amp;YEAR=2012" TargetMode="External"/><Relationship Id="rId6260" Type="http://schemas.openxmlformats.org/officeDocument/2006/relationships/hyperlink" Target="http://football6.myfantasyleague.com/2013/detailed?L=59380&amp;W=4&amp;P=10174&amp;YEAR=2012" TargetMode="External"/><Relationship Id="rId7311" Type="http://schemas.openxmlformats.org/officeDocument/2006/relationships/hyperlink" Target="http://football6.myfantasyleague.com/2013/player?L=59380&amp;P=7686" TargetMode="External"/><Relationship Id="rId2870" Type="http://schemas.openxmlformats.org/officeDocument/2006/relationships/hyperlink" Target="http://football6.myfantasyleague.com/2013/options?L=59380&amp;F=0005&amp;O=07" TargetMode="External"/><Relationship Id="rId3921" Type="http://schemas.openxmlformats.org/officeDocument/2006/relationships/hyperlink" Target="http://football6.myfantasyleague.com/2013/detailed?L=59380&amp;W=13&amp;P=8848&amp;YEAR=2012" TargetMode="External"/><Relationship Id="rId9483" Type="http://schemas.openxmlformats.org/officeDocument/2006/relationships/hyperlink" Target="http://football6.myfantasyleague.com/2013/detailed?L=59380&amp;W=12&amp;P=7665&amp;YEAR=2012" TargetMode="External"/><Relationship Id="rId12464" Type="http://schemas.openxmlformats.org/officeDocument/2006/relationships/hyperlink" Target="http://football6.myfantasyleague.com/2013/detailed?L=59380&amp;W=12&amp;P=8705&amp;YEAR=2012" TargetMode="External"/><Relationship Id="rId13515" Type="http://schemas.openxmlformats.org/officeDocument/2006/relationships/hyperlink" Target="http://football6.myfantasyleague.com/2013/detailed?L=59380&amp;W=7&amp;P=9945&amp;YEAR=2012" TargetMode="External"/><Relationship Id="rId13862" Type="http://schemas.openxmlformats.org/officeDocument/2006/relationships/hyperlink" Target="http://football6.myfantasyleague.com/2013/detailed?L=59380&amp;W=15&amp;P=8376&amp;YEAR=2012" TargetMode="External"/><Relationship Id="rId14913" Type="http://schemas.openxmlformats.org/officeDocument/2006/relationships/hyperlink" Target="http://football6.myfantasyleague.com/2013/detailed?L=59380&amp;W=15&amp;P=7900&amp;YEAR=2012" TargetMode="External"/><Relationship Id="rId19077" Type="http://schemas.openxmlformats.org/officeDocument/2006/relationships/hyperlink" Target="http://football6.myfantasyleague.com/2013/detailed?L=59380&amp;W=17&amp;P=8416&amp;YEAR=2012" TargetMode="External"/><Relationship Id="rId842" Type="http://schemas.openxmlformats.org/officeDocument/2006/relationships/hyperlink" Target="http://football6.myfantasyleague.com/2013/detailed?L=59380&amp;W=3&amp;P=9485&amp;YEAR=2012" TargetMode="External"/><Relationship Id="rId1472" Type="http://schemas.openxmlformats.org/officeDocument/2006/relationships/hyperlink" Target="http://football6.myfantasyleague.com/2013/detailed?L=59380&amp;W=13&amp;P=9044&amp;YEAR=2012" TargetMode="External"/><Relationship Id="rId2523" Type="http://schemas.openxmlformats.org/officeDocument/2006/relationships/hyperlink" Target="http://football6.myfantasyleague.com/2013/detailed?L=59380&amp;W=5&amp;P=9456&amp;YEAR=2012" TargetMode="External"/><Relationship Id="rId8085" Type="http://schemas.openxmlformats.org/officeDocument/2006/relationships/hyperlink" Target="http://football6.myfantasyleague.com/2013/detailed?L=59380&amp;W=3&amp;P=10463&amp;YEAR=2012" TargetMode="External"/><Relationship Id="rId9136" Type="http://schemas.openxmlformats.org/officeDocument/2006/relationships/hyperlink" Target="http://football6.myfantasyleague.com/2013/detailed?L=59380&amp;W=9&amp;P=10077&amp;YEAR=2012" TargetMode="External"/><Relationship Id="rId11066" Type="http://schemas.openxmlformats.org/officeDocument/2006/relationships/hyperlink" Target="http://football6.myfantasyleague.com/2013/detailed?L=59380&amp;W=17&amp;P=10520&amp;YEAR=2012" TargetMode="External"/><Relationship Id="rId12117" Type="http://schemas.openxmlformats.org/officeDocument/2006/relationships/hyperlink" Target="http://football6.myfantasyleague.com/2013/detailed?L=59380&amp;W=13&amp;P=9827&amp;YEAR=2012" TargetMode="External"/><Relationship Id="rId1125" Type="http://schemas.openxmlformats.org/officeDocument/2006/relationships/hyperlink" Target="http://football6.myfantasyleague.com/2013/detailed?L=59380&amp;W=11&amp;P=6647&amp;YEAR=2012" TargetMode="External"/><Relationship Id="rId4695" Type="http://schemas.openxmlformats.org/officeDocument/2006/relationships/hyperlink" Target="http://football6.myfantasyleague.com/2013/detailed?L=59380&amp;W=16&amp;P=9706&amp;YEAR=2012" TargetMode="External"/><Relationship Id="rId14289" Type="http://schemas.openxmlformats.org/officeDocument/2006/relationships/hyperlink" Target="http://football6.myfantasyleague.com/2013/detailed?L=59380&amp;W=7&amp;P=10317&amp;YEAR=2012" TargetMode="External"/><Relationship Id="rId15687" Type="http://schemas.openxmlformats.org/officeDocument/2006/relationships/hyperlink" Target="http://football6.myfantasyleague.com/2013/player?L=59380&amp;P=8341" TargetMode="External"/><Relationship Id="rId16738" Type="http://schemas.openxmlformats.org/officeDocument/2006/relationships/hyperlink" Target="http://football6.myfantasyleague.com/2013/detailed?L=59380&amp;W=13&amp;P=10362&amp;YEAR=2012" TargetMode="External"/><Relationship Id="rId3297" Type="http://schemas.openxmlformats.org/officeDocument/2006/relationships/hyperlink" Target="http://football6.myfantasyleague.com/2013/detailed?L=59380&amp;W=15&amp;P=9188&amp;YEAR=2012" TargetMode="External"/><Relationship Id="rId4348" Type="http://schemas.openxmlformats.org/officeDocument/2006/relationships/hyperlink" Target="http://football6.myfantasyleague.com/2013/detailed?L=59380&amp;W=14&amp;P=9893&amp;YEAR=2012" TargetMode="External"/><Relationship Id="rId5746" Type="http://schemas.openxmlformats.org/officeDocument/2006/relationships/hyperlink" Target="http://football6.myfantasyleague.com/2013/detailed?L=59380&amp;W=4&amp;P=8164&amp;YEAR=2012" TargetMode="External"/><Relationship Id="rId18160" Type="http://schemas.openxmlformats.org/officeDocument/2006/relationships/hyperlink" Target="http://football6.myfantasyleague.com/2013/detailed?L=59380&amp;W=4&amp;P=6530&amp;YEAR=2012" TargetMode="External"/><Relationship Id="rId19211" Type="http://schemas.openxmlformats.org/officeDocument/2006/relationships/hyperlink" Target="http://football6.myfantasyleague.com/2013/detailed?L=59380&amp;W=10&amp;P=9015&amp;YEAR=2012" TargetMode="External"/><Relationship Id="rId8969" Type="http://schemas.openxmlformats.org/officeDocument/2006/relationships/hyperlink" Target="http://football6.myfantasyleague.com/2013/detailed?L=59380&amp;W=2&amp;P=10291&amp;YEAR=2012" TargetMode="External"/><Relationship Id="rId10899" Type="http://schemas.openxmlformats.org/officeDocument/2006/relationships/hyperlink" Target="http://football6.myfantasyleague.com/2013/detailed?L=59380&amp;W=15&amp;P=9959&amp;YEAR=2012" TargetMode="External"/><Relationship Id="rId11200" Type="http://schemas.openxmlformats.org/officeDocument/2006/relationships/hyperlink" Target="http://football6.myfantasyleague.com/2013/detailed?L=59380&amp;W=8&amp;P=9948&amp;YEAR=2012" TargetMode="External"/><Relationship Id="rId14770" Type="http://schemas.openxmlformats.org/officeDocument/2006/relationships/hyperlink" Target="http://football6.myfantasyleague.com/2013/player?L=59380&amp;P=10710&amp;YEAR=2012" TargetMode="External"/><Relationship Id="rId15821" Type="http://schemas.openxmlformats.org/officeDocument/2006/relationships/hyperlink" Target="http://football6.myfantasyleague.com/2013/detailed?L=59380&amp;W=15&amp;P=9097&amp;YEAR=2012" TargetMode="External"/><Relationship Id="rId13372" Type="http://schemas.openxmlformats.org/officeDocument/2006/relationships/hyperlink" Target="http://football6.myfantasyleague.com/2013/detailed?L=59380&amp;W=15&amp;P=9221&amp;YEAR=2012" TargetMode="External"/><Relationship Id="rId14423" Type="http://schemas.openxmlformats.org/officeDocument/2006/relationships/hyperlink" Target="http://football6.myfantasyleague.com/2013/detailed?L=59380&amp;W=17&amp;P=9616&amp;YEAR=2012" TargetMode="External"/><Relationship Id="rId2380" Type="http://schemas.openxmlformats.org/officeDocument/2006/relationships/hyperlink" Target="http://football6.myfantasyleague.com/2013/detailed?L=59380&amp;W=11&amp;P=10763&amp;YEAR=2012" TargetMode="External"/><Relationship Id="rId3431" Type="http://schemas.openxmlformats.org/officeDocument/2006/relationships/hyperlink" Target="http://football6.myfantasyleague.com/2013/detailed?L=59380&amp;W=5&amp;P=10235&amp;YEAR=2012" TargetMode="External"/><Relationship Id="rId13025" Type="http://schemas.openxmlformats.org/officeDocument/2006/relationships/hyperlink" Target="http://football6.myfantasyleague.com/2013/detailed?L=59380&amp;W=13&amp;P=8432&amp;YEAR=2012" TargetMode="External"/><Relationship Id="rId16595" Type="http://schemas.openxmlformats.org/officeDocument/2006/relationships/hyperlink" Target="http://football6.myfantasyleague.com/2013/detailed?L=59380&amp;W=6&amp;P=8840&amp;YEAR=2012" TargetMode="External"/><Relationship Id="rId17646" Type="http://schemas.openxmlformats.org/officeDocument/2006/relationships/hyperlink" Target="http://football6.myfantasyleague.com/2013/detailed?L=59380&amp;W=7&amp;P=9670&amp;YEAR=2012" TargetMode="External"/><Relationship Id="rId17993" Type="http://schemas.openxmlformats.org/officeDocument/2006/relationships/hyperlink" Target="http://football6.myfantasyleague.com/2013/detailed?L=59380&amp;W=14&amp;P=8304&amp;YEAR=2012" TargetMode="External"/><Relationship Id="rId20241" Type="http://schemas.openxmlformats.org/officeDocument/2006/relationships/hyperlink" Target="http://football6.myfantasyleague.com/2013/player?L=59380&amp;P=10808" TargetMode="External"/><Relationship Id="rId352" Type="http://schemas.openxmlformats.org/officeDocument/2006/relationships/hyperlink" Target="http://football6.myfantasyleague.com/2013/detailed?L=59380&amp;W=12&amp;P=10371&amp;YEAR=2012" TargetMode="External"/><Relationship Id="rId2033" Type="http://schemas.openxmlformats.org/officeDocument/2006/relationships/hyperlink" Target="http://football6.myfantasyleague.com/2013/detailed?L=59380&amp;W=1&amp;P=9817&amp;YEAR=2012" TargetMode="External"/><Relationship Id="rId6654" Type="http://schemas.openxmlformats.org/officeDocument/2006/relationships/hyperlink" Target="http://football6.myfantasyleague.com/2013/detailed?L=59380&amp;W=5&amp;P=10324&amp;YEAR=2012" TargetMode="External"/><Relationship Id="rId7705" Type="http://schemas.openxmlformats.org/officeDocument/2006/relationships/hyperlink" Target="http://football6.myfantasyleague.com/2013/detailed?L=59380&amp;W=3&amp;P=1275&amp;YEAR=2012" TargetMode="External"/><Relationship Id="rId15197" Type="http://schemas.openxmlformats.org/officeDocument/2006/relationships/hyperlink" Target="http://football6.myfantasyleague.com/2013/detailed?L=59380&amp;W=16&amp;P=10406&amp;YEAR=2012" TargetMode="External"/><Relationship Id="rId16248" Type="http://schemas.openxmlformats.org/officeDocument/2006/relationships/hyperlink" Target="http://football6.myfantasyleague.com/2013/detailed?L=59380&amp;W=12&amp;P=9849&amp;YEAR=2012" TargetMode="External"/><Relationship Id="rId5256" Type="http://schemas.openxmlformats.org/officeDocument/2006/relationships/hyperlink" Target="http://football6.myfantasyleague.com/2013/detailed?L=59380&amp;W=5&amp;P=9144&amp;YEAR=2012" TargetMode="External"/><Relationship Id="rId6307" Type="http://schemas.openxmlformats.org/officeDocument/2006/relationships/hyperlink" Target="http://football6.myfantasyleague.com/2013/detailed?L=59380&amp;W=1&amp;P=10982&amp;YEAR=2012" TargetMode="External"/><Relationship Id="rId8479" Type="http://schemas.openxmlformats.org/officeDocument/2006/relationships/hyperlink" Target="http://football6.myfantasyleague.com/2013/detailed?L=59380&amp;W=15&amp;P=10823&amp;YEAR=2012" TargetMode="External"/><Relationship Id="rId9877" Type="http://schemas.openxmlformats.org/officeDocument/2006/relationships/hyperlink" Target="http://football6.myfantasyleague.com/2013/detailed?L=59380&amp;W=13&amp;P=10791&amp;YEAR=2012" TargetMode="External"/><Relationship Id="rId12858" Type="http://schemas.openxmlformats.org/officeDocument/2006/relationships/hyperlink" Target="http://football6.myfantasyleague.com/2013/player?L=59380&amp;P=7281" TargetMode="External"/><Relationship Id="rId13909" Type="http://schemas.openxmlformats.org/officeDocument/2006/relationships/hyperlink" Target="http://football6.myfantasyleague.com/2013/detailed?L=59380&amp;W=10&amp;P=8144&amp;YEAR=2012" TargetMode="External"/><Relationship Id="rId1866" Type="http://schemas.openxmlformats.org/officeDocument/2006/relationships/hyperlink" Target="http://football6.myfantasyleague.com/2013/detailed?L=59380&amp;W=16&amp;P=6982&amp;YEAR=2012" TargetMode="External"/><Relationship Id="rId2917" Type="http://schemas.openxmlformats.org/officeDocument/2006/relationships/hyperlink" Target="http://football6.myfantasyleague.com/2013/detailed?L=59380&amp;W=2&amp;P=8539&amp;YEAR=2012" TargetMode="External"/><Relationship Id="rId14280" Type="http://schemas.openxmlformats.org/officeDocument/2006/relationships/hyperlink" Target="http://football6.myfantasyleague.com/2013/detailed?L=59380&amp;W=15&amp;P=9615&amp;YEAR=2012" TargetMode="External"/><Relationship Id="rId15331" Type="http://schemas.openxmlformats.org/officeDocument/2006/relationships/hyperlink" Target="http://football6.myfantasyleague.com/2013/detailed?L=59380&amp;W=16&amp;P=10224&amp;YEAR=2012" TargetMode="External"/><Relationship Id="rId19952" Type="http://schemas.openxmlformats.org/officeDocument/2006/relationships/hyperlink" Target="http://football6.myfantasyleague.com/2013/detailed?L=59380&amp;W=3&amp;P=7446&amp;YEAR=2012" TargetMode="External"/><Relationship Id="rId1519" Type="http://schemas.openxmlformats.org/officeDocument/2006/relationships/hyperlink" Target="http://football6.myfantasyleague.com/2013/detailed?L=59380&amp;W=4&amp;P=6654&amp;YEAR=2012" TargetMode="External"/><Relationship Id="rId8960" Type="http://schemas.openxmlformats.org/officeDocument/2006/relationships/hyperlink" Target="http://football6.myfantasyleague.com/2013/detailed?L=59380&amp;W=12&amp;P=9729&amp;YEAR=2012" TargetMode="External"/><Relationship Id="rId10890" Type="http://schemas.openxmlformats.org/officeDocument/2006/relationships/hyperlink" Target="http://football6.myfantasyleague.com/2013/detailed?L=59380&amp;W=4&amp;P=9959&amp;YEAR=2012" TargetMode="External"/><Relationship Id="rId18554" Type="http://schemas.openxmlformats.org/officeDocument/2006/relationships/hyperlink" Target="http://football6.myfantasyleague.com/2013/player?L=59380&amp;P=6939" TargetMode="External"/><Relationship Id="rId19605" Type="http://schemas.openxmlformats.org/officeDocument/2006/relationships/hyperlink" Target="http://football6.myfantasyleague.com/2013/detailed?L=59380&amp;W=4&amp;P=7839&amp;YEAR=2012" TargetMode="External"/><Relationship Id="rId7562" Type="http://schemas.openxmlformats.org/officeDocument/2006/relationships/hyperlink" Target="http://football6.myfantasyleague.com/2013/detailed?L=59380&amp;W=2&amp;P=10469&amp;YEAR=2012" TargetMode="External"/><Relationship Id="rId8613" Type="http://schemas.openxmlformats.org/officeDocument/2006/relationships/hyperlink" Target="http://football6.myfantasyleague.com/2013/options?L=59380&amp;F=0011&amp;O=07" TargetMode="External"/><Relationship Id="rId10543" Type="http://schemas.openxmlformats.org/officeDocument/2006/relationships/hyperlink" Target="http://football6.myfantasyleague.com/2013/player?L=59380&amp;P=10807" TargetMode="External"/><Relationship Id="rId11941" Type="http://schemas.openxmlformats.org/officeDocument/2006/relationships/hyperlink" Target="http://football6.myfantasyleague.com/2013/detailed?L=59380&amp;W=15&amp;P=10020&amp;YEAR=2012" TargetMode="External"/><Relationship Id="rId17156" Type="http://schemas.openxmlformats.org/officeDocument/2006/relationships/hyperlink" Target="http://football6.myfantasyleague.com/2013/detailed?L=59380&amp;W=7&amp;P=10398&amp;YEAR=2012" TargetMode="External"/><Relationship Id="rId18207" Type="http://schemas.openxmlformats.org/officeDocument/2006/relationships/hyperlink" Target="http://football6.myfantasyleague.com/2013/detailed?L=59380&amp;W=2&amp;P=8327&amp;YEAR=2012" TargetMode="External"/><Relationship Id="rId6164" Type="http://schemas.openxmlformats.org/officeDocument/2006/relationships/hyperlink" Target="http://football6.myfantasyleague.com/2013/detailed?L=59380&amp;W=12&amp;P=10989&amp;YEAR=2012" TargetMode="External"/><Relationship Id="rId7215" Type="http://schemas.openxmlformats.org/officeDocument/2006/relationships/hyperlink" Target="http://football6.myfantasyleague.com/2013/detailed?L=59380&amp;W=14&amp;P=10347&amp;YEAR=2012" TargetMode="External"/><Relationship Id="rId2774" Type="http://schemas.openxmlformats.org/officeDocument/2006/relationships/hyperlink" Target="http://football6.myfantasyleague.com/2013/detailed?L=59380&amp;W=1&amp;P=9049&amp;YEAR=2012" TargetMode="External"/><Relationship Id="rId9387" Type="http://schemas.openxmlformats.org/officeDocument/2006/relationships/hyperlink" Target="http://football6.myfantasyleague.com/2013/detailed?L=59380&amp;W=4&amp;P=5666&amp;YEAR=2012" TargetMode="External"/><Relationship Id="rId13766" Type="http://schemas.openxmlformats.org/officeDocument/2006/relationships/hyperlink" Target="http://football6.myfantasyleague.com/2013/detailed?L=59380&amp;W=15&amp;P=6933&amp;YEAR=2012" TargetMode="External"/><Relationship Id="rId14817" Type="http://schemas.openxmlformats.org/officeDocument/2006/relationships/hyperlink" Target="http://football6.myfantasyleague.com/2013/detailed?L=59380&amp;W=5&amp;P=8313&amp;YEAR=2012" TargetMode="External"/><Relationship Id="rId746" Type="http://schemas.openxmlformats.org/officeDocument/2006/relationships/hyperlink" Target="http://football6.myfantasyleague.com/2013/detailed?L=59380&amp;W=17&amp;P=8510&amp;YEAR=2012" TargetMode="External"/><Relationship Id="rId1376" Type="http://schemas.openxmlformats.org/officeDocument/2006/relationships/hyperlink" Target="http://football6.myfantasyleague.com/2013/detailed?L=59380&amp;W=16&amp;P=9770&amp;YEAR=2012" TargetMode="External"/><Relationship Id="rId2427" Type="http://schemas.openxmlformats.org/officeDocument/2006/relationships/hyperlink" Target="http://football6.myfantasyleague.com/2013/detailed?L=59380&amp;W=10&amp;P=10836&amp;YEAR=2012" TargetMode="External"/><Relationship Id="rId3825" Type="http://schemas.openxmlformats.org/officeDocument/2006/relationships/hyperlink" Target="http://football6.myfantasyleague.com/2013/detailed?L=59380&amp;W=3&amp;P=7286&amp;YEAR=2012" TargetMode="External"/><Relationship Id="rId12368" Type="http://schemas.openxmlformats.org/officeDocument/2006/relationships/hyperlink" Target="http://football6.myfantasyleague.com/2013/detailed?L=59380&amp;W=11&amp;P=9819&amp;YEAR=2012" TargetMode="External"/><Relationship Id="rId13419" Type="http://schemas.openxmlformats.org/officeDocument/2006/relationships/hyperlink" Target="http://football6.myfantasyleague.com/2013/detailed?L=59380&amp;W=1&amp;P=10974&amp;YEAR=2012" TargetMode="External"/><Relationship Id="rId16989" Type="http://schemas.openxmlformats.org/officeDocument/2006/relationships/hyperlink" Target="http://football6.myfantasyleague.com/2013/detailed?L=59380&amp;W=8&amp;P=10067&amp;YEAR=2012" TargetMode="External"/><Relationship Id="rId20635" Type="http://schemas.openxmlformats.org/officeDocument/2006/relationships/hyperlink" Target="http://football6.myfantasyleague.com/2013/detailed?L=59380&amp;W=4&amp;P=10309&amp;YEAR=2012" TargetMode="External"/><Relationship Id="rId1029" Type="http://schemas.openxmlformats.org/officeDocument/2006/relationships/hyperlink" Target="http://football6.myfantasyleague.com/2013/detailed?L=59380&amp;W=14&amp;P=10286&amp;YEAR=2012" TargetMode="External"/><Relationship Id="rId5997" Type="http://schemas.openxmlformats.org/officeDocument/2006/relationships/hyperlink" Target="http://football6.myfantasyleague.com/2013/detailed?L=59380&amp;W=13&amp;P=6974&amp;YEAR=2012" TargetMode="External"/><Relationship Id="rId13900" Type="http://schemas.openxmlformats.org/officeDocument/2006/relationships/hyperlink" Target="http://football6.myfantasyleague.com/2013/detailed?L=59380&amp;W=4&amp;P=9783&amp;YEAR=2012" TargetMode="External"/><Relationship Id="rId19462" Type="http://schemas.openxmlformats.org/officeDocument/2006/relationships/hyperlink" Target="http://football6.myfantasyleague.com/2013/detailed?L=59380&amp;W=9&amp;P=9383&amp;YEAR=2012" TargetMode="External"/><Relationship Id="rId82" Type="http://schemas.openxmlformats.org/officeDocument/2006/relationships/hyperlink" Target="http://football6.myfantasyleague.com/2013/detailed?L=59380&amp;W=11&amp;P=10724&amp;YEAR=2012" TargetMode="External"/><Relationship Id="rId4599" Type="http://schemas.openxmlformats.org/officeDocument/2006/relationships/hyperlink" Target="http://football6.myfantasyleague.com/2013/detailed?L=59380&amp;W=8&amp;P=9905&amp;YEAR=2012" TargetMode="External"/><Relationship Id="rId7072" Type="http://schemas.openxmlformats.org/officeDocument/2006/relationships/hyperlink" Target="http://football6.myfantasyleague.com/2013/detailed?L=59380&amp;W=2&amp;P=6529&amp;YEAR=2012" TargetMode="External"/><Relationship Id="rId8470" Type="http://schemas.openxmlformats.org/officeDocument/2006/relationships/hyperlink" Target="http://football6.myfantasyleague.com/2013/detailed?L=59380&amp;W=5&amp;P=10823&amp;YEAR=2012" TargetMode="External"/><Relationship Id="rId9521" Type="http://schemas.openxmlformats.org/officeDocument/2006/relationships/hyperlink" Target="http://football6.myfantasyleague.com/2013/detailed?L=59380&amp;W=14&amp;P=10322&amp;YEAR=2012" TargetMode="External"/><Relationship Id="rId11451" Type="http://schemas.openxmlformats.org/officeDocument/2006/relationships/hyperlink" Target="http://football6.myfantasyleague.com/2013/detailed?L=59380&amp;W=10&amp;P=10035&amp;YEAR=2012" TargetMode="External"/><Relationship Id="rId12502" Type="http://schemas.openxmlformats.org/officeDocument/2006/relationships/hyperlink" Target="http://football6.myfantasyleague.com/2013/player?L=59380&amp;P=7039&amp;YEAR=2012" TargetMode="External"/><Relationship Id="rId18064" Type="http://schemas.openxmlformats.org/officeDocument/2006/relationships/hyperlink" Target="http://football6.myfantasyleague.com/2013/detailed?L=59380&amp;W=13&amp;P=7053&amp;YEAR=2012" TargetMode="External"/><Relationship Id="rId19115" Type="http://schemas.openxmlformats.org/officeDocument/2006/relationships/hyperlink" Target="http://football6.myfantasyleague.com/2013/detailed?L=59380&amp;W=1&amp;P=9525&amp;YEAR=2012" TargetMode="External"/><Relationship Id="rId1510" Type="http://schemas.openxmlformats.org/officeDocument/2006/relationships/hyperlink" Target="http://football6.myfantasyleague.com/2013/player?L=59380&amp;P=10824&amp;YEAR=2012" TargetMode="External"/><Relationship Id="rId8123" Type="http://schemas.openxmlformats.org/officeDocument/2006/relationships/hyperlink" Target="http://football6.myfantasyleague.com/2013/detailed?L=59380&amp;W=6&amp;P=10601&amp;YEAR=2012" TargetMode="External"/><Relationship Id="rId10053" Type="http://schemas.openxmlformats.org/officeDocument/2006/relationships/hyperlink" Target="http://football6.myfantasyleague.com/2013/detailed?L=59380&amp;W=13&amp;P=11015&amp;YEAR=2012" TargetMode="External"/><Relationship Id="rId11104" Type="http://schemas.openxmlformats.org/officeDocument/2006/relationships/hyperlink" Target="http://football6.myfantasyleague.com/2013/detailed?L=59380&amp;W=3&amp;P=8709&amp;YEAR=2012" TargetMode="External"/><Relationship Id="rId14674" Type="http://schemas.openxmlformats.org/officeDocument/2006/relationships/hyperlink" Target="http://football6.myfantasyleague.com/2013/detailed?L=59380&amp;W=16&amp;P=10713&amp;YEAR=2012" TargetMode="External"/><Relationship Id="rId15725" Type="http://schemas.openxmlformats.org/officeDocument/2006/relationships/hyperlink" Target="http://football6.myfantasyleague.com/2013/detailed?L=59380&amp;W=1&amp;P=10787&amp;YEAR=2012" TargetMode="External"/><Relationship Id="rId3682" Type="http://schemas.openxmlformats.org/officeDocument/2006/relationships/hyperlink" Target="http://football6.myfantasyleague.com/2013/detailed?L=59380&amp;W=13&amp;P=9465&amp;YEAR=2012" TargetMode="External"/><Relationship Id="rId4733" Type="http://schemas.openxmlformats.org/officeDocument/2006/relationships/hyperlink" Target="http://football6.myfantasyleague.com/2013/detailed?L=59380&amp;W=15&amp;P=8339&amp;YEAR=2012" TargetMode="External"/><Relationship Id="rId13276" Type="http://schemas.openxmlformats.org/officeDocument/2006/relationships/hyperlink" Target="http://football6.myfantasyleague.com/2013/detailed?L=59380&amp;W=11&amp;P=10323&amp;YEAR=2012" TargetMode="External"/><Relationship Id="rId14327" Type="http://schemas.openxmlformats.org/officeDocument/2006/relationships/hyperlink" Target="http://football6.myfantasyleague.com/2013/detailed?L=59380&amp;W=8&amp;P=10394&amp;YEAR=2012" TargetMode="External"/><Relationship Id="rId20492" Type="http://schemas.openxmlformats.org/officeDocument/2006/relationships/hyperlink" Target="http://football6.myfantasyleague.com/2013/detailed?L=59380&amp;W=12&amp;P=10759&amp;YEAR=2012" TargetMode="External"/><Relationship Id="rId2284" Type="http://schemas.openxmlformats.org/officeDocument/2006/relationships/hyperlink" Target="http://football6.myfantasyleague.com/2013/detailed?L=59380&amp;W=2&amp;P=10071&amp;YEAR=2012" TargetMode="External"/><Relationship Id="rId3335" Type="http://schemas.openxmlformats.org/officeDocument/2006/relationships/hyperlink" Target="http://football6.myfantasyleague.com/2013/detailed?L=59380&amp;W=17&amp;P=9913&amp;YEAR=2012" TargetMode="External"/><Relationship Id="rId16499" Type="http://schemas.openxmlformats.org/officeDocument/2006/relationships/hyperlink" Target="http://football6.myfantasyleague.com/2013/detailed?L=59380&amp;W=10&amp;P=9331&amp;YEAR=2012" TargetMode="External"/><Relationship Id="rId17897" Type="http://schemas.openxmlformats.org/officeDocument/2006/relationships/hyperlink" Target="http://football6.myfantasyleague.com/2013/player?L=59380&amp;P=11081&amp;YEAR=2012" TargetMode="External"/><Relationship Id="rId18948" Type="http://schemas.openxmlformats.org/officeDocument/2006/relationships/hyperlink" Target="http://football6.myfantasyleague.com/2013/detailed?L=59380&amp;W=4&amp;P=8028&amp;YEAR=2012" TargetMode="External"/><Relationship Id="rId20145" Type="http://schemas.openxmlformats.org/officeDocument/2006/relationships/hyperlink" Target="http://football6.myfantasyleague.com/2013/detailed?L=59380&amp;W=12&amp;P=8121&amp;YEAR=2012" TargetMode="External"/><Relationship Id="rId256" Type="http://schemas.openxmlformats.org/officeDocument/2006/relationships/hyperlink" Target="http://football6.myfantasyleague.com/2013/detailed?L=59380&amp;W=3&amp;P=10826&amp;YEAR=2012" TargetMode="External"/><Relationship Id="rId6558" Type="http://schemas.openxmlformats.org/officeDocument/2006/relationships/hyperlink" Target="http://football6.myfantasyleague.com/2013/detailed?L=59380&amp;W=1&amp;P=7507&amp;YEAR=2012" TargetMode="External"/><Relationship Id="rId7956" Type="http://schemas.openxmlformats.org/officeDocument/2006/relationships/hyperlink" Target="http://football6.myfantasyleague.com/2013/detailed?L=59380&amp;W=14&amp;P=9360&amp;YEAR=2012" TargetMode="External"/><Relationship Id="rId10937" Type="http://schemas.openxmlformats.org/officeDocument/2006/relationships/hyperlink" Target="http://football6.myfantasyleague.com/2013/detailed?L=59380&amp;W=2&amp;P=9134&amp;YEAR=2012" TargetMode="External"/><Relationship Id="rId7609" Type="http://schemas.openxmlformats.org/officeDocument/2006/relationships/hyperlink" Target="http://football6.myfantasyleague.com/2013/detailed?L=59380&amp;W=15&amp;P=8261&amp;YEAR=2012" TargetMode="External"/><Relationship Id="rId9031" Type="http://schemas.openxmlformats.org/officeDocument/2006/relationships/hyperlink" Target="http://football6.myfantasyleague.com/2013/player?L=59380&amp;P=9363" TargetMode="External"/><Relationship Id="rId13410" Type="http://schemas.openxmlformats.org/officeDocument/2006/relationships/hyperlink" Target="http://football6.myfantasyleague.com/2013/detailed?L=59380&amp;W=17&amp;P=10870&amp;YEAR=2012" TargetMode="External"/><Relationship Id="rId16980" Type="http://schemas.openxmlformats.org/officeDocument/2006/relationships/hyperlink" Target="http://football6.myfantasyleague.com/2013/detailed?L=59380&amp;W=7&amp;P=9455&amp;YEAR=2012" TargetMode="External"/><Relationship Id="rId12012" Type="http://schemas.openxmlformats.org/officeDocument/2006/relationships/hyperlink" Target="http://football6.myfantasyleague.com/2013/detailed?L=59380&amp;W=6&amp;P=9464&amp;YEAR=2012" TargetMode="External"/><Relationship Id="rId15582" Type="http://schemas.openxmlformats.org/officeDocument/2006/relationships/hyperlink" Target="http://football6.myfantasyleague.com/2013/detailed?L=59380&amp;W=3&amp;P=11012&amp;YEAR=2012" TargetMode="External"/><Relationship Id="rId16633" Type="http://schemas.openxmlformats.org/officeDocument/2006/relationships/hyperlink" Target="http://football6.myfantasyleague.com/2013/detailed?L=59380&amp;W=5&amp;P=10332&amp;YEAR=2012" TargetMode="External"/><Relationship Id="rId1020" Type="http://schemas.openxmlformats.org/officeDocument/2006/relationships/hyperlink" Target="http://football6.myfantasyleague.com/2013/detailed?L=59380&amp;W=3&amp;P=10286&amp;YEAR=2012" TargetMode="External"/><Relationship Id="rId4590" Type="http://schemas.openxmlformats.org/officeDocument/2006/relationships/hyperlink" Target="http://football6.myfantasyleague.com/2013/player?L=59380&amp;P=9905" TargetMode="External"/><Relationship Id="rId5641" Type="http://schemas.openxmlformats.org/officeDocument/2006/relationships/hyperlink" Target="http://football6.myfantasyleague.com/2013/player?L=59380&amp;P=10345" TargetMode="External"/><Relationship Id="rId14184" Type="http://schemas.openxmlformats.org/officeDocument/2006/relationships/hyperlink" Target="http://football6.myfantasyleague.com/2013/detailed?L=59380&amp;W=8&amp;P=6929&amp;YEAR=2012" TargetMode="External"/><Relationship Id="rId15235" Type="http://schemas.openxmlformats.org/officeDocument/2006/relationships/hyperlink" Target="http://football6.myfantasyleague.com/2013/detailed?L=59380&amp;W=3&amp;P=9802&amp;YEAR=2012" TargetMode="External"/><Relationship Id="rId19856" Type="http://schemas.openxmlformats.org/officeDocument/2006/relationships/hyperlink" Target="http://football6.myfantasyleague.com/2013/detailed?L=59380&amp;W=3&amp;P=10431&amp;YEAR=2012" TargetMode="External"/><Relationship Id="rId3192" Type="http://schemas.openxmlformats.org/officeDocument/2006/relationships/hyperlink" Target="http://football6.myfantasyleague.com/2013/detailed?L=59380&amp;W=13&amp;P=10472&amp;YEAR=2012" TargetMode="External"/><Relationship Id="rId4243" Type="http://schemas.openxmlformats.org/officeDocument/2006/relationships/hyperlink" Target="http://football6.myfantasyleague.com/2013/detailed?L=59380&amp;W=6&amp;P=7742&amp;YEAR=2012" TargetMode="External"/><Relationship Id="rId8864" Type="http://schemas.openxmlformats.org/officeDocument/2006/relationships/hyperlink" Target="http://football6.myfantasyleague.com/2013/detailed?L=59380&amp;W=17&amp;P=10832&amp;YEAR=2012" TargetMode="External"/><Relationship Id="rId9915" Type="http://schemas.openxmlformats.org/officeDocument/2006/relationships/hyperlink" Target="http://football6.myfantasyleague.com/2013/detailed?L=59380&amp;W=14&amp;P=9580&amp;YEAR=2012" TargetMode="External"/><Relationship Id="rId18458" Type="http://schemas.openxmlformats.org/officeDocument/2006/relationships/hyperlink" Target="http://football6.myfantasyleague.com/2013/detailed?L=59380&amp;W=14&amp;P=9315&amp;YEAR=2012" TargetMode="External"/><Relationship Id="rId19509" Type="http://schemas.openxmlformats.org/officeDocument/2006/relationships/hyperlink" Target="http://football6.myfantasyleague.com/2013/detailed?L=59380&amp;W=9&amp;P=8856&amp;YEAR=2012" TargetMode="External"/><Relationship Id="rId7466" Type="http://schemas.openxmlformats.org/officeDocument/2006/relationships/hyperlink" Target="http://football6.myfantasyleague.com/2013/player?L=59380&amp;P=9902" TargetMode="External"/><Relationship Id="rId8517" Type="http://schemas.openxmlformats.org/officeDocument/2006/relationships/hyperlink" Target="http://football6.myfantasyleague.com/2013/detailed?L=59380&amp;W=16&amp;P=7910&amp;YEAR=2012" TargetMode="External"/><Relationship Id="rId10794" Type="http://schemas.openxmlformats.org/officeDocument/2006/relationships/hyperlink" Target="http://football6.myfantasyleague.com/2013/detailed?L=59380&amp;W=1&amp;P=9843&amp;YEAR=2012" TargetMode="External"/><Relationship Id="rId11845" Type="http://schemas.openxmlformats.org/officeDocument/2006/relationships/hyperlink" Target="http://football6.myfantasyleague.com/2013/player?L=59380&amp;P=8517&amp;YEAR=2012" TargetMode="External"/><Relationship Id="rId1904" Type="http://schemas.openxmlformats.org/officeDocument/2006/relationships/hyperlink" Target="http://football6.myfantasyleague.com/2013/detailed?L=59380&amp;W=14&amp;P=10562&amp;YEAR=2012" TargetMode="External"/><Relationship Id="rId6068" Type="http://schemas.openxmlformats.org/officeDocument/2006/relationships/hyperlink" Target="http://football6.myfantasyleague.com/2013/detailed?L=59380&amp;W=10&amp;P=9660&amp;YEAR=2012" TargetMode="External"/><Relationship Id="rId7119" Type="http://schemas.openxmlformats.org/officeDocument/2006/relationships/hyperlink" Target="http://football6.myfantasyleague.com/2013/detailed?L=59380&amp;W=6&amp;P=6475&amp;YEAR=2012" TargetMode="External"/><Relationship Id="rId10447" Type="http://schemas.openxmlformats.org/officeDocument/2006/relationships/hyperlink" Target="http://football6.myfantasyleague.com/2013/detailed?L=59380&amp;W=2&amp;P=6750&amp;YEAR=2012" TargetMode="External"/><Relationship Id="rId16490" Type="http://schemas.openxmlformats.org/officeDocument/2006/relationships/hyperlink" Target="http://football6.myfantasyleague.com/2013/player?L=59380&amp;P=9331&amp;YEAR=2012" TargetMode="External"/><Relationship Id="rId17541" Type="http://schemas.openxmlformats.org/officeDocument/2006/relationships/hyperlink" Target="http://football6.myfantasyleague.com/2013/detailed?L=59380&amp;W=10&amp;P=9431&amp;YEAR=2012" TargetMode="External"/><Relationship Id="rId997" Type="http://schemas.openxmlformats.org/officeDocument/2006/relationships/hyperlink" Target="http://football6.myfantasyleague.com/2013/detailed?L=59380&amp;W=15&amp;P=8061&amp;YEAR=2012" TargetMode="External"/><Relationship Id="rId2678" Type="http://schemas.openxmlformats.org/officeDocument/2006/relationships/hyperlink" Target="http://football6.myfantasyleague.com/2013/detailed?L=59380&amp;W=5&amp;P=10524&amp;YEAR=2012" TargetMode="External"/><Relationship Id="rId3729" Type="http://schemas.openxmlformats.org/officeDocument/2006/relationships/hyperlink" Target="http://football6.myfantasyleague.com/2013/detailed?L=59380&amp;W=2&amp;P=6820&amp;YEAR=2012" TargetMode="External"/><Relationship Id="rId5151" Type="http://schemas.openxmlformats.org/officeDocument/2006/relationships/hyperlink" Target="http://football6.myfantasyleague.com/2013/detailed?L=59380&amp;W=5&amp;P=8392&amp;YEAR=2012" TargetMode="External"/><Relationship Id="rId7600" Type="http://schemas.openxmlformats.org/officeDocument/2006/relationships/hyperlink" Target="http://football6.myfantasyleague.com/2013/detailed?L=59380&amp;W=5&amp;P=8261&amp;YEAR=2012" TargetMode="External"/><Relationship Id="rId15092" Type="http://schemas.openxmlformats.org/officeDocument/2006/relationships/hyperlink" Target="http://football6.myfantasyleague.com/2013/detailed?L=59380&amp;W=17&amp;P=8659&amp;YEAR=2012" TargetMode="External"/><Relationship Id="rId16143" Type="http://schemas.openxmlformats.org/officeDocument/2006/relationships/hyperlink" Target="http://football6.myfantasyleague.com/2013/detailed?L=59380&amp;W=3&amp;P=7048&amp;YEAR=2012" TargetMode="External"/><Relationship Id="rId20539" Type="http://schemas.openxmlformats.org/officeDocument/2006/relationships/hyperlink" Target="http://football6.myfantasyleague.com/2013/detailed?L=59380&amp;W=3&amp;P=10720&amp;YEAR=2012" TargetMode="External"/><Relationship Id="rId6202" Type="http://schemas.openxmlformats.org/officeDocument/2006/relationships/hyperlink" Target="http://football6.myfantasyleague.com/2013/detailed?L=59380&amp;W=14&amp;P=9690&amp;YEAR=2012" TargetMode="External"/><Relationship Id="rId9772" Type="http://schemas.openxmlformats.org/officeDocument/2006/relationships/hyperlink" Target="http://football6.myfantasyleague.com/2013/detailed?L=59380&amp;W=10&amp;P=9078&amp;YEAR=2012" TargetMode="External"/><Relationship Id="rId12753" Type="http://schemas.openxmlformats.org/officeDocument/2006/relationships/hyperlink" Target="http://football6.myfantasyleague.com/2013/player?L=59380&amp;P=8721" TargetMode="External"/><Relationship Id="rId13804" Type="http://schemas.openxmlformats.org/officeDocument/2006/relationships/hyperlink" Target="http://football6.myfantasyleague.com/2013/detailed?L=59380&amp;W=9&amp;P=8253&amp;YEAR=2012" TargetMode="External"/><Relationship Id="rId19366" Type="http://schemas.openxmlformats.org/officeDocument/2006/relationships/hyperlink" Target="http://football6.myfantasyleague.com/2013/detailed?L=59380&amp;W=15&amp;P=4923&amp;YEAR=2012" TargetMode="External"/><Relationship Id="rId1761" Type="http://schemas.openxmlformats.org/officeDocument/2006/relationships/hyperlink" Target="http://football6.myfantasyleague.com/2013/detailed?L=59380&amp;W=7&amp;P=10719&amp;YEAR=2012" TargetMode="External"/><Relationship Id="rId2812" Type="http://schemas.openxmlformats.org/officeDocument/2006/relationships/hyperlink" Target="http://football6.myfantasyleague.com/2013/detailed?L=59380&amp;W=4&amp;P=10772&amp;YEAR=2012" TargetMode="External"/><Relationship Id="rId8374" Type="http://schemas.openxmlformats.org/officeDocument/2006/relationships/hyperlink" Target="http://football6.myfantasyleague.com/2013/player?L=59380&amp;P=10488" TargetMode="External"/><Relationship Id="rId9425" Type="http://schemas.openxmlformats.org/officeDocument/2006/relationships/hyperlink" Target="http://football6.myfantasyleague.com/2013/detailed?L=59380&amp;W=5&amp;P=9674&amp;YEAR=2012" TargetMode="External"/><Relationship Id="rId11355" Type="http://schemas.openxmlformats.org/officeDocument/2006/relationships/hyperlink" Target="http://football6.myfantasyleague.com/2013/detailed?L=59380&amp;W=3&amp;P=7052&amp;YEAR=2012" TargetMode="External"/><Relationship Id="rId12406" Type="http://schemas.openxmlformats.org/officeDocument/2006/relationships/hyperlink" Target="http://football6.myfantasyleague.com/2013/detailed?L=59380&amp;W=14&amp;P=10112&amp;YEAR=2012" TargetMode="External"/><Relationship Id="rId19019" Type="http://schemas.openxmlformats.org/officeDocument/2006/relationships/hyperlink" Target="http://football6.myfantasyleague.com/2013/detailed?L=59380&amp;W=14&amp;P=10775&amp;YEAR=2012" TargetMode="External"/><Relationship Id="rId1414" Type="http://schemas.openxmlformats.org/officeDocument/2006/relationships/hyperlink" Target="http://football6.myfantasyleague.com/2013/detailed?L=59380&amp;W=13&amp;P=10514&amp;YEAR=2012" TargetMode="External"/><Relationship Id="rId4984" Type="http://schemas.openxmlformats.org/officeDocument/2006/relationships/hyperlink" Target="http://football6.myfantasyleague.com/2013/detailed?L=59380&amp;W=2&amp;P=10029&amp;YEAR=2012" TargetMode="External"/><Relationship Id="rId8027" Type="http://schemas.openxmlformats.org/officeDocument/2006/relationships/hyperlink" Target="http://football6.myfantasyleague.com/2013/detailed?L=59380&amp;W=3&amp;P=9441&amp;YEAR=2012" TargetMode="External"/><Relationship Id="rId11008" Type="http://schemas.openxmlformats.org/officeDocument/2006/relationships/hyperlink" Target="http://football6.myfantasyleague.com/2013/detailed?L=59380&amp;W=2&amp;P=7777&amp;YEAR=2012" TargetMode="External"/><Relationship Id="rId14578" Type="http://schemas.openxmlformats.org/officeDocument/2006/relationships/hyperlink" Target="http://football6.myfantasyleague.com/2013/player?L=59380&amp;P=9473&amp;YEAR=2012" TargetMode="External"/><Relationship Id="rId15976" Type="http://schemas.openxmlformats.org/officeDocument/2006/relationships/hyperlink" Target="http://football6.myfantasyleague.com/2013/detailed?L=59380&amp;W=6&amp;P=7850&amp;YEAR=2012" TargetMode="External"/><Relationship Id="rId3586" Type="http://schemas.openxmlformats.org/officeDocument/2006/relationships/hyperlink" Target="http://football6.myfantasyleague.com/2013/detailed?L=59380&amp;W=11&amp;P=8735&amp;YEAR=2012" TargetMode="External"/><Relationship Id="rId4637" Type="http://schemas.openxmlformats.org/officeDocument/2006/relationships/hyperlink" Target="http://football6.myfantasyleague.com/2013/detailed?L=59380&amp;W=14&amp;P=8252&amp;YEAR=2012" TargetMode="External"/><Relationship Id="rId15629" Type="http://schemas.openxmlformats.org/officeDocument/2006/relationships/hyperlink" Target="http://football6.myfantasyleague.com/2013/player?L=59380&amp;P=7400" TargetMode="External"/><Relationship Id="rId17051" Type="http://schemas.openxmlformats.org/officeDocument/2006/relationships/hyperlink" Target="http://football6.myfantasyleague.com/2013/player?L=59380&amp;P=10418&amp;YEAR=2012" TargetMode="External"/><Relationship Id="rId19500" Type="http://schemas.openxmlformats.org/officeDocument/2006/relationships/hyperlink" Target="http://football6.myfantasyleague.com/2013/player?L=59380&amp;P=8856" TargetMode="External"/><Relationship Id="rId20396" Type="http://schemas.openxmlformats.org/officeDocument/2006/relationships/hyperlink" Target="http://football6.myfantasyleague.com/2013/detailed?L=59380&amp;W=8&amp;P=8689&amp;YEAR=2012" TargetMode="External"/><Relationship Id="rId2188" Type="http://schemas.openxmlformats.org/officeDocument/2006/relationships/hyperlink" Target="http://football6.myfantasyleague.com/2013/detailed?L=59380&amp;W=4&amp;P=9154&amp;YEAR=2012" TargetMode="External"/><Relationship Id="rId3239" Type="http://schemas.openxmlformats.org/officeDocument/2006/relationships/hyperlink" Target="http://football6.myfantasyleague.com/2013/detailed?L=59380&amp;W=2&amp;P=9052&amp;YEAR=2012" TargetMode="External"/><Relationship Id="rId7110" Type="http://schemas.openxmlformats.org/officeDocument/2006/relationships/hyperlink" Target="http://football6.myfantasyleague.com/2013/detailed?L=59380&amp;W=17&amp;P=9925&amp;YEAR=2012" TargetMode="External"/><Relationship Id="rId18102" Type="http://schemas.openxmlformats.org/officeDocument/2006/relationships/hyperlink" Target="http://football6.myfantasyleague.com/2013/player?L=59380&amp;P=9920&amp;YEAR=2012" TargetMode="External"/><Relationship Id="rId20049" Type="http://schemas.openxmlformats.org/officeDocument/2006/relationships/hyperlink" Target="http://football6.myfantasyleague.com/2013/detailed?L=59380&amp;W=1&amp;P=8675&amp;YEAR=2012" TargetMode="External"/><Relationship Id="rId9282" Type="http://schemas.openxmlformats.org/officeDocument/2006/relationships/hyperlink" Target="http://football6.myfantasyleague.com/2013/detailed?L=59380&amp;W=12&amp;P=7414&amp;YEAR=2012" TargetMode="External"/><Relationship Id="rId13661" Type="http://schemas.openxmlformats.org/officeDocument/2006/relationships/hyperlink" Target="http://football6.myfantasyleague.com/2013/detailed?L=59380&amp;W=14&amp;P=9392&amp;YEAR=2012" TargetMode="External"/><Relationship Id="rId14712" Type="http://schemas.openxmlformats.org/officeDocument/2006/relationships/hyperlink" Target="http://football6.myfantasyleague.com/2013/detailed?L=59380&amp;W=6&amp;P=9740&amp;YEAR=2012" TargetMode="External"/><Relationship Id="rId3720" Type="http://schemas.openxmlformats.org/officeDocument/2006/relationships/hyperlink" Target="http://football6.myfantasyleague.com/2013/detailed?L=59380&amp;W=11&amp;P=6952&amp;YEAR=2012" TargetMode="External"/><Relationship Id="rId12263" Type="http://schemas.openxmlformats.org/officeDocument/2006/relationships/hyperlink" Target="http://football6.myfantasyleague.com/2013/detailed?L=59380&amp;W=4&amp;P=10805&amp;YEAR=2012" TargetMode="External"/><Relationship Id="rId13314" Type="http://schemas.openxmlformats.org/officeDocument/2006/relationships/hyperlink" Target="http://football6.myfantasyleague.com/2013/detailed?L=59380&amp;W=1&amp;P=9437&amp;YEAR=2012" TargetMode="External"/><Relationship Id="rId16884" Type="http://schemas.openxmlformats.org/officeDocument/2006/relationships/hyperlink" Target="http://football6.myfantasyleague.com/2013/detailed?L=59380&amp;W=4&amp;P=9757&amp;YEAR=2012" TargetMode="External"/><Relationship Id="rId17935" Type="http://schemas.openxmlformats.org/officeDocument/2006/relationships/hyperlink" Target="http://football6.myfantasyleague.com/2013/player?L=59380&amp;P=10871&amp;YEAR=2012" TargetMode="External"/><Relationship Id="rId20530" Type="http://schemas.openxmlformats.org/officeDocument/2006/relationships/hyperlink" Target="http://football6.myfantasyleague.com/2013/detailed?L=59380&amp;W=13&amp;P=10350&amp;YEAR=2012" TargetMode="External"/><Relationship Id="rId641" Type="http://schemas.openxmlformats.org/officeDocument/2006/relationships/hyperlink" Target="http://football6.myfantasyleague.com/2013/detailed?L=59380&amp;W=12&amp;P=9743&amp;YEAR=2012" TargetMode="External"/><Relationship Id="rId1271" Type="http://schemas.openxmlformats.org/officeDocument/2006/relationships/hyperlink" Target="http://football6.myfantasyleague.com/2013/detailed?L=59380&amp;W=3&amp;P=9494&amp;YEAR=2012" TargetMode="External"/><Relationship Id="rId2322" Type="http://schemas.openxmlformats.org/officeDocument/2006/relationships/hyperlink" Target="http://football6.myfantasyleague.com/2013/detailed?L=59380&amp;W=3&amp;P=9467&amp;YEAR=2012" TargetMode="External"/><Relationship Id="rId5892" Type="http://schemas.openxmlformats.org/officeDocument/2006/relationships/hyperlink" Target="http://football6.myfantasyleague.com/2013/detailed?L=59380&amp;W=6&amp;P=8062&amp;YEAR=2012" TargetMode="External"/><Relationship Id="rId6943" Type="http://schemas.openxmlformats.org/officeDocument/2006/relationships/hyperlink" Target="http://football6.myfantasyleague.com/2013/player?L=59380&amp;P=10414" TargetMode="External"/><Relationship Id="rId15486" Type="http://schemas.openxmlformats.org/officeDocument/2006/relationships/hyperlink" Target="http://football6.myfantasyleague.com/2013/options?L=59380&amp;F=0008&amp;O=07" TargetMode="External"/><Relationship Id="rId16537" Type="http://schemas.openxmlformats.org/officeDocument/2006/relationships/hyperlink" Target="http://football6.myfantasyleague.com/2013/detailed?L=59380&amp;W=13&amp;P=7969&amp;YEAR=2012" TargetMode="External"/><Relationship Id="rId4494" Type="http://schemas.openxmlformats.org/officeDocument/2006/relationships/hyperlink" Target="http://football6.myfantasyleague.com/2013/detailed?L=59380&amp;W=6&amp;P=8260&amp;YEAR=2012" TargetMode="External"/><Relationship Id="rId5545" Type="http://schemas.openxmlformats.org/officeDocument/2006/relationships/hyperlink" Target="http://football6.myfantasyleague.com/2013/detailed?L=59380&amp;W=12&amp;P=7815&amp;YEAR=2012" TargetMode="External"/><Relationship Id="rId14088" Type="http://schemas.openxmlformats.org/officeDocument/2006/relationships/hyperlink" Target="http://football6.myfantasyleague.com/2013/detailed?L=59380&amp;W=1&amp;P=9530&amp;YEAR=2012" TargetMode="External"/><Relationship Id="rId15139" Type="http://schemas.openxmlformats.org/officeDocument/2006/relationships/hyperlink" Target="http://football6.myfantasyleague.com/2013/detailed?L=59380&amp;W=11&amp;P=9433&amp;YEAR=2012" TargetMode="External"/><Relationship Id="rId19010" Type="http://schemas.openxmlformats.org/officeDocument/2006/relationships/hyperlink" Target="http://football6.myfantasyleague.com/2013/detailed?L=59380&amp;W=4&amp;P=10775&amp;YEAR=2012" TargetMode="External"/><Relationship Id="rId3096" Type="http://schemas.openxmlformats.org/officeDocument/2006/relationships/hyperlink" Target="http://football6.myfantasyleague.com/2013/player?L=59380&amp;P=10967" TargetMode="External"/><Relationship Id="rId4147" Type="http://schemas.openxmlformats.org/officeDocument/2006/relationships/hyperlink" Target="http://football6.myfantasyleague.com/2013/detailed?L=59380&amp;W=4&amp;P=10344&amp;YEAR=2012" TargetMode="External"/><Relationship Id="rId8768" Type="http://schemas.openxmlformats.org/officeDocument/2006/relationships/hyperlink" Target="http://football6.myfantasyleague.com/2013/detailed?L=59380&amp;W=3&amp;P=10792&amp;YEAR=2012" TargetMode="External"/><Relationship Id="rId9819" Type="http://schemas.openxmlformats.org/officeDocument/2006/relationships/hyperlink" Target="http://football6.myfantasyleague.com/2013/detailed?L=59380&amp;W=7&amp;P=10834&amp;YEAR=2012" TargetMode="External"/><Relationship Id="rId10698" Type="http://schemas.openxmlformats.org/officeDocument/2006/relationships/hyperlink" Target="http://football6.myfantasyleague.com/2013/detailed?L=59380&amp;W=14&amp;P=10383&amp;YEAR=2012" TargetMode="External"/><Relationship Id="rId11749" Type="http://schemas.openxmlformats.org/officeDocument/2006/relationships/hyperlink" Target="http://football6.myfantasyleague.com/2013/detailed?L=59380&amp;W=4&amp;P=8360&amp;YEAR=2012" TargetMode="External"/><Relationship Id="rId15620" Type="http://schemas.openxmlformats.org/officeDocument/2006/relationships/hyperlink" Target="http://football6.myfantasyleague.com/2013/detailed?L=59380&amp;W=8&amp;P=10412&amp;YEAR=2012" TargetMode="External"/><Relationship Id="rId1808" Type="http://schemas.openxmlformats.org/officeDocument/2006/relationships/hyperlink" Target="http://football6.myfantasyleague.com/2013/detailed?L=59380&amp;W=2&amp;P=9898&amp;YEAR=2012" TargetMode="External"/><Relationship Id="rId13171" Type="http://schemas.openxmlformats.org/officeDocument/2006/relationships/hyperlink" Target="http://football6.myfantasyleague.com/2013/detailed?L=59380&amp;W=3&amp;P=10388&amp;YEAR=2012" TargetMode="External"/><Relationship Id="rId14222" Type="http://schemas.openxmlformats.org/officeDocument/2006/relationships/hyperlink" Target="http://football6.myfantasyleague.com/2013/detailed?L=59380&amp;W=5&amp;P=6439&amp;YEAR=2012" TargetMode="External"/><Relationship Id="rId17792" Type="http://schemas.openxmlformats.org/officeDocument/2006/relationships/hyperlink" Target="http://football6.myfantasyleague.com/2013/detailed?L=59380&amp;W=5&amp;P=9886&amp;YEAR=2012" TargetMode="External"/><Relationship Id="rId18843" Type="http://schemas.openxmlformats.org/officeDocument/2006/relationships/hyperlink" Target="http://football6.myfantasyleague.com/2013/player?L=59380&amp;P=10118&amp;YEAR=2012" TargetMode="External"/><Relationship Id="rId151" Type="http://schemas.openxmlformats.org/officeDocument/2006/relationships/hyperlink" Target="http://football6.myfantasyleague.com/2013/detailed?L=59380&amp;W=4&amp;P=10011&amp;YEAR=2012" TargetMode="External"/><Relationship Id="rId3230" Type="http://schemas.openxmlformats.org/officeDocument/2006/relationships/hyperlink" Target="http://football6.myfantasyleague.com/2013/detailed?L=59380&amp;W=12&amp;P=9608&amp;YEAR=2012" TargetMode="External"/><Relationship Id="rId7851" Type="http://schemas.openxmlformats.org/officeDocument/2006/relationships/hyperlink" Target="http://football6.myfantasyleague.com/2013/detailed?L=59380&amp;W=1&amp;P=8910&amp;YEAR=2012" TargetMode="External"/><Relationship Id="rId8902" Type="http://schemas.openxmlformats.org/officeDocument/2006/relationships/hyperlink" Target="http://football6.myfantasyleague.com/2013/detailed?L=59380&amp;W=12&amp;P=9853&amp;YEAR=2012" TargetMode="External"/><Relationship Id="rId10832" Type="http://schemas.openxmlformats.org/officeDocument/2006/relationships/hyperlink" Target="http://football6.myfantasyleague.com/2013/detailed?L=59380&amp;W=17&amp;P=11078&amp;YEAR=2012" TargetMode="External"/><Relationship Id="rId16394" Type="http://schemas.openxmlformats.org/officeDocument/2006/relationships/hyperlink" Target="http://football6.myfantasyleague.com/2013/detailed?L=59380&amp;W=6&amp;P=6840&amp;YEAR=2012" TargetMode="External"/><Relationship Id="rId17445" Type="http://schemas.openxmlformats.org/officeDocument/2006/relationships/hyperlink" Target="http://football6.myfantasyleague.com/2013/detailed?L=59380&amp;W=17&amp;P=3301&amp;YEAR=2012" TargetMode="External"/><Relationship Id="rId20040" Type="http://schemas.openxmlformats.org/officeDocument/2006/relationships/hyperlink" Target="http://football6.myfantasyleague.com/2013/detailed?L=59380&amp;W=11&amp;P=9005&amp;YEAR=2012" TargetMode="External"/><Relationship Id="rId6453" Type="http://schemas.openxmlformats.org/officeDocument/2006/relationships/hyperlink" Target="http://football6.myfantasyleague.com/2013/detailed?L=59380&amp;W=9&amp;P=10971&amp;YEAR=2012" TargetMode="External"/><Relationship Id="rId7504" Type="http://schemas.openxmlformats.org/officeDocument/2006/relationships/hyperlink" Target="http://football6.myfantasyleague.com/2013/detailed?L=59380&amp;W=5&amp;P=9199&amp;YEAR=2012" TargetMode="External"/><Relationship Id="rId16047" Type="http://schemas.openxmlformats.org/officeDocument/2006/relationships/hyperlink" Target="http://football6.myfantasyleague.com/2013/detailed?L=59380&amp;W=4&amp;P=10312&amp;YEAR=2012" TargetMode="External"/><Relationship Id="rId5055" Type="http://schemas.openxmlformats.org/officeDocument/2006/relationships/hyperlink" Target="http://football6.myfantasyleague.com/2013/detailed?L=59380&amp;W=2&amp;P=10343&amp;YEAR=2012" TargetMode="External"/><Relationship Id="rId6106" Type="http://schemas.openxmlformats.org/officeDocument/2006/relationships/hyperlink" Target="http://football6.myfantasyleague.com/2013/detailed?L=59380&amp;W=2&amp;P=6636&amp;YEAR=2012" TargetMode="External"/><Relationship Id="rId9676" Type="http://schemas.openxmlformats.org/officeDocument/2006/relationships/hyperlink" Target="http://football6.myfantasyleague.com/2013/detailed?L=59380&amp;W=7&amp;P=6931&amp;YEAR=2012" TargetMode="External"/><Relationship Id="rId1665" Type="http://schemas.openxmlformats.org/officeDocument/2006/relationships/hyperlink" Target="http://football6.myfantasyleague.com/2013/detailed?L=59380&amp;W=12&amp;P=10880&amp;YEAR=2012" TargetMode="External"/><Relationship Id="rId2716" Type="http://schemas.openxmlformats.org/officeDocument/2006/relationships/hyperlink" Target="http://football6.myfantasyleague.com/2013/detailed?L=59380&amp;W=17&amp;P=9551&amp;YEAR=2012" TargetMode="External"/><Relationship Id="rId8278" Type="http://schemas.openxmlformats.org/officeDocument/2006/relationships/hyperlink" Target="http://football6.myfantasyleague.com/2013/detailed?L=59380&amp;W=3&amp;P=7440&amp;YEAR=2012" TargetMode="External"/><Relationship Id="rId9329" Type="http://schemas.openxmlformats.org/officeDocument/2006/relationships/hyperlink" Target="http://football6.myfantasyleague.com/2013/player?L=59380&amp;P=7922&amp;YEAR=2012" TargetMode="External"/><Relationship Id="rId11259" Type="http://schemas.openxmlformats.org/officeDocument/2006/relationships/hyperlink" Target="http://football6.myfantasyleague.com/2013/player?L=59380&amp;P=10767" TargetMode="External"/><Relationship Id="rId12657" Type="http://schemas.openxmlformats.org/officeDocument/2006/relationships/hyperlink" Target="http://football6.myfantasyleague.com/2013/detailed?L=59380&amp;W=11&amp;P=6622&amp;YEAR=2012" TargetMode="External"/><Relationship Id="rId13708" Type="http://schemas.openxmlformats.org/officeDocument/2006/relationships/hyperlink" Target="http://football6.myfantasyleague.com/2013/detailed?L=59380&amp;W=1&amp;P=10072&amp;YEAR=2012" TargetMode="External"/><Relationship Id="rId15130" Type="http://schemas.openxmlformats.org/officeDocument/2006/relationships/hyperlink" Target="http://football6.myfantasyleague.com/2013/player?L=59380&amp;P=9433" TargetMode="External"/><Relationship Id="rId1318" Type="http://schemas.openxmlformats.org/officeDocument/2006/relationships/hyperlink" Target="http://football6.myfantasyleague.com/2013/detailed?L=59380&amp;W=11&amp;P=9017&amp;YEAR=2012" TargetMode="External"/><Relationship Id="rId19751" Type="http://schemas.openxmlformats.org/officeDocument/2006/relationships/hyperlink" Target="http://football6.myfantasyleague.com/2013/detailed?L=59380&amp;W=3&amp;P=7569&amp;YEAR=2012" TargetMode="External"/><Relationship Id="rId4888" Type="http://schemas.openxmlformats.org/officeDocument/2006/relationships/hyperlink" Target="http://football6.myfantasyleague.com/2013/detailed?L=59380&amp;W=15&amp;P=7826&amp;YEAR=2012" TargetMode="External"/><Relationship Id="rId5939" Type="http://schemas.openxmlformats.org/officeDocument/2006/relationships/hyperlink" Target="http://football6.myfantasyleague.com/2013/detailed?L=59380&amp;W=1&amp;P=10818&amp;YEAR=2012" TargetMode="External"/><Relationship Id="rId7361" Type="http://schemas.openxmlformats.org/officeDocument/2006/relationships/hyperlink" Target="http://football6.myfantasyleague.com/2013/player?L=59380&amp;P=9828&amp;YEAR=2012" TargetMode="External"/><Relationship Id="rId9810" Type="http://schemas.openxmlformats.org/officeDocument/2006/relationships/hyperlink" Target="http://football6.myfantasyleague.com/2013/detailed?L=59380&amp;W=14&amp;P=7827&amp;YEAR=2012" TargetMode="External"/><Relationship Id="rId11740" Type="http://schemas.openxmlformats.org/officeDocument/2006/relationships/hyperlink" Target="http://football6.myfantasyleague.com/2013/detailed?L=59380&amp;W=14&amp;P=10342&amp;YEAR=2012" TargetMode="External"/><Relationship Id="rId18353" Type="http://schemas.openxmlformats.org/officeDocument/2006/relationships/hyperlink" Target="http://football6.myfantasyleague.com/2013/detailed?L=59380&amp;W=2&amp;P=10956&amp;YEAR=2012" TargetMode="External"/><Relationship Id="rId19404" Type="http://schemas.openxmlformats.org/officeDocument/2006/relationships/hyperlink" Target="http://football6.myfantasyleague.com/2013/detailed?L=59380&amp;W=5&amp;P=7855&amp;YEAR=2012" TargetMode="External"/><Relationship Id="rId24" Type="http://schemas.openxmlformats.org/officeDocument/2006/relationships/hyperlink" Target="http://football6.myfantasyleague.com/2013/player?L=59380&amp;P=10541" TargetMode="External"/><Relationship Id="rId7014" Type="http://schemas.openxmlformats.org/officeDocument/2006/relationships/hyperlink" Target="http://football6.myfantasyleague.com/2013/player?L=59380&amp;P=8153&amp;YEAR=2012" TargetMode="External"/><Relationship Id="rId8412" Type="http://schemas.openxmlformats.org/officeDocument/2006/relationships/hyperlink" Target="http://football6.myfantasyleague.com/2013/detailed?L=59380&amp;W=15&amp;P=9136&amp;YEAR=2012" TargetMode="External"/><Relationship Id="rId10342" Type="http://schemas.openxmlformats.org/officeDocument/2006/relationships/hyperlink" Target="http://football6.myfantasyleague.com/2013/detailed?L=59380&amp;W=15&amp;P=10292&amp;YEAR=2012" TargetMode="External"/><Relationship Id="rId14963" Type="http://schemas.openxmlformats.org/officeDocument/2006/relationships/hyperlink" Target="http://football6.myfantasyleague.com/2013/detailed?L=59380&amp;W=5&amp;P=9532&amp;YEAR=2012" TargetMode="External"/><Relationship Id="rId18006" Type="http://schemas.openxmlformats.org/officeDocument/2006/relationships/hyperlink" Target="http://football6.myfantasyleague.com/2013/detailed?L=59380&amp;W=16&amp;P=9907&amp;YEAR=2012" TargetMode="External"/><Relationship Id="rId3971" Type="http://schemas.openxmlformats.org/officeDocument/2006/relationships/hyperlink" Target="http://football6.myfantasyleague.com/2013/detailed?L=59380&amp;W=15&amp;P=9741&amp;YEAR=2012" TargetMode="External"/><Relationship Id="rId13565" Type="http://schemas.openxmlformats.org/officeDocument/2006/relationships/hyperlink" Target="http://football6.myfantasyleague.com/2013/detailed?L=59380&amp;W=9&amp;P=9646&amp;YEAR=2012" TargetMode="External"/><Relationship Id="rId14616" Type="http://schemas.openxmlformats.org/officeDocument/2006/relationships/hyperlink" Target="http://football6.myfantasyleague.com/2013/detailed?L=59380&amp;W=2&amp;P=9091&amp;YEAR=2012" TargetMode="External"/><Relationship Id="rId892" Type="http://schemas.openxmlformats.org/officeDocument/2006/relationships/hyperlink" Target="http://football6.myfantasyleague.com/2013/player?L=59380&amp;P=7775" TargetMode="External"/><Relationship Id="rId2573" Type="http://schemas.openxmlformats.org/officeDocument/2006/relationships/hyperlink" Target="http://football6.myfantasyleague.com/2013/detailed?L=59380&amp;W=12&amp;P=7814&amp;YEAR=2012" TargetMode="External"/><Relationship Id="rId3624" Type="http://schemas.openxmlformats.org/officeDocument/2006/relationships/hyperlink" Target="http://football6.myfantasyleague.com/2013/detailed?L=59380&amp;W=16&amp;P=9054&amp;YEAR=2012" TargetMode="External"/><Relationship Id="rId9186" Type="http://schemas.openxmlformats.org/officeDocument/2006/relationships/hyperlink" Target="http://football6.myfantasyleague.com/2013/player?L=59380&amp;P=8934&amp;YEAR=2012" TargetMode="External"/><Relationship Id="rId12167" Type="http://schemas.openxmlformats.org/officeDocument/2006/relationships/hyperlink" Target="http://football6.myfantasyleague.com/2013/detailed?L=59380&amp;W=6&amp;P=10358&amp;YEAR=2012" TargetMode="External"/><Relationship Id="rId13218" Type="http://schemas.openxmlformats.org/officeDocument/2006/relationships/hyperlink" Target="http://football6.myfantasyleague.com/2013/detailed?L=59380&amp;W=1&amp;P=8178&amp;YEAR=2012" TargetMode="External"/><Relationship Id="rId16788" Type="http://schemas.openxmlformats.org/officeDocument/2006/relationships/hyperlink" Target="http://football6.myfantasyleague.com/2013/detailed?L=59380&amp;W=7&amp;P=9124&amp;YEAR=2012" TargetMode="External"/><Relationship Id="rId20434" Type="http://schemas.openxmlformats.org/officeDocument/2006/relationships/hyperlink" Target="http://football6.myfantasyleague.com/2013/detailed?L=59380&amp;W=6&amp;P=9330&amp;YEAR=2012" TargetMode="External"/><Relationship Id="rId545" Type="http://schemas.openxmlformats.org/officeDocument/2006/relationships/hyperlink" Target="http://football6.myfantasyleague.com/2013/detailed?L=59380&amp;W=4&amp;P=8329&amp;YEAR=2012" TargetMode="External"/><Relationship Id="rId1175" Type="http://schemas.openxmlformats.org/officeDocument/2006/relationships/hyperlink" Target="http://football6.myfantasyleague.com/2013/detailed?L=59380&amp;W=5&amp;P=8814&amp;YEAR=2012" TargetMode="External"/><Relationship Id="rId2226" Type="http://schemas.openxmlformats.org/officeDocument/2006/relationships/hyperlink" Target="http://football6.myfantasyleague.com/2013/detailed?L=59380&amp;W=9&amp;P=8822&amp;YEAR=2012" TargetMode="External"/><Relationship Id="rId5796" Type="http://schemas.openxmlformats.org/officeDocument/2006/relationships/hyperlink" Target="http://football6.myfantasyleague.com/2013/player?L=59380&amp;P=8532&amp;YEAR=2012" TargetMode="External"/><Relationship Id="rId6847" Type="http://schemas.openxmlformats.org/officeDocument/2006/relationships/hyperlink" Target="http://football6.myfantasyleague.com/2013/detailed?L=59380&amp;W=3&amp;P=10386&amp;YEAR=2012" TargetMode="External"/><Relationship Id="rId17839" Type="http://schemas.openxmlformats.org/officeDocument/2006/relationships/hyperlink" Target="http://football6.myfantasyleague.com/2013/detailed?L=59380&amp;W=9&amp;P=6938&amp;YEAR=2012" TargetMode="External"/><Relationship Id="rId19261" Type="http://schemas.openxmlformats.org/officeDocument/2006/relationships/hyperlink" Target="http://football6.myfantasyleague.com/2013/player?L=59380&amp;P=8358&amp;YEAR=2012" TargetMode="External"/><Relationship Id="rId4398" Type="http://schemas.openxmlformats.org/officeDocument/2006/relationships/hyperlink" Target="http://football6.myfantasyleague.com/2013/detailed?L=59380&amp;W=4&amp;P=10894&amp;YEAR=2012" TargetMode="External"/><Relationship Id="rId5449" Type="http://schemas.openxmlformats.org/officeDocument/2006/relationships/hyperlink" Target="http://football6.myfantasyleague.com/2013/detailed?L=59380&amp;W=14&amp;P=9834&amp;YEAR=2012" TargetMode="External"/><Relationship Id="rId9320" Type="http://schemas.openxmlformats.org/officeDocument/2006/relationships/hyperlink" Target="http://football6.myfantasyleague.com/2013/detailed?L=59380&amp;W=11&amp;P=7873&amp;YEAR=2012" TargetMode="External"/><Relationship Id="rId11250" Type="http://schemas.openxmlformats.org/officeDocument/2006/relationships/hyperlink" Target="http://football6.myfantasyleague.com/2013/detailed?L=59380&amp;W=3&amp;P=10751&amp;YEAR=2012" TargetMode="External"/><Relationship Id="rId12301" Type="http://schemas.openxmlformats.org/officeDocument/2006/relationships/hyperlink" Target="http://football6.myfantasyleague.com/2013/detailed?L=59380&amp;W=8&amp;P=9846&amp;YEAR=2012" TargetMode="External"/><Relationship Id="rId15871" Type="http://schemas.openxmlformats.org/officeDocument/2006/relationships/hyperlink" Target="http://football6.myfantasyleague.com/2013/detailed?L=59380&amp;W=17&amp;P=7821&amp;YEAR=2012" TargetMode="External"/><Relationship Id="rId16922" Type="http://schemas.openxmlformats.org/officeDocument/2006/relationships/hyperlink" Target="http://football6.myfantasyleague.com/2013/detailed?L=59380&amp;W=2&amp;P=10274&amp;YEAR=2012" TargetMode="External"/><Relationship Id="rId5930" Type="http://schemas.openxmlformats.org/officeDocument/2006/relationships/hyperlink" Target="http://football6.myfantasyleague.com/2013/detailed?L=59380&amp;W=8&amp;P=10743&amp;YEAR=2012" TargetMode="External"/><Relationship Id="rId14473" Type="http://schemas.openxmlformats.org/officeDocument/2006/relationships/hyperlink" Target="http://football6.myfantasyleague.com/2013/detailed?L=59380&amp;W=4&amp;P=10750&amp;YEAR=2012" TargetMode="External"/><Relationship Id="rId15524" Type="http://schemas.openxmlformats.org/officeDocument/2006/relationships/hyperlink" Target="http://football6.myfantasyleague.com/2013/player?L=59380&amp;P=7394&amp;YEAR=2012" TargetMode="External"/><Relationship Id="rId3481" Type="http://schemas.openxmlformats.org/officeDocument/2006/relationships/hyperlink" Target="http://football6.myfantasyleague.com/2013/detailed?L=59380&amp;W=2&amp;P=9742&amp;YEAR=2012" TargetMode="External"/><Relationship Id="rId4532" Type="http://schemas.openxmlformats.org/officeDocument/2006/relationships/hyperlink" Target="http://football6.myfantasyleague.com/2013/detailed?L=59380&amp;W=8&amp;P=10080&amp;YEAR=2012" TargetMode="External"/><Relationship Id="rId13075" Type="http://schemas.openxmlformats.org/officeDocument/2006/relationships/hyperlink" Target="http://football6.myfantasyleague.com/2013/detailed?L=59380&amp;W=17&amp;P=9917&amp;YEAR=2012" TargetMode="External"/><Relationship Id="rId14126" Type="http://schemas.openxmlformats.org/officeDocument/2006/relationships/hyperlink" Target="http://football6.myfantasyleague.com/2013/detailed?L=59380&amp;W=2&amp;P=6946&amp;YEAR=2012" TargetMode="External"/><Relationship Id="rId17696" Type="http://schemas.openxmlformats.org/officeDocument/2006/relationships/hyperlink" Target="http://football6.myfantasyleague.com/2013/detailed?L=59380&amp;W=4&amp;P=9101&amp;YEAR=2012" TargetMode="External"/><Relationship Id="rId18747" Type="http://schemas.openxmlformats.org/officeDocument/2006/relationships/hyperlink" Target="http://football6.myfantasyleague.com/2013/player?L=59380&amp;P=9683" TargetMode="External"/><Relationship Id="rId20291" Type="http://schemas.openxmlformats.org/officeDocument/2006/relationships/hyperlink" Target="http://football6.myfantasyleague.com/2013/detailed?L=59380&amp;W=14&amp;P=3887&amp;YEAR=2012" TargetMode="External"/><Relationship Id="rId2083" Type="http://schemas.openxmlformats.org/officeDocument/2006/relationships/hyperlink" Target="http://football6.myfantasyleague.com/2013/detailed?L=59380&amp;W=15&amp;P=8734&amp;YEAR=2012" TargetMode="External"/><Relationship Id="rId3134" Type="http://schemas.openxmlformats.org/officeDocument/2006/relationships/hyperlink" Target="http://football6.myfantasyleague.com/2013/player?L=59380&amp;P=10352&amp;YEAR=2012" TargetMode="External"/><Relationship Id="rId7755" Type="http://schemas.openxmlformats.org/officeDocument/2006/relationships/hyperlink" Target="http://football6.myfantasyleague.com/2013/detailed?L=59380&amp;W=1&amp;P=9908&amp;YEAR=2012" TargetMode="External"/><Relationship Id="rId8806" Type="http://schemas.openxmlformats.org/officeDocument/2006/relationships/hyperlink" Target="http://football6.myfantasyleague.com/2013/options?L=59380&amp;F=0001&amp;O=07" TargetMode="External"/><Relationship Id="rId16298" Type="http://schemas.openxmlformats.org/officeDocument/2006/relationships/hyperlink" Target="http://football6.myfantasyleague.com/2013/detailed?L=59380&amp;W=7&amp;P=7480&amp;YEAR=2012" TargetMode="External"/><Relationship Id="rId17349" Type="http://schemas.openxmlformats.org/officeDocument/2006/relationships/hyperlink" Target="http://football6.myfantasyleague.com/2013/detailed?L=59380&amp;W=3&amp;P=8736&amp;YEAR=2012" TargetMode="External"/><Relationship Id="rId6357" Type="http://schemas.openxmlformats.org/officeDocument/2006/relationships/hyperlink" Target="http://football6.myfantasyleague.com/2013/detailed?L=59380&amp;W=16&amp;P=6519&amp;YEAR=2012" TargetMode="External"/><Relationship Id="rId7408" Type="http://schemas.openxmlformats.org/officeDocument/2006/relationships/hyperlink" Target="http://football6.myfantasyleague.com/2013/player?L=59380&amp;P=8686&amp;YEAR=2012" TargetMode="External"/><Relationship Id="rId10736" Type="http://schemas.openxmlformats.org/officeDocument/2006/relationships/hyperlink" Target="http://football6.myfantasyleague.com/2013/detailed?L=59380&amp;W=9&amp;P=9502&amp;YEAR=2012" TargetMode="External"/><Relationship Id="rId13959" Type="http://schemas.openxmlformats.org/officeDocument/2006/relationships/hyperlink" Target="http://football6.myfantasyleague.com/2013/detailed?L=59380&amp;W=3&amp;P=9842&amp;YEAR=2012" TargetMode="External"/><Relationship Id="rId17830" Type="http://schemas.openxmlformats.org/officeDocument/2006/relationships/hyperlink" Target="http://football6.myfantasyleague.com/2013/detailed?L=59380&amp;W=12&amp;P=9686&amp;YEAR=2012" TargetMode="External"/><Relationship Id="rId1569" Type="http://schemas.openxmlformats.org/officeDocument/2006/relationships/hyperlink" Target="http://football6.myfantasyleague.com/2013/detailed?L=59380&amp;W=10&amp;P=9301&amp;YEAR=2012" TargetMode="External"/><Relationship Id="rId2967" Type="http://schemas.openxmlformats.org/officeDocument/2006/relationships/hyperlink" Target="http://football6.myfantasyleague.com/2013/player?L=59380&amp;P=10244&amp;YEAR=2012" TargetMode="External"/><Relationship Id="rId5440" Type="http://schemas.openxmlformats.org/officeDocument/2006/relationships/hyperlink" Target="http://football6.myfantasyleague.com/2013/detailed?L=59380&amp;W=1&amp;P=9834&amp;YEAR=2012" TargetMode="External"/><Relationship Id="rId15381" Type="http://schemas.openxmlformats.org/officeDocument/2006/relationships/hyperlink" Target="http://football6.myfantasyleague.com/2013/detailed?L=59380&amp;W=13&amp;P=7935&amp;YEAR=2012" TargetMode="External"/><Relationship Id="rId16432" Type="http://schemas.openxmlformats.org/officeDocument/2006/relationships/hyperlink" Target="http://football6.myfantasyleague.com/2013/player?L=59380&amp;P=9216" TargetMode="External"/><Relationship Id="rId939" Type="http://schemas.openxmlformats.org/officeDocument/2006/relationships/hyperlink" Target="http://football6.myfantasyleague.com/2013/detailed?L=59380&amp;W=13&amp;P=10275&amp;YEAR=2012" TargetMode="External"/><Relationship Id="rId4042" Type="http://schemas.openxmlformats.org/officeDocument/2006/relationships/hyperlink" Target="http://football6.myfantasyleague.com/2013/detailed?L=59380&amp;W=9&amp;P=9396&amp;YEAR=2012" TargetMode="External"/><Relationship Id="rId11991" Type="http://schemas.openxmlformats.org/officeDocument/2006/relationships/hyperlink" Target="http://football6.myfantasyleague.com/2013/detailed?L=59380&amp;W=3&amp;P=10363&amp;YEAR=2012" TargetMode="External"/><Relationship Id="rId15034" Type="http://schemas.openxmlformats.org/officeDocument/2006/relationships/hyperlink" Target="http://football6.myfantasyleague.com/2013/detailed?L=59380&amp;W=5&amp;P=9995&amp;YEAR=2012" TargetMode="External"/><Relationship Id="rId19655" Type="http://schemas.openxmlformats.org/officeDocument/2006/relationships/hyperlink" Target="http://football6.myfantasyleague.com/2013/detailed?L=59380&amp;W=6&amp;P=8249&amp;YEAR=2012" TargetMode="External"/><Relationship Id="rId8663" Type="http://schemas.openxmlformats.org/officeDocument/2006/relationships/hyperlink" Target="http://football6.myfantasyleague.com/2013/player?L=59380&amp;P=9990&amp;YEAR=2012" TargetMode="External"/><Relationship Id="rId9714" Type="http://schemas.openxmlformats.org/officeDocument/2006/relationships/hyperlink" Target="http://football6.myfantasyleague.com/2013/detailed?L=59380&amp;W=13&amp;P=8383&amp;YEAR=2012" TargetMode="External"/><Relationship Id="rId10593" Type="http://schemas.openxmlformats.org/officeDocument/2006/relationships/hyperlink" Target="http://football6.myfantasyleague.com/2013/detailed?L=59380&amp;W=14&amp;P=10392&amp;YEAR=2012" TargetMode="External"/><Relationship Id="rId11644" Type="http://schemas.openxmlformats.org/officeDocument/2006/relationships/hyperlink" Target="http://football6.myfantasyleague.com/2013/detailed?L=59380&amp;W=8&amp;P=7391&amp;YEAR=2012" TargetMode="External"/><Relationship Id="rId18257" Type="http://schemas.openxmlformats.org/officeDocument/2006/relationships/hyperlink" Target="http://football6.myfantasyleague.com/2013/detailed?L=59380&amp;W=17&amp;P=9829&amp;YEAR=2012" TargetMode="External"/><Relationship Id="rId19308" Type="http://schemas.openxmlformats.org/officeDocument/2006/relationships/hyperlink" Target="http://football6.myfantasyleague.com/2013/detailed?L=59380&amp;W=12&amp;P=7422&amp;YEAR=2012" TargetMode="External"/><Relationship Id="rId1703" Type="http://schemas.openxmlformats.org/officeDocument/2006/relationships/hyperlink" Target="http://football6.myfantasyleague.com/2013/detailed?L=59380&amp;W=13&amp;P=8074&amp;YEAR=2012" TargetMode="External"/><Relationship Id="rId7265" Type="http://schemas.openxmlformats.org/officeDocument/2006/relationships/hyperlink" Target="http://football6.myfantasyleague.com/2013/detailed?L=59380&amp;W=11&amp;P=9347&amp;YEAR=2012" TargetMode="External"/><Relationship Id="rId8316" Type="http://schemas.openxmlformats.org/officeDocument/2006/relationships/hyperlink" Target="http://football6.myfantasyleague.com/2013/detailed?L=59380&amp;W=6&amp;P=10365&amp;YEAR=2012" TargetMode="External"/><Relationship Id="rId10246" Type="http://schemas.openxmlformats.org/officeDocument/2006/relationships/hyperlink" Target="http://football6.myfantasyleague.com/2013/detailed?L=59380&amp;W=11&amp;P=10271&amp;YEAR=2012" TargetMode="External"/><Relationship Id="rId3875" Type="http://schemas.openxmlformats.org/officeDocument/2006/relationships/hyperlink" Target="http://football6.myfantasyleague.com/2013/detailed?L=59380&amp;W=12&amp;P=10308&amp;YEAR=2012" TargetMode="External"/><Relationship Id="rId4926" Type="http://schemas.openxmlformats.org/officeDocument/2006/relationships/hyperlink" Target="http://football6.myfantasyleague.com/2013/detailed?L=59380&amp;W=3&amp;P=8909&amp;YEAR=2012" TargetMode="External"/><Relationship Id="rId13469" Type="http://schemas.openxmlformats.org/officeDocument/2006/relationships/hyperlink" Target="http://football6.myfantasyleague.com/2013/detailed?L=59380&amp;W=16&amp;P=3309&amp;YEAR=2012" TargetMode="External"/><Relationship Id="rId14867" Type="http://schemas.openxmlformats.org/officeDocument/2006/relationships/hyperlink" Target="http://football6.myfantasyleague.com/2013/detailed?L=59380&amp;W=10&amp;P=8669&amp;YEAR=2012" TargetMode="External"/><Relationship Id="rId15918" Type="http://schemas.openxmlformats.org/officeDocument/2006/relationships/hyperlink" Target="http://football6.myfantasyleague.com/2013/detailed?L=59380&amp;W=4&amp;P=7260&amp;YEAR=2012" TargetMode="External"/><Relationship Id="rId17340" Type="http://schemas.openxmlformats.org/officeDocument/2006/relationships/hyperlink" Target="http://football6.myfantasyleague.com/2013/detailed?L=59380&amp;W=13&amp;P=7494&amp;YEAR=2012" TargetMode="External"/><Relationship Id="rId20685" Type="http://schemas.openxmlformats.org/officeDocument/2006/relationships/hyperlink" Target="http://football6.myfantasyleague.com/2013/detailed?L=59380&amp;W=10&amp;P=9146&amp;YEAR=2012" TargetMode="External"/><Relationship Id="rId796" Type="http://schemas.openxmlformats.org/officeDocument/2006/relationships/hyperlink" Target="http://football6.myfantasyleague.com/2013/detailed?L=59380&amp;W=14&amp;P=9041&amp;YEAR=2012" TargetMode="External"/><Relationship Id="rId2477" Type="http://schemas.openxmlformats.org/officeDocument/2006/relationships/hyperlink" Target="http://football6.myfantasyleague.com/2013/detailed?L=59380&amp;W=13&amp;P=10905&amp;YEAR=2012" TargetMode="External"/><Relationship Id="rId3528" Type="http://schemas.openxmlformats.org/officeDocument/2006/relationships/hyperlink" Target="http://football6.myfantasyleague.com/2013/detailed?L=59380&amp;W=4&amp;P=8838&amp;YEAR=2012" TargetMode="External"/><Relationship Id="rId20338" Type="http://schemas.openxmlformats.org/officeDocument/2006/relationships/hyperlink" Target="http://football6.myfantasyleague.com/2013/detailed?L=59380&amp;W=6&amp;P=6997&amp;YEAR=2012" TargetMode="External"/><Relationship Id="rId449" Type="http://schemas.openxmlformats.org/officeDocument/2006/relationships/hyperlink" Target="http://football6.myfantasyleague.com/2013/detailed?L=59380&amp;W=12&amp;P=7501&amp;YEAR=2012" TargetMode="External"/><Relationship Id="rId1079" Type="http://schemas.openxmlformats.org/officeDocument/2006/relationships/hyperlink" Target="http://football6.myfantasyleague.com/2013/detailed?L=59380&amp;W=16&amp;P=10287&amp;YEAR=2012" TargetMode="External"/><Relationship Id="rId6001" Type="http://schemas.openxmlformats.org/officeDocument/2006/relationships/hyperlink" Target="http://football6.myfantasyleague.com/2013/player?L=59380&amp;P=9117" TargetMode="External"/><Relationship Id="rId9571" Type="http://schemas.openxmlformats.org/officeDocument/2006/relationships/hyperlink" Target="http://football6.myfantasyleague.com/2013/detailed?L=59380&amp;W=16&amp;P=9077&amp;YEAR=2012" TargetMode="External"/><Relationship Id="rId13950" Type="http://schemas.openxmlformats.org/officeDocument/2006/relationships/hyperlink" Target="http://football6.myfantasyleague.com/2013/detailed?L=59380&amp;W=4&amp;P=8490&amp;YEAR=2012" TargetMode="External"/><Relationship Id="rId8173" Type="http://schemas.openxmlformats.org/officeDocument/2006/relationships/hyperlink" Target="http://football6.myfantasyleague.com/2013/player?L=59380&amp;P=9222&amp;YEAR=2012" TargetMode="External"/><Relationship Id="rId9224" Type="http://schemas.openxmlformats.org/officeDocument/2006/relationships/hyperlink" Target="http://football6.myfantasyleague.com/2013/detailed?L=59380&amp;W=6&amp;P=9076&amp;YEAR=2012" TargetMode="External"/><Relationship Id="rId12552" Type="http://schemas.openxmlformats.org/officeDocument/2006/relationships/hyperlink" Target="http://football6.myfantasyleague.com/2013/detailed?L=59380&amp;W=5&amp;P=10588&amp;YEAR=2012" TargetMode="External"/><Relationship Id="rId13603" Type="http://schemas.openxmlformats.org/officeDocument/2006/relationships/hyperlink" Target="http://football6.myfantasyleague.com/2013/player?L=59380&amp;P=11099&amp;YEAR=2012" TargetMode="External"/><Relationship Id="rId19165" Type="http://schemas.openxmlformats.org/officeDocument/2006/relationships/hyperlink" Target="http://football6.myfantasyleague.com/2013/detailed?L=59380&amp;W=16&amp;P=7183&amp;YEAR=2012" TargetMode="External"/><Relationship Id="rId930" Type="http://schemas.openxmlformats.org/officeDocument/2006/relationships/hyperlink" Target="http://football6.myfantasyleague.com/2013/detailed?L=59380&amp;W=3&amp;P=10275&amp;YEAR=2012" TargetMode="External"/><Relationship Id="rId1560" Type="http://schemas.openxmlformats.org/officeDocument/2006/relationships/hyperlink" Target="http://football6.myfantasyleague.com/2013/player?L=59380&amp;P=9301&amp;YEAR=2012" TargetMode="External"/><Relationship Id="rId2611" Type="http://schemas.openxmlformats.org/officeDocument/2006/relationships/hyperlink" Target="http://football6.myfantasyleague.com/2013/detailed?L=59380&amp;W=12&amp;P=6567&amp;YEAR=2012" TargetMode="External"/><Relationship Id="rId11154" Type="http://schemas.openxmlformats.org/officeDocument/2006/relationships/hyperlink" Target="http://football6.myfantasyleague.com/2013/detailed?L=59380&amp;W=1&amp;P=9517&amp;YEAR=2012" TargetMode="External"/><Relationship Id="rId12205" Type="http://schemas.openxmlformats.org/officeDocument/2006/relationships/hyperlink" Target="http://football6.myfantasyleague.com/2013/detailed?L=59380&amp;W=17&amp;P=8817&amp;YEAR=2012" TargetMode="External"/><Relationship Id="rId15775" Type="http://schemas.openxmlformats.org/officeDocument/2006/relationships/hyperlink" Target="http://football6.myfantasyleague.com/2013/detailed?L=59380&amp;W=6&amp;P=7836&amp;YEAR=2012" TargetMode="External"/><Relationship Id="rId16826" Type="http://schemas.openxmlformats.org/officeDocument/2006/relationships/hyperlink" Target="http://football6.myfantasyleague.com/2013/detailed?L=59380&amp;W=17&amp;P=8250&amp;YEAR=2012" TargetMode="External"/><Relationship Id="rId1213" Type="http://schemas.openxmlformats.org/officeDocument/2006/relationships/hyperlink" Target="http://football6.myfantasyleague.com/2013/detailed?L=59380&amp;W=9&amp;P=9189&amp;YEAR=2012" TargetMode="External"/><Relationship Id="rId4783" Type="http://schemas.openxmlformats.org/officeDocument/2006/relationships/hyperlink" Target="http://football6.myfantasyleague.com/2013/detailed?L=59380&amp;W=10&amp;P=10265&amp;YEAR=2012" TargetMode="External"/><Relationship Id="rId5834" Type="http://schemas.openxmlformats.org/officeDocument/2006/relationships/hyperlink" Target="http://football6.myfantasyleague.com/2013/detailed?L=59380&amp;W=5&amp;P=9150&amp;YEAR=2012" TargetMode="External"/><Relationship Id="rId14377" Type="http://schemas.openxmlformats.org/officeDocument/2006/relationships/hyperlink" Target="http://football6.myfantasyleague.com/2013/detailed?L=59380&amp;W=4&amp;P=10529&amp;YEAR=2012" TargetMode="External"/><Relationship Id="rId15428" Type="http://schemas.openxmlformats.org/officeDocument/2006/relationships/hyperlink" Target="http://football6.myfantasyleague.com/2013/detailed?L=59380&amp;W=3&amp;P=10924&amp;YEAR=2012" TargetMode="External"/><Relationship Id="rId18998" Type="http://schemas.openxmlformats.org/officeDocument/2006/relationships/hyperlink" Target="http://football6.myfantasyleague.com/2013/detailed?L=59380&amp;W=8&amp;P=10918&amp;YEAR=2012" TargetMode="External"/><Relationship Id="rId3385" Type="http://schemas.openxmlformats.org/officeDocument/2006/relationships/hyperlink" Target="http://football6.myfantasyleague.com/2013/detailed?L=59380&amp;W=5&amp;P=10400&amp;YEAR=2012" TargetMode="External"/><Relationship Id="rId4436" Type="http://schemas.openxmlformats.org/officeDocument/2006/relationships/hyperlink" Target="http://football6.myfantasyleague.com/2013/detailed?L=59380&amp;W=13&amp;P=8072&amp;YEAR=2012" TargetMode="External"/><Relationship Id="rId20195" Type="http://schemas.openxmlformats.org/officeDocument/2006/relationships/hyperlink" Target="http://football6.myfantasyleague.com/2013/detailed?L=59380&amp;W=8&amp;P=9848&amp;YEAR=2012" TargetMode="External"/><Relationship Id="rId3038" Type="http://schemas.openxmlformats.org/officeDocument/2006/relationships/hyperlink" Target="http://football6.myfantasyleague.com/2013/detailed?L=59380&amp;W=3&amp;P=9547&amp;YEAR=2012" TargetMode="External"/><Relationship Id="rId7659" Type="http://schemas.openxmlformats.org/officeDocument/2006/relationships/hyperlink" Target="http://football6.myfantasyleague.com/2013/detailed?L=59380&amp;W=13&amp;P=4910&amp;YEAR=2012" TargetMode="External"/><Relationship Id="rId10987" Type="http://schemas.openxmlformats.org/officeDocument/2006/relationships/hyperlink" Target="http://football6.myfantasyleague.com/2013/player?L=59380&amp;P=8263" TargetMode="External"/><Relationship Id="rId9081" Type="http://schemas.openxmlformats.org/officeDocument/2006/relationships/hyperlink" Target="http://football6.myfantasyleague.com/2013/player?L=59380&amp;P=10749&amp;YEAR=2012" TargetMode="External"/><Relationship Id="rId12062" Type="http://schemas.openxmlformats.org/officeDocument/2006/relationships/hyperlink" Target="http://football6.myfantasyleague.com/2013/detailed?L=59380&amp;W=1&amp;P=10186&amp;YEAR=2012" TargetMode="External"/><Relationship Id="rId13460" Type="http://schemas.openxmlformats.org/officeDocument/2006/relationships/hyperlink" Target="http://football6.myfantasyleague.com/2013/detailed?L=59380&amp;W=6&amp;P=3309&amp;YEAR=2012" TargetMode="External"/><Relationship Id="rId14511" Type="http://schemas.openxmlformats.org/officeDocument/2006/relationships/hyperlink" Target="http://football6.myfantasyleague.com/2013/detailed?L=59380&amp;W=3&amp;P=3900&amp;YEAR=2012" TargetMode="External"/><Relationship Id="rId440" Type="http://schemas.openxmlformats.org/officeDocument/2006/relationships/hyperlink" Target="http://football6.myfantasyleague.com/2013/detailed?L=59380&amp;W=2&amp;P=7501&amp;YEAR=2012" TargetMode="External"/><Relationship Id="rId1070" Type="http://schemas.openxmlformats.org/officeDocument/2006/relationships/hyperlink" Target="http://football6.myfantasyleague.com/2013/detailed?L=59380&amp;W=6&amp;P=10287&amp;YEAR=2012" TargetMode="External"/><Relationship Id="rId2121" Type="http://schemas.openxmlformats.org/officeDocument/2006/relationships/hyperlink" Target="http://football6.myfantasyleague.com/2013/options?L=59380&amp;F=0003&amp;O=07" TargetMode="External"/><Relationship Id="rId13113" Type="http://schemas.openxmlformats.org/officeDocument/2006/relationships/hyperlink" Target="http://football6.myfantasyleague.com/2013/detailed?L=59380&amp;W=9&amp;P=9463&amp;YEAR=2012" TargetMode="External"/><Relationship Id="rId16683" Type="http://schemas.openxmlformats.org/officeDocument/2006/relationships/hyperlink" Target="http://football6.myfantasyleague.com/2013/detailed?L=59380&amp;W=3&amp;P=10393&amp;YEAR=2012" TargetMode="External"/><Relationship Id="rId17734" Type="http://schemas.openxmlformats.org/officeDocument/2006/relationships/hyperlink" Target="http://football6.myfantasyleague.com/2013/player?L=59380&amp;P=3969&amp;YEAR=2012" TargetMode="External"/><Relationship Id="rId5691" Type="http://schemas.openxmlformats.org/officeDocument/2006/relationships/hyperlink" Target="http://football6.myfantasyleague.com/2013/player?L=59380&amp;P=9462" TargetMode="External"/><Relationship Id="rId6742" Type="http://schemas.openxmlformats.org/officeDocument/2006/relationships/hyperlink" Target="http://football6.myfantasyleague.com/2013/detailed?L=59380&amp;W=14&amp;P=11010&amp;YEAR=2012" TargetMode="External"/><Relationship Id="rId15285" Type="http://schemas.openxmlformats.org/officeDocument/2006/relationships/hyperlink" Target="http://football6.myfantasyleague.com/2013/detailed?L=59380&amp;W=15&amp;P=6532&amp;YEAR=2012" TargetMode="External"/><Relationship Id="rId16336" Type="http://schemas.openxmlformats.org/officeDocument/2006/relationships/hyperlink" Target="http://football6.myfantasyleague.com/2013/detailed?L=59380&amp;W=10&amp;P=9271&amp;YEAR=2012" TargetMode="External"/><Relationship Id="rId4293" Type="http://schemas.openxmlformats.org/officeDocument/2006/relationships/hyperlink" Target="http://football6.myfantasyleague.com/2013/player?L=59380&amp;P=9514" TargetMode="External"/><Relationship Id="rId5344" Type="http://schemas.openxmlformats.org/officeDocument/2006/relationships/hyperlink" Target="http://football6.myfantasyleague.com/2013/detailed?L=59380&amp;W=16&amp;P=4077&amp;YEAR=2012" TargetMode="External"/><Relationship Id="rId9965" Type="http://schemas.openxmlformats.org/officeDocument/2006/relationships/hyperlink" Target="http://football6.myfantasyleague.com/2013/detailed?L=59380&amp;W=16&amp;P=7708&amp;YEAR=2012" TargetMode="External"/><Relationship Id="rId11895" Type="http://schemas.openxmlformats.org/officeDocument/2006/relationships/hyperlink" Target="http://football6.myfantasyleague.com/2013/detailed?L=59380&amp;W=14&amp;P=10756&amp;YEAR=2012" TargetMode="External"/><Relationship Id="rId19559" Type="http://schemas.openxmlformats.org/officeDocument/2006/relationships/hyperlink" Target="http://football6.myfantasyleague.com/2013/player?L=59380&amp;P=10405&amp;YEAR=2012" TargetMode="External"/><Relationship Id="rId1954" Type="http://schemas.openxmlformats.org/officeDocument/2006/relationships/hyperlink" Target="http://football6.myfantasyleague.com/2013/player?L=59380&amp;P=9840" TargetMode="External"/><Relationship Id="rId8567" Type="http://schemas.openxmlformats.org/officeDocument/2006/relationships/hyperlink" Target="http://football6.myfantasyleague.com/2013/player?L=59380&amp;P=9249&amp;YEAR=2012" TargetMode="External"/><Relationship Id="rId9618" Type="http://schemas.openxmlformats.org/officeDocument/2006/relationships/hyperlink" Target="http://football6.myfantasyleague.com/2013/detailed?L=59380&amp;W=8&amp;P=9680&amp;YEAR=2012" TargetMode="External"/><Relationship Id="rId10497" Type="http://schemas.openxmlformats.org/officeDocument/2006/relationships/hyperlink" Target="http://football6.myfantasyleague.com/2013/player?L=59380&amp;P=6976" TargetMode="External"/><Relationship Id="rId11548" Type="http://schemas.openxmlformats.org/officeDocument/2006/relationships/hyperlink" Target="http://football6.myfantasyleague.com/2013/detailed?L=59380&amp;W=16&amp;P=8670&amp;YEAR=2012" TargetMode="External"/><Relationship Id="rId12946" Type="http://schemas.openxmlformats.org/officeDocument/2006/relationships/hyperlink" Target="http://football6.myfantasyleague.com/2013/detailed?L=59380&amp;W=5&amp;P=10708&amp;YEAR=2012" TargetMode="External"/><Relationship Id="rId1607" Type="http://schemas.openxmlformats.org/officeDocument/2006/relationships/hyperlink" Target="http://football6.myfantasyleague.com/2013/detailed?L=59380&amp;W=15&amp;P=10874&amp;YEAR=2012" TargetMode="External"/><Relationship Id="rId7169" Type="http://schemas.openxmlformats.org/officeDocument/2006/relationships/hyperlink" Target="http://football6.myfantasyleague.com/2013/detailed?L=59380&amp;W=15&amp;P=8932&amp;YEAR=2012" TargetMode="External"/><Relationship Id="rId14021" Type="http://schemas.openxmlformats.org/officeDocument/2006/relationships/hyperlink" Target="http://football6.myfantasyleague.com/2013/player?L=59380&amp;P=10985" TargetMode="External"/><Relationship Id="rId3779" Type="http://schemas.openxmlformats.org/officeDocument/2006/relationships/hyperlink" Target="http://football6.myfantasyleague.com/2013/detailed?L=59380&amp;W=15&amp;P=9938&amp;YEAR=2012" TargetMode="External"/><Relationship Id="rId7650" Type="http://schemas.openxmlformats.org/officeDocument/2006/relationships/hyperlink" Target="http://football6.myfantasyleague.com/2013/detailed?L=59380&amp;W=3&amp;P=4910&amp;YEAR=2012" TargetMode="External"/><Relationship Id="rId16193" Type="http://schemas.openxmlformats.org/officeDocument/2006/relationships/hyperlink" Target="http://football6.myfantasyleague.com/2013/player?L=59380&amp;P=7945&amp;YEAR=2012" TargetMode="External"/><Relationship Id="rId17591" Type="http://schemas.openxmlformats.org/officeDocument/2006/relationships/hyperlink" Target="http://football6.myfantasyleague.com/2013/detailed?L=59380&amp;W=6&amp;P=9987&amp;YEAR=2012" TargetMode="External"/><Relationship Id="rId18642" Type="http://schemas.openxmlformats.org/officeDocument/2006/relationships/hyperlink" Target="http://football6.myfantasyleague.com/2013/detailed?L=59380&amp;W=2&amp;P=8357&amp;YEAR=2012" TargetMode="External"/><Relationship Id="rId6252" Type="http://schemas.openxmlformats.org/officeDocument/2006/relationships/hyperlink" Target="http://football6.myfantasyleague.com/2013/detailed?L=59380&amp;W=15&amp;P=10952&amp;YEAR=2012" TargetMode="External"/><Relationship Id="rId7303" Type="http://schemas.openxmlformats.org/officeDocument/2006/relationships/hyperlink" Target="http://football6.myfantasyleague.com/2013/detailed?L=59380&amp;W=10&amp;P=8258&amp;YEAR=2012" TargetMode="External"/><Relationship Id="rId8701" Type="http://schemas.openxmlformats.org/officeDocument/2006/relationships/hyperlink" Target="http://football6.myfantasyleague.com/2013/detailed?L=59380&amp;W=4&amp;P=10674&amp;YEAR=2012" TargetMode="External"/><Relationship Id="rId10631" Type="http://schemas.openxmlformats.org/officeDocument/2006/relationships/hyperlink" Target="http://football6.myfantasyleague.com/2013/detailed?L=59380&amp;W=12&amp;P=8396&amp;YEAR=2012" TargetMode="External"/><Relationship Id="rId17244" Type="http://schemas.openxmlformats.org/officeDocument/2006/relationships/hyperlink" Target="http://football6.myfantasyleague.com/2013/detailed?L=59380&amp;W=8&amp;P=8702&amp;YEAR=2012" TargetMode="External"/><Relationship Id="rId20589" Type="http://schemas.openxmlformats.org/officeDocument/2006/relationships/hyperlink" Target="http://football6.myfantasyleague.com/2013/detailed?L=59380&amp;W=16&amp;P=10828&amp;YEAR=2012" TargetMode="External"/><Relationship Id="rId13854" Type="http://schemas.openxmlformats.org/officeDocument/2006/relationships/hyperlink" Target="http://football6.myfantasyleague.com/2013/detailed?L=59380&amp;W=6&amp;P=8376&amp;YEAR=2012" TargetMode="External"/><Relationship Id="rId14905" Type="http://schemas.openxmlformats.org/officeDocument/2006/relationships/hyperlink" Target="http://football6.myfantasyleague.com/2013/detailed?L=59380&amp;W=3&amp;P=7900&amp;YEAR=2012" TargetMode="External"/><Relationship Id="rId2862" Type="http://schemas.openxmlformats.org/officeDocument/2006/relationships/hyperlink" Target="http://football6.myfantasyleague.com/2013/detailed?L=59380&amp;W=9&amp;P=9864&amp;YEAR=2012" TargetMode="External"/><Relationship Id="rId3913" Type="http://schemas.openxmlformats.org/officeDocument/2006/relationships/hyperlink" Target="http://football6.myfantasyleague.com/2013/player?L=59380&amp;P=8848" TargetMode="External"/><Relationship Id="rId8077" Type="http://schemas.openxmlformats.org/officeDocument/2006/relationships/hyperlink" Target="http://football6.myfantasyleague.com/2013/detailed?L=59380&amp;W=14&amp;P=9319&amp;YEAR=2012" TargetMode="External"/><Relationship Id="rId9475" Type="http://schemas.openxmlformats.org/officeDocument/2006/relationships/hyperlink" Target="http://football6.myfantasyleague.com/2013/detailed?L=59380&amp;W=3&amp;P=7665&amp;YEAR=2012" TargetMode="External"/><Relationship Id="rId12456" Type="http://schemas.openxmlformats.org/officeDocument/2006/relationships/hyperlink" Target="http://football6.myfantasyleague.com/2013/detailed?L=59380&amp;W=3&amp;P=8705&amp;YEAR=2012" TargetMode="External"/><Relationship Id="rId13507" Type="http://schemas.openxmlformats.org/officeDocument/2006/relationships/hyperlink" Target="http://football6.myfantasyleague.com/2013/detailed?L=59380&amp;W=14&amp;P=9534&amp;YEAR=2012" TargetMode="External"/><Relationship Id="rId19069" Type="http://schemas.openxmlformats.org/officeDocument/2006/relationships/hyperlink" Target="http://football6.myfantasyleague.com/2013/detailed?L=59380&amp;W=8&amp;P=8416&amp;YEAR=2012" TargetMode="External"/><Relationship Id="rId834" Type="http://schemas.openxmlformats.org/officeDocument/2006/relationships/hyperlink" Target="http://football6.myfantasyleague.com/2013/detailed?L=59380&amp;W=15&amp;P=10282&amp;YEAR=2012" TargetMode="External"/><Relationship Id="rId1464" Type="http://schemas.openxmlformats.org/officeDocument/2006/relationships/hyperlink" Target="http://football6.myfantasyleague.com/2013/detailed?L=59380&amp;W=4&amp;P=9044&amp;YEAR=2012" TargetMode="External"/><Relationship Id="rId2515" Type="http://schemas.openxmlformats.org/officeDocument/2006/relationships/hyperlink" Target="http://football6.myfantasyleague.com/2013/detailed?L=59380&amp;W=14&amp;P=10346&amp;YEAR=2012" TargetMode="External"/><Relationship Id="rId9128" Type="http://schemas.openxmlformats.org/officeDocument/2006/relationships/hyperlink" Target="http://football6.myfantasyleague.com/2013/detailed?L=59380&amp;W=12&amp;P=10331&amp;YEAR=2012" TargetMode="External"/><Relationship Id="rId11058" Type="http://schemas.openxmlformats.org/officeDocument/2006/relationships/hyperlink" Target="http://football6.myfantasyleague.com/2013/detailed?L=59380&amp;W=9&amp;P=10520&amp;YEAR=2012" TargetMode="External"/><Relationship Id="rId12109" Type="http://schemas.openxmlformats.org/officeDocument/2006/relationships/hyperlink" Target="http://football6.myfantasyleague.com/2013/detailed?L=59380&amp;W=4&amp;P=9827&amp;YEAR=2012" TargetMode="External"/><Relationship Id="rId15679" Type="http://schemas.openxmlformats.org/officeDocument/2006/relationships/hyperlink" Target="http://football6.myfantasyleague.com/2013/player?L=59380&amp;P=8774&amp;YEAR=2012" TargetMode="External"/><Relationship Id="rId19550" Type="http://schemas.openxmlformats.org/officeDocument/2006/relationships/hyperlink" Target="http://football6.myfantasyleague.com/2013/detailed?L=59380&amp;W=11&amp;P=9104&amp;YEAR=2012" TargetMode="External"/><Relationship Id="rId1117" Type="http://schemas.openxmlformats.org/officeDocument/2006/relationships/hyperlink" Target="http://football6.myfantasyleague.com/2013/detailed?L=59380&amp;W=2&amp;P=6647&amp;YEAR=2012" TargetMode="External"/><Relationship Id="rId4687" Type="http://schemas.openxmlformats.org/officeDocument/2006/relationships/hyperlink" Target="http://football6.myfantasyleague.com/2013/detailed?L=59380&amp;W=8&amp;P=9706&amp;YEAR=2012" TargetMode="External"/><Relationship Id="rId5738" Type="http://schemas.openxmlformats.org/officeDocument/2006/relationships/hyperlink" Target="http://football6.myfantasyleague.com/2013/detailed?L=59380&amp;W=13&amp;P=10258&amp;YEAR=2012" TargetMode="External"/><Relationship Id="rId18152" Type="http://schemas.openxmlformats.org/officeDocument/2006/relationships/hyperlink" Target="http://football6.myfantasyleague.com/2013/player?L=59380&amp;P=8887&amp;YEAR=2012" TargetMode="External"/><Relationship Id="rId19203" Type="http://schemas.openxmlformats.org/officeDocument/2006/relationships/hyperlink" Target="http://football6.myfantasyleague.com/2013/detailed?L=59380&amp;W=1&amp;P=9015&amp;YEAR=2012" TargetMode="External"/><Relationship Id="rId3289" Type="http://schemas.openxmlformats.org/officeDocument/2006/relationships/hyperlink" Target="http://football6.myfantasyleague.com/2013/detailed?L=59380&amp;W=7&amp;P=9188&amp;YEAR=2012" TargetMode="External"/><Relationship Id="rId7160" Type="http://schemas.openxmlformats.org/officeDocument/2006/relationships/hyperlink" Target="http://football6.myfantasyleague.com/2013/detailed?L=59380&amp;W=13&amp;P=9259&amp;YEAR=2012" TargetMode="External"/><Relationship Id="rId8211" Type="http://schemas.openxmlformats.org/officeDocument/2006/relationships/hyperlink" Target="http://football6.myfantasyleague.com/2013/detailed?L=59380&amp;W=3&amp;P=8854&amp;YEAR=2012" TargetMode="External"/><Relationship Id="rId10141" Type="http://schemas.openxmlformats.org/officeDocument/2006/relationships/hyperlink" Target="http://football6.myfantasyleague.com/2013/detailed?L=59380&amp;W=11&amp;P=10098&amp;YEAR=2012" TargetMode="External"/><Relationship Id="rId20099" Type="http://schemas.openxmlformats.org/officeDocument/2006/relationships/hyperlink" Target="http://football6.myfantasyleague.com/2013/detailed?L=59380&amp;W=2&amp;P=8961&amp;YEAR=2012" TargetMode="External"/><Relationship Id="rId14762" Type="http://schemas.openxmlformats.org/officeDocument/2006/relationships/hyperlink" Target="http://football6.myfantasyleague.com/2013/detailed?L=59380&amp;W=1&amp;P=6944&amp;YEAR=2012" TargetMode="External"/><Relationship Id="rId15813" Type="http://schemas.openxmlformats.org/officeDocument/2006/relationships/hyperlink" Target="http://football6.myfantasyleague.com/2013/detailed?L=59380&amp;W=6&amp;P=9097&amp;YEAR=2012" TargetMode="External"/><Relationship Id="rId3770" Type="http://schemas.openxmlformats.org/officeDocument/2006/relationships/hyperlink" Target="http://football6.myfantasyleague.com/2013/detailed?L=59380&amp;W=4&amp;P=9938&amp;YEAR=2012" TargetMode="External"/><Relationship Id="rId4821" Type="http://schemas.openxmlformats.org/officeDocument/2006/relationships/hyperlink" Target="http://football6.myfantasyleague.com/2013/detailed?L=59380&amp;W=11&amp;P=10816&amp;YEAR=2012" TargetMode="External"/><Relationship Id="rId13364" Type="http://schemas.openxmlformats.org/officeDocument/2006/relationships/hyperlink" Target="http://football6.myfantasyleague.com/2013/detailed?L=59380&amp;W=6&amp;P=9221&amp;YEAR=2012" TargetMode="External"/><Relationship Id="rId14415" Type="http://schemas.openxmlformats.org/officeDocument/2006/relationships/hyperlink" Target="http://football6.myfantasyleague.com/2013/detailed?L=59380&amp;W=6&amp;P=9616&amp;YEAR=2012" TargetMode="External"/><Relationship Id="rId17985" Type="http://schemas.openxmlformats.org/officeDocument/2006/relationships/hyperlink" Target="http://football6.myfantasyleague.com/2013/detailed?L=59380&amp;W=4&amp;P=8304&amp;YEAR=2012" TargetMode="External"/><Relationship Id="rId20580" Type="http://schemas.openxmlformats.org/officeDocument/2006/relationships/hyperlink" Target="http://football6.myfantasyleague.com/2013/detailed?L=59380&amp;W=15&amp;P=10341&amp;YEAR=2012" TargetMode="External"/><Relationship Id="rId344" Type="http://schemas.openxmlformats.org/officeDocument/2006/relationships/hyperlink" Target="http://football6.myfantasyleague.com/2013/detailed?L=59380&amp;W=3&amp;P=10371&amp;YEAR=2012" TargetMode="External"/><Relationship Id="rId691" Type="http://schemas.openxmlformats.org/officeDocument/2006/relationships/hyperlink" Target="http://football6.myfantasyleague.com/2013/detailed?L=59380&amp;W=7&amp;P=9868&amp;YEAR=2012" TargetMode="External"/><Relationship Id="rId2025" Type="http://schemas.openxmlformats.org/officeDocument/2006/relationships/hyperlink" Target="http://football6.myfantasyleague.com/2013/detailed?L=59380&amp;W=11&amp;P=9491&amp;YEAR=2012" TargetMode="External"/><Relationship Id="rId2372" Type="http://schemas.openxmlformats.org/officeDocument/2006/relationships/hyperlink" Target="http://football6.myfantasyleague.com/2013/player?L=59380&amp;P=10763" TargetMode="External"/><Relationship Id="rId3423" Type="http://schemas.openxmlformats.org/officeDocument/2006/relationships/hyperlink" Target="http://football6.myfantasyleague.com/2013/detailed?L=59380&amp;W=2&amp;P=10357&amp;YEAR=2012" TargetMode="External"/><Relationship Id="rId6993" Type="http://schemas.openxmlformats.org/officeDocument/2006/relationships/hyperlink" Target="http://football6.myfantasyleague.com/2013/options?L=59380&amp;F=0011&amp;O=07" TargetMode="External"/><Relationship Id="rId13017" Type="http://schemas.openxmlformats.org/officeDocument/2006/relationships/hyperlink" Target="http://football6.myfantasyleague.com/2013/detailed?L=59380&amp;W=4&amp;P=8432&amp;YEAR=2012" TargetMode="External"/><Relationship Id="rId16587" Type="http://schemas.openxmlformats.org/officeDocument/2006/relationships/hyperlink" Target="http://football6.myfantasyleague.com/2013/detailed?L=59380&amp;W=17&amp;P=9512&amp;YEAR=2012" TargetMode="External"/><Relationship Id="rId17638" Type="http://schemas.openxmlformats.org/officeDocument/2006/relationships/hyperlink" Target="http://football6.myfantasyleague.com/2013/detailed?L=59380&amp;W=7&amp;P=10558&amp;YEAR=2012" TargetMode="External"/><Relationship Id="rId20233" Type="http://schemas.openxmlformats.org/officeDocument/2006/relationships/hyperlink" Target="http://football6.myfantasyleague.com/2013/detailed?L=59380&amp;W=10&amp;P=10703&amp;YEAR=2012" TargetMode="External"/><Relationship Id="rId5595" Type="http://schemas.openxmlformats.org/officeDocument/2006/relationships/hyperlink" Target="http://football6.myfantasyleague.com/2013/detailed?L=59380&amp;W=16&amp;P=10745&amp;YEAR=2012" TargetMode="External"/><Relationship Id="rId6646" Type="http://schemas.openxmlformats.org/officeDocument/2006/relationships/hyperlink" Target="http://football6.myfantasyleague.com/2013/detailed?L=59380&amp;W=16&amp;P=9367&amp;YEAR=2012" TargetMode="External"/><Relationship Id="rId15189" Type="http://schemas.openxmlformats.org/officeDocument/2006/relationships/hyperlink" Target="http://football6.myfantasyleague.com/2013/detailed?L=59380&amp;W=1&amp;P=10406&amp;YEAR=2012" TargetMode="External"/><Relationship Id="rId19060" Type="http://schemas.openxmlformats.org/officeDocument/2006/relationships/hyperlink" Target="http://football6.myfantasyleague.com/2013/player?L=59380&amp;P=8416" TargetMode="External"/><Relationship Id="rId4197" Type="http://schemas.openxmlformats.org/officeDocument/2006/relationships/hyperlink" Target="http://football6.myfantasyleague.com/2013/player?L=59380&amp;P=10954" TargetMode="External"/><Relationship Id="rId5248" Type="http://schemas.openxmlformats.org/officeDocument/2006/relationships/hyperlink" Target="http://football6.myfantasyleague.com/2013/player?L=59380&amp;P=10977&amp;YEAR=2012" TargetMode="External"/><Relationship Id="rId9869" Type="http://schemas.openxmlformats.org/officeDocument/2006/relationships/hyperlink" Target="http://football6.myfantasyleague.com/2013/detailed?L=59380&amp;W=4&amp;P=10791&amp;YEAR=2012" TargetMode="External"/><Relationship Id="rId12100" Type="http://schemas.openxmlformats.org/officeDocument/2006/relationships/hyperlink" Target="http://football6.myfantasyleague.com/2013/detailed?L=59380&amp;W=3&amp;P=9245&amp;YEAR=2012" TargetMode="External"/><Relationship Id="rId1858" Type="http://schemas.openxmlformats.org/officeDocument/2006/relationships/hyperlink" Target="http://football6.myfantasyleague.com/2013/detailed?L=59380&amp;W=7&amp;P=6982&amp;YEAR=2012" TargetMode="External"/><Relationship Id="rId11799" Type="http://schemas.openxmlformats.org/officeDocument/2006/relationships/hyperlink" Target="http://football6.myfantasyleague.com/2013/detailed?L=59380&amp;W=10&amp;P=10709&amp;YEAR=2012" TargetMode="External"/><Relationship Id="rId14272" Type="http://schemas.openxmlformats.org/officeDocument/2006/relationships/hyperlink" Target="http://football6.myfantasyleague.com/2013/detailed?L=59380&amp;W=5&amp;P=9615&amp;YEAR=2012" TargetMode="External"/><Relationship Id="rId15670" Type="http://schemas.openxmlformats.org/officeDocument/2006/relationships/hyperlink" Target="http://football6.myfantasyleague.com/2013/detailed?L=59380&amp;W=4&amp;P=10769&amp;YEAR=2012" TargetMode="External"/><Relationship Id="rId16721" Type="http://schemas.openxmlformats.org/officeDocument/2006/relationships/hyperlink" Target="http://football6.myfantasyleague.com/2013/detailed?L=59380&amp;W=14&amp;P=9900&amp;YEAR=2012" TargetMode="External"/><Relationship Id="rId2909" Type="http://schemas.openxmlformats.org/officeDocument/2006/relationships/hyperlink" Target="http://football6.myfantasyleague.com/2013/detailed?L=59380&amp;W=10&amp;P=10460&amp;YEAR=2012" TargetMode="External"/><Relationship Id="rId3280" Type="http://schemas.openxmlformats.org/officeDocument/2006/relationships/hyperlink" Target="http://football6.myfantasyleague.com/2013/detailed?L=59380&amp;W=14&amp;P=9299&amp;YEAR=2012" TargetMode="External"/><Relationship Id="rId4331" Type="http://schemas.openxmlformats.org/officeDocument/2006/relationships/hyperlink" Target="http://football6.myfantasyleague.com/2013/detailed?L=59380&amp;W=15&amp;P=9313&amp;YEAR=2012" TargetMode="External"/><Relationship Id="rId15323" Type="http://schemas.openxmlformats.org/officeDocument/2006/relationships/hyperlink" Target="http://football6.myfantasyleague.com/2013/detailed?L=59380&amp;W=7&amp;P=10224&amp;YEAR=2012" TargetMode="External"/><Relationship Id="rId18893" Type="http://schemas.openxmlformats.org/officeDocument/2006/relationships/hyperlink" Target="http://football6.myfantasyleague.com/2013/detailed?L=59380&amp;W=17&amp;P=9930&amp;YEAR=2012" TargetMode="External"/><Relationship Id="rId19944" Type="http://schemas.openxmlformats.org/officeDocument/2006/relationships/hyperlink" Target="http://football6.myfantasyleague.com/2013/detailed?L=59380&amp;W=13&amp;P=10537&amp;YEAR=2012" TargetMode="External"/><Relationship Id="rId20090" Type="http://schemas.openxmlformats.org/officeDocument/2006/relationships/hyperlink" Target="http://football6.myfantasyleague.com/2013/detailed?L=59380&amp;W=7&amp;P=10013&amp;YEAR=2012" TargetMode="External"/><Relationship Id="rId8952" Type="http://schemas.openxmlformats.org/officeDocument/2006/relationships/hyperlink" Target="http://football6.myfantasyleague.com/2013/player?L=59380&amp;P=9729&amp;YEAR=2012" TargetMode="External"/><Relationship Id="rId10882" Type="http://schemas.openxmlformats.org/officeDocument/2006/relationships/hyperlink" Target="http://football6.myfantasyleague.com/2013/detailed?L=59380&amp;W=13&amp;P=8664&amp;YEAR=2012" TargetMode="External"/><Relationship Id="rId11933" Type="http://schemas.openxmlformats.org/officeDocument/2006/relationships/hyperlink" Target="http://football6.myfantasyleague.com/2013/detailed?L=59380&amp;W=7&amp;P=10020&amp;YEAR=2012" TargetMode="External"/><Relationship Id="rId17495" Type="http://schemas.openxmlformats.org/officeDocument/2006/relationships/hyperlink" Target="http://football6.myfantasyleague.com/2013/detailed?L=59380&amp;W=13&amp;P=10034&amp;YEAR=2012" TargetMode="External"/><Relationship Id="rId18546" Type="http://schemas.openxmlformats.org/officeDocument/2006/relationships/hyperlink" Target="http://football6.myfantasyleague.com/2013/detailed?L=59380&amp;W=10&amp;P=10879&amp;YEAR=2012" TargetMode="External"/><Relationship Id="rId6156" Type="http://schemas.openxmlformats.org/officeDocument/2006/relationships/hyperlink" Target="http://football6.myfantasyleague.com/2013/detailed?L=59380&amp;W=3&amp;P=10989&amp;YEAR=2012" TargetMode="External"/><Relationship Id="rId7554" Type="http://schemas.openxmlformats.org/officeDocument/2006/relationships/hyperlink" Target="http://football6.myfantasyleague.com/2013/detailed?L=59380&amp;W=11&amp;P=8323&amp;YEAR=2012" TargetMode="External"/><Relationship Id="rId8605" Type="http://schemas.openxmlformats.org/officeDocument/2006/relationships/hyperlink" Target="http://football6.myfantasyleague.com/2013/detailed?L=59380&amp;W=10&amp;P=10812&amp;YEAR=2012" TargetMode="External"/><Relationship Id="rId10535" Type="http://schemas.openxmlformats.org/officeDocument/2006/relationships/hyperlink" Target="http://football6.myfantasyleague.com/2013/detailed?L=59380&amp;W=10&amp;P=10318&amp;YEAR=2012" TargetMode="External"/><Relationship Id="rId16097" Type="http://schemas.openxmlformats.org/officeDocument/2006/relationships/hyperlink" Target="http://football6.myfantasyleague.com/2013/detailed?L=59380&amp;W=6&amp;P=9099&amp;YEAR=2012" TargetMode="External"/><Relationship Id="rId17148" Type="http://schemas.openxmlformats.org/officeDocument/2006/relationships/hyperlink" Target="http://football6.myfantasyleague.com/2013/player?L=59380&amp;P=10398" TargetMode="External"/><Relationship Id="rId7207" Type="http://schemas.openxmlformats.org/officeDocument/2006/relationships/hyperlink" Target="http://football6.myfantasyleague.com/2013/detailed?L=59380&amp;W=5&amp;P=10347&amp;YEAR=2012" TargetMode="External"/><Relationship Id="rId13758" Type="http://schemas.openxmlformats.org/officeDocument/2006/relationships/hyperlink" Target="http://football6.myfantasyleague.com/2013/detailed?L=59380&amp;W=6&amp;P=6933&amp;YEAR=2012" TargetMode="External"/><Relationship Id="rId14809" Type="http://schemas.openxmlformats.org/officeDocument/2006/relationships/hyperlink" Target="http://football6.myfantasyleague.com/2013/detailed?L=59380&amp;W=15&amp;P=10296&amp;YEAR=2012" TargetMode="External"/><Relationship Id="rId2766" Type="http://schemas.openxmlformats.org/officeDocument/2006/relationships/hyperlink" Target="http://football6.myfantasyleague.com/2013/detailed?L=59380&amp;W=12&amp;P=6789&amp;YEAR=2012" TargetMode="External"/><Relationship Id="rId3817" Type="http://schemas.openxmlformats.org/officeDocument/2006/relationships/hyperlink" Target="http://football6.myfantasyleague.com/2013/detailed?L=59380&amp;W=14&amp;P=9597&amp;YEAR=2012" TargetMode="External"/><Relationship Id="rId9379" Type="http://schemas.openxmlformats.org/officeDocument/2006/relationships/hyperlink" Target="http://football6.myfantasyleague.com/2013/detailed?L=59380&amp;W=15&amp;P=6513&amp;YEAR=2012" TargetMode="External"/><Relationship Id="rId15180" Type="http://schemas.openxmlformats.org/officeDocument/2006/relationships/hyperlink" Target="http://football6.myfantasyleague.com/2013/player?L=59380&amp;P=8036&amp;YEAR=2012" TargetMode="External"/><Relationship Id="rId16231" Type="http://schemas.openxmlformats.org/officeDocument/2006/relationships/hyperlink" Target="http://football6.myfantasyleague.com/2013/detailed?L=59380&amp;W=5&amp;P=10723&amp;YEAR=2012" TargetMode="External"/><Relationship Id="rId20627" Type="http://schemas.openxmlformats.org/officeDocument/2006/relationships/hyperlink" Target="http://football6.myfantasyleague.com/2013/detailed?L=59380&amp;W=15&amp;P=10110&amp;YEAR=2012" TargetMode="External"/><Relationship Id="rId738" Type="http://schemas.openxmlformats.org/officeDocument/2006/relationships/hyperlink" Target="http://football6.myfantasyleague.com/2013/detailed?L=59380&amp;W=9&amp;P=8510&amp;YEAR=2012" TargetMode="External"/><Relationship Id="rId1368" Type="http://schemas.openxmlformats.org/officeDocument/2006/relationships/hyperlink" Target="http://football6.myfantasyleague.com/2013/options?L=59380&amp;F=0011&amp;O=07" TargetMode="External"/><Relationship Id="rId2419" Type="http://schemas.openxmlformats.org/officeDocument/2006/relationships/hyperlink" Target="http://football6.myfantasyleague.com/2013/detailed?L=59380&amp;W=13&amp;P=8497&amp;YEAR=2012" TargetMode="External"/><Relationship Id="rId5989" Type="http://schemas.openxmlformats.org/officeDocument/2006/relationships/hyperlink" Target="http://football6.myfantasyleague.com/2013/detailed?L=59380&amp;W=17&amp;P=3549&amp;YEAR=2012" TargetMode="External"/><Relationship Id="rId9860" Type="http://schemas.openxmlformats.org/officeDocument/2006/relationships/hyperlink" Target="http://football6.myfantasyleague.com/2013/detailed?L=59380&amp;W=16&amp;P=10546&amp;YEAR=2012" TargetMode="External"/><Relationship Id="rId74" Type="http://schemas.openxmlformats.org/officeDocument/2006/relationships/hyperlink" Target="http://football6.myfantasyleague.com/2013/detailed?L=59380&amp;W=15&amp;P=10353&amp;YEAR=2012" TargetMode="External"/><Relationship Id="rId8462" Type="http://schemas.openxmlformats.org/officeDocument/2006/relationships/hyperlink" Target="http://football6.myfantasyleague.com/2013/detailed?L=59380&amp;W=11&amp;P=11021&amp;YEAR=2012" TargetMode="External"/><Relationship Id="rId9513" Type="http://schemas.openxmlformats.org/officeDocument/2006/relationships/hyperlink" Target="http://football6.myfantasyleague.com/2013/detailed?L=59380&amp;W=5&amp;P=10322&amp;YEAR=2012" TargetMode="External"/><Relationship Id="rId11790" Type="http://schemas.openxmlformats.org/officeDocument/2006/relationships/hyperlink" Target="http://football6.myfantasyleague.com/2013/player?L=59380&amp;P=10709&amp;YEAR=2012" TargetMode="External"/><Relationship Id="rId12841" Type="http://schemas.openxmlformats.org/officeDocument/2006/relationships/hyperlink" Target="http://football6.myfantasyleague.com/2013/detailed?L=59380&amp;W=12&amp;P=7824&amp;YEAR=2012" TargetMode="External"/><Relationship Id="rId18056" Type="http://schemas.openxmlformats.org/officeDocument/2006/relationships/hyperlink" Target="http://football6.myfantasyleague.com/2013/detailed?L=59380&amp;W=5&amp;P=7053&amp;YEAR=2012" TargetMode="External"/><Relationship Id="rId19107" Type="http://schemas.openxmlformats.org/officeDocument/2006/relationships/hyperlink" Target="http://football6.myfantasyleague.com/2013/detailed?L=59380&amp;W=12&amp;P=9640&amp;YEAR=2012" TargetMode="External"/><Relationship Id="rId19454" Type="http://schemas.openxmlformats.org/officeDocument/2006/relationships/hyperlink" Target="http://football6.myfantasyleague.com/2013/player?L=59380&amp;P=9383&amp;YEAR=2012" TargetMode="External"/><Relationship Id="rId2900" Type="http://schemas.openxmlformats.org/officeDocument/2006/relationships/hyperlink" Target="http://football6.myfantasyleague.com/2013/player?L=59380&amp;P=10460" TargetMode="External"/><Relationship Id="rId7064" Type="http://schemas.openxmlformats.org/officeDocument/2006/relationships/hyperlink" Target="http://football6.myfantasyleague.com/2013/detailed?L=59380&amp;W=13&amp;P=8843&amp;YEAR=2012" TargetMode="External"/><Relationship Id="rId8115" Type="http://schemas.openxmlformats.org/officeDocument/2006/relationships/hyperlink" Target="http://football6.myfantasyleague.com/2013/detailed?L=59380&amp;W=17&amp;P=8246&amp;YEAR=2012" TargetMode="External"/><Relationship Id="rId10392" Type="http://schemas.openxmlformats.org/officeDocument/2006/relationships/hyperlink" Target="http://football6.myfantasyleague.com/2013/detailed?L=59380&amp;W=16&amp;P=7455&amp;YEAR=2012" TargetMode="External"/><Relationship Id="rId11443" Type="http://schemas.openxmlformats.org/officeDocument/2006/relationships/hyperlink" Target="http://football6.myfantasyleague.com/2013/detailed?L=59380&amp;W=1&amp;P=10035&amp;YEAR=2012" TargetMode="External"/><Relationship Id="rId1502" Type="http://schemas.openxmlformats.org/officeDocument/2006/relationships/hyperlink" Target="http://football6.myfantasyleague.com/2013/detailed?L=59380&amp;W=5&amp;P=7816&amp;YEAR=2012" TargetMode="External"/><Relationship Id="rId10045" Type="http://schemas.openxmlformats.org/officeDocument/2006/relationships/hyperlink" Target="http://football6.myfantasyleague.com/2013/detailed?L=59380&amp;W=5&amp;P=11015&amp;YEAR=2012" TargetMode="External"/><Relationship Id="rId14666" Type="http://schemas.openxmlformats.org/officeDocument/2006/relationships/hyperlink" Target="http://football6.myfantasyleague.com/2013/detailed?L=59380&amp;W=7&amp;P=10713&amp;YEAR=2012" TargetMode="External"/><Relationship Id="rId15717" Type="http://schemas.openxmlformats.org/officeDocument/2006/relationships/hyperlink" Target="http://football6.myfantasyleague.com/2013/detailed?L=59380&amp;W=12&amp;P=9841&amp;YEAR=2012" TargetMode="External"/><Relationship Id="rId3674" Type="http://schemas.openxmlformats.org/officeDocument/2006/relationships/hyperlink" Target="http://football6.myfantasyleague.com/2013/player?L=59380&amp;P=9465&amp;YEAR=2012" TargetMode="External"/><Relationship Id="rId4725" Type="http://schemas.openxmlformats.org/officeDocument/2006/relationships/hyperlink" Target="http://football6.myfantasyleague.com/2013/detailed?L=59380&amp;W=5&amp;P=8339&amp;YEAR=2012" TargetMode="External"/><Relationship Id="rId13268" Type="http://schemas.openxmlformats.org/officeDocument/2006/relationships/hyperlink" Target="http://football6.myfantasyleague.com/2013/detailed?L=59380&amp;W=2&amp;P=10323&amp;YEAR=2012" TargetMode="External"/><Relationship Id="rId14319" Type="http://schemas.openxmlformats.org/officeDocument/2006/relationships/hyperlink" Target="http://football6.myfantasyleague.com/2013/player?L=59380&amp;P=10394&amp;YEAR=2012" TargetMode="External"/><Relationship Id="rId17889" Type="http://schemas.openxmlformats.org/officeDocument/2006/relationships/hyperlink" Target="http://football6.myfantasyleague.com/2013/detailed?L=59380&amp;W=8&amp;P=9969&amp;YEAR=2012" TargetMode="External"/><Relationship Id="rId20484" Type="http://schemas.openxmlformats.org/officeDocument/2006/relationships/hyperlink" Target="http://football6.myfantasyleague.com/2013/detailed?L=59380&amp;W=2&amp;P=10759&amp;YEAR=2012" TargetMode="External"/><Relationship Id="rId595" Type="http://schemas.openxmlformats.org/officeDocument/2006/relationships/hyperlink" Target="http://football6.myfantasyleague.com/2013/detailed?L=59380&amp;W=8&amp;P=9897&amp;YEAR=2012" TargetMode="External"/><Relationship Id="rId2276" Type="http://schemas.openxmlformats.org/officeDocument/2006/relationships/hyperlink" Target="http://football6.myfantasyleague.com/2013/detailed?L=59380&amp;W=14&amp;P=6996&amp;YEAR=2012" TargetMode="External"/><Relationship Id="rId3327" Type="http://schemas.openxmlformats.org/officeDocument/2006/relationships/hyperlink" Target="http://football6.myfantasyleague.com/2013/detailed?L=59380&amp;W=9&amp;P=9913&amp;YEAR=2012" TargetMode="External"/><Relationship Id="rId6897" Type="http://schemas.openxmlformats.org/officeDocument/2006/relationships/hyperlink" Target="http://football6.myfantasyleague.com/2013/detailed?L=59380&amp;W=13&amp;P=9067&amp;YEAR=2012" TargetMode="External"/><Relationship Id="rId7948" Type="http://schemas.openxmlformats.org/officeDocument/2006/relationships/hyperlink" Target="http://football6.myfantasyleague.com/2013/detailed?L=59380&amp;W=5&amp;P=9360&amp;YEAR=2012" TargetMode="External"/><Relationship Id="rId20137" Type="http://schemas.openxmlformats.org/officeDocument/2006/relationships/hyperlink" Target="http://football6.myfantasyleague.com/2013/detailed?L=59380&amp;W=3&amp;P=8121&amp;YEAR=2012" TargetMode="External"/><Relationship Id="rId248" Type="http://schemas.openxmlformats.org/officeDocument/2006/relationships/hyperlink" Target="http://football6.myfantasyleague.com/2013/detailed?L=59380&amp;W=14&amp;P=10082&amp;YEAR=2012" TargetMode="External"/><Relationship Id="rId5499" Type="http://schemas.openxmlformats.org/officeDocument/2006/relationships/hyperlink" Target="http://football6.myfantasyleague.com/2013/detailed?L=59380&amp;W=10&amp;P=10884&amp;YEAR=2012" TargetMode="External"/><Relationship Id="rId9370" Type="http://schemas.openxmlformats.org/officeDocument/2006/relationships/hyperlink" Target="http://football6.myfantasyleague.com/2013/detailed?L=59380&amp;W=5&amp;P=6513&amp;YEAR=2012" TargetMode="External"/><Relationship Id="rId10929" Type="http://schemas.openxmlformats.org/officeDocument/2006/relationships/hyperlink" Target="http://football6.myfantasyleague.com/2013/detailed?L=59380&amp;W=13&amp;P=10992&amp;YEAR=2012" TargetMode="External"/><Relationship Id="rId12351" Type="http://schemas.openxmlformats.org/officeDocument/2006/relationships/hyperlink" Target="http://football6.myfantasyleague.com/2013/detailed?L=59380&amp;W=17&amp;P=9982&amp;YEAR=2012" TargetMode="External"/><Relationship Id="rId14800" Type="http://schemas.openxmlformats.org/officeDocument/2006/relationships/hyperlink" Target="http://football6.myfantasyleague.com/2013/detailed?L=59380&amp;W=5&amp;P=10296&amp;YEAR=2012" TargetMode="External"/><Relationship Id="rId2410" Type="http://schemas.openxmlformats.org/officeDocument/2006/relationships/hyperlink" Target="http://football6.myfantasyleague.com/2013/detailed?L=59380&amp;W=3&amp;P=8497&amp;YEAR=2012" TargetMode="External"/><Relationship Id="rId9023" Type="http://schemas.openxmlformats.org/officeDocument/2006/relationships/hyperlink" Target="http://football6.myfantasyleague.com/2013/detailed?L=59380&amp;W=10&amp;P=7671&amp;YEAR=2012" TargetMode="External"/><Relationship Id="rId12004" Type="http://schemas.openxmlformats.org/officeDocument/2006/relationships/hyperlink" Target="http://football6.myfantasyleague.com/2013/detailed?L=59380&amp;W=17&amp;P=10363&amp;YEAR=2012" TargetMode="External"/><Relationship Id="rId13402" Type="http://schemas.openxmlformats.org/officeDocument/2006/relationships/hyperlink" Target="http://football6.myfantasyleague.com/2013/detailed?L=59380&amp;W=8&amp;P=10870&amp;YEAR=2012" TargetMode="External"/><Relationship Id="rId16972" Type="http://schemas.openxmlformats.org/officeDocument/2006/relationships/hyperlink" Target="http://football6.myfantasyleague.com/2013/detailed?L=59380&amp;W=9&amp;P=10203&amp;YEAR=2012" TargetMode="External"/><Relationship Id="rId1012" Type="http://schemas.openxmlformats.org/officeDocument/2006/relationships/hyperlink" Target="http://football6.myfantasyleague.com/2013/detailed?L=59380&amp;W=14&amp;P=10527&amp;YEAR=2012" TargetMode="External"/><Relationship Id="rId5980" Type="http://schemas.openxmlformats.org/officeDocument/2006/relationships/hyperlink" Target="http://football6.myfantasyleague.com/2013/detailed?L=59380&amp;W=7&amp;P=3549&amp;YEAR=2012" TargetMode="External"/><Relationship Id="rId15574" Type="http://schemas.openxmlformats.org/officeDocument/2006/relationships/hyperlink" Target="http://football6.myfantasyleague.com/2013/detailed?L=59380&amp;W=15&amp;P=9921&amp;YEAR=2012" TargetMode="External"/><Relationship Id="rId16625" Type="http://schemas.openxmlformats.org/officeDocument/2006/relationships/hyperlink" Target="http://football6.myfantasyleague.com/2013/player?L=59380&amp;P=9952&amp;YEAR=2012" TargetMode="External"/><Relationship Id="rId3184" Type="http://schemas.openxmlformats.org/officeDocument/2006/relationships/hyperlink" Target="http://football6.myfantasyleague.com/2013/detailed?L=59380&amp;W=2&amp;P=10472&amp;YEAR=2012" TargetMode="External"/><Relationship Id="rId4235" Type="http://schemas.openxmlformats.org/officeDocument/2006/relationships/hyperlink" Target="http://football6.myfantasyleague.com/2013/detailed?L=59380&amp;W=17&amp;P=10748&amp;YEAR=2012" TargetMode="External"/><Relationship Id="rId4582" Type="http://schemas.openxmlformats.org/officeDocument/2006/relationships/hyperlink" Target="http://football6.myfantasyleague.com/2013/detailed?L=59380&amp;W=17&amp;P=10139&amp;YEAR=2012" TargetMode="External"/><Relationship Id="rId5633" Type="http://schemas.openxmlformats.org/officeDocument/2006/relationships/hyperlink" Target="http://football6.myfantasyleague.com/2013/detailed?L=59380&amp;W=5&amp;P=11005&amp;YEAR=2012" TargetMode="External"/><Relationship Id="rId14176" Type="http://schemas.openxmlformats.org/officeDocument/2006/relationships/hyperlink" Target="http://football6.myfantasyleague.com/2013/player?L=59380&amp;P=6929" TargetMode="External"/><Relationship Id="rId15227" Type="http://schemas.openxmlformats.org/officeDocument/2006/relationships/hyperlink" Target="http://football6.myfantasyleague.com/2013/detailed?L=59380&amp;W=14&amp;P=9705&amp;YEAR=2012" TargetMode="External"/><Relationship Id="rId18797" Type="http://schemas.openxmlformats.org/officeDocument/2006/relationships/hyperlink" Target="http://football6.myfantasyleague.com/2013/detailed?L=59380&amp;W=16&amp;P=10764&amp;YEAR=2012" TargetMode="External"/><Relationship Id="rId19848" Type="http://schemas.openxmlformats.org/officeDocument/2006/relationships/hyperlink" Target="http://football6.myfantasyleague.com/2013/player?L=59380&amp;P=10486&amp;YEAR=2012" TargetMode="External"/><Relationship Id="rId8856" Type="http://schemas.openxmlformats.org/officeDocument/2006/relationships/hyperlink" Target="http://football6.myfantasyleague.com/2013/detailed?L=59380&amp;W=14&amp;P=9903&amp;YEAR=2012" TargetMode="External"/><Relationship Id="rId9907" Type="http://schemas.openxmlformats.org/officeDocument/2006/relationships/hyperlink" Target="http://football6.myfantasyleague.com/2013/detailed?L=59380&amp;W=5&amp;P=9580&amp;YEAR=2012" TargetMode="External"/><Relationship Id="rId10786" Type="http://schemas.openxmlformats.org/officeDocument/2006/relationships/hyperlink" Target="http://football6.myfantasyleague.com/2013/detailed?L=59380&amp;W=5&amp;P=10914&amp;YEAR=2012" TargetMode="External"/><Relationship Id="rId11837" Type="http://schemas.openxmlformats.org/officeDocument/2006/relationships/hyperlink" Target="http://football6.myfantasyleague.com/2013/detailed?L=59380&amp;W=10&amp;P=10820&amp;YEAR=2012" TargetMode="External"/><Relationship Id="rId17399" Type="http://schemas.openxmlformats.org/officeDocument/2006/relationships/hyperlink" Target="http://football6.myfantasyleague.com/2013/detailed?L=59380&amp;W=1&amp;P=7448&amp;YEAR=2012" TargetMode="External"/><Relationship Id="rId7458" Type="http://schemas.openxmlformats.org/officeDocument/2006/relationships/hyperlink" Target="http://football6.myfantasyleague.com/2013/detailed?L=59380&amp;W=8&amp;P=10093&amp;YEAR=2012" TargetMode="External"/><Relationship Id="rId8509" Type="http://schemas.openxmlformats.org/officeDocument/2006/relationships/hyperlink" Target="http://football6.myfantasyleague.com/2013/detailed?L=59380&amp;W=6&amp;P=7910&amp;YEAR=2012" TargetMode="External"/><Relationship Id="rId10439" Type="http://schemas.openxmlformats.org/officeDocument/2006/relationships/hyperlink" Target="http://football6.myfantasyleague.com/2013/detailed?L=59380&amp;W=13&amp;P=9172&amp;YEAR=2012" TargetMode="External"/><Relationship Id="rId14310" Type="http://schemas.openxmlformats.org/officeDocument/2006/relationships/hyperlink" Target="http://football6.myfantasyleague.com/2013/detailed?L=59380&amp;W=17&amp;P=8156&amp;YEAR=2012" TargetMode="External"/><Relationship Id="rId16482" Type="http://schemas.openxmlformats.org/officeDocument/2006/relationships/hyperlink" Target="http://football6.myfantasyleague.com/2013/detailed?L=59380&amp;W=9&amp;P=9871&amp;YEAR=2012" TargetMode="External"/><Relationship Id="rId17880" Type="http://schemas.openxmlformats.org/officeDocument/2006/relationships/hyperlink" Target="http://football6.myfantasyleague.com/2013/detailed?L=59380&amp;W=14&amp;P=8160&amp;YEAR=2012" TargetMode="External"/><Relationship Id="rId18931" Type="http://schemas.openxmlformats.org/officeDocument/2006/relationships/hyperlink" Target="http://football6.myfantasyleague.com/2013/detailed?L=59380&amp;W=6&amp;P=8421&amp;YEAR=2012" TargetMode="External"/><Relationship Id="rId989" Type="http://schemas.openxmlformats.org/officeDocument/2006/relationships/hyperlink" Target="http://football6.myfantasyleague.com/2013/detailed?L=59380&amp;W=17&amp;P=9339&amp;YEAR=2012" TargetMode="External"/><Relationship Id="rId5490" Type="http://schemas.openxmlformats.org/officeDocument/2006/relationships/hyperlink" Target="http://football6.myfantasyleague.com/2013/player?L=59380&amp;P=10884&amp;YEAR=2012" TargetMode="External"/><Relationship Id="rId6541" Type="http://schemas.openxmlformats.org/officeDocument/2006/relationships/hyperlink" Target="http://football6.myfantasyleague.com/2013/detailed?L=59380&amp;W=13&amp;P=8845&amp;YEAR=2012" TargetMode="External"/><Relationship Id="rId10920" Type="http://schemas.openxmlformats.org/officeDocument/2006/relationships/hyperlink" Target="http://football6.myfantasyleague.com/2013/detailed?L=59380&amp;W=3&amp;P=10992&amp;YEAR=2012" TargetMode="External"/><Relationship Id="rId15084" Type="http://schemas.openxmlformats.org/officeDocument/2006/relationships/hyperlink" Target="http://football6.myfantasyleague.com/2013/detailed?L=59380&amp;W=6&amp;P=8659&amp;YEAR=2012" TargetMode="External"/><Relationship Id="rId16135" Type="http://schemas.openxmlformats.org/officeDocument/2006/relationships/hyperlink" Target="http://football6.myfantasyleague.com/2013/detailed?L=59380&amp;W=6&amp;P=10491&amp;YEAR=2012" TargetMode="External"/><Relationship Id="rId17533" Type="http://schemas.openxmlformats.org/officeDocument/2006/relationships/hyperlink" Target="http://football6.myfantasyleague.com/2013/detailed?L=59380&amp;W=1&amp;P=9431&amp;YEAR=2012" TargetMode="External"/><Relationship Id="rId4092" Type="http://schemas.openxmlformats.org/officeDocument/2006/relationships/hyperlink" Target="http://football6.myfantasyleague.com/2013/detailed?L=59380&amp;W=1&amp;P=10022&amp;YEAR=2012" TargetMode="External"/><Relationship Id="rId5143" Type="http://schemas.openxmlformats.org/officeDocument/2006/relationships/hyperlink" Target="http://football6.myfantasyleague.com/2013/player?L=59380&amp;P=9739&amp;YEAR=2012" TargetMode="External"/><Relationship Id="rId8366" Type="http://schemas.openxmlformats.org/officeDocument/2006/relationships/hyperlink" Target="http://football6.myfantasyleague.com/2013/detailed?L=59380&amp;W=15&amp;P=8837&amp;YEAR=2012" TargetMode="External"/><Relationship Id="rId9764" Type="http://schemas.openxmlformats.org/officeDocument/2006/relationships/hyperlink" Target="http://football6.myfantasyleague.com/2013/detailed?L=59380&amp;W=2&amp;P=9078&amp;YEAR=2012" TargetMode="External"/><Relationship Id="rId11694" Type="http://schemas.openxmlformats.org/officeDocument/2006/relationships/hyperlink" Target="http://football6.myfantasyleague.com/2013/player?L=59380&amp;P=3141" TargetMode="External"/><Relationship Id="rId12745" Type="http://schemas.openxmlformats.org/officeDocument/2006/relationships/hyperlink" Target="http://football6.myfantasyleague.com/2013/detailed?L=59380&amp;W=10&amp;P=8680&amp;YEAR=2012" TargetMode="External"/><Relationship Id="rId19358" Type="http://schemas.openxmlformats.org/officeDocument/2006/relationships/hyperlink" Target="http://football6.myfantasyleague.com/2013/detailed?L=59380&amp;W=7&amp;P=4923&amp;YEAR=2012" TargetMode="External"/><Relationship Id="rId1753" Type="http://schemas.openxmlformats.org/officeDocument/2006/relationships/hyperlink" Target="http://football6.myfantasyleague.com/2013/detailed?L=59380&amp;W=17&amp;P=8091&amp;YEAR=2012" TargetMode="External"/><Relationship Id="rId2804" Type="http://schemas.openxmlformats.org/officeDocument/2006/relationships/hyperlink" Target="http://football6.myfantasyleague.com/2013/detailed?L=59380&amp;W=15&amp;P=8255&amp;YEAR=2012" TargetMode="External"/><Relationship Id="rId8019" Type="http://schemas.openxmlformats.org/officeDocument/2006/relationships/hyperlink" Target="http://football6.myfantasyleague.com/2013/detailed?L=59380&amp;W=13&amp;P=11022&amp;YEAR=2012" TargetMode="External"/><Relationship Id="rId9417" Type="http://schemas.openxmlformats.org/officeDocument/2006/relationships/hyperlink" Target="http://football6.myfantasyleague.com/2013/detailed?L=59380&amp;W=16&amp;P=10508&amp;YEAR=2012" TargetMode="External"/><Relationship Id="rId10296" Type="http://schemas.openxmlformats.org/officeDocument/2006/relationships/hyperlink" Target="http://football6.myfantasyleague.com/2013/detailed?L=59380&amp;W=12&amp;P=10368&amp;YEAR=2012" TargetMode="External"/><Relationship Id="rId11347" Type="http://schemas.openxmlformats.org/officeDocument/2006/relationships/hyperlink" Target="http://football6.myfantasyleague.com/2013/detailed?L=59380&amp;W=15&amp;P=10285&amp;YEAR=2012" TargetMode="External"/><Relationship Id="rId15968" Type="http://schemas.openxmlformats.org/officeDocument/2006/relationships/hyperlink" Target="http://football6.myfantasyleague.com/2013/detailed?L=59380&amp;W=17&amp;P=10797&amp;YEAR=2012" TargetMode="External"/><Relationship Id="rId1406" Type="http://schemas.openxmlformats.org/officeDocument/2006/relationships/hyperlink" Target="http://football6.myfantasyleague.com/2013/detailed?L=59380&amp;W=4&amp;P=10514&amp;YEAR=2012" TargetMode="External"/><Relationship Id="rId4976" Type="http://schemas.openxmlformats.org/officeDocument/2006/relationships/hyperlink" Target="http://football6.myfantasyleague.com/2013/detailed?L=59380&amp;W=13&amp;P=8799&amp;YEAR=2012" TargetMode="External"/><Relationship Id="rId17390" Type="http://schemas.openxmlformats.org/officeDocument/2006/relationships/hyperlink" Target="http://football6.myfantasyleague.com/2013/detailed?L=59380&amp;W=12&amp;P=8682&amp;YEAR=2012" TargetMode="External"/><Relationship Id="rId18441" Type="http://schemas.openxmlformats.org/officeDocument/2006/relationships/hyperlink" Target="http://football6.myfantasyleague.com/2013/detailed?L=59380&amp;W=1&amp;P=8859&amp;YEAR=2012" TargetMode="External"/><Relationship Id="rId3578" Type="http://schemas.openxmlformats.org/officeDocument/2006/relationships/hyperlink" Target="http://football6.myfantasyleague.com/2013/detailed?L=59380&amp;W=2&amp;P=8735&amp;YEAR=2012" TargetMode="External"/><Relationship Id="rId4629" Type="http://schemas.openxmlformats.org/officeDocument/2006/relationships/hyperlink" Target="http://football6.myfantasyleague.com/2013/detailed?L=59380&amp;W=4&amp;P=8252&amp;YEAR=2012" TargetMode="External"/><Relationship Id="rId8500" Type="http://schemas.openxmlformats.org/officeDocument/2006/relationships/hyperlink" Target="http://football6.myfantasyleague.com/2013/detailed?L=59380&amp;W=6&amp;P=8775&amp;YEAR=2012" TargetMode="External"/><Relationship Id="rId10430" Type="http://schemas.openxmlformats.org/officeDocument/2006/relationships/hyperlink" Target="http://football6.myfantasyleague.com/2013/detailed?L=59380&amp;W=14&amp;P=11076&amp;YEAR=2012" TargetMode="External"/><Relationship Id="rId17043" Type="http://schemas.openxmlformats.org/officeDocument/2006/relationships/hyperlink" Target="http://football6.myfantasyleague.com/2013/detailed?L=59380&amp;W=2&amp;P=9914&amp;YEAR=2012" TargetMode="External"/><Relationship Id="rId20388" Type="http://schemas.openxmlformats.org/officeDocument/2006/relationships/hyperlink" Target="http://football6.myfantasyleague.com/2013/options?L=59380&amp;F=0001&amp;O=07" TargetMode="External"/><Relationship Id="rId499" Type="http://schemas.openxmlformats.org/officeDocument/2006/relationships/hyperlink" Target="http://football6.myfantasyleague.com/2013/detailed?L=59380&amp;W=17&amp;P=9308&amp;YEAR=2012" TargetMode="External"/><Relationship Id="rId6051" Type="http://schemas.openxmlformats.org/officeDocument/2006/relationships/hyperlink" Target="http://football6.myfantasyleague.com/2013/detailed?L=59380&amp;W=17&amp;P=10721&amp;YEAR=2012" TargetMode="External"/><Relationship Id="rId7102" Type="http://schemas.openxmlformats.org/officeDocument/2006/relationships/hyperlink" Target="http://football6.myfantasyleague.com/2013/detailed?L=59380&amp;W=9&amp;P=9925&amp;YEAR=2012" TargetMode="External"/><Relationship Id="rId9274" Type="http://schemas.openxmlformats.org/officeDocument/2006/relationships/hyperlink" Target="http://football6.myfantasyleague.com/2013/detailed?L=59380&amp;W=3&amp;P=7414&amp;YEAR=2012" TargetMode="External"/><Relationship Id="rId13653" Type="http://schemas.openxmlformats.org/officeDocument/2006/relationships/hyperlink" Target="http://football6.myfantasyleague.com/2013/detailed?L=59380&amp;W=5&amp;P=9392&amp;YEAR=2012" TargetMode="External"/><Relationship Id="rId14704" Type="http://schemas.openxmlformats.org/officeDocument/2006/relationships/hyperlink" Target="http://football6.myfantasyleague.com/2013/detailed?L=59380&amp;W=8&amp;P=10375&amp;YEAR=2012" TargetMode="External"/><Relationship Id="rId633" Type="http://schemas.openxmlformats.org/officeDocument/2006/relationships/hyperlink" Target="http://football6.myfantasyleague.com/2013/detailed?L=59380&amp;W=3&amp;P=9743&amp;YEAR=2012" TargetMode="External"/><Relationship Id="rId980" Type="http://schemas.openxmlformats.org/officeDocument/2006/relationships/hyperlink" Target="http://football6.myfantasyleague.com/2013/detailed?L=59380&amp;W=3&amp;P=9339&amp;YEAR=2012" TargetMode="External"/><Relationship Id="rId1263" Type="http://schemas.openxmlformats.org/officeDocument/2006/relationships/hyperlink" Target="http://football6.myfantasyleague.com/2013/detailed?L=59380&amp;W=13&amp;P=9307&amp;YEAR=2012" TargetMode="External"/><Relationship Id="rId2314" Type="http://schemas.openxmlformats.org/officeDocument/2006/relationships/hyperlink" Target="http://football6.myfantasyleague.com/2013/detailed?L=59380&amp;W=3&amp;P=9896&amp;YEAR=2012" TargetMode="External"/><Relationship Id="rId2661" Type="http://schemas.openxmlformats.org/officeDocument/2006/relationships/hyperlink" Target="http://football6.myfantasyleague.com/2013/detailed?L=59380&amp;W=7&amp;P=10770&amp;YEAR=2012" TargetMode="External"/><Relationship Id="rId3712" Type="http://schemas.openxmlformats.org/officeDocument/2006/relationships/hyperlink" Target="http://football6.myfantasyleague.com/2013/detailed?L=59380&amp;W=2&amp;P=6952&amp;YEAR=2012" TargetMode="External"/><Relationship Id="rId12255" Type="http://schemas.openxmlformats.org/officeDocument/2006/relationships/hyperlink" Target="http://football6.myfantasyleague.com/2013/detailed?L=59380&amp;W=13&amp;P=10549&amp;YEAR=2012" TargetMode="External"/><Relationship Id="rId13306" Type="http://schemas.openxmlformats.org/officeDocument/2006/relationships/hyperlink" Target="http://football6.myfantasyleague.com/2013/detailed?L=59380&amp;W=9&amp;P=9449&amp;YEAR=2012" TargetMode="External"/><Relationship Id="rId16876" Type="http://schemas.openxmlformats.org/officeDocument/2006/relationships/hyperlink" Target="http://football6.myfantasyleague.com/2013/detailed?L=59380&amp;W=15&amp;P=10379&amp;YEAR=2012" TargetMode="External"/><Relationship Id="rId17927" Type="http://schemas.openxmlformats.org/officeDocument/2006/relationships/hyperlink" Target="http://football6.myfantasyleague.com/2013/detailed?L=59380&amp;W=11&amp;P=9176&amp;YEAR=2012" TargetMode="External"/><Relationship Id="rId20522" Type="http://schemas.openxmlformats.org/officeDocument/2006/relationships/hyperlink" Target="http://football6.myfantasyleague.com/2013/detailed?L=59380&amp;W=3&amp;P=10350&amp;YEAR=2012" TargetMode="External"/><Relationship Id="rId5884" Type="http://schemas.openxmlformats.org/officeDocument/2006/relationships/hyperlink" Target="http://football6.myfantasyleague.com/2013/options?L=59380&amp;F=0004&amp;O=07" TargetMode="External"/><Relationship Id="rId6935" Type="http://schemas.openxmlformats.org/officeDocument/2006/relationships/hyperlink" Target="http://football6.myfantasyleague.com/2013/detailed?L=59380&amp;W=11&amp;P=10960&amp;YEAR=2012" TargetMode="External"/><Relationship Id="rId15478" Type="http://schemas.openxmlformats.org/officeDocument/2006/relationships/hyperlink" Target="http://football6.myfantasyleague.com/2013/detailed?L=59380&amp;W=10&amp;P=10334&amp;YEAR=2012" TargetMode="External"/><Relationship Id="rId16529" Type="http://schemas.openxmlformats.org/officeDocument/2006/relationships/hyperlink" Target="http://football6.myfantasyleague.com/2013/detailed?L=59380&amp;W=4&amp;P=7969&amp;YEAR=2012" TargetMode="External"/><Relationship Id="rId3088" Type="http://schemas.openxmlformats.org/officeDocument/2006/relationships/hyperlink" Target="http://football6.myfantasyleague.com/2013/detailed?L=59380&amp;W=11&amp;P=9492&amp;YEAR=2012" TargetMode="External"/><Relationship Id="rId4486" Type="http://schemas.openxmlformats.org/officeDocument/2006/relationships/hyperlink" Target="http://football6.myfantasyleague.com/2013/detailed?L=59380&amp;W=17&amp;P=7012&amp;YEAR=2012" TargetMode="External"/><Relationship Id="rId5537" Type="http://schemas.openxmlformats.org/officeDocument/2006/relationships/hyperlink" Target="http://football6.myfantasyleague.com/2013/detailed?L=59380&amp;W=1&amp;P=7815&amp;YEAR=2012" TargetMode="External"/><Relationship Id="rId19002" Type="http://schemas.openxmlformats.org/officeDocument/2006/relationships/hyperlink" Target="http://football6.myfantasyleague.com/2013/detailed?L=59380&amp;W=13&amp;P=10918&amp;YEAR=2012" TargetMode="External"/><Relationship Id="rId4139" Type="http://schemas.openxmlformats.org/officeDocument/2006/relationships/hyperlink" Target="http://football6.myfantasyleague.com/2013/detailed?L=59380&amp;W=15&amp;P=7914&amp;YEAR=2012" TargetMode="External"/><Relationship Id="rId8010" Type="http://schemas.openxmlformats.org/officeDocument/2006/relationships/hyperlink" Target="http://football6.myfantasyleague.com/2013/detailed?L=59380&amp;W=1&amp;P=11022&amp;YEAR=2012" TargetMode="External"/><Relationship Id="rId14561" Type="http://schemas.openxmlformats.org/officeDocument/2006/relationships/hyperlink" Target="http://football6.myfantasyleague.com/2013/player?L=59380&amp;P=10311" TargetMode="External"/><Relationship Id="rId4620" Type="http://schemas.openxmlformats.org/officeDocument/2006/relationships/hyperlink" Target="http://football6.myfantasyleague.com/2013/detailed?L=59380&amp;W=3&amp;P=9446&amp;YEAR=2012" TargetMode="External"/><Relationship Id="rId13163" Type="http://schemas.openxmlformats.org/officeDocument/2006/relationships/hyperlink" Target="http://football6.myfantasyleague.com/2013/detailed?L=59380&amp;W=12&amp;P=9445&amp;YEAR=2012" TargetMode="External"/><Relationship Id="rId14214" Type="http://schemas.openxmlformats.org/officeDocument/2006/relationships/hyperlink" Target="http://football6.myfantasyleague.com/2013/detailed?L=59380&amp;W=10&amp;P=11057&amp;YEAR=2012" TargetMode="External"/><Relationship Id="rId15612" Type="http://schemas.openxmlformats.org/officeDocument/2006/relationships/hyperlink" Target="http://football6.myfantasyleague.com/2013/player?L=59380&amp;P=10412" TargetMode="External"/><Relationship Id="rId490" Type="http://schemas.openxmlformats.org/officeDocument/2006/relationships/hyperlink" Target="http://football6.myfantasyleague.com/2013/detailed?L=59380&amp;W=2&amp;P=9308&amp;YEAR=2012" TargetMode="External"/><Relationship Id="rId2171" Type="http://schemas.openxmlformats.org/officeDocument/2006/relationships/hyperlink" Target="http://football6.myfantasyleague.com/2013/player?L=59380&amp;P=6573" TargetMode="External"/><Relationship Id="rId3222" Type="http://schemas.openxmlformats.org/officeDocument/2006/relationships/hyperlink" Target="http://football6.myfantasyleague.com/2013/detailed?L=59380&amp;W=15&amp;P=10854&amp;YEAR=2012" TargetMode="External"/><Relationship Id="rId17784" Type="http://schemas.openxmlformats.org/officeDocument/2006/relationships/hyperlink" Target="http://football6.myfantasyleague.com/2013/detailed?L=59380&amp;W=2&amp;P=9663&amp;YEAR=2012" TargetMode="External"/><Relationship Id="rId18835" Type="http://schemas.openxmlformats.org/officeDocument/2006/relationships/hyperlink" Target="http://football6.myfantasyleague.com/2013/detailed?L=59380&amp;W=11&amp;P=4927&amp;YEAR=2012" TargetMode="External"/><Relationship Id="rId20032" Type="http://schemas.openxmlformats.org/officeDocument/2006/relationships/hyperlink" Target="http://football6.myfantasyleague.com/2013/detailed?L=59380&amp;W=1&amp;P=9005&amp;YEAR=2012" TargetMode="External"/><Relationship Id="rId143" Type="http://schemas.openxmlformats.org/officeDocument/2006/relationships/hyperlink" Target="http://football6.myfantasyleague.com/2013/detailed?L=59380&amp;W=15&amp;P=7757&amp;YEAR=2012" TargetMode="External"/><Relationship Id="rId5394" Type="http://schemas.openxmlformats.org/officeDocument/2006/relationships/hyperlink" Target="http://football6.myfantasyleague.com/2013/detailed?L=59380&amp;W=15&amp;P=10961&amp;YEAR=2012" TargetMode="External"/><Relationship Id="rId6445" Type="http://schemas.openxmlformats.org/officeDocument/2006/relationships/hyperlink" Target="http://football6.myfantasyleague.com/2013/player?L=59380&amp;P=10971&amp;YEAR=2012" TargetMode="External"/><Relationship Id="rId6792" Type="http://schemas.openxmlformats.org/officeDocument/2006/relationships/hyperlink" Target="http://football6.myfantasyleague.com/2013/detailed?L=59380&amp;W=1&amp;P=11033&amp;YEAR=2012" TargetMode="External"/><Relationship Id="rId7843" Type="http://schemas.openxmlformats.org/officeDocument/2006/relationships/hyperlink" Target="http://football6.myfantasyleague.com/2013/detailed?L=59380&amp;W=12&amp;P=10592&amp;YEAR=2012" TargetMode="External"/><Relationship Id="rId10824" Type="http://schemas.openxmlformats.org/officeDocument/2006/relationships/hyperlink" Target="http://football6.myfantasyleague.com/2013/detailed?L=59380&amp;W=9&amp;P=11078&amp;YEAR=2012" TargetMode="External"/><Relationship Id="rId16386" Type="http://schemas.openxmlformats.org/officeDocument/2006/relationships/hyperlink" Target="http://football6.myfantasyleague.com/2013/detailed?L=59380&amp;W=17&amp;P=7527&amp;YEAR=2012" TargetMode="External"/><Relationship Id="rId17437" Type="http://schemas.openxmlformats.org/officeDocument/2006/relationships/hyperlink" Target="http://football6.myfantasyleague.com/2013/detailed?L=59380&amp;W=9&amp;P=3301&amp;YEAR=2012" TargetMode="External"/><Relationship Id="rId9" Type="http://schemas.openxmlformats.org/officeDocument/2006/relationships/hyperlink" Target="http://football6.myfantasyleague.com/2013/top?L=59380&amp;SEARCHTYPE=BASIC&amp;COUNT=1500&amp;YEAR=2012&amp;START_WEEK=1&amp;END_WEEK=17&amp;CATEGORY=overall&amp;DISPLAY=points&amp;TEAM=*&amp;SORT=3" TargetMode="External"/><Relationship Id="rId5047" Type="http://schemas.openxmlformats.org/officeDocument/2006/relationships/hyperlink" Target="http://football6.myfantasyleague.com/2013/detailed?L=59380&amp;W=11&amp;P=10780&amp;YEAR=2012" TargetMode="External"/><Relationship Id="rId12996" Type="http://schemas.openxmlformats.org/officeDocument/2006/relationships/hyperlink" Target="http://football6.myfantasyleague.com/2013/detailed?L=59380&amp;W=2&amp;P=8683&amp;YEAR=2012" TargetMode="External"/><Relationship Id="rId16039" Type="http://schemas.openxmlformats.org/officeDocument/2006/relationships/hyperlink" Target="http://football6.myfantasyleague.com/2013/detailed?L=59380&amp;W=15&amp;P=8332&amp;YEAR=2012" TargetMode="External"/><Relationship Id="rId9668" Type="http://schemas.openxmlformats.org/officeDocument/2006/relationships/hyperlink" Target="http://football6.myfantasyleague.com/2013/player?L=59380&amp;P=6931" TargetMode="External"/><Relationship Id="rId11598" Type="http://schemas.openxmlformats.org/officeDocument/2006/relationships/hyperlink" Target="http://football6.myfantasyleague.com/2013/detailed?L=59380&amp;W=8&amp;P=10268&amp;YEAR=2012" TargetMode="External"/><Relationship Id="rId12649" Type="http://schemas.openxmlformats.org/officeDocument/2006/relationships/hyperlink" Target="http://football6.myfantasyleague.com/2013/detailed?L=59380&amp;W=2&amp;P=6622&amp;YEAR=2012" TargetMode="External"/><Relationship Id="rId16520" Type="http://schemas.openxmlformats.org/officeDocument/2006/relationships/hyperlink" Target="http://football6.myfantasyleague.com/2013/detailed?L=59380&amp;W=13&amp;P=10833&amp;YEAR=2012" TargetMode="External"/><Relationship Id="rId1657" Type="http://schemas.openxmlformats.org/officeDocument/2006/relationships/hyperlink" Target="http://football6.myfantasyleague.com/2013/player?L=59380&amp;P=10880&amp;YEAR=2012" TargetMode="External"/><Relationship Id="rId2708" Type="http://schemas.openxmlformats.org/officeDocument/2006/relationships/hyperlink" Target="http://football6.myfantasyleague.com/2013/detailed?L=59380&amp;W=9&amp;P=9551&amp;YEAR=2012" TargetMode="External"/><Relationship Id="rId14071" Type="http://schemas.openxmlformats.org/officeDocument/2006/relationships/hyperlink" Target="http://football6.myfantasyleague.com/2013/detailed?L=59380&amp;W=10&amp;P=7239&amp;YEAR=2012" TargetMode="External"/><Relationship Id="rId15122" Type="http://schemas.openxmlformats.org/officeDocument/2006/relationships/hyperlink" Target="http://football6.myfantasyleague.com/2013/detailed?L=59380&amp;W=10&amp;P=10712&amp;YEAR=2012" TargetMode="External"/><Relationship Id="rId18692" Type="http://schemas.openxmlformats.org/officeDocument/2006/relationships/hyperlink" Target="http://football6.myfantasyleague.com/2013/detailed?L=59380&amp;W=15&amp;P=7544&amp;YEAR=2012" TargetMode="External"/><Relationship Id="rId4130" Type="http://schemas.openxmlformats.org/officeDocument/2006/relationships/hyperlink" Target="http://football6.myfantasyleague.com/2013/detailed?L=59380&amp;W=5&amp;P=7914&amp;YEAR=2012" TargetMode="External"/><Relationship Id="rId8751" Type="http://schemas.openxmlformats.org/officeDocument/2006/relationships/hyperlink" Target="http://football6.myfantasyleague.com/2013/detailed?L=59380&amp;W=4&amp;P=6602&amp;YEAR=2012" TargetMode="External"/><Relationship Id="rId9802" Type="http://schemas.openxmlformats.org/officeDocument/2006/relationships/hyperlink" Target="http://football6.myfantasyleague.com/2013/detailed?L=59380&amp;W=5&amp;P=7827&amp;YEAR=2012" TargetMode="External"/><Relationship Id="rId17294" Type="http://schemas.openxmlformats.org/officeDocument/2006/relationships/hyperlink" Target="http://football6.myfantasyleague.com/2013/detailed?L=59380&amp;W=9&amp;P=8911&amp;YEAR=2012" TargetMode="External"/><Relationship Id="rId18345" Type="http://schemas.openxmlformats.org/officeDocument/2006/relationships/hyperlink" Target="http://football6.myfantasyleague.com/2013/detailed?L=59380&amp;W=2&amp;P=10840&amp;YEAR=2012" TargetMode="External"/><Relationship Id="rId19743" Type="http://schemas.openxmlformats.org/officeDocument/2006/relationships/hyperlink" Target="http://football6.myfantasyleague.com/2013/detailed?L=59380&amp;W=15&amp;P=9274&amp;YEAR=2012" TargetMode="External"/><Relationship Id="rId16" Type="http://schemas.openxmlformats.org/officeDocument/2006/relationships/hyperlink" Target="http://football6.myfantasyleague.com/2013/top?L=59380&amp;SEARCHTYPE=BASIC&amp;COUNT=1500&amp;YEAR=2012&amp;START_WEEK=1&amp;END_WEEK=17&amp;CATEGORY=overall&amp;DISPLAY=points&amp;TEAM=*&amp;SORT=10" TargetMode="External"/><Relationship Id="rId7353" Type="http://schemas.openxmlformats.org/officeDocument/2006/relationships/hyperlink" Target="http://football6.myfantasyleague.com/2013/detailed?L=59380&amp;W=12&amp;P=9838&amp;YEAR=2012" TargetMode="External"/><Relationship Id="rId8404" Type="http://schemas.openxmlformats.org/officeDocument/2006/relationships/hyperlink" Target="http://football6.myfantasyleague.com/2013/detailed?L=59380&amp;W=11&amp;P=8298&amp;YEAR=2012" TargetMode="External"/><Relationship Id="rId10681" Type="http://schemas.openxmlformats.org/officeDocument/2006/relationships/hyperlink" Target="http://football6.myfantasyleague.com/2013/detailed?L=59380&amp;W=15&amp;P=8273&amp;YEAR=2012" TargetMode="External"/><Relationship Id="rId11732" Type="http://schemas.openxmlformats.org/officeDocument/2006/relationships/hyperlink" Target="http://football6.myfantasyleague.com/2013/detailed?L=59380&amp;W=5&amp;P=10342&amp;YEAR=2012" TargetMode="External"/><Relationship Id="rId7006" Type="http://schemas.openxmlformats.org/officeDocument/2006/relationships/hyperlink" Target="http://football6.myfantasyleague.com/2013/detailed?L=59380&amp;W=12&amp;P=8359&amp;YEAR=2012" TargetMode="External"/><Relationship Id="rId10334" Type="http://schemas.openxmlformats.org/officeDocument/2006/relationships/hyperlink" Target="http://football6.myfantasyleague.com/2013/detailed?L=59380&amp;W=7&amp;P=10292&amp;YEAR=2012" TargetMode="External"/><Relationship Id="rId14955" Type="http://schemas.openxmlformats.org/officeDocument/2006/relationships/hyperlink" Target="http://football6.myfantasyleague.com/2013/detailed?L=59380&amp;W=15&amp;P=10984&amp;YEAR=2012" TargetMode="External"/><Relationship Id="rId3963" Type="http://schemas.openxmlformats.org/officeDocument/2006/relationships/hyperlink" Target="http://football6.myfantasyleague.com/2013/detailed?L=59380&amp;W=5&amp;P=9741&amp;YEAR=2012" TargetMode="External"/><Relationship Id="rId9178" Type="http://schemas.openxmlformats.org/officeDocument/2006/relationships/hyperlink" Target="http://football6.myfantasyleague.com/2013/detailed?L=59380&amp;W=6&amp;P=9075&amp;YEAR=2012" TargetMode="External"/><Relationship Id="rId13557" Type="http://schemas.openxmlformats.org/officeDocument/2006/relationships/hyperlink" Target="http://football6.myfantasyleague.com/2013/player?L=59380&amp;P=9646&amp;YEAR=2012" TargetMode="External"/><Relationship Id="rId14608" Type="http://schemas.openxmlformats.org/officeDocument/2006/relationships/hyperlink" Target="http://football6.myfantasyleague.com/2013/detailed?L=59380&amp;W=13&amp;P=9638&amp;YEAR=2012" TargetMode="External"/><Relationship Id="rId884" Type="http://schemas.openxmlformats.org/officeDocument/2006/relationships/hyperlink" Target="http://football6.myfantasyleague.com/2013/detailed?L=59380&amp;W=11&amp;P=7871&amp;YEAR=2012" TargetMode="External"/><Relationship Id="rId2565" Type="http://schemas.openxmlformats.org/officeDocument/2006/relationships/hyperlink" Target="http://football6.myfantasyleague.com/2013/detailed?L=59380&amp;W=2&amp;P=7814&amp;YEAR=2012" TargetMode="External"/><Relationship Id="rId3616" Type="http://schemas.openxmlformats.org/officeDocument/2006/relationships/hyperlink" Target="http://football6.myfantasyleague.com/2013/detailed?L=59380&amp;W=8&amp;P=9054&amp;YEAR=2012" TargetMode="External"/><Relationship Id="rId12159" Type="http://schemas.openxmlformats.org/officeDocument/2006/relationships/hyperlink" Target="http://football6.myfantasyleague.com/2013/detailed?L=59380&amp;W=10&amp;P=9619&amp;YEAR=2012" TargetMode="External"/><Relationship Id="rId16030" Type="http://schemas.openxmlformats.org/officeDocument/2006/relationships/hyperlink" Target="http://football6.myfantasyleague.com/2013/detailed?L=59380&amp;W=5&amp;P=8332&amp;YEAR=2012" TargetMode="External"/><Relationship Id="rId20426" Type="http://schemas.openxmlformats.org/officeDocument/2006/relationships/hyperlink" Target="http://football6.myfantasyleague.com/2013/detailed?L=59380&amp;W=7&amp;P=3294&amp;YEAR=2012" TargetMode="External"/><Relationship Id="rId537" Type="http://schemas.openxmlformats.org/officeDocument/2006/relationships/hyperlink" Target="http://football6.myfantasyleague.com/2013/player?L=59380&amp;P=8663&amp;YEAR=2012" TargetMode="External"/><Relationship Id="rId1167" Type="http://schemas.openxmlformats.org/officeDocument/2006/relationships/hyperlink" Target="http://football6.myfantasyleague.com/2013/detailed?L=59380&amp;W=13&amp;P=9526&amp;YEAR=2012" TargetMode="External"/><Relationship Id="rId2218" Type="http://schemas.openxmlformats.org/officeDocument/2006/relationships/hyperlink" Target="http://football6.myfantasyleague.com/2013/player?L=59380&amp;P=8822&amp;YEAR=2012" TargetMode="External"/><Relationship Id="rId5788" Type="http://schemas.openxmlformats.org/officeDocument/2006/relationships/hyperlink" Target="http://football6.myfantasyleague.com/2013/detailed?L=59380&amp;W=11&amp;P=4883&amp;YEAR=2012" TargetMode="External"/><Relationship Id="rId6839" Type="http://schemas.openxmlformats.org/officeDocument/2006/relationships/hyperlink" Target="http://football6.myfantasyleague.com/2013/detailed?L=59380&amp;W=14&amp;P=8437&amp;YEAR=2012" TargetMode="External"/><Relationship Id="rId12640" Type="http://schemas.openxmlformats.org/officeDocument/2006/relationships/hyperlink" Target="http://football6.myfantasyleague.com/2013/detailed?L=59380&amp;W=9&amp;P=10103&amp;YEAR=2012" TargetMode="External"/><Relationship Id="rId19253" Type="http://schemas.openxmlformats.org/officeDocument/2006/relationships/hyperlink" Target="http://football6.myfantasyleague.com/2013/detailed?L=59380&amp;W=12&amp;P=9850&amp;YEAR=2012" TargetMode="External"/><Relationship Id="rId8261" Type="http://schemas.openxmlformats.org/officeDocument/2006/relationships/hyperlink" Target="http://football6.myfantasyleague.com/2013/detailed?L=59380&amp;W=12&amp;P=7291&amp;YEAR=2012" TargetMode="External"/><Relationship Id="rId9312" Type="http://schemas.openxmlformats.org/officeDocument/2006/relationships/hyperlink" Target="http://football6.myfantasyleague.com/2013/detailed?L=59380&amp;W=2&amp;P=7873&amp;YEAR=2012" TargetMode="External"/><Relationship Id="rId10191" Type="http://schemas.openxmlformats.org/officeDocument/2006/relationships/hyperlink" Target="http://football6.myfantasyleague.com/2013/detailed?L=59380&amp;W=6&amp;P=8772&amp;YEAR=2012" TargetMode="External"/><Relationship Id="rId11242" Type="http://schemas.openxmlformats.org/officeDocument/2006/relationships/hyperlink" Target="http://football6.myfantasyleague.com/2013/detailed?L=59380&amp;W=3&amp;P=2651&amp;YEAR=2012" TargetMode="External"/><Relationship Id="rId1301" Type="http://schemas.openxmlformats.org/officeDocument/2006/relationships/hyperlink" Target="http://football6.myfantasyleague.com/2013/detailed?L=59380&amp;W=15&amp;P=10456&amp;YEAR=2012" TargetMode="External"/><Relationship Id="rId15863" Type="http://schemas.openxmlformats.org/officeDocument/2006/relationships/hyperlink" Target="http://football6.myfantasyleague.com/2013/detailed?L=59380&amp;W=8&amp;P=7821&amp;YEAR=2012" TargetMode="External"/><Relationship Id="rId16914" Type="http://schemas.openxmlformats.org/officeDocument/2006/relationships/hyperlink" Target="http://football6.myfantasyleague.com/2013/detailed?L=59380&amp;W=17&amp;P=9200&amp;YEAR=2012" TargetMode="External"/><Relationship Id="rId3473" Type="http://schemas.openxmlformats.org/officeDocument/2006/relationships/hyperlink" Target="http://football6.myfantasyleague.com/2013/detailed?L=59380&amp;W=13&amp;P=10335&amp;YEAR=2012" TargetMode="External"/><Relationship Id="rId4524" Type="http://schemas.openxmlformats.org/officeDocument/2006/relationships/hyperlink" Target="http://football6.myfantasyleague.com/2013/player?L=59380&amp;P=10080&amp;YEAR=2012" TargetMode="External"/><Relationship Id="rId4871" Type="http://schemas.openxmlformats.org/officeDocument/2006/relationships/hyperlink" Target="http://football6.myfantasyleague.com/2013/detailed?L=59380&amp;W=15&amp;P=9205&amp;YEAR=2012" TargetMode="External"/><Relationship Id="rId5922" Type="http://schemas.openxmlformats.org/officeDocument/2006/relationships/hyperlink" Target="http://football6.myfantasyleague.com/2013/player?L=59380&amp;P=10743" TargetMode="External"/><Relationship Id="rId13067" Type="http://schemas.openxmlformats.org/officeDocument/2006/relationships/hyperlink" Target="http://football6.myfantasyleague.com/2013/detailed?L=59380&amp;W=9&amp;P=9917&amp;YEAR=2012" TargetMode="External"/><Relationship Id="rId14465" Type="http://schemas.openxmlformats.org/officeDocument/2006/relationships/hyperlink" Target="http://football6.myfantasyleague.com/2013/detailed?L=59380&amp;W=12&amp;P=8399&amp;YEAR=2012" TargetMode="External"/><Relationship Id="rId15516" Type="http://schemas.openxmlformats.org/officeDocument/2006/relationships/hyperlink" Target="http://football6.myfantasyleague.com/2013/detailed?L=59380&amp;W=8&amp;P=9095&amp;YEAR=2012" TargetMode="External"/><Relationship Id="rId20283" Type="http://schemas.openxmlformats.org/officeDocument/2006/relationships/hyperlink" Target="http://football6.myfantasyleague.com/2013/detailed?L=59380&amp;W=5&amp;P=3887&amp;YEAR=2012" TargetMode="External"/><Relationship Id="rId394" Type="http://schemas.openxmlformats.org/officeDocument/2006/relationships/hyperlink" Target="http://football6.myfantasyleague.com/2013/options?L=59380&amp;F=0003&amp;O=07" TargetMode="External"/><Relationship Id="rId2075" Type="http://schemas.openxmlformats.org/officeDocument/2006/relationships/hyperlink" Target="http://football6.myfantasyleague.com/2013/detailed?L=59380&amp;W=6&amp;P=8734&amp;YEAR=2012" TargetMode="External"/><Relationship Id="rId3126" Type="http://schemas.openxmlformats.org/officeDocument/2006/relationships/hyperlink" Target="http://football6.myfantasyleague.com/2013/player?L=59380&amp;P=8559" TargetMode="External"/><Relationship Id="rId14118" Type="http://schemas.openxmlformats.org/officeDocument/2006/relationships/hyperlink" Target="http://football6.myfantasyleague.com/2013/detailed?L=59380&amp;W=10&amp;P=10741&amp;YEAR=2012" TargetMode="External"/><Relationship Id="rId17688" Type="http://schemas.openxmlformats.org/officeDocument/2006/relationships/hyperlink" Target="http://football6.myfantasyleague.com/2013/player?L=59380&amp;P=11083&amp;YEAR=2012" TargetMode="External"/><Relationship Id="rId18739" Type="http://schemas.openxmlformats.org/officeDocument/2006/relationships/hyperlink" Target="http://football6.myfantasyleague.com/2013/detailed?L=59380&amp;W=9&amp;P=6984&amp;YEAR=2012" TargetMode="External"/><Relationship Id="rId5298" Type="http://schemas.openxmlformats.org/officeDocument/2006/relationships/hyperlink" Target="http://football6.myfantasyleague.com/2013/player?L=59380&amp;P=10015&amp;YEAR=2012" TargetMode="External"/><Relationship Id="rId6696" Type="http://schemas.openxmlformats.org/officeDocument/2006/relationships/hyperlink" Target="http://football6.myfantasyleague.com/2013/detailed?L=59380&amp;W=6&amp;P=9845&amp;YEAR=2012" TargetMode="External"/><Relationship Id="rId7747" Type="http://schemas.openxmlformats.org/officeDocument/2006/relationships/hyperlink" Target="http://football6.myfantasyleague.com/2013/detailed?L=59380&amp;W=10&amp;P=9941&amp;YEAR=2012" TargetMode="External"/><Relationship Id="rId10728" Type="http://schemas.openxmlformats.org/officeDocument/2006/relationships/hyperlink" Target="http://football6.myfantasyleague.com/2013/player?L=59380&amp;P=9502" TargetMode="External"/><Relationship Id="rId6349" Type="http://schemas.openxmlformats.org/officeDocument/2006/relationships/hyperlink" Target="http://football6.myfantasyleague.com/2013/detailed?L=59380&amp;W=8&amp;P=6519&amp;YEAR=2012" TargetMode="External"/><Relationship Id="rId12150" Type="http://schemas.openxmlformats.org/officeDocument/2006/relationships/hyperlink" Target="http://football6.myfantasyleague.com/2013/player?L=59380&amp;P=9619&amp;YEAR=2012" TargetMode="External"/><Relationship Id="rId13201" Type="http://schemas.openxmlformats.org/officeDocument/2006/relationships/hyperlink" Target="http://football6.myfantasyleague.com/2013/detailed?L=59380&amp;W=16&amp;P=9787&amp;YEAR=2012" TargetMode="External"/><Relationship Id="rId16771" Type="http://schemas.openxmlformats.org/officeDocument/2006/relationships/hyperlink" Target="http://football6.myfantasyleague.com/2013/detailed?L=59380&amp;W=17&amp;P=8690&amp;YEAR=2012" TargetMode="External"/><Relationship Id="rId2959" Type="http://schemas.openxmlformats.org/officeDocument/2006/relationships/hyperlink" Target="http://football6.myfantasyleague.com/2013/detailed?L=59380&amp;W=9&amp;P=8685&amp;YEAR=2012" TargetMode="External"/><Relationship Id="rId6830" Type="http://schemas.openxmlformats.org/officeDocument/2006/relationships/hyperlink" Target="http://football6.myfantasyleague.com/2013/detailed?L=59380&amp;W=4&amp;P=8437&amp;YEAR=2012" TargetMode="External"/><Relationship Id="rId15373" Type="http://schemas.openxmlformats.org/officeDocument/2006/relationships/hyperlink" Target="http://football6.myfantasyleague.com/2013/detailed?L=59380&amp;W=3&amp;P=7935&amp;YEAR=2012" TargetMode="External"/><Relationship Id="rId16424" Type="http://schemas.openxmlformats.org/officeDocument/2006/relationships/hyperlink" Target="http://football6.myfantasyleague.com/2013/detailed?L=59380&amp;W=16&amp;P=6983&amp;YEAR=2012" TargetMode="External"/><Relationship Id="rId17822" Type="http://schemas.openxmlformats.org/officeDocument/2006/relationships/hyperlink" Target="http://football6.myfantasyleague.com/2013/detailed?L=59380&amp;W=3&amp;P=9686&amp;YEAR=2012" TargetMode="External"/><Relationship Id="rId4381" Type="http://schemas.openxmlformats.org/officeDocument/2006/relationships/hyperlink" Target="http://football6.myfantasyleague.com/2013/detailed?L=59380&amp;W=11&amp;P=10102&amp;YEAR=2012" TargetMode="External"/><Relationship Id="rId5432" Type="http://schemas.openxmlformats.org/officeDocument/2006/relationships/hyperlink" Target="http://football6.myfantasyleague.com/2013/player?L=59380&amp;P=10356" TargetMode="External"/><Relationship Id="rId15026" Type="http://schemas.openxmlformats.org/officeDocument/2006/relationships/hyperlink" Target="http://football6.myfantasyleague.com/2013/player?L=59380&amp;P=10500" TargetMode="External"/><Relationship Id="rId19994" Type="http://schemas.openxmlformats.org/officeDocument/2006/relationships/hyperlink" Target="http://football6.myfantasyleague.com/2013/detailed?L=59380&amp;W=9&amp;P=9927&amp;YEAR=2012" TargetMode="External"/><Relationship Id="rId4034" Type="http://schemas.openxmlformats.org/officeDocument/2006/relationships/hyperlink" Target="http://football6.myfantasyleague.com/2013/player?L=59380&amp;P=9396&amp;YEAR=2012" TargetMode="External"/><Relationship Id="rId8655" Type="http://schemas.openxmlformats.org/officeDocument/2006/relationships/hyperlink" Target="http://football6.myfantasyleague.com/2013/detailed?L=59380&amp;W=10&amp;P=10396&amp;YEAR=2012" TargetMode="External"/><Relationship Id="rId11983" Type="http://schemas.openxmlformats.org/officeDocument/2006/relationships/hyperlink" Target="http://football6.myfantasyleague.com/2013/detailed?L=59380&amp;W=14&amp;P=7066&amp;YEAR=2012" TargetMode="External"/><Relationship Id="rId17198" Type="http://schemas.openxmlformats.org/officeDocument/2006/relationships/hyperlink" Target="http://football6.myfantasyleague.com/2013/detailed?L=59380&amp;W=8&amp;P=9451&amp;YEAR=2012" TargetMode="External"/><Relationship Id="rId18249" Type="http://schemas.openxmlformats.org/officeDocument/2006/relationships/hyperlink" Target="http://football6.myfantasyleague.com/2013/detailed?L=59380&amp;W=8&amp;P=9829&amp;YEAR=2012" TargetMode="External"/><Relationship Id="rId18596" Type="http://schemas.openxmlformats.org/officeDocument/2006/relationships/hyperlink" Target="http://football6.myfantasyleague.com/2013/detailed?L=59380&amp;W=9&amp;P=9173&amp;YEAR=2012" TargetMode="External"/><Relationship Id="rId19647" Type="http://schemas.openxmlformats.org/officeDocument/2006/relationships/hyperlink" Target="http://football6.myfantasyleague.com/2013/detailed?L=59380&amp;W=17&amp;P=10847&amp;YEAR=2012" TargetMode="External"/><Relationship Id="rId7257" Type="http://schemas.openxmlformats.org/officeDocument/2006/relationships/hyperlink" Target="http://football6.myfantasyleague.com/2013/detailed?L=59380&amp;W=2&amp;P=9347&amp;YEAR=2012" TargetMode="External"/><Relationship Id="rId8308" Type="http://schemas.openxmlformats.org/officeDocument/2006/relationships/hyperlink" Target="http://football6.myfantasyleague.com/2013/options?L=59380&amp;F=0002&amp;O=07" TargetMode="External"/><Relationship Id="rId9706" Type="http://schemas.openxmlformats.org/officeDocument/2006/relationships/hyperlink" Target="http://football6.myfantasyleague.com/2013/detailed?L=59380&amp;W=2&amp;P=8383&amp;YEAR=2012" TargetMode="External"/><Relationship Id="rId10585" Type="http://schemas.openxmlformats.org/officeDocument/2006/relationships/hyperlink" Target="http://football6.myfantasyleague.com/2013/detailed?L=59380&amp;W=5&amp;P=10392&amp;YEAR=2012" TargetMode="External"/><Relationship Id="rId11636" Type="http://schemas.openxmlformats.org/officeDocument/2006/relationships/hyperlink" Target="http://football6.myfantasyleague.com/2013/player?L=59380&amp;P=7391&amp;YEAR=2012" TargetMode="External"/><Relationship Id="rId10238" Type="http://schemas.openxmlformats.org/officeDocument/2006/relationships/hyperlink" Target="http://football6.myfantasyleague.com/2013/detailed?L=59380&amp;W=2&amp;P=10271&amp;YEAR=2012" TargetMode="External"/><Relationship Id="rId14859" Type="http://schemas.openxmlformats.org/officeDocument/2006/relationships/hyperlink" Target="http://football6.myfantasyleague.com/2013/detailed?L=59380&amp;W=1&amp;P=8669&amp;YEAR=2012" TargetMode="External"/><Relationship Id="rId18730" Type="http://schemas.openxmlformats.org/officeDocument/2006/relationships/hyperlink" Target="http://football6.myfantasyleague.com/2013/player?L=59380&amp;P=6984&amp;YEAR=2012" TargetMode="External"/><Relationship Id="rId3867" Type="http://schemas.openxmlformats.org/officeDocument/2006/relationships/hyperlink" Target="http://football6.myfantasyleague.com/2013/detailed?L=59380&amp;W=3&amp;P=10308&amp;YEAR=2012" TargetMode="External"/><Relationship Id="rId4918" Type="http://schemas.openxmlformats.org/officeDocument/2006/relationships/hyperlink" Target="http://football6.myfantasyleague.com/2013/detailed?L=59380&amp;W=14&amp;P=9438&amp;YEAR=2012" TargetMode="External"/><Relationship Id="rId16281" Type="http://schemas.openxmlformats.org/officeDocument/2006/relationships/hyperlink" Target="http://football6.myfantasyleague.com/2013/detailed?L=59380&amp;W=9&amp;P=9191&amp;YEAR=2012" TargetMode="External"/><Relationship Id="rId17332" Type="http://schemas.openxmlformats.org/officeDocument/2006/relationships/hyperlink" Target="http://football6.myfantasyleague.com/2013/detailed?L=59380&amp;W=3&amp;P=7494&amp;YEAR=2012" TargetMode="External"/><Relationship Id="rId20677" Type="http://schemas.openxmlformats.org/officeDocument/2006/relationships/hyperlink" Target="http://football6.myfantasyleague.com/2013/detailed?L=59380&amp;W=1&amp;P=9146&amp;YEAR=2012" TargetMode="External"/><Relationship Id="rId788" Type="http://schemas.openxmlformats.org/officeDocument/2006/relationships/hyperlink" Target="http://football6.myfantasyleague.com/2013/detailed?L=59380&amp;W=6&amp;P=9041&amp;YEAR=2012" TargetMode="External"/><Relationship Id="rId2469" Type="http://schemas.openxmlformats.org/officeDocument/2006/relationships/hyperlink" Target="http://football6.myfantasyleague.com/2013/detailed?L=59380&amp;W=4&amp;P=10905&amp;YEAR=2012" TargetMode="External"/><Relationship Id="rId6340" Type="http://schemas.openxmlformats.org/officeDocument/2006/relationships/hyperlink" Target="http://football6.myfantasyleague.com/2013/detailed?L=59380&amp;W=16&amp;P=9460&amp;YEAR=2012" TargetMode="External"/><Relationship Id="rId9563" Type="http://schemas.openxmlformats.org/officeDocument/2006/relationships/hyperlink" Target="http://football6.myfantasyleague.com/2013/detailed?L=59380&amp;W=6&amp;P=9077&amp;YEAR=2012" TargetMode="External"/><Relationship Id="rId11493" Type="http://schemas.openxmlformats.org/officeDocument/2006/relationships/hyperlink" Target="http://football6.myfantasyleague.com/2013/detailed?L=59380&amp;W=5&amp;P=10695&amp;YEAR=2012" TargetMode="External"/><Relationship Id="rId12891" Type="http://schemas.openxmlformats.org/officeDocument/2006/relationships/hyperlink" Target="http://football6.myfantasyleague.com/2013/detailed?L=59380&amp;W=15&amp;P=10210&amp;YEAR=2012" TargetMode="External"/><Relationship Id="rId13942" Type="http://schemas.openxmlformats.org/officeDocument/2006/relationships/hyperlink" Target="http://football6.myfantasyleague.com/2013/detailed?L=59380&amp;W=8&amp;P=9667&amp;YEAR=2012" TargetMode="External"/><Relationship Id="rId19157" Type="http://schemas.openxmlformats.org/officeDocument/2006/relationships/hyperlink" Target="http://football6.myfantasyleague.com/2013/detailed?L=59380&amp;W=7&amp;P=7183&amp;YEAR=2012" TargetMode="External"/><Relationship Id="rId922" Type="http://schemas.openxmlformats.org/officeDocument/2006/relationships/hyperlink" Target="http://football6.myfantasyleague.com/2013/detailed?L=59380&amp;W=12&amp;P=11011&amp;YEAR=2012" TargetMode="External"/><Relationship Id="rId1552" Type="http://schemas.openxmlformats.org/officeDocument/2006/relationships/hyperlink" Target="http://football6.myfantasyleague.com/2013/detailed?L=59380&amp;W=12&amp;P=9816&amp;YEAR=2012" TargetMode="External"/><Relationship Id="rId2603" Type="http://schemas.openxmlformats.org/officeDocument/2006/relationships/hyperlink" Target="http://football6.myfantasyleague.com/2013/detailed?L=59380&amp;W=3&amp;P=6567&amp;YEAR=2012" TargetMode="External"/><Relationship Id="rId2950" Type="http://schemas.openxmlformats.org/officeDocument/2006/relationships/hyperlink" Target="http://football6.myfantasyleague.com/2013/player?L=59380&amp;P=8685" TargetMode="External"/><Relationship Id="rId8165" Type="http://schemas.openxmlformats.org/officeDocument/2006/relationships/hyperlink" Target="http://football6.myfantasyleague.com/2013/detailed?L=59380&amp;W=11&amp;P=7872&amp;YEAR=2012" TargetMode="External"/><Relationship Id="rId9216" Type="http://schemas.openxmlformats.org/officeDocument/2006/relationships/hyperlink" Target="http://football6.myfantasyleague.com/2013/detailed?L=59380&amp;W=15&amp;P=9861&amp;YEAR=2012" TargetMode="External"/><Relationship Id="rId10095" Type="http://schemas.openxmlformats.org/officeDocument/2006/relationships/hyperlink" Target="http://football6.myfantasyleague.com/2013/player?L=59380&amp;P=9648&amp;YEAR=2012" TargetMode="External"/><Relationship Id="rId11146" Type="http://schemas.openxmlformats.org/officeDocument/2006/relationships/hyperlink" Target="http://football6.myfantasyleague.com/2013/detailed?L=59380&amp;W=13&amp;P=10281&amp;YEAR=2012" TargetMode="External"/><Relationship Id="rId12544" Type="http://schemas.openxmlformats.org/officeDocument/2006/relationships/hyperlink" Target="http://football6.myfantasyleague.com/2013/detailed?L=59380&amp;W=16&amp;P=8139&amp;YEAR=2012" TargetMode="External"/><Relationship Id="rId1205" Type="http://schemas.openxmlformats.org/officeDocument/2006/relationships/hyperlink" Target="http://football6.myfantasyleague.com/2013/player?L=59380&amp;P=9189&amp;YEAR=2012" TargetMode="External"/><Relationship Id="rId15767" Type="http://schemas.openxmlformats.org/officeDocument/2006/relationships/hyperlink" Target="http://football6.myfantasyleague.com/2013/detailed?L=59380&amp;W=17&amp;P=7880&amp;YEAR=2012" TargetMode="External"/><Relationship Id="rId16818" Type="http://schemas.openxmlformats.org/officeDocument/2006/relationships/hyperlink" Target="http://football6.myfantasyleague.com/2013/detailed?L=59380&amp;W=9&amp;P=8250&amp;YEAR=2012" TargetMode="External"/><Relationship Id="rId3377" Type="http://schemas.openxmlformats.org/officeDocument/2006/relationships/hyperlink" Target="http://football6.myfantasyleague.com/2013/detailed?L=59380&amp;W=11&amp;P=10321&amp;YEAR=2012" TargetMode="External"/><Relationship Id="rId4775" Type="http://schemas.openxmlformats.org/officeDocument/2006/relationships/hyperlink" Target="http://football6.myfantasyleague.com/2013/detailed?L=59380&amp;W=1&amp;P=10265&amp;YEAR=2012" TargetMode="External"/><Relationship Id="rId5826" Type="http://schemas.openxmlformats.org/officeDocument/2006/relationships/hyperlink" Target="http://football6.myfantasyleague.com/2013/detailed?L=59380&amp;W=16&amp;P=9193&amp;YEAR=2012" TargetMode="External"/><Relationship Id="rId14369" Type="http://schemas.openxmlformats.org/officeDocument/2006/relationships/hyperlink" Target="http://football6.myfantasyleague.com/2013/detailed?L=59380&amp;W=15&amp;P=10915&amp;YEAR=2012" TargetMode="External"/><Relationship Id="rId18240" Type="http://schemas.openxmlformats.org/officeDocument/2006/relationships/hyperlink" Target="http://football6.myfantasyleague.com/2013/player?L=59380&amp;P=9829" TargetMode="External"/><Relationship Id="rId298" Type="http://schemas.openxmlformats.org/officeDocument/2006/relationships/hyperlink" Target="http://football6.myfantasyleague.com/2013/detailed?L=59380&amp;W=1&amp;P=10449&amp;YEAR=2012" TargetMode="External"/><Relationship Id="rId4428" Type="http://schemas.openxmlformats.org/officeDocument/2006/relationships/hyperlink" Target="http://football6.myfantasyleague.com/2013/detailed?L=59380&amp;W=4&amp;P=8072&amp;YEAR=2012" TargetMode="External"/><Relationship Id="rId7998" Type="http://schemas.openxmlformats.org/officeDocument/2006/relationships/hyperlink" Target="http://football6.myfantasyleague.com/2013/detailed?L=59380&amp;W=8&amp;P=7458&amp;YEAR=2012" TargetMode="External"/><Relationship Id="rId10979" Type="http://schemas.openxmlformats.org/officeDocument/2006/relationships/hyperlink" Target="http://football6.myfantasyleague.com/2013/detailed?L=59380&amp;W=11&amp;P=9439&amp;YEAR=2012" TargetMode="External"/><Relationship Id="rId14850" Type="http://schemas.openxmlformats.org/officeDocument/2006/relationships/hyperlink" Target="http://football6.myfantasyleague.com/2013/detailed?L=59380&amp;W=10&amp;P=10730&amp;YEAR=2012" TargetMode="External"/><Relationship Id="rId20187" Type="http://schemas.openxmlformats.org/officeDocument/2006/relationships/hyperlink" Target="http://football6.myfantasyleague.com/2013/player?L=59380&amp;P=9848&amp;YEAR=2012" TargetMode="External"/><Relationship Id="rId13452" Type="http://schemas.openxmlformats.org/officeDocument/2006/relationships/hyperlink" Target="http://football6.myfantasyleague.com/2013/detailed?L=59380&amp;W=17&amp;P=8003&amp;YEAR=2012" TargetMode="External"/><Relationship Id="rId14503" Type="http://schemas.openxmlformats.org/officeDocument/2006/relationships/hyperlink" Target="http://football6.myfantasyleague.com/2013/detailed?L=59380&amp;W=15&amp;P=8658&amp;YEAR=2012" TargetMode="External"/><Relationship Id="rId15901" Type="http://schemas.openxmlformats.org/officeDocument/2006/relationships/hyperlink" Target="http://football6.myfantasyleague.com/2013/detailed?L=59380&amp;W=10&amp;P=7820&amp;YEAR=2012" TargetMode="External"/><Relationship Id="rId2460" Type="http://schemas.openxmlformats.org/officeDocument/2006/relationships/hyperlink" Target="http://football6.myfantasyleague.com/2013/detailed?L=59380&amp;W=15&amp;P=9988&amp;YEAR=2012" TargetMode="External"/><Relationship Id="rId3511" Type="http://schemas.openxmlformats.org/officeDocument/2006/relationships/hyperlink" Target="http://football6.myfantasyleague.com/2013/detailed?L=59380&amp;W=17&amp;P=9053&amp;YEAR=2012" TargetMode="External"/><Relationship Id="rId9073" Type="http://schemas.openxmlformats.org/officeDocument/2006/relationships/hyperlink" Target="http://football6.myfantasyleague.com/2013/detailed?L=59380&amp;W=12&amp;P=10276&amp;YEAR=2012" TargetMode="External"/><Relationship Id="rId12054" Type="http://schemas.openxmlformats.org/officeDocument/2006/relationships/hyperlink" Target="http://football6.myfantasyleague.com/2013/detailed?L=59380&amp;W=12&amp;P=9434&amp;YEAR=2012" TargetMode="External"/><Relationship Id="rId13105" Type="http://schemas.openxmlformats.org/officeDocument/2006/relationships/hyperlink" Target="http://football6.myfantasyleague.com/2013/detailed?L=59380&amp;W=16&amp;P=9495&amp;YEAR=2012" TargetMode="External"/><Relationship Id="rId20321" Type="http://schemas.openxmlformats.org/officeDocument/2006/relationships/hyperlink" Target="http://football6.myfantasyleague.com/2013/detailed?L=59380&amp;W=4&amp;P=6581&amp;YEAR=2012" TargetMode="External"/><Relationship Id="rId432" Type="http://schemas.openxmlformats.org/officeDocument/2006/relationships/hyperlink" Target="http://football6.myfantasyleague.com/2013/detailed?L=59380&amp;W=14&amp;P=9727&amp;YEAR=2012" TargetMode="External"/><Relationship Id="rId1062" Type="http://schemas.openxmlformats.org/officeDocument/2006/relationships/hyperlink" Target="http://football6.myfantasyleague.com/2013/detailed?L=59380&amp;W=17&amp;P=9418&amp;YEAR=2012" TargetMode="External"/><Relationship Id="rId2113" Type="http://schemas.openxmlformats.org/officeDocument/2006/relationships/hyperlink" Target="http://football6.myfantasyleague.com/2013/detailed?L=59380&amp;W=10&amp;P=5848&amp;YEAR=2012" TargetMode="External"/><Relationship Id="rId5683" Type="http://schemas.openxmlformats.org/officeDocument/2006/relationships/hyperlink" Target="http://football6.myfantasyleague.com/2013/detailed?L=59380&amp;W=9&amp;P=10838&amp;YEAR=2012" TargetMode="External"/><Relationship Id="rId6734" Type="http://schemas.openxmlformats.org/officeDocument/2006/relationships/hyperlink" Target="http://football6.myfantasyleague.com/2013/player?L=59380&amp;P=11010&amp;YEAR=2012" TargetMode="External"/><Relationship Id="rId15277" Type="http://schemas.openxmlformats.org/officeDocument/2006/relationships/hyperlink" Target="http://football6.myfantasyleague.com/2013/detailed?L=59380&amp;W=6&amp;P=6532&amp;YEAR=2012" TargetMode="External"/><Relationship Id="rId16675" Type="http://schemas.openxmlformats.org/officeDocument/2006/relationships/hyperlink" Target="http://football6.myfantasyleague.com/2013/detailed?L=59380&amp;W=13&amp;P=10378&amp;YEAR=2012" TargetMode="External"/><Relationship Id="rId17726" Type="http://schemas.openxmlformats.org/officeDocument/2006/relationships/hyperlink" Target="http://football6.myfantasyleague.com/2013/detailed?L=59380&amp;W=11&amp;P=10354&amp;YEAR=2012" TargetMode="External"/><Relationship Id="rId4285" Type="http://schemas.openxmlformats.org/officeDocument/2006/relationships/hyperlink" Target="http://football6.myfantasyleague.com/2013/detailed?L=59380&amp;W=15&amp;P=7498&amp;YEAR=2012" TargetMode="External"/><Relationship Id="rId5336" Type="http://schemas.openxmlformats.org/officeDocument/2006/relationships/hyperlink" Target="http://football6.myfantasyleague.com/2013/detailed?L=59380&amp;W=5&amp;P=4077&amp;YEAR=2012" TargetMode="External"/><Relationship Id="rId16328" Type="http://schemas.openxmlformats.org/officeDocument/2006/relationships/hyperlink" Target="http://football6.myfantasyleague.com/2013/detailed?L=59380&amp;W=1&amp;P=9271&amp;YEAR=2012" TargetMode="External"/><Relationship Id="rId19898" Type="http://schemas.openxmlformats.org/officeDocument/2006/relationships/hyperlink" Target="http://football6.myfantasyleague.com/2013/detailed?L=59380&amp;W=12&amp;P=6937&amp;YEAR=2012" TargetMode="External"/><Relationship Id="rId9957" Type="http://schemas.openxmlformats.org/officeDocument/2006/relationships/hyperlink" Target="http://football6.myfantasyleague.com/2013/detailed?L=59380&amp;W=7&amp;P=7708&amp;YEAR=2012" TargetMode="External"/><Relationship Id="rId11887" Type="http://schemas.openxmlformats.org/officeDocument/2006/relationships/hyperlink" Target="http://football6.myfantasyleague.com/2013/detailed?L=59380&amp;W=13&amp;P=9550&amp;YEAR=2012" TargetMode="External"/><Relationship Id="rId12938" Type="http://schemas.openxmlformats.org/officeDocument/2006/relationships/hyperlink" Target="http://football6.myfantasyleague.com/2013/detailed?L=59380&amp;W=15&amp;P=7842&amp;YEAR=2012" TargetMode="External"/><Relationship Id="rId1946" Type="http://schemas.openxmlformats.org/officeDocument/2006/relationships/hyperlink" Target="http://football6.myfantasyleague.com/2013/detailed?L=59380&amp;W=10&amp;P=10259&amp;YEAR=2012" TargetMode="External"/><Relationship Id="rId8559" Type="http://schemas.openxmlformats.org/officeDocument/2006/relationships/hyperlink" Target="http://football6.myfantasyleague.com/2013/detailed?L=59380&amp;W=10&amp;P=10478&amp;YEAR=2012" TargetMode="External"/><Relationship Id="rId10489" Type="http://schemas.openxmlformats.org/officeDocument/2006/relationships/hyperlink" Target="http://football6.myfantasyleague.com/2013/detailed?L=59380&amp;W=10&amp;P=7704&amp;YEAR=2012" TargetMode="External"/><Relationship Id="rId14360" Type="http://schemas.openxmlformats.org/officeDocument/2006/relationships/hyperlink" Target="http://football6.myfantasyleague.com/2013/detailed?L=59380&amp;W=6&amp;P=10915&amp;YEAR=2012" TargetMode="External"/><Relationship Id="rId15411" Type="http://schemas.openxmlformats.org/officeDocument/2006/relationships/hyperlink" Target="http://football6.myfantasyleague.com/2013/detailed?L=59380&amp;W=5&amp;P=8679&amp;YEAR=2012" TargetMode="External"/><Relationship Id="rId18981" Type="http://schemas.openxmlformats.org/officeDocument/2006/relationships/hyperlink" Target="http://football6.myfantasyleague.com/2013/detailed?L=59380&amp;W=7&amp;P=2842&amp;YEAR=2012" TargetMode="External"/><Relationship Id="rId14013" Type="http://schemas.openxmlformats.org/officeDocument/2006/relationships/hyperlink" Target="http://football6.myfantasyleague.com/2013/detailed?L=59380&amp;W=3&amp;P=8665&amp;YEAR=2012" TargetMode="External"/><Relationship Id="rId17583" Type="http://schemas.openxmlformats.org/officeDocument/2006/relationships/hyperlink" Target="http://football6.myfantasyleague.com/2013/detailed?L=59380&amp;W=12&amp;P=10010&amp;YEAR=2012" TargetMode="External"/><Relationship Id="rId18634" Type="http://schemas.openxmlformats.org/officeDocument/2006/relationships/hyperlink" Target="http://football6.myfantasyleague.com/2013/detailed?L=59380&amp;W=13&amp;P=10976&amp;YEAR=2012" TargetMode="External"/><Relationship Id="rId3021" Type="http://schemas.openxmlformats.org/officeDocument/2006/relationships/hyperlink" Target="http://football6.myfantasyleague.com/2013/detailed?L=59380&amp;W=1&amp;P=9916&amp;YEAR=2012" TargetMode="External"/><Relationship Id="rId6591" Type="http://schemas.openxmlformats.org/officeDocument/2006/relationships/hyperlink" Target="http://football6.myfantasyleague.com/2013/detailed?L=59380&amp;W=17&amp;P=9880&amp;YEAR=2012" TargetMode="External"/><Relationship Id="rId7642" Type="http://schemas.openxmlformats.org/officeDocument/2006/relationships/hyperlink" Target="http://football6.myfantasyleague.com/2013/detailed?L=59380&amp;W=14&amp;P=8674&amp;YEAR=2012" TargetMode="External"/><Relationship Id="rId10970" Type="http://schemas.openxmlformats.org/officeDocument/2006/relationships/hyperlink" Target="http://football6.myfantasyleague.com/2013/detailed?L=59380&amp;W=1&amp;P=9439&amp;YEAR=2012" TargetMode="External"/><Relationship Id="rId16185" Type="http://schemas.openxmlformats.org/officeDocument/2006/relationships/hyperlink" Target="http://football6.myfantasyleague.com/2013/detailed?L=59380&amp;W=12&amp;P=9918&amp;YEAR=2012" TargetMode="External"/><Relationship Id="rId17236" Type="http://schemas.openxmlformats.org/officeDocument/2006/relationships/hyperlink" Target="http://football6.myfantasyleague.com/2013/options?L=59380&amp;F=0004&amp;O=07" TargetMode="External"/><Relationship Id="rId5193" Type="http://schemas.openxmlformats.org/officeDocument/2006/relationships/hyperlink" Target="http://football6.myfantasyleague.com/2013/player?L=59380&amp;P=9060" TargetMode="External"/><Relationship Id="rId6244" Type="http://schemas.openxmlformats.org/officeDocument/2006/relationships/hyperlink" Target="http://football6.myfantasyleague.com/2013/player?L=59380&amp;P=10952&amp;YEAR=2012" TargetMode="External"/><Relationship Id="rId10623" Type="http://schemas.openxmlformats.org/officeDocument/2006/relationships/hyperlink" Target="http://football6.myfantasyleague.com/2013/detailed?L=59380&amp;W=3&amp;P=8396&amp;YEAR=2012" TargetMode="External"/><Relationship Id="rId9467" Type="http://schemas.openxmlformats.org/officeDocument/2006/relationships/hyperlink" Target="http://football6.myfantasyleague.com/2013/player?L=59380&amp;P=10803&amp;YEAR=2012" TargetMode="External"/><Relationship Id="rId12795" Type="http://schemas.openxmlformats.org/officeDocument/2006/relationships/hyperlink" Target="http://football6.myfantasyleague.com/2013/detailed?L=59380&amp;W=12&amp;P=9542&amp;YEAR=2012" TargetMode="External"/><Relationship Id="rId13846" Type="http://schemas.openxmlformats.org/officeDocument/2006/relationships/hyperlink" Target="http://football6.myfantasyleague.com/2013/options?L=59380&amp;F=0010&amp;O=07" TargetMode="External"/><Relationship Id="rId2854" Type="http://schemas.openxmlformats.org/officeDocument/2006/relationships/hyperlink" Target="http://football6.myfantasyleague.com/2013/detailed?L=59380&amp;W=1&amp;P=9864&amp;YEAR=2012" TargetMode="External"/><Relationship Id="rId3905" Type="http://schemas.openxmlformats.org/officeDocument/2006/relationships/hyperlink" Target="http://football6.myfantasyleague.com/2013/detailed?L=59380&amp;W=9&amp;P=9852&amp;YEAR=2012" TargetMode="External"/><Relationship Id="rId8069" Type="http://schemas.openxmlformats.org/officeDocument/2006/relationships/hyperlink" Target="http://football6.myfantasyleague.com/2013/detailed?L=59380&amp;W=5&amp;P=9319&amp;YEAR=2012" TargetMode="External"/><Relationship Id="rId11397" Type="http://schemas.openxmlformats.org/officeDocument/2006/relationships/hyperlink" Target="http://football6.myfantasyleague.com/2013/detailed?L=59380&amp;W=12&amp;P=9083&amp;YEAR=2012" TargetMode="External"/><Relationship Id="rId12448" Type="http://schemas.openxmlformats.org/officeDocument/2006/relationships/hyperlink" Target="http://football6.myfantasyleague.com/2013/detailed?L=59380&amp;W=14&amp;P=9679&amp;YEAR=2012" TargetMode="External"/><Relationship Id="rId20715" Type="http://schemas.openxmlformats.org/officeDocument/2006/relationships/printerSettings" Target="../printerSettings/printerSettings2.bin"/><Relationship Id="rId826" Type="http://schemas.openxmlformats.org/officeDocument/2006/relationships/hyperlink" Target="http://football6.myfantasyleague.com/2013/detailed?L=59380&amp;W=6&amp;P=10282&amp;YEAR=2012" TargetMode="External"/><Relationship Id="rId1109" Type="http://schemas.openxmlformats.org/officeDocument/2006/relationships/hyperlink" Target="http://football6.myfantasyleague.com/2013/detailed?L=59380&amp;W=8&amp;P=10096&amp;YEAR=2012" TargetMode="External"/><Relationship Id="rId1456" Type="http://schemas.openxmlformats.org/officeDocument/2006/relationships/hyperlink" Target="http://football6.myfantasyleague.com/2013/detailed?L=59380&amp;W=13&amp;P=9137&amp;YEAR=2012" TargetMode="External"/><Relationship Id="rId2507" Type="http://schemas.openxmlformats.org/officeDocument/2006/relationships/hyperlink" Target="http://football6.myfantasyleague.com/2013/detailed?L=59380&amp;W=6&amp;P=10346&amp;YEAR=2012" TargetMode="External"/><Relationship Id="rId18491" Type="http://schemas.openxmlformats.org/officeDocument/2006/relationships/hyperlink" Target="http://football6.myfantasyleague.com/2013/detailed?L=59380&amp;W=15&amp;P=8494&amp;YEAR=2012" TargetMode="External"/><Relationship Id="rId19542" Type="http://schemas.openxmlformats.org/officeDocument/2006/relationships/hyperlink" Target="http://football6.myfantasyleague.com/2013/detailed?L=59380&amp;W=2&amp;P=9104&amp;YEAR=2012" TargetMode="External"/><Relationship Id="rId4679" Type="http://schemas.openxmlformats.org/officeDocument/2006/relationships/hyperlink" Target="http://football6.myfantasyleague.com/2013/player?L=59380&amp;P=9706" TargetMode="External"/><Relationship Id="rId8550" Type="http://schemas.openxmlformats.org/officeDocument/2006/relationships/hyperlink" Target="http://football6.myfantasyleague.com/2013/detailed?L=59380&amp;W=14&amp;P=10800&amp;YEAR=2012" TargetMode="External"/><Relationship Id="rId9601" Type="http://schemas.openxmlformats.org/officeDocument/2006/relationships/hyperlink" Target="http://football6.myfantasyleague.com/2013/detailed?L=59380&amp;W=6&amp;P=10536&amp;YEAR=2012" TargetMode="External"/><Relationship Id="rId10480" Type="http://schemas.openxmlformats.org/officeDocument/2006/relationships/hyperlink" Target="http://football6.myfantasyleague.com/2013/player?L=59380&amp;P=7704&amp;YEAR=2012" TargetMode="External"/><Relationship Id="rId11531" Type="http://schemas.openxmlformats.org/officeDocument/2006/relationships/hyperlink" Target="http://football6.myfantasyleague.com/2013/detailed?L=59380&amp;W=17&amp;P=9224&amp;YEAR=2012" TargetMode="External"/><Relationship Id="rId17093" Type="http://schemas.openxmlformats.org/officeDocument/2006/relationships/hyperlink" Target="http://football6.myfantasyleague.com/2013/detailed?L=59380&amp;W=16&amp;P=10783&amp;YEAR=2012" TargetMode="External"/><Relationship Id="rId18144" Type="http://schemas.openxmlformats.org/officeDocument/2006/relationships/hyperlink" Target="http://football6.myfantasyleague.com/2013/detailed?L=59380&amp;W=11&amp;P=11006&amp;YEAR=2012" TargetMode="External"/><Relationship Id="rId7152" Type="http://schemas.openxmlformats.org/officeDocument/2006/relationships/hyperlink" Target="http://football6.myfantasyleague.com/2013/detailed?L=59380&amp;W=4&amp;P=9259&amp;YEAR=2012" TargetMode="External"/><Relationship Id="rId8203" Type="http://schemas.openxmlformats.org/officeDocument/2006/relationships/hyperlink" Target="http://football6.myfantasyleague.com/2013/detailed?L=59380&amp;W=14&amp;P=9156&amp;YEAR=2012" TargetMode="External"/><Relationship Id="rId10133" Type="http://schemas.openxmlformats.org/officeDocument/2006/relationships/hyperlink" Target="http://football6.myfantasyleague.com/2013/detailed?L=59380&amp;W=2&amp;P=10098&amp;YEAR=2012" TargetMode="External"/><Relationship Id="rId3762" Type="http://schemas.openxmlformats.org/officeDocument/2006/relationships/hyperlink" Target="http://football6.myfantasyleague.com/2013/detailed?L=59380&amp;W=1&amp;P=10263&amp;YEAR=2012" TargetMode="External"/><Relationship Id="rId4813" Type="http://schemas.openxmlformats.org/officeDocument/2006/relationships/hyperlink" Target="http://football6.myfantasyleague.com/2013/detailed?L=59380&amp;W=2&amp;P=10816&amp;YEAR=2012" TargetMode="External"/><Relationship Id="rId13356" Type="http://schemas.openxmlformats.org/officeDocument/2006/relationships/hyperlink" Target="http://football6.myfantasyleague.com/2013/detailed?L=59380&amp;W=17&amp;P=10517&amp;YEAR=2012" TargetMode="External"/><Relationship Id="rId14754" Type="http://schemas.openxmlformats.org/officeDocument/2006/relationships/hyperlink" Target="http://football6.myfantasyleague.com/2013/detailed?L=59380&amp;W=12&amp;P=10761&amp;YEAR=2012" TargetMode="External"/><Relationship Id="rId15805" Type="http://schemas.openxmlformats.org/officeDocument/2006/relationships/hyperlink" Target="http://football6.myfantasyleague.com/2013/options?L=59380&amp;F=0002&amp;O=07" TargetMode="External"/><Relationship Id="rId20572" Type="http://schemas.openxmlformats.org/officeDocument/2006/relationships/hyperlink" Target="http://football6.myfantasyleague.com/2013/player?L=59380&amp;P=10341&amp;YEAR=2012" TargetMode="External"/><Relationship Id="rId683" Type="http://schemas.openxmlformats.org/officeDocument/2006/relationships/hyperlink" Target="http://football6.myfantasyleague.com/2013/player?L=59380&amp;P=9868" TargetMode="External"/><Relationship Id="rId2364" Type="http://schemas.openxmlformats.org/officeDocument/2006/relationships/hyperlink" Target="http://football6.myfantasyleague.com/2013/detailed?L=59380&amp;W=10&amp;P=10551&amp;YEAR=2012" TargetMode="External"/><Relationship Id="rId3415" Type="http://schemas.openxmlformats.org/officeDocument/2006/relationships/hyperlink" Target="http://football6.myfantasyleague.com/2013/detailed?L=59380&amp;W=10&amp;P=10304&amp;YEAR=2012" TargetMode="External"/><Relationship Id="rId13009" Type="http://schemas.openxmlformats.org/officeDocument/2006/relationships/hyperlink" Target="http://football6.myfantasyleague.com/2013/detailed?L=59380&amp;W=16&amp;P=8683&amp;YEAR=2012" TargetMode="External"/><Relationship Id="rId14407" Type="http://schemas.openxmlformats.org/officeDocument/2006/relationships/hyperlink" Target="http://football6.myfantasyleague.com/2013/options?L=59380&amp;F=0011&amp;O=07" TargetMode="External"/><Relationship Id="rId17977" Type="http://schemas.openxmlformats.org/officeDocument/2006/relationships/hyperlink" Target="http://football6.myfantasyleague.com/2013/detailed?L=59380&amp;W=13&amp;P=10515&amp;YEAR=2012" TargetMode="External"/><Relationship Id="rId20225" Type="http://schemas.openxmlformats.org/officeDocument/2006/relationships/hyperlink" Target="http://football6.myfantasyleague.com/2013/detailed?L=59380&amp;W=2&amp;P=10703&amp;YEAR=2012" TargetMode="External"/><Relationship Id="rId336" Type="http://schemas.openxmlformats.org/officeDocument/2006/relationships/hyperlink" Target="http://football6.myfantasyleague.com/2013/detailed?L=59380&amp;W=13&amp;P=10679&amp;YEAR=2012" TargetMode="External"/><Relationship Id="rId2017" Type="http://schemas.openxmlformats.org/officeDocument/2006/relationships/hyperlink" Target="http://football6.myfantasyleague.com/2013/player?L=59380&amp;P=9491&amp;YEAR=2012" TargetMode="External"/><Relationship Id="rId5587" Type="http://schemas.openxmlformats.org/officeDocument/2006/relationships/hyperlink" Target="http://football6.myfantasyleague.com/2013/detailed?L=59380&amp;W=10&amp;P=4976&amp;YEAR=2012" TargetMode="External"/><Relationship Id="rId6985" Type="http://schemas.openxmlformats.org/officeDocument/2006/relationships/hyperlink" Target="http://football6.myfantasyleague.com/2013/detailed?L=59380&amp;W=10&amp;P=7877&amp;YEAR=2012" TargetMode="External"/><Relationship Id="rId16579" Type="http://schemas.openxmlformats.org/officeDocument/2006/relationships/hyperlink" Target="http://football6.myfantasyleague.com/2013/detailed?L=59380&amp;W=9&amp;P=9512&amp;YEAR=2012" TargetMode="External"/><Relationship Id="rId4189" Type="http://schemas.openxmlformats.org/officeDocument/2006/relationships/hyperlink" Target="http://football6.myfantasyleague.com/2013/detailed?L=59380&amp;W=8&amp;P=7471&amp;YEAR=2012" TargetMode="External"/><Relationship Id="rId6638" Type="http://schemas.openxmlformats.org/officeDocument/2006/relationships/hyperlink" Target="http://football6.myfantasyleague.com/2013/detailed?L=59380&amp;W=7&amp;P=9367&amp;YEAR=2012" TargetMode="External"/><Relationship Id="rId8060" Type="http://schemas.openxmlformats.org/officeDocument/2006/relationships/hyperlink" Target="http://football6.myfantasyleague.com/2013/detailed?L=59380&amp;W=15&amp;P=8333&amp;YEAR=2012" TargetMode="External"/><Relationship Id="rId9111" Type="http://schemas.openxmlformats.org/officeDocument/2006/relationships/hyperlink" Target="http://football6.myfantasyleague.com/2013/detailed?L=59380&amp;W=13&amp;P=10766&amp;YEAR=2012" TargetMode="External"/><Relationship Id="rId19052" Type="http://schemas.openxmlformats.org/officeDocument/2006/relationships/hyperlink" Target="http://football6.myfantasyleague.com/2013/detailed?L=59380&amp;W=9&amp;P=9214&amp;YEAR=2012" TargetMode="External"/><Relationship Id="rId11041" Type="http://schemas.openxmlformats.org/officeDocument/2006/relationships/hyperlink" Target="http://football6.myfantasyleague.com/2013/player?L=59380&amp;P=9866&amp;YEAR=2012" TargetMode="External"/><Relationship Id="rId15662" Type="http://schemas.openxmlformats.org/officeDocument/2006/relationships/hyperlink" Target="http://football6.myfantasyleague.com/2013/detailed?L=59380&amp;W=15&amp;P=10811&amp;YEAR=2012" TargetMode="External"/><Relationship Id="rId16713" Type="http://schemas.openxmlformats.org/officeDocument/2006/relationships/hyperlink" Target="http://football6.myfantasyleague.com/2013/detailed?L=59380&amp;W=15&amp;P=10084&amp;YEAR=2012" TargetMode="External"/><Relationship Id="rId1100" Type="http://schemas.openxmlformats.org/officeDocument/2006/relationships/hyperlink" Target="http://football6.myfantasyleague.com/2013/player?L=59380&amp;P=10096" TargetMode="External"/><Relationship Id="rId4670" Type="http://schemas.openxmlformats.org/officeDocument/2006/relationships/hyperlink" Target="http://football6.myfantasyleague.com/2013/detailed?L=59380&amp;W=10&amp;P=10313&amp;YEAR=2012" TargetMode="External"/><Relationship Id="rId5721" Type="http://schemas.openxmlformats.org/officeDocument/2006/relationships/hyperlink" Target="http://football6.myfantasyleague.com/2013/detailed?L=59380&amp;W=14&amp;P=8453&amp;YEAR=2012" TargetMode="External"/><Relationship Id="rId14264" Type="http://schemas.openxmlformats.org/officeDocument/2006/relationships/hyperlink" Target="http://football6.myfantasyleague.com/2013/detailed?L=59380&amp;W=16&amp;P=7867&amp;YEAR=2012" TargetMode="External"/><Relationship Id="rId15315" Type="http://schemas.openxmlformats.org/officeDocument/2006/relationships/hyperlink" Target="http://football6.myfantasyleague.com/2013/player?L=59380&amp;P=10224" TargetMode="External"/><Relationship Id="rId3272" Type="http://schemas.openxmlformats.org/officeDocument/2006/relationships/hyperlink" Target="http://football6.myfantasyleague.com/2013/detailed?L=59380&amp;W=5&amp;P=9299&amp;YEAR=2012" TargetMode="External"/><Relationship Id="rId4323" Type="http://schemas.openxmlformats.org/officeDocument/2006/relationships/hyperlink" Target="http://football6.myfantasyleague.com/2013/detailed?L=59380&amp;W=16&amp;P=10762&amp;YEAR=2012" TargetMode="External"/><Relationship Id="rId7893" Type="http://schemas.openxmlformats.org/officeDocument/2006/relationships/hyperlink" Target="http://football6.myfantasyleague.com/2013/player?L=59380&amp;P=10410&amp;YEAR=2012" TargetMode="External"/><Relationship Id="rId8944" Type="http://schemas.openxmlformats.org/officeDocument/2006/relationships/hyperlink" Target="http://football6.myfantasyleague.com/2013/detailed?L=59380&amp;W=11&amp;P=10036&amp;YEAR=2012" TargetMode="External"/><Relationship Id="rId17487" Type="http://schemas.openxmlformats.org/officeDocument/2006/relationships/hyperlink" Target="http://football6.myfantasyleague.com/2013/detailed?L=59380&amp;W=3&amp;P=10034&amp;YEAR=2012" TargetMode="External"/><Relationship Id="rId18538" Type="http://schemas.openxmlformats.org/officeDocument/2006/relationships/hyperlink" Target="http://football6.myfantasyleague.com/2013/detailed?L=59380&amp;W=1&amp;P=10879&amp;YEAR=2012" TargetMode="External"/><Relationship Id="rId18885" Type="http://schemas.openxmlformats.org/officeDocument/2006/relationships/hyperlink" Target="http://football6.myfantasyleague.com/2013/detailed?L=59380&amp;W=8&amp;P=9930&amp;YEAR=2012" TargetMode="External"/><Relationship Id="rId19936" Type="http://schemas.openxmlformats.org/officeDocument/2006/relationships/hyperlink" Target="http://football6.myfantasyleague.com/2013/player?L=59380&amp;P=10537&amp;YEAR=2012" TargetMode="External"/><Relationship Id="rId20082" Type="http://schemas.openxmlformats.org/officeDocument/2006/relationships/hyperlink" Target="http://football6.myfantasyleague.com/2013/detailed?L=59380&amp;W=17&amp;P=4962&amp;YEAR=2012" TargetMode="External"/><Relationship Id="rId193" Type="http://schemas.openxmlformats.org/officeDocument/2006/relationships/hyperlink" Target="http://football6.myfantasyleague.com/2013/detailed?L=59380&amp;W=13&amp;P=9621&amp;YEAR=2012" TargetMode="External"/><Relationship Id="rId6495" Type="http://schemas.openxmlformats.org/officeDocument/2006/relationships/hyperlink" Target="http://football6.myfantasyleague.com/2013/detailed?L=59380&amp;W=17&amp;P=9250&amp;YEAR=2012" TargetMode="External"/><Relationship Id="rId7546" Type="http://schemas.openxmlformats.org/officeDocument/2006/relationships/hyperlink" Target="http://football6.myfantasyleague.com/2013/detailed?L=59380&amp;W=2&amp;P=8323&amp;YEAR=2012" TargetMode="External"/><Relationship Id="rId10874" Type="http://schemas.openxmlformats.org/officeDocument/2006/relationships/hyperlink" Target="http://football6.myfantasyleague.com/2013/detailed?L=59380&amp;W=4&amp;P=8664&amp;YEAR=2012" TargetMode="External"/><Relationship Id="rId11925" Type="http://schemas.openxmlformats.org/officeDocument/2006/relationships/hyperlink" Target="http://football6.myfantasyleague.com/2013/detailed?L=59380&amp;W=17&amp;P=10154&amp;YEAR=2012" TargetMode="External"/><Relationship Id="rId16089" Type="http://schemas.openxmlformats.org/officeDocument/2006/relationships/hyperlink" Target="http://football6.myfantasyleague.com/2013/detailed?L=59380&amp;W=17&amp;P=7848&amp;YEAR=2012" TargetMode="External"/><Relationship Id="rId5097" Type="http://schemas.openxmlformats.org/officeDocument/2006/relationships/hyperlink" Target="http://football6.myfantasyleague.com/2013/detailed?L=59380&amp;W=12&amp;P=10012&amp;YEAR=2012" TargetMode="External"/><Relationship Id="rId6148" Type="http://schemas.openxmlformats.org/officeDocument/2006/relationships/hyperlink" Target="http://football6.myfantasyleague.com/2013/detailed?L=59380&amp;W=14&amp;P=9278&amp;YEAR=2012" TargetMode="External"/><Relationship Id="rId10527" Type="http://schemas.openxmlformats.org/officeDocument/2006/relationships/hyperlink" Target="http://football6.myfantasyleague.com/2013/detailed?L=59380&amp;W=1&amp;P=10318&amp;YEAR=2012" TargetMode="External"/><Relationship Id="rId12699" Type="http://schemas.openxmlformats.org/officeDocument/2006/relationships/hyperlink" Target="http://football6.myfantasyleague.com/2013/player?L=59380&amp;P=10726&amp;YEAR=2012" TargetMode="External"/><Relationship Id="rId13000" Type="http://schemas.openxmlformats.org/officeDocument/2006/relationships/hyperlink" Target="http://football6.myfantasyleague.com/2013/detailed?L=59380&amp;W=6&amp;P=8683&amp;YEAR=2012" TargetMode="External"/><Relationship Id="rId16570" Type="http://schemas.openxmlformats.org/officeDocument/2006/relationships/hyperlink" Target="http://football6.myfantasyleague.com/2013/player?L=59380&amp;P=9512" TargetMode="External"/><Relationship Id="rId17621" Type="http://schemas.openxmlformats.org/officeDocument/2006/relationships/hyperlink" Target="http://football6.myfantasyleague.com/2013/detailed?L=59380&amp;W=5&amp;P=9170&amp;YEAR=2012" TargetMode="External"/><Relationship Id="rId2758" Type="http://schemas.openxmlformats.org/officeDocument/2006/relationships/hyperlink" Target="http://football6.myfantasyleague.com/2013/detailed?L=59380&amp;W=3&amp;P=6789&amp;YEAR=2012" TargetMode="External"/><Relationship Id="rId3809" Type="http://schemas.openxmlformats.org/officeDocument/2006/relationships/hyperlink" Target="http://football6.myfantasyleague.com/2013/detailed?L=59380&amp;W=5&amp;P=9597&amp;YEAR=2012" TargetMode="External"/><Relationship Id="rId15172" Type="http://schemas.openxmlformats.org/officeDocument/2006/relationships/hyperlink" Target="http://football6.myfantasyleague.com/2013/detailed?L=59380&amp;W=12&amp;P=10725&amp;YEAR=2012" TargetMode="External"/><Relationship Id="rId16223" Type="http://schemas.openxmlformats.org/officeDocument/2006/relationships/hyperlink" Target="http://football6.myfantasyleague.com/2013/detailed?L=59380&amp;W=14&amp;P=9661&amp;YEAR=2012" TargetMode="External"/><Relationship Id="rId19793" Type="http://schemas.openxmlformats.org/officeDocument/2006/relationships/hyperlink" Target="http://football6.myfantasyleague.com/2013/detailed?L=59380&amp;W=13&amp;P=9854&amp;YEAR=2012" TargetMode="External"/><Relationship Id="rId20619" Type="http://schemas.openxmlformats.org/officeDocument/2006/relationships/hyperlink" Target="http://football6.myfantasyleague.com/2013/detailed?L=59380&amp;W=6&amp;P=10110&amp;YEAR=2012" TargetMode="External"/><Relationship Id="rId4180" Type="http://schemas.openxmlformats.org/officeDocument/2006/relationships/hyperlink" Target="http://football6.myfantasyleague.com/2013/detailed?L=59380&amp;W=8&amp;P=9474&amp;YEAR=2012" TargetMode="External"/><Relationship Id="rId5231" Type="http://schemas.openxmlformats.org/officeDocument/2006/relationships/hyperlink" Target="http://football6.myfantasyleague.com/2013/detailed?L=59380&amp;W=1&amp;P=8414&amp;YEAR=2012" TargetMode="External"/><Relationship Id="rId9852" Type="http://schemas.openxmlformats.org/officeDocument/2006/relationships/hyperlink" Target="http://football6.myfantasyleague.com/2013/detailed?L=59380&amp;W=7&amp;P=10546&amp;YEAR=2012" TargetMode="External"/><Relationship Id="rId11782" Type="http://schemas.openxmlformats.org/officeDocument/2006/relationships/hyperlink" Target="http://football6.myfantasyleague.com/2013/player?L=59380&amp;P=8449" TargetMode="External"/><Relationship Id="rId18395" Type="http://schemas.openxmlformats.org/officeDocument/2006/relationships/hyperlink" Target="http://football6.myfantasyleague.com/2013/player?L=59380&amp;P=9932&amp;YEAR=2012" TargetMode="External"/><Relationship Id="rId19446" Type="http://schemas.openxmlformats.org/officeDocument/2006/relationships/hyperlink" Target="http://football6.myfantasyleague.com/2013/detailed?L=59380&amp;W=11&amp;P=10698&amp;YEAR=2012" TargetMode="External"/><Relationship Id="rId66" Type="http://schemas.openxmlformats.org/officeDocument/2006/relationships/hyperlink" Target="http://football6.myfantasyleague.com/2013/detailed?L=59380&amp;W=6&amp;P=10353&amp;YEAR=2012" TargetMode="External"/><Relationship Id="rId1841" Type="http://schemas.openxmlformats.org/officeDocument/2006/relationships/hyperlink" Target="http://football6.myfantasyleague.com/2013/detailed?L=59380&amp;W=9&amp;P=10825&amp;YEAR=2012" TargetMode="External"/><Relationship Id="rId8454" Type="http://schemas.openxmlformats.org/officeDocument/2006/relationships/hyperlink" Target="http://football6.myfantasyleague.com/2013/detailed?L=59380&amp;W=2&amp;P=11021&amp;YEAR=2012" TargetMode="External"/><Relationship Id="rId9505" Type="http://schemas.openxmlformats.org/officeDocument/2006/relationships/hyperlink" Target="http://football6.myfantasyleague.com/2013/detailed?L=59380&amp;W=17&amp;P=10779&amp;YEAR=2012" TargetMode="External"/><Relationship Id="rId10384" Type="http://schemas.openxmlformats.org/officeDocument/2006/relationships/hyperlink" Target="http://football6.myfantasyleague.com/2013/detailed?L=59380&amp;W=10&amp;P=10858&amp;YEAR=2012" TargetMode="External"/><Relationship Id="rId11435" Type="http://schemas.openxmlformats.org/officeDocument/2006/relationships/hyperlink" Target="http://football6.myfantasyleague.com/2013/detailed?L=59380&amp;W=13&amp;P=9084&amp;YEAR=2012" TargetMode="External"/><Relationship Id="rId12833" Type="http://schemas.openxmlformats.org/officeDocument/2006/relationships/hyperlink" Target="http://football6.myfantasyleague.com/2013/detailed?L=59380&amp;W=2&amp;P=9090&amp;YEAR=2012" TargetMode="External"/><Relationship Id="rId18048" Type="http://schemas.openxmlformats.org/officeDocument/2006/relationships/hyperlink" Target="http://football6.myfantasyleague.com/2013/detailed?L=59380&amp;W=14&amp;P=10786&amp;YEAR=2012" TargetMode="External"/><Relationship Id="rId7056" Type="http://schemas.openxmlformats.org/officeDocument/2006/relationships/hyperlink" Target="http://football6.myfantasyleague.com/2013/detailed?L=59380&amp;W=4&amp;P=8843&amp;YEAR=2012" TargetMode="External"/><Relationship Id="rId8107" Type="http://schemas.openxmlformats.org/officeDocument/2006/relationships/hyperlink" Target="http://football6.myfantasyleague.com/2013/detailed?L=59380&amp;W=8&amp;P=8246&amp;YEAR=2012" TargetMode="External"/><Relationship Id="rId10037" Type="http://schemas.openxmlformats.org/officeDocument/2006/relationships/hyperlink" Target="http://football6.myfantasyleague.com/2013/detailed?L=59380&amp;W=15&amp;P=9121&amp;YEAR=2012" TargetMode="External"/><Relationship Id="rId3666" Type="http://schemas.openxmlformats.org/officeDocument/2006/relationships/hyperlink" Target="http://football6.myfantasyleague.com/2013/detailed?L=59380&amp;W=6&amp;P=9171&amp;YEAR=2012" TargetMode="External"/><Relationship Id="rId14658" Type="http://schemas.openxmlformats.org/officeDocument/2006/relationships/hyperlink" Target="http://football6.myfantasyleague.com/2013/player?L=59380&amp;P=10713" TargetMode="External"/><Relationship Id="rId15709" Type="http://schemas.openxmlformats.org/officeDocument/2006/relationships/hyperlink" Target="http://football6.myfantasyleague.com/2013/detailed?L=59380&amp;W=3&amp;P=9841&amp;YEAR=2012" TargetMode="External"/><Relationship Id="rId16080" Type="http://schemas.openxmlformats.org/officeDocument/2006/relationships/hyperlink" Target="http://football6.myfantasyleague.com/2013/detailed?L=59380&amp;W=5&amp;P=7848&amp;YEAR=2012" TargetMode="External"/><Relationship Id="rId587" Type="http://schemas.openxmlformats.org/officeDocument/2006/relationships/hyperlink" Target="http://football6.myfantasyleague.com/2013/player?L=59380&amp;P=9897" TargetMode="External"/><Relationship Id="rId2268" Type="http://schemas.openxmlformats.org/officeDocument/2006/relationships/hyperlink" Target="http://football6.myfantasyleague.com/2013/detailed?L=59380&amp;W=5&amp;P=6996&amp;YEAR=2012" TargetMode="External"/><Relationship Id="rId3319" Type="http://schemas.openxmlformats.org/officeDocument/2006/relationships/hyperlink" Target="http://football6.myfantasyleague.com/2013/player?L=59380&amp;P=9913&amp;YEAR=2012" TargetMode="External"/><Relationship Id="rId4717" Type="http://schemas.openxmlformats.org/officeDocument/2006/relationships/hyperlink" Target="http://football6.myfantasyleague.com/2013/detailed?L=59380&amp;W=16&amp;P=10841&amp;YEAR=2012" TargetMode="External"/><Relationship Id="rId17131" Type="http://schemas.openxmlformats.org/officeDocument/2006/relationships/hyperlink" Target="http://football6.myfantasyleague.com/2013/detailed?L=59380&amp;W=15&amp;P=4894&amp;YEAR=2012" TargetMode="External"/><Relationship Id="rId20476" Type="http://schemas.openxmlformats.org/officeDocument/2006/relationships/hyperlink" Target="http://football6.myfantasyleague.com/2013/detailed?L=59380&amp;W=13&amp;P=9867&amp;YEAR=2012" TargetMode="External"/><Relationship Id="rId6889" Type="http://schemas.openxmlformats.org/officeDocument/2006/relationships/hyperlink" Target="http://football6.myfantasyleague.com/2013/detailed?L=59380&amp;W=4&amp;P=9067&amp;YEAR=2012" TargetMode="External"/><Relationship Id="rId12690" Type="http://schemas.openxmlformats.org/officeDocument/2006/relationships/hyperlink" Target="http://football6.myfantasyleague.com/2013/detailed?L=59380&amp;W=7&amp;P=10561&amp;YEAR=2012" TargetMode="External"/><Relationship Id="rId13741" Type="http://schemas.openxmlformats.org/officeDocument/2006/relationships/hyperlink" Target="http://football6.myfantasyleague.com/2013/player?L=59380&amp;P=10340&amp;YEAR=2012" TargetMode="External"/><Relationship Id="rId20129" Type="http://schemas.openxmlformats.org/officeDocument/2006/relationships/hyperlink" Target="http://football6.myfantasyleague.com/2013/detailed?L=59380&amp;W=15&amp;P=10707&amp;YEAR=2012" TargetMode="External"/><Relationship Id="rId3800" Type="http://schemas.openxmlformats.org/officeDocument/2006/relationships/hyperlink" Target="http://football6.myfantasyleague.com/2013/detailed?L=59380&amp;W=15&amp;P=4912&amp;YEAR=2012" TargetMode="External"/><Relationship Id="rId9362" Type="http://schemas.openxmlformats.org/officeDocument/2006/relationships/hyperlink" Target="http://football6.myfantasyleague.com/2013/detailed?L=59380&amp;W=5&amp;P=9754&amp;YEAR=2012" TargetMode="External"/><Relationship Id="rId11292" Type="http://schemas.openxmlformats.org/officeDocument/2006/relationships/hyperlink" Target="http://football6.myfantasyleague.com/2013/player?L=59380&amp;P=10705" TargetMode="External"/><Relationship Id="rId12343" Type="http://schemas.openxmlformats.org/officeDocument/2006/relationships/hyperlink" Target="http://football6.myfantasyleague.com/2013/detailed?L=59380&amp;W=8&amp;P=9982&amp;YEAR=2012" TargetMode="External"/><Relationship Id="rId20610" Type="http://schemas.openxmlformats.org/officeDocument/2006/relationships/hyperlink" Target="http://football6.myfantasyleague.com/2013/detailed?L=59380&amp;W=16&amp;P=10539&amp;YEAR=2012" TargetMode="External"/><Relationship Id="rId721" Type="http://schemas.openxmlformats.org/officeDocument/2006/relationships/hyperlink" Target="http://football6.myfantasyleague.com/2013/player?L=59380&amp;P=10325&amp;YEAR=2012" TargetMode="External"/><Relationship Id="rId1351" Type="http://schemas.openxmlformats.org/officeDocument/2006/relationships/hyperlink" Target="http://football6.myfantasyleague.com/2013/player?L=59380&amp;P=10048&amp;YEAR=2012" TargetMode="External"/><Relationship Id="rId2402" Type="http://schemas.openxmlformats.org/officeDocument/2006/relationships/hyperlink" Target="http://football6.myfantasyleague.com/2013/detailed?L=59380&amp;W=14&amp;P=3300&amp;YEAR=2012" TargetMode="External"/><Relationship Id="rId5972" Type="http://schemas.openxmlformats.org/officeDocument/2006/relationships/hyperlink" Target="http://football6.myfantasyleague.com/2013/player?L=59380&amp;P=3549" TargetMode="External"/><Relationship Id="rId9015" Type="http://schemas.openxmlformats.org/officeDocument/2006/relationships/hyperlink" Target="http://football6.myfantasyleague.com/2013/detailed?L=59380&amp;W=1&amp;P=7671&amp;YEAR=2012" TargetMode="External"/><Relationship Id="rId15566" Type="http://schemas.openxmlformats.org/officeDocument/2006/relationships/hyperlink" Target="http://football6.myfantasyleague.com/2013/detailed?L=59380&amp;W=5&amp;P=9921&amp;YEAR=2012" TargetMode="External"/><Relationship Id="rId16964" Type="http://schemas.openxmlformats.org/officeDocument/2006/relationships/hyperlink" Target="http://football6.myfantasyleague.com/2013/options?L=59380&amp;F=0011&amp;O=07" TargetMode="External"/><Relationship Id="rId1004" Type="http://schemas.openxmlformats.org/officeDocument/2006/relationships/hyperlink" Target="http://football6.myfantasyleague.com/2013/detailed?L=59380&amp;W=4&amp;P=10527&amp;YEAR=2012" TargetMode="External"/><Relationship Id="rId4574" Type="http://schemas.openxmlformats.org/officeDocument/2006/relationships/hyperlink" Target="http://football6.myfantasyleague.com/2013/detailed?L=59380&amp;W=7&amp;P=10139&amp;YEAR=2012" TargetMode="External"/><Relationship Id="rId5625" Type="http://schemas.openxmlformats.org/officeDocument/2006/relationships/hyperlink" Target="http://football6.myfantasyleague.com/2013/detailed?L=59380&amp;W=17&amp;P=9466&amp;YEAR=2012" TargetMode="External"/><Relationship Id="rId14168" Type="http://schemas.openxmlformats.org/officeDocument/2006/relationships/hyperlink" Target="http://football6.myfantasyleague.com/2013/detailed?L=59380&amp;W=10&amp;P=9745&amp;YEAR=2012" TargetMode="External"/><Relationship Id="rId15219" Type="http://schemas.openxmlformats.org/officeDocument/2006/relationships/hyperlink" Target="http://football6.myfantasyleague.com/2013/detailed?L=59380&amp;W=3&amp;P=9705&amp;YEAR=2012" TargetMode="External"/><Relationship Id="rId16617" Type="http://schemas.openxmlformats.org/officeDocument/2006/relationships/hyperlink" Target="http://football6.myfantasyleague.com/2013/detailed?L=59380&amp;W=11&amp;P=10320&amp;YEAR=2012" TargetMode="External"/><Relationship Id="rId3176" Type="http://schemas.openxmlformats.org/officeDocument/2006/relationships/hyperlink" Target="http://football6.myfantasyleague.com/2013/detailed?L=59380&amp;W=7&amp;P=7837&amp;YEAR=2012" TargetMode="External"/><Relationship Id="rId4227" Type="http://schemas.openxmlformats.org/officeDocument/2006/relationships/hyperlink" Target="http://football6.myfantasyleague.com/2013/detailed?L=59380&amp;W=8&amp;P=10748&amp;YEAR=2012" TargetMode="External"/><Relationship Id="rId7797" Type="http://schemas.openxmlformats.org/officeDocument/2006/relationships/hyperlink" Target="http://football6.myfantasyleague.com/2013/player?L=59380&amp;P=8284" TargetMode="External"/><Relationship Id="rId18789" Type="http://schemas.openxmlformats.org/officeDocument/2006/relationships/hyperlink" Target="http://football6.myfantasyleague.com/2013/detailed?L=59380&amp;W=7&amp;P=10764&amp;YEAR=2012" TargetMode="External"/><Relationship Id="rId6399" Type="http://schemas.openxmlformats.org/officeDocument/2006/relationships/hyperlink" Target="http://football6.myfantasyleague.com/2013/detailed?L=59380&amp;W=6&amp;P=10458&amp;YEAR=2012" TargetMode="External"/><Relationship Id="rId8848" Type="http://schemas.openxmlformats.org/officeDocument/2006/relationships/hyperlink" Target="http://football6.myfantasyleague.com/2013/detailed?L=59380&amp;W=6&amp;P=9903&amp;YEAR=2012" TargetMode="External"/><Relationship Id="rId10778" Type="http://schemas.openxmlformats.org/officeDocument/2006/relationships/hyperlink" Target="http://football6.myfantasyleague.com/2013/detailed?L=59380&amp;W=16&amp;P=8590&amp;YEAR=2012" TargetMode="External"/><Relationship Id="rId11829" Type="http://schemas.openxmlformats.org/officeDocument/2006/relationships/hyperlink" Target="http://football6.myfantasyleague.com/2013/detailed?L=59380&amp;W=2&amp;P=10820&amp;YEAR=2012" TargetMode="External"/><Relationship Id="rId15700" Type="http://schemas.openxmlformats.org/officeDocument/2006/relationships/hyperlink" Target="http://football6.myfantasyleague.com/2013/detailed?L=59380&amp;W=13&amp;P=8341&amp;YEAR=2012" TargetMode="External"/><Relationship Id="rId13251" Type="http://schemas.openxmlformats.org/officeDocument/2006/relationships/hyperlink" Target="http://football6.myfantasyleague.com/2013/player?L=59380&amp;P=8944&amp;YEAR=2012" TargetMode="External"/><Relationship Id="rId14302" Type="http://schemas.openxmlformats.org/officeDocument/2006/relationships/hyperlink" Target="http://football6.myfantasyleague.com/2013/detailed?L=59380&amp;W=1&amp;P=8156&amp;YEAR=2012" TargetMode="External"/><Relationship Id="rId17872" Type="http://schemas.openxmlformats.org/officeDocument/2006/relationships/hyperlink" Target="http://football6.myfantasyleague.com/2013/detailed?L=59380&amp;W=6&amp;P=8160&amp;YEAR=2012" TargetMode="External"/><Relationship Id="rId18923" Type="http://schemas.openxmlformats.org/officeDocument/2006/relationships/hyperlink" Target="http://football6.myfantasyleague.com/2013/detailed?L=59380&amp;W=17&amp;P=4891&amp;YEAR=2012" TargetMode="External"/><Relationship Id="rId3310" Type="http://schemas.openxmlformats.org/officeDocument/2006/relationships/hyperlink" Target="http://football6.myfantasyleague.com/2013/player?L=59380&amp;P=6509" TargetMode="External"/><Relationship Id="rId6880" Type="http://schemas.openxmlformats.org/officeDocument/2006/relationships/hyperlink" Target="http://football6.myfantasyleague.com/2013/player?L=59380&amp;P=10849&amp;YEAR=2012" TargetMode="External"/><Relationship Id="rId7931" Type="http://schemas.openxmlformats.org/officeDocument/2006/relationships/hyperlink" Target="http://football6.myfantasyleague.com/2013/detailed?L=59380&amp;W=7&amp;P=7231&amp;YEAR=2012" TargetMode="External"/><Relationship Id="rId16474" Type="http://schemas.openxmlformats.org/officeDocument/2006/relationships/hyperlink" Target="http://football6.myfantasyleague.com/2013/detailed?L=59380&amp;W=13&amp;P=10351&amp;YEAR=2012" TargetMode="External"/><Relationship Id="rId17525" Type="http://schemas.openxmlformats.org/officeDocument/2006/relationships/hyperlink" Target="http://football6.myfantasyleague.com/2013/detailed?L=59380&amp;W=11&amp;P=8641&amp;YEAR=2012" TargetMode="External"/><Relationship Id="rId20120" Type="http://schemas.openxmlformats.org/officeDocument/2006/relationships/hyperlink" Target="http://football6.myfantasyleague.com/2013/detailed?L=59380&amp;W=5&amp;P=10707&amp;YEAR=2012" TargetMode="External"/><Relationship Id="rId231" Type="http://schemas.openxmlformats.org/officeDocument/2006/relationships/hyperlink" Target="http://football6.myfantasyleague.com/2013/detailed?L=59380&amp;W=9&amp;P=10559&amp;YEAR=2012" TargetMode="External"/><Relationship Id="rId5482" Type="http://schemas.openxmlformats.org/officeDocument/2006/relationships/hyperlink" Target="http://football6.myfantasyleague.com/2013/detailed?L=59380&amp;W=11&amp;P=7042&amp;YEAR=2012" TargetMode="External"/><Relationship Id="rId6533" Type="http://schemas.openxmlformats.org/officeDocument/2006/relationships/hyperlink" Target="http://football6.myfantasyleague.com/2013/detailed?L=59380&amp;W=4&amp;P=8845&amp;YEAR=2012" TargetMode="External"/><Relationship Id="rId10912" Type="http://schemas.openxmlformats.org/officeDocument/2006/relationships/hyperlink" Target="http://football6.myfantasyleague.com/2013/detailed?L=59380&amp;W=14&amp;P=10869&amp;YEAR=2012" TargetMode="External"/><Relationship Id="rId15076" Type="http://schemas.openxmlformats.org/officeDocument/2006/relationships/hyperlink" Target="http://football6.myfantasyleague.com/2013/detailed?L=59380&amp;W=13&amp;P=9549&amp;YEAR=2012" TargetMode="External"/><Relationship Id="rId16127" Type="http://schemas.openxmlformats.org/officeDocument/2006/relationships/hyperlink" Target="http://football6.myfantasyleague.com/2013/options?L=59380&amp;F=0010&amp;O=07" TargetMode="External"/><Relationship Id="rId19697" Type="http://schemas.openxmlformats.org/officeDocument/2006/relationships/hyperlink" Target="http://football6.myfantasyleague.com/2013/player?L=59380&amp;P=10314&amp;YEAR=2012" TargetMode="External"/><Relationship Id="rId4084" Type="http://schemas.openxmlformats.org/officeDocument/2006/relationships/hyperlink" Target="http://football6.myfantasyleague.com/2013/player?L=59380&amp;P=9950&amp;YEAR=2012" TargetMode="External"/><Relationship Id="rId5135" Type="http://schemas.openxmlformats.org/officeDocument/2006/relationships/hyperlink" Target="http://football6.myfantasyleague.com/2013/detailed?L=59380&amp;W=11&amp;P=9975&amp;YEAR=2012" TargetMode="External"/><Relationship Id="rId9756" Type="http://schemas.openxmlformats.org/officeDocument/2006/relationships/hyperlink" Target="http://football6.myfantasyleague.com/2013/detailed?L=59380&amp;W=14&amp;P=8677&amp;YEAR=2012" TargetMode="External"/><Relationship Id="rId18299" Type="http://schemas.openxmlformats.org/officeDocument/2006/relationships/hyperlink" Target="http://football6.myfantasyleague.com/2013/detailed?L=59380&amp;W=3&amp;P=10372&amp;YEAR=2012" TargetMode="External"/><Relationship Id="rId8358" Type="http://schemas.openxmlformats.org/officeDocument/2006/relationships/hyperlink" Target="http://football6.myfantasyleague.com/2013/detailed?L=59380&amp;W=7&amp;P=8837&amp;YEAR=2012" TargetMode="External"/><Relationship Id="rId9409" Type="http://schemas.openxmlformats.org/officeDocument/2006/relationships/hyperlink" Target="http://football6.myfantasyleague.com/2013/detailed?L=59380&amp;W=7&amp;P=10508&amp;YEAR=2012" TargetMode="External"/><Relationship Id="rId10288" Type="http://schemas.openxmlformats.org/officeDocument/2006/relationships/hyperlink" Target="http://football6.myfantasyleague.com/2013/detailed?L=59380&amp;W=1&amp;P=10368&amp;YEAR=2012" TargetMode="External"/><Relationship Id="rId11686" Type="http://schemas.openxmlformats.org/officeDocument/2006/relationships/hyperlink" Target="http://football6.myfantasyleague.com/2013/detailed?L=59380&amp;W=5&amp;P=9085&amp;YEAR=2012" TargetMode="External"/><Relationship Id="rId12737" Type="http://schemas.openxmlformats.org/officeDocument/2006/relationships/hyperlink" Target="http://football6.myfantasyleague.com/2013/player?L=59380&amp;P=8680&amp;YEAR=2012" TargetMode="External"/><Relationship Id="rId1745" Type="http://schemas.openxmlformats.org/officeDocument/2006/relationships/hyperlink" Target="http://football6.myfantasyleague.com/2013/detailed?L=59380&amp;W=7&amp;P=8091&amp;YEAR=2012" TargetMode="External"/><Relationship Id="rId11339" Type="http://schemas.openxmlformats.org/officeDocument/2006/relationships/hyperlink" Target="http://football6.myfantasyleague.com/2013/detailed?L=59380&amp;W=6&amp;P=10285&amp;YEAR=2012" TargetMode="External"/><Relationship Id="rId15210" Type="http://schemas.openxmlformats.org/officeDocument/2006/relationships/hyperlink" Target="http://football6.myfantasyleague.com/2013/detailed?L=59380&amp;W=12&amp;P=6994&amp;YEAR=2012" TargetMode="External"/><Relationship Id="rId18780" Type="http://schemas.openxmlformats.org/officeDocument/2006/relationships/hyperlink" Target="http://football6.myfantasyleague.com/2013/detailed?L=59380&amp;W=17&amp;P=10560&amp;YEAR=2012" TargetMode="External"/><Relationship Id="rId19831" Type="http://schemas.openxmlformats.org/officeDocument/2006/relationships/hyperlink" Target="http://football6.myfantasyleague.com/2013/player?L=59380&amp;P=7491" TargetMode="External"/><Relationship Id="rId4968" Type="http://schemas.openxmlformats.org/officeDocument/2006/relationships/hyperlink" Target="http://football6.myfantasyleague.com/2013/detailed?L=59380&amp;W=4&amp;P=8799&amp;YEAR=2012" TargetMode="External"/><Relationship Id="rId11820" Type="http://schemas.openxmlformats.org/officeDocument/2006/relationships/hyperlink" Target="http://football6.myfantasyleague.com/2013/detailed?L=59380&amp;W=12&amp;P=10835&amp;YEAR=2012" TargetMode="External"/><Relationship Id="rId17382" Type="http://schemas.openxmlformats.org/officeDocument/2006/relationships/hyperlink" Target="http://football6.myfantasyleague.com/2013/detailed?L=59380&amp;W=1&amp;P=8682&amp;YEAR=2012" TargetMode="External"/><Relationship Id="rId18433" Type="http://schemas.openxmlformats.org/officeDocument/2006/relationships/hyperlink" Target="http://football6.myfantasyleague.com/2013/detailed?L=59380&amp;W=16&amp;P=8684&amp;YEAR=2012" TargetMode="External"/><Relationship Id="rId6390" Type="http://schemas.openxmlformats.org/officeDocument/2006/relationships/hyperlink" Target="http://football6.myfantasyleague.com/2013/detailed?L=59380&amp;W=10&amp;P=10262&amp;YEAR=2012" TargetMode="External"/><Relationship Id="rId7441" Type="http://schemas.openxmlformats.org/officeDocument/2006/relationships/hyperlink" Target="http://football6.myfantasyleague.com/2013/detailed?L=59380&amp;W=1&amp;P=10000&amp;YEAR=2012" TargetMode="External"/><Relationship Id="rId10422" Type="http://schemas.openxmlformats.org/officeDocument/2006/relationships/hyperlink" Target="http://football6.myfantasyleague.com/2013/detailed?L=59380&amp;W=15&amp;P=10455&amp;YEAR=2012" TargetMode="External"/><Relationship Id="rId13992" Type="http://schemas.openxmlformats.org/officeDocument/2006/relationships/hyperlink" Target="http://football6.myfantasyleague.com/2013/detailed?L=59380&amp;W=1&amp;P=9700&amp;YEAR=2012" TargetMode="External"/><Relationship Id="rId17035" Type="http://schemas.openxmlformats.org/officeDocument/2006/relationships/hyperlink" Target="http://football6.myfantasyleague.com/2013/detailed?L=59380&amp;W=13&amp;P=8344&amp;YEAR=2012" TargetMode="External"/><Relationship Id="rId6043" Type="http://schemas.openxmlformats.org/officeDocument/2006/relationships/hyperlink" Target="http://football6.myfantasyleague.com/2013/detailed?L=59380&amp;W=8&amp;P=10721&amp;YEAR=2012" TargetMode="External"/><Relationship Id="rId12594" Type="http://schemas.openxmlformats.org/officeDocument/2006/relationships/hyperlink" Target="http://football6.myfantasyleague.com/2013/detailed?L=59380&amp;W=15&amp;P=9479&amp;YEAR=2012" TargetMode="External"/><Relationship Id="rId13645" Type="http://schemas.openxmlformats.org/officeDocument/2006/relationships/hyperlink" Target="http://football6.myfantasyleague.com/2013/detailed?L=59380&amp;W=3&amp;P=8847&amp;YEAR=2012" TargetMode="External"/><Relationship Id="rId972" Type="http://schemas.openxmlformats.org/officeDocument/2006/relationships/hyperlink" Target="http://football6.myfantasyleague.com/2013/detailed?L=59380&amp;W=14&amp;P=10506&amp;YEAR=2012" TargetMode="External"/><Relationship Id="rId2653" Type="http://schemas.openxmlformats.org/officeDocument/2006/relationships/hyperlink" Target="http://football6.myfantasyleague.com/2013/player?L=59380&amp;P=10770" TargetMode="External"/><Relationship Id="rId3704" Type="http://schemas.openxmlformats.org/officeDocument/2006/relationships/hyperlink" Target="http://football6.myfantasyleague.com/2013/detailed?L=59380&amp;W=12&amp;P=10777&amp;YEAR=2012" TargetMode="External"/><Relationship Id="rId9266" Type="http://schemas.openxmlformats.org/officeDocument/2006/relationships/hyperlink" Target="http://football6.myfantasyleague.com/2013/detailed?L=59380&amp;W=14&amp;P=9287&amp;YEAR=2012" TargetMode="External"/><Relationship Id="rId11196" Type="http://schemas.openxmlformats.org/officeDocument/2006/relationships/hyperlink" Target="http://football6.myfantasyleague.com/2013/detailed?L=59380&amp;W=17&amp;P=9536&amp;YEAR=2012" TargetMode="External"/><Relationship Id="rId12247" Type="http://schemas.openxmlformats.org/officeDocument/2006/relationships/hyperlink" Target="http://football6.myfantasyleague.com/2013/detailed?L=59380&amp;W=4&amp;P=10549&amp;YEAR=2012" TargetMode="External"/><Relationship Id="rId20514" Type="http://schemas.openxmlformats.org/officeDocument/2006/relationships/hyperlink" Target="http://football6.myfantasyleague.com/2013/detailed?L=59380&amp;W=14&amp;P=10734&amp;YEAR=2012" TargetMode="External"/><Relationship Id="rId625" Type="http://schemas.openxmlformats.org/officeDocument/2006/relationships/hyperlink" Target="http://football6.myfantasyleague.com/2013/detailed?L=59380&amp;W=14&amp;P=8474&amp;YEAR=2012" TargetMode="External"/><Relationship Id="rId1255" Type="http://schemas.openxmlformats.org/officeDocument/2006/relationships/hyperlink" Target="http://football6.myfantasyleague.com/2013/detailed?L=59380&amp;W=4&amp;P=9307&amp;YEAR=2012" TargetMode="External"/><Relationship Id="rId2306" Type="http://schemas.openxmlformats.org/officeDocument/2006/relationships/hyperlink" Target="http://football6.myfantasyleague.com/2013/detailed?L=59380&amp;W=13&amp;P=9585&amp;YEAR=2012" TargetMode="External"/><Relationship Id="rId5876" Type="http://schemas.openxmlformats.org/officeDocument/2006/relationships/hyperlink" Target="http://football6.myfantasyleague.com/2013/detailed?L=59380&amp;W=9&amp;P=7393&amp;YEAR=2012" TargetMode="External"/><Relationship Id="rId16868" Type="http://schemas.openxmlformats.org/officeDocument/2006/relationships/hyperlink" Target="http://football6.myfantasyleague.com/2013/detailed?L=59380&amp;W=6&amp;P=10379&amp;YEAR=2012" TargetMode="External"/><Relationship Id="rId17919" Type="http://schemas.openxmlformats.org/officeDocument/2006/relationships/hyperlink" Target="http://football6.myfantasyleague.com/2013/detailed?L=59380&amp;W=2&amp;P=9176&amp;YEAR=2012" TargetMode="External"/><Relationship Id="rId18290" Type="http://schemas.openxmlformats.org/officeDocument/2006/relationships/hyperlink" Target="http://football6.myfantasyleague.com/2013/detailed?L=59380&amp;W=13&amp;P=10384&amp;YEAR=2012" TargetMode="External"/><Relationship Id="rId4478" Type="http://schemas.openxmlformats.org/officeDocument/2006/relationships/hyperlink" Target="http://football6.myfantasyleague.com/2013/detailed?L=59380&amp;W=9&amp;P=7012&amp;YEAR=2012" TargetMode="External"/><Relationship Id="rId5529" Type="http://schemas.openxmlformats.org/officeDocument/2006/relationships/hyperlink" Target="http://football6.myfantasyleague.com/2013/detailed?L=59380&amp;W=12&amp;P=9922&amp;YEAR=2012" TargetMode="External"/><Relationship Id="rId6927" Type="http://schemas.openxmlformats.org/officeDocument/2006/relationships/hyperlink" Target="http://football6.myfantasyleague.com/2013/detailed?L=59380&amp;W=2&amp;P=10960&amp;YEAR=2012" TargetMode="External"/><Relationship Id="rId9400" Type="http://schemas.openxmlformats.org/officeDocument/2006/relationships/hyperlink" Target="http://football6.myfantasyleague.com/2013/player?L=59380&amp;P=10326" TargetMode="External"/><Relationship Id="rId19341" Type="http://schemas.openxmlformats.org/officeDocument/2006/relationships/hyperlink" Target="http://football6.myfantasyleague.com/2013/detailed?L=59380&amp;W=9&amp;P=10272&amp;YEAR=2012" TargetMode="External"/><Relationship Id="rId8002" Type="http://schemas.openxmlformats.org/officeDocument/2006/relationships/hyperlink" Target="http://football6.myfantasyleague.com/2013/detailed?L=59380&amp;W=12&amp;P=7458&amp;YEAR=2012" TargetMode="External"/><Relationship Id="rId11330" Type="http://schemas.openxmlformats.org/officeDocument/2006/relationships/hyperlink" Target="http://football6.myfantasyleague.com/2013/detailed?L=59380&amp;W=17&amp;P=10327&amp;YEAR=2012" TargetMode="External"/><Relationship Id="rId15951" Type="http://schemas.openxmlformats.org/officeDocument/2006/relationships/hyperlink" Target="http://football6.myfantasyleague.com/2013/detailed?L=59380&amp;W=3&amp;P=8676&amp;YEAR=2012" TargetMode="External"/><Relationship Id="rId14553" Type="http://schemas.openxmlformats.org/officeDocument/2006/relationships/hyperlink" Target="http://football6.myfantasyleague.com/2013/detailed?L=59380&amp;W=9&amp;P=9444&amp;YEAR=2012" TargetMode="External"/><Relationship Id="rId15604" Type="http://schemas.openxmlformats.org/officeDocument/2006/relationships/hyperlink" Target="http://football6.myfantasyleague.com/2013/detailed?L=59380&amp;W=13&amp;P=11034&amp;YEAR=2012" TargetMode="External"/><Relationship Id="rId3561" Type="http://schemas.openxmlformats.org/officeDocument/2006/relationships/hyperlink" Target="http://football6.myfantasyleague.com/2013/detailed?L=59380&amp;W=4&amp;P=9947&amp;YEAR=2012" TargetMode="External"/><Relationship Id="rId4612" Type="http://schemas.openxmlformats.org/officeDocument/2006/relationships/hyperlink" Target="http://football6.myfantasyleague.com/2013/detailed?L=59380&amp;W=14&amp;P=10755&amp;YEAR=2012" TargetMode="External"/><Relationship Id="rId13155" Type="http://schemas.openxmlformats.org/officeDocument/2006/relationships/hyperlink" Target="http://football6.myfantasyleague.com/2013/detailed?L=59380&amp;W=1&amp;P=9445&amp;YEAR=2012" TargetMode="External"/><Relationship Id="rId14206" Type="http://schemas.openxmlformats.org/officeDocument/2006/relationships/hyperlink" Target="http://football6.myfantasyleague.com/2013/detailed?L=59380&amp;W=15&amp;P=10113&amp;YEAR=2012" TargetMode="External"/><Relationship Id="rId17776" Type="http://schemas.openxmlformats.org/officeDocument/2006/relationships/hyperlink" Target="http://football6.myfantasyleague.com/2013/detailed?L=59380&amp;W=14&amp;P=10955&amp;YEAR=2012" TargetMode="External"/><Relationship Id="rId20371" Type="http://schemas.openxmlformats.org/officeDocument/2006/relationships/hyperlink" Target="http://football6.myfantasyleague.com/2013/player?L=59380&amp;P=9693&amp;YEAR=2012" TargetMode="External"/><Relationship Id="rId482" Type="http://schemas.openxmlformats.org/officeDocument/2006/relationships/hyperlink" Target="http://football6.myfantasyleague.com/2013/detailed?L=59380&amp;W=12&amp;P=10188&amp;YEAR=2012" TargetMode="External"/><Relationship Id="rId2163" Type="http://schemas.openxmlformats.org/officeDocument/2006/relationships/hyperlink" Target="http://football6.myfantasyleague.com/2013/detailed?L=59380&amp;W=7&amp;P=10752&amp;YEAR=2012" TargetMode="External"/><Relationship Id="rId3214" Type="http://schemas.openxmlformats.org/officeDocument/2006/relationships/hyperlink" Target="http://football6.myfantasyleague.com/2013/detailed?L=59380&amp;W=6&amp;P=10854&amp;YEAR=2012" TargetMode="External"/><Relationship Id="rId6784" Type="http://schemas.openxmlformats.org/officeDocument/2006/relationships/hyperlink" Target="http://football6.myfantasyleague.com/2013/detailed?L=59380&amp;W=3&amp;P=9985&amp;YEAR=2012" TargetMode="External"/><Relationship Id="rId7835" Type="http://schemas.openxmlformats.org/officeDocument/2006/relationships/hyperlink" Target="http://football6.myfantasyleague.com/2013/detailed?L=59380&amp;W=3&amp;P=10592&amp;YEAR=2012" TargetMode="External"/><Relationship Id="rId16378" Type="http://schemas.openxmlformats.org/officeDocument/2006/relationships/hyperlink" Target="http://football6.myfantasyleague.com/2013/detailed?L=59380&amp;W=9&amp;P=7527&amp;YEAR=2012" TargetMode="External"/><Relationship Id="rId17429" Type="http://schemas.openxmlformats.org/officeDocument/2006/relationships/hyperlink" Target="http://football6.myfantasyleague.com/2013/player?L=59380&amp;P=3301&amp;YEAR=2012" TargetMode="External"/><Relationship Id="rId18827" Type="http://schemas.openxmlformats.org/officeDocument/2006/relationships/hyperlink" Target="http://football6.myfantasyleague.com/2013/detailed?L=59380&amp;W=2&amp;P=4927&amp;YEAR=2012" TargetMode="External"/><Relationship Id="rId20024" Type="http://schemas.openxmlformats.org/officeDocument/2006/relationships/hyperlink" Target="http://football6.myfantasyleague.com/2013/detailed?L=59380&amp;W=12&amp;P=8958&amp;YEAR=2012" TargetMode="External"/><Relationship Id="rId135" Type="http://schemas.openxmlformats.org/officeDocument/2006/relationships/hyperlink" Target="http://football6.myfantasyleague.com/2013/detailed?L=59380&amp;W=6&amp;P=7757&amp;YEAR=2012" TargetMode="External"/><Relationship Id="rId5386" Type="http://schemas.openxmlformats.org/officeDocument/2006/relationships/hyperlink" Target="http://football6.myfantasyleague.com/2013/detailed?L=59380&amp;W=7&amp;P=10961&amp;YEAR=2012" TargetMode="External"/><Relationship Id="rId6437" Type="http://schemas.openxmlformats.org/officeDocument/2006/relationships/hyperlink" Target="http://football6.myfantasyleague.com/2013/detailed?L=59380&amp;W=7&amp;P=10106&amp;YEAR=2012" TargetMode="External"/><Relationship Id="rId10816" Type="http://schemas.openxmlformats.org/officeDocument/2006/relationships/hyperlink" Target="http://football6.myfantasyleague.com/2013/detailed?L=59380&amp;W=9&amp;P=9730&amp;YEAR=2012" TargetMode="External"/><Relationship Id="rId5039" Type="http://schemas.openxmlformats.org/officeDocument/2006/relationships/hyperlink" Target="http://football6.myfantasyleague.com/2013/detailed?L=59380&amp;W=17&amp;P=9168&amp;YEAR=2012" TargetMode="External"/><Relationship Id="rId12988" Type="http://schemas.openxmlformats.org/officeDocument/2006/relationships/hyperlink" Target="http://football6.myfantasyleague.com/2013/detailed?L=59380&amp;W=14&amp;P=10267&amp;YEAR=2012" TargetMode="External"/><Relationship Id="rId17910" Type="http://schemas.openxmlformats.org/officeDocument/2006/relationships/hyperlink" Target="http://football6.myfantasyleague.com/2013/detailed?L=59380&amp;W=12&amp;P=9103&amp;YEAR=2012" TargetMode="External"/><Relationship Id="rId1996" Type="http://schemas.openxmlformats.org/officeDocument/2006/relationships/hyperlink" Target="http://football6.myfantasyleague.com/2013/detailed?L=59380&amp;W=10&amp;P=10781&amp;YEAR=2012" TargetMode="External"/><Relationship Id="rId15461" Type="http://schemas.openxmlformats.org/officeDocument/2006/relationships/hyperlink" Target="http://football6.myfantasyleague.com/2013/detailed?L=59380&amp;W=11&amp;P=10706&amp;YEAR=2012" TargetMode="External"/><Relationship Id="rId16512" Type="http://schemas.openxmlformats.org/officeDocument/2006/relationships/hyperlink" Target="http://football6.myfantasyleague.com/2013/detailed?L=59380&amp;W=4&amp;P=10833&amp;YEAR=2012" TargetMode="External"/><Relationship Id="rId1649" Type="http://schemas.openxmlformats.org/officeDocument/2006/relationships/hyperlink" Target="http://football6.myfantasyleague.com/2013/detailed?L=59380&amp;W=11&amp;P=9647&amp;YEAR=2012" TargetMode="External"/><Relationship Id="rId3071" Type="http://schemas.openxmlformats.org/officeDocument/2006/relationships/hyperlink" Target="http://football6.myfantasyleague.com/2013/detailed?L=59380&amp;W=12&amp;P=10653&amp;YEAR=2012" TargetMode="External"/><Relationship Id="rId5520" Type="http://schemas.openxmlformats.org/officeDocument/2006/relationships/hyperlink" Target="http://football6.myfantasyleague.com/2013/detailed?L=59380&amp;W=1&amp;P=9922&amp;YEAR=2012" TargetMode="External"/><Relationship Id="rId14063" Type="http://schemas.openxmlformats.org/officeDocument/2006/relationships/hyperlink" Target="http://football6.myfantasyleague.com/2013/detailed?L=59380&amp;W=1&amp;P=7239&amp;YEAR=2012" TargetMode="External"/><Relationship Id="rId15114" Type="http://schemas.openxmlformats.org/officeDocument/2006/relationships/hyperlink" Target="http://football6.myfantasyleague.com/2013/detailed?L=59380&amp;W=1&amp;P=10712&amp;YEAR=2012" TargetMode="External"/><Relationship Id="rId18684" Type="http://schemas.openxmlformats.org/officeDocument/2006/relationships/hyperlink" Target="http://football6.myfantasyleague.com/2013/detailed?L=59380&amp;W=6&amp;P=7544&amp;YEAR=2012" TargetMode="External"/><Relationship Id="rId19735" Type="http://schemas.openxmlformats.org/officeDocument/2006/relationships/hyperlink" Target="http://football6.myfantasyleague.com/2013/detailed?L=59380&amp;W=6&amp;P=9274&amp;YEAR=2012" TargetMode="External"/><Relationship Id="rId4122" Type="http://schemas.openxmlformats.org/officeDocument/2006/relationships/hyperlink" Target="http://football6.myfantasyleague.com/2013/player?L=59380&amp;P=11016&amp;YEAR=2012" TargetMode="External"/><Relationship Id="rId7692" Type="http://schemas.openxmlformats.org/officeDocument/2006/relationships/hyperlink" Target="http://football6.myfantasyleague.com/2013/detailed?L=59380&amp;W=9&amp;P=10877&amp;YEAR=2012" TargetMode="External"/><Relationship Id="rId8743" Type="http://schemas.openxmlformats.org/officeDocument/2006/relationships/hyperlink" Target="http://football6.myfantasyleague.com/2013/detailed?L=59380&amp;W=15&amp;P=9946&amp;YEAR=2012" TargetMode="External"/><Relationship Id="rId10673" Type="http://schemas.openxmlformats.org/officeDocument/2006/relationships/hyperlink" Target="http://football6.myfantasyleague.com/2013/detailed?L=59380&amp;W=6&amp;P=8273&amp;YEAR=2012" TargetMode="External"/><Relationship Id="rId11724" Type="http://schemas.openxmlformats.org/officeDocument/2006/relationships/hyperlink" Target="http://football6.myfantasyleague.com/2013/detailed?L=59380&amp;W=15&amp;P=9478&amp;YEAR=2012" TargetMode="External"/><Relationship Id="rId17286" Type="http://schemas.openxmlformats.org/officeDocument/2006/relationships/hyperlink" Target="http://football6.myfantasyleague.com/2013/player?L=59380&amp;P=8911&amp;YEAR=2012" TargetMode="External"/><Relationship Id="rId18337" Type="http://schemas.openxmlformats.org/officeDocument/2006/relationships/hyperlink" Target="http://football6.myfantasyleague.com/2013/player?L=59380&amp;P=10757" TargetMode="External"/><Relationship Id="rId6294" Type="http://schemas.openxmlformats.org/officeDocument/2006/relationships/hyperlink" Target="http://football6.myfantasyleague.com/2013/detailed?L=59380&amp;W=6&amp;P=9855&amp;YEAR=2012" TargetMode="External"/><Relationship Id="rId7345" Type="http://schemas.openxmlformats.org/officeDocument/2006/relationships/hyperlink" Target="http://football6.myfantasyleague.com/2013/detailed?L=59380&amp;W=3&amp;P=9838&amp;YEAR=2012" TargetMode="External"/><Relationship Id="rId10326" Type="http://schemas.openxmlformats.org/officeDocument/2006/relationships/hyperlink" Target="http://football6.myfantasyleague.com/2013/detailed?L=59380&amp;W=17&amp;P=8994&amp;YEAR=2012" TargetMode="External"/><Relationship Id="rId12498" Type="http://schemas.openxmlformats.org/officeDocument/2006/relationships/hyperlink" Target="http://football6.myfantasyleague.com/2013/detailed?L=59380&amp;W=9&amp;P=6951&amp;YEAR=2012" TargetMode="External"/><Relationship Id="rId13896" Type="http://schemas.openxmlformats.org/officeDocument/2006/relationships/hyperlink" Target="http://football6.myfantasyleague.com/2013/detailed?L=59380&amp;W=16&amp;P=10851&amp;YEAR=2012" TargetMode="External"/><Relationship Id="rId14947" Type="http://schemas.openxmlformats.org/officeDocument/2006/relationships/hyperlink" Target="http://football6.myfantasyleague.com/2013/detailed?L=59380&amp;W=6&amp;P=10984&amp;YEAR=2012" TargetMode="External"/><Relationship Id="rId876" Type="http://schemas.openxmlformats.org/officeDocument/2006/relationships/hyperlink" Target="http://football6.myfantasyleague.com/2013/detailed?L=59380&amp;W=2&amp;P=7871&amp;YEAR=2012" TargetMode="External"/><Relationship Id="rId2557" Type="http://schemas.openxmlformats.org/officeDocument/2006/relationships/hyperlink" Target="http://football6.myfantasyleague.com/2013/player?L=59380&amp;P=10993" TargetMode="External"/><Relationship Id="rId3608" Type="http://schemas.openxmlformats.org/officeDocument/2006/relationships/hyperlink" Target="http://football6.myfantasyleague.com/2013/player?L=59380&amp;P=9054" TargetMode="External"/><Relationship Id="rId3955" Type="http://schemas.openxmlformats.org/officeDocument/2006/relationships/hyperlink" Target="http://football6.myfantasyleague.com/2013/detailed?L=59380&amp;W=6&amp;P=10776&amp;YEAR=2012" TargetMode="External"/><Relationship Id="rId13549" Type="http://schemas.openxmlformats.org/officeDocument/2006/relationships/hyperlink" Target="http://football6.myfantasyleague.com/2013/detailed?L=59380&amp;W=11&amp;P=9240&amp;YEAR=2012" TargetMode="External"/><Relationship Id="rId16022" Type="http://schemas.openxmlformats.org/officeDocument/2006/relationships/hyperlink" Target="http://football6.myfantasyleague.com/2013/detailed?L=59380&amp;W=16&amp;P=9236&amp;YEAR=2012" TargetMode="External"/><Relationship Id="rId17420" Type="http://schemas.openxmlformats.org/officeDocument/2006/relationships/hyperlink" Target="http://football6.myfantasyleague.com/2013/detailed?L=59380&amp;W=8&amp;P=9844&amp;YEAR=2012" TargetMode="External"/><Relationship Id="rId529" Type="http://schemas.openxmlformats.org/officeDocument/2006/relationships/hyperlink" Target="http://football6.myfantasyleague.com/2013/detailed?L=59380&amp;W=15&amp;P=10198&amp;YEAR=2012" TargetMode="External"/><Relationship Id="rId1159" Type="http://schemas.openxmlformats.org/officeDocument/2006/relationships/hyperlink" Target="http://football6.myfantasyleague.com/2013/detailed?L=59380&amp;W=3&amp;P=9526&amp;YEAR=2012" TargetMode="External"/><Relationship Id="rId5030" Type="http://schemas.openxmlformats.org/officeDocument/2006/relationships/hyperlink" Target="http://football6.myfantasyleague.com/2013/detailed?L=59380&amp;W=3&amp;P=9168&amp;YEAR=2012" TargetMode="External"/><Relationship Id="rId19592" Type="http://schemas.openxmlformats.org/officeDocument/2006/relationships/hyperlink" Target="http://football6.myfantasyleague.com/2013/detailed?L=59380&amp;W=8&amp;P=10376&amp;YEAR=2012" TargetMode="External"/><Relationship Id="rId20418" Type="http://schemas.openxmlformats.org/officeDocument/2006/relationships/hyperlink" Target="http://football6.myfantasyleague.com/2013/player?L=59380&amp;P=3294" TargetMode="External"/><Relationship Id="rId9651" Type="http://schemas.openxmlformats.org/officeDocument/2006/relationships/hyperlink" Target="http://football6.myfantasyleague.com/2013/detailed?L=59380&amp;W=17&amp;P=10288&amp;YEAR=2012" TargetMode="External"/><Relationship Id="rId11581" Type="http://schemas.openxmlformats.org/officeDocument/2006/relationships/hyperlink" Target="http://football6.myfantasyleague.com/2013/detailed?L=59380&amp;W=2&amp;P=9541&amp;YEAR=2012" TargetMode="External"/><Relationship Id="rId12632" Type="http://schemas.openxmlformats.org/officeDocument/2006/relationships/hyperlink" Target="http://football6.myfantasyleague.com/2013/player?L=59380&amp;P=10103" TargetMode="External"/><Relationship Id="rId18194" Type="http://schemas.openxmlformats.org/officeDocument/2006/relationships/hyperlink" Target="http://football6.myfantasyleague.com/2013/detailed?L=59380&amp;W=5&amp;P=10299&amp;YEAR=2012" TargetMode="External"/><Relationship Id="rId19245" Type="http://schemas.openxmlformats.org/officeDocument/2006/relationships/hyperlink" Target="http://football6.myfantasyleague.com/2013/detailed?L=59380&amp;W=3&amp;P=9850&amp;YEAR=2012" TargetMode="External"/><Relationship Id="rId1640" Type="http://schemas.openxmlformats.org/officeDocument/2006/relationships/hyperlink" Target="http://football6.myfantasyleague.com/2013/detailed?L=59380&amp;W=12&amp;P=8217&amp;YEAR=2012" TargetMode="External"/><Relationship Id="rId8253" Type="http://schemas.openxmlformats.org/officeDocument/2006/relationships/hyperlink" Target="http://football6.myfantasyleague.com/2013/detailed?L=59380&amp;W=3&amp;P=7291&amp;YEAR=2012" TargetMode="External"/><Relationship Id="rId9304" Type="http://schemas.openxmlformats.org/officeDocument/2006/relationships/hyperlink" Target="http://football6.myfantasyleague.com/2013/detailed?L=59380&amp;W=12&amp;P=9453&amp;YEAR=2012" TargetMode="External"/><Relationship Id="rId10183" Type="http://schemas.openxmlformats.org/officeDocument/2006/relationships/hyperlink" Target="http://football6.myfantasyleague.com/2013/detailed?L=59380&amp;W=16&amp;P=10417&amp;YEAR=2012" TargetMode="External"/><Relationship Id="rId11234" Type="http://schemas.openxmlformats.org/officeDocument/2006/relationships/hyperlink" Target="http://football6.myfantasyleague.com/2013/detailed?L=59380&amp;W=11&amp;P=9911&amp;YEAR=2012" TargetMode="External"/><Relationship Id="rId15855" Type="http://schemas.openxmlformats.org/officeDocument/2006/relationships/hyperlink" Target="http://football6.myfantasyleague.com/2013/player?L=59380&amp;P=7821&amp;YEAR=2012" TargetMode="External"/><Relationship Id="rId4863" Type="http://schemas.openxmlformats.org/officeDocument/2006/relationships/hyperlink" Target="http://football6.myfantasyleague.com/2013/detailed?L=59380&amp;W=7&amp;P=9205&amp;YEAR=2012" TargetMode="External"/><Relationship Id="rId5914" Type="http://schemas.openxmlformats.org/officeDocument/2006/relationships/hyperlink" Target="http://football6.myfantasyleague.com/2013/detailed?L=59380&amp;W=11&amp;P=9064&amp;YEAR=2012" TargetMode="External"/><Relationship Id="rId14457" Type="http://schemas.openxmlformats.org/officeDocument/2006/relationships/hyperlink" Target="http://football6.myfantasyleague.com/2013/detailed?L=59380&amp;W=15&amp;P=6510&amp;YEAR=2012" TargetMode="External"/><Relationship Id="rId15508" Type="http://schemas.openxmlformats.org/officeDocument/2006/relationships/hyperlink" Target="http://football6.myfantasyleague.com/2013/detailed?L=59380&amp;W=4&amp;P=9604&amp;YEAR=2012" TargetMode="External"/><Relationship Id="rId16906" Type="http://schemas.openxmlformats.org/officeDocument/2006/relationships/hyperlink" Target="http://football6.myfantasyleague.com/2013/detailed?L=59380&amp;W=8&amp;P=9200&amp;YEAR=2012" TargetMode="External"/><Relationship Id="rId3465" Type="http://schemas.openxmlformats.org/officeDocument/2006/relationships/hyperlink" Target="http://football6.myfantasyleague.com/2013/detailed?L=59380&amp;W=4&amp;P=10335&amp;YEAR=2012" TargetMode="External"/><Relationship Id="rId4516" Type="http://schemas.openxmlformats.org/officeDocument/2006/relationships/hyperlink" Target="http://football6.myfantasyleague.com/2013/detailed?L=59380&amp;W=11&amp;P=8742&amp;YEAR=2012" TargetMode="External"/><Relationship Id="rId13059" Type="http://schemas.openxmlformats.org/officeDocument/2006/relationships/hyperlink" Target="http://football6.myfantasyleague.com/2013/player?L=59380&amp;P=9917&amp;YEAR=2012" TargetMode="External"/><Relationship Id="rId20275" Type="http://schemas.openxmlformats.org/officeDocument/2006/relationships/hyperlink" Target="http://football6.myfantasyleague.com/2013/detailed?L=59380&amp;W=16&amp;P=8254&amp;YEAR=2012" TargetMode="External"/><Relationship Id="rId386" Type="http://schemas.openxmlformats.org/officeDocument/2006/relationships/hyperlink" Target="http://football6.myfantasyleague.com/2013/detailed?L=59380&amp;W=9&amp;P=7516&amp;YEAR=2012" TargetMode="External"/><Relationship Id="rId2067" Type="http://schemas.openxmlformats.org/officeDocument/2006/relationships/hyperlink" Target="http://football6.myfantasyleague.com/2013/detailed?L=59380&amp;W=17&amp;P=10827&amp;YEAR=2012" TargetMode="External"/><Relationship Id="rId3118" Type="http://schemas.openxmlformats.org/officeDocument/2006/relationships/hyperlink" Target="http://football6.myfantasyleague.com/2013/detailed?L=59380&amp;W=4&amp;P=9050&amp;YEAR=2012" TargetMode="External"/><Relationship Id="rId6688" Type="http://schemas.openxmlformats.org/officeDocument/2006/relationships/hyperlink" Target="http://football6.myfantasyleague.com/2013/detailed?L=59380&amp;W=11&amp;P=10531&amp;YEAR=2012" TargetMode="External"/><Relationship Id="rId7739" Type="http://schemas.openxmlformats.org/officeDocument/2006/relationships/hyperlink" Target="http://football6.myfantasyleague.com/2013/detailed?L=59380&amp;W=1&amp;P=9941&amp;YEAR=2012" TargetMode="External"/><Relationship Id="rId9161" Type="http://schemas.openxmlformats.org/officeDocument/2006/relationships/hyperlink" Target="http://football6.myfantasyleague.com/2013/detailed?L=59380&amp;W=8&amp;P=8275&amp;YEAR=2012" TargetMode="External"/><Relationship Id="rId11091" Type="http://schemas.openxmlformats.org/officeDocument/2006/relationships/hyperlink" Target="http://football6.myfantasyleague.com/2013/detailed?L=59380&amp;W=8&amp;P=6816&amp;YEAR=2012" TargetMode="External"/><Relationship Id="rId13540" Type="http://schemas.openxmlformats.org/officeDocument/2006/relationships/hyperlink" Target="http://football6.myfantasyleague.com/2013/detailed?L=59380&amp;W=1&amp;P=9240&amp;YEAR=2012" TargetMode="External"/><Relationship Id="rId1150" Type="http://schemas.openxmlformats.org/officeDocument/2006/relationships/hyperlink" Target="http://football6.myfantasyleague.com/2013/player?L=59380&amp;P=11113" TargetMode="External"/><Relationship Id="rId12142" Type="http://schemas.openxmlformats.org/officeDocument/2006/relationships/hyperlink" Target="http://football6.myfantasyleague.com/2013/detailed?L=59380&amp;W=1&amp;P=8728&amp;YEAR=2012" TargetMode="External"/><Relationship Id="rId16763" Type="http://schemas.openxmlformats.org/officeDocument/2006/relationships/hyperlink" Target="http://football6.myfantasyleague.com/2013/detailed?L=59380&amp;W=9&amp;P=8690&amp;YEAR=2012" TargetMode="External"/><Relationship Id="rId17814" Type="http://schemas.openxmlformats.org/officeDocument/2006/relationships/hyperlink" Target="http://football6.myfantasyleague.com/2013/detailed?L=59380&amp;W=14&amp;P=9248&amp;YEAR=2012" TargetMode="External"/><Relationship Id="rId520" Type="http://schemas.openxmlformats.org/officeDocument/2006/relationships/hyperlink" Target="http://football6.myfantasyleague.com/2013/detailed?L=59380&amp;W=5&amp;P=10198&amp;YEAR=2012" TargetMode="External"/><Relationship Id="rId2201" Type="http://schemas.openxmlformats.org/officeDocument/2006/relationships/hyperlink" Target="http://football6.myfantasyleague.com/2013/player?L=59380&amp;P=10889&amp;YEAR=2012" TargetMode="External"/><Relationship Id="rId5771" Type="http://schemas.openxmlformats.org/officeDocument/2006/relationships/hyperlink" Target="http://football6.myfantasyleague.com/2013/detailed?L=59380&amp;W=12&amp;P=8294&amp;YEAR=2012" TargetMode="External"/><Relationship Id="rId6822" Type="http://schemas.openxmlformats.org/officeDocument/2006/relationships/hyperlink" Target="http://football6.myfantasyleague.com/2013/detailed?L=59380&amp;W=15&amp;P=8807&amp;YEAR=2012" TargetMode="External"/><Relationship Id="rId15365" Type="http://schemas.openxmlformats.org/officeDocument/2006/relationships/hyperlink" Target="http://football6.myfantasyleague.com/2013/detailed?L=59380&amp;W=14&amp;P=9389&amp;YEAR=2012" TargetMode="External"/><Relationship Id="rId16416" Type="http://schemas.openxmlformats.org/officeDocument/2006/relationships/hyperlink" Target="http://football6.myfantasyleague.com/2013/detailed?L=59380&amp;W=7&amp;P=6983&amp;YEAR=2012" TargetMode="External"/><Relationship Id="rId19986" Type="http://schemas.openxmlformats.org/officeDocument/2006/relationships/hyperlink" Target="http://football6.myfantasyleague.com/2013/player?L=59380&amp;P=9927&amp;YEAR=2012" TargetMode="External"/><Relationship Id="rId4373" Type="http://schemas.openxmlformats.org/officeDocument/2006/relationships/hyperlink" Target="http://football6.myfantasyleague.com/2013/detailed?L=59380&amp;W=1&amp;P=10102&amp;YEAR=2012" TargetMode="External"/><Relationship Id="rId5424" Type="http://schemas.openxmlformats.org/officeDocument/2006/relationships/hyperlink" Target="http://football6.myfantasyleague.com/2013/detailed?L=59380&amp;W=10&amp;P=8762&amp;YEAR=2012" TargetMode="External"/><Relationship Id="rId8994" Type="http://schemas.openxmlformats.org/officeDocument/2006/relationships/hyperlink" Target="http://football6.myfantasyleague.com/2013/options?L=59380&amp;F=0008&amp;O=07" TargetMode="External"/><Relationship Id="rId15018" Type="http://schemas.openxmlformats.org/officeDocument/2006/relationships/hyperlink" Target="http://football6.myfantasyleague.com/2013/detailed?L=59380&amp;W=10&amp;P=10366&amp;YEAR=2012" TargetMode="External"/><Relationship Id="rId18588" Type="http://schemas.openxmlformats.org/officeDocument/2006/relationships/hyperlink" Target="http://football6.myfantasyleague.com/2013/detailed?L=59380&amp;W=1&amp;P=9173&amp;YEAR=2012" TargetMode="External"/><Relationship Id="rId19639" Type="http://schemas.openxmlformats.org/officeDocument/2006/relationships/hyperlink" Target="http://football6.myfantasyleague.com/2013/detailed?L=59380&amp;W=9&amp;P=10847&amp;YEAR=2012" TargetMode="External"/><Relationship Id="rId4026" Type="http://schemas.openxmlformats.org/officeDocument/2006/relationships/hyperlink" Target="http://football6.myfantasyleague.com/2013/detailed?L=59380&amp;W=12&amp;P=10026&amp;YEAR=2012" TargetMode="External"/><Relationship Id="rId7596" Type="http://schemas.openxmlformats.org/officeDocument/2006/relationships/hyperlink" Target="http://football6.myfantasyleague.com/2013/player?L=59380&amp;P=8261&amp;YEAR=2012" TargetMode="External"/><Relationship Id="rId8647" Type="http://schemas.openxmlformats.org/officeDocument/2006/relationships/hyperlink" Target="http://football6.myfantasyleague.com/2013/player?L=59380&amp;P=10396" TargetMode="External"/><Relationship Id="rId10577" Type="http://schemas.openxmlformats.org/officeDocument/2006/relationships/hyperlink" Target="http://football6.myfantasyleague.com/2013/detailed?L=59380&amp;W=16&amp;P=10385&amp;YEAR=2012" TargetMode="External"/><Relationship Id="rId11975" Type="http://schemas.openxmlformats.org/officeDocument/2006/relationships/hyperlink" Target="http://football6.myfantasyleague.com/2013/detailed?L=59380&amp;W=1&amp;P=7066&amp;YEAR=2012" TargetMode="External"/><Relationship Id="rId6198" Type="http://schemas.openxmlformats.org/officeDocument/2006/relationships/hyperlink" Target="http://football6.myfantasyleague.com/2013/detailed?L=59380&amp;W=10&amp;P=9690&amp;YEAR=2012" TargetMode="External"/><Relationship Id="rId7249" Type="http://schemas.openxmlformats.org/officeDocument/2006/relationships/hyperlink" Target="http://football6.myfantasyleague.com/2013/detailed?L=59380&amp;W=13&amp;P=10432&amp;YEAR=2012" TargetMode="External"/><Relationship Id="rId11628" Type="http://schemas.openxmlformats.org/officeDocument/2006/relationships/hyperlink" Target="http://football6.myfantasyleague.com/2013/detailed?L=59380&amp;W=11&amp;P=8283&amp;YEAR=2012" TargetMode="External"/><Relationship Id="rId13050" Type="http://schemas.openxmlformats.org/officeDocument/2006/relationships/hyperlink" Target="http://football6.myfantasyleague.com/2013/detailed?L=59380&amp;W=5&amp;P=10882&amp;YEAR=2012" TargetMode="External"/><Relationship Id="rId14101" Type="http://schemas.openxmlformats.org/officeDocument/2006/relationships/hyperlink" Target="http://football6.myfantasyleague.com/2013/player?L=59380&amp;P=8549" TargetMode="External"/><Relationship Id="rId17671" Type="http://schemas.openxmlformats.org/officeDocument/2006/relationships/hyperlink" Target="http://football6.myfantasyleague.com/2013/detailed?L=59380&amp;W=15&amp;P=9145&amp;YEAR=2012" TargetMode="External"/><Relationship Id="rId18722" Type="http://schemas.openxmlformats.org/officeDocument/2006/relationships/hyperlink" Target="http://football6.myfantasyleague.com/2013/detailed?L=59380&amp;W=11&amp;P=10911&amp;YEAR=2012" TargetMode="External"/><Relationship Id="rId3859" Type="http://schemas.openxmlformats.org/officeDocument/2006/relationships/hyperlink" Target="http://football6.myfantasyleague.com/2013/detailed?L=59380&amp;W=14&amp;P=10552&amp;YEAR=2012" TargetMode="External"/><Relationship Id="rId5281" Type="http://schemas.openxmlformats.org/officeDocument/2006/relationships/hyperlink" Target="http://football6.myfantasyleague.com/2013/detailed?L=59380&amp;W=1&amp;P=10689&amp;YEAR=2012" TargetMode="External"/><Relationship Id="rId7730" Type="http://schemas.openxmlformats.org/officeDocument/2006/relationships/hyperlink" Target="http://football6.myfantasyleague.com/2013/detailed?L=59380&amp;W=11&amp;P=7669&amp;YEAR=2012" TargetMode="External"/><Relationship Id="rId10711" Type="http://schemas.openxmlformats.org/officeDocument/2006/relationships/hyperlink" Target="http://football6.myfantasyleague.com/2013/detailed?L=59380&amp;W=9&amp;P=9513&amp;YEAR=2012" TargetMode="External"/><Relationship Id="rId16273" Type="http://schemas.openxmlformats.org/officeDocument/2006/relationships/hyperlink" Target="http://football6.myfantasyleague.com/2013/player?L=59380&amp;P=9191&amp;YEAR=2012" TargetMode="External"/><Relationship Id="rId17324" Type="http://schemas.openxmlformats.org/officeDocument/2006/relationships/hyperlink" Target="http://football6.myfantasyleague.com/2013/detailed?L=59380&amp;W=14&amp;P=8791&amp;YEAR=2012" TargetMode="External"/><Relationship Id="rId20669" Type="http://schemas.openxmlformats.org/officeDocument/2006/relationships/hyperlink" Target="http://football6.myfantasyleague.com/2013/detailed?L=59380&amp;W=12&amp;P=9882&amp;YEAR=2012" TargetMode="External"/><Relationship Id="rId6332" Type="http://schemas.openxmlformats.org/officeDocument/2006/relationships/hyperlink" Target="http://football6.myfantasyleague.com/2013/detailed?L=59380&amp;W=8&amp;P=9460&amp;YEAR=2012" TargetMode="External"/><Relationship Id="rId12883" Type="http://schemas.openxmlformats.org/officeDocument/2006/relationships/hyperlink" Target="http://football6.myfantasyleague.com/2013/detailed?L=59380&amp;W=6&amp;P=10210&amp;YEAR=2012" TargetMode="External"/><Relationship Id="rId13934" Type="http://schemas.openxmlformats.org/officeDocument/2006/relationships/hyperlink" Target="http://football6.myfantasyleague.com/2013/detailed?L=59380&amp;W=17&amp;P=9723&amp;YEAR=2012" TargetMode="External"/><Relationship Id="rId19496" Type="http://schemas.openxmlformats.org/officeDocument/2006/relationships/hyperlink" Target="http://football6.myfantasyleague.com/2013/detailed?L=59380&amp;W=13&amp;P=9440&amp;YEAR=2012" TargetMode="External"/><Relationship Id="rId1891" Type="http://schemas.openxmlformats.org/officeDocument/2006/relationships/hyperlink" Target="http://football6.myfantasyleague.com/2013/player?L=59380&amp;P=10562&amp;YEAR=2012" TargetMode="External"/><Relationship Id="rId2942" Type="http://schemas.openxmlformats.org/officeDocument/2006/relationships/hyperlink" Target="http://football6.myfantasyleague.com/2013/detailed?L=59380&amp;W=10&amp;P=10878&amp;YEAR=2012" TargetMode="External"/><Relationship Id="rId9555" Type="http://schemas.openxmlformats.org/officeDocument/2006/relationships/hyperlink" Target="http://football6.myfantasyleague.com/2013/detailed?L=59380&amp;W=15&amp;P=7419&amp;YEAR=2012" TargetMode="External"/><Relationship Id="rId11485" Type="http://schemas.openxmlformats.org/officeDocument/2006/relationships/hyperlink" Target="http://football6.myfantasyleague.com/2013/detailed?L=59380&amp;W=13&amp;P=9164&amp;YEAR=2012" TargetMode="External"/><Relationship Id="rId12536" Type="http://schemas.openxmlformats.org/officeDocument/2006/relationships/hyperlink" Target="http://football6.myfantasyleague.com/2013/detailed?L=59380&amp;W=7&amp;P=8139&amp;YEAR=2012" TargetMode="External"/><Relationship Id="rId18098" Type="http://schemas.openxmlformats.org/officeDocument/2006/relationships/hyperlink" Target="http://football6.myfantasyleague.com/2013/detailed?L=59380&amp;W=10&amp;P=10413&amp;YEAR=2012" TargetMode="External"/><Relationship Id="rId19149" Type="http://schemas.openxmlformats.org/officeDocument/2006/relationships/hyperlink" Target="http://football6.myfantasyleague.com/2013/player?L=59380&amp;P=7183" TargetMode="External"/><Relationship Id="rId914" Type="http://schemas.openxmlformats.org/officeDocument/2006/relationships/hyperlink" Target="http://football6.myfantasyleague.com/2013/detailed?L=59380&amp;W=3&amp;P=11011&amp;YEAR=2012" TargetMode="External"/><Relationship Id="rId1544" Type="http://schemas.openxmlformats.org/officeDocument/2006/relationships/hyperlink" Target="http://football6.myfantasyleague.com/2013/detailed?L=59380&amp;W=3&amp;P=9816&amp;YEAR=2012" TargetMode="External"/><Relationship Id="rId8157" Type="http://schemas.openxmlformats.org/officeDocument/2006/relationships/hyperlink" Target="http://football6.myfantasyleague.com/2013/detailed?L=59380&amp;W=2&amp;P=7872&amp;YEAR=2012" TargetMode="External"/><Relationship Id="rId9208" Type="http://schemas.openxmlformats.org/officeDocument/2006/relationships/hyperlink" Target="http://football6.myfantasyleague.com/2013/detailed?L=59380&amp;W=6&amp;P=9861&amp;YEAR=2012" TargetMode="External"/><Relationship Id="rId10087" Type="http://schemas.openxmlformats.org/officeDocument/2006/relationships/hyperlink" Target="http://football6.myfantasyleague.com/2013/detailed?L=59380&amp;W=11&amp;P=9963&amp;YEAR=2012" TargetMode="External"/><Relationship Id="rId11138" Type="http://schemas.openxmlformats.org/officeDocument/2006/relationships/hyperlink" Target="http://football6.myfantasyleague.com/2013/detailed?L=59380&amp;W=4&amp;P=10281&amp;YEAR=2012" TargetMode="External"/><Relationship Id="rId4767" Type="http://schemas.openxmlformats.org/officeDocument/2006/relationships/hyperlink" Target="http://football6.myfantasyleague.com/2013/detailed?L=59380&amp;W=13&amp;P=7423&amp;YEAR=2012" TargetMode="External"/><Relationship Id="rId5818" Type="http://schemas.openxmlformats.org/officeDocument/2006/relationships/hyperlink" Target="http://football6.myfantasyleague.com/2013/detailed?L=59380&amp;W=7&amp;P=9193&amp;YEAR=2012" TargetMode="External"/><Relationship Id="rId15759" Type="http://schemas.openxmlformats.org/officeDocument/2006/relationships/hyperlink" Target="http://football6.myfantasyleague.com/2013/detailed?L=59380&amp;W=5&amp;P=7880&amp;YEAR=2012" TargetMode="External"/><Relationship Id="rId17181" Type="http://schemas.openxmlformats.org/officeDocument/2006/relationships/hyperlink" Target="http://football6.myfantasyleague.com/2013/detailed?L=59380&amp;W=15&amp;P=10465&amp;YEAR=2012" TargetMode="External"/><Relationship Id="rId18232" Type="http://schemas.openxmlformats.org/officeDocument/2006/relationships/hyperlink" Target="http://football6.myfantasyleague.com/2013/detailed?L=59380&amp;W=11&amp;P=9884&amp;YEAR=2012" TargetMode="External"/><Relationship Id="rId19630" Type="http://schemas.openxmlformats.org/officeDocument/2006/relationships/hyperlink" Target="http://football6.myfantasyleague.com/2013/detailed?L=59380&amp;W=16&amp;P=7285&amp;YEAR=2012" TargetMode="External"/><Relationship Id="rId3369" Type="http://schemas.openxmlformats.org/officeDocument/2006/relationships/hyperlink" Target="http://football6.myfantasyleague.com/2013/detailed?L=59380&amp;W=2&amp;P=10321&amp;YEAR=2012" TargetMode="External"/><Relationship Id="rId7240" Type="http://schemas.openxmlformats.org/officeDocument/2006/relationships/hyperlink" Target="http://football6.myfantasyleague.com/2013/player?L=59380&amp;P=10432" TargetMode="External"/><Relationship Id="rId20179" Type="http://schemas.openxmlformats.org/officeDocument/2006/relationships/hyperlink" Target="http://football6.myfantasyleague.com/2013/detailed?L=59380&amp;W=11&amp;P=8696&amp;YEAR=2012" TargetMode="External"/><Relationship Id="rId10221" Type="http://schemas.openxmlformats.org/officeDocument/2006/relationships/hyperlink" Target="http://football6.myfantasyleague.com/2013/player?L=59380&amp;P=9126" TargetMode="External"/><Relationship Id="rId13791" Type="http://schemas.openxmlformats.org/officeDocument/2006/relationships/hyperlink" Target="http://football6.myfantasyleague.com/2013/detailed?L=59380&amp;W=15&amp;P=10273&amp;YEAR=2012" TargetMode="External"/><Relationship Id="rId14842" Type="http://schemas.openxmlformats.org/officeDocument/2006/relationships/hyperlink" Target="http://football6.myfantasyleague.com/2013/detailed?L=59380&amp;W=5&amp;P=9092&amp;YEAR=2012" TargetMode="External"/><Relationship Id="rId3850" Type="http://schemas.openxmlformats.org/officeDocument/2006/relationships/hyperlink" Target="http://football6.myfantasyleague.com/2013/detailed?L=59380&amp;W=4&amp;P=10552&amp;YEAR=2012" TargetMode="External"/><Relationship Id="rId4901" Type="http://schemas.openxmlformats.org/officeDocument/2006/relationships/hyperlink" Target="http://football6.myfantasyleague.com/2013/detailed?L=59380&amp;W=10&amp;P=8247&amp;YEAR=2012" TargetMode="External"/><Relationship Id="rId9065" Type="http://schemas.openxmlformats.org/officeDocument/2006/relationships/hyperlink" Target="http://football6.myfantasyleague.com/2013/detailed?L=59380&amp;W=3&amp;P=10276&amp;YEAR=2012" TargetMode="External"/><Relationship Id="rId12393" Type="http://schemas.openxmlformats.org/officeDocument/2006/relationships/hyperlink" Target="http://football6.myfantasyleague.com/2013/player?L=59380&amp;P=10112" TargetMode="External"/><Relationship Id="rId13444" Type="http://schemas.openxmlformats.org/officeDocument/2006/relationships/hyperlink" Target="http://football6.myfantasyleague.com/2013/detailed?L=59380&amp;W=9&amp;P=8003&amp;YEAR=2012" TargetMode="External"/><Relationship Id="rId20660" Type="http://schemas.openxmlformats.org/officeDocument/2006/relationships/hyperlink" Target="http://football6.myfantasyleague.com/2013/detailed?L=59380&amp;W=2&amp;P=9882&amp;YEAR=2012" TargetMode="External"/><Relationship Id="rId771" Type="http://schemas.openxmlformats.org/officeDocument/2006/relationships/hyperlink" Target="http://football6.myfantasyleague.com/2013/detailed?L=59380&amp;W=7&amp;P=9040&amp;YEAR=2012" TargetMode="External"/><Relationship Id="rId2452" Type="http://schemas.openxmlformats.org/officeDocument/2006/relationships/hyperlink" Target="http://football6.myfantasyleague.com/2013/detailed?L=59380&amp;W=3&amp;P=9988&amp;YEAR=2012" TargetMode="External"/><Relationship Id="rId3503" Type="http://schemas.openxmlformats.org/officeDocument/2006/relationships/hyperlink" Target="http://football6.myfantasyleague.com/2013/detailed?L=59380&amp;W=9&amp;P=9053&amp;YEAR=2012" TargetMode="External"/><Relationship Id="rId12046" Type="http://schemas.openxmlformats.org/officeDocument/2006/relationships/hyperlink" Target="http://football6.myfantasyleague.com/2013/detailed?L=59380&amp;W=3&amp;P=9434&amp;YEAR=2012" TargetMode="External"/><Relationship Id="rId16667" Type="http://schemas.openxmlformats.org/officeDocument/2006/relationships/hyperlink" Target="http://football6.myfantasyleague.com/2013/detailed?L=59380&amp;W=3&amp;P=10378&amp;YEAR=2012" TargetMode="External"/><Relationship Id="rId17718" Type="http://schemas.openxmlformats.org/officeDocument/2006/relationships/hyperlink" Target="http://football6.myfantasyleague.com/2013/detailed?L=59380&amp;W=2&amp;P=10354&amp;YEAR=2012" TargetMode="External"/><Relationship Id="rId20313" Type="http://schemas.openxmlformats.org/officeDocument/2006/relationships/hyperlink" Target="http://football6.myfantasyleague.com/2013/player?L=59380&amp;P=7396" TargetMode="External"/><Relationship Id="rId424" Type="http://schemas.openxmlformats.org/officeDocument/2006/relationships/hyperlink" Target="http://football6.myfantasyleague.com/2013/detailed?L=59380&amp;W=5&amp;P=9727&amp;YEAR=2012" TargetMode="External"/><Relationship Id="rId1054" Type="http://schemas.openxmlformats.org/officeDocument/2006/relationships/hyperlink" Target="http://football6.myfantasyleague.com/2013/detailed?L=59380&amp;W=8&amp;P=9418&amp;YEAR=2012" TargetMode="External"/><Relationship Id="rId2105" Type="http://schemas.openxmlformats.org/officeDocument/2006/relationships/hyperlink" Target="http://football6.myfantasyleague.com/2013/detailed?L=59380&amp;W=1&amp;P=5848&amp;YEAR=2012" TargetMode="External"/><Relationship Id="rId5675" Type="http://schemas.openxmlformats.org/officeDocument/2006/relationships/hyperlink" Target="http://football6.myfantasyleague.com/2013/detailed?L=59380&amp;W=1&amp;P=10838&amp;YEAR=2012" TargetMode="External"/><Relationship Id="rId6726" Type="http://schemas.openxmlformats.org/officeDocument/2006/relationships/hyperlink" Target="http://football6.myfantasyleague.com/2013/detailed?L=59380&amp;W=11&amp;P=7947&amp;YEAR=2012" TargetMode="External"/><Relationship Id="rId15269" Type="http://schemas.openxmlformats.org/officeDocument/2006/relationships/hyperlink" Target="http://football6.myfantasyleague.com/2013/detailed?L=59380&amp;W=17&amp;P=9962&amp;YEAR=2012" TargetMode="External"/><Relationship Id="rId19140" Type="http://schemas.openxmlformats.org/officeDocument/2006/relationships/hyperlink" Target="http://football6.myfantasyleague.com/2013/detailed?L=59380&amp;W=8&amp;P=10872&amp;YEAR=2012" TargetMode="External"/><Relationship Id="rId4277" Type="http://schemas.openxmlformats.org/officeDocument/2006/relationships/hyperlink" Target="http://football6.myfantasyleague.com/2013/detailed?L=59380&amp;W=3&amp;P=7498&amp;YEAR=2012" TargetMode="External"/><Relationship Id="rId5328" Type="http://schemas.openxmlformats.org/officeDocument/2006/relationships/hyperlink" Target="http://football6.myfantasyleague.com/2013/detailed?L=59380&amp;W=16&amp;P=8010&amp;YEAR=2012" TargetMode="External"/><Relationship Id="rId8898" Type="http://schemas.openxmlformats.org/officeDocument/2006/relationships/hyperlink" Target="http://football6.myfantasyleague.com/2013/detailed?L=59380&amp;W=8&amp;P=9853&amp;YEAR=2012" TargetMode="External"/><Relationship Id="rId9949" Type="http://schemas.openxmlformats.org/officeDocument/2006/relationships/hyperlink" Target="http://football6.myfantasyleague.com/2013/detailed?L=59380&amp;W=13&amp;P=9956&amp;YEAR=2012" TargetMode="External"/><Relationship Id="rId11879" Type="http://schemas.openxmlformats.org/officeDocument/2006/relationships/hyperlink" Target="http://football6.myfantasyleague.com/2013/detailed?L=59380&amp;W=4&amp;P=9550&amp;YEAR=2012" TargetMode="External"/><Relationship Id="rId15750" Type="http://schemas.openxmlformats.org/officeDocument/2006/relationships/hyperlink" Target="http://football6.myfantasyleague.com/2013/detailed?L=59380&amp;W=14&amp;P=8787&amp;YEAR=2012" TargetMode="External"/><Relationship Id="rId16801" Type="http://schemas.openxmlformats.org/officeDocument/2006/relationships/hyperlink" Target="http://football6.myfantasyleague.com/2013/detailed?L=59380&amp;W=3&amp;P=10639&amp;YEAR=2012" TargetMode="External"/><Relationship Id="rId1938" Type="http://schemas.openxmlformats.org/officeDocument/2006/relationships/hyperlink" Target="http://football6.myfantasyleague.com/2013/detailed?L=59380&amp;W=14&amp;P=8595&amp;YEAR=2012" TargetMode="External"/><Relationship Id="rId3360" Type="http://schemas.openxmlformats.org/officeDocument/2006/relationships/hyperlink" Target="http://football6.myfantasyleague.com/2013/detailed?L=59380&amp;W=12&amp;P=4897&amp;YEAR=2012" TargetMode="External"/><Relationship Id="rId14352" Type="http://schemas.openxmlformats.org/officeDocument/2006/relationships/hyperlink" Target="http://football6.myfantasyleague.com/2013/detailed?L=59380&amp;W=16&amp;P=10123&amp;YEAR=2012" TargetMode="External"/><Relationship Id="rId15403" Type="http://schemas.openxmlformats.org/officeDocument/2006/relationships/hyperlink" Target="http://football6.myfantasyleague.com/2013/detailed?L=59380&amp;W=17&amp;P=9094&amp;YEAR=2012" TargetMode="External"/><Relationship Id="rId18973" Type="http://schemas.openxmlformats.org/officeDocument/2006/relationships/hyperlink" Target="http://football6.myfantasyleague.com/2013/detailed?L=59380&amp;W=17&amp;P=7402&amp;YEAR=2012" TargetMode="External"/><Relationship Id="rId20170" Type="http://schemas.openxmlformats.org/officeDocument/2006/relationships/hyperlink" Target="http://football6.myfantasyleague.com/2013/detailed?L=59380&amp;W=1&amp;P=8696&amp;YEAR=2012" TargetMode="External"/><Relationship Id="rId281" Type="http://schemas.openxmlformats.org/officeDocument/2006/relationships/hyperlink" Target="http://football6.myfantasyleague.com/2013/detailed?L=59380&amp;W=11&amp;P=8951&amp;YEAR=2012" TargetMode="External"/><Relationship Id="rId3013" Type="http://schemas.openxmlformats.org/officeDocument/2006/relationships/hyperlink" Target="http://football6.myfantasyleague.com/2013/detailed?L=59380&amp;W=15&amp;P=9461&amp;YEAR=2012" TargetMode="External"/><Relationship Id="rId4411" Type="http://schemas.openxmlformats.org/officeDocument/2006/relationships/hyperlink" Target="http://football6.myfantasyleague.com/2013/detailed?L=59380&amp;W=6&amp;P=10819&amp;YEAR=2012" TargetMode="External"/><Relationship Id="rId7981" Type="http://schemas.openxmlformats.org/officeDocument/2006/relationships/hyperlink" Target="http://football6.myfantasyleague.com/2013/detailed?L=59380&amp;W=2&amp;P=11040&amp;YEAR=2012" TargetMode="External"/><Relationship Id="rId10962" Type="http://schemas.openxmlformats.org/officeDocument/2006/relationships/hyperlink" Target="http://football6.myfantasyleague.com/2013/detailed?L=59380&amp;W=12&amp;P=10534&amp;YEAR=2012" TargetMode="External"/><Relationship Id="rId14005" Type="http://schemas.openxmlformats.org/officeDocument/2006/relationships/hyperlink" Target="http://football6.myfantasyleague.com/2013/detailed?L=59380&amp;W=16&amp;P=9700&amp;YEAR=2012" TargetMode="External"/><Relationship Id="rId17575" Type="http://schemas.openxmlformats.org/officeDocument/2006/relationships/hyperlink" Target="http://football6.myfantasyleague.com/2013/detailed?L=59380&amp;W=3&amp;P=10010&amp;YEAR=2012" TargetMode="External"/><Relationship Id="rId18626" Type="http://schemas.openxmlformats.org/officeDocument/2006/relationships/hyperlink" Target="http://football6.myfantasyleague.com/2013/detailed?L=59380&amp;W=4&amp;P=10976&amp;YEAR=2012" TargetMode="External"/><Relationship Id="rId6583" Type="http://schemas.openxmlformats.org/officeDocument/2006/relationships/hyperlink" Target="http://football6.myfantasyleague.com/2013/detailed?L=59380&amp;W=8&amp;P=9880&amp;YEAR=2012" TargetMode="External"/><Relationship Id="rId7634" Type="http://schemas.openxmlformats.org/officeDocument/2006/relationships/hyperlink" Target="http://football6.myfantasyleague.com/2013/detailed?L=59380&amp;W=5&amp;P=8674&amp;YEAR=2012" TargetMode="External"/><Relationship Id="rId10615" Type="http://schemas.openxmlformats.org/officeDocument/2006/relationships/hyperlink" Target="http://football6.myfantasyleague.com/2013/detailed?L=59380&amp;W=17&amp;P=10280&amp;YEAR=2012" TargetMode="External"/><Relationship Id="rId16177" Type="http://schemas.openxmlformats.org/officeDocument/2006/relationships/hyperlink" Target="http://football6.myfantasyleague.com/2013/detailed?L=59380&amp;W=3&amp;P=9918&amp;YEAR=2012" TargetMode="External"/><Relationship Id="rId17228" Type="http://schemas.openxmlformats.org/officeDocument/2006/relationships/hyperlink" Target="http://football6.myfantasyleague.com/2013/detailed?L=59380&amp;W=10&amp;P=4974&amp;YEAR=2012" TargetMode="External"/><Relationship Id="rId5185" Type="http://schemas.openxmlformats.org/officeDocument/2006/relationships/hyperlink" Target="http://football6.myfantasyleague.com/2013/detailed?L=59380&amp;W=9&amp;P=7454&amp;YEAR=2012" TargetMode="External"/><Relationship Id="rId6236" Type="http://schemas.openxmlformats.org/officeDocument/2006/relationships/hyperlink" Target="http://football6.myfantasyleague.com/2013/detailed?L=59380&amp;W=11&amp;P=9622&amp;YEAR=2012" TargetMode="External"/><Relationship Id="rId12787" Type="http://schemas.openxmlformats.org/officeDocument/2006/relationships/hyperlink" Target="http://football6.myfantasyleague.com/2013/detailed?L=59380&amp;W=3&amp;P=9542&amp;YEAR=2012" TargetMode="External"/><Relationship Id="rId1795" Type="http://schemas.openxmlformats.org/officeDocument/2006/relationships/hyperlink" Target="http://football6.myfantasyleague.com/2013/detailed?L=59380&amp;W=6&amp;P=10848&amp;YEAR=2012" TargetMode="External"/><Relationship Id="rId2846" Type="http://schemas.openxmlformats.org/officeDocument/2006/relationships/hyperlink" Target="http://football6.myfantasyleague.com/2013/detailed?L=59380&amp;W=12&amp;P=7854&amp;YEAR=2012" TargetMode="External"/><Relationship Id="rId9459" Type="http://schemas.openxmlformats.org/officeDocument/2006/relationships/hyperlink" Target="http://football6.myfantasyleague.com/2013/detailed?L=59380&amp;W=5&amp;P=10722&amp;YEAR=2012" TargetMode="External"/><Relationship Id="rId11389" Type="http://schemas.openxmlformats.org/officeDocument/2006/relationships/hyperlink" Target="http://football6.myfantasyleague.com/2013/detailed?L=59380&amp;W=3&amp;P=9083&amp;YEAR=2012" TargetMode="External"/><Relationship Id="rId13838" Type="http://schemas.openxmlformats.org/officeDocument/2006/relationships/hyperlink" Target="http://football6.myfantasyleague.com/2013/detailed?L=59380&amp;W=9&amp;P=9450&amp;YEAR=2012" TargetMode="External"/><Relationship Id="rId15260" Type="http://schemas.openxmlformats.org/officeDocument/2006/relationships/hyperlink" Target="http://football6.myfantasyleague.com/2013/detailed?L=59380&amp;W=11&amp;P=10315&amp;YEAR=2012" TargetMode="External"/><Relationship Id="rId16311" Type="http://schemas.openxmlformats.org/officeDocument/2006/relationships/hyperlink" Target="http://football6.myfantasyleague.com/2013/detailed?L=59380&amp;W=1&amp;P=8302&amp;YEAR=2012" TargetMode="External"/><Relationship Id="rId818" Type="http://schemas.openxmlformats.org/officeDocument/2006/relationships/hyperlink" Target="http://football6.myfantasyleague.com/2013/detailed?L=59380&amp;W=17&amp;P=7245&amp;YEAR=2012" TargetMode="External"/><Relationship Id="rId1448" Type="http://schemas.openxmlformats.org/officeDocument/2006/relationships/hyperlink" Target="http://football6.myfantasyleague.com/2013/detailed?L=59380&amp;W=2&amp;P=9137&amp;YEAR=2012" TargetMode="External"/><Relationship Id="rId19881" Type="http://schemas.openxmlformats.org/officeDocument/2006/relationships/hyperlink" Target="http://football6.myfantasyleague.com/2013/detailed?L=59380&amp;W=12&amp;P=10066&amp;YEAR=2012" TargetMode="External"/><Relationship Id="rId20707" Type="http://schemas.openxmlformats.org/officeDocument/2006/relationships/hyperlink" Target="http://football6.myfantasyleague.com/2013/detailed?L=59380&amp;W=10&amp;P=10868&amp;YEAR=2012" TargetMode="External"/><Relationship Id="rId7491" Type="http://schemas.openxmlformats.org/officeDocument/2006/relationships/hyperlink" Target="http://football6.myfantasyleague.com/2013/detailed?L=59380&amp;W=11&amp;P=9068&amp;YEAR=2012" TargetMode="External"/><Relationship Id="rId9940" Type="http://schemas.openxmlformats.org/officeDocument/2006/relationships/hyperlink" Target="http://football6.myfantasyleague.com/2013/detailed?L=59380&amp;W=3&amp;P=9956&amp;YEAR=2012" TargetMode="External"/><Relationship Id="rId11870" Type="http://schemas.openxmlformats.org/officeDocument/2006/relationships/hyperlink" Target="http://football6.myfantasyleague.com/2013/detailed?L=59380&amp;W=10&amp;P=9504&amp;YEAR=2012" TargetMode="External"/><Relationship Id="rId12921" Type="http://schemas.openxmlformats.org/officeDocument/2006/relationships/hyperlink" Target="http://football6.myfantasyleague.com/2013/detailed?L=59380&amp;W=16&amp;P=10437&amp;YEAR=2012" TargetMode="External"/><Relationship Id="rId17085" Type="http://schemas.openxmlformats.org/officeDocument/2006/relationships/hyperlink" Target="http://football6.myfantasyleague.com/2013/detailed?L=59380&amp;W=7&amp;P=10783&amp;YEAR=2012" TargetMode="External"/><Relationship Id="rId18483" Type="http://schemas.openxmlformats.org/officeDocument/2006/relationships/hyperlink" Target="http://football6.myfantasyleague.com/2013/detailed?L=59380&amp;W=7&amp;P=8494&amp;YEAR=2012" TargetMode="External"/><Relationship Id="rId19534" Type="http://schemas.openxmlformats.org/officeDocument/2006/relationships/hyperlink" Target="http://football6.myfantasyleague.com/2013/detailed?L=59380&amp;W=13&amp;P=10404&amp;YEAR=2012" TargetMode="External"/><Relationship Id="rId6093" Type="http://schemas.openxmlformats.org/officeDocument/2006/relationships/hyperlink" Target="http://football6.myfantasyleague.com/2013/detailed?L=59380&amp;W=7&amp;P=8851&amp;YEAR=2012" TargetMode="External"/><Relationship Id="rId7144" Type="http://schemas.openxmlformats.org/officeDocument/2006/relationships/hyperlink" Target="http://football6.myfantasyleague.com/2013/detailed?L=59380&amp;W=15&amp;P=10813&amp;YEAR=2012" TargetMode="External"/><Relationship Id="rId8542" Type="http://schemas.openxmlformats.org/officeDocument/2006/relationships/hyperlink" Target="http://football6.myfantasyleague.com/2013/detailed?L=59380&amp;W=3&amp;P=10800&amp;YEAR=2012" TargetMode="External"/><Relationship Id="rId10472" Type="http://schemas.openxmlformats.org/officeDocument/2006/relationships/hyperlink" Target="http://football6.myfantasyleague.com/2013/detailed?L=59380&amp;W=7&amp;P=9080&amp;YEAR=2012" TargetMode="External"/><Relationship Id="rId11523" Type="http://schemas.openxmlformats.org/officeDocument/2006/relationships/hyperlink" Target="http://football6.myfantasyleague.com/2013/detailed?L=59380&amp;W=9&amp;P=9224&amp;YEAR=2012" TargetMode="External"/><Relationship Id="rId18136" Type="http://schemas.openxmlformats.org/officeDocument/2006/relationships/hyperlink" Target="http://football6.myfantasyleague.com/2013/detailed?L=59380&amp;W=2&amp;P=11006&amp;YEAR=2012" TargetMode="External"/><Relationship Id="rId10125" Type="http://schemas.openxmlformats.org/officeDocument/2006/relationships/hyperlink" Target="http://football6.myfantasyleague.com/2013/detailed?L=59380&amp;W=14&amp;P=10753&amp;YEAR=2012" TargetMode="External"/><Relationship Id="rId13695" Type="http://schemas.openxmlformats.org/officeDocument/2006/relationships/hyperlink" Target="http://football6.myfantasyleague.com/2013/detailed?L=59380&amp;W=7&amp;P=10117&amp;YEAR=2012" TargetMode="External"/><Relationship Id="rId14746" Type="http://schemas.openxmlformats.org/officeDocument/2006/relationships/hyperlink" Target="http://football6.myfantasyleague.com/2013/detailed?L=59380&amp;W=3&amp;P=10761&amp;YEAR=2012" TargetMode="External"/><Relationship Id="rId3754" Type="http://schemas.openxmlformats.org/officeDocument/2006/relationships/hyperlink" Target="http://football6.myfantasyleague.com/2013/detailed?L=59380&amp;W=10&amp;P=10409&amp;YEAR=2012" TargetMode="External"/><Relationship Id="rId4805" Type="http://schemas.openxmlformats.org/officeDocument/2006/relationships/hyperlink" Target="http://football6.myfantasyleague.com/2013/detailed?L=59380&amp;W=14&amp;P=10768&amp;YEAR=2012" TargetMode="External"/><Relationship Id="rId12297" Type="http://schemas.openxmlformats.org/officeDocument/2006/relationships/hyperlink" Target="http://football6.myfantasyleague.com/2013/detailed?L=59380&amp;W=4&amp;P=9846&amp;YEAR=2012" TargetMode="External"/><Relationship Id="rId13348" Type="http://schemas.openxmlformats.org/officeDocument/2006/relationships/hyperlink" Target="http://football6.myfantasyleague.com/2013/detailed?L=59380&amp;W=9&amp;P=10517&amp;YEAR=2012" TargetMode="External"/><Relationship Id="rId20564" Type="http://schemas.openxmlformats.org/officeDocument/2006/relationships/hyperlink" Target="http://football6.myfantasyleague.com/2013/detailed?L=59380&amp;W=11&amp;P=9915&amp;YEAR=2012" TargetMode="External"/><Relationship Id="rId675" Type="http://schemas.openxmlformats.org/officeDocument/2006/relationships/hyperlink" Target="http://football6.myfantasyleague.com/2013/detailed?L=59380&amp;W=10&amp;P=6959&amp;YEAR=2012" TargetMode="External"/><Relationship Id="rId2356" Type="http://schemas.openxmlformats.org/officeDocument/2006/relationships/hyperlink" Target="http://football6.myfantasyleague.com/2013/detailed?L=59380&amp;W=1&amp;P=10551&amp;YEAR=2012" TargetMode="External"/><Relationship Id="rId3407" Type="http://schemas.openxmlformats.org/officeDocument/2006/relationships/hyperlink" Target="http://football6.myfantasyleague.com/2013/detailed?L=59380&amp;W=17&amp;P=10416&amp;YEAR=2012" TargetMode="External"/><Relationship Id="rId6977" Type="http://schemas.openxmlformats.org/officeDocument/2006/relationships/hyperlink" Target="http://football6.myfantasyleague.com/2013/detailed?L=59380&amp;W=1&amp;P=7877&amp;YEAR=2012" TargetMode="External"/><Relationship Id="rId17969" Type="http://schemas.openxmlformats.org/officeDocument/2006/relationships/hyperlink" Target="http://football6.myfantasyleague.com/2013/detailed?L=59380&amp;W=4&amp;P=10515&amp;YEAR=2012" TargetMode="External"/><Relationship Id="rId19391" Type="http://schemas.openxmlformats.org/officeDocument/2006/relationships/hyperlink" Target="http://football6.myfantasyleague.com/2013/detailed?L=59380&amp;W=1&amp;P=9529&amp;YEAR=2012" TargetMode="External"/><Relationship Id="rId20217" Type="http://schemas.openxmlformats.org/officeDocument/2006/relationships/hyperlink" Target="http://football6.myfantasyleague.com/2013/detailed?L=59380&amp;W=13&amp;P=10290&amp;YEAR=2012" TargetMode="External"/><Relationship Id="rId328" Type="http://schemas.openxmlformats.org/officeDocument/2006/relationships/hyperlink" Target="http://football6.myfantasyleague.com/2013/detailed?L=59380&amp;W=4&amp;P=10679&amp;YEAR=2012" TargetMode="External"/><Relationship Id="rId2009" Type="http://schemas.openxmlformats.org/officeDocument/2006/relationships/hyperlink" Target="http://football6.myfantasyleague.com/2013/detailed?L=59380&amp;W=9&amp;P=10930&amp;YEAR=2012" TargetMode="External"/><Relationship Id="rId5579" Type="http://schemas.openxmlformats.org/officeDocument/2006/relationships/hyperlink" Target="http://football6.myfantasyleague.com/2013/detailed?L=59380&amp;W=1&amp;P=4976&amp;YEAR=2012" TargetMode="External"/><Relationship Id="rId9450" Type="http://schemas.openxmlformats.org/officeDocument/2006/relationships/hyperlink" Target="http://football6.myfantasyleague.com/2013/detailed?L=59380&amp;W=15&amp;P=10146&amp;YEAR=2012" TargetMode="External"/><Relationship Id="rId19044" Type="http://schemas.openxmlformats.org/officeDocument/2006/relationships/hyperlink" Target="http://football6.myfantasyleague.com/2013/player?L=59380&amp;P=9214&amp;YEAR=2012" TargetMode="External"/><Relationship Id="rId8052" Type="http://schemas.openxmlformats.org/officeDocument/2006/relationships/hyperlink" Target="http://football6.myfantasyleague.com/2013/detailed?L=59380&amp;W=7&amp;P=8333&amp;YEAR=2012" TargetMode="External"/><Relationship Id="rId9103" Type="http://schemas.openxmlformats.org/officeDocument/2006/relationships/hyperlink" Target="http://football6.myfantasyleague.com/2013/detailed?L=59380&amp;W=4&amp;P=10766&amp;YEAR=2012" TargetMode="External"/><Relationship Id="rId11033" Type="http://schemas.openxmlformats.org/officeDocument/2006/relationships/hyperlink" Target="http://football6.myfantasyleague.com/2013/detailed?L=59380&amp;W=11&amp;P=9129&amp;YEAR=2012" TargetMode="External"/><Relationship Id="rId11380" Type="http://schemas.openxmlformats.org/officeDocument/2006/relationships/hyperlink" Target="http://football6.myfantasyleague.com/2013/detailed?L=59380&amp;W=13&amp;P=10279&amp;YEAR=2012" TargetMode="External"/><Relationship Id="rId12431" Type="http://schemas.openxmlformats.org/officeDocument/2006/relationships/hyperlink" Target="http://football6.myfantasyleague.com/2013/detailed?L=59380&amp;W=8&amp;P=8820&amp;YEAR=2012" TargetMode="External"/><Relationship Id="rId15654" Type="http://schemas.openxmlformats.org/officeDocument/2006/relationships/hyperlink" Target="http://football6.myfantasyleague.com/2013/detailed?L=59380&amp;W=6&amp;P=10811&amp;YEAR=2012" TargetMode="External"/><Relationship Id="rId16705" Type="http://schemas.openxmlformats.org/officeDocument/2006/relationships/hyperlink" Target="http://football6.myfantasyleague.com/2013/player?L=59380&amp;P=10084&amp;YEAR=2012" TargetMode="External"/><Relationship Id="rId4662" Type="http://schemas.openxmlformats.org/officeDocument/2006/relationships/hyperlink" Target="http://football6.myfantasyleague.com/2013/detailed?L=59380&amp;W=1&amp;P=10313&amp;YEAR=2012" TargetMode="External"/><Relationship Id="rId5713" Type="http://schemas.openxmlformats.org/officeDocument/2006/relationships/hyperlink" Target="http://football6.myfantasyleague.com/2013/detailed?L=59380&amp;W=5&amp;P=8453&amp;YEAR=2012" TargetMode="External"/><Relationship Id="rId14256" Type="http://schemas.openxmlformats.org/officeDocument/2006/relationships/hyperlink" Target="http://football6.myfantasyleague.com/2013/detailed?L=59380&amp;W=8&amp;P=7867&amp;YEAR=2012" TargetMode="External"/><Relationship Id="rId15307" Type="http://schemas.openxmlformats.org/officeDocument/2006/relationships/hyperlink" Target="http://football6.myfantasyleague.com/2013/detailed?L=59380&amp;W=15&amp;P=10521&amp;YEAR=2012" TargetMode="External"/><Relationship Id="rId18877" Type="http://schemas.openxmlformats.org/officeDocument/2006/relationships/hyperlink" Target="http://football6.myfantasyleague.com/2013/player?L=59380&amp;P=9930&amp;YEAR=2012" TargetMode="External"/><Relationship Id="rId19928" Type="http://schemas.openxmlformats.org/officeDocument/2006/relationships/hyperlink" Target="http://football6.myfantasyleague.com/2013/detailed?L=59380&amp;W=5&amp;P=9997&amp;YEAR=2012" TargetMode="External"/><Relationship Id="rId185" Type="http://schemas.openxmlformats.org/officeDocument/2006/relationships/hyperlink" Target="http://football6.myfantasyleague.com/2013/player?L=59380&amp;P=9621&amp;YEAR=2012" TargetMode="External"/><Relationship Id="rId3264" Type="http://schemas.openxmlformats.org/officeDocument/2006/relationships/hyperlink" Target="http://football6.myfantasyleague.com/2013/detailed?L=59380&amp;W=7&amp;P=8259&amp;YEAR=2012" TargetMode="External"/><Relationship Id="rId4315" Type="http://schemas.openxmlformats.org/officeDocument/2006/relationships/hyperlink" Target="http://football6.myfantasyleague.com/2013/detailed?L=59380&amp;W=8&amp;P=10762&amp;YEAR=2012" TargetMode="External"/><Relationship Id="rId7885" Type="http://schemas.openxmlformats.org/officeDocument/2006/relationships/hyperlink" Target="http://football6.myfantasyleague.com/2013/options?L=59380&amp;F=0012&amp;O=07" TargetMode="External"/><Relationship Id="rId8936" Type="http://schemas.openxmlformats.org/officeDocument/2006/relationships/hyperlink" Target="http://football6.myfantasyleague.com/2013/detailed?L=59380&amp;W=2&amp;P=10036&amp;YEAR=2012" TargetMode="External"/><Relationship Id="rId10866" Type="http://schemas.openxmlformats.org/officeDocument/2006/relationships/hyperlink" Target="http://football6.myfantasyleague.com/2013/detailed?L=59380&amp;W=15&amp;P=8387&amp;YEAR=2012" TargetMode="External"/><Relationship Id="rId17479" Type="http://schemas.openxmlformats.org/officeDocument/2006/relationships/hyperlink" Target="http://football6.myfantasyleague.com/2013/detailed?L=59380&amp;W=14&amp;P=9726&amp;YEAR=2012" TargetMode="External"/><Relationship Id="rId20074" Type="http://schemas.openxmlformats.org/officeDocument/2006/relationships/hyperlink" Target="http://football6.myfantasyleague.com/2013/detailed?L=59380&amp;W=8&amp;P=4962&amp;YEAR=2012" TargetMode="External"/><Relationship Id="rId6487" Type="http://schemas.openxmlformats.org/officeDocument/2006/relationships/hyperlink" Target="http://football6.myfantasyleague.com/2013/detailed?L=59380&amp;W=4&amp;P=9250&amp;YEAR=2012" TargetMode="External"/><Relationship Id="rId7538" Type="http://schemas.openxmlformats.org/officeDocument/2006/relationships/hyperlink" Target="http://football6.myfantasyleague.com/2013/detailed?L=59380&amp;W=14&amp;P=9820&amp;YEAR=2012" TargetMode="External"/><Relationship Id="rId10519" Type="http://schemas.openxmlformats.org/officeDocument/2006/relationships/hyperlink" Target="http://football6.myfantasyleague.com/2013/detailed?L=59380&amp;W=12&amp;P=6795&amp;YEAR=2012" TargetMode="External"/><Relationship Id="rId11917" Type="http://schemas.openxmlformats.org/officeDocument/2006/relationships/hyperlink" Target="http://football6.myfantasyleague.com/2013/detailed?L=59380&amp;W=6&amp;P=10154&amp;YEAR=2012" TargetMode="External"/><Relationship Id="rId5089" Type="http://schemas.openxmlformats.org/officeDocument/2006/relationships/hyperlink" Target="http://football6.myfantasyleague.com/2013/player?L=59380&amp;P=10012&amp;YEAR=2012" TargetMode="External"/><Relationship Id="rId17960" Type="http://schemas.openxmlformats.org/officeDocument/2006/relationships/hyperlink" Target="http://football6.myfantasyleague.com/2013/detailed?L=59380&amp;W=15&amp;P=10697&amp;YEAR=2012" TargetMode="External"/><Relationship Id="rId1699" Type="http://schemas.openxmlformats.org/officeDocument/2006/relationships/hyperlink" Target="http://football6.myfantasyleague.com/2013/detailed?L=59380&amp;W=8&amp;P=8074&amp;YEAR=2012" TargetMode="External"/><Relationship Id="rId2000" Type="http://schemas.openxmlformats.org/officeDocument/2006/relationships/hyperlink" Target="http://football6.myfantasyleague.com/2013/detailed?L=59380&amp;W=14&amp;P=10781&amp;YEAR=2012" TargetMode="External"/><Relationship Id="rId5570" Type="http://schemas.openxmlformats.org/officeDocument/2006/relationships/hyperlink" Target="http://football6.myfantasyleague.com/2013/detailed?L=59380&amp;W=3&amp;P=8368&amp;YEAR=2012" TargetMode="External"/><Relationship Id="rId15164" Type="http://schemas.openxmlformats.org/officeDocument/2006/relationships/hyperlink" Target="http://football6.myfantasyleague.com/2013/detailed?L=59380&amp;W=3&amp;P=10725&amp;YEAR=2012" TargetMode="External"/><Relationship Id="rId16562" Type="http://schemas.openxmlformats.org/officeDocument/2006/relationships/hyperlink" Target="http://football6.myfantasyleague.com/2013/player?L=59380&amp;P=9928&amp;YEAR=2012" TargetMode="External"/><Relationship Id="rId17613" Type="http://schemas.openxmlformats.org/officeDocument/2006/relationships/hyperlink" Target="http://football6.myfantasyleague.com/2013/detailed?L=59380&amp;W=16&amp;P=7461&amp;YEAR=2012" TargetMode="External"/><Relationship Id="rId4172" Type="http://schemas.openxmlformats.org/officeDocument/2006/relationships/hyperlink" Target="http://football6.myfantasyleague.com/2013/player?L=59380&amp;P=9474&amp;YEAR=2012" TargetMode="External"/><Relationship Id="rId5223" Type="http://schemas.openxmlformats.org/officeDocument/2006/relationships/hyperlink" Target="http://football6.myfantasyleague.com/2013/detailed?L=59380&amp;W=7&amp;P=9061&amp;YEAR=2012" TargetMode="External"/><Relationship Id="rId6621" Type="http://schemas.openxmlformats.org/officeDocument/2006/relationships/hyperlink" Target="http://football6.myfantasyleague.com/2013/detailed?L=59380&amp;W=7&amp;P=9003&amp;YEAR=2012" TargetMode="External"/><Relationship Id="rId16215" Type="http://schemas.openxmlformats.org/officeDocument/2006/relationships/hyperlink" Target="http://football6.myfantasyleague.com/2013/detailed?L=59380&amp;W=5&amp;P=9661&amp;YEAR=2012" TargetMode="External"/><Relationship Id="rId19785" Type="http://schemas.openxmlformats.org/officeDocument/2006/relationships/hyperlink" Target="http://football6.myfantasyleague.com/2013/detailed?L=59380&amp;W=4&amp;P=9854&amp;YEAR=2012" TargetMode="External"/><Relationship Id="rId8793" Type="http://schemas.openxmlformats.org/officeDocument/2006/relationships/hyperlink" Target="http://football6.myfantasyleague.com/2013/detailed?L=59380&amp;W=3&amp;P=10333&amp;YEAR=2012" TargetMode="External"/><Relationship Id="rId9844" Type="http://schemas.openxmlformats.org/officeDocument/2006/relationships/hyperlink" Target="http://football6.myfantasyleague.com/2013/player?L=59380&amp;P=10546" TargetMode="External"/><Relationship Id="rId11774" Type="http://schemas.openxmlformats.org/officeDocument/2006/relationships/hyperlink" Target="http://football6.myfantasyleague.com/2013/detailed?L=59380&amp;W=3&amp;P=8299&amp;YEAR=2012" TargetMode="External"/><Relationship Id="rId12825" Type="http://schemas.openxmlformats.org/officeDocument/2006/relationships/hyperlink" Target="http://football6.myfantasyleague.com/2013/detailed?L=59380&amp;W=16&amp;P=10754&amp;YEAR=2012" TargetMode="External"/><Relationship Id="rId18387" Type="http://schemas.openxmlformats.org/officeDocument/2006/relationships/hyperlink" Target="http://football6.myfantasyleague.com/2013/detailed?L=59380&amp;W=11&amp;P=10675&amp;YEAR=2012" TargetMode="External"/><Relationship Id="rId19438" Type="http://schemas.openxmlformats.org/officeDocument/2006/relationships/hyperlink" Target="http://football6.myfantasyleague.com/2013/detailed?L=59380&amp;W=2&amp;P=10698&amp;YEAR=2012" TargetMode="External"/><Relationship Id="rId58" Type="http://schemas.openxmlformats.org/officeDocument/2006/relationships/hyperlink" Target="http://football6.myfantasyleague.com/2013/detailed?L=59380&amp;W=17&amp;P=5662&amp;YEAR=2012" TargetMode="External"/><Relationship Id="rId1833" Type="http://schemas.openxmlformats.org/officeDocument/2006/relationships/hyperlink" Target="http://football6.myfantasyleague.com/2013/player?L=59380&amp;P=10825&amp;YEAR=2012" TargetMode="External"/><Relationship Id="rId7048" Type="http://schemas.openxmlformats.org/officeDocument/2006/relationships/hyperlink" Target="http://football6.myfantasyleague.com/2013/detailed?L=59380&amp;W=15&amp;P=9826&amp;YEAR=2012" TargetMode="External"/><Relationship Id="rId7395" Type="http://schemas.openxmlformats.org/officeDocument/2006/relationships/hyperlink" Target="http://football6.myfantasyleague.com/2013/options?L=59380&amp;F=0011&amp;O=07" TargetMode="External"/><Relationship Id="rId8446" Type="http://schemas.openxmlformats.org/officeDocument/2006/relationships/hyperlink" Target="http://football6.myfantasyleague.com/2013/detailed?L=59380&amp;W=14&amp;P=9452&amp;YEAR=2012" TargetMode="External"/><Relationship Id="rId10376" Type="http://schemas.openxmlformats.org/officeDocument/2006/relationships/hyperlink" Target="http://football6.myfantasyleague.com/2013/detailed?L=59380&amp;W=14&amp;P=9904&amp;YEAR=2012" TargetMode="External"/><Relationship Id="rId11427" Type="http://schemas.openxmlformats.org/officeDocument/2006/relationships/hyperlink" Target="http://football6.myfantasyleague.com/2013/detailed?L=59380&amp;W=4&amp;P=9084&amp;YEAR=2012" TargetMode="External"/><Relationship Id="rId14997" Type="http://schemas.openxmlformats.org/officeDocument/2006/relationships/hyperlink" Target="http://football6.myfantasyleague.com/2013/detailed?L=59380&amp;W=11&amp;P=9755&amp;YEAR=2012" TargetMode="External"/><Relationship Id="rId10029" Type="http://schemas.openxmlformats.org/officeDocument/2006/relationships/hyperlink" Target="http://football6.myfantasyleague.com/2013/detailed?L=59380&amp;W=13&amp;P=10810&amp;YEAR=2012" TargetMode="External"/><Relationship Id="rId13599" Type="http://schemas.openxmlformats.org/officeDocument/2006/relationships/hyperlink" Target="http://football6.myfantasyleague.com/2013/detailed?L=59380&amp;W=15&amp;P=9560&amp;YEAR=2012" TargetMode="External"/><Relationship Id="rId17470" Type="http://schemas.openxmlformats.org/officeDocument/2006/relationships/hyperlink" Target="http://football6.myfantasyleague.com/2013/detailed?L=59380&amp;W=4&amp;P=9726&amp;YEAR=2012" TargetMode="External"/><Relationship Id="rId18521" Type="http://schemas.openxmlformats.org/officeDocument/2006/relationships/hyperlink" Target="http://football6.myfantasyleague.com/2013/detailed?L=59380&amp;W=2&amp;P=9981&amp;YEAR=2012" TargetMode="External"/><Relationship Id="rId3658" Type="http://schemas.openxmlformats.org/officeDocument/2006/relationships/hyperlink" Target="http://football6.myfantasyleague.com/2013/detailed?L=59380&amp;W=15&amp;P=10545&amp;YEAR=2012" TargetMode="External"/><Relationship Id="rId4709" Type="http://schemas.openxmlformats.org/officeDocument/2006/relationships/hyperlink" Target="http://football6.myfantasyleague.com/2013/detailed?L=59380&amp;W=7&amp;P=10841&amp;YEAR=2012" TargetMode="External"/><Relationship Id="rId16072" Type="http://schemas.openxmlformats.org/officeDocument/2006/relationships/hyperlink" Target="http://football6.myfantasyleague.com/2013/detailed?L=59380&amp;W=14&amp;P=10570&amp;YEAR=2012" TargetMode="External"/><Relationship Id="rId17123" Type="http://schemas.openxmlformats.org/officeDocument/2006/relationships/hyperlink" Target="http://football6.myfantasyleague.com/2013/detailed?L=59380&amp;W=6&amp;P=4894&amp;YEAR=2012" TargetMode="External"/><Relationship Id="rId20468" Type="http://schemas.openxmlformats.org/officeDocument/2006/relationships/hyperlink" Target="http://football6.myfantasyleague.com/2013/detailed?L=59380&amp;W=5&amp;P=9867&amp;YEAR=2012" TargetMode="External"/><Relationship Id="rId579" Type="http://schemas.openxmlformats.org/officeDocument/2006/relationships/hyperlink" Target="http://football6.myfantasyleague.com/2013/detailed?L=59380&amp;W=17&amp;P=9895&amp;YEAR=2012" TargetMode="External"/><Relationship Id="rId5080" Type="http://schemas.openxmlformats.org/officeDocument/2006/relationships/hyperlink" Target="http://football6.myfantasyleague.com/2013/detailed?L=59380&amp;W=10&amp;P=8982&amp;YEAR=2012" TargetMode="External"/><Relationship Id="rId6131" Type="http://schemas.openxmlformats.org/officeDocument/2006/relationships/hyperlink" Target="http://football6.myfantasyleague.com/2013/detailed?L=59380&amp;W=15&amp;P=10487&amp;YEAR=2012" TargetMode="External"/><Relationship Id="rId10510" Type="http://schemas.openxmlformats.org/officeDocument/2006/relationships/hyperlink" Target="http://football6.myfantasyleague.com/2013/detailed?L=59380&amp;W=1&amp;P=6795&amp;YEAR=2012" TargetMode="External"/><Relationship Id="rId19295" Type="http://schemas.openxmlformats.org/officeDocument/2006/relationships/hyperlink" Target="http://football6.myfantasyleague.com/2013/detailed?L=59380&amp;W=17&amp;P=8117&amp;YEAR=2012" TargetMode="External"/><Relationship Id="rId9354" Type="http://schemas.openxmlformats.org/officeDocument/2006/relationships/hyperlink" Target="http://football6.myfantasyleague.com/2013/detailed?L=59380&amp;W=17&amp;P=10711&amp;YEAR=2012" TargetMode="External"/><Relationship Id="rId12682" Type="http://schemas.openxmlformats.org/officeDocument/2006/relationships/hyperlink" Target="http://football6.myfantasyleague.com/2013/player?L=59380&amp;P=10561" TargetMode="External"/><Relationship Id="rId13733" Type="http://schemas.openxmlformats.org/officeDocument/2006/relationships/hyperlink" Target="http://football6.myfantasyleague.com/2013/detailed?L=59380&amp;W=9&amp;P=8668&amp;YEAR=2012" TargetMode="External"/><Relationship Id="rId1690" Type="http://schemas.openxmlformats.org/officeDocument/2006/relationships/hyperlink" Target="http://football6.myfantasyleague.com/2013/player?L=59380&amp;P=8074" TargetMode="External"/><Relationship Id="rId2741" Type="http://schemas.openxmlformats.org/officeDocument/2006/relationships/hyperlink" Target="http://football6.myfantasyleague.com/2013/detailed?L=59380&amp;W=6&amp;P=9823&amp;YEAR=2012" TargetMode="External"/><Relationship Id="rId9007" Type="http://schemas.openxmlformats.org/officeDocument/2006/relationships/hyperlink" Target="http://football6.myfantasyleague.com/2013/detailed?L=59380&amp;W=12&amp;P=10567&amp;YEAR=2012" TargetMode="External"/><Relationship Id="rId11284" Type="http://schemas.openxmlformats.org/officeDocument/2006/relationships/hyperlink" Target="http://football6.myfantasyleague.com/2013/detailed?L=59380&amp;W=10&amp;P=5919&amp;YEAR=2012" TargetMode="External"/><Relationship Id="rId12335" Type="http://schemas.openxmlformats.org/officeDocument/2006/relationships/hyperlink" Target="http://football6.myfantasyleague.com/2013/player?L=59380&amp;P=9982&amp;YEAR=2012" TargetMode="External"/><Relationship Id="rId16956" Type="http://schemas.openxmlformats.org/officeDocument/2006/relationships/hyperlink" Target="http://football6.myfantasyleague.com/2013/detailed?L=59380&amp;W=3&amp;P=7813&amp;YEAR=2012" TargetMode="External"/><Relationship Id="rId20602" Type="http://schemas.openxmlformats.org/officeDocument/2006/relationships/hyperlink" Target="http://football6.myfantasyleague.com/2013/detailed?L=59380&amp;W=3&amp;P=10391&amp;YEAR=2012" TargetMode="External"/><Relationship Id="rId713" Type="http://schemas.openxmlformats.org/officeDocument/2006/relationships/hyperlink" Target="http://football6.myfantasyleague.com/2013/detailed?L=59380&amp;W=11&amp;P=10464&amp;YEAR=2012" TargetMode="External"/><Relationship Id="rId1343" Type="http://schemas.openxmlformats.org/officeDocument/2006/relationships/hyperlink" Target="http://football6.myfantasyleague.com/2013/options?L=59380&amp;F=0008&amp;O=07" TargetMode="External"/><Relationship Id="rId5964" Type="http://schemas.openxmlformats.org/officeDocument/2006/relationships/hyperlink" Target="http://football6.myfantasyleague.com/2013/detailed?L=59380&amp;W=10&amp;P=9508&amp;YEAR=2012" TargetMode="External"/><Relationship Id="rId15558" Type="http://schemas.openxmlformats.org/officeDocument/2006/relationships/hyperlink" Target="http://football6.myfantasyleague.com/2013/detailed?L=59380&amp;W=17&amp;P=9025&amp;YEAR=2012" TargetMode="External"/><Relationship Id="rId16609" Type="http://schemas.openxmlformats.org/officeDocument/2006/relationships/hyperlink" Target="http://football6.myfantasyleague.com/2013/detailed?L=59380&amp;W=2&amp;P=10320&amp;YEAR=2012" TargetMode="External"/><Relationship Id="rId4566" Type="http://schemas.openxmlformats.org/officeDocument/2006/relationships/hyperlink" Target="http://football6.myfantasyleague.com/2013/player?L=59380&amp;P=10139" TargetMode="External"/><Relationship Id="rId5617" Type="http://schemas.openxmlformats.org/officeDocument/2006/relationships/hyperlink" Target="http://football6.myfantasyleague.com/2013/detailed?L=59380&amp;W=5&amp;P=9466&amp;YEAR=2012" TargetMode="External"/><Relationship Id="rId18031" Type="http://schemas.openxmlformats.org/officeDocument/2006/relationships/hyperlink" Target="http://football6.myfantasyleague.com/2013/detailed?L=59380&amp;W=4&amp;P=9831&amp;YEAR=2012" TargetMode="External"/><Relationship Id="rId3168" Type="http://schemas.openxmlformats.org/officeDocument/2006/relationships/hyperlink" Target="http://football6.myfantasyleague.com/2013/detailed?L=59380&amp;W=13&amp;P=10897&amp;YEAR=2012" TargetMode="External"/><Relationship Id="rId4219" Type="http://schemas.openxmlformats.org/officeDocument/2006/relationships/hyperlink" Target="http://football6.myfantasyleague.com/2013/player?L=59380&amp;P=10748&amp;YEAR=2012" TargetMode="External"/><Relationship Id="rId7789" Type="http://schemas.openxmlformats.org/officeDocument/2006/relationships/hyperlink" Target="http://football6.myfantasyleague.com/2013/detailed?L=59380&amp;W=6&amp;P=10373&amp;YEAR=2012" TargetMode="External"/><Relationship Id="rId10020" Type="http://schemas.openxmlformats.org/officeDocument/2006/relationships/hyperlink" Target="http://football6.myfantasyleague.com/2013/detailed?L=59380&amp;W=3&amp;P=10810&amp;YEAR=2012" TargetMode="External"/><Relationship Id="rId13590" Type="http://schemas.openxmlformats.org/officeDocument/2006/relationships/hyperlink" Target="http://football6.myfantasyleague.com/2013/detailed?L=59380&amp;W=5&amp;P=9560&amp;YEAR=2012" TargetMode="External"/><Relationship Id="rId12192" Type="http://schemas.openxmlformats.org/officeDocument/2006/relationships/hyperlink" Target="http://football6.myfantasyleague.com/2013/detailed?L=59380&amp;W=3&amp;P=8817&amp;YEAR=2012" TargetMode="External"/><Relationship Id="rId13243" Type="http://schemas.openxmlformats.org/officeDocument/2006/relationships/hyperlink" Target="http://football6.myfantasyleague.com/2013/detailed?L=59380&amp;W=11&amp;P=10088&amp;YEAR=2012" TargetMode="External"/><Relationship Id="rId14641" Type="http://schemas.openxmlformats.org/officeDocument/2006/relationships/hyperlink" Target="http://football6.myfantasyleague.com/2013/player?L=59380&amp;P=4922&amp;YEAR=2012" TargetMode="External"/><Relationship Id="rId570" Type="http://schemas.openxmlformats.org/officeDocument/2006/relationships/hyperlink" Target="http://football6.myfantasyleague.com/2013/detailed?L=59380&amp;W=8&amp;P=9895&amp;YEAR=2012" TargetMode="External"/><Relationship Id="rId2251" Type="http://schemas.openxmlformats.org/officeDocument/2006/relationships/hyperlink" Target="http://football6.myfantasyleague.com/2013/detailed?L=59380&amp;W=2&amp;P=10133&amp;YEAR=2012" TargetMode="External"/><Relationship Id="rId3302" Type="http://schemas.openxmlformats.org/officeDocument/2006/relationships/hyperlink" Target="http://football6.myfantasyleague.com/2013/detailed?L=59380&amp;W=6&amp;P=8123&amp;YEAR=2012" TargetMode="External"/><Relationship Id="rId4700" Type="http://schemas.openxmlformats.org/officeDocument/2006/relationships/hyperlink" Target="http://football6.myfantasyleague.com/2013/detailed?L=59380&amp;W=2&amp;P=10963&amp;YEAR=2012" TargetMode="External"/><Relationship Id="rId17864" Type="http://schemas.openxmlformats.org/officeDocument/2006/relationships/hyperlink" Target="http://football6.myfantasyleague.com/2013/detailed?L=59380&amp;W=17&amp;P=9815&amp;YEAR=2012" TargetMode="External"/><Relationship Id="rId18915" Type="http://schemas.openxmlformats.org/officeDocument/2006/relationships/hyperlink" Target="http://football6.myfantasyleague.com/2013/detailed?L=59380&amp;W=2&amp;P=4891&amp;YEAR=2012" TargetMode="External"/><Relationship Id="rId20112" Type="http://schemas.openxmlformats.org/officeDocument/2006/relationships/hyperlink" Target="http://football6.myfantasyleague.com/2013/detailed?L=59380&amp;W=16&amp;P=8961&amp;YEAR=2012" TargetMode="External"/><Relationship Id="rId223" Type="http://schemas.openxmlformats.org/officeDocument/2006/relationships/hyperlink" Target="http://football6.myfantasyleague.com/2013/detailed?L=59380&amp;W=17&amp;P=3579&amp;YEAR=2012" TargetMode="External"/><Relationship Id="rId6872" Type="http://schemas.openxmlformats.org/officeDocument/2006/relationships/hyperlink" Target="http://football6.myfantasyleague.com/2013/detailed?L=59380&amp;W=12&amp;P=2918&amp;YEAR=2012" TargetMode="External"/><Relationship Id="rId7923" Type="http://schemas.openxmlformats.org/officeDocument/2006/relationships/hyperlink" Target="http://football6.myfantasyleague.com/2013/detailed?L=59380&amp;W=14&amp;P=10873&amp;YEAR=2012" TargetMode="External"/><Relationship Id="rId10904" Type="http://schemas.openxmlformats.org/officeDocument/2006/relationships/hyperlink" Target="http://football6.myfantasyleague.com/2013/detailed?L=59380&amp;W=3&amp;P=10869&amp;YEAR=2012" TargetMode="External"/><Relationship Id="rId16466" Type="http://schemas.openxmlformats.org/officeDocument/2006/relationships/hyperlink" Target="http://football6.myfantasyleague.com/2013/detailed?L=59380&amp;W=4&amp;P=10351&amp;YEAR=2012" TargetMode="External"/><Relationship Id="rId17517" Type="http://schemas.openxmlformats.org/officeDocument/2006/relationships/hyperlink" Target="http://football6.myfantasyleague.com/2013/player?L=59380&amp;P=8641&amp;YEAR=2012" TargetMode="External"/><Relationship Id="rId4076" Type="http://schemas.openxmlformats.org/officeDocument/2006/relationships/hyperlink" Target="http://football6.myfantasyleague.com/2013/detailed?L=59380&amp;W=6&amp;P=10686&amp;YEAR=2012" TargetMode="External"/><Relationship Id="rId5474" Type="http://schemas.openxmlformats.org/officeDocument/2006/relationships/hyperlink" Target="http://football6.myfantasyleague.com/2013/detailed?L=59380&amp;W=2&amp;P=7042&amp;YEAR=2012" TargetMode="External"/><Relationship Id="rId6525" Type="http://schemas.openxmlformats.org/officeDocument/2006/relationships/hyperlink" Target="http://football6.myfantasyleague.com/2013/detailed?L=59380&amp;W=15&amp;P=10359&amp;YEAR=2012" TargetMode="External"/><Relationship Id="rId15068" Type="http://schemas.openxmlformats.org/officeDocument/2006/relationships/hyperlink" Target="http://football6.myfantasyleague.com/2013/detailed?L=59380&amp;W=4&amp;P=9549&amp;YEAR=2012" TargetMode="External"/><Relationship Id="rId16119" Type="http://schemas.openxmlformats.org/officeDocument/2006/relationships/hyperlink" Target="http://football6.myfantasyleague.com/2013/detailed?L=59380&amp;W=10&amp;P=8274&amp;YEAR=2012" TargetMode="External"/><Relationship Id="rId19689" Type="http://schemas.openxmlformats.org/officeDocument/2006/relationships/hyperlink" Target="http://football6.myfantasyleague.com/2013/detailed?L=59380&amp;W=11&amp;P=7411&amp;YEAR=2012" TargetMode="External"/><Relationship Id="rId5127" Type="http://schemas.openxmlformats.org/officeDocument/2006/relationships/hyperlink" Target="http://football6.myfantasyleague.com/2013/detailed?L=59380&amp;W=2&amp;P=9975&amp;YEAR=2012" TargetMode="External"/><Relationship Id="rId8697" Type="http://schemas.openxmlformats.org/officeDocument/2006/relationships/hyperlink" Target="http://football6.myfantasyleague.com/2013/player?L=59380&amp;P=10674" TargetMode="External"/><Relationship Id="rId9748" Type="http://schemas.openxmlformats.org/officeDocument/2006/relationships/hyperlink" Target="http://football6.myfantasyleague.com/2013/detailed?L=59380&amp;W=5&amp;P=8677&amp;YEAR=2012" TargetMode="External"/><Relationship Id="rId11678" Type="http://schemas.openxmlformats.org/officeDocument/2006/relationships/hyperlink" Target="http://football6.myfantasyleague.com/2013/detailed?L=59380&amp;W=9&amp;P=10864&amp;YEAR=2012" TargetMode="External"/><Relationship Id="rId12729" Type="http://schemas.openxmlformats.org/officeDocument/2006/relationships/hyperlink" Target="http://football6.myfantasyleague.com/2013/detailed?L=59380&amp;W=11&amp;P=10143&amp;YEAR=2012" TargetMode="External"/><Relationship Id="rId16600" Type="http://schemas.openxmlformats.org/officeDocument/2006/relationships/hyperlink" Target="http://football6.myfantasyleague.com/2013/detailed?L=59380&amp;W=12&amp;P=8840&amp;YEAR=2012" TargetMode="External"/><Relationship Id="rId1737" Type="http://schemas.openxmlformats.org/officeDocument/2006/relationships/hyperlink" Target="http://football6.myfantasyleague.com/2013/player?L=59380&amp;P=8091" TargetMode="External"/><Relationship Id="rId7299" Type="http://schemas.openxmlformats.org/officeDocument/2006/relationships/hyperlink" Target="http://football6.myfantasyleague.com/2013/detailed?L=59380&amp;W=6&amp;P=8258&amp;YEAR=2012" TargetMode="External"/><Relationship Id="rId14151" Type="http://schemas.openxmlformats.org/officeDocument/2006/relationships/hyperlink" Target="http://football6.myfantasyleague.com/2013/detailed?L=59380&amp;W=10&amp;P=10270&amp;YEAR=2012" TargetMode="External"/><Relationship Id="rId15202" Type="http://schemas.openxmlformats.org/officeDocument/2006/relationships/hyperlink" Target="http://football6.myfantasyleague.com/2013/detailed?L=59380&amp;W=2&amp;P=6994&amp;YEAR=2012" TargetMode="External"/><Relationship Id="rId4210" Type="http://schemas.openxmlformats.org/officeDocument/2006/relationships/hyperlink" Target="http://football6.myfantasyleague.com/2013/detailed?L=59380&amp;W=10&amp;P=9964&amp;YEAR=2012" TargetMode="External"/><Relationship Id="rId7780" Type="http://schemas.openxmlformats.org/officeDocument/2006/relationships/hyperlink" Target="http://football6.myfantasyleague.com/2013/detailed?L=59380&amp;W=13&amp;P=9847&amp;YEAR=2012" TargetMode="External"/><Relationship Id="rId17374" Type="http://schemas.openxmlformats.org/officeDocument/2006/relationships/hyperlink" Target="http://football6.myfantasyleague.com/2013/detailed?L=59380&amp;W=12&amp;P=7832&amp;YEAR=2012" TargetMode="External"/><Relationship Id="rId18772" Type="http://schemas.openxmlformats.org/officeDocument/2006/relationships/hyperlink" Target="http://football6.myfantasyleague.com/2013/detailed?L=59380&amp;W=9&amp;P=10560&amp;YEAR=2012" TargetMode="External"/><Relationship Id="rId19823" Type="http://schemas.openxmlformats.org/officeDocument/2006/relationships/hyperlink" Target="http://football6.myfantasyleague.com/2013/detailed?L=59380&amp;W=11&amp;P=8268&amp;YEAR=2012" TargetMode="External"/><Relationship Id="rId6382" Type="http://schemas.openxmlformats.org/officeDocument/2006/relationships/hyperlink" Target="http://football6.myfantasyleague.com/2013/detailed?L=59380&amp;W=1&amp;P=10262&amp;YEAR=2012" TargetMode="External"/><Relationship Id="rId7433" Type="http://schemas.openxmlformats.org/officeDocument/2006/relationships/hyperlink" Target="http://football6.myfantasyleague.com/2013/detailed?L=59380&amp;W=9&amp;P=10975&amp;YEAR=2012" TargetMode="External"/><Relationship Id="rId8831" Type="http://schemas.openxmlformats.org/officeDocument/2006/relationships/hyperlink" Target="http://football6.myfantasyleague.com/2013/detailed?L=59380&amp;W=8&amp;P=10277&amp;YEAR=2012" TargetMode="External"/><Relationship Id="rId10761" Type="http://schemas.openxmlformats.org/officeDocument/2006/relationships/hyperlink" Target="http://football6.myfantasyleague.com/2013/detailed?L=59380&amp;W=16&amp;P=10773&amp;YEAR=2012" TargetMode="External"/><Relationship Id="rId11812" Type="http://schemas.openxmlformats.org/officeDocument/2006/relationships/hyperlink" Target="http://football6.myfantasyleague.com/2013/detailed?L=59380&amp;W=3&amp;P=10835&amp;YEAR=2012" TargetMode="External"/><Relationship Id="rId17027" Type="http://schemas.openxmlformats.org/officeDocument/2006/relationships/hyperlink" Target="http://football6.myfantasyleague.com/2013/detailed?L=59380&amp;W=4&amp;P=8344&amp;YEAR=2012" TargetMode="External"/><Relationship Id="rId18425" Type="http://schemas.openxmlformats.org/officeDocument/2006/relationships/hyperlink" Target="http://football6.myfantasyleague.com/2013/detailed?L=59380&amp;W=8&amp;P=8684&amp;YEAR=2012" TargetMode="External"/><Relationship Id="rId6035" Type="http://schemas.openxmlformats.org/officeDocument/2006/relationships/hyperlink" Target="http://football6.myfantasyleague.com/2013/player?L=59380&amp;P=10721&amp;YEAR=2012" TargetMode="External"/><Relationship Id="rId10414" Type="http://schemas.openxmlformats.org/officeDocument/2006/relationships/hyperlink" Target="http://football6.myfantasyleague.com/2013/detailed?L=59380&amp;W=17&amp;P=9979&amp;YEAR=2012" TargetMode="External"/><Relationship Id="rId13984" Type="http://schemas.openxmlformats.org/officeDocument/2006/relationships/hyperlink" Target="http://football6.myfantasyleague.com/2013/detailed?L=59380&amp;W=12&amp;P=9641&amp;YEAR=2012" TargetMode="External"/><Relationship Id="rId2992" Type="http://schemas.openxmlformats.org/officeDocument/2006/relationships/hyperlink" Target="http://football6.myfantasyleague.com/2013/detailed?L=59380&amp;W=8&amp;P=8243&amp;YEAR=2012" TargetMode="External"/><Relationship Id="rId9258" Type="http://schemas.openxmlformats.org/officeDocument/2006/relationships/hyperlink" Target="http://football6.myfantasyleague.com/2013/detailed?L=59380&amp;W=5&amp;P=9287&amp;YEAR=2012" TargetMode="External"/><Relationship Id="rId12586" Type="http://schemas.openxmlformats.org/officeDocument/2006/relationships/hyperlink" Target="http://football6.myfantasyleague.com/2013/detailed?L=59380&amp;W=6&amp;P=9479&amp;YEAR=2012" TargetMode="External"/><Relationship Id="rId13637" Type="http://schemas.openxmlformats.org/officeDocument/2006/relationships/hyperlink" Target="http://football6.myfantasyleague.com/2013/detailed?L=59380&amp;W=15&amp;P=9632&amp;YEAR=2012" TargetMode="External"/><Relationship Id="rId19199" Type="http://schemas.openxmlformats.org/officeDocument/2006/relationships/hyperlink" Target="http://football6.myfantasyleague.com/2013/detailed?L=59380&amp;W=14&amp;P=9877&amp;YEAR=2012" TargetMode="External"/><Relationship Id="rId964" Type="http://schemas.openxmlformats.org/officeDocument/2006/relationships/hyperlink" Target="http://football6.myfantasyleague.com/2013/detailed?L=59380&amp;W=6&amp;P=10506&amp;YEAR=2012" TargetMode="External"/><Relationship Id="rId1594" Type="http://schemas.openxmlformats.org/officeDocument/2006/relationships/hyperlink" Target="http://football6.myfantasyleague.com/2013/detailed?L=59380&amp;W=1&amp;P=10874&amp;YEAR=2012" TargetMode="External"/><Relationship Id="rId2645" Type="http://schemas.openxmlformats.org/officeDocument/2006/relationships/hyperlink" Target="http://football6.myfantasyleague.com/2013/detailed?L=59380&amp;W=10&amp;P=8741&amp;YEAR=2012" TargetMode="External"/><Relationship Id="rId11188" Type="http://schemas.openxmlformats.org/officeDocument/2006/relationships/hyperlink" Target="http://football6.myfantasyleague.com/2013/detailed?L=59380&amp;W=9&amp;P=9536&amp;YEAR=2012" TargetMode="External"/><Relationship Id="rId12239" Type="http://schemas.openxmlformats.org/officeDocument/2006/relationships/hyperlink" Target="http://football6.myfantasyleague.com/2013/detailed?L=59380&amp;W=11&amp;P=10329&amp;YEAR=2012" TargetMode="External"/><Relationship Id="rId16110" Type="http://schemas.openxmlformats.org/officeDocument/2006/relationships/hyperlink" Target="http://football6.myfantasyleague.com/2013/player?L=59380&amp;P=8274&amp;YEAR=2012" TargetMode="External"/><Relationship Id="rId19680" Type="http://schemas.openxmlformats.org/officeDocument/2006/relationships/hyperlink" Target="http://football6.myfantasyleague.com/2013/detailed?L=59380&amp;W=1&amp;P=7411&amp;YEAR=2012" TargetMode="External"/><Relationship Id="rId20506" Type="http://schemas.openxmlformats.org/officeDocument/2006/relationships/hyperlink" Target="http://football6.myfantasyleague.com/2013/detailed?L=59380&amp;W=9&amp;P=8729&amp;YEAR=2012" TargetMode="External"/><Relationship Id="rId617" Type="http://schemas.openxmlformats.org/officeDocument/2006/relationships/hyperlink" Target="http://football6.myfantasyleague.com/2013/detailed?L=59380&amp;W=4&amp;P=8474&amp;YEAR=2012" TargetMode="External"/><Relationship Id="rId1247" Type="http://schemas.openxmlformats.org/officeDocument/2006/relationships/hyperlink" Target="http://football6.myfantasyleague.com/2013/detailed?L=59380&amp;W=13&amp;P=7862&amp;YEAR=2012" TargetMode="External"/><Relationship Id="rId5868" Type="http://schemas.openxmlformats.org/officeDocument/2006/relationships/hyperlink" Target="http://football6.myfantasyleague.com/2013/detailed?L=59380&amp;W=1&amp;P=7393&amp;YEAR=2012" TargetMode="External"/><Relationship Id="rId6919" Type="http://schemas.openxmlformats.org/officeDocument/2006/relationships/hyperlink" Target="http://football6.myfantasyleague.com/2013/detailed?L=59380&amp;W=9&amp;P=9548&amp;YEAR=2012" TargetMode="External"/><Relationship Id="rId18282" Type="http://schemas.openxmlformats.org/officeDocument/2006/relationships/hyperlink" Target="http://football6.myfantasyleague.com/2013/detailed?L=59380&amp;W=4&amp;P=10384&amp;YEAR=2012" TargetMode="External"/><Relationship Id="rId19333" Type="http://schemas.openxmlformats.org/officeDocument/2006/relationships/hyperlink" Target="http://football6.myfantasyleague.com/2013/player?L=59380&amp;P=10272&amp;YEAR=2012" TargetMode="External"/><Relationship Id="rId7290" Type="http://schemas.openxmlformats.org/officeDocument/2006/relationships/hyperlink" Target="http://football6.myfantasyleague.com/2013/detailed?L=59380&amp;W=17&amp;P=9458&amp;YEAR=2012" TargetMode="External"/><Relationship Id="rId8341" Type="http://schemas.openxmlformats.org/officeDocument/2006/relationships/hyperlink" Target="http://football6.myfantasyleague.com/2013/detailed?L=59380&amp;W=1&amp;P=9830&amp;YEAR=2012" TargetMode="External"/><Relationship Id="rId10271" Type="http://schemas.openxmlformats.org/officeDocument/2006/relationships/hyperlink" Target="http://football6.myfantasyleague.com/2013/detailed?L=59380&amp;W=3&amp;P=9966&amp;YEAR=2012" TargetMode="External"/><Relationship Id="rId11322" Type="http://schemas.openxmlformats.org/officeDocument/2006/relationships/hyperlink" Target="http://football6.myfantasyleague.com/2013/detailed?L=59380&amp;W=8&amp;P=10327&amp;YEAR=2012" TargetMode="External"/><Relationship Id="rId12720" Type="http://schemas.openxmlformats.org/officeDocument/2006/relationships/hyperlink" Target="http://football6.myfantasyleague.com/2013/detailed?L=59380&amp;W=1&amp;P=10143&amp;YEAR=2012" TargetMode="External"/><Relationship Id="rId14892" Type="http://schemas.openxmlformats.org/officeDocument/2006/relationships/hyperlink" Target="http://football6.myfantasyleague.com/2013/detailed?L=59380&amp;W=8&amp;P=9805&amp;YEAR=2012" TargetMode="External"/><Relationship Id="rId15943" Type="http://schemas.openxmlformats.org/officeDocument/2006/relationships/hyperlink" Target="http://football6.myfantasyleague.com/2013/detailed?L=59380&amp;W=14&amp;P=8832&amp;YEAR=2012" TargetMode="External"/><Relationship Id="rId4951" Type="http://schemas.openxmlformats.org/officeDocument/2006/relationships/hyperlink" Target="http://football6.myfantasyleague.com/2013/detailed?L=59380&amp;W=5&amp;P=9059&amp;YEAR=2012" TargetMode="External"/><Relationship Id="rId12096" Type="http://schemas.openxmlformats.org/officeDocument/2006/relationships/hyperlink" Target="http://football6.myfantasyleague.com/2013/player?L=59380&amp;P=9245" TargetMode="External"/><Relationship Id="rId13494" Type="http://schemas.openxmlformats.org/officeDocument/2006/relationships/hyperlink" Target="http://football6.myfantasyleague.com/2013/player?L=59380&amp;P=9534" TargetMode="External"/><Relationship Id="rId14545" Type="http://schemas.openxmlformats.org/officeDocument/2006/relationships/hyperlink" Target="http://football6.myfantasyleague.com/2013/player?L=59380&amp;P=9444&amp;YEAR=2012" TargetMode="External"/><Relationship Id="rId474" Type="http://schemas.openxmlformats.org/officeDocument/2006/relationships/hyperlink" Target="http://football6.myfantasyleague.com/2013/player?L=59380&amp;P=10188&amp;YEAR=2012" TargetMode="External"/><Relationship Id="rId2155" Type="http://schemas.openxmlformats.org/officeDocument/2006/relationships/hyperlink" Target="http://football6.myfantasyleague.com/2013/detailed?L=59380&amp;W=17&amp;P=8661&amp;YEAR=2012" TargetMode="External"/><Relationship Id="rId3553" Type="http://schemas.openxmlformats.org/officeDocument/2006/relationships/hyperlink" Target="http://football6.myfantasyleague.com/2013/detailed?L=59380&amp;W=15&amp;P=11007&amp;YEAR=2012" TargetMode="External"/><Relationship Id="rId4604" Type="http://schemas.openxmlformats.org/officeDocument/2006/relationships/hyperlink" Target="http://football6.myfantasyleague.com/2013/player?L=59380&amp;P=9428" TargetMode="External"/><Relationship Id="rId13147" Type="http://schemas.openxmlformats.org/officeDocument/2006/relationships/hyperlink" Target="http://football6.myfantasyleague.com/2013/detailed?L=59380&amp;W=11&amp;P=9924&amp;YEAR=2012" TargetMode="External"/><Relationship Id="rId17768" Type="http://schemas.openxmlformats.org/officeDocument/2006/relationships/hyperlink" Target="http://football6.myfantasyleague.com/2013/detailed?L=59380&amp;W=6&amp;P=10955&amp;YEAR=2012" TargetMode="External"/><Relationship Id="rId18819" Type="http://schemas.openxmlformats.org/officeDocument/2006/relationships/hyperlink" Target="http://football6.myfantasyleague.com/2013/detailed?L=59380&amp;W=6&amp;P=10337&amp;YEAR=2012" TargetMode="External"/><Relationship Id="rId20363" Type="http://schemas.openxmlformats.org/officeDocument/2006/relationships/hyperlink" Target="http://football6.myfantasyleague.com/2013/detailed?L=59380&amp;W=12&amp;P=10806&amp;YEAR=2012" TargetMode="External"/><Relationship Id="rId127" Type="http://schemas.openxmlformats.org/officeDocument/2006/relationships/hyperlink" Target="http://football6.myfantasyleague.com/2013/detailed?L=59380&amp;W=17&amp;P=9002&amp;YEAR=2012" TargetMode="External"/><Relationship Id="rId3206" Type="http://schemas.openxmlformats.org/officeDocument/2006/relationships/hyperlink" Target="http://football6.myfantasyleague.com/2013/detailed?L=59380&amp;W=15&amp;P=7944&amp;YEAR=2012" TargetMode="External"/><Relationship Id="rId6776" Type="http://schemas.openxmlformats.org/officeDocument/2006/relationships/hyperlink" Target="http://football6.myfantasyleague.com/2013/detailed?L=59380&amp;W=13&amp;P=9066&amp;YEAR=2012" TargetMode="External"/><Relationship Id="rId7827" Type="http://schemas.openxmlformats.org/officeDocument/2006/relationships/hyperlink" Target="http://football6.myfantasyleague.com/2013/detailed?L=59380&amp;W=13&amp;P=10293&amp;YEAR=2012" TargetMode="External"/><Relationship Id="rId10808" Type="http://schemas.openxmlformats.org/officeDocument/2006/relationships/hyperlink" Target="http://football6.myfantasyleague.com/2013/options?L=59380&amp;F=0003&amp;O=07" TargetMode="External"/><Relationship Id="rId19190" Type="http://schemas.openxmlformats.org/officeDocument/2006/relationships/hyperlink" Target="http://football6.myfantasyleague.com/2013/detailed?L=59380&amp;W=4&amp;P=9877&amp;YEAR=2012" TargetMode="External"/><Relationship Id="rId20016" Type="http://schemas.openxmlformats.org/officeDocument/2006/relationships/hyperlink" Target="http://football6.myfantasyleague.com/2013/detailed?L=59380&amp;W=3&amp;P=8958&amp;YEAR=2012" TargetMode="External"/><Relationship Id="rId5378" Type="http://schemas.openxmlformats.org/officeDocument/2006/relationships/hyperlink" Target="http://football6.myfantasyleague.com/2013/detailed?L=59380&amp;W=14&amp;P=9325&amp;YEAR=2012" TargetMode="External"/><Relationship Id="rId6429" Type="http://schemas.openxmlformats.org/officeDocument/2006/relationships/hyperlink" Target="http://football6.myfantasyleague.com/2013/detailed?L=59380&amp;W=17&amp;P=10446&amp;YEAR=2012" TargetMode="External"/><Relationship Id="rId9999" Type="http://schemas.openxmlformats.org/officeDocument/2006/relationships/hyperlink" Target="http://football6.myfantasyleague.com/2013/player?L=59380&amp;P=10540" TargetMode="External"/><Relationship Id="rId12230" Type="http://schemas.openxmlformats.org/officeDocument/2006/relationships/hyperlink" Target="http://football6.myfantasyleague.com/2013/detailed?L=59380&amp;W=7&amp;P=9821&amp;YEAR=2012" TargetMode="External"/><Relationship Id="rId1988" Type="http://schemas.openxmlformats.org/officeDocument/2006/relationships/hyperlink" Target="http://football6.myfantasyleague.com/2013/detailed?L=59380&amp;W=1&amp;P=10781&amp;YEAR=2012" TargetMode="External"/><Relationship Id="rId15453" Type="http://schemas.openxmlformats.org/officeDocument/2006/relationships/hyperlink" Target="http://football6.myfantasyleague.com/2013/detailed?L=59380&amp;W=2&amp;P=10706&amp;YEAR=2012" TargetMode="External"/><Relationship Id="rId16851" Type="http://schemas.openxmlformats.org/officeDocument/2006/relationships/hyperlink" Target="http://football6.myfantasyleague.com/2013/detailed?L=59380&amp;W=17&amp;P=9139&amp;YEAR=2012" TargetMode="External"/><Relationship Id="rId17902" Type="http://schemas.openxmlformats.org/officeDocument/2006/relationships/hyperlink" Target="http://football6.myfantasyleague.com/2013/detailed?L=59380&amp;W=15&amp;P=11081&amp;YEAR=2012" TargetMode="External"/><Relationship Id="rId4461" Type="http://schemas.openxmlformats.org/officeDocument/2006/relationships/hyperlink" Target="http://football6.myfantasyleague.com/2013/detailed?L=59380&amp;W=4&amp;P=10866&amp;YEAR=2012" TargetMode="External"/><Relationship Id="rId5512" Type="http://schemas.openxmlformats.org/officeDocument/2006/relationships/hyperlink" Target="http://football6.myfantasyleague.com/2013/detailed?L=59380&amp;W=8&amp;P=9662&amp;YEAR=2012" TargetMode="External"/><Relationship Id="rId6910" Type="http://schemas.openxmlformats.org/officeDocument/2006/relationships/hyperlink" Target="http://football6.myfantasyleague.com/2013/player?L=59380&amp;P=9548" TargetMode="External"/><Relationship Id="rId14055" Type="http://schemas.openxmlformats.org/officeDocument/2006/relationships/hyperlink" Target="http://football6.myfantasyleague.com/2013/player?L=59380&amp;P=7957" TargetMode="External"/><Relationship Id="rId15106" Type="http://schemas.openxmlformats.org/officeDocument/2006/relationships/hyperlink" Target="http://football6.myfantasyleague.com/2013/detailed?L=59380&amp;W=13&amp;P=10269&amp;YEAR=2012" TargetMode="External"/><Relationship Id="rId16504" Type="http://schemas.openxmlformats.org/officeDocument/2006/relationships/hyperlink" Target="http://football6.myfantasyleague.com/2013/detailed?L=59380&amp;W=15&amp;P=9331&amp;YEAR=2012" TargetMode="External"/><Relationship Id="rId3063" Type="http://schemas.openxmlformats.org/officeDocument/2006/relationships/hyperlink" Target="http://football6.myfantasyleague.com/2013/detailed?L=59380&amp;W=16&amp;P=9980&amp;YEAR=2012" TargetMode="External"/><Relationship Id="rId4114" Type="http://schemas.openxmlformats.org/officeDocument/2006/relationships/hyperlink" Target="http://football6.myfantasyleague.com/2013/detailed?L=59380&amp;W=11&amp;P=9055&amp;YEAR=2012" TargetMode="External"/><Relationship Id="rId18676" Type="http://schemas.openxmlformats.org/officeDocument/2006/relationships/hyperlink" Target="http://football6.myfantasyleague.com/2013/options?L=59380&amp;F=0003&amp;O=07" TargetMode="External"/><Relationship Id="rId19727" Type="http://schemas.openxmlformats.org/officeDocument/2006/relationships/hyperlink" Target="http://football6.myfantasyleague.com/2013/detailed?L=59380&amp;W=17&amp;P=10295&amp;YEAR=2012" TargetMode="External"/><Relationship Id="rId6286" Type="http://schemas.openxmlformats.org/officeDocument/2006/relationships/hyperlink" Target="http://football6.myfantasyleague.com/2013/detailed?L=59380&amp;W=15&amp;P=7074&amp;YEAR=2012" TargetMode="External"/><Relationship Id="rId7337" Type="http://schemas.openxmlformats.org/officeDocument/2006/relationships/hyperlink" Target="http://football6.myfantasyleague.com/2013/detailed?L=59380&amp;W=14&amp;P=8571&amp;YEAR=2012" TargetMode="External"/><Relationship Id="rId7684" Type="http://schemas.openxmlformats.org/officeDocument/2006/relationships/hyperlink" Target="http://football6.myfantasyleague.com/2013/player?L=59380&amp;P=10877&amp;YEAR=2012" TargetMode="External"/><Relationship Id="rId8735" Type="http://schemas.openxmlformats.org/officeDocument/2006/relationships/hyperlink" Target="http://football6.myfantasyleague.com/2013/detailed?L=59380&amp;W=4&amp;P=9946&amp;YEAR=2012" TargetMode="External"/><Relationship Id="rId10665" Type="http://schemas.openxmlformats.org/officeDocument/2006/relationships/hyperlink" Target="http://football6.myfantasyleague.com/2013/detailed?L=59380&amp;W=17&amp;P=11003&amp;YEAR=2012" TargetMode="External"/><Relationship Id="rId11716" Type="http://schemas.openxmlformats.org/officeDocument/2006/relationships/hyperlink" Target="http://football6.myfantasyleague.com/2013/detailed?L=59380&amp;W=6&amp;P=9478&amp;YEAR=2012" TargetMode="External"/><Relationship Id="rId17278" Type="http://schemas.openxmlformats.org/officeDocument/2006/relationships/hyperlink" Target="http://football6.myfantasyleague.com/2013/detailed?L=59380&amp;W=11&amp;P=7408&amp;YEAR=2012" TargetMode="External"/><Relationship Id="rId18329" Type="http://schemas.openxmlformats.org/officeDocument/2006/relationships/hyperlink" Target="http://football6.myfantasyleague.com/2013/detailed?L=59380&amp;W=10&amp;P=8931&amp;YEAR=2012" TargetMode="External"/><Relationship Id="rId10318" Type="http://schemas.openxmlformats.org/officeDocument/2006/relationships/hyperlink" Target="http://football6.myfantasyleague.com/2013/detailed?L=59380&amp;W=9&amp;P=8994&amp;YEAR=2012" TargetMode="External"/><Relationship Id="rId13888" Type="http://schemas.openxmlformats.org/officeDocument/2006/relationships/hyperlink" Target="http://football6.myfantasyleague.com/2013/detailed?L=59380&amp;W=8&amp;P=10851&amp;YEAR=2012" TargetMode="External"/><Relationship Id="rId14939" Type="http://schemas.openxmlformats.org/officeDocument/2006/relationships/hyperlink" Target="http://football6.myfantasyleague.com/2013/detailed?L=59380&amp;W=14&amp;P=10369&amp;YEAR=2012" TargetMode="External"/><Relationship Id="rId18810" Type="http://schemas.openxmlformats.org/officeDocument/2006/relationships/hyperlink" Target="http://football6.myfantasyleague.com/2013/detailed?L=59380&amp;W=11&amp;P=5658&amp;YEAR=2012" TargetMode="External"/><Relationship Id="rId2896" Type="http://schemas.openxmlformats.org/officeDocument/2006/relationships/hyperlink" Target="http://football6.myfantasyleague.com/2013/detailed?L=59380&amp;W=1&amp;P=10380&amp;YEAR=2012" TargetMode="External"/><Relationship Id="rId3947" Type="http://schemas.openxmlformats.org/officeDocument/2006/relationships/hyperlink" Target="http://football6.myfantasyleague.com/2013/detailed?L=59380&amp;W=15&amp;P=8365&amp;YEAR=2012" TargetMode="External"/><Relationship Id="rId16361" Type="http://schemas.openxmlformats.org/officeDocument/2006/relationships/hyperlink" Target="http://football6.myfantasyleague.com/2013/detailed?L=59380&amp;W=2&amp;P=9944&amp;YEAR=2012" TargetMode="External"/><Relationship Id="rId17412" Type="http://schemas.openxmlformats.org/officeDocument/2006/relationships/hyperlink" Target="http://football6.myfantasyleague.com/2013/player?L=59380&amp;P=9844&amp;YEAR=2012" TargetMode="External"/><Relationship Id="rId868" Type="http://schemas.openxmlformats.org/officeDocument/2006/relationships/hyperlink" Target="http://football6.myfantasyleague.com/2013/detailed?L=59380&amp;W=14&amp;P=7417&amp;YEAR=2012" TargetMode="External"/><Relationship Id="rId1498" Type="http://schemas.openxmlformats.org/officeDocument/2006/relationships/hyperlink" Target="http://football6.myfantasyleague.com/2013/detailed?L=59380&amp;W=1&amp;P=7816&amp;YEAR=2012" TargetMode="External"/><Relationship Id="rId2549" Type="http://schemas.openxmlformats.org/officeDocument/2006/relationships/hyperlink" Target="http://football6.myfantasyleague.com/2013/detailed?L=59380&amp;W=14&amp;P=7150&amp;YEAR=2012" TargetMode="External"/><Relationship Id="rId6420" Type="http://schemas.openxmlformats.org/officeDocument/2006/relationships/hyperlink" Target="http://football6.myfantasyleague.com/2013/detailed?L=59380&amp;W=14&amp;P=8409&amp;YEAR=2012" TargetMode="External"/><Relationship Id="rId9990" Type="http://schemas.openxmlformats.org/officeDocument/2006/relationships/hyperlink" Target="http://football6.myfantasyleague.com/2013/detailed?L=59380&amp;W=10&amp;P=9269&amp;YEAR=2012" TargetMode="External"/><Relationship Id="rId16014" Type="http://schemas.openxmlformats.org/officeDocument/2006/relationships/hyperlink" Target="http://football6.myfantasyleague.com/2013/detailed?L=59380&amp;W=4&amp;P=9236&amp;YEAR=2012" TargetMode="External"/><Relationship Id="rId19584" Type="http://schemas.openxmlformats.org/officeDocument/2006/relationships/hyperlink" Target="http://football6.myfantasyleague.com/2013/detailed?L=59380&amp;W=9&amp;P=10863&amp;YEAR=2012" TargetMode="External"/><Relationship Id="rId5022" Type="http://schemas.openxmlformats.org/officeDocument/2006/relationships/hyperlink" Target="http://football6.myfantasyleague.com/2013/detailed?L=59380&amp;W=13&amp;P=9470&amp;YEAR=2012" TargetMode="External"/><Relationship Id="rId8592" Type="http://schemas.openxmlformats.org/officeDocument/2006/relationships/hyperlink" Target="http://football6.myfantasyleague.com/2013/detailed?L=59380&amp;W=13&amp;P=9272&amp;YEAR=2012" TargetMode="External"/><Relationship Id="rId9643" Type="http://schemas.openxmlformats.org/officeDocument/2006/relationships/hyperlink" Target="http://football6.myfantasyleague.com/2013/detailed?L=59380&amp;W=3&amp;P=10288&amp;YEAR=2012" TargetMode="External"/><Relationship Id="rId12971" Type="http://schemas.openxmlformats.org/officeDocument/2006/relationships/hyperlink" Target="http://football6.myfantasyleague.com/2013/detailed?L=59380&amp;W=15&amp;P=9522&amp;YEAR=2012" TargetMode="External"/><Relationship Id="rId18186" Type="http://schemas.openxmlformats.org/officeDocument/2006/relationships/hyperlink" Target="http://football6.myfantasyleague.com/2013/detailed?L=59380&amp;W=15&amp;P=9955&amp;YEAR=2012" TargetMode="External"/><Relationship Id="rId19237" Type="http://schemas.openxmlformats.org/officeDocument/2006/relationships/hyperlink" Target="http://football6.myfantasyleague.com/2013/options?L=59380&amp;F=0007&amp;O=07" TargetMode="External"/><Relationship Id="rId7194" Type="http://schemas.openxmlformats.org/officeDocument/2006/relationships/hyperlink" Target="http://football6.myfantasyleague.com/2013/detailed?L=59380&amp;W=10&amp;P=10261&amp;YEAR=2012" TargetMode="External"/><Relationship Id="rId8245" Type="http://schemas.openxmlformats.org/officeDocument/2006/relationships/hyperlink" Target="http://football6.myfantasyleague.com/2013/player?L=59380&amp;P=4924&amp;YEAR=2012" TargetMode="External"/><Relationship Id="rId10175" Type="http://schemas.openxmlformats.org/officeDocument/2006/relationships/hyperlink" Target="http://football6.myfantasyleague.com/2013/detailed?L=59380&amp;W=17&amp;P=7445&amp;YEAR=2012" TargetMode="External"/><Relationship Id="rId11573" Type="http://schemas.openxmlformats.org/officeDocument/2006/relationships/hyperlink" Target="http://football6.myfantasyleague.com/2013/detailed?L=59380&amp;W=14&amp;P=9436&amp;YEAR=2012" TargetMode="External"/><Relationship Id="rId12624" Type="http://schemas.openxmlformats.org/officeDocument/2006/relationships/hyperlink" Target="http://football6.myfantasyleague.com/2013/detailed?L=59380&amp;W=10&amp;P=11017&amp;YEAR=2012" TargetMode="External"/><Relationship Id="rId1632" Type="http://schemas.openxmlformats.org/officeDocument/2006/relationships/hyperlink" Target="http://football6.myfantasyleague.com/2013/detailed?L=59380&amp;W=3&amp;P=8217&amp;YEAR=2012" TargetMode="External"/><Relationship Id="rId11226" Type="http://schemas.openxmlformats.org/officeDocument/2006/relationships/hyperlink" Target="http://football6.myfantasyleague.com/2013/options?L=59380&amp;F=0004&amp;O=07" TargetMode="External"/><Relationship Id="rId14796" Type="http://schemas.openxmlformats.org/officeDocument/2006/relationships/hyperlink" Target="http://football6.myfantasyleague.com/2013/detailed?L=59380&amp;W=1&amp;P=10296&amp;YEAR=2012" TargetMode="External"/><Relationship Id="rId15847" Type="http://schemas.openxmlformats.org/officeDocument/2006/relationships/hyperlink" Target="http://football6.myfantasyleague.com/2013/detailed?L=59380&amp;W=9&amp;P=7401&amp;YEAR=2012" TargetMode="External"/><Relationship Id="rId4855" Type="http://schemas.openxmlformats.org/officeDocument/2006/relationships/hyperlink" Target="http://football6.myfantasyleague.com/2013/options?L=59380&amp;F=0011&amp;O=07" TargetMode="External"/><Relationship Id="rId5906" Type="http://schemas.openxmlformats.org/officeDocument/2006/relationships/hyperlink" Target="http://football6.myfantasyleague.com/2013/detailed?L=59380&amp;W=2&amp;P=9064&amp;YEAR=2012" TargetMode="External"/><Relationship Id="rId13398" Type="http://schemas.openxmlformats.org/officeDocument/2006/relationships/hyperlink" Target="http://football6.myfantasyleague.com/2013/detailed?L=59380&amp;W=4&amp;P=10870&amp;YEAR=2012" TargetMode="External"/><Relationship Id="rId14449" Type="http://schemas.openxmlformats.org/officeDocument/2006/relationships/hyperlink" Target="http://football6.myfantasyleague.com/2013/detailed?L=59380&amp;W=7&amp;P=6510&amp;YEAR=2012" TargetMode="External"/><Relationship Id="rId18320" Type="http://schemas.openxmlformats.org/officeDocument/2006/relationships/hyperlink" Target="http://football6.myfantasyleague.com/2013/player?L=59380&amp;P=8931&amp;YEAR=2012" TargetMode="External"/><Relationship Id="rId3457" Type="http://schemas.openxmlformats.org/officeDocument/2006/relationships/hyperlink" Target="http://football6.myfantasyleague.com/2013/detailed?L=59380&amp;W=15&amp;P=9480&amp;YEAR=2012" TargetMode="External"/><Relationship Id="rId4508" Type="http://schemas.openxmlformats.org/officeDocument/2006/relationships/hyperlink" Target="http://football6.myfantasyleague.com/2013/detailed?L=59380&amp;W=2&amp;P=8742&amp;YEAR=2012" TargetMode="External"/><Relationship Id="rId20267" Type="http://schemas.openxmlformats.org/officeDocument/2006/relationships/hyperlink" Target="http://football6.myfantasyleague.com/2013/detailed?L=59380&amp;W=7&amp;P=8254&amp;YEAR=2012" TargetMode="External"/><Relationship Id="rId378" Type="http://schemas.openxmlformats.org/officeDocument/2006/relationships/hyperlink" Target="http://football6.myfantasyleague.com/2013/detailed?L=59380&amp;W=1&amp;P=7516&amp;YEAR=2012" TargetMode="External"/><Relationship Id="rId2059" Type="http://schemas.openxmlformats.org/officeDocument/2006/relationships/hyperlink" Target="http://football6.myfantasyleague.com/2013/detailed?L=59380&amp;W=9&amp;P=10827&amp;YEAR=2012" TargetMode="External"/><Relationship Id="rId12481" Type="http://schemas.openxmlformats.org/officeDocument/2006/relationships/hyperlink" Target="http://football6.myfantasyleague.com/2013/detailed?L=59380&amp;W=7&amp;P=9087&amp;YEAR=2012" TargetMode="External"/><Relationship Id="rId13532" Type="http://schemas.openxmlformats.org/officeDocument/2006/relationships/hyperlink" Target="http://football6.myfantasyleague.com/2013/detailed?L=59380&amp;W=12&amp;P=9719&amp;YEAR=2012" TargetMode="External"/><Relationship Id="rId14930" Type="http://schemas.openxmlformats.org/officeDocument/2006/relationships/hyperlink" Target="http://football6.myfantasyleague.com/2013/detailed?L=59380&amp;W=2&amp;P=10369&amp;YEAR=2012" TargetMode="External"/><Relationship Id="rId19094" Type="http://schemas.openxmlformats.org/officeDocument/2006/relationships/hyperlink" Target="http://football6.myfantasyleague.com/2013/detailed?L=59380&amp;W=17&amp;P=9750&amp;YEAR=2012" TargetMode="External"/><Relationship Id="rId2540" Type="http://schemas.openxmlformats.org/officeDocument/2006/relationships/hyperlink" Target="http://football6.myfantasyleague.com/2013/detailed?L=59380&amp;W=11&amp;P=10364&amp;YEAR=2012" TargetMode="External"/><Relationship Id="rId9153" Type="http://schemas.openxmlformats.org/officeDocument/2006/relationships/hyperlink" Target="http://football6.myfantasyleague.com/2013/player?L=59380&amp;P=8275&amp;YEAR=2012" TargetMode="External"/><Relationship Id="rId11083" Type="http://schemas.openxmlformats.org/officeDocument/2006/relationships/hyperlink" Target="http://football6.myfantasyleague.com/2013/player?L=59380&amp;P=6816&amp;YEAR=2012" TargetMode="External"/><Relationship Id="rId12134" Type="http://schemas.openxmlformats.org/officeDocument/2006/relationships/hyperlink" Target="http://football6.myfantasyleague.com/2013/detailed?L=59380&amp;W=12&amp;P=9496&amp;YEAR=2012" TargetMode="External"/><Relationship Id="rId20401" Type="http://schemas.openxmlformats.org/officeDocument/2006/relationships/hyperlink" Target="http://football6.myfantasyleague.com/2013/detailed?L=59380&amp;W=15&amp;P=8689&amp;YEAR=2012" TargetMode="External"/><Relationship Id="rId512" Type="http://schemas.openxmlformats.org/officeDocument/2006/relationships/hyperlink" Target="http://football6.myfantasyleague.com/2013/detailed?L=59380&amp;W=13&amp;P=10264&amp;YEAR=2012" TargetMode="External"/><Relationship Id="rId1142" Type="http://schemas.openxmlformats.org/officeDocument/2006/relationships/hyperlink" Target="http://football6.myfantasyleague.com/2013/detailed?L=59380&amp;W=10&amp;P=2965&amp;YEAR=2012" TargetMode="External"/><Relationship Id="rId16755" Type="http://schemas.openxmlformats.org/officeDocument/2006/relationships/hyperlink" Target="http://football6.myfantasyleague.com/2013/player?L=59380&amp;P=8690&amp;YEAR=2012" TargetMode="External"/><Relationship Id="rId17806" Type="http://schemas.openxmlformats.org/officeDocument/2006/relationships/hyperlink" Target="http://football6.myfantasyleague.com/2013/detailed?L=59380&amp;W=5&amp;P=9248&amp;YEAR=2012" TargetMode="External"/><Relationship Id="rId4365" Type="http://schemas.openxmlformats.org/officeDocument/2006/relationships/hyperlink" Target="http://football6.myfantasyleague.com/2013/detailed?L=59380&amp;W=13&amp;P=9427&amp;YEAR=2012" TargetMode="External"/><Relationship Id="rId5763" Type="http://schemas.openxmlformats.org/officeDocument/2006/relationships/hyperlink" Target="http://football6.myfantasyleague.com/2013/detailed?L=59380&amp;W=3&amp;P=8294&amp;YEAR=2012" TargetMode="External"/><Relationship Id="rId6814" Type="http://schemas.openxmlformats.org/officeDocument/2006/relationships/hyperlink" Target="http://football6.myfantasyleague.com/2013/detailed?L=59380&amp;W=6&amp;P=8807&amp;YEAR=2012" TargetMode="External"/><Relationship Id="rId15357" Type="http://schemas.openxmlformats.org/officeDocument/2006/relationships/hyperlink" Target="http://football6.myfantasyleague.com/2013/detailed?L=59380&amp;W=5&amp;P=9389&amp;YEAR=2012" TargetMode="External"/><Relationship Id="rId16408" Type="http://schemas.openxmlformats.org/officeDocument/2006/relationships/hyperlink" Target="http://football6.myfantasyleague.com/2013/player?L=59380&amp;P=6983" TargetMode="External"/><Relationship Id="rId19978" Type="http://schemas.openxmlformats.org/officeDocument/2006/relationships/hyperlink" Target="http://football6.myfantasyleague.com/2013/detailed?L=59380&amp;W=12&amp;P=8242&amp;YEAR=2012" TargetMode="External"/><Relationship Id="rId4018" Type="http://schemas.openxmlformats.org/officeDocument/2006/relationships/hyperlink" Target="http://football6.myfantasyleague.com/2013/detailed?L=59380&amp;W=3&amp;P=10026&amp;YEAR=2012" TargetMode="External"/><Relationship Id="rId5416" Type="http://schemas.openxmlformats.org/officeDocument/2006/relationships/hyperlink" Target="http://football6.myfantasyleague.com/2013/detailed?L=59380&amp;W=1&amp;P=8762&amp;YEAR=2012" TargetMode="External"/><Relationship Id="rId8986" Type="http://schemas.openxmlformats.org/officeDocument/2006/relationships/hyperlink" Target="http://football6.myfantasyleague.com/2013/detailed?L=59380&amp;W=4&amp;P=10305&amp;YEAR=2012" TargetMode="External"/><Relationship Id="rId11967" Type="http://schemas.openxmlformats.org/officeDocument/2006/relationships/hyperlink" Target="http://football6.myfantasyleague.com/2013/detailed?L=59380&amp;W=12&amp;P=6967&amp;YEAR=2012" TargetMode="External"/><Relationship Id="rId7588" Type="http://schemas.openxmlformats.org/officeDocument/2006/relationships/hyperlink" Target="http://football6.myfantasyleague.com/2013/detailed?L=59380&amp;W=8&amp;P=5786&amp;YEAR=2012" TargetMode="External"/><Relationship Id="rId8639" Type="http://schemas.openxmlformats.org/officeDocument/2006/relationships/hyperlink" Target="http://football6.myfantasyleague.com/2013/detailed?L=59380&amp;W=7&amp;P=8371&amp;YEAR=2012" TargetMode="External"/><Relationship Id="rId10569" Type="http://schemas.openxmlformats.org/officeDocument/2006/relationships/hyperlink" Target="http://football6.myfantasyleague.com/2013/detailed?L=59380&amp;W=7&amp;P=10385&amp;YEAR=2012" TargetMode="External"/><Relationship Id="rId14440" Type="http://schemas.openxmlformats.org/officeDocument/2006/relationships/hyperlink" Target="http://football6.myfantasyleague.com/2013/detailed?L=59380&amp;W=16&amp;P=8364&amp;YEAR=2012" TargetMode="External"/><Relationship Id="rId13042" Type="http://schemas.openxmlformats.org/officeDocument/2006/relationships/hyperlink" Target="http://football6.myfantasyleague.com/2013/detailed?L=59380&amp;W=12&amp;P=9879&amp;YEAR=2012" TargetMode="External"/><Relationship Id="rId17663" Type="http://schemas.openxmlformats.org/officeDocument/2006/relationships/hyperlink" Target="http://football6.myfantasyleague.com/2013/detailed?L=59380&amp;W=6&amp;P=9145&amp;YEAR=2012" TargetMode="External"/><Relationship Id="rId2050" Type="http://schemas.openxmlformats.org/officeDocument/2006/relationships/hyperlink" Target="http://football6.myfantasyleague.com/2013/player?L=59380&amp;P=10827" TargetMode="External"/><Relationship Id="rId3101" Type="http://schemas.openxmlformats.org/officeDocument/2006/relationships/hyperlink" Target="http://football6.myfantasyleague.com/2013/player?L=59380&amp;P=10978" TargetMode="External"/><Relationship Id="rId6671" Type="http://schemas.openxmlformats.org/officeDocument/2006/relationships/hyperlink" Target="http://football6.myfantasyleague.com/2013/detailed?L=59380&amp;W=4&amp;P=10789&amp;YEAR=2012" TargetMode="External"/><Relationship Id="rId7722" Type="http://schemas.openxmlformats.org/officeDocument/2006/relationships/hyperlink" Target="http://football6.myfantasyleague.com/2013/detailed?L=59380&amp;W=2&amp;P=7669&amp;YEAR=2012" TargetMode="External"/><Relationship Id="rId16265" Type="http://schemas.openxmlformats.org/officeDocument/2006/relationships/hyperlink" Target="http://football6.myfantasyleague.com/2013/detailed?L=59380&amp;W=11&amp;P=10480&amp;YEAR=2012" TargetMode="External"/><Relationship Id="rId17316" Type="http://schemas.openxmlformats.org/officeDocument/2006/relationships/hyperlink" Target="http://football6.myfantasyleague.com/2013/detailed?L=59380&amp;W=5&amp;P=8791&amp;YEAR=2012" TargetMode="External"/><Relationship Id="rId18714" Type="http://schemas.openxmlformats.org/officeDocument/2006/relationships/hyperlink" Target="http://football6.myfantasyleague.com/2013/detailed?L=59380&amp;W=15&amp;P=5168&amp;YEAR=2012" TargetMode="External"/><Relationship Id="rId5273" Type="http://schemas.openxmlformats.org/officeDocument/2006/relationships/hyperlink" Target="http://football6.myfantasyleague.com/2013/detailed?L=59380&amp;W=6&amp;P=10278&amp;YEAR=2012" TargetMode="External"/><Relationship Id="rId6324" Type="http://schemas.openxmlformats.org/officeDocument/2006/relationships/hyperlink" Target="http://football6.myfantasyleague.com/2013/player?L=59380&amp;P=9460" TargetMode="External"/><Relationship Id="rId10703" Type="http://schemas.openxmlformats.org/officeDocument/2006/relationships/hyperlink" Target="http://football6.myfantasyleague.com/2013/player?L=59380&amp;P=9513&amp;YEAR=2012" TargetMode="External"/><Relationship Id="rId8496" Type="http://schemas.openxmlformats.org/officeDocument/2006/relationships/hyperlink" Target="http://football6.myfantasyleague.com/2013/detailed?L=59380&amp;W=17&amp;P=10774&amp;YEAR=2012" TargetMode="External"/><Relationship Id="rId9547" Type="http://schemas.openxmlformats.org/officeDocument/2006/relationships/hyperlink" Target="http://football6.myfantasyleague.com/2013/detailed?L=59380&amp;W=6&amp;P=7419&amp;YEAR=2012" TargetMode="External"/><Relationship Id="rId9894" Type="http://schemas.openxmlformats.org/officeDocument/2006/relationships/hyperlink" Target="http://football6.myfantasyleague.com/2013/detailed?L=59380&amp;W=12&amp;P=9442&amp;YEAR=2012" TargetMode="External"/><Relationship Id="rId12875" Type="http://schemas.openxmlformats.org/officeDocument/2006/relationships/hyperlink" Target="http://football6.myfantasyleague.com/2013/detailed?L=59380&amp;W=17&amp;P=7281&amp;YEAR=2012" TargetMode="External"/><Relationship Id="rId13926" Type="http://schemas.openxmlformats.org/officeDocument/2006/relationships/hyperlink" Target="http://football6.myfantasyleague.com/2013/detailed?L=59380&amp;W=9&amp;P=7859&amp;YEAR=2012" TargetMode="External"/><Relationship Id="rId19488" Type="http://schemas.openxmlformats.org/officeDocument/2006/relationships/hyperlink" Target="http://football6.myfantasyleague.com/2013/detailed?L=59380&amp;W=17&amp;P=7653&amp;YEAR=2012" TargetMode="External"/><Relationship Id="rId1883" Type="http://schemas.openxmlformats.org/officeDocument/2006/relationships/hyperlink" Target="http://football6.myfantasyleague.com/2013/detailed?L=59380&amp;W=15&amp;P=7972&amp;YEAR=2012" TargetMode="External"/><Relationship Id="rId2934" Type="http://schemas.openxmlformats.org/officeDocument/2006/relationships/hyperlink" Target="http://football6.myfantasyleague.com/2013/detailed?L=59380&amp;W=1&amp;P=10878&amp;YEAR=2012" TargetMode="External"/><Relationship Id="rId7098" Type="http://schemas.openxmlformats.org/officeDocument/2006/relationships/hyperlink" Target="http://football6.myfantasyleague.com/2013/detailed?L=59380&amp;W=3&amp;P=9925&amp;YEAR=2012" TargetMode="External"/><Relationship Id="rId8149" Type="http://schemas.openxmlformats.org/officeDocument/2006/relationships/hyperlink" Target="http://football6.myfantasyleague.com/2013/detailed?L=59380&amp;W=13&amp;P=9317&amp;YEAR=2012" TargetMode="External"/><Relationship Id="rId11477" Type="http://schemas.openxmlformats.org/officeDocument/2006/relationships/hyperlink" Target="http://football6.myfantasyleague.com/2013/player?L=59380&amp;P=9164" TargetMode="External"/><Relationship Id="rId12528" Type="http://schemas.openxmlformats.org/officeDocument/2006/relationships/hyperlink" Target="http://football6.myfantasyleague.com/2013/player?L=59380&amp;P=8139" TargetMode="External"/><Relationship Id="rId906" Type="http://schemas.openxmlformats.org/officeDocument/2006/relationships/hyperlink" Target="http://football6.myfantasyleague.com/2013/detailed?L=59380&amp;W=14&amp;P=7775&amp;YEAR=2012" TargetMode="External"/><Relationship Id="rId1536" Type="http://schemas.openxmlformats.org/officeDocument/2006/relationships/hyperlink" Target="http://football6.myfantasyleague.com/2013/detailed?L=59380&amp;W=8&amp;P=10116&amp;YEAR=2012" TargetMode="External"/><Relationship Id="rId10079" Type="http://schemas.openxmlformats.org/officeDocument/2006/relationships/hyperlink" Target="http://football6.myfantasyleague.com/2013/detailed?L=59380&amp;W=2&amp;P=9963&amp;YEAR=2012" TargetMode="External"/><Relationship Id="rId15001" Type="http://schemas.openxmlformats.org/officeDocument/2006/relationships/hyperlink" Target="http://football6.myfantasyleague.com/2013/detailed?L=59380&amp;W=15&amp;P=9755&amp;YEAR=2012" TargetMode="External"/><Relationship Id="rId18571" Type="http://schemas.openxmlformats.org/officeDocument/2006/relationships/hyperlink" Target="http://football6.myfantasyleague.com/2013/detailed?L=59380&amp;W=2&amp;P=9004&amp;YEAR=2012" TargetMode="External"/><Relationship Id="rId19622" Type="http://schemas.openxmlformats.org/officeDocument/2006/relationships/hyperlink" Target="http://football6.myfantasyleague.com/2013/detailed?L=59380&amp;W=2&amp;P=7285&amp;YEAR=2012" TargetMode="External"/><Relationship Id="rId4759" Type="http://schemas.openxmlformats.org/officeDocument/2006/relationships/hyperlink" Target="http://football6.myfantasyleague.com/2013/detailed?L=59380&amp;W=4&amp;P=7423&amp;YEAR=2012" TargetMode="External"/><Relationship Id="rId8630" Type="http://schemas.openxmlformats.org/officeDocument/2006/relationships/hyperlink" Target="http://football6.myfantasyleague.com/2013/detailed?L=59380&amp;W=17&amp;P=10729&amp;YEAR=2012" TargetMode="External"/><Relationship Id="rId10560" Type="http://schemas.openxmlformats.org/officeDocument/2006/relationships/hyperlink" Target="http://football6.myfantasyleague.com/2013/options?L=59380&amp;F=0009&amp;O=07" TargetMode="External"/><Relationship Id="rId11611" Type="http://schemas.openxmlformats.org/officeDocument/2006/relationships/hyperlink" Target="http://football6.myfantasyleague.com/2013/detailed?L=59380&amp;W=12&amp;P=10657&amp;YEAR=2012" TargetMode="External"/><Relationship Id="rId17173" Type="http://schemas.openxmlformats.org/officeDocument/2006/relationships/hyperlink" Target="http://football6.myfantasyleague.com/2013/detailed?L=59380&amp;W=6&amp;P=10465&amp;YEAR=2012" TargetMode="External"/><Relationship Id="rId18224" Type="http://schemas.openxmlformats.org/officeDocument/2006/relationships/hyperlink" Target="http://football6.myfantasyleague.com/2013/detailed?L=59380&amp;W=2&amp;P=9884&amp;YEAR=2012" TargetMode="External"/><Relationship Id="rId6181" Type="http://schemas.openxmlformats.org/officeDocument/2006/relationships/hyperlink" Target="http://football6.myfantasyleague.com/2013/detailed?L=59380&amp;W=12&amp;P=9122&amp;YEAR=2012" TargetMode="External"/><Relationship Id="rId7232" Type="http://schemas.openxmlformats.org/officeDocument/2006/relationships/hyperlink" Target="http://football6.myfantasyleague.com/2013/detailed?L=59380&amp;W=16&amp;P=10883&amp;YEAR=2012" TargetMode="External"/><Relationship Id="rId10213" Type="http://schemas.openxmlformats.org/officeDocument/2006/relationships/hyperlink" Target="http://football6.myfantasyleague.com/2013/detailed?L=59380&amp;W=11&amp;P=8776&amp;YEAR=2012" TargetMode="External"/><Relationship Id="rId2791" Type="http://schemas.openxmlformats.org/officeDocument/2006/relationships/hyperlink" Target="http://football6.myfantasyleague.com/2013/player?L=59380&amp;P=8255&amp;YEAR=2012" TargetMode="External"/><Relationship Id="rId12385" Type="http://schemas.openxmlformats.org/officeDocument/2006/relationships/hyperlink" Target="http://football6.myfantasyleague.com/2013/detailed?L=59380&amp;W=6&amp;P=9448&amp;YEAR=2012" TargetMode="External"/><Relationship Id="rId13783" Type="http://schemas.openxmlformats.org/officeDocument/2006/relationships/hyperlink" Target="http://football6.myfantasyleague.com/2013/detailed?L=59380&amp;W=7&amp;P=10273&amp;YEAR=2012" TargetMode="External"/><Relationship Id="rId14834" Type="http://schemas.openxmlformats.org/officeDocument/2006/relationships/hyperlink" Target="http://football6.myfantasyleague.com/2013/detailed?L=59380&amp;W=16&amp;P=7937&amp;YEAR=2012" TargetMode="External"/><Relationship Id="rId763" Type="http://schemas.openxmlformats.org/officeDocument/2006/relationships/hyperlink" Target="http://football6.myfantasyleague.com/2013/detailed?L=59380&amp;W=17&amp;P=8350&amp;YEAR=2012" TargetMode="External"/><Relationship Id="rId1393" Type="http://schemas.openxmlformats.org/officeDocument/2006/relationships/hyperlink" Target="http://football6.myfantasyleague.com/2013/detailed?L=59380&amp;W=15&amp;P=7141&amp;YEAR=2012" TargetMode="External"/><Relationship Id="rId2444" Type="http://schemas.openxmlformats.org/officeDocument/2006/relationships/hyperlink" Target="http://football6.myfantasyleague.com/2013/detailed?L=59380&amp;W=9&amp;P=9565&amp;YEAR=2012" TargetMode="External"/><Relationship Id="rId3842" Type="http://schemas.openxmlformats.org/officeDocument/2006/relationships/hyperlink" Target="http://football6.myfantasyleague.com/2013/detailed?L=59380&amp;W=15&amp;P=10907&amp;YEAR=2012" TargetMode="External"/><Relationship Id="rId9057" Type="http://schemas.openxmlformats.org/officeDocument/2006/relationships/hyperlink" Target="http://football6.myfantasyleague.com/2013/detailed?L=59380&amp;W=4&amp;P=10784&amp;YEAR=2012" TargetMode="External"/><Relationship Id="rId12038" Type="http://schemas.openxmlformats.org/officeDocument/2006/relationships/hyperlink" Target="http://football6.myfantasyleague.com/2013/detailed?L=59380&amp;W=14&amp;P=10903&amp;YEAR=2012" TargetMode="External"/><Relationship Id="rId13436" Type="http://schemas.openxmlformats.org/officeDocument/2006/relationships/hyperlink" Target="http://football6.myfantasyleague.com/2013/player?L=59380&amp;P=8003&amp;YEAR=2012" TargetMode="External"/><Relationship Id="rId20652" Type="http://schemas.openxmlformats.org/officeDocument/2006/relationships/hyperlink" Target="http://football6.myfantasyleague.com/2013/detailed?L=59380&amp;W=11&amp;P=8768&amp;YEAR=2012" TargetMode="External"/><Relationship Id="rId416" Type="http://schemas.openxmlformats.org/officeDocument/2006/relationships/hyperlink" Target="http://football6.myfantasyleague.com/2013/detailed?L=59380&amp;W=16&amp;P=9857&amp;YEAR=2012" TargetMode="External"/><Relationship Id="rId1046" Type="http://schemas.openxmlformats.org/officeDocument/2006/relationships/hyperlink" Target="http://football6.myfantasyleague.com/2013/player?L=59380&amp;P=9418" TargetMode="External"/><Relationship Id="rId16659" Type="http://schemas.openxmlformats.org/officeDocument/2006/relationships/hyperlink" Target="http://football6.myfantasyleague.com/2013/detailed?L=59380&amp;W=14&amp;P=10250&amp;YEAR=2012" TargetMode="External"/><Relationship Id="rId20305" Type="http://schemas.openxmlformats.org/officeDocument/2006/relationships/hyperlink" Target="http://football6.myfantasyleague.com/2013/detailed?L=59380&amp;W=9&amp;P=10888&amp;YEAR=2012" TargetMode="External"/><Relationship Id="rId5667" Type="http://schemas.openxmlformats.org/officeDocument/2006/relationships/hyperlink" Target="http://football6.myfantasyleague.com/2013/detailed?L=59380&amp;W=12&amp;P=9062&amp;YEAR=2012" TargetMode="External"/><Relationship Id="rId6718" Type="http://schemas.openxmlformats.org/officeDocument/2006/relationships/hyperlink" Target="http://football6.myfantasyleague.com/2013/detailed?L=59380&amp;W=2&amp;P=7947&amp;YEAR=2012" TargetMode="External"/><Relationship Id="rId18081" Type="http://schemas.openxmlformats.org/officeDocument/2006/relationships/hyperlink" Target="http://football6.myfantasyleague.com/2013/detailed?L=59380&amp;W=5&amp;P=10442&amp;YEAR=2012" TargetMode="External"/><Relationship Id="rId19132" Type="http://schemas.openxmlformats.org/officeDocument/2006/relationships/hyperlink" Target="http://football6.myfantasyleague.com/2013/player?L=59380&amp;P=10872&amp;YEAR=2012" TargetMode="External"/><Relationship Id="rId4269" Type="http://schemas.openxmlformats.org/officeDocument/2006/relationships/hyperlink" Target="http://football6.myfantasyleague.com/2013/detailed?L=59380&amp;W=12&amp;P=9024&amp;YEAR=2012" TargetMode="External"/><Relationship Id="rId8140" Type="http://schemas.openxmlformats.org/officeDocument/2006/relationships/hyperlink" Target="http://football6.myfantasyleague.com/2013/detailed?L=59380&amp;W=17&amp;P=9175&amp;YEAR=2012" TargetMode="External"/><Relationship Id="rId10070" Type="http://schemas.openxmlformats.org/officeDocument/2006/relationships/hyperlink" Target="http://football6.myfantasyleague.com/2013/detailed?L=59380&amp;W=12&amp;P=7818&amp;YEAR=2012" TargetMode="External"/><Relationship Id="rId11121" Type="http://schemas.openxmlformats.org/officeDocument/2006/relationships/hyperlink" Target="http://football6.myfantasyleague.com/2013/detailed?L=59380&amp;W=3&amp;P=8120&amp;YEAR=2012" TargetMode="External"/><Relationship Id="rId14691" Type="http://schemas.openxmlformats.org/officeDocument/2006/relationships/hyperlink" Target="http://football6.myfantasyleague.com/2013/detailed?L=59380&amp;W=14&amp;P=9833&amp;YEAR=2012" TargetMode="External"/><Relationship Id="rId15742" Type="http://schemas.openxmlformats.org/officeDocument/2006/relationships/hyperlink" Target="http://football6.myfantasyleague.com/2013/detailed?L=59380&amp;W=5&amp;P=8787&amp;YEAR=2012" TargetMode="External"/><Relationship Id="rId4750" Type="http://schemas.openxmlformats.org/officeDocument/2006/relationships/hyperlink" Target="http://football6.myfantasyleague.com/2013/detailed?L=59380&amp;W=14&amp;P=7916&amp;YEAR=2012" TargetMode="External"/><Relationship Id="rId5801" Type="http://schemas.openxmlformats.org/officeDocument/2006/relationships/hyperlink" Target="http://football6.myfantasyleague.com/2013/detailed?L=59380&amp;W=7&amp;P=8532&amp;YEAR=2012" TargetMode="External"/><Relationship Id="rId13293" Type="http://schemas.openxmlformats.org/officeDocument/2006/relationships/hyperlink" Target="http://football6.myfantasyleague.com/2013/detailed?L=59380&amp;W=14&amp;P=10626&amp;YEAR=2012" TargetMode="External"/><Relationship Id="rId14344" Type="http://schemas.openxmlformats.org/officeDocument/2006/relationships/hyperlink" Target="http://football6.myfantasyleague.com/2013/detailed?L=59380&amp;W=7&amp;P=10123&amp;YEAR=2012" TargetMode="External"/><Relationship Id="rId3352" Type="http://schemas.openxmlformats.org/officeDocument/2006/relationships/hyperlink" Target="http://football6.myfantasyleague.com/2013/player?L=59380&amp;P=4897" TargetMode="External"/><Relationship Id="rId4403" Type="http://schemas.openxmlformats.org/officeDocument/2006/relationships/hyperlink" Target="http://football6.myfantasyleague.com/2013/detailed?L=59380&amp;W=16&amp;P=10894&amp;YEAR=2012" TargetMode="External"/><Relationship Id="rId18965" Type="http://schemas.openxmlformats.org/officeDocument/2006/relationships/hyperlink" Target="http://football6.myfantasyleague.com/2013/detailed?L=59380&amp;W=9&amp;P=7402&amp;YEAR=2012" TargetMode="External"/><Relationship Id="rId20162" Type="http://schemas.openxmlformats.org/officeDocument/2006/relationships/hyperlink" Target="http://football6.myfantasyleague.com/2013/detailed?L=59380&amp;W=11&amp;P=10459&amp;YEAR=2012" TargetMode="External"/><Relationship Id="rId273" Type="http://schemas.openxmlformats.org/officeDocument/2006/relationships/hyperlink" Target="http://football6.myfantasyleague.com/2013/detailed?L=59380&amp;W=2&amp;P=8951&amp;YEAR=2012" TargetMode="External"/><Relationship Id="rId3005" Type="http://schemas.openxmlformats.org/officeDocument/2006/relationships/hyperlink" Target="http://football6.myfantasyleague.com/2013/detailed?L=59380&amp;W=5&amp;P=9461&amp;YEAR=2012" TargetMode="External"/><Relationship Id="rId6575" Type="http://schemas.openxmlformats.org/officeDocument/2006/relationships/hyperlink" Target="http://football6.myfantasyleague.com/2013/player?L=59380&amp;P=9880&amp;YEAR=2012" TargetMode="External"/><Relationship Id="rId7626" Type="http://schemas.openxmlformats.org/officeDocument/2006/relationships/hyperlink" Target="http://football6.myfantasyleague.com/2013/detailed?L=59380&amp;W=14&amp;P=7398&amp;YEAR=2012" TargetMode="External"/><Relationship Id="rId7973" Type="http://schemas.openxmlformats.org/officeDocument/2006/relationships/hyperlink" Target="http://football6.myfantasyleague.com/2013/detailed?L=59380&amp;W=13&amp;P=9545&amp;YEAR=2012" TargetMode="External"/><Relationship Id="rId10954" Type="http://schemas.openxmlformats.org/officeDocument/2006/relationships/hyperlink" Target="http://football6.myfantasyleague.com/2013/detailed?L=59380&amp;W=2&amp;P=10534&amp;YEAR=2012" TargetMode="External"/><Relationship Id="rId16169" Type="http://schemas.openxmlformats.org/officeDocument/2006/relationships/hyperlink" Target="http://football6.myfantasyleague.com/2013/detailed?L=59380&amp;W=13&amp;P=9429&amp;YEAR=2012" TargetMode="External"/><Relationship Id="rId17567" Type="http://schemas.openxmlformats.org/officeDocument/2006/relationships/hyperlink" Target="http://football6.myfantasyleague.com/2013/detailed?L=59380&amp;W=14&amp;P=11000&amp;YEAR=2012" TargetMode="External"/><Relationship Id="rId18618" Type="http://schemas.openxmlformats.org/officeDocument/2006/relationships/hyperlink" Target="http://football6.myfantasyleague.com/2013/detailed?L=59380&amp;W=14&amp;P=7886&amp;YEAR=2012" TargetMode="External"/><Relationship Id="rId5177" Type="http://schemas.openxmlformats.org/officeDocument/2006/relationships/hyperlink" Target="http://football6.myfantasyleague.com/2013/player?L=59380&amp;P=7454&amp;YEAR=2012" TargetMode="External"/><Relationship Id="rId6228" Type="http://schemas.openxmlformats.org/officeDocument/2006/relationships/hyperlink" Target="http://football6.myfantasyleague.com/2013/detailed?L=59380&amp;W=2&amp;P=9622&amp;YEAR=2012" TargetMode="External"/><Relationship Id="rId10607" Type="http://schemas.openxmlformats.org/officeDocument/2006/relationships/hyperlink" Target="http://football6.myfantasyleague.com/2013/detailed?L=59380&amp;W=8&amp;P=10280&amp;YEAR=2012" TargetMode="External"/><Relationship Id="rId9798" Type="http://schemas.openxmlformats.org/officeDocument/2006/relationships/hyperlink" Target="http://football6.myfantasyleague.com/2013/detailed?L=59380&amp;W=1&amp;P=7827&amp;YEAR=2012" TargetMode="External"/><Relationship Id="rId12779" Type="http://schemas.openxmlformats.org/officeDocument/2006/relationships/hyperlink" Target="http://football6.myfantasyleague.com/2013/detailed?L=59380&amp;W=8&amp;P=8836&amp;YEAR=2012" TargetMode="External"/><Relationship Id="rId16650" Type="http://schemas.openxmlformats.org/officeDocument/2006/relationships/hyperlink" Target="http://football6.myfantasyleague.com/2013/detailed?L=59380&amp;W=4&amp;P=10250&amp;YEAR=2012" TargetMode="External"/><Relationship Id="rId17701" Type="http://schemas.openxmlformats.org/officeDocument/2006/relationships/hyperlink" Target="http://football6.myfantasyleague.com/2013/detailed?L=59380&amp;W=10&amp;P=9101&amp;YEAR=2012" TargetMode="External"/><Relationship Id="rId1787" Type="http://schemas.openxmlformats.org/officeDocument/2006/relationships/hyperlink" Target="http://football6.myfantasyleague.com/2013/detailed?L=59380&amp;W=14&amp;P=11024&amp;YEAR=2012" TargetMode="External"/><Relationship Id="rId2838" Type="http://schemas.openxmlformats.org/officeDocument/2006/relationships/hyperlink" Target="http://football6.myfantasyleague.com/2013/detailed?L=59380&amp;W=3&amp;P=7854&amp;YEAR=2012" TargetMode="External"/><Relationship Id="rId15252" Type="http://schemas.openxmlformats.org/officeDocument/2006/relationships/hyperlink" Target="http://football6.myfantasyleague.com/2013/detailed?L=59380&amp;W=2&amp;P=10315&amp;YEAR=2012" TargetMode="External"/><Relationship Id="rId16303" Type="http://schemas.openxmlformats.org/officeDocument/2006/relationships/hyperlink" Target="http://football6.myfantasyleague.com/2013/detailed?L=59380&amp;W=13&amp;P=7480&amp;YEAR=2012" TargetMode="External"/><Relationship Id="rId19873" Type="http://schemas.openxmlformats.org/officeDocument/2006/relationships/hyperlink" Target="http://football6.myfantasyleague.com/2013/player?L=59380&amp;P=10066&amp;YEAR=2012" TargetMode="External"/><Relationship Id="rId4260" Type="http://schemas.openxmlformats.org/officeDocument/2006/relationships/hyperlink" Target="http://football6.myfantasyleague.com/2013/detailed?L=59380&amp;W=2&amp;P=9024&amp;YEAR=2012" TargetMode="External"/><Relationship Id="rId5311" Type="http://schemas.openxmlformats.org/officeDocument/2006/relationships/hyperlink" Target="http://football6.myfantasyleague.com/2013/detailed?L=59380&amp;W=17&amp;P=10015&amp;YEAR=2012" TargetMode="External"/><Relationship Id="rId8881" Type="http://schemas.openxmlformats.org/officeDocument/2006/relationships/hyperlink" Target="http://football6.myfantasyleague.com/2013/detailed?L=59380&amp;W=9&amp;P=8248&amp;YEAR=2012" TargetMode="External"/><Relationship Id="rId9932" Type="http://schemas.openxmlformats.org/officeDocument/2006/relationships/hyperlink" Target="http://football6.myfantasyleague.com/2013/detailed?L=59380&amp;W=13&amp;P=9535&amp;YEAR=2012" TargetMode="External"/><Relationship Id="rId18475" Type="http://schemas.openxmlformats.org/officeDocument/2006/relationships/hyperlink" Target="http://football6.myfantasyleague.com/2013/detailed?L=59380&amp;W=17&amp;P=9567&amp;YEAR=2012" TargetMode="External"/><Relationship Id="rId19526" Type="http://schemas.openxmlformats.org/officeDocument/2006/relationships/hyperlink" Target="http://football6.myfantasyleague.com/2013/detailed?L=59380&amp;W=16&amp;P=9704&amp;YEAR=2012" TargetMode="External"/><Relationship Id="rId7483" Type="http://schemas.openxmlformats.org/officeDocument/2006/relationships/hyperlink" Target="http://football6.myfantasyleague.com/2013/detailed?L=59380&amp;W=2&amp;P=9068&amp;YEAR=2012" TargetMode="External"/><Relationship Id="rId8534" Type="http://schemas.openxmlformats.org/officeDocument/2006/relationships/hyperlink" Target="http://football6.myfantasyleague.com/2013/detailed?L=59380&amp;W=16&amp;P=9552&amp;YEAR=2012" TargetMode="External"/><Relationship Id="rId10464" Type="http://schemas.openxmlformats.org/officeDocument/2006/relationships/hyperlink" Target="http://football6.myfantasyleague.com/2013/detailed?L=59380&amp;W=2&amp;P=10647&amp;YEAR=2012" TargetMode="External"/><Relationship Id="rId11862" Type="http://schemas.openxmlformats.org/officeDocument/2006/relationships/hyperlink" Target="http://football6.myfantasyleague.com/2013/detailed?L=59380&amp;W=1&amp;P=9504&amp;YEAR=2012" TargetMode="External"/><Relationship Id="rId12913" Type="http://schemas.openxmlformats.org/officeDocument/2006/relationships/hyperlink" Target="http://football6.myfantasyleague.com/2013/detailed?L=59380&amp;W=7&amp;P=10437&amp;YEAR=2012" TargetMode="External"/><Relationship Id="rId17077" Type="http://schemas.openxmlformats.org/officeDocument/2006/relationships/hyperlink" Target="http://football6.myfantasyleague.com/2013/player?L=59380&amp;P=10783" TargetMode="External"/><Relationship Id="rId18128" Type="http://schemas.openxmlformats.org/officeDocument/2006/relationships/hyperlink" Target="http://football6.myfantasyleague.com/2013/detailed?L=59380&amp;W=8&amp;P=9862&amp;YEAR=2012" TargetMode="External"/><Relationship Id="rId1921" Type="http://schemas.openxmlformats.org/officeDocument/2006/relationships/hyperlink" Target="http://football6.myfantasyleague.com/2013/detailed?L=59380&amp;W=13&amp;P=8667&amp;YEAR=2012" TargetMode="External"/><Relationship Id="rId6085" Type="http://schemas.openxmlformats.org/officeDocument/2006/relationships/hyperlink" Target="http://football6.myfantasyleague.com/2013/player?L=59380&amp;P=8851" TargetMode="External"/><Relationship Id="rId7136" Type="http://schemas.openxmlformats.org/officeDocument/2006/relationships/hyperlink" Target="http://football6.myfantasyleague.com/2013/detailed?L=59380&amp;W=6&amp;P=10813&amp;YEAR=2012" TargetMode="External"/><Relationship Id="rId10117" Type="http://schemas.openxmlformats.org/officeDocument/2006/relationships/hyperlink" Target="http://football6.myfantasyleague.com/2013/detailed?L=59380&amp;W=3&amp;P=10753&amp;YEAR=2012" TargetMode="External"/><Relationship Id="rId11515" Type="http://schemas.openxmlformats.org/officeDocument/2006/relationships/hyperlink" Target="http://football6.myfantasyleague.com/2013/player?L=59380&amp;P=9224&amp;YEAR=2012" TargetMode="External"/><Relationship Id="rId13687" Type="http://schemas.openxmlformats.org/officeDocument/2006/relationships/hyperlink" Target="http://football6.myfantasyleague.com/2013/detailed?L=59380&amp;W=11&amp;P=9906&amp;YEAR=2012" TargetMode="External"/><Relationship Id="rId14738" Type="http://schemas.openxmlformats.org/officeDocument/2006/relationships/hyperlink" Target="http://football6.myfantasyleague.com/2013/detailed?L=59380&amp;W=15&amp;P=9933&amp;YEAR=2012" TargetMode="External"/><Relationship Id="rId1297" Type="http://schemas.openxmlformats.org/officeDocument/2006/relationships/hyperlink" Target="http://football6.myfantasyleague.com/2013/detailed?L=59380&amp;W=8&amp;P=10456&amp;YEAR=2012" TargetMode="External"/><Relationship Id="rId2695" Type="http://schemas.openxmlformats.org/officeDocument/2006/relationships/hyperlink" Target="http://football6.myfantasyleague.com/2013/detailed?L=59380&amp;W=11&amp;P=10732&amp;YEAR=2012" TargetMode="External"/><Relationship Id="rId3746" Type="http://schemas.openxmlformats.org/officeDocument/2006/relationships/hyperlink" Target="http://football6.myfantasyleague.com/2013/detailed?L=59380&amp;W=1&amp;P=10409&amp;YEAR=2012" TargetMode="External"/><Relationship Id="rId12289" Type="http://schemas.openxmlformats.org/officeDocument/2006/relationships/hyperlink" Target="http://football6.myfantasyleague.com/2013/detailed?L=59380&amp;W=15&amp;P=9856&amp;YEAR=2012" TargetMode="External"/><Relationship Id="rId16160" Type="http://schemas.openxmlformats.org/officeDocument/2006/relationships/hyperlink" Target="http://football6.myfantasyleague.com/2013/detailed?L=59380&amp;W=3&amp;P=9429&amp;YEAR=2012" TargetMode="External"/><Relationship Id="rId17211" Type="http://schemas.openxmlformats.org/officeDocument/2006/relationships/hyperlink" Target="http://football6.myfantasyleague.com/2013/detailed?L=59380&amp;W=11&amp;P=7317&amp;YEAR=2012" TargetMode="External"/><Relationship Id="rId20556" Type="http://schemas.openxmlformats.org/officeDocument/2006/relationships/hyperlink" Target="http://football6.myfantasyleague.com/2013/detailed?L=59380&amp;W=2&amp;P=9915&amp;YEAR=2012" TargetMode="External"/><Relationship Id="rId667" Type="http://schemas.openxmlformats.org/officeDocument/2006/relationships/hyperlink" Target="http://football6.myfantasyleague.com/2013/detailed?L=59380&amp;W=1&amp;P=6959&amp;YEAR=2012" TargetMode="External"/><Relationship Id="rId2348" Type="http://schemas.openxmlformats.org/officeDocument/2006/relationships/hyperlink" Target="http://football6.myfantasyleague.com/2013/detailed?L=59380&amp;W=12&amp;P=10149&amp;YEAR=2012" TargetMode="External"/><Relationship Id="rId6969" Type="http://schemas.openxmlformats.org/officeDocument/2006/relationships/hyperlink" Target="http://football6.myfantasyleague.com/2013/detailed?L=59380&amp;W=12&amp;P=10217&amp;YEAR=2012" TargetMode="External"/><Relationship Id="rId12770" Type="http://schemas.openxmlformats.org/officeDocument/2006/relationships/hyperlink" Target="http://football6.myfantasyleague.com/2013/detailed?L=59380&amp;W=17&amp;P=8721&amp;YEAR=2012" TargetMode="External"/><Relationship Id="rId13821" Type="http://schemas.openxmlformats.org/officeDocument/2006/relationships/hyperlink" Target="http://football6.myfantasyleague.com/2013/detailed?L=59380&amp;W=8&amp;P=8792&amp;YEAR=2012" TargetMode="External"/><Relationship Id="rId19383" Type="http://schemas.openxmlformats.org/officeDocument/2006/relationships/hyperlink" Target="http://football6.myfantasyleague.com/2013/detailed?L=59380&amp;W=16&amp;P=9835&amp;YEAR=2012" TargetMode="External"/><Relationship Id="rId20209" Type="http://schemas.openxmlformats.org/officeDocument/2006/relationships/hyperlink" Target="http://football6.myfantasyleague.com/2013/detailed?L=59380&amp;W=4&amp;P=10290&amp;YEAR=2012" TargetMode="External"/><Relationship Id="rId8391" Type="http://schemas.openxmlformats.org/officeDocument/2006/relationships/hyperlink" Target="http://football6.myfantasyleague.com/2013/detailed?L=59380&amp;W=17&amp;P=10488&amp;YEAR=2012" TargetMode="External"/><Relationship Id="rId9442" Type="http://schemas.openxmlformats.org/officeDocument/2006/relationships/hyperlink" Target="http://football6.myfantasyleague.com/2013/detailed?L=59380&amp;W=6&amp;P=10146&amp;YEAR=2012" TargetMode="External"/><Relationship Id="rId11372" Type="http://schemas.openxmlformats.org/officeDocument/2006/relationships/hyperlink" Target="http://football6.myfantasyleague.com/2013/player?L=59380&amp;P=10279" TargetMode="External"/><Relationship Id="rId12423" Type="http://schemas.openxmlformats.org/officeDocument/2006/relationships/hyperlink" Target="http://football6.myfantasyleague.com/2013/player?L=59380&amp;P=8820" TargetMode="External"/><Relationship Id="rId19036" Type="http://schemas.openxmlformats.org/officeDocument/2006/relationships/hyperlink" Target="http://football6.myfantasyleague.com/2013/detailed?L=59380&amp;W=12&amp;P=9425&amp;YEAR=2012" TargetMode="External"/><Relationship Id="rId801" Type="http://schemas.openxmlformats.org/officeDocument/2006/relationships/hyperlink" Target="http://football6.myfantasyleague.com/2013/player?L=59380&amp;P=7245" TargetMode="External"/><Relationship Id="rId1431" Type="http://schemas.openxmlformats.org/officeDocument/2006/relationships/hyperlink" Target="http://football6.myfantasyleague.com/2013/detailed?L=59380&amp;W=14&amp;P=10737&amp;YEAR=2012" TargetMode="External"/><Relationship Id="rId8044" Type="http://schemas.openxmlformats.org/officeDocument/2006/relationships/hyperlink" Target="http://football6.myfantasyleague.com/2013/detailed?L=59380&amp;W=10&amp;P=3445&amp;YEAR=2012" TargetMode="External"/><Relationship Id="rId11025" Type="http://schemas.openxmlformats.org/officeDocument/2006/relationships/hyperlink" Target="http://football6.myfantasyleague.com/2013/detailed?L=59380&amp;W=1&amp;P=9129&amp;YEAR=2012" TargetMode="External"/><Relationship Id="rId14595" Type="http://schemas.openxmlformats.org/officeDocument/2006/relationships/hyperlink" Target="http://football6.myfantasyleague.com/2013/player?L=59380&amp;P=9638" TargetMode="External"/><Relationship Id="rId15993" Type="http://schemas.openxmlformats.org/officeDocument/2006/relationships/hyperlink" Target="http://football6.myfantasyleague.com/2013/detailed?L=59380&amp;W=1&amp;P=10411&amp;YEAR=2012" TargetMode="External"/><Relationship Id="rId4654" Type="http://schemas.openxmlformats.org/officeDocument/2006/relationships/hyperlink" Target="http://football6.myfantasyleague.com/2013/detailed?L=59380&amp;W=12&amp;P=8975&amp;YEAR=2012" TargetMode="External"/><Relationship Id="rId13197" Type="http://schemas.openxmlformats.org/officeDocument/2006/relationships/hyperlink" Target="http://football6.myfantasyleague.com/2013/detailed?L=59380&amp;W=12&amp;P=9787&amp;YEAR=2012" TargetMode="External"/><Relationship Id="rId14248" Type="http://schemas.openxmlformats.org/officeDocument/2006/relationships/hyperlink" Target="http://football6.myfantasyleague.com/2013/detailed?L=59380&amp;W=10&amp;P=9223&amp;YEAR=2012" TargetMode="External"/><Relationship Id="rId15646" Type="http://schemas.openxmlformats.org/officeDocument/2006/relationships/hyperlink" Target="http://football6.myfantasyleague.com/2013/detailed?L=59380&amp;W=17&amp;P=7400&amp;YEAR=2012" TargetMode="External"/><Relationship Id="rId3256" Type="http://schemas.openxmlformats.org/officeDocument/2006/relationships/hyperlink" Target="http://football6.myfantasyleague.com/2013/detailed?L=59380&amp;W=14&amp;P=10370&amp;YEAR=2012" TargetMode="External"/><Relationship Id="rId4307" Type="http://schemas.openxmlformats.org/officeDocument/2006/relationships/hyperlink" Target="http://football6.myfantasyleague.com/2013/player?L=59380&amp;P=10762" TargetMode="External"/><Relationship Id="rId5705" Type="http://schemas.openxmlformats.org/officeDocument/2006/relationships/hyperlink" Target="http://football6.myfantasyleague.com/2013/detailed?L=59380&amp;W=16&amp;P=9462&amp;YEAR=2012" TargetMode="External"/><Relationship Id="rId18869" Type="http://schemas.openxmlformats.org/officeDocument/2006/relationships/hyperlink" Target="http://football6.myfantasyleague.com/2013/detailed?L=59380&amp;W=12&amp;P=10303&amp;YEAR=2012" TargetMode="External"/><Relationship Id="rId20066" Type="http://schemas.openxmlformats.org/officeDocument/2006/relationships/hyperlink" Target="http://football6.myfantasyleague.com/2013/player?L=59380&amp;P=4962" TargetMode="External"/><Relationship Id="rId177" Type="http://schemas.openxmlformats.org/officeDocument/2006/relationships/hyperlink" Target="http://football6.myfantasyleague.com/2013/player?L=59380&amp;P=9039&amp;YEAR=2012" TargetMode="External"/><Relationship Id="rId7877" Type="http://schemas.openxmlformats.org/officeDocument/2006/relationships/hyperlink" Target="http://football6.myfantasyleague.com/2013/detailed?L=59380&amp;W=10&amp;P=8697&amp;YEAR=2012" TargetMode="External"/><Relationship Id="rId8928" Type="http://schemas.openxmlformats.org/officeDocument/2006/relationships/hyperlink" Target="http://football6.myfantasyleague.com/2013/detailed?L=59380&amp;W=9&amp;P=11074&amp;YEAR=2012" TargetMode="External"/><Relationship Id="rId10858" Type="http://schemas.openxmlformats.org/officeDocument/2006/relationships/hyperlink" Target="http://football6.myfantasyleague.com/2013/detailed?L=59380&amp;W=7&amp;P=8387&amp;YEAR=2012" TargetMode="External"/><Relationship Id="rId11909" Type="http://schemas.openxmlformats.org/officeDocument/2006/relationships/hyperlink" Target="http://football6.myfantasyleague.com/2013/detailed?L=59380&amp;W=15&amp;P=9498&amp;YEAR=2012" TargetMode="External"/><Relationship Id="rId6479" Type="http://schemas.openxmlformats.org/officeDocument/2006/relationships/hyperlink" Target="http://football6.myfantasyleague.com/2013/detailed?L=59380&amp;W=12&amp;P=7123&amp;YEAR=2012" TargetMode="External"/><Relationship Id="rId12280" Type="http://schemas.openxmlformats.org/officeDocument/2006/relationships/hyperlink" Target="http://football6.myfantasyleague.com/2013/detailed?L=59380&amp;W=5&amp;P=9856&amp;YEAR=2012" TargetMode="External"/><Relationship Id="rId13331" Type="http://schemas.openxmlformats.org/officeDocument/2006/relationships/hyperlink" Target="http://football6.myfantasyleague.com/2013/detailed?L=59380&amp;W=8&amp;P=9824&amp;YEAR=2012" TargetMode="External"/><Relationship Id="rId17952" Type="http://schemas.openxmlformats.org/officeDocument/2006/relationships/hyperlink" Target="http://football6.myfantasyleague.com/2013/detailed?L=59380&amp;W=6&amp;P=10697&amp;YEAR=2012" TargetMode="External"/><Relationship Id="rId6960" Type="http://schemas.openxmlformats.org/officeDocument/2006/relationships/hyperlink" Target="http://football6.myfantasyleague.com/2013/detailed?L=59380&amp;W=1&amp;P=10217&amp;YEAR=2012" TargetMode="External"/><Relationship Id="rId16554" Type="http://schemas.openxmlformats.org/officeDocument/2006/relationships/hyperlink" Target="http://football6.myfantasyleague.com/2013/detailed?L=59380&amp;W=1&amp;P=7179&amp;YEAR=2012" TargetMode="External"/><Relationship Id="rId17605" Type="http://schemas.openxmlformats.org/officeDocument/2006/relationships/hyperlink" Target="http://football6.myfantasyleague.com/2013/detailed?L=59380&amp;W=8&amp;P=7461&amp;YEAR=2012" TargetMode="External"/><Relationship Id="rId20200" Type="http://schemas.openxmlformats.org/officeDocument/2006/relationships/hyperlink" Target="http://football6.myfantasyleague.com/2013/detailed?L=59380&amp;W=14&amp;P=9848&amp;YEAR=2012" TargetMode="External"/><Relationship Id="rId311" Type="http://schemas.openxmlformats.org/officeDocument/2006/relationships/hyperlink" Target="http://football6.myfantasyleague.com/2013/detailed?L=59380&amp;W=15&amp;P=10449&amp;YEAR=2012" TargetMode="External"/><Relationship Id="rId5562" Type="http://schemas.openxmlformats.org/officeDocument/2006/relationships/hyperlink" Target="http://football6.myfantasyleague.com/2013/detailed?L=59380&amp;W=12&amp;P=7441&amp;YEAR=2012" TargetMode="External"/><Relationship Id="rId6613" Type="http://schemas.openxmlformats.org/officeDocument/2006/relationships/hyperlink" Target="http://football6.myfantasyleague.com/2013/detailed?L=59380&amp;W=17&amp;P=9625&amp;YEAR=2012" TargetMode="External"/><Relationship Id="rId15156" Type="http://schemas.openxmlformats.org/officeDocument/2006/relationships/hyperlink" Target="http://football6.myfantasyleague.com/2013/detailed?L=59380&amp;W=10&amp;P=10896&amp;YEAR=2012" TargetMode="External"/><Relationship Id="rId16207" Type="http://schemas.openxmlformats.org/officeDocument/2006/relationships/hyperlink" Target="http://football6.myfantasyleague.com/2013/detailed?L=59380&amp;W=16&amp;P=7945&amp;YEAR=2012" TargetMode="External"/><Relationship Id="rId4164" Type="http://schemas.openxmlformats.org/officeDocument/2006/relationships/hyperlink" Target="http://football6.myfantasyleague.com/2013/detailed?L=59380&amp;W=4&amp;P=9894&amp;YEAR=2012" TargetMode="External"/><Relationship Id="rId5215" Type="http://schemas.openxmlformats.org/officeDocument/2006/relationships/hyperlink" Target="http://football6.myfantasyleague.com/2013/player?L=59380&amp;P=9061" TargetMode="External"/><Relationship Id="rId8785" Type="http://schemas.openxmlformats.org/officeDocument/2006/relationships/hyperlink" Target="http://football6.myfantasyleague.com/2013/detailed?L=59380&amp;W=13&amp;P=10374&amp;YEAR=2012" TargetMode="External"/><Relationship Id="rId9836" Type="http://schemas.openxmlformats.org/officeDocument/2006/relationships/hyperlink" Target="http://football6.myfantasyleague.com/2013/detailed?L=59380&amp;W=9&amp;P=7037&amp;YEAR=2012" TargetMode="External"/><Relationship Id="rId18379" Type="http://schemas.openxmlformats.org/officeDocument/2006/relationships/hyperlink" Target="http://football6.myfantasyleague.com/2013/detailed?L=59380&amp;W=2&amp;P=10675&amp;YEAR=2012" TargetMode="External"/><Relationship Id="rId19777" Type="http://schemas.openxmlformats.org/officeDocument/2006/relationships/hyperlink" Target="http://football6.myfantasyleague.com/2013/detailed?L=59380&amp;W=15&amp;P=7407&amp;YEAR=2012" TargetMode="External"/><Relationship Id="rId7387" Type="http://schemas.openxmlformats.org/officeDocument/2006/relationships/hyperlink" Target="http://football6.myfantasyleague.com/2013/detailed?L=59380&amp;W=8&amp;P=10696&amp;YEAR=2012" TargetMode="External"/><Relationship Id="rId8438" Type="http://schemas.openxmlformats.org/officeDocument/2006/relationships/hyperlink" Target="http://football6.myfantasyleague.com/2013/detailed?L=59380&amp;W=6&amp;P=9452&amp;YEAR=2012" TargetMode="External"/><Relationship Id="rId11766" Type="http://schemas.openxmlformats.org/officeDocument/2006/relationships/hyperlink" Target="http://football6.myfantasyleague.com/2013/detailed?L=59380&amp;W=2&amp;P=10850&amp;YEAR=2012" TargetMode="External"/><Relationship Id="rId12817" Type="http://schemas.openxmlformats.org/officeDocument/2006/relationships/hyperlink" Target="http://football6.myfantasyleague.com/2013/detailed?L=59380&amp;W=7&amp;P=10754&amp;YEAR=2012" TargetMode="External"/><Relationship Id="rId1825" Type="http://schemas.openxmlformats.org/officeDocument/2006/relationships/hyperlink" Target="http://football6.myfantasyleague.com/2013/detailed?L=59380&amp;W=4&amp;P=10932&amp;YEAR=2012" TargetMode="External"/><Relationship Id="rId10368" Type="http://schemas.openxmlformats.org/officeDocument/2006/relationships/hyperlink" Target="http://football6.myfantasyleague.com/2013/detailed?L=59380&amp;W=5&amp;P=9904&amp;YEAR=2012" TargetMode="External"/><Relationship Id="rId11419" Type="http://schemas.openxmlformats.org/officeDocument/2006/relationships/hyperlink" Target="http://football6.myfantasyleague.com/2013/detailed?L=59380&amp;W=15&amp;P=9710&amp;YEAR=2012" TargetMode="External"/><Relationship Id="rId14989" Type="http://schemas.openxmlformats.org/officeDocument/2006/relationships/hyperlink" Target="http://football6.myfantasyleague.com/2013/detailed?L=59380&amp;W=2&amp;P=9755&amp;YEAR=2012" TargetMode="External"/><Relationship Id="rId18860" Type="http://schemas.openxmlformats.org/officeDocument/2006/relationships/hyperlink" Target="http://football6.myfantasyleague.com/2013/player?L=59380&amp;P=10303" TargetMode="External"/><Relationship Id="rId19911" Type="http://schemas.openxmlformats.org/officeDocument/2006/relationships/hyperlink" Target="http://football6.myfantasyleague.com/2013/detailed?L=59380&amp;W=6&amp;P=8375&amp;YEAR=2012" TargetMode="External"/><Relationship Id="rId3997" Type="http://schemas.openxmlformats.org/officeDocument/2006/relationships/hyperlink" Target="http://football6.myfantasyleague.com/2013/detailed?L=59380&amp;W=6&amp;P=7533&amp;YEAR=2012" TargetMode="External"/><Relationship Id="rId11900" Type="http://schemas.openxmlformats.org/officeDocument/2006/relationships/hyperlink" Target="http://football6.myfantasyleague.com/2013/player?L=59380&amp;P=9498&amp;YEAR=2012" TargetMode="External"/><Relationship Id="rId17462" Type="http://schemas.openxmlformats.org/officeDocument/2006/relationships/hyperlink" Target="http://football6.myfantasyleague.com/2013/detailed?L=59380&amp;W=16&amp;P=9822&amp;YEAR=2012" TargetMode="External"/><Relationship Id="rId18513" Type="http://schemas.openxmlformats.org/officeDocument/2006/relationships/hyperlink" Target="http://football6.myfantasyleague.com/2013/detailed?L=59380&amp;W=8&amp;P=10062&amp;YEAR=2012" TargetMode="External"/><Relationship Id="rId2599" Type="http://schemas.openxmlformats.org/officeDocument/2006/relationships/hyperlink" Target="http://football6.myfantasyleague.com/2013/player?L=59380&amp;P=6567" TargetMode="External"/><Relationship Id="rId6470" Type="http://schemas.openxmlformats.org/officeDocument/2006/relationships/hyperlink" Target="http://football6.myfantasyleague.com/2013/detailed?L=59380&amp;W=14&amp;P=9694&amp;YEAR=2012" TargetMode="External"/><Relationship Id="rId7521" Type="http://schemas.openxmlformats.org/officeDocument/2006/relationships/hyperlink" Target="http://football6.myfantasyleague.com/2013/detailed?L=59380&amp;W=13&amp;P=10457&amp;YEAR=2012" TargetMode="External"/><Relationship Id="rId10502" Type="http://schemas.openxmlformats.org/officeDocument/2006/relationships/hyperlink" Target="http://football6.myfantasyleague.com/2013/detailed?L=59380&amp;W=4&amp;P=6976&amp;YEAR=2012" TargetMode="External"/><Relationship Id="rId16064" Type="http://schemas.openxmlformats.org/officeDocument/2006/relationships/hyperlink" Target="http://football6.myfantasyleague.com/2013/detailed?L=59380&amp;W=2&amp;P=10570&amp;YEAR=2012" TargetMode="External"/><Relationship Id="rId17115" Type="http://schemas.openxmlformats.org/officeDocument/2006/relationships/hyperlink" Target="http://football6.myfantasyleague.com/2013/detailed?L=59380&amp;W=17&amp;P=10294&amp;YEAR=2012" TargetMode="External"/><Relationship Id="rId5072" Type="http://schemas.openxmlformats.org/officeDocument/2006/relationships/hyperlink" Target="http://football6.myfantasyleague.com/2013/detailed?L=59380&amp;W=1&amp;P=8982&amp;YEAR=2012" TargetMode="External"/><Relationship Id="rId6123" Type="http://schemas.openxmlformats.org/officeDocument/2006/relationships/hyperlink" Target="http://football6.myfantasyleague.com/2013/detailed?L=59380&amp;W=6&amp;P=10487&amp;YEAR=2012" TargetMode="External"/><Relationship Id="rId9693" Type="http://schemas.openxmlformats.org/officeDocument/2006/relationships/hyperlink" Target="http://football6.myfantasyleague.com/2013/detailed?L=59380&amp;W=6&amp;P=8740&amp;YEAR=2012" TargetMode="External"/><Relationship Id="rId12674" Type="http://schemas.openxmlformats.org/officeDocument/2006/relationships/hyperlink" Target="http://football6.myfantasyleague.com/2013/detailed?L=59380&amp;W=9&amp;P=10842&amp;YEAR=2012" TargetMode="External"/><Relationship Id="rId19287" Type="http://schemas.openxmlformats.org/officeDocument/2006/relationships/hyperlink" Target="http://football6.myfantasyleague.com/2013/detailed?L=59380&amp;W=8&amp;P=8117&amp;YEAR=2012" TargetMode="External"/><Relationship Id="rId1682" Type="http://schemas.openxmlformats.org/officeDocument/2006/relationships/hyperlink" Target="http://football6.myfantasyleague.com/2013/detailed?L=59380&amp;W=17&amp;P=10495&amp;YEAR=2012" TargetMode="External"/><Relationship Id="rId2733" Type="http://schemas.openxmlformats.org/officeDocument/2006/relationships/hyperlink" Target="http://football6.myfantasyleague.com/2013/detailed?L=59380&amp;W=16&amp;P=9725&amp;YEAR=2012" TargetMode="External"/><Relationship Id="rId8295" Type="http://schemas.openxmlformats.org/officeDocument/2006/relationships/hyperlink" Target="http://football6.myfantasyleague.com/2013/detailed?L=59380&amp;W=2&amp;P=9072&amp;YEAR=2012" TargetMode="External"/><Relationship Id="rId9346" Type="http://schemas.openxmlformats.org/officeDocument/2006/relationships/hyperlink" Target="http://football6.myfantasyleague.com/2013/detailed?L=59380&amp;W=15&amp;P=7031&amp;YEAR=2012" TargetMode="External"/><Relationship Id="rId11276" Type="http://schemas.openxmlformats.org/officeDocument/2006/relationships/hyperlink" Target="http://football6.myfantasyleague.com/2013/detailed?L=59380&amp;W=1&amp;P=5919&amp;YEAR=2012" TargetMode="External"/><Relationship Id="rId12327" Type="http://schemas.openxmlformats.org/officeDocument/2006/relationships/hyperlink" Target="http://football6.myfantasyleague.com/2013/detailed?L=59380&amp;W=16&amp;P=9633&amp;YEAR=2012" TargetMode="External"/><Relationship Id="rId13725" Type="http://schemas.openxmlformats.org/officeDocument/2006/relationships/hyperlink" Target="http://football6.myfantasyleague.com/2013/player?L=59380&amp;P=8668&amp;YEAR=2012" TargetMode="External"/><Relationship Id="rId705" Type="http://schemas.openxmlformats.org/officeDocument/2006/relationships/hyperlink" Target="http://football6.myfantasyleague.com/2013/detailed?L=59380&amp;W=2&amp;P=10464&amp;YEAR=2012" TargetMode="External"/><Relationship Id="rId1335" Type="http://schemas.openxmlformats.org/officeDocument/2006/relationships/hyperlink" Target="http://football6.myfantasyleague.com/2013/detailed?L=59380&amp;W=15&amp;P=10973&amp;YEAR=2012" TargetMode="External"/><Relationship Id="rId15897" Type="http://schemas.openxmlformats.org/officeDocument/2006/relationships/hyperlink" Target="http://football6.myfantasyleague.com/2013/detailed?L=59380&amp;W=6&amp;P=7820&amp;YEAR=2012" TargetMode="External"/><Relationship Id="rId16948" Type="http://schemas.openxmlformats.org/officeDocument/2006/relationships/hyperlink" Target="http://football6.myfantasyleague.com/2013/detailed?L=59380&amp;W=14&amp;P=7883&amp;YEAR=2012" TargetMode="External"/><Relationship Id="rId5956" Type="http://schemas.openxmlformats.org/officeDocument/2006/relationships/hyperlink" Target="http://football6.myfantasyleague.com/2013/detailed?L=59380&amp;W=1&amp;P=9508&amp;YEAR=2012" TargetMode="External"/><Relationship Id="rId14499" Type="http://schemas.openxmlformats.org/officeDocument/2006/relationships/hyperlink" Target="http://football6.myfantasyleague.com/2013/detailed?L=59380&amp;W=10&amp;P=8658&amp;YEAR=2012" TargetMode="External"/><Relationship Id="rId18370" Type="http://schemas.openxmlformats.org/officeDocument/2006/relationships/hyperlink" Target="http://football6.myfantasyleague.com/2013/detailed?L=59380&amp;W=12&amp;P=10852&amp;YEAR=2012" TargetMode="External"/><Relationship Id="rId19421" Type="http://schemas.openxmlformats.org/officeDocument/2006/relationships/hyperlink" Target="http://football6.myfantasyleague.com/2013/detailed?L=59380&amp;W=4&amp;P=8713&amp;YEAR=2012" TargetMode="External"/><Relationship Id="rId41" Type="http://schemas.openxmlformats.org/officeDocument/2006/relationships/hyperlink" Target="http://football6.myfantasyleague.com/2013/player?L=59380&amp;P=5662" TargetMode="External"/><Relationship Id="rId4558" Type="http://schemas.openxmlformats.org/officeDocument/2006/relationships/hyperlink" Target="http://football6.myfantasyleague.com/2013/detailed?L=59380&amp;W=16&amp;P=10336&amp;YEAR=2012" TargetMode="External"/><Relationship Id="rId5609" Type="http://schemas.openxmlformats.org/officeDocument/2006/relationships/hyperlink" Target="http://football6.myfantasyleague.com/2013/detailed?L=59380&amp;W=12&amp;P=8511&amp;YEAR=2012" TargetMode="External"/><Relationship Id="rId7031" Type="http://schemas.openxmlformats.org/officeDocument/2006/relationships/hyperlink" Target="http://football6.myfantasyleague.com/2013/detailed?L=59380&amp;W=16&amp;P=8435&amp;YEAR=2012" TargetMode="External"/><Relationship Id="rId11410" Type="http://schemas.openxmlformats.org/officeDocument/2006/relationships/hyperlink" Target="http://football6.myfantasyleague.com/2013/detailed?L=59380&amp;W=6&amp;P=9710&amp;YEAR=2012" TargetMode="External"/><Relationship Id="rId14980" Type="http://schemas.openxmlformats.org/officeDocument/2006/relationships/hyperlink" Target="http://football6.myfantasyleague.com/2013/detailed?L=59380&amp;W=12&amp;P=8930&amp;YEAR=2012" TargetMode="External"/><Relationship Id="rId18023" Type="http://schemas.openxmlformats.org/officeDocument/2006/relationships/hyperlink" Target="http://football6.myfantasyleague.com/2013/detailed?L=59380&amp;W=14&amp;P=9524&amp;YEAR=2012" TargetMode="External"/><Relationship Id="rId10012" Type="http://schemas.openxmlformats.org/officeDocument/2006/relationships/hyperlink" Target="http://football6.myfantasyleague.com/2013/detailed?L=59380&amp;W=14&amp;P=10540&amp;YEAR=2012" TargetMode="External"/><Relationship Id="rId13582" Type="http://schemas.openxmlformats.org/officeDocument/2006/relationships/hyperlink" Target="http://football6.myfantasyleague.com/2013/detailed?L=59380&amp;W=16&amp;P=9909&amp;YEAR=2012" TargetMode="External"/><Relationship Id="rId14633" Type="http://schemas.openxmlformats.org/officeDocument/2006/relationships/hyperlink" Target="http://football6.myfantasyleague.com/2013/detailed?L=59380&amp;W=11&amp;P=7488&amp;YEAR=2012" TargetMode="External"/><Relationship Id="rId2590" Type="http://schemas.openxmlformats.org/officeDocument/2006/relationships/hyperlink" Target="http://football6.myfantasyleague.com/2013/detailed?L=59380&amp;W=9&amp;P=10178&amp;YEAR=2012" TargetMode="External"/><Relationship Id="rId3641" Type="http://schemas.openxmlformats.org/officeDocument/2006/relationships/hyperlink" Target="http://football6.myfantasyleague.com/2013/detailed?L=59380&amp;W=14&amp;P=10747&amp;YEAR=2012" TargetMode="External"/><Relationship Id="rId12184" Type="http://schemas.openxmlformats.org/officeDocument/2006/relationships/hyperlink" Target="http://football6.myfantasyleague.com/2013/detailed?L=59380&amp;W=11&amp;P=9336&amp;YEAR=2012" TargetMode="External"/><Relationship Id="rId13235" Type="http://schemas.openxmlformats.org/officeDocument/2006/relationships/hyperlink" Target="http://football6.myfantasyleague.com/2013/player?L=59380&amp;P=10088&amp;YEAR=2012" TargetMode="External"/><Relationship Id="rId20451" Type="http://schemas.openxmlformats.org/officeDocument/2006/relationships/hyperlink" Target="http://football6.myfantasyleague.com/2013/detailed?L=59380&amp;W=5&amp;P=9837&amp;YEAR=2012" TargetMode="External"/><Relationship Id="rId562" Type="http://schemas.openxmlformats.org/officeDocument/2006/relationships/hyperlink" Target="http://football6.myfantasyleague.com/2013/detailed?L=59380&amp;W=2&amp;P=8400&amp;YEAR=2012" TargetMode="External"/><Relationship Id="rId1192" Type="http://schemas.openxmlformats.org/officeDocument/2006/relationships/hyperlink" Target="http://football6.myfantasyleague.com/2013/detailed?L=59380&amp;W=5&amp;P=6957&amp;YEAR=2012" TargetMode="External"/><Relationship Id="rId2243" Type="http://schemas.openxmlformats.org/officeDocument/2006/relationships/hyperlink" Target="http://football6.myfantasyleague.com/2013/detailed?L=59380&amp;W=14&amp;P=4925&amp;YEAR=2012" TargetMode="External"/><Relationship Id="rId6864" Type="http://schemas.openxmlformats.org/officeDocument/2006/relationships/hyperlink" Target="http://football6.myfantasyleague.com/2013/detailed?L=59380&amp;W=3&amp;P=2918&amp;YEAR=2012" TargetMode="External"/><Relationship Id="rId7915" Type="http://schemas.openxmlformats.org/officeDocument/2006/relationships/hyperlink" Target="http://football6.myfantasyleague.com/2013/detailed?L=59380&amp;W=5&amp;P=10873&amp;YEAR=2012" TargetMode="External"/><Relationship Id="rId16458" Type="http://schemas.openxmlformats.org/officeDocument/2006/relationships/hyperlink" Target="http://football6.myfantasyleague.com/2013/detailed?L=59380&amp;W=15&amp;P=10908&amp;YEAR=2012" TargetMode="External"/><Relationship Id="rId17856" Type="http://schemas.openxmlformats.org/officeDocument/2006/relationships/hyperlink" Target="http://football6.myfantasyleague.com/2013/detailed?L=59380&amp;W=9&amp;P=9815&amp;YEAR=2012" TargetMode="External"/><Relationship Id="rId18907" Type="http://schemas.openxmlformats.org/officeDocument/2006/relationships/hyperlink" Target="http://football6.myfantasyleague.com/2013/detailed?L=59380&amp;W=13&amp;P=10815&amp;YEAR=2012" TargetMode="External"/><Relationship Id="rId20104" Type="http://schemas.openxmlformats.org/officeDocument/2006/relationships/hyperlink" Target="http://football6.myfantasyleague.com/2013/detailed?L=59380&amp;W=7&amp;P=8961&amp;YEAR=2012" TargetMode="External"/><Relationship Id="rId215" Type="http://schemas.openxmlformats.org/officeDocument/2006/relationships/hyperlink" Target="http://football6.myfantasyleague.com/2013/detailed?L=59380&amp;W=8&amp;P=3579&amp;YEAR=2012" TargetMode="External"/><Relationship Id="rId5466" Type="http://schemas.openxmlformats.org/officeDocument/2006/relationships/hyperlink" Target="http://football6.myfantasyleague.com/2013/player?L=59380&amp;P=9931" TargetMode="External"/><Relationship Id="rId6517" Type="http://schemas.openxmlformats.org/officeDocument/2006/relationships/hyperlink" Target="http://football6.myfantasyleague.com/2013/detailed?L=59380&amp;W=2&amp;P=10359&amp;YEAR=2012" TargetMode="External"/><Relationship Id="rId17509" Type="http://schemas.openxmlformats.org/officeDocument/2006/relationships/hyperlink" Target="http://football6.myfantasyleague.com/2013/detailed?L=59380&amp;W=12&amp;P=7942&amp;YEAR=2012" TargetMode="External"/><Relationship Id="rId4068" Type="http://schemas.openxmlformats.org/officeDocument/2006/relationships/hyperlink" Target="http://football6.myfantasyleague.com/2013/options?L=59380&amp;F=0002&amp;O=07" TargetMode="External"/><Relationship Id="rId5119" Type="http://schemas.openxmlformats.org/officeDocument/2006/relationships/hyperlink" Target="http://football6.myfantasyleague.com/2013/detailed?L=59380&amp;W=3&amp;P=8888&amp;YEAR=2012" TargetMode="External"/><Relationship Id="rId8689" Type="http://schemas.openxmlformats.org/officeDocument/2006/relationships/hyperlink" Target="http://football6.myfantasyleague.com/2013/detailed?L=59380&amp;W=9&amp;P=3307&amp;YEAR=2012" TargetMode="External"/><Relationship Id="rId14490" Type="http://schemas.openxmlformats.org/officeDocument/2006/relationships/hyperlink" Target="http://football6.myfantasyleague.com/2013/detailed?L=59380&amp;W=1&amp;P=8658&amp;YEAR=2012" TargetMode="External"/><Relationship Id="rId15541" Type="http://schemas.openxmlformats.org/officeDocument/2006/relationships/hyperlink" Target="http://football6.myfantasyleague.com/2013/player?L=59380&amp;P=9025" TargetMode="External"/><Relationship Id="rId1729" Type="http://schemas.openxmlformats.org/officeDocument/2006/relationships/hyperlink" Target="http://football6.myfantasyleague.com/2013/detailed?L=59380&amp;W=2&amp;P=8770&amp;YEAR=2012" TargetMode="External"/><Relationship Id="rId5600" Type="http://schemas.openxmlformats.org/officeDocument/2006/relationships/hyperlink" Target="http://football6.myfantasyleague.com/2013/detailed?L=59380&amp;W=2&amp;P=8511&amp;YEAR=2012" TargetMode="External"/><Relationship Id="rId13092" Type="http://schemas.openxmlformats.org/officeDocument/2006/relationships/hyperlink" Target="http://football6.myfantasyleague.com/2013/detailed?L=59380&amp;W=2&amp;P=9495&amp;YEAR=2012" TargetMode="External"/><Relationship Id="rId14143" Type="http://schemas.openxmlformats.org/officeDocument/2006/relationships/hyperlink" Target="http://football6.myfantasyleague.com/2013/detailed?L=59380&amp;W=1&amp;P=10270&amp;YEAR=2012" TargetMode="External"/><Relationship Id="rId18764" Type="http://schemas.openxmlformats.org/officeDocument/2006/relationships/hyperlink" Target="http://football6.myfantasyleague.com/2013/player?L=59380&amp;P=10560&amp;YEAR=2012" TargetMode="External"/><Relationship Id="rId19815" Type="http://schemas.openxmlformats.org/officeDocument/2006/relationships/hyperlink" Target="http://football6.myfantasyleague.com/2013/detailed?L=59380&amp;W=2&amp;P=8268&amp;YEAR=2012" TargetMode="External"/><Relationship Id="rId3151" Type="http://schemas.openxmlformats.org/officeDocument/2006/relationships/hyperlink" Target="http://football6.myfantasyleague.com/2013/player?L=59380&amp;P=9051&amp;YEAR=2012" TargetMode="External"/><Relationship Id="rId4202" Type="http://schemas.openxmlformats.org/officeDocument/2006/relationships/hyperlink" Target="http://football6.myfantasyleague.com/2013/detailed?L=59380&amp;W=11&amp;P=10954&amp;YEAR=2012" TargetMode="External"/><Relationship Id="rId7772" Type="http://schemas.openxmlformats.org/officeDocument/2006/relationships/hyperlink" Target="http://football6.myfantasyleague.com/2013/detailed?L=59380&amp;W=4&amp;P=9847&amp;YEAR=2012" TargetMode="External"/><Relationship Id="rId8823" Type="http://schemas.openxmlformats.org/officeDocument/2006/relationships/hyperlink" Target="http://football6.myfantasyleague.com/2013/player?L=59380&amp;P=10277" TargetMode="External"/><Relationship Id="rId10753" Type="http://schemas.openxmlformats.org/officeDocument/2006/relationships/hyperlink" Target="http://football6.myfantasyleague.com/2013/detailed?L=59380&amp;W=8&amp;P=10773&amp;YEAR=2012" TargetMode="External"/><Relationship Id="rId17366" Type="http://schemas.openxmlformats.org/officeDocument/2006/relationships/hyperlink" Target="http://football6.myfantasyleague.com/2013/detailed?L=59380&amp;W=2&amp;P=7832&amp;YEAR=2012" TargetMode="External"/><Relationship Id="rId18417" Type="http://schemas.openxmlformats.org/officeDocument/2006/relationships/hyperlink" Target="http://football6.myfantasyleague.com/2013/player?L=59380&amp;P=8684" TargetMode="External"/><Relationship Id="rId6374" Type="http://schemas.openxmlformats.org/officeDocument/2006/relationships/hyperlink" Target="http://football6.myfantasyleague.com/2013/player?L=59380&amp;P=6651" TargetMode="External"/><Relationship Id="rId7425" Type="http://schemas.openxmlformats.org/officeDocument/2006/relationships/hyperlink" Target="http://football6.myfantasyleague.com/2013/player?L=59380&amp;P=9028" TargetMode="External"/><Relationship Id="rId10406" Type="http://schemas.openxmlformats.org/officeDocument/2006/relationships/hyperlink" Target="http://football6.myfantasyleague.com/2013/detailed?L=59380&amp;W=15&amp;P=10297&amp;YEAR=2012" TargetMode="External"/><Relationship Id="rId11804" Type="http://schemas.openxmlformats.org/officeDocument/2006/relationships/hyperlink" Target="http://football6.myfantasyleague.com/2013/detailed?L=59380&amp;W=15&amp;P=10709&amp;YEAR=2012" TargetMode="External"/><Relationship Id="rId17019" Type="http://schemas.openxmlformats.org/officeDocument/2006/relationships/hyperlink" Target="http://football6.myfantasyleague.com/2013/detailed?L=59380&amp;W=14&amp;P=10512&amp;YEAR=2012" TargetMode="External"/><Relationship Id="rId6027" Type="http://schemas.openxmlformats.org/officeDocument/2006/relationships/hyperlink" Target="http://football6.myfantasyleague.com/2013/detailed?L=59380&amp;W=9&amp;P=1600&amp;YEAR=2012" TargetMode="External"/><Relationship Id="rId9597" Type="http://schemas.openxmlformats.org/officeDocument/2006/relationships/hyperlink" Target="http://football6.myfantasyleague.com/2013/detailed?L=59380&amp;W=2&amp;P=10536&amp;YEAR=2012" TargetMode="External"/><Relationship Id="rId13976" Type="http://schemas.openxmlformats.org/officeDocument/2006/relationships/hyperlink" Target="http://football6.myfantasyleague.com/2013/detailed?L=59380&amp;W=3&amp;P=9641&amp;YEAR=2012" TargetMode="External"/><Relationship Id="rId1586" Type="http://schemas.openxmlformats.org/officeDocument/2006/relationships/hyperlink" Target="http://football6.myfantasyleague.com/2013/detailed?L=59380&amp;W=12&amp;P=8448&amp;YEAR=2012" TargetMode="External"/><Relationship Id="rId2984" Type="http://schemas.openxmlformats.org/officeDocument/2006/relationships/hyperlink" Target="http://football6.myfantasyleague.com/2013/player?L=59380&amp;P=8243" TargetMode="External"/><Relationship Id="rId8199" Type="http://schemas.openxmlformats.org/officeDocument/2006/relationships/hyperlink" Target="http://football6.myfantasyleague.com/2013/detailed?L=59380&amp;W=10&amp;P=9156&amp;YEAR=2012" TargetMode="External"/><Relationship Id="rId12578" Type="http://schemas.openxmlformats.org/officeDocument/2006/relationships/hyperlink" Target="http://football6.myfantasyleague.com/2013/detailed?L=59380&amp;W=14&amp;P=9088&amp;YEAR=2012" TargetMode="External"/><Relationship Id="rId13629" Type="http://schemas.openxmlformats.org/officeDocument/2006/relationships/hyperlink" Target="http://football6.myfantasyleague.com/2013/detailed?L=59380&amp;W=7&amp;P=9632&amp;YEAR=2012" TargetMode="External"/><Relationship Id="rId15051" Type="http://schemas.openxmlformats.org/officeDocument/2006/relationships/hyperlink" Target="http://football6.myfantasyleague.com/2013/detailed?L=59380&amp;W=6&amp;P=10735&amp;YEAR=2012" TargetMode="External"/><Relationship Id="rId17500" Type="http://schemas.openxmlformats.org/officeDocument/2006/relationships/hyperlink" Target="http://football6.myfantasyleague.com/2013/player?L=59380&amp;P=7942" TargetMode="External"/><Relationship Id="rId609" Type="http://schemas.openxmlformats.org/officeDocument/2006/relationships/hyperlink" Target="http://football6.myfantasyleague.com/2013/detailed?L=59380&amp;W=4&amp;P=9697&amp;YEAR=2012" TargetMode="External"/><Relationship Id="rId956" Type="http://schemas.openxmlformats.org/officeDocument/2006/relationships/hyperlink" Target="http://football6.myfantasyleague.com/2013/detailed?L=59380&amp;W=16&amp;P=3871&amp;YEAR=2012" TargetMode="External"/><Relationship Id="rId1239" Type="http://schemas.openxmlformats.org/officeDocument/2006/relationships/hyperlink" Target="http://football6.myfantasyleague.com/2013/detailed?L=59380&amp;W=17&amp;P=10782&amp;YEAR=2012" TargetMode="External"/><Relationship Id="rId2637" Type="http://schemas.openxmlformats.org/officeDocument/2006/relationships/hyperlink" Target="http://football6.myfantasyleague.com/2013/detailed?L=59380&amp;W=1&amp;P=8741&amp;YEAR=2012" TargetMode="External"/><Relationship Id="rId5110" Type="http://schemas.openxmlformats.org/officeDocument/2006/relationships/hyperlink" Target="http://football6.myfantasyleague.com/2013/detailed?L=59380&amp;W=10&amp;P=9912&amp;YEAR=2012" TargetMode="External"/><Relationship Id="rId16102" Type="http://schemas.openxmlformats.org/officeDocument/2006/relationships/hyperlink" Target="http://football6.myfantasyleague.com/2013/detailed?L=59380&amp;W=12&amp;P=9099&amp;YEAR=2012" TargetMode="External"/><Relationship Id="rId19672" Type="http://schemas.openxmlformats.org/officeDocument/2006/relationships/hyperlink" Target="http://football6.myfantasyleague.com/2013/detailed?L=59380&amp;W=10&amp;P=10831&amp;YEAR=2012" TargetMode="External"/><Relationship Id="rId8680" Type="http://schemas.openxmlformats.org/officeDocument/2006/relationships/hyperlink" Target="http://football6.myfantasyleague.com/2013/player?L=59380&amp;P=3307&amp;YEAR=2012" TargetMode="External"/><Relationship Id="rId9731" Type="http://schemas.openxmlformats.org/officeDocument/2006/relationships/hyperlink" Target="http://football6.myfantasyleague.com/2013/detailed?L=59380&amp;W=12&amp;P=8657&amp;YEAR=2012" TargetMode="External"/><Relationship Id="rId11661" Type="http://schemas.openxmlformats.org/officeDocument/2006/relationships/hyperlink" Target="http://football6.myfantasyleague.com/2013/detailed?L=59380&amp;W=6&amp;P=3291&amp;YEAR=2012" TargetMode="External"/><Relationship Id="rId12712" Type="http://schemas.openxmlformats.org/officeDocument/2006/relationships/hyperlink" Target="http://football6.myfantasyleague.com/2013/detailed?L=59380&amp;W=7&amp;P=10402&amp;YEAR=2012" TargetMode="External"/><Relationship Id="rId18274" Type="http://schemas.openxmlformats.org/officeDocument/2006/relationships/hyperlink" Target="http://football6.myfantasyleague.com/2013/detailed?L=59380&amp;W=15&amp;P=10426&amp;YEAR=2012" TargetMode="External"/><Relationship Id="rId19325" Type="http://schemas.openxmlformats.org/officeDocument/2006/relationships/hyperlink" Target="http://football6.myfantasyleague.com/2013/detailed?L=59380&amp;W=11&amp;P=10005&amp;YEAR=2012" TargetMode="External"/><Relationship Id="rId1720" Type="http://schemas.openxmlformats.org/officeDocument/2006/relationships/hyperlink" Target="http://football6.myfantasyleague.com/2013/detailed?L=59380&amp;W=12&amp;P=10390&amp;YEAR=2012" TargetMode="External"/><Relationship Id="rId7282" Type="http://schemas.openxmlformats.org/officeDocument/2006/relationships/hyperlink" Target="http://football6.myfantasyleague.com/2013/detailed?L=59380&amp;W=8&amp;P=9458&amp;YEAR=2012" TargetMode="External"/><Relationship Id="rId8333" Type="http://schemas.openxmlformats.org/officeDocument/2006/relationships/hyperlink" Target="http://football6.myfantasyleague.com/2013/detailed?L=59380&amp;W=12&amp;P=9073&amp;YEAR=2012" TargetMode="External"/><Relationship Id="rId10263" Type="http://schemas.openxmlformats.org/officeDocument/2006/relationships/hyperlink" Target="http://football6.myfantasyleague.com/2013/detailed?L=59380&amp;W=14&amp;P=10738&amp;YEAR=2012" TargetMode="External"/><Relationship Id="rId11314" Type="http://schemas.openxmlformats.org/officeDocument/2006/relationships/hyperlink" Target="http://football6.myfantasyleague.com/2013/player?L=59380&amp;P=10327&amp;YEAR=2012" TargetMode="External"/><Relationship Id="rId14884" Type="http://schemas.openxmlformats.org/officeDocument/2006/relationships/hyperlink" Target="http://football6.myfantasyleague.com/2013/player?L=59380&amp;P=9805" TargetMode="External"/><Relationship Id="rId3892" Type="http://schemas.openxmlformats.org/officeDocument/2006/relationships/hyperlink" Target="http://football6.myfantasyleague.com/2013/detailed?L=59380&amp;W=14&amp;P=7849&amp;YEAR=2012" TargetMode="External"/><Relationship Id="rId4943" Type="http://schemas.openxmlformats.org/officeDocument/2006/relationships/hyperlink" Target="http://football6.myfantasyleague.com/2013/detailed?L=59380&amp;W=16&amp;P=3494&amp;YEAR=2012" TargetMode="External"/><Relationship Id="rId13486" Type="http://schemas.openxmlformats.org/officeDocument/2006/relationships/hyperlink" Target="http://football6.myfantasyleague.com/2013/detailed?L=59380&amp;W=15&amp;P=4907&amp;YEAR=2012" TargetMode="External"/><Relationship Id="rId14537" Type="http://schemas.openxmlformats.org/officeDocument/2006/relationships/hyperlink" Target="http://football6.myfantasyleague.com/2013/detailed?L=59380&amp;W=12&amp;P=10260&amp;YEAR=2012" TargetMode="External"/><Relationship Id="rId15935" Type="http://schemas.openxmlformats.org/officeDocument/2006/relationships/hyperlink" Target="http://football6.myfantasyleague.com/2013/detailed?L=59380&amp;W=2&amp;P=8832&amp;YEAR=2012" TargetMode="External"/><Relationship Id="rId2494" Type="http://schemas.openxmlformats.org/officeDocument/2006/relationships/hyperlink" Target="http://football6.myfantasyleague.com/2013/detailed?L=59380&amp;W=11&amp;P=10401&amp;YEAR=2012" TargetMode="External"/><Relationship Id="rId3545" Type="http://schemas.openxmlformats.org/officeDocument/2006/relationships/hyperlink" Target="http://football6.myfantasyleague.com/2013/detailed?L=59380&amp;W=6&amp;P=11007&amp;YEAR=2012" TargetMode="External"/><Relationship Id="rId12088" Type="http://schemas.openxmlformats.org/officeDocument/2006/relationships/hyperlink" Target="http://football6.myfantasyleague.com/2013/detailed?L=59380&amp;W=11&amp;P=9086&amp;YEAR=2012" TargetMode="External"/><Relationship Id="rId13139" Type="http://schemas.openxmlformats.org/officeDocument/2006/relationships/hyperlink" Target="http://football6.myfantasyleague.com/2013/detailed?L=59380&amp;W=2&amp;P=9924&amp;YEAR=2012" TargetMode="External"/><Relationship Id="rId17010" Type="http://schemas.openxmlformats.org/officeDocument/2006/relationships/hyperlink" Target="http://football6.myfantasyleague.com/2013/detailed?L=59380&amp;W=11&amp;P=7525&amp;YEAR=2012" TargetMode="External"/><Relationship Id="rId20355" Type="http://schemas.openxmlformats.org/officeDocument/2006/relationships/hyperlink" Target="http://football6.myfantasyleague.com/2013/detailed?L=59380&amp;W=3&amp;P=10806&amp;YEAR=2012" TargetMode="External"/><Relationship Id="rId466" Type="http://schemas.openxmlformats.org/officeDocument/2006/relationships/hyperlink" Target="http://football6.myfantasyleague.com/2013/detailed?L=59380&amp;W=11&amp;P=9875&amp;YEAR=2012" TargetMode="External"/><Relationship Id="rId1096" Type="http://schemas.openxmlformats.org/officeDocument/2006/relationships/hyperlink" Target="http://football6.myfantasyleague.com/2013/detailed?L=59380&amp;W=15&amp;P=10715&amp;YEAR=2012" TargetMode="External"/><Relationship Id="rId2147" Type="http://schemas.openxmlformats.org/officeDocument/2006/relationships/hyperlink" Target="http://football6.myfantasyleague.com/2013/detailed?L=59380&amp;W=8&amp;P=8661&amp;YEAR=2012" TargetMode="External"/><Relationship Id="rId19182" Type="http://schemas.openxmlformats.org/officeDocument/2006/relationships/hyperlink" Target="http://football6.myfantasyleague.com/2013/detailed?L=59380&amp;W=15&amp;P=10618&amp;YEAR=2012" TargetMode="External"/><Relationship Id="rId20008" Type="http://schemas.openxmlformats.org/officeDocument/2006/relationships/hyperlink" Target="http://football6.myfantasyleague.com/2013/detailed?L=59380&amp;W=3&amp;P=10298&amp;YEAR=2012" TargetMode="External"/><Relationship Id="rId119" Type="http://schemas.openxmlformats.org/officeDocument/2006/relationships/hyperlink" Target="http://football6.myfantasyleague.com/2013/detailed?L=59380&amp;W=8&amp;P=9002&amp;YEAR=2012" TargetMode="External"/><Relationship Id="rId6768" Type="http://schemas.openxmlformats.org/officeDocument/2006/relationships/hyperlink" Target="http://football6.myfantasyleague.com/2013/detailed?L=59380&amp;W=4&amp;P=9066&amp;YEAR=2012" TargetMode="External"/><Relationship Id="rId7819" Type="http://schemas.openxmlformats.org/officeDocument/2006/relationships/hyperlink" Target="http://football6.myfantasyleague.com/2013/detailed?L=59380&amp;W=6&amp;P=10064&amp;YEAR=2012" TargetMode="External"/><Relationship Id="rId8190" Type="http://schemas.openxmlformats.org/officeDocument/2006/relationships/hyperlink" Target="http://football6.myfantasyleague.com/2013/player?L=59380&amp;P=9156&amp;YEAR=2012" TargetMode="External"/><Relationship Id="rId9241" Type="http://schemas.openxmlformats.org/officeDocument/2006/relationships/hyperlink" Target="http://football6.myfantasyleague.com/2013/detailed?L=59380&amp;W=5&amp;P=10846&amp;YEAR=2012" TargetMode="External"/><Relationship Id="rId13620" Type="http://schemas.openxmlformats.org/officeDocument/2006/relationships/hyperlink" Target="http://football6.myfantasyleague.com/2013/detailed?L=59380&amp;W=17&amp;P=10302&amp;YEAR=2012" TargetMode="External"/><Relationship Id="rId11171" Type="http://schemas.openxmlformats.org/officeDocument/2006/relationships/hyperlink" Target="http://football6.myfantasyleague.com/2013/detailed?L=59380&amp;W=10&amp;P=10389&amp;YEAR=2012" TargetMode="External"/><Relationship Id="rId12222" Type="http://schemas.openxmlformats.org/officeDocument/2006/relationships/hyperlink" Target="http://football6.myfantasyleague.com/2013/detailed?L=59380&amp;W=17&amp;P=10031&amp;YEAR=2012" TargetMode="External"/><Relationship Id="rId15792" Type="http://schemas.openxmlformats.org/officeDocument/2006/relationships/hyperlink" Target="http://football6.myfantasyleague.com/2013/detailed?L=59380&amp;W=4&amp;P=10300&amp;YEAR=2012" TargetMode="External"/><Relationship Id="rId16843" Type="http://schemas.openxmlformats.org/officeDocument/2006/relationships/hyperlink" Target="http://football6.myfantasyleague.com/2013/player?L=59380&amp;P=9139&amp;YEAR=2012" TargetMode="External"/><Relationship Id="rId600" Type="http://schemas.openxmlformats.org/officeDocument/2006/relationships/hyperlink" Target="http://football6.myfantasyleague.com/2013/detailed?L=59380&amp;W=13&amp;P=9897&amp;YEAR=2012" TargetMode="External"/><Relationship Id="rId1230" Type="http://schemas.openxmlformats.org/officeDocument/2006/relationships/hyperlink" Target="http://football6.myfantasyleague.com/2013/detailed?L=59380&amp;W=8&amp;P=10782&amp;YEAR=2012" TargetMode="External"/><Relationship Id="rId5851" Type="http://schemas.openxmlformats.org/officeDocument/2006/relationships/hyperlink" Target="http://football6.myfantasyleague.com/2013/detailed?L=59380&amp;W=3&amp;P=8456&amp;YEAR=2012" TargetMode="External"/><Relationship Id="rId6902" Type="http://schemas.openxmlformats.org/officeDocument/2006/relationships/hyperlink" Target="http://football6.myfantasyleague.com/2013/player?L=59380&amp;P=10170&amp;YEAR=2012" TargetMode="External"/><Relationship Id="rId14394" Type="http://schemas.openxmlformats.org/officeDocument/2006/relationships/hyperlink" Target="http://football6.myfantasyleague.com/2013/detailed?L=59380&amp;W=3&amp;P=10718&amp;YEAR=2012" TargetMode="External"/><Relationship Id="rId15445" Type="http://schemas.openxmlformats.org/officeDocument/2006/relationships/hyperlink" Target="http://football6.myfantasyleague.com/2013/detailed?L=59380&amp;W=7&amp;P=11013&amp;YEAR=2012" TargetMode="External"/><Relationship Id="rId4453" Type="http://schemas.openxmlformats.org/officeDocument/2006/relationships/hyperlink" Target="http://football6.myfantasyleague.com/2013/detailed?L=59380&amp;W=13&amp;P=10284&amp;YEAR=2012" TargetMode="External"/><Relationship Id="rId5504" Type="http://schemas.openxmlformats.org/officeDocument/2006/relationships/hyperlink" Target="http://football6.myfantasyleague.com/2013/detailed?L=59380&amp;W=15&amp;P=10884&amp;YEAR=2012" TargetMode="External"/><Relationship Id="rId14047" Type="http://schemas.openxmlformats.org/officeDocument/2006/relationships/hyperlink" Target="http://football6.myfantasyleague.com/2013/detailed?L=59380&amp;W=1&amp;P=9728&amp;YEAR=2012" TargetMode="External"/><Relationship Id="rId18668" Type="http://schemas.openxmlformats.org/officeDocument/2006/relationships/hyperlink" Target="http://football6.myfantasyleague.com/2013/detailed?L=59380&amp;W=9&amp;P=10714&amp;YEAR=2012" TargetMode="External"/><Relationship Id="rId3055" Type="http://schemas.openxmlformats.org/officeDocument/2006/relationships/hyperlink" Target="http://football6.myfantasyleague.com/2013/detailed?L=59380&amp;W=8&amp;P=9980&amp;YEAR=2012" TargetMode="External"/><Relationship Id="rId4106" Type="http://schemas.openxmlformats.org/officeDocument/2006/relationships/hyperlink" Target="http://football6.myfantasyleague.com/2013/player?L=59380&amp;P=9055&amp;YEAR=2012" TargetMode="External"/><Relationship Id="rId7676" Type="http://schemas.openxmlformats.org/officeDocument/2006/relationships/hyperlink" Target="http://football6.myfantasyleague.com/2013/detailed?L=59380&amp;W=12&amp;P=10307&amp;YEAR=2012" TargetMode="External"/><Relationship Id="rId8727" Type="http://schemas.openxmlformats.org/officeDocument/2006/relationships/hyperlink" Target="http://football6.myfantasyleague.com/2013/detailed?L=59380&amp;W=15&amp;P=9475&amp;YEAR=2012" TargetMode="External"/><Relationship Id="rId19719" Type="http://schemas.openxmlformats.org/officeDocument/2006/relationships/hyperlink" Target="http://football6.myfantasyleague.com/2013/detailed?L=59380&amp;W=3&amp;P=10295&amp;YEAR=2012" TargetMode="External"/><Relationship Id="rId6278" Type="http://schemas.openxmlformats.org/officeDocument/2006/relationships/hyperlink" Target="http://football6.myfantasyleague.com/2013/detailed?L=59380&amp;W=4&amp;P=7074&amp;YEAR=2012" TargetMode="External"/><Relationship Id="rId7329" Type="http://schemas.openxmlformats.org/officeDocument/2006/relationships/hyperlink" Target="http://football6.myfantasyleague.com/2013/detailed?L=59380&amp;W=1&amp;P=8571&amp;YEAR=2012" TargetMode="External"/><Relationship Id="rId10657" Type="http://schemas.openxmlformats.org/officeDocument/2006/relationships/hyperlink" Target="http://football6.myfantasyleague.com/2013/detailed?L=59380&amp;W=7&amp;P=11003&amp;YEAR=2012" TargetMode="External"/><Relationship Id="rId11708" Type="http://schemas.openxmlformats.org/officeDocument/2006/relationships/hyperlink" Target="http://football6.myfantasyleague.com/2013/detailed?L=59380&amp;W=13&amp;P=10367&amp;YEAR=2012" TargetMode="External"/><Relationship Id="rId13130" Type="http://schemas.openxmlformats.org/officeDocument/2006/relationships/hyperlink" Target="http://football6.myfantasyleague.com/2013/detailed?L=59380&amp;W=13&amp;P=9978&amp;YEAR=2012" TargetMode="External"/><Relationship Id="rId17751" Type="http://schemas.openxmlformats.org/officeDocument/2006/relationships/hyperlink" Target="http://football6.myfantasyleague.com/2013/player?L=59380&amp;P=8331&amp;YEAR=2012" TargetMode="External"/><Relationship Id="rId18802" Type="http://schemas.openxmlformats.org/officeDocument/2006/relationships/hyperlink" Target="http://football6.myfantasyleague.com/2013/detailed?L=59380&amp;W=2&amp;P=5658&amp;YEAR=2012" TargetMode="External"/><Relationship Id="rId110" Type="http://schemas.openxmlformats.org/officeDocument/2006/relationships/hyperlink" Target="http://football6.myfantasyleague.com/2013/player?L=59380&amp;P=9002" TargetMode="External"/><Relationship Id="rId2888" Type="http://schemas.openxmlformats.org/officeDocument/2006/relationships/hyperlink" Target="http://football6.myfantasyleague.com/2013/detailed?L=59380&amp;W=12&amp;P=10839&amp;YEAR=2012" TargetMode="External"/><Relationship Id="rId3939" Type="http://schemas.openxmlformats.org/officeDocument/2006/relationships/hyperlink" Target="http://football6.myfantasyleague.com/2013/detailed?L=59380&amp;W=6&amp;P=8365&amp;YEAR=2012" TargetMode="External"/><Relationship Id="rId7810" Type="http://schemas.openxmlformats.org/officeDocument/2006/relationships/hyperlink" Target="http://football6.myfantasyleague.com/2013/detailed?L=59380&amp;W=13&amp;P=8284&amp;YEAR=2012" TargetMode="External"/><Relationship Id="rId16353" Type="http://schemas.openxmlformats.org/officeDocument/2006/relationships/hyperlink" Target="http://football6.myfantasyleague.com/2013/detailed?L=59380&amp;W=10&amp;P=9210&amp;YEAR=2012" TargetMode="External"/><Relationship Id="rId17404" Type="http://schemas.openxmlformats.org/officeDocument/2006/relationships/hyperlink" Target="http://football6.myfantasyleague.com/2013/player?L=59380&amp;P=9910" TargetMode="External"/><Relationship Id="rId5361" Type="http://schemas.openxmlformats.org/officeDocument/2006/relationships/hyperlink" Target="http://football6.myfantasyleague.com/2013/detailed?L=59380&amp;W=16&amp;P=8367&amp;YEAR=2012" TargetMode="External"/><Relationship Id="rId6412" Type="http://schemas.openxmlformats.org/officeDocument/2006/relationships/hyperlink" Target="http://football6.myfantasyleague.com/2013/detailed?L=59380&amp;W=8&amp;P=6541&amp;YEAR=2012" TargetMode="External"/><Relationship Id="rId9982" Type="http://schemas.openxmlformats.org/officeDocument/2006/relationships/hyperlink" Target="http://football6.myfantasyleague.com/2013/detailed?L=59380&amp;W=1&amp;P=9269&amp;YEAR=2012" TargetMode="External"/><Relationship Id="rId12963" Type="http://schemas.openxmlformats.org/officeDocument/2006/relationships/hyperlink" Target="http://football6.myfantasyleague.com/2013/detailed?L=59380&amp;W=6&amp;P=9522&amp;YEAR=2012" TargetMode="External"/><Relationship Id="rId16006" Type="http://schemas.openxmlformats.org/officeDocument/2006/relationships/hyperlink" Target="http://football6.myfantasyleague.com/2013/detailed?L=59380&amp;W=15&amp;P=10411&amp;YEAR=2012" TargetMode="External"/><Relationship Id="rId19576" Type="http://schemas.openxmlformats.org/officeDocument/2006/relationships/hyperlink" Target="http://football6.myfantasyleague.com/2013/player?L=59380&amp;P=10863&amp;YEAR=2012" TargetMode="External"/><Relationship Id="rId1971" Type="http://schemas.openxmlformats.org/officeDocument/2006/relationships/hyperlink" Target="http://football6.myfantasyleague.com/2013/detailed?L=59380&amp;W=17&amp;P=9840&amp;YEAR=2012" TargetMode="External"/><Relationship Id="rId5014" Type="http://schemas.openxmlformats.org/officeDocument/2006/relationships/hyperlink" Target="http://football6.myfantasyleague.com/2013/detailed?L=59380&amp;W=17&amp;P=9881&amp;YEAR=2012" TargetMode="External"/><Relationship Id="rId8584" Type="http://schemas.openxmlformats.org/officeDocument/2006/relationships/hyperlink" Target="http://football6.myfantasyleague.com/2013/detailed?L=59380&amp;W=1&amp;P=9272&amp;YEAR=2012" TargetMode="External"/><Relationship Id="rId9635" Type="http://schemas.openxmlformats.org/officeDocument/2006/relationships/hyperlink" Target="http://football6.myfantasyleague.com/2013/detailed?L=59380&amp;W=11&amp;P=8303&amp;YEAR=2012" TargetMode="External"/><Relationship Id="rId11565" Type="http://schemas.openxmlformats.org/officeDocument/2006/relationships/hyperlink" Target="http://football6.myfantasyleague.com/2013/detailed?L=59380&amp;W=5&amp;P=9436&amp;YEAR=2012" TargetMode="External"/><Relationship Id="rId12616" Type="http://schemas.openxmlformats.org/officeDocument/2006/relationships/hyperlink" Target="http://football6.myfantasyleague.com/2013/detailed?L=59380&amp;W=1&amp;P=11017&amp;YEAR=2012" TargetMode="External"/><Relationship Id="rId18178" Type="http://schemas.openxmlformats.org/officeDocument/2006/relationships/hyperlink" Target="http://football6.myfantasyleague.com/2013/detailed?L=59380&amp;W=6&amp;P=9955&amp;YEAR=2012" TargetMode="External"/><Relationship Id="rId19229" Type="http://schemas.openxmlformats.org/officeDocument/2006/relationships/hyperlink" Target="http://football6.myfantasyleague.com/2013/detailed?L=59380&amp;W=10&amp;P=7823&amp;YEAR=2012" TargetMode="External"/><Relationship Id="rId1624" Type="http://schemas.openxmlformats.org/officeDocument/2006/relationships/hyperlink" Target="http://football6.myfantasyleague.com/2013/detailed?L=59380&amp;W=14&amp;P=9201&amp;YEAR=2012" TargetMode="External"/><Relationship Id="rId7186" Type="http://schemas.openxmlformats.org/officeDocument/2006/relationships/hyperlink" Target="http://football6.myfantasyleague.com/2013/detailed?L=59380&amp;W=1&amp;P=10261&amp;YEAR=2012" TargetMode="External"/><Relationship Id="rId8237" Type="http://schemas.openxmlformats.org/officeDocument/2006/relationships/hyperlink" Target="http://football6.myfantasyleague.com/2013/detailed?L=59380&amp;W=12&amp;P=10793&amp;YEAR=2012" TargetMode="External"/><Relationship Id="rId10167" Type="http://schemas.openxmlformats.org/officeDocument/2006/relationships/hyperlink" Target="http://football6.myfantasyleague.com/2013/detailed?L=59380&amp;W=4&amp;P=7445&amp;YEAR=2012" TargetMode="External"/><Relationship Id="rId11218" Type="http://schemas.openxmlformats.org/officeDocument/2006/relationships/hyperlink" Target="http://football6.myfantasyleague.com/2013/detailed?L=59380&amp;W=10&amp;P=8269&amp;YEAR=2012" TargetMode="External"/><Relationship Id="rId3796" Type="http://schemas.openxmlformats.org/officeDocument/2006/relationships/hyperlink" Target="http://football6.myfantasyleague.com/2013/detailed?L=59380&amp;W=11&amp;P=4912&amp;YEAR=2012" TargetMode="External"/><Relationship Id="rId14788" Type="http://schemas.openxmlformats.org/officeDocument/2006/relationships/hyperlink" Target="http://football6.myfantasyleague.com/2013/detailed?L=59380&amp;W=10&amp;P=8295&amp;YEAR=2012" TargetMode="External"/><Relationship Id="rId15839" Type="http://schemas.openxmlformats.org/officeDocument/2006/relationships/hyperlink" Target="http://football6.myfantasyleague.com/2013/player?L=59380&amp;P=7401&amp;YEAR=2012" TargetMode="External"/><Relationship Id="rId17261" Type="http://schemas.openxmlformats.org/officeDocument/2006/relationships/hyperlink" Target="http://football6.myfantasyleague.com/2013/detailed?L=59380&amp;W=13&amp;P=10289&amp;YEAR=2012" TargetMode="External"/><Relationship Id="rId19710" Type="http://schemas.openxmlformats.org/officeDocument/2006/relationships/hyperlink" Target="http://football6.myfantasyleague.com/2013/detailed?L=59380&amp;W=14&amp;P=10314&amp;YEAR=2012" TargetMode="External"/><Relationship Id="rId2398" Type="http://schemas.openxmlformats.org/officeDocument/2006/relationships/hyperlink" Target="http://football6.myfantasyleague.com/2013/detailed?L=59380&amp;W=10&amp;P=3300&amp;YEAR=2012" TargetMode="External"/><Relationship Id="rId3449" Type="http://schemas.openxmlformats.org/officeDocument/2006/relationships/hyperlink" Target="http://football6.myfantasyleague.com/2013/detailed?L=59380&amp;W=6&amp;P=9480&amp;YEAR=2012" TargetMode="External"/><Relationship Id="rId4847" Type="http://schemas.openxmlformats.org/officeDocument/2006/relationships/hyperlink" Target="http://football6.myfantasyleague.com/2013/player?L=59380&amp;P=9058&amp;YEAR=2012" TargetMode="External"/><Relationship Id="rId7320" Type="http://schemas.openxmlformats.org/officeDocument/2006/relationships/hyperlink" Target="http://football6.myfantasyleague.com/2013/detailed?L=59380&amp;W=10&amp;P=7686&amp;YEAR=2012" TargetMode="External"/><Relationship Id="rId18312" Type="http://schemas.openxmlformats.org/officeDocument/2006/relationships/hyperlink" Target="http://football6.myfantasyleague.com/2013/detailed?L=59380&amp;W=11&amp;P=9544&amp;YEAR=2012" TargetMode="External"/><Relationship Id="rId20259" Type="http://schemas.openxmlformats.org/officeDocument/2006/relationships/hyperlink" Target="http://football6.myfantasyleague.com/2013/player?L=59380&amp;P=8254" TargetMode="External"/><Relationship Id="rId10301" Type="http://schemas.openxmlformats.org/officeDocument/2006/relationships/hyperlink" Target="http://football6.myfantasyleague.com/2013/detailed?L=59380&amp;W=17&amp;P=10368&amp;YEAR=2012" TargetMode="External"/><Relationship Id="rId13871" Type="http://schemas.openxmlformats.org/officeDocument/2006/relationships/hyperlink" Target="http://football6.myfantasyleague.com/2013/player?L=59380&amp;P=9653" TargetMode="External"/><Relationship Id="rId14922" Type="http://schemas.openxmlformats.org/officeDocument/2006/relationships/hyperlink" Target="http://football6.myfantasyleague.com/2013/detailed?L=59380&amp;W=5&amp;P=10429&amp;YEAR=2012" TargetMode="External"/><Relationship Id="rId3930" Type="http://schemas.openxmlformats.org/officeDocument/2006/relationships/hyperlink" Target="http://football6.myfantasyleague.com/2013/detailed?L=59380&amp;W=14&amp;P=9454&amp;YEAR=2012" TargetMode="External"/><Relationship Id="rId8094" Type="http://schemas.openxmlformats.org/officeDocument/2006/relationships/hyperlink" Target="http://football6.myfantasyleague.com/2013/detailed?L=59380&amp;W=13&amp;P=10463&amp;YEAR=2012" TargetMode="External"/><Relationship Id="rId9492" Type="http://schemas.openxmlformats.org/officeDocument/2006/relationships/hyperlink" Target="http://football6.myfantasyleague.com/2013/detailed?L=59380&amp;W=2&amp;P=10779&amp;YEAR=2012" TargetMode="External"/><Relationship Id="rId12473" Type="http://schemas.openxmlformats.org/officeDocument/2006/relationships/hyperlink" Target="http://football6.myfantasyleague.com/2013/detailed?L=59380&amp;W=16&amp;P=10436&amp;YEAR=2012" TargetMode="External"/><Relationship Id="rId13524" Type="http://schemas.openxmlformats.org/officeDocument/2006/relationships/hyperlink" Target="http://football6.myfantasyleague.com/2013/detailed?L=59380&amp;W=3&amp;P=9719&amp;YEAR=2012" TargetMode="External"/><Relationship Id="rId19086" Type="http://schemas.openxmlformats.org/officeDocument/2006/relationships/hyperlink" Target="http://football6.myfantasyleague.com/2013/detailed?L=59380&amp;W=8&amp;P=9750&amp;YEAR=2012" TargetMode="External"/><Relationship Id="rId851" Type="http://schemas.openxmlformats.org/officeDocument/2006/relationships/hyperlink" Target="http://football6.myfantasyleague.com/2013/detailed?L=59380&amp;W=14&amp;P=9485&amp;YEAR=2012" TargetMode="External"/><Relationship Id="rId1481" Type="http://schemas.openxmlformats.org/officeDocument/2006/relationships/hyperlink" Target="http://football6.myfantasyleague.com/2013/detailed?L=59380&amp;W=2&amp;P=9749&amp;YEAR=2012" TargetMode="External"/><Relationship Id="rId2532" Type="http://schemas.openxmlformats.org/officeDocument/2006/relationships/hyperlink" Target="http://football6.myfantasyleague.com/2013/detailed?L=59380&amp;W=1&amp;P=10364&amp;YEAR=2012" TargetMode="External"/><Relationship Id="rId9145" Type="http://schemas.openxmlformats.org/officeDocument/2006/relationships/hyperlink" Target="http://football6.myfantasyleague.com/2013/detailed?L=59380&amp;W=12&amp;P=10867&amp;YEAR=2012" TargetMode="External"/><Relationship Id="rId11075" Type="http://schemas.openxmlformats.org/officeDocument/2006/relationships/hyperlink" Target="http://football6.myfantasyleague.com/2013/player?L=59380&amp;P=11048" TargetMode="External"/><Relationship Id="rId12126" Type="http://schemas.openxmlformats.org/officeDocument/2006/relationships/hyperlink" Target="http://football6.myfantasyleague.com/2013/detailed?L=59380&amp;W=3&amp;P=9496&amp;YEAR=2012" TargetMode="External"/><Relationship Id="rId15696" Type="http://schemas.openxmlformats.org/officeDocument/2006/relationships/hyperlink" Target="http://football6.myfantasyleague.com/2013/detailed?L=59380&amp;W=8&amp;P=8341&amp;YEAR=2012" TargetMode="External"/><Relationship Id="rId16747" Type="http://schemas.openxmlformats.org/officeDocument/2006/relationships/hyperlink" Target="http://football6.myfantasyleague.com/2013/detailed?L=59380&amp;W=5&amp;P=9561&amp;YEAR=2012" TargetMode="External"/><Relationship Id="rId504" Type="http://schemas.openxmlformats.org/officeDocument/2006/relationships/hyperlink" Target="http://football6.myfantasyleague.com/2013/detailed?L=59380&amp;W=4&amp;P=10264&amp;YEAR=2012" TargetMode="External"/><Relationship Id="rId1134" Type="http://schemas.openxmlformats.org/officeDocument/2006/relationships/hyperlink" Target="http://football6.myfantasyleague.com/2013/detailed?L=59380&amp;W=1&amp;P=2965&amp;YEAR=2012" TargetMode="External"/><Relationship Id="rId5755" Type="http://schemas.openxmlformats.org/officeDocument/2006/relationships/hyperlink" Target="http://football6.myfantasyleague.com/2013/detailed?L=59380&amp;W=14&amp;P=8164&amp;YEAR=2012" TargetMode="External"/><Relationship Id="rId6806" Type="http://schemas.openxmlformats.org/officeDocument/2006/relationships/hyperlink" Target="http://football6.myfantasyleague.com/2013/detailed?L=59380&amp;W=17&amp;P=11033&amp;YEAR=2012" TargetMode="External"/><Relationship Id="rId14298" Type="http://schemas.openxmlformats.org/officeDocument/2006/relationships/hyperlink" Target="http://football6.myfantasyleague.com/2013/detailed?L=59380&amp;W=16&amp;P=10317&amp;YEAR=2012" TargetMode="External"/><Relationship Id="rId15349" Type="http://schemas.openxmlformats.org/officeDocument/2006/relationships/hyperlink" Target="http://football6.myfantasyleague.com/2013/detailed?L=59380&amp;W=16&amp;P=10809&amp;YEAR=2012" TargetMode="External"/><Relationship Id="rId19220" Type="http://schemas.openxmlformats.org/officeDocument/2006/relationships/hyperlink" Target="http://football6.myfantasyleague.com/2013/player?L=59380&amp;P=7823&amp;YEAR=2012" TargetMode="External"/><Relationship Id="rId4357" Type="http://schemas.openxmlformats.org/officeDocument/2006/relationships/hyperlink" Target="http://football6.myfantasyleague.com/2013/detailed?L=59380&amp;W=4&amp;P=9427&amp;YEAR=2012" TargetMode="External"/><Relationship Id="rId5408" Type="http://schemas.openxmlformats.org/officeDocument/2006/relationships/hyperlink" Target="http://football6.myfantasyleague.com/2013/detailed?L=59380&amp;W=13&amp;P=9825&amp;YEAR=2012" TargetMode="External"/><Relationship Id="rId8978" Type="http://schemas.openxmlformats.org/officeDocument/2006/relationships/hyperlink" Target="http://football6.myfantasyleague.com/2013/detailed?L=59380&amp;W=15&amp;P=10291&amp;YEAR=2012" TargetMode="External"/><Relationship Id="rId11959" Type="http://schemas.openxmlformats.org/officeDocument/2006/relationships/hyperlink" Target="http://football6.myfantasyleague.com/2013/player?L=59380&amp;P=6967" TargetMode="External"/><Relationship Id="rId15830" Type="http://schemas.openxmlformats.org/officeDocument/2006/relationships/hyperlink" Target="http://football6.myfantasyleague.com/2013/detailed?L=59380&amp;W=10&amp;P=10830&amp;YEAR=2012" TargetMode="External"/><Relationship Id="rId13381" Type="http://schemas.openxmlformats.org/officeDocument/2006/relationships/hyperlink" Target="http://football6.myfantasyleague.com/2013/detailed?L=59380&amp;W=5&amp;P=10676&amp;YEAR=2012" TargetMode="External"/><Relationship Id="rId14432" Type="http://schemas.openxmlformats.org/officeDocument/2006/relationships/hyperlink" Target="http://football6.myfantasyleague.com/2013/detailed?L=59380&amp;W=7&amp;P=8364&amp;YEAR=2012" TargetMode="External"/><Relationship Id="rId361" Type="http://schemas.openxmlformats.org/officeDocument/2006/relationships/hyperlink" Target="http://football6.myfantasyleague.com/2013/detailed?L=59380&amp;W=3&amp;P=10742&amp;YEAR=2012" TargetMode="External"/><Relationship Id="rId2042" Type="http://schemas.openxmlformats.org/officeDocument/2006/relationships/hyperlink" Target="http://football6.myfantasyleague.com/2013/detailed?L=59380&amp;W=11&amp;P=9817&amp;YEAR=2012" TargetMode="External"/><Relationship Id="rId3440" Type="http://schemas.openxmlformats.org/officeDocument/2006/relationships/hyperlink" Target="http://football6.myfantasyleague.com/2013/detailed?L=59380&amp;W=15&amp;P=10235&amp;YEAR=2012" TargetMode="External"/><Relationship Id="rId13034" Type="http://schemas.openxmlformats.org/officeDocument/2006/relationships/hyperlink" Target="http://football6.myfantasyleague.com/2013/detailed?L=59380&amp;W=3&amp;P=9879&amp;YEAR=2012" TargetMode="External"/><Relationship Id="rId17655" Type="http://schemas.openxmlformats.org/officeDocument/2006/relationships/hyperlink" Target="http://football6.myfantasyleague.com/2013/detailed?L=59380&amp;W=17&amp;P=9670&amp;YEAR=2012" TargetMode="External"/><Relationship Id="rId18706" Type="http://schemas.openxmlformats.org/officeDocument/2006/relationships/hyperlink" Target="http://football6.myfantasyleague.com/2013/detailed?L=59380&amp;W=6&amp;P=5168&amp;YEAR=2012" TargetMode="External"/><Relationship Id="rId20250" Type="http://schemas.openxmlformats.org/officeDocument/2006/relationships/hyperlink" Target="http://football6.myfantasyleague.com/2013/detailed?L=59380&amp;W=8&amp;P=10808&amp;YEAR=2012" TargetMode="External"/><Relationship Id="rId6663" Type="http://schemas.openxmlformats.org/officeDocument/2006/relationships/hyperlink" Target="http://football6.myfantasyleague.com/2013/detailed?L=59380&amp;W=15&amp;P=10324&amp;YEAR=2012" TargetMode="External"/><Relationship Id="rId7714" Type="http://schemas.openxmlformats.org/officeDocument/2006/relationships/hyperlink" Target="http://football6.myfantasyleague.com/2013/detailed?L=59380&amp;W=13&amp;P=1275&amp;YEAR=2012" TargetMode="External"/><Relationship Id="rId16257" Type="http://schemas.openxmlformats.org/officeDocument/2006/relationships/hyperlink" Target="http://football6.myfantasyleague.com/2013/detailed?L=59380&amp;W=12&amp;P=10428&amp;YEAR=2012" TargetMode="External"/><Relationship Id="rId17308" Type="http://schemas.openxmlformats.org/officeDocument/2006/relationships/hyperlink" Target="http://football6.myfantasyleague.com/2013/detailed?L=59380&amp;W=11&amp;P=10535&amp;YEAR=2012" TargetMode="External"/><Relationship Id="rId5265" Type="http://schemas.openxmlformats.org/officeDocument/2006/relationships/hyperlink" Target="http://football6.myfantasyleague.com/2013/detailed?L=59380&amp;W=16&amp;P=9144&amp;YEAR=2012" TargetMode="External"/><Relationship Id="rId6316" Type="http://schemas.openxmlformats.org/officeDocument/2006/relationships/hyperlink" Target="http://football6.myfantasyleague.com/2013/detailed?L=59380&amp;W=11&amp;P=10982&amp;YEAR=2012" TargetMode="External"/><Relationship Id="rId9886" Type="http://schemas.openxmlformats.org/officeDocument/2006/relationships/hyperlink" Target="http://football6.myfantasyleague.com/2013/detailed?L=59380&amp;W=3&amp;P=9442&amp;YEAR=2012" TargetMode="External"/><Relationship Id="rId1875" Type="http://schemas.openxmlformats.org/officeDocument/2006/relationships/hyperlink" Target="http://football6.myfantasyleague.com/2013/detailed?L=59380&amp;W=6&amp;P=7972&amp;YEAR=2012" TargetMode="External"/><Relationship Id="rId8488" Type="http://schemas.openxmlformats.org/officeDocument/2006/relationships/hyperlink" Target="http://football6.myfantasyleague.com/2013/detailed?L=59380&amp;W=8&amp;P=10774&amp;YEAR=2012" TargetMode="External"/><Relationship Id="rId9539" Type="http://schemas.openxmlformats.org/officeDocument/2006/relationships/hyperlink" Target="http://football6.myfantasyleague.com/2013/detailed?L=59380&amp;W=14&amp;P=9430&amp;YEAR=2012" TargetMode="External"/><Relationship Id="rId11469" Type="http://schemas.openxmlformats.org/officeDocument/2006/relationships/hyperlink" Target="http://football6.myfantasyleague.com/2013/detailed?L=59380&amp;W=10&amp;P=10111&amp;YEAR=2012" TargetMode="External"/><Relationship Id="rId12867" Type="http://schemas.openxmlformats.org/officeDocument/2006/relationships/hyperlink" Target="http://football6.myfantasyleague.com/2013/detailed?L=59380&amp;W=8&amp;P=7281&amp;YEAR=2012" TargetMode="External"/><Relationship Id="rId13918" Type="http://schemas.openxmlformats.org/officeDocument/2006/relationships/hyperlink" Target="http://football6.myfantasyleague.com/2013/player?L=59380&amp;P=7859&amp;YEAR=2012" TargetMode="External"/><Relationship Id="rId15340" Type="http://schemas.openxmlformats.org/officeDocument/2006/relationships/hyperlink" Target="http://football6.myfantasyleague.com/2013/detailed?L=59380&amp;W=6&amp;P=10809&amp;YEAR=2012" TargetMode="External"/><Relationship Id="rId1528" Type="http://schemas.openxmlformats.org/officeDocument/2006/relationships/hyperlink" Target="http://football6.myfantasyleague.com/2013/player?L=59380&amp;P=10898" TargetMode="External"/><Relationship Id="rId2926" Type="http://schemas.openxmlformats.org/officeDocument/2006/relationships/hyperlink" Target="http://football6.myfantasyleague.com/2013/detailed?L=59380&amp;W=12&amp;P=8539&amp;YEAR=2012" TargetMode="External"/><Relationship Id="rId19961" Type="http://schemas.openxmlformats.org/officeDocument/2006/relationships/hyperlink" Target="http://football6.myfantasyleague.com/2013/detailed?L=59380&amp;W=13&amp;P=7446&amp;YEAR=2012" TargetMode="External"/><Relationship Id="rId4001" Type="http://schemas.openxmlformats.org/officeDocument/2006/relationships/hyperlink" Target="http://football6.myfantasyleague.com/2013/detailed?L=59380&amp;W=10&amp;P=7533&amp;YEAR=2012" TargetMode="External"/><Relationship Id="rId11950" Type="http://schemas.openxmlformats.org/officeDocument/2006/relationships/hyperlink" Target="http://football6.myfantasyleague.com/2013/detailed?L=59380&amp;W=8&amp;P=9851&amp;YEAR=2012" TargetMode="External"/><Relationship Id="rId18563" Type="http://schemas.openxmlformats.org/officeDocument/2006/relationships/hyperlink" Target="http://football6.myfantasyleague.com/2013/detailed?L=59380&amp;W=8&amp;P=6939&amp;YEAR=2012" TargetMode="External"/><Relationship Id="rId19614" Type="http://schemas.openxmlformats.org/officeDocument/2006/relationships/hyperlink" Target="http://football6.myfantasyleague.com/2013/detailed?L=59380&amp;W=14&amp;P=7839&amp;YEAR=2012" TargetMode="External"/><Relationship Id="rId6173" Type="http://schemas.openxmlformats.org/officeDocument/2006/relationships/hyperlink" Target="http://football6.myfantasyleague.com/2013/detailed?L=59380&amp;W=2&amp;P=9122&amp;YEAR=2012" TargetMode="External"/><Relationship Id="rId7571" Type="http://schemas.openxmlformats.org/officeDocument/2006/relationships/hyperlink" Target="http://football6.myfantasyleague.com/2013/detailed?L=59380&amp;W=17&amp;P=10469&amp;YEAR=2012" TargetMode="External"/><Relationship Id="rId8622" Type="http://schemas.openxmlformats.org/officeDocument/2006/relationships/hyperlink" Target="http://football6.myfantasyleague.com/2013/detailed?L=59380&amp;W=9&amp;P=10729&amp;YEAR=2012" TargetMode="External"/><Relationship Id="rId10552" Type="http://schemas.openxmlformats.org/officeDocument/2006/relationships/hyperlink" Target="http://football6.myfantasyleague.com/2013/detailed?L=59380&amp;W=9&amp;P=10807&amp;YEAR=2012" TargetMode="External"/><Relationship Id="rId11603" Type="http://schemas.openxmlformats.org/officeDocument/2006/relationships/hyperlink" Target="http://football6.myfantasyleague.com/2013/player?L=59380&amp;P=10657&amp;YEAR=2012" TargetMode="External"/><Relationship Id="rId17165" Type="http://schemas.openxmlformats.org/officeDocument/2006/relationships/hyperlink" Target="http://football6.myfantasyleague.com/2013/detailed?L=59380&amp;W=17&amp;P=10398&amp;YEAR=2012" TargetMode="External"/><Relationship Id="rId18216" Type="http://schemas.openxmlformats.org/officeDocument/2006/relationships/hyperlink" Target="http://football6.myfantasyleague.com/2013/detailed?L=59380&amp;W=12&amp;P=8327&amp;YEAR=2012" TargetMode="External"/><Relationship Id="rId7224" Type="http://schemas.openxmlformats.org/officeDocument/2006/relationships/hyperlink" Target="http://football6.myfantasyleague.com/2013/detailed?L=59380&amp;W=7&amp;P=10883&amp;YEAR=2012" TargetMode="External"/><Relationship Id="rId10205" Type="http://schemas.openxmlformats.org/officeDocument/2006/relationships/hyperlink" Target="http://football6.myfantasyleague.com/2013/detailed?L=59380&amp;W=2&amp;P=8776&amp;YEAR=2012" TargetMode="External"/><Relationship Id="rId13775" Type="http://schemas.openxmlformats.org/officeDocument/2006/relationships/hyperlink" Target="http://football6.myfantasyleague.com/2013/detailed?L=59380&amp;W=17&amp;P=10563&amp;YEAR=2012" TargetMode="External"/><Relationship Id="rId14826" Type="http://schemas.openxmlformats.org/officeDocument/2006/relationships/hyperlink" Target="http://football6.myfantasyleague.com/2013/detailed?L=59380&amp;W=14&amp;P=8313&amp;YEAR=2012" TargetMode="External"/><Relationship Id="rId2783" Type="http://schemas.openxmlformats.org/officeDocument/2006/relationships/hyperlink" Target="http://football6.myfantasyleague.com/2013/detailed?L=59380&amp;W=10&amp;P=9049&amp;YEAR=2012" TargetMode="External"/><Relationship Id="rId3834" Type="http://schemas.openxmlformats.org/officeDocument/2006/relationships/hyperlink" Target="http://football6.myfantasyleague.com/2013/detailed?L=59380&amp;W=13&amp;P=7286&amp;YEAR=2012" TargetMode="External"/><Relationship Id="rId9396" Type="http://schemas.openxmlformats.org/officeDocument/2006/relationships/hyperlink" Target="http://football6.myfantasyleague.com/2013/detailed?L=59380&amp;W=14&amp;P=5666&amp;YEAR=2012" TargetMode="External"/><Relationship Id="rId12377" Type="http://schemas.openxmlformats.org/officeDocument/2006/relationships/hyperlink" Target="http://football6.myfantasyleague.com/2013/detailed?L=59380&amp;W=17&amp;P=11133&amp;YEAR=2012" TargetMode="External"/><Relationship Id="rId13428" Type="http://schemas.openxmlformats.org/officeDocument/2006/relationships/hyperlink" Target="http://football6.myfantasyleague.com/2013/detailed?L=59380&amp;W=11&amp;P=10974&amp;YEAR=2012" TargetMode="External"/><Relationship Id="rId20644" Type="http://schemas.openxmlformats.org/officeDocument/2006/relationships/hyperlink" Target="http://football6.myfantasyleague.com/2013/detailed?L=59380&amp;W=2&amp;P=8768&amp;YEAR=2012" TargetMode="External"/><Relationship Id="rId755" Type="http://schemas.openxmlformats.org/officeDocument/2006/relationships/hyperlink" Target="http://football6.myfantasyleague.com/2013/detailed?L=59380&amp;W=6&amp;P=8350&amp;YEAR=2012" TargetMode="External"/><Relationship Id="rId1385" Type="http://schemas.openxmlformats.org/officeDocument/2006/relationships/hyperlink" Target="http://football6.myfantasyleague.com/2013/detailed?L=59380&amp;W=6&amp;P=7141&amp;YEAR=2012" TargetMode="External"/><Relationship Id="rId2436" Type="http://schemas.openxmlformats.org/officeDocument/2006/relationships/hyperlink" Target="http://football6.myfantasyleague.com/2013/player?L=59380&amp;P=9565&amp;YEAR=2012" TargetMode="External"/><Relationship Id="rId9049" Type="http://schemas.openxmlformats.org/officeDocument/2006/relationships/hyperlink" Target="http://football6.myfantasyleague.com/2013/player?L=59380&amp;P=11077" TargetMode="External"/><Relationship Id="rId16998" Type="http://schemas.openxmlformats.org/officeDocument/2006/relationships/hyperlink" Target="http://football6.myfantasyleague.com/2013/detailed?L=59380&amp;W=17&amp;P=10067&amp;YEAR=2012" TargetMode="External"/><Relationship Id="rId19471" Type="http://schemas.openxmlformats.org/officeDocument/2006/relationships/hyperlink" Target="http://football6.myfantasyleague.com/2013/player?L=59380&amp;P=7653" TargetMode="External"/><Relationship Id="rId91" Type="http://schemas.openxmlformats.org/officeDocument/2006/relationships/hyperlink" Target="http://football6.myfantasyleague.com/2013/detailed?L=59380&amp;W=2&amp;P=10794&amp;YEAR=2012" TargetMode="External"/><Relationship Id="rId408" Type="http://schemas.openxmlformats.org/officeDocument/2006/relationships/hyperlink" Target="http://football6.myfantasyleague.com/2013/detailed?L=59380&amp;W=6&amp;P=9857&amp;YEAR=2012" TargetMode="External"/><Relationship Id="rId1038" Type="http://schemas.openxmlformats.org/officeDocument/2006/relationships/hyperlink" Target="http://football6.myfantasyleague.com/2013/detailed?L=59380&amp;W=4&amp;P=8905&amp;YEAR=2012" TargetMode="External"/><Relationship Id="rId5659" Type="http://schemas.openxmlformats.org/officeDocument/2006/relationships/hyperlink" Target="http://football6.myfantasyleague.com/2013/detailed?L=59380&amp;W=3&amp;P=9062&amp;YEAR=2012" TargetMode="External"/><Relationship Id="rId9530" Type="http://schemas.openxmlformats.org/officeDocument/2006/relationships/hyperlink" Target="http://football6.myfantasyleague.com/2013/detailed?L=59380&amp;W=4&amp;P=9430&amp;YEAR=2012" TargetMode="External"/><Relationship Id="rId18073" Type="http://schemas.openxmlformats.org/officeDocument/2006/relationships/hyperlink" Target="http://football6.myfantasyleague.com/2013/detailed?L=59380&amp;W=16&amp;P=10319&amp;YEAR=2012" TargetMode="External"/><Relationship Id="rId19124" Type="http://schemas.openxmlformats.org/officeDocument/2006/relationships/hyperlink" Target="http://football6.myfantasyleague.com/2013/detailed?L=59380&amp;W=11&amp;P=9525&amp;YEAR=2012" TargetMode="External"/><Relationship Id="rId7081" Type="http://schemas.openxmlformats.org/officeDocument/2006/relationships/hyperlink" Target="http://football6.myfantasyleague.com/2013/detailed?L=59380&amp;W=3&amp;P=9936&amp;YEAR=2012" TargetMode="External"/><Relationship Id="rId8132" Type="http://schemas.openxmlformats.org/officeDocument/2006/relationships/hyperlink" Target="http://football6.myfantasyleague.com/2013/player?L=59380&amp;P=9175" TargetMode="External"/><Relationship Id="rId11460" Type="http://schemas.openxmlformats.org/officeDocument/2006/relationships/hyperlink" Target="http://football6.myfantasyleague.com/2013/player?L=59380&amp;P=10111&amp;YEAR=2012" TargetMode="External"/><Relationship Id="rId12511" Type="http://schemas.openxmlformats.org/officeDocument/2006/relationships/hyperlink" Target="http://football6.myfantasyleague.com/2013/player?L=59380&amp;P=8276&amp;YEAR=2012" TargetMode="External"/><Relationship Id="rId10062" Type="http://schemas.openxmlformats.org/officeDocument/2006/relationships/hyperlink" Target="http://football6.myfantasyleague.com/2013/detailed?L=59380&amp;W=3&amp;P=7818&amp;YEAR=2012" TargetMode="External"/><Relationship Id="rId11113" Type="http://schemas.openxmlformats.org/officeDocument/2006/relationships/hyperlink" Target="http://football6.myfantasyleague.com/2013/detailed?L=59380&amp;W=14&amp;P=8709&amp;YEAR=2012" TargetMode="External"/><Relationship Id="rId14683" Type="http://schemas.openxmlformats.org/officeDocument/2006/relationships/hyperlink" Target="http://football6.myfantasyleague.com/2013/detailed?L=59380&amp;W=5&amp;P=9833&amp;YEAR=2012" TargetMode="External"/><Relationship Id="rId15734" Type="http://schemas.openxmlformats.org/officeDocument/2006/relationships/hyperlink" Target="http://football6.myfantasyleague.com/2013/detailed?L=59380&amp;W=16&amp;P=9489&amp;YEAR=2012" TargetMode="External"/><Relationship Id="rId3691" Type="http://schemas.openxmlformats.org/officeDocument/2006/relationships/hyperlink" Target="http://football6.myfantasyleague.com/2013/detailed?L=59380&amp;W=3&amp;P=10074&amp;YEAR=2012" TargetMode="External"/><Relationship Id="rId4742" Type="http://schemas.openxmlformats.org/officeDocument/2006/relationships/hyperlink" Target="http://football6.myfantasyleague.com/2013/detailed?L=59380&amp;W=4&amp;P=7916&amp;YEAR=2012" TargetMode="External"/><Relationship Id="rId13285" Type="http://schemas.openxmlformats.org/officeDocument/2006/relationships/hyperlink" Target="http://football6.myfantasyleague.com/2013/detailed?L=59380&amp;W=1&amp;P=10626&amp;YEAR=2012" TargetMode="External"/><Relationship Id="rId14336" Type="http://schemas.openxmlformats.org/officeDocument/2006/relationships/hyperlink" Target="http://football6.myfantasyleague.com/2013/player?L=59380&amp;P=10123" TargetMode="External"/><Relationship Id="rId18957" Type="http://schemas.openxmlformats.org/officeDocument/2006/relationships/hyperlink" Target="http://football6.myfantasyleague.com/2013/detailed?L=59380&amp;W=14&amp;P=8028&amp;YEAR=2012" TargetMode="External"/><Relationship Id="rId2293" Type="http://schemas.openxmlformats.org/officeDocument/2006/relationships/hyperlink" Target="http://football6.myfantasyleague.com/2013/player?L=59380&amp;P=9585" TargetMode="External"/><Relationship Id="rId3344" Type="http://schemas.openxmlformats.org/officeDocument/2006/relationships/hyperlink" Target="http://football6.myfantasyleague.com/2013/detailed?L=59380&amp;W=8&amp;P=9954&amp;YEAR=2012" TargetMode="External"/><Relationship Id="rId7965" Type="http://schemas.openxmlformats.org/officeDocument/2006/relationships/hyperlink" Target="http://football6.myfantasyleague.com/2013/detailed?L=59380&amp;W=4&amp;P=9545&amp;YEAR=2012" TargetMode="External"/><Relationship Id="rId17559" Type="http://schemas.openxmlformats.org/officeDocument/2006/relationships/hyperlink" Target="http://football6.myfantasyleague.com/2013/detailed?L=59380&amp;W=5&amp;P=11000&amp;YEAR=2012" TargetMode="External"/><Relationship Id="rId20154" Type="http://schemas.openxmlformats.org/officeDocument/2006/relationships/hyperlink" Target="http://football6.myfantasyleague.com/2013/detailed?L=59380&amp;W=2&amp;P=10459&amp;YEAR=2012" TargetMode="External"/><Relationship Id="rId265" Type="http://schemas.openxmlformats.org/officeDocument/2006/relationships/hyperlink" Target="http://football6.myfantasyleague.com/2013/detailed?L=59380&amp;W=13&amp;P=10826&amp;YEAR=2012" TargetMode="External"/><Relationship Id="rId6567" Type="http://schemas.openxmlformats.org/officeDocument/2006/relationships/hyperlink" Target="http://football6.myfantasyleague.com/2013/detailed?L=59380&amp;W=11&amp;P=7507&amp;YEAR=2012" TargetMode="External"/><Relationship Id="rId7618" Type="http://schemas.openxmlformats.org/officeDocument/2006/relationships/hyperlink" Target="http://football6.myfantasyleague.com/2013/detailed?L=59380&amp;W=5&amp;P=7398&amp;YEAR=2012" TargetMode="External"/><Relationship Id="rId10946" Type="http://schemas.openxmlformats.org/officeDocument/2006/relationships/hyperlink" Target="http://football6.myfantasyleague.com/2013/detailed?L=59380&amp;W=12&amp;P=9134&amp;YEAR=2012" TargetMode="External"/><Relationship Id="rId5169" Type="http://schemas.openxmlformats.org/officeDocument/2006/relationships/hyperlink" Target="http://football6.myfantasyleague.com/2013/detailed?L=59380&amp;W=6&amp;P=10586&amp;YEAR=2012" TargetMode="External"/><Relationship Id="rId9040" Type="http://schemas.openxmlformats.org/officeDocument/2006/relationships/hyperlink" Target="http://football6.myfantasyleague.com/2013/detailed?L=59380&amp;W=9&amp;P=9363&amp;YEAR=2012" TargetMode="External"/><Relationship Id="rId12021" Type="http://schemas.openxmlformats.org/officeDocument/2006/relationships/hyperlink" Target="http://football6.myfantasyleague.com/2013/player?L=59380&amp;P=10454&amp;YEAR=2012" TargetMode="External"/><Relationship Id="rId15591" Type="http://schemas.openxmlformats.org/officeDocument/2006/relationships/hyperlink" Target="http://football6.myfantasyleague.com/2013/detailed?L=59380&amp;W=13&amp;P=11012&amp;YEAR=2012" TargetMode="External"/><Relationship Id="rId16642" Type="http://schemas.openxmlformats.org/officeDocument/2006/relationships/hyperlink" Target="http://football6.myfantasyleague.com/2013/detailed?L=59380&amp;W=15&amp;P=10332&amp;YEAR=2012" TargetMode="External"/><Relationship Id="rId1779" Type="http://schemas.openxmlformats.org/officeDocument/2006/relationships/hyperlink" Target="http://football6.myfantasyleague.com/2013/detailed?L=59380&amp;W=5&amp;P=11024&amp;YEAR=2012" TargetMode="External"/><Relationship Id="rId4252" Type="http://schemas.openxmlformats.org/officeDocument/2006/relationships/hyperlink" Target="http://football6.myfantasyleague.com/2013/detailed?L=59380&amp;W=16&amp;P=7742&amp;YEAR=2012" TargetMode="External"/><Relationship Id="rId5650" Type="http://schemas.openxmlformats.org/officeDocument/2006/relationships/hyperlink" Target="http://football6.myfantasyleague.com/2013/detailed?L=59380&amp;W=13&amp;P=10345&amp;YEAR=2012" TargetMode="External"/><Relationship Id="rId6701" Type="http://schemas.openxmlformats.org/officeDocument/2006/relationships/hyperlink" Target="http://football6.myfantasyleague.com/2013/player?L=59380&amp;P=8673&amp;YEAR=2012" TargetMode="External"/><Relationship Id="rId14193" Type="http://schemas.openxmlformats.org/officeDocument/2006/relationships/hyperlink" Target="http://football6.myfantasyleague.com/2013/options?L=59380&amp;F=0010&amp;O=07" TargetMode="External"/><Relationship Id="rId15244" Type="http://schemas.openxmlformats.org/officeDocument/2006/relationships/hyperlink" Target="http://football6.myfantasyleague.com/2013/detailed?L=59380&amp;W=13&amp;P=9802&amp;YEAR=2012" TargetMode="External"/><Relationship Id="rId19865" Type="http://schemas.openxmlformats.org/officeDocument/2006/relationships/hyperlink" Target="http://football6.myfantasyleague.com/2013/player?L=59380&amp;P=9511&amp;YEAR=2012" TargetMode="External"/><Relationship Id="rId5303" Type="http://schemas.openxmlformats.org/officeDocument/2006/relationships/hyperlink" Target="http://football6.myfantasyleague.com/2013/detailed?L=59380&amp;W=8&amp;P=10015&amp;YEAR=2012" TargetMode="External"/><Relationship Id="rId8873" Type="http://schemas.openxmlformats.org/officeDocument/2006/relationships/hyperlink" Target="http://football6.myfantasyleague.com/2013/player?L=59380&amp;P=8248&amp;YEAR=2012" TargetMode="External"/><Relationship Id="rId9924" Type="http://schemas.openxmlformats.org/officeDocument/2006/relationships/hyperlink" Target="http://football6.myfantasyleague.com/2013/detailed?L=59380&amp;W=4&amp;P=9535&amp;YEAR=2012" TargetMode="External"/><Relationship Id="rId11854" Type="http://schemas.openxmlformats.org/officeDocument/2006/relationships/hyperlink" Target="http://football6.myfantasyleague.com/2013/detailed?L=59380&amp;W=12&amp;P=8517&amp;YEAR=2012" TargetMode="External"/><Relationship Id="rId12905" Type="http://schemas.openxmlformats.org/officeDocument/2006/relationships/hyperlink" Target="http://football6.myfantasyleague.com/2013/player?L=59380&amp;P=10437" TargetMode="External"/><Relationship Id="rId18467" Type="http://schemas.openxmlformats.org/officeDocument/2006/relationships/hyperlink" Target="http://football6.myfantasyleague.com/2013/detailed?L=59380&amp;W=5&amp;P=9567&amp;YEAR=2012" TargetMode="External"/><Relationship Id="rId19518" Type="http://schemas.openxmlformats.org/officeDocument/2006/relationships/hyperlink" Target="http://football6.myfantasyleague.com/2013/player?L=59380&amp;P=9704" TargetMode="External"/><Relationship Id="rId1913" Type="http://schemas.openxmlformats.org/officeDocument/2006/relationships/hyperlink" Target="http://football6.myfantasyleague.com/2013/detailed?L=59380&amp;W=4&amp;P=8667&amp;YEAR=2012" TargetMode="External"/><Relationship Id="rId7475" Type="http://schemas.openxmlformats.org/officeDocument/2006/relationships/hyperlink" Target="http://football6.myfantasyleague.com/2013/detailed?L=59380&amp;W=8&amp;P=9902&amp;YEAR=2012" TargetMode="External"/><Relationship Id="rId8526" Type="http://schemas.openxmlformats.org/officeDocument/2006/relationships/hyperlink" Target="http://football6.myfantasyleague.com/2013/detailed?L=59380&amp;W=8&amp;P=9552&amp;YEAR=2012" TargetMode="External"/><Relationship Id="rId10456" Type="http://schemas.openxmlformats.org/officeDocument/2006/relationships/hyperlink" Target="http://football6.myfantasyleague.com/2013/detailed?L=59380&amp;W=12&amp;P=6750&amp;YEAR=2012" TargetMode="External"/><Relationship Id="rId11507" Type="http://schemas.openxmlformats.org/officeDocument/2006/relationships/hyperlink" Target="http://football6.myfantasyleague.com/2013/player?L=59380&amp;P=9311" TargetMode="External"/><Relationship Id="rId17069" Type="http://schemas.openxmlformats.org/officeDocument/2006/relationships/hyperlink" Target="http://football6.myfantasyleague.com/2013/detailed?L=59380&amp;W=10&amp;P=8338&amp;YEAR=2012" TargetMode="External"/><Relationship Id="rId6077" Type="http://schemas.openxmlformats.org/officeDocument/2006/relationships/hyperlink" Target="http://football6.myfantasyleague.com/2013/player?L=59380&amp;P=10699&amp;YEAR=2012" TargetMode="External"/><Relationship Id="rId7128" Type="http://schemas.openxmlformats.org/officeDocument/2006/relationships/hyperlink" Target="http://football6.myfantasyleague.com/2013/detailed?L=59380&amp;W=16&amp;P=6475&amp;YEAR=2012" TargetMode="External"/><Relationship Id="rId10109" Type="http://schemas.openxmlformats.org/officeDocument/2006/relationships/hyperlink" Target="http://football6.myfantasyleague.com/2013/detailed?L=59380&amp;W=15&amp;P=9648&amp;YEAR=2012" TargetMode="External"/><Relationship Id="rId13679" Type="http://schemas.openxmlformats.org/officeDocument/2006/relationships/hyperlink" Target="http://football6.myfantasyleague.com/2013/detailed?L=59380&amp;W=14&amp;P=9251&amp;YEAR=2012" TargetMode="External"/><Relationship Id="rId17550" Type="http://schemas.openxmlformats.org/officeDocument/2006/relationships/hyperlink" Target="http://football6.myfantasyleague.com/2013/player?L=59380&amp;P=6521" TargetMode="External"/><Relationship Id="rId2687" Type="http://schemas.openxmlformats.org/officeDocument/2006/relationships/hyperlink" Target="http://football6.myfantasyleague.com/2013/player?L=59380&amp;P=10732&amp;YEAR=2012" TargetMode="External"/><Relationship Id="rId3738" Type="http://schemas.openxmlformats.org/officeDocument/2006/relationships/hyperlink" Target="http://football6.myfantasyleague.com/2013/detailed?L=59380&amp;W=12&amp;P=6820&amp;YEAR=2012" TargetMode="External"/><Relationship Id="rId16152" Type="http://schemas.openxmlformats.org/officeDocument/2006/relationships/hyperlink" Target="http://football6.myfantasyleague.com/2013/detailed?L=59380&amp;W=13&amp;P=7048&amp;YEAR=2012" TargetMode="External"/><Relationship Id="rId17203" Type="http://schemas.openxmlformats.org/officeDocument/2006/relationships/hyperlink" Target="http://football6.myfantasyleague.com/2013/detailed?L=59380&amp;W=13&amp;P=9451&amp;YEAR=2012" TargetMode="External"/><Relationship Id="rId18601" Type="http://schemas.openxmlformats.org/officeDocument/2006/relationships/hyperlink" Target="http://football6.myfantasyleague.com/2013/detailed?L=59380&amp;W=15&amp;P=9173&amp;YEAR=2012" TargetMode="External"/><Relationship Id="rId20548" Type="http://schemas.openxmlformats.org/officeDocument/2006/relationships/hyperlink" Target="http://football6.myfantasyleague.com/2013/detailed?L=59380&amp;W=13&amp;P=10720&amp;YEAR=2012" TargetMode="External"/><Relationship Id="rId659" Type="http://schemas.openxmlformats.org/officeDocument/2006/relationships/hyperlink" Target="http://football6.myfantasyleague.com/2013/detailed?L=59380&amp;W=12&amp;P=10998&amp;YEAR=2012" TargetMode="External"/><Relationship Id="rId1289" Type="http://schemas.openxmlformats.org/officeDocument/2006/relationships/hyperlink" Target="http://football6.myfantasyleague.com/2013/player?L=59380&amp;P=10456" TargetMode="External"/><Relationship Id="rId5160" Type="http://schemas.openxmlformats.org/officeDocument/2006/relationships/hyperlink" Target="http://football6.myfantasyleague.com/2013/detailed?L=59380&amp;W=16&amp;P=8392&amp;YEAR=2012" TargetMode="External"/><Relationship Id="rId6211" Type="http://schemas.openxmlformats.org/officeDocument/2006/relationships/hyperlink" Target="http://football6.myfantasyleague.com/2013/detailed?L=59380&amp;W=3&amp;P=10339&amp;YEAR=2012" TargetMode="External"/><Relationship Id="rId8383" Type="http://schemas.openxmlformats.org/officeDocument/2006/relationships/hyperlink" Target="http://football6.myfantasyleague.com/2013/detailed?L=59380&amp;W=8&amp;P=10488&amp;YEAR=2012" TargetMode="External"/><Relationship Id="rId9781" Type="http://schemas.openxmlformats.org/officeDocument/2006/relationships/hyperlink" Target="http://football6.myfantasyleague.com/2013/player?L=59380&amp;P=10953&amp;YEAR=2012" TargetMode="External"/><Relationship Id="rId12762" Type="http://schemas.openxmlformats.org/officeDocument/2006/relationships/hyperlink" Target="http://football6.myfantasyleague.com/2013/detailed?L=59380&amp;W=8&amp;P=8721&amp;YEAR=2012" TargetMode="External"/><Relationship Id="rId13813" Type="http://schemas.openxmlformats.org/officeDocument/2006/relationships/hyperlink" Target="http://football6.myfantasyleague.com/2013/player?L=59380&amp;P=8792" TargetMode="External"/><Relationship Id="rId19375" Type="http://schemas.openxmlformats.org/officeDocument/2006/relationships/hyperlink" Target="http://football6.myfantasyleague.com/2013/detailed?L=59380&amp;W=4&amp;P=9835&amp;YEAR=2012" TargetMode="External"/><Relationship Id="rId1770" Type="http://schemas.openxmlformats.org/officeDocument/2006/relationships/hyperlink" Target="http://football6.myfantasyleague.com/2013/detailed?L=59380&amp;W=16&amp;P=10719&amp;YEAR=2012" TargetMode="External"/><Relationship Id="rId2821" Type="http://schemas.openxmlformats.org/officeDocument/2006/relationships/hyperlink" Target="http://football6.myfantasyleague.com/2013/detailed?L=59380&amp;W=14&amp;P=10772&amp;YEAR=2012" TargetMode="External"/><Relationship Id="rId8036" Type="http://schemas.openxmlformats.org/officeDocument/2006/relationships/hyperlink" Target="http://football6.myfantasyleague.com/2013/player?L=59380&amp;P=3445&amp;YEAR=2012" TargetMode="External"/><Relationship Id="rId9434" Type="http://schemas.openxmlformats.org/officeDocument/2006/relationships/hyperlink" Target="http://football6.myfantasyleague.com/2013/detailed?L=59380&amp;W=15&amp;P=9674&amp;YEAR=2012" TargetMode="External"/><Relationship Id="rId11364" Type="http://schemas.openxmlformats.org/officeDocument/2006/relationships/hyperlink" Target="http://football6.myfantasyleague.com/2013/detailed?L=59380&amp;W=13&amp;P=7052&amp;YEAR=2012" TargetMode="External"/><Relationship Id="rId12415" Type="http://schemas.openxmlformats.org/officeDocument/2006/relationships/hyperlink" Target="http://football6.myfantasyleague.com/2013/detailed?L=59380&amp;W=8&amp;P=8548&amp;YEAR=2012" TargetMode="External"/><Relationship Id="rId15985" Type="http://schemas.openxmlformats.org/officeDocument/2006/relationships/hyperlink" Target="http://football6.myfantasyleague.com/2013/detailed?L=59380&amp;W=5&amp;P=9120&amp;YEAR=2012" TargetMode="External"/><Relationship Id="rId19028" Type="http://schemas.openxmlformats.org/officeDocument/2006/relationships/hyperlink" Target="http://football6.myfantasyleague.com/2013/detailed?L=59380&amp;W=3&amp;P=9425&amp;YEAR=2012" TargetMode="External"/><Relationship Id="rId1423" Type="http://schemas.openxmlformats.org/officeDocument/2006/relationships/hyperlink" Target="http://football6.myfantasyleague.com/2013/detailed?L=59380&amp;W=3&amp;P=10737&amp;YEAR=2012" TargetMode="External"/><Relationship Id="rId4993" Type="http://schemas.openxmlformats.org/officeDocument/2006/relationships/hyperlink" Target="http://football6.myfantasyleague.com/2013/detailed?L=59380&amp;W=14&amp;P=10029&amp;YEAR=2012" TargetMode="External"/><Relationship Id="rId11017" Type="http://schemas.openxmlformats.org/officeDocument/2006/relationships/hyperlink" Target="http://football6.myfantasyleague.com/2013/detailed?L=59380&amp;W=12&amp;P=7777&amp;YEAR=2012" TargetMode="External"/><Relationship Id="rId14587" Type="http://schemas.openxmlformats.org/officeDocument/2006/relationships/hyperlink" Target="http://football6.myfantasyleague.com/2013/detailed?L=59380&amp;W=10&amp;P=9473&amp;YEAR=2012" TargetMode="External"/><Relationship Id="rId15638" Type="http://schemas.openxmlformats.org/officeDocument/2006/relationships/hyperlink" Target="http://football6.myfantasyleague.com/2013/detailed?L=59380&amp;W=9&amp;P=7400&amp;YEAR=2012" TargetMode="External"/><Relationship Id="rId3595" Type="http://schemas.openxmlformats.org/officeDocument/2006/relationships/hyperlink" Target="http://football6.myfantasyleague.com/2013/detailed?L=59380&amp;W=2&amp;P=10007&amp;YEAR=2012" TargetMode="External"/><Relationship Id="rId4646" Type="http://schemas.openxmlformats.org/officeDocument/2006/relationships/hyperlink" Target="http://football6.myfantasyleague.com/2013/detailed?L=59380&amp;W=3&amp;P=8975&amp;YEAR=2012" TargetMode="External"/><Relationship Id="rId13189" Type="http://schemas.openxmlformats.org/officeDocument/2006/relationships/hyperlink" Target="http://football6.myfantasyleague.com/2013/detailed?L=59380&amp;W=2&amp;P=9787&amp;YEAR=2012" TargetMode="External"/><Relationship Id="rId17060" Type="http://schemas.openxmlformats.org/officeDocument/2006/relationships/hyperlink" Target="http://football6.myfantasyleague.com/2013/detailed?L=59380&amp;W=16&amp;P=7429&amp;YEAR=2012" TargetMode="External"/><Relationship Id="rId18111" Type="http://schemas.openxmlformats.org/officeDocument/2006/relationships/hyperlink" Target="http://football6.myfantasyleague.com/2013/detailed?L=59380&amp;W=10&amp;P=9920&amp;YEAR=2012" TargetMode="External"/><Relationship Id="rId2197" Type="http://schemas.openxmlformats.org/officeDocument/2006/relationships/hyperlink" Target="http://football6.myfantasyleague.com/2013/detailed?L=59380&amp;W=15&amp;P=9154&amp;YEAR=2012" TargetMode="External"/><Relationship Id="rId3248" Type="http://schemas.openxmlformats.org/officeDocument/2006/relationships/hyperlink" Target="http://football6.myfantasyleague.com/2013/detailed?L=59380&amp;W=14&amp;P=9052&amp;YEAR=2012" TargetMode="External"/><Relationship Id="rId7869" Type="http://schemas.openxmlformats.org/officeDocument/2006/relationships/hyperlink" Target="http://football6.myfantasyleague.com/2013/detailed?L=59380&amp;W=1&amp;P=8697&amp;YEAR=2012" TargetMode="External"/><Relationship Id="rId10100" Type="http://schemas.openxmlformats.org/officeDocument/2006/relationships/hyperlink" Target="http://football6.myfantasyleague.com/2013/detailed?L=59380&amp;W=5&amp;P=9648&amp;YEAR=2012" TargetMode="External"/><Relationship Id="rId20058" Type="http://schemas.openxmlformats.org/officeDocument/2006/relationships/hyperlink" Target="http://football6.myfantasyleague.com/2013/detailed?L=59380&amp;W=11&amp;P=8675&amp;YEAR=2012" TargetMode="External"/><Relationship Id="rId169" Type="http://schemas.openxmlformats.org/officeDocument/2006/relationships/hyperlink" Target="http://football6.myfantasyleague.com/2013/detailed?L=59380&amp;W=8&amp;P=10554&amp;YEAR=2012" TargetMode="External"/><Relationship Id="rId9291" Type="http://schemas.openxmlformats.org/officeDocument/2006/relationships/hyperlink" Target="http://football6.myfantasyleague.com/2013/detailed?L=59380&amp;W=6&amp;P=8305&amp;YEAR=2012" TargetMode="External"/><Relationship Id="rId13670" Type="http://schemas.openxmlformats.org/officeDocument/2006/relationships/hyperlink" Target="http://football6.myfantasyleague.com/2013/detailed?L=59380&amp;W=4&amp;P=9251&amp;YEAR=2012" TargetMode="External"/><Relationship Id="rId14721" Type="http://schemas.openxmlformats.org/officeDocument/2006/relationships/hyperlink" Target="http://football6.myfantasyleague.com/2013/detailed?L=59380&amp;W=16&amp;P=9740&amp;YEAR=2012" TargetMode="External"/><Relationship Id="rId650" Type="http://schemas.openxmlformats.org/officeDocument/2006/relationships/hyperlink" Target="http://football6.myfantasyleague.com/2013/detailed?L=59380&amp;W=2&amp;P=10998&amp;YEAR=2012" TargetMode="External"/><Relationship Id="rId1280" Type="http://schemas.openxmlformats.org/officeDocument/2006/relationships/hyperlink" Target="http://football6.myfantasyleague.com/2013/detailed?L=59380&amp;W=13&amp;P=9494&amp;YEAR=2012" TargetMode="External"/><Relationship Id="rId2331" Type="http://schemas.openxmlformats.org/officeDocument/2006/relationships/hyperlink" Target="http://football6.myfantasyleague.com/2013/detailed?L=59380&amp;W=14&amp;P=9467&amp;YEAR=2012" TargetMode="External"/><Relationship Id="rId12272" Type="http://schemas.openxmlformats.org/officeDocument/2006/relationships/hyperlink" Target="http://football6.myfantasyleague.com/2013/detailed?L=59380&amp;W=16&amp;P=10805&amp;YEAR=2012" TargetMode="External"/><Relationship Id="rId13323" Type="http://schemas.openxmlformats.org/officeDocument/2006/relationships/hyperlink" Target="http://football6.myfantasyleague.com/2013/player?L=59380&amp;P=9824&amp;YEAR=2012" TargetMode="External"/><Relationship Id="rId16893" Type="http://schemas.openxmlformats.org/officeDocument/2006/relationships/hyperlink" Target="http://football6.myfantasyleague.com/2013/detailed?L=59380&amp;W=14&amp;P=9757&amp;YEAR=2012" TargetMode="External"/><Relationship Id="rId17944" Type="http://schemas.openxmlformats.org/officeDocument/2006/relationships/hyperlink" Target="http://football6.myfantasyleague.com/2013/detailed?L=59380&amp;W=17&amp;P=10871&amp;YEAR=2012" TargetMode="External"/><Relationship Id="rId303" Type="http://schemas.openxmlformats.org/officeDocument/2006/relationships/hyperlink" Target="http://football6.myfantasyleague.com/2013/detailed?L=59380&amp;W=6&amp;P=10449&amp;YEAR=2012" TargetMode="External"/><Relationship Id="rId6952" Type="http://schemas.openxmlformats.org/officeDocument/2006/relationships/hyperlink" Target="http://football6.myfantasyleague.com/2013/detailed?L=59380&amp;W=12&amp;P=10414&amp;YEAR=2012" TargetMode="External"/><Relationship Id="rId15495" Type="http://schemas.openxmlformats.org/officeDocument/2006/relationships/hyperlink" Target="http://football6.myfantasyleague.com/2013/detailed?L=59380&amp;W=7&amp;P=9929&amp;YEAR=2012" TargetMode="External"/><Relationship Id="rId16546" Type="http://schemas.openxmlformats.org/officeDocument/2006/relationships/hyperlink" Target="http://football6.myfantasyleague.com/2013/detailed?L=59380&amp;W=3&amp;P=4896&amp;YEAR=2012" TargetMode="External"/><Relationship Id="rId5554" Type="http://schemas.openxmlformats.org/officeDocument/2006/relationships/hyperlink" Target="http://football6.myfantasyleague.com/2013/detailed?L=59380&amp;W=3&amp;P=7441&amp;YEAR=2012" TargetMode="External"/><Relationship Id="rId6605" Type="http://schemas.openxmlformats.org/officeDocument/2006/relationships/hyperlink" Target="http://football6.myfantasyleague.com/2013/detailed?L=59380&amp;W=8&amp;P=9625&amp;YEAR=2012" TargetMode="External"/><Relationship Id="rId14097" Type="http://schemas.openxmlformats.org/officeDocument/2006/relationships/hyperlink" Target="http://football6.myfantasyleague.com/2013/detailed?L=59380&amp;W=13&amp;P=9530&amp;YEAR=2012" TargetMode="External"/><Relationship Id="rId15148" Type="http://schemas.openxmlformats.org/officeDocument/2006/relationships/hyperlink" Target="http://football6.myfantasyleague.com/2013/detailed?L=59380&amp;W=1&amp;P=10896&amp;YEAR=2012" TargetMode="External"/><Relationship Id="rId19769" Type="http://schemas.openxmlformats.org/officeDocument/2006/relationships/hyperlink" Target="http://football6.myfantasyleague.com/2013/detailed?L=59380&amp;W=16&amp;P=10382&amp;YEAR=2012" TargetMode="External"/><Relationship Id="rId4156" Type="http://schemas.openxmlformats.org/officeDocument/2006/relationships/hyperlink" Target="http://football6.myfantasyleague.com/2013/detailed?L=59380&amp;W=14&amp;P=10344&amp;YEAR=2012" TargetMode="External"/><Relationship Id="rId5207" Type="http://schemas.openxmlformats.org/officeDocument/2006/relationships/hyperlink" Target="http://football6.myfantasyleague.com/2013/detailed?L=59380&amp;W=7&amp;P=10310&amp;YEAR=2012" TargetMode="External"/><Relationship Id="rId8777" Type="http://schemas.openxmlformats.org/officeDocument/2006/relationships/hyperlink" Target="http://football6.myfantasyleague.com/2013/detailed?L=59380&amp;W=16&amp;P=10792&amp;YEAR=2012" TargetMode="External"/><Relationship Id="rId9828" Type="http://schemas.openxmlformats.org/officeDocument/2006/relationships/hyperlink" Target="http://football6.myfantasyleague.com/2013/player?L=59380&amp;P=7037&amp;YEAR=2012" TargetMode="External"/><Relationship Id="rId11758" Type="http://schemas.openxmlformats.org/officeDocument/2006/relationships/hyperlink" Target="http://football6.myfantasyleague.com/2013/detailed?L=59380&amp;W=14&amp;P=8360&amp;YEAR=2012" TargetMode="External"/><Relationship Id="rId1817" Type="http://schemas.openxmlformats.org/officeDocument/2006/relationships/hyperlink" Target="http://football6.myfantasyleague.com/2013/detailed?L=59380&amp;W=14&amp;P=9898&amp;YEAR=2012" TargetMode="External"/><Relationship Id="rId7379" Type="http://schemas.openxmlformats.org/officeDocument/2006/relationships/hyperlink" Target="http://football6.myfantasyleague.com/2013/player?L=59380&amp;P=10696&amp;YEAR=2012" TargetMode="External"/><Relationship Id="rId12809" Type="http://schemas.openxmlformats.org/officeDocument/2006/relationships/hyperlink" Target="http://football6.myfantasyleague.com/2013/player?L=59380&amp;P=10754" TargetMode="External"/><Relationship Id="rId13180" Type="http://schemas.openxmlformats.org/officeDocument/2006/relationships/hyperlink" Target="http://football6.myfantasyleague.com/2013/detailed?L=59380&amp;W=13&amp;P=10388&amp;YEAR=2012" TargetMode="External"/><Relationship Id="rId14231" Type="http://schemas.openxmlformats.org/officeDocument/2006/relationships/hyperlink" Target="http://football6.myfantasyleague.com/2013/detailed?L=59380&amp;W=15&amp;P=6439&amp;YEAR=2012" TargetMode="External"/><Relationship Id="rId18852" Type="http://schemas.openxmlformats.org/officeDocument/2006/relationships/hyperlink" Target="http://football6.myfantasyleague.com/2013/detailed?L=59380&amp;W=10&amp;P=10118&amp;YEAR=2012" TargetMode="External"/><Relationship Id="rId19903" Type="http://schemas.openxmlformats.org/officeDocument/2006/relationships/hyperlink" Target="http://football6.myfantasyleague.com/2013/detailed?L=59380&amp;W=17&amp;P=6937&amp;YEAR=2012" TargetMode="External"/><Relationship Id="rId160" Type="http://schemas.openxmlformats.org/officeDocument/2006/relationships/hyperlink" Target="http://football6.myfantasyleague.com/2013/detailed?L=59380&amp;W=14&amp;P=10011&amp;YEAR=2012" TargetMode="External"/><Relationship Id="rId3989" Type="http://schemas.openxmlformats.org/officeDocument/2006/relationships/hyperlink" Target="http://football6.myfantasyleague.com/2013/detailed?L=59380&amp;W=16&amp;P=7958&amp;YEAR=2012" TargetMode="External"/><Relationship Id="rId6462" Type="http://schemas.openxmlformats.org/officeDocument/2006/relationships/hyperlink" Target="http://football6.myfantasyleague.com/2013/player?L=59380&amp;P=10886&amp;YEAR=2012" TargetMode="External"/><Relationship Id="rId7860" Type="http://schemas.openxmlformats.org/officeDocument/2006/relationships/hyperlink" Target="http://football6.myfantasyleague.com/2013/detailed?L=59380&amp;W=11&amp;P=8910&amp;YEAR=2012" TargetMode="External"/><Relationship Id="rId8911" Type="http://schemas.openxmlformats.org/officeDocument/2006/relationships/hyperlink" Target="http://football6.myfantasyleague.com/2013/detailed?L=59380&amp;W=2&amp;P=10822&amp;YEAR=2012" TargetMode="External"/><Relationship Id="rId10841" Type="http://schemas.openxmlformats.org/officeDocument/2006/relationships/hyperlink" Target="http://football6.myfantasyleague.com/2013/detailed?L=59380&amp;W=8&amp;P=8841&amp;YEAR=2012" TargetMode="External"/><Relationship Id="rId16056" Type="http://schemas.openxmlformats.org/officeDocument/2006/relationships/hyperlink" Target="http://football6.myfantasyleague.com/2013/detailed?L=59380&amp;W=14&amp;P=10312&amp;YEAR=2012" TargetMode="External"/><Relationship Id="rId17454" Type="http://schemas.openxmlformats.org/officeDocument/2006/relationships/hyperlink" Target="http://football6.myfantasyleague.com/2013/detailed?L=59380&amp;W=7&amp;P=9822&amp;YEAR=2012" TargetMode="External"/><Relationship Id="rId18505" Type="http://schemas.openxmlformats.org/officeDocument/2006/relationships/hyperlink" Target="http://football6.myfantasyleague.com/2013/detailed?L=59380&amp;W=12&amp;P=10104&amp;YEAR=2012" TargetMode="External"/><Relationship Id="rId5064" Type="http://schemas.openxmlformats.org/officeDocument/2006/relationships/hyperlink" Target="http://football6.myfantasyleague.com/2013/detailed?L=59380&amp;W=12&amp;P=10343&amp;YEAR=2012" TargetMode="External"/><Relationship Id="rId6115" Type="http://schemas.openxmlformats.org/officeDocument/2006/relationships/hyperlink" Target="http://football6.myfantasyleague.com/2013/detailed?L=59380&amp;W=12&amp;P=6636&amp;YEAR=2012" TargetMode="External"/><Relationship Id="rId7513" Type="http://schemas.openxmlformats.org/officeDocument/2006/relationships/hyperlink" Target="http://football6.myfantasyleague.com/2013/detailed?L=59380&amp;W=16&amp;P=9199&amp;YEAR=2012" TargetMode="External"/><Relationship Id="rId17107" Type="http://schemas.openxmlformats.org/officeDocument/2006/relationships/hyperlink" Target="http://football6.myfantasyleague.com/2013/detailed?L=59380&amp;W=4&amp;P=10294&amp;YEAR=2012" TargetMode="External"/><Relationship Id="rId9685" Type="http://schemas.openxmlformats.org/officeDocument/2006/relationships/hyperlink" Target="http://football6.myfantasyleague.com/2013/detailed?L=59380&amp;W=17&amp;P=6931&amp;YEAR=2012" TargetMode="External"/><Relationship Id="rId12666" Type="http://schemas.openxmlformats.org/officeDocument/2006/relationships/hyperlink" Target="http://football6.myfantasyleague.com/2013/detailed?L=59380&amp;W=1&amp;P=10842&amp;YEAR=2012" TargetMode="External"/><Relationship Id="rId13717" Type="http://schemas.openxmlformats.org/officeDocument/2006/relationships/hyperlink" Target="http://football6.myfantasyleague.com/2013/detailed?L=59380&amp;W=7&amp;P=9118&amp;YEAR=2012" TargetMode="External"/><Relationship Id="rId19279" Type="http://schemas.openxmlformats.org/officeDocument/2006/relationships/hyperlink" Target="http://football6.myfantasyleague.com/2013/player?L=59380&amp;P=8117&amp;YEAR=2012" TargetMode="External"/><Relationship Id="rId1674" Type="http://schemas.openxmlformats.org/officeDocument/2006/relationships/hyperlink" Target="http://football6.myfantasyleague.com/2013/detailed?L=59380&amp;W=2&amp;P=10495&amp;YEAR=2012" TargetMode="External"/><Relationship Id="rId2725" Type="http://schemas.openxmlformats.org/officeDocument/2006/relationships/hyperlink" Target="http://football6.myfantasyleague.com/2013/detailed?L=59380&amp;W=8&amp;P=9725&amp;YEAR=2012" TargetMode="External"/><Relationship Id="rId8287" Type="http://schemas.openxmlformats.org/officeDocument/2006/relationships/hyperlink" Target="http://football6.myfantasyleague.com/2013/detailed?L=59380&amp;W=13&amp;P=7440&amp;YEAR=2012" TargetMode="External"/><Relationship Id="rId9338" Type="http://schemas.openxmlformats.org/officeDocument/2006/relationships/hyperlink" Target="http://football6.myfantasyleague.com/2013/detailed?L=59380&amp;W=5&amp;P=7031&amp;YEAR=2012" TargetMode="External"/><Relationship Id="rId11268" Type="http://schemas.openxmlformats.org/officeDocument/2006/relationships/hyperlink" Target="http://football6.myfantasyleague.com/2013/detailed?L=59380&amp;W=12&amp;P=10767&amp;YEAR=2012" TargetMode="External"/><Relationship Id="rId12319" Type="http://schemas.openxmlformats.org/officeDocument/2006/relationships/hyperlink" Target="http://football6.myfantasyleague.com/2013/detailed?L=59380&amp;W=7&amp;P=9633&amp;YEAR=2012" TargetMode="External"/><Relationship Id="rId15889" Type="http://schemas.openxmlformats.org/officeDocument/2006/relationships/hyperlink" Target="http://football6.myfantasyleague.com/2013/detailed?L=59380&amp;W=17&amp;P=10434&amp;YEAR=2012" TargetMode="External"/><Relationship Id="rId19760" Type="http://schemas.openxmlformats.org/officeDocument/2006/relationships/hyperlink" Target="http://football6.myfantasyleague.com/2013/detailed?L=59380&amp;W=3&amp;P=10382&amp;YEAR=2012" TargetMode="External"/><Relationship Id="rId1327" Type="http://schemas.openxmlformats.org/officeDocument/2006/relationships/hyperlink" Target="http://football6.myfantasyleague.com/2013/detailed?L=59380&amp;W=1&amp;P=10973&amp;YEAR=2012" TargetMode="External"/><Relationship Id="rId4897" Type="http://schemas.openxmlformats.org/officeDocument/2006/relationships/hyperlink" Target="http://football6.myfantasyleague.com/2013/detailed?L=59380&amp;W=5&amp;P=8247&amp;YEAR=2012" TargetMode="External"/><Relationship Id="rId5948" Type="http://schemas.openxmlformats.org/officeDocument/2006/relationships/hyperlink" Target="http://football6.myfantasyleague.com/2013/detailed?L=59380&amp;W=11&amp;P=10818&amp;YEAR=2012" TargetMode="External"/><Relationship Id="rId18362" Type="http://schemas.openxmlformats.org/officeDocument/2006/relationships/hyperlink" Target="http://football6.myfantasyleague.com/2013/detailed?L=59380&amp;W=3&amp;P=10852&amp;YEAR=2012" TargetMode="External"/><Relationship Id="rId19413" Type="http://schemas.openxmlformats.org/officeDocument/2006/relationships/hyperlink" Target="http://football6.myfantasyleague.com/2013/detailed?L=59380&amp;W=15&amp;P=7855&amp;YEAR=2012" TargetMode="External"/><Relationship Id="rId33" Type="http://schemas.openxmlformats.org/officeDocument/2006/relationships/hyperlink" Target="http://football6.myfantasyleague.com/2013/detailed?L=59380&amp;W=9&amp;P=10541&amp;YEAR=2012" TargetMode="External"/><Relationship Id="rId3499" Type="http://schemas.openxmlformats.org/officeDocument/2006/relationships/hyperlink" Target="http://football6.myfantasyleague.com/2013/detailed?L=59380&amp;W=4&amp;P=9053&amp;YEAR=2012" TargetMode="External"/><Relationship Id="rId7370" Type="http://schemas.openxmlformats.org/officeDocument/2006/relationships/hyperlink" Target="http://football6.myfantasyleague.com/2013/detailed?L=59380&amp;W=9&amp;P=9828&amp;YEAR=2012" TargetMode="External"/><Relationship Id="rId8421" Type="http://schemas.openxmlformats.org/officeDocument/2006/relationships/hyperlink" Target="http://football6.myfantasyleague.com/2013/detailed?L=59380&amp;W=6&amp;P=10266&amp;YEAR=2012" TargetMode="External"/><Relationship Id="rId12800" Type="http://schemas.openxmlformats.org/officeDocument/2006/relationships/hyperlink" Target="http://football6.myfantasyleague.com/2013/player?L=59380&amp;P=9089" TargetMode="External"/><Relationship Id="rId18015" Type="http://schemas.openxmlformats.org/officeDocument/2006/relationships/hyperlink" Target="http://football6.myfantasyleague.com/2013/detailed?L=59380&amp;W=5&amp;P=9524&amp;YEAR=2012" TargetMode="External"/><Relationship Id="rId7023" Type="http://schemas.openxmlformats.org/officeDocument/2006/relationships/hyperlink" Target="http://football6.myfantasyleague.com/2013/detailed?L=59380&amp;W=10&amp;P=8153&amp;YEAR=2012" TargetMode="External"/><Relationship Id="rId10351" Type="http://schemas.openxmlformats.org/officeDocument/2006/relationships/hyperlink" Target="http://football6.myfantasyleague.com/2013/detailed?L=59380&amp;W=4&amp;P=8265&amp;YEAR=2012" TargetMode="External"/><Relationship Id="rId11402" Type="http://schemas.openxmlformats.org/officeDocument/2006/relationships/hyperlink" Target="http://football6.myfantasyleague.com/2013/detailed?L=59380&amp;W=17&amp;P=9083&amp;YEAR=2012" TargetMode="External"/><Relationship Id="rId14972" Type="http://schemas.openxmlformats.org/officeDocument/2006/relationships/hyperlink" Target="http://football6.myfantasyleague.com/2013/detailed?L=59380&amp;W=3&amp;P=8930&amp;YEAR=2012" TargetMode="External"/><Relationship Id="rId3980" Type="http://schemas.openxmlformats.org/officeDocument/2006/relationships/hyperlink" Target="http://football6.myfantasyleague.com/2013/detailed?L=59380&amp;W=6&amp;P=7958&amp;YEAR=2012" TargetMode="External"/><Relationship Id="rId9195" Type="http://schemas.openxmlformats.org/officeDocument/2006/relationships/hyperlink" Target="http://football6.myfantasyleague.com/2013/detailed?L=59380&amp;W=13&amp;P=8934&amp;YEAR=2012" TargetMode="External"/><Relationship Id="rId10004" Type="http://schemas.openxmlformats.org/officeDocument/2006/relationships/hyperlink" Target="http://football6.myfantasyleague.com/2013/detailed?L=59380&amp;W=4&amp;P=10540&amp;YEAR=2012" TargetMode="External"/><Relationship Id="rId13574" Type="http://schemas.openxmlformats.org/officeDocument/2006/relationships/hyperlink" Target="http://football6.myfantasyleague.com/2013/player?L=59380&amp;P=9909" TargetMode="External"/><Relationship Id="rId14625" Type="http://schemas.openxmlformats.org/officeDocument/2006/relationships/hyperlink" Target="http://football6.myfantasyleague.com/2013/detailed?L=59380&amp;W=2&amp;P=7488&amp;YEAR=2012" TargetMode="External"/><Relationship Id="rId1184" Type="http://schemas.openxmlformats.org/officeDocument/2006/relationships/hyperlink" Target="http://football6.myfantasyleague.com/2013/detailed?L=59380&amp;W=1&amp;P=9521&amp;YEAR=2012" TargetMode="External"/><Relationship Id="rId2582" Type="http://schemas.openxmlformats.org/officeDocument/2006/relationships/hyperlink" Target="http://football6.myfantasyleague.com/2013/player?L=59380&amp;P=10178&amp;YEAR=2012" TargetMode="External"/><Relationship Id="rId3633" Type="http://schemas.openxmlformats.org/officeDocument/2006/relationships/hyperlink" Target="http://football6.myfantasyleague.com/2013/detailed?L=59380&amp;W=5&amp;P=10747&amp;YEAR=2012" TargetMode="External"/><Relationship Id="rId12176" Type="http://schemas.openxmlformats.org/officeDocument/2006/relationships/hyperlink" Target="http://football6.myfantasyleague.com/2013/detailed?L=59380&amp;W=2&amp;P=9336&amp;YEAR=2012" TargetMode="External"/><Relationship Id="rId13227" Type="http://schemas.openxmlformats.org/officeDocument/2006/relationships/hyperlink" Target="http://football6.myfantasyleague.com/2013/detailed?L=59380&amp;W=12&amp;P=8178&amp;YEAR=2012" TargetMode="External"/><Relationship Id="rId16797" Type="http://schemas.openxmlformats.org/officeDocument/2006/relationships/hyperlink" Target="http://football6.myfantasyleague.com/2013/detailed?L=59380&amp;W=17&amp;P=9124&amp;YEAR=2012" TargetMode="External"/><Relationship Id="rId17848" Type="http://schemas.openxmlformats.org/officeDocument/2006/relationships/hyperlink" Target="http://football6.myfantasyleague.com/2013/player?L=59380&amp;P=9815&amp;YEAR=2012" TargetMode="External"/><Relationship Id="rId20443" Type="http://schemas.openxmlformats.org/officeDocument/2006/relationships/hyperlink" Target="http://football6.myfantasyleague.com/2013/detailed?L=59380&amp;W=17&amp;P=9330&amp;YEAR=2012" TargetMode="External"/><Relationship Id="rId554" Type="http://schemas.openxmlformats.org/officeDocument/2006/relationships/hyperlink" Target="http://football6.myfantasyleague.com/2013/player?L=59380&amp;P=11117" TargetMode="External"/><Relationship Id="rId2235" Type="http://schemas.openxmlformats.org/officeDocument/2006/relationships/hyperlink" Target="http://football6.myfantasyleague.com/2013/detailed?L=59380&amp;W=5&amp;P=4925&amp;YEAR=2012" TargetMode="External"/><Relationship Id="rId6856" Type="http://schemas.openxmlformats.org/officeDocument/2006/relationships/hyperlink" Target="http://football6.myfantasyleague.com/2013/detailed?L=59380&amp;W=13&amp;P=10386&amp;YEAR=2012" TargetMode="External"/><Relationship Id="rId7907" Type="http://schemas.openxmlformats.org/officeDocument/2006/relationships/hyperlink" Target="http://football6.myfantasyleague.com/2013/detailed?L=59380&amp;W=15&amp;P=10410&amp;YEAR=2012" TargetMode="External"/><Relationship Id="rId15399" Type="http://schemas.openxmlformats.org/officeDocument/2006/relationships/hyperlink" Target="http://football6.myfantasyleague.com/2013/detailed?L=59380&amp;W=13&amp;P=9094&amp;YEAR=2012" TargetMode="External"/><Relationship Id="rId19270" Type="http://schemas.openxmlformats.org/officeDocument/2006/relationships/hyperlink" Target="http://football6.myfantasyleague.com/2013/detailed?L=59380&amp;W=9&amp;P=8358&amp;YEAR=2012" TargetMode="External"/><Relationship Id="rId207" Type="http://schemas.openxmlformats.org/officeDocument/2006/relationships/hyperlink" Target="http://football6.myfantasyleague.com/2013/player?L=59380&amp;P=3579&amp;YEAR=2012" TargetMode="External"/><Relationship Id="rId5458" Type="http://schemas.openxmlformats.org/officeDocument/2006/relationships/hyperlink" Target="http://football6.myfantasyleague.com/2013/detailed?L=59380&amp;W=4&amp;P=10988&amp;YEAR=2012" TargetMode="External"/><Relationship Id="rId6509" Type="http://schemas.openxmlformats.org/officeDocument/2006/relationships/hyperlink" Target="http://football6.myfantasyleague.com/2013/detailed?L=59380&amp;W=13&amp;P=7236&amp;YEAR=2012" TargetMode="External"/><Relationship Id="rId12310" Type="http://schemas.openxmlformats.org/officeDocument/2006/relationships/hyperlink" Target="http://football6.myfantasyleague.com/2013/options?L=59380&amp;F=0004&amp;O=07" TargetMode="External"/><Relationship Id="rId15880" Type="http://schemas.openxmlformats.org/officeDocument/2006/relationships/hyperlink" Target="http://football6.myfantasyleague.com/2013/detailed?L=59380&amp;W=7&amp;P=10434&amp;YEAR=2012" TargetMode="External"/><Relationship Id="rId16931" Type="http://schemas.openxmlformats.org/officeDocument/2006/relationships/hyperlink" Target="http://football6.myfantasyleague.com/2013/detailed?L=59380&amp;W=12&amp;P=10274&amp;YEAR=2012" TargetMode="External"/><Relationship Id="rId3490" Type="http://schemas.openxmlformats.org/officeDocument/2006/relationships/hyperlink" Target="http://football6.myfantasyleague.com/2013/detailed?L=59380&amp;W=14&amp;P=9742&amp;YEAR=2012" TargetMode="External"/><Relationship Id="rId4541" Type="http://schemas.openxmlformats.org/officeDocument/2006/relationships/hyperlink" Target="http://football6.myfantasyleague.com/2013/options?L=59380&amp;F=0004&amp;O=07" TargetMode="External"/><Relationship Id="rId13084" Type="http://schemas.openxmlformats.org/officeDocument/2006/relationships/hyperlink" Target="http://football6.myfantasyleague.com/2013/detailed?L=59380&amp;W=13&amp;P=8890&amp;YEAR=2012" TargetMode="External"/><Relationship Id="rId14135" Type="http://schemas.openxmlformats.org/officeDocument/2006/relationships/hyperlink" Target="http://football6.myfantasyleague.com/2013/detailed?L=59380&amp;W=12&amp;P=6946&amp;YEAR=2012" TargetMode="External"/><Relationship Id="rId14482" Type="http://schemas.openxmlformats.org/officeDocument/2006/relationships/hyperlink" Target="http://football6.myfantasyleague.com/2013/detailed?L=59380&amp;W=12&amp;P=9919&amp;YEAR=2012" TargetMode="External"/><Relationship Id="rId15533" Type="http://schemas.openxmlformats.org/officeDocument/2006/relationships/hyperlink" Target="http://football6.myfantasyleague.com/2013/detailed?L=59380&amp;W=10&amp;P=7394&amp;YEAR=2012" TargetMode="External"/><Relationship Id="rId2092" Type="http://schemas.openxmlformats.org/officeDocument/2006/relationships/hyperlink" Target="http://football6.myfantasyleague.com/2013/detailed?L=59380&amp;W=6&amp;P=8917&amp;YEAR=2012" TargetMode="External"/><Relationship Id="rId3143" Type="http://schemas.openxmlformats.org/officeDocument/2006/relationships/hyperlink" Target="http://football6.myfantasyleague.com/2013/detailed?L=59380&amp;W=9&amp;P=10352&amp;YEAR=2012" TargetMode="External"/><Relationship Id="rId18756" Type="http://schemas.openxmlformats.org/officeDocument/2006/relationships/hyperlink" Target="http://football6.myfantasyleague.com/2013/detailed?L=59380&amp;W=11&amp;P=9683&amp;YEAR=2012" TargetMode="External"/><Relationship Id="rId19807" Type="http://schemas.openxmlformats.org/officeDocument/2006/relationships/hyperlink" Target="http://football6.myfantasyleague.com/2013/detailed?L=59380&amp;W=12&amp;P=9832&amp;YEAR=2012" TargetMode="External"/><Relationship Id="rId7764" Type="http://schemas.openxmlformats.org/officeDocument/2006/relationships/hyperlink" Target="http://football6.myfantasyleague.com/2013/detailed?L=59380&amp;W=15&amp;P=9908&amp;YEAR=2012" TargetMode="External"/><Relationship Id="rId8815" Type="http://schemas.openxmlformats.org/officeDocument/2006/relationships/hyperlink" Target="http://football6.myfantasyleague.com/2013/detailed?L=59380&amp;W=10&amp;P=8693&amp;YEAR=2012" TargetMode="External"/><Relationship Id="rId10745" Type="http://schemas.openxmlformats.org/officeDocument/2006/relationships/hyperlink" Target="http://football6.myfantasyleague.com/2013/player?L=59380&amp;P=10773" TargetMode="External"/><Relationship Id="rId17358" Type="http://schemas.openxmlformats.org/officeDocument/2006/relationships/hyperlink" Target="http://football6.myfantasyleague.com/2013/detailed?L=59380&amp;W=13&amp;P=8736&amp;YEAR=2012" TargetMode="External"/><Relationship Id="rId18409" Type="http://schemas.openxmlformats.org/officeDocument/2006/relationships/hyperlink" Target="http://football6.myfantasyleague.com/2013/detailed?L=59380&amp;W=11&amp;P=6963&amp;YEAR=2012" TargetMode="External"/><Relationship Id="rId6366" Type="http://schemas.openxmlformats.org/officeDocument/2006/relationships/hyperlink" Target="http://football6.myfantasyleague.com/2013/detailed?L=59380&amp;W=9&amp;P=10348&amp;YEAR=2012" TargetMode="External"/><Relationship Id="rId7417" Type="http://schemas.openxmlformats.org/officeDocument/2006/relationships/hyperlink" Target="http://football6.myfantasyleague.com/2013/detailed?L=59380&amp;W=9&amp;P=8686&amp;YEAR=2012" TargetMode="External"/><Relationship Id="rId13968" Type="http://schemas.openxmlformats.org/officeDocument/2006/relationships/hyperlink" Target="http://football6.myfantasyleague.com/2013/detailed?L=59380&amp;W=13&amp;P=9842&amp;YEAR=2012" TargetMode="External"/><Relationship Id="rId2976" Type="http://schemas.openxmlformats.org/officeDocument/2006/relationships/hyperlink" Target="http://football6.myfantasyleague.com/2013/detailed?L=59380&amp;W=10&amp;P=10244&amp;YEAR=2012" TargetMode="External"/><Relationship Id="rId6019" Type="http://schemas.openxmlformats.org/officeDocument/2006/relationships/hyperlink" Target="http://football6.myfantasyleague.com/2013/player?L=59380&amp;P=1600&amp;YEAR=2012" TargetMode="External"/><Relationship Id="rId9589" Type="http://schemas.openxmlformats.org/officeDocument/2006/relationships/hyperlink" Target="http://football6.myfantasyleague.com/2013/detailed?L=59380&amp;W=14&amp;P=8293&amp;YEAR=2012" TargetMode="External"/><Relationship Id="rId15390" Type="http://schemas.openxmlformats.org/officeDocument/2006/relationships/hyperlink" Target="http://football6.myfantasyleague.com/2013/detailed?L=59380&amp;W=3&amp;P=9094&amp;YEAR=2012" TargetMode="External"/><Relationship Id="rId16441" Type="http://schemas.openxmlformats.org/officeDocument/2006/relationships/hyperlink" Target="http://football6.myfantasyleague.com/2013/detailed?L=59380&amp;W=11&amp;P=9216&amp;YEAR=2012" TargetMode="External"/><Relationship Id="rId948" Type="http://schemas.openxmlformats.org/officeDocument/2006/relationships/hyperlink" Target="http://football6.myfantasyleague.com/2013/detailed?L=59380&amp;W=8&amp;P=3871&amp;YEAR=2012" TargetMode="External"/><Relationship Id="rId1578" Type="http://schemas.openxmlformats.org/officeDocument/2006/relationships/hyperlink" Target="http://football6.myfantasyleague.com/2013/detailed?L=59380&amp;W=3&amp;P=8448&amp;YEAR=2012" TargetMode="External"/><Relationship Id="rId2629" Type="http://schemas.openxmlformats.org/officeDocument/2006/relationships/hyperlink" Target="http://football6.myfantasyleague.com/2013/detailed?L=59380&amp;W=13&amp;P=10033&amp;YEAR=2012" TargetMode="External"/><Relationship Id="rId6500" Type="http://schemas.openxmlformats.org/officeDocument/2006/relationships/hyperlink" Target="http://football6.myfantasyleague.com/2013/detailed?L=59380&amp;W=3&amp;P=7236&amp;YEAR=2012" TargetMode="External"/><Relationship Id="rId15043" Type="http://schemas.openxmlformats.org/officeDocument/2006/relationships/hyperlink" Target="http://football6.myfantasyleague.com/2013/detailed?L=59380&amp;W=15&amp;P=9995&amp;YEAR=2012" TargetMode="External"/><Relationship Id="rId4051" Type="http://schemas.openxmlformats.org/officeDocument/2006/relationships/hyperlink" Target="http://football6.myfantasyleague.com/2013/player?L=59380&amp;P=8493&amp;YEAR=2012" TargetMode="External"/><Relationship Id="rId5102" Type="http://schemas.openxmlformats.org/officeDocument/2006/relationships/hyperlink" Target="http://football6.myfantasyleague.com/2013/detailed?L=59380&amp;W=1&amp;P=9912&amp;YEAR=2012" TargetMode="External"/><Relationship Id="rId8672" Type="http://schemas.openxmlformats.org/officeDocument/2006/relationships/hyperlink" Target="http://football6.myfantasyleague.com/2013/detailed?L=59380&amp;W=10&amp;P=9990&amp;YEAR=2012" TargetMode="External"/><Relationship Id="rId18266" Type="http://schemas.openxmlformats.org/officeDocument/2006/relationships/hyperlink" Target="http://football6.myfantasyleague.com/2013/detailed?L=59380&amp;W=7&amp;P=10426&amp;YEAR=2012" TargetMode="External"/><Relationship Id="rId19664" Type="http://schemas.openxmlformats.org/officeDocument/2006/relationships/hyperlink" Target="http://football6.myfantasyleague.com/2013/detailed?L=59380&amp;W=16&amp;P=8249&amp;YEAR=2012" TargetMode="External"/><Relationship Id="rId7274" Type="http://schemas.openxmlformats.org/officeDocument/2006/relationships/hyperlink" Target="http://football6.myfantasyleague.com/2013/player?L=59380&amp;P=9458&amp;YEAR=2012" TargetMode="External"/><Relationship Id="rId8325" Type="http://schemas.openxmlformats.org/officeDocument/2006/relationships/hyperlink" Target="http://football6.myfantasyleague.com/2013/detailed?L=59380&amp;W=16&amp;P=10365&amp;YEAR=2012" TargetMode="External"/><Relationship Id="rId9723" Type="http://schemas.openxmlformats.org/officeDocument/2006/relationships/hyperlink" Target="http://football6.myfantasyleague.com/2013/detailed?L=59380&amp;W=3&amp;P=8657&amp;YEAR=2012" TargetMode="External"/><Relationship Id="rId11653" Type="http://schemas.openxmlformats.org/officeDocument/2006/relationships/hyperlink" Target="http://football6.myfantasyleague.com/2013/options?L=59380&amp;F=0003&amp;O=07" TargetMode="External"/><Relationship Id="rId12704" Type="http://schemas.openxmlformats.org/officeDocument/2006/relationships/hyperlink" Target="http://football6.myfantasyleague.com/2013/player?L=59380&amp;P=10402" TargetMode="External"/><Relationship Id="rId19317" Type="http://schemas.openxmlformats.org/officeDocument/2006/relationships/hyperlink" Target="http://football6.myfantasyleague.com/2013/detailed?L=59380&amp;W=2&amp;P=10005&amp;YEAR=2012" TargetMode="External"/><Relationship Id="rId1712" Type="http://schemas.openxmlformats.org/officeDocument/2006/relationships/hyperlink" Target="http://football6.myfantasyleague.com/2013/detailed?L=59380&amp;W=3&amp;P=10390&amp;YEAR=2012" TargetMode="External"/><Relationship Id="rId10255" Type="http://schemas.openxmlformats.org/officeDocument/2006/relationships/hyperlink" Target="http://football6.myfantasyleague.com/2013/player?L=59380&amp;P=10738&amp;YEAR=2012" TargetMode="External"/><Relationship Id="rId11306" Type="http://schemas.openxmlformats.org/officeDocument/2006/relationships/hyperlink" Target="http://football6.myfantasyleague.com/2013/detailed?L=59380&amp;W=4&amp;P=10016&amp;YEAR=2012" TargetMode="External"/><Relationship Id="rId14876" Type="http://schemas.openxmlformats.org/officeDocument/2006/relationships/hyperlink" Target="http://football6.myfantasyleague.com/2013/player?L=59380&amp;P=10923" TargetMode="External"/><Relationship Id="rId15927" Type="http://schemas.openxmlformats.org/officeDocument/2006/relationships/hyperlink" Target="http://football6.myfantasyleague.com/2013/detailed?L=59380&amp;W=14&amp;P=7260&amp;YEAR=2012" TargetMode="External"/><Relationship Id="rId3884" Type="http://schemas.openxmlformats.org/officeDocument/2006/relationships/hyperlink" Target="http://football6.myfantasyleague.com/2013/detailed?L=59380&amp;W=2&amp;P=7849&amp;YEAR=2012" TargetMode="External"/><Relationship Id="rId4935" Type="http://schemas.openxmlformats.org/officeDocument/2006/relationships/hyperlink" Target="http://football6.myfantasyleague.com/2013/detailed?L=59380&amp;W=7&amp;P=3494&amp;YEAR=2012" TargetMode="External"/><Relationship Id="rId9099" Type="http://schemas.openxmlformats.org/officeDocument/2006/relationships/hyperlink" Target="http://football6.myfantasyleague.com/2013/player?L=59380&amp;P=10766&amp;YEAR=2012" TargetMode="External"/><Relationship Id="rId13478" Type="http://schemas.openxmlformats.org/officeDocument/2006/relationships/hyperlink" Target="http://football6.myfantasyleague.com/2013/detailed?L=59380&amp;W=6&amp;P=4907&amp;YEAR=2012" TargetMode="External"/><Relationship Id="rId14529" Type="http://schemas.openxmlformats.org/officeDocument/2006/relationships/hyperlink" Target="http://football6.myfantasyleague.com/2013/detailed?L=59380&amp;W=3&amp;P=10260&amp;YEAR=2012" TargetMode="External"/><Relationship Id="rId18400" Type="http://schemas.openxmlformats.org/officeDocument/2006/relationships/hyperlink" Target="http://football6.myfantasyleague.com/2013/detailed?L=59380&amp;W=1&amp;P=6963&amp;YEAR=2012" TargetMode="External"/><Relationship Id="rId20694" Type="http://schemas.openxmlformats.org/officeDocument/2006/relationships/hyperlink" Target="http://football6.myfantasyleague.com/2013/detailed?L=59380&amp;W=15&amp;P=10099&amp;YEAR=2012" TargetMode="External"/><Relationship Id="rId2486" Type="http://schemas.openxmlformats.org/officeDocument/2006/relationships/hyperlink" Target="http://football6.myfantasyleague.com/2013/detailed?L=59380&amp;W=2&amp;P=10401&amp;YEAR=2012" TargetMode="External"/><Relationship Id="rId3537" Type="http://schemas.openxmlformats.org/officeDocument/2006/relationships/hyperlink" Target="http://football6.myfantasyleague.com/2013/detailed?L=59380&amp;W=14&amp;P=8838&amp;YEAR=2012" TargetMode="External"/><Relationship Id="rId17002" Type="http://schemas.openxmlformats.org/officeDocument/2006/relationships/hyperlink" Target="http://football6.myfantasyleague.com/2013/detailed?L=59380&amp;W=2&amp;P=7525&amp;YEAR=2012" TargetMode="External"/><Relationship Id="rId20347" Type="http://schemas.openxmlformats.org/officeDocument/2006/relationships/hyperlink" Target="http://football6.myfantasyleague.com/2013/detailed?L=59380&amp;W=15&amp;P=6997&amp;YEAR=2012" TargetMode="External"/><Relationship Id="rId458" Type="http://schemas.openxmlformats.org/officeDocument/2006/relationships/hyperlink" Target="http://football6.myfantasyleague.com/2013/detailed?L=59380&amp;W=2&amp;P=9875&amp;YEAR=2012" TargetMode="External"/><Relationship Id="rId1088" Type="http://schemas.openxmlformats.org/officeDocument/2006/relationships/hyperlink" Target="http://football6.myfantasyleague.com/2013/detailed?L=59380&amp;W=7&amp;P=10715&amp;YEAR=2012" TargetMode="External"/><Relationship Id="rId2139" Type="http://schemas.openxmlformats.org/officeDocument/2006/relationships/hyperlink" Target="http://football6.myfantasyleague.com/2013/player?L=59380&amp;P=8661&amp;YEAR=2012" TargetMode="External"/><Relationship Id="rId6010" Type="http://schemas.openxmlformats.org/officeDocument/2006/relationships/hyperlink" Target="http://football6.myfantasyleague.com/2013/detailed?L=59380&amp;W=10&amp;P=9117&amp;YEAR=2012" TargetMode="External"/><Relationship Id="rId9580" Type="http://schemas.openxmlformats.org/officeDocument/2006/relationships/hyperlink" Target="http://football6.myfantasyleague.com/2013/detailed?L=59380&amp;W=15&amp;P=5879&amp;YEAR=2012" TargetMode="External"/><Relationship Id="rId19174" Type="http://schemas.openxmlformats.org/officeDocument/2006/relationships/hyperlink" Target="http://football6.myfantasyleague.com/2013/detailed?L=59380&amp;W=7&amp;P=10618&amp;YEAR=2012" TargetMode="External"/><Relationship Id="rId2620" Type="http://schemas.openxmlformats.org/officeDocument/2006/relationships/hyperlink" Target="http://football6.myfantasyleague.com/2013/detailed?L=59380&amp;W=3&amp;P=10033&amp;YEAR=2012" TargetMode="External"/><Relationship Id="rId8182" Type="http://schemas.openxmlformats.org/officeDocument/2006/relationships/hyperlink" Target="http://football6.myfantasyleague.com/2013/detailed?L=59380&amp;W=10&amp;P=9222&amp;YEAR=2012" TargetMode="External"/><Relationship Id="rId9233" Type="http://schemas.openxmlformats.org/officeDocument/2006/relationships/hyperlink" Target="http://football6.myfantasyleague.com/2013/detailed?L=59380&amp;W=15&amp;P=9076&amp;YEAR=2012" TargetMode="External"/><Relationship Id="rId11163" Type="http://schemas.openxmlformats.org/officeDocument/2006/relationships/hyperlink" Target="http://football6.myfantasyleague.com/2013/detailed?L=59380&amp;W=13&amp;P=9517&amp;YEAR=2012" TargetMode="External"/><Relationship Id="rId12214" Type="http://schemas.openxmlformats.org/officeDocument/2006/relationships/hyperlink" Target="http://football6.myfantasyleague.com/2013/detailed?L=59380&amp;W=9&amp;P=10031&amp;YEAR=2012" TargetMode="External"/><Relationship Id="rId12561" Type="http://schemas.openxmlformats.org/officeDocument/2006/relationships/hyperlink" Target="http://football6.myfantasyleague.com/2013/detailed?L=59380&amp;W=15&amp;P=10588&amp;YEAR=2012" TargetMode="External"/><Relationship Id="rId13612" Type="http://schemas.openxmlformats.org/officeDocument/2006/relationships/hyperlink" Target="http://football6.myfantasyleague.com/2013/detailed?L=59380&amp;W=2&amp;P=10302&amp;YEAR=2012" TargetMode="External"/><Relationship Id="rId1222" Type="http://schemas.openxmlformats.org/officeDocument/2006/relationships/hyperlink" Target="http://football6.myfantasyleague.com/2013/player?L=59380&amp;P=10782" TargetMode="External"/><Relationship Id="rId15784" Type="http://schemas.openxmlformats.org/officeDocument/2006/relationships/hyperlink" Target="http://football6.myfantasyleague.com/2013/detailed?L=59380&amp;W=16&amp;P=7836&amp;YEAR=2012" TargetMode="External"/><Relationship Id="rId16835" Type="http://schemas.openxmlformats.org/officeDocument/2006/relationships/hyperlink" Target="http://football6.myfantasyleague.com/2013/detailed?L=59380&amp;W=11&amp;P=9984&amp;YEAR=2012" TargetMode="External"/><Relationship Id="rId3394" Type="http://schemas.openxmlformats.org/officeDocument/2006/relationships/hyperlink" Target="http://football6.myfantasyleague.com/2013/detailed?L=59380&amp;W=3&amp;P=10416&amp;YEAR=2012" TargetMode="External"/><Relationship Id="rId4792" Type="http://schemas.openxmlformats.org/officeDocument/2006/relationships/hyperlink" Target="http://football6.myfantasyleague.com/2013/player?L=59380&amp;P=10768&amp;YEAR=2012" TargetMode="External"/><Relationship Id="rId5843" Type="http://schemas.openxmlformats.org/officeDocument/2006/relationships/hyperlink" Target="http://football6.myfantasyleague.com/2013/detailed?L=59380&amp;W=15&amp;P=9150&amp;YEAR=2012" TargetMode="External"/><Relationship Id="rId14386" Type="http://schemas.openxmlformats.org/officeDocument/2006/relationships/hyperlink" Target="http://football6.myfantasyleague.com/2013/detailed?L=59380&amp;W=14&amp;P=10529&amp;YEAR=2012" TargetMode="External"/><Relationship Id="rId15437" Type="http://schemas.openxmlformats.org/officeDocument/2006/relationships/hyperlink" Target="http://football6.myfantasyleague.com/2013/detailed?L=59380&amp;W=13&amp;P=10924&amp;YEAR=2012" TargetMode="External"/><Relationship Id="rId3047" Type="http://schemas.openxmlformats.org/officeDocument/2006/relationships/hyperlink" Target="http://football6.myfantasyleague.com/2013/detailed?L=59380&amp;W=13&amp;P=9547&amp;YEAR=2012" TargetMode="External"/><Relationship Id="rId4445" Type="http://schemas.openxmlformats.org/officeDocument/2006/relationships/hyperlink" Target="http://football6.myfantasyleague.com/2013/detailed?L=59380&amp;W=3&amp;P=10284&amp;YEAR=2012" TargetMode="External"/><Relationship Id="rId10996" Type="http://schemas.openxmlformats.org/officeDocument/2006/relationships/hyperlink" Target="http://football6.myfantasyleague.com/2013/detailed?L=59380&amp;W=9&amp;P=8263&amp;YEAR=2012" TargetMode="External"/><Relationship Id="rId14039" Type="http://schemas.openxmlformats.org/officeDocument/2006/relationships/hyperlink" Target="http://football6.myfantasyleague.com/2013/detailed?L=59380&amp;W=13&amp;P=8687&amp;YEAR=2012" TargetMode="External"/><Relationship Id="rId7668" Type="http://schemas.openxmlformats.org/officeDocument/2006/relationships/hyperlink" Target="http://football6.myfantasyleague.com/2013/detailed?L=59380&amp;W=3&amp;P=10307&amp;YEAR=2012" TargetMode="External"/><Relationship Id="rId8719" Type="http://schemas.openxmlformats.org/officeDocument/2006/relationships/hyperlink" Target="http://football6.myfantasyleague.com/2013/detailed?L=59380&amp;W=7&amp;P=9475&amp;YEAR=2012" TargetMode="External"/><Relationship Id="rId10649" Type="http://schemas.openxmlformats.org/officeDocument/2006/relationships/hyperlink" Target="http://football6.myfantasyleague.com/2013/player?L=59380&amp;P=11003" TargetMode="External"/><Relationship Id="rId14520" Type="http://schemas.openxmlformats.org/officeDocument/2006/relationships/hyperlink" Target="http://football6.myfantasyleague.com/2013/detailed?L=59380&amp;W=13&amp;P=3900&amp;YEAR=2012" TargetMode="External"/><Relationship Id="rId9090" Type="http://schemas.openxmlformats.org/officeDocument/2006/relationships/hyperlink" Target="http://football6.myfantasyleague.com/2013/detailed?L=59380&amp;W=10&amp;P=10749&amp;YEAR=2012" TargetMode="External"/><Relationship Id="rId12071" Type="http://schemas.openxmlformats.org/officeDocument/2006/relationships/hyperlink" Target="http://football6.myfantasyleague.com/2013/detailed?L=59380&amp;W=3&amp;P=9447&amp;YEAR=2012" TargetMode="External"/><Relationship Id="rId13122" Type="http://schemas.openxmlformats.org/officeDocument/2006/relationships/hyperlink" Target="http://football6.myfantasyleague.com/2013/detailed?L=59380&amp;W=4&amp;P=9978&amp;YEAR=2012" TargetMode="External"/><Relationship Id="rId2130" Type="http://schemas.openxmlformats.org/officeDocument/2006/relationships/hyperlink" Target="http://football6.myfantasyleague.com/2013/detailed?L=59380&amp;W=10&amp;P=10542&amp;YEAR=2012" TargetMode="External"/><Relationship Id="rId6751" Type="http://schemas.openxmlformats.org/officeDocument/2006/relationships/hyperlink" Target="http://football6.myfantasyleague.com/2013/detailed?L=59380&amp;W=5&amp;P=10736&amp;YEAR=2012" TargetMode="External"/><Relationship Id="rId15294" Type="http://schemas.openxmlformats.org/officeDocument/2006/relationships/hyperlink" Target="http://football6.myfantasyleague.com/2013/detailed?L=59380&amp;W=1&amp;P=10521&amp;YEAR=2012" TargetMode="External"/><Relationship Id="rId16345" Type="http://schemas.openxmlformats.org/officeDocument/2006/relationships/hyperlink" Target="http://football6.myfantasyleague.com/2013/detailed?L=59380&amp;W=1&amp;P=9210&amp;YEAR=2012" TargetMode="External"/><Relationship Id="rId16692" Type="http://schemas.openxmlformats.org/officeDocument/2006/relationships/hyperlink" Target="http://football6.myfantasyleague.com/2013/detailed?L=59380&amp;W=13&amp;P=10393&amp;YEAR=2012" TargetMode="External"/><Relationship Id="rId17743" Type="http://schemas.openxmlformats.org/officeDocument/2006/relationships/hyperlink" Target="http://football6.myfantasyleague.com/2013/detailed?L=59380&amp;W=10&amp;P=3969&amp;YEAR=2012" TargetMode="External"/><Relationship Id="rId102" Type="http://schemas.openxmlformats.org/officeDocument/2006/relationships/hyperlink" Target="http://football6.myfantasyleague.com/2013/detailed?L=59380&amp;W=10&amp;P=10553&amp;YEAR=2012" TargetMode="External"/><Relationship Id="rId5353" Type="http://schemas.openxmlformats.org/officeDocument/2006/relationships/hyperlink" Target="http://football6.myfantasyleague.com/2013/detailed?L=59380&amp;W=8&amp;P=8367&amp;YEAR=2012" TargetMode="External"/><Relationship Id="rId6404" Type="http://schemas.openxmlformats.org/officeDocument/2006/relationships/hyperlink" Target="http://football6.myfantasyleague.com/2013/detailed?L=59380&amp;W=12&amp;P=10458&amp;YEAR=2012" TargetMode="External"/><Relationship Id="rId7802" Type="http://schemas.openxmlformats.org/officeDocument/2006/relationships/hyperlink" Target="http://football6.myfantasyleague.com/2013/detailed?L=59380&amp;W=4&amp;P=8284&amp;YEAR=2012" TargetMode="External"/><Relationship Id="rId5006" Type="http://schemas.openxmlformats.org/officeDocument/2006/relationships/hyperlink" Target="http://football6.myfantasyleague.com/2013/detailed?L=59380&amp;W=9&amp;P=9881&amp;YEAR=2012" TargetMode="External"/><Relationship Id="rId9974" Type="http://schemas.openxmlformats.org/officeDocument/2006/relationships/hyperlink" Target="http://football6.myfantasyleague.com/2013/detailed?L=59380&amp;W=12&amp;P=10995&amp;YEAR=2012" TargetMode="External"/><Relationship Id="rId12955" Type="http://schemas.openxmlformats.org/officeDocument/2006/relationships/hyperlink" Target="http://football6.myfantasyleague.com/2013/detailed?L=59380&amp;W=17&amp;P=10708&amp;YEAR=2012" TargetMode="External"/><Relationship Id="rId19568" Type="http://schemas.openxmlformats.org/officeDocument/2006/relationships/hyperlink" Target="http://football6.myfantasyleague.com/2013/detailed?L=59380&amp;W=10&amp;P=10405&amp;YEAR=2012" TargetMode="External"/><Relationship Id="rId1963" Type="http://schemas.openxmlformats.org/officeDocument/2006/relationships/hyperlink" Target="http://football6.myfantasyleague.com/2013/detailed?L=59380&amp;W=8&amp;P=9840&amp;YEAR=2012" TargetMode="External"/><Relationship Id="rId7178" Type="http://schemas.openxmlformats.org/officeDocument/2006/relationships/hyperlink" Target="http://football6.myfantasyleague.com/2013/detailed?L=59380&amp;W=8&amp;P=10717&amp;YEAR=2012" TargetMode="External"/><Relationship Id="rId8576" Type="http://schemas.openxmlformats.org/officeDocument/2006/relationships/hyperlink" Target="http://football6.myfantasyleague.com/2013/detailed?L=59380&amp;W=12&amp;P=9249&amp;YEAR=2012" TargetMode="External"/><Relationship Id="rId9627" Type="http://schemas.openxmlformats.org/officeDocument/2006/relationships/hyperlink" Target="http://football6.myfantasyleague.com/2013/detailed?L=59380&amp;W=2&amp;P=8303&amp;YEAR=2012" TargetMode="External"/><Relationship Id="rId11557" Type="http://schemas.openxmlformats.org/officeDocument/2006/relationships/hyperlink" Target="http://football6.myfantasyleague.com/2013/detailed?L=59380&amp;W=15&amp;P=9321&amp;YEAR=2012" TargetMode="External"/><Relationship Id="rId12608" Type="http://schemas.openxmlformats.org/officeDocument/2006/relationships/hyperlink" Target="http://football6.myfantasyleague.com/2013/detailed?L=59380&amp;W=12&amp;P=9892&amp;YEAR=2012" TargetMode="External"/><Relationship Id="rId1616" Type="http://schemas.openxmlformats.org/officeDocument/2006/relationships/hyperlink" Target="http://football6.myfantasyleague.com/2013/detailed?L=59380&amp;W=5&amp;P=9201&amp;YEAR=2012" TargetMode="External"/><Relationship Id="rId8229" Type="http://schemas.openxmlformats.org/officeDocument/2006/relationships/hyperlink" Target="http://football6.myfantasyleague.com/2013/detailed?L=59380&amp;W=3&amp;P=10793&amp;YEAR=2012" TargetMode="External"/><Relationship Id="rId10159" Type="http://schemas.openxmlformats.org/officeDocument/2006/relationships/hyperlink" Target="http://football6.myfantasyleague.com/2013/detailed?L=59380&amp;W=15&amp;P=9079&amp;YEAR=2012" TargetMode="External"/><Relationship Id="rId14030" Type="http://schemas.openxmlformats.org/officeDocument/2006/relationships/hyperlink" Target="http://football6.myfantasyleague.com/2013/detailed?L=59380&amp;W=3&amp;P=8687&amp;YEAR=2012" TargetMode="External"/><Relationship Id="rId18651" Type="http://schemas.openxmlformats.org/officeDocument/2006/relationships/hyperlink" Target="http://football6.myfantasyleague.com/2013/detailed?L=59380&amp;W=12&amp;P=8357&amp;YEAR=2012" TargetMode="External"/><Relationship Id="rId19702" Type="http://schemas.openxmlformats.org/officeDocument/2006/relationships/hyperlink" Target="http://football6.myfantasyleague.com/2013/detailed?L=59380&amp;W=5&amp;P=10314&amp;YEAR=2012" TargetMode="External"/><Relationship Id="rId3788" Type="http://schemas.openxmlformats.org/officeDocument/2006/relationships/hyperlink" Target="http://football6.myfantasyleague.com/2013/detailed?L=59380&amp;W=1&amp;P=4912&amp;YEAR=2012" TargetMode="External"/><Relationship Id="rId4839" Type="http://schemas.openxmlformats.org/officeDocument/2006/relationships/hyperlink" Target="http://football6.myfantasyleague.com/2013/detailed?L=59380&amp;W=11&amp;P=11019&amp;YEAR=2012" TargetMode="External"/><Relationship Id="rId8710" Type="http://schemas.openxmlformats.org/officeDocument/2006/relationships/hyperlink" Target="http://football6.myfantasyleague.com/2013/detailed?L=59380&amp;W=3&amp;P=8266&amp;YEAR=2012" TargetMode="External"/><Relationship Id="rId17253" Type="http://schemas.openxmlformats.org/officeDocument/2006/relationships/hyperlink" Target="http://football6.myfantasyleague.com/2013/detailed?L=59380&amp;W=4&amp;P=10289&amp;YEAR=2012" TargetMode="External"/><Relationship Id="rId18304" Type="http://schemas.openxmlformats.org/officeDocument/2006/relationships/hyperlink" Target="http://football6.myfantasyleague.com/2013/detailed?L=59380&amp;W=1&amp;P=9544&amp;YEAR=2012" TargetMode="External"/><Relationship Id="rId20598" Type="http://schemas.openxmlformats.org/officeDocument/2006/relationships/hyperlink" Target="http://football6.myfantasyleague.com/2013/detailed?L=59380&amp;W=16&amp;P=9613&amp;YEAR=2012" TargetMode="External"/><Relationship Id="rId6261" Type="http://schemas.openxmlformats.org/officeDocument/2006/relationships/hyperlink" Target="http://football6.myfantasyleague.com/2013/detailed?L=59380&amp;W=5&amp;P=10174&amp;YEAR=2012" TargetMode="External"/><Relationship Id="rId7312" Type="http://schemas.openxmlformats.org/officeDocument/2006/relationships/hyperlink" Target="http://football6.myfantasyleague.com/2013/player?L=59380&amp;P=7686&amp;YEAR=2012" TargetMode="External"/><Relationship Id="rId10640" Type="http://schemas.openxmlformats.org/officeDocument/2006/relationships/hyperlink" Target="http://football6.myfantasyleague.com/2013/detailed?L=59380&amp;W=2&amp;P=9082&amp;YEAR=2012" TargetMode="External"/><Relationship Id="rId9484" Type="http://schemas.openxmlformats.org/officeDocument/2006/relationships/hyperlink" Target="http://football6.myfantasyleague.com/2013/detailed?L=59380&amp;W=13&amp;P=7665&amp;YEAR=2012" TargetMode="External"/><Relationship Id="rId13863" Type="http://schemas.openxmlformats.org/officeDocument/2006/relationships/hyperlink" Target="http://football6.myfantasyleague.com/2013/detailed?L=59380&amp;W=16&amp;P=8376&amp;YEAR=2012" TargetMode="External"/><Relationship Id="rId14914" Type="http://schemas.openxmlformats.org/officeDocument/2006/relationships/hyperlink" Target="http://football6.myfantasyleague.com/2013/detailed?L=59380&amp;W=16&amp;P=7900&amp;YEAR=2012" TargetMode="External"/><Relationship Id="rId19078" Type="http://schemas.openxmlformats.org/officeDocument/2006/relationships/hyperlink" Target="http://football6.myfantasyleague.com/2013/player?L=59380&amp;P=9750" TargetMode="External"/><Relationship Id="rId1473" Type="http://schemas.openxmlformats.org/officeDocument/2006/relationships/hyperlink" Target="http://football6.myfantasyleague.com/2013/detailed?L=59380&amp;W=14&amp;P=9044&amp;YEAR=2012" TargetMode="External"/><Relationship Id="rId2871" Type="http://schemas.openxmlformats.org/officeDocument/2006/relationships/hyperlink" Target="http://football6.myfantasyleague.com/2013/player?L=59380&amp;P=5657" TargetMode="External"/><Relationship Id="rId3922" Type="http://schemas.openxmlformats.org/officeDocument/2006/relationships/hyperlink" Target="http://football6.myfantasyleague.com/2013/detailed?L=59380&amp;W=15&amp;P=8848&amp;YEAR=2012" TargetMode="External"/><Relationship Id="rId8086" Type="http://schemas.openxmlformats.org/officeDocument/2006/relationships/hyperlink" Target="http://football6.myfantasyleague.com/2013/detailed?L=59380&amp;W=4&amp;P=10463&amp;YEAR=2012" TargetMode="External"/><Relationship Id="rId9137" Type="http://schemas.openxmlformats.org/officeDocument/2006/relationships/hyperlink" Target="http://football6.myfantasyleague.com/2013/detailed?L=59380&amp;W=10&amp;P=10077&amp;YEAR=2012" TargetMode="External"/><Relationship Id="rId12465" Type="http://schemas.openxmlformats.org/officeDocument/2006/relationships/hyperlink" Target="http://football6.myfantasyleague.com/2013/detailed?L=59380&amp;W=13&amp;P=8705&amp;YEAR=2012" TargetMode="External"/><Relationship Id="rId13516" Type="http://schemas.openxmlformats.org/officeDocument/2006/relationships/hyperlink" Target="http://football6.myfantasyleague.com/2013/player?L=59380&amp;P=8968" TargetMode="External"/><Relationship Id="rId843" Type="http://schemas.openxmlformats.org/officeDocument/2006/relationships/hyperlink" Target="http://football6.myfantasyleague.com/2013/detailed?L=59380&amp;W=4&amp;P=9485&amp;YEAR=2012" TargetMode="External"/><Relationship Id="rId1126" Type="http://schemas.openxmlformats.org/officeDocument/2006/relationships/hyperlink" Target="http://football6.myfantasyleague.com/2013/detailed?L=59380&amp;W=12&amp;P=6647&amp;YEAR=2012" TargetMode="External"/><Relationship Id="rId2524" Type="http://schemas.openxmlformats.org/officeDocument/2006/relationships/hyperlink" Target="http://football6.myfantasyleague.com/2013/detailed?L=59380&amp;W=8&amp;P=9456&amp;YEAR=2012" TargetMode="External"/><Relationship Id="rId11067" Type="http://schemas.openxmlformats.org/officeDocument/2006/relationships/hyperlink" Target="http://football6.myfantasyleague.com/2013/player?L=59380&amp;P=6935" TargetMode="External"/><Relationship Id="rId12118" Type="http://schemas.openxmlformats.org/officeDocument/2006/relationships/hyperlink" Target="http://football6.myfantasyleague.com/2013/detailed?L=59380&amp;W=14&amp;P=9827&amp;YEAR=2012" TargetMode="External"/><Relationship Id="rId15688" Type="http://schemas.openxmlformats.org/officeDocument/2006/relationships/hyperlink" Target="http://football6.myfantasyleague.com/2013/player?L=59380&amp;P=8341&amp;YEAR=2012" TargetMode="External"/><Relationship Id="rId16739" Type="http://schemas.openxmlformats.org/officeDocument/2006/relationships/hyperlink" Target="http://football6.myfantasyleague.com/2013/detailed?L=59380&amp;W=15&amp;P=10362&amp;YEAR=2012" TargetMode="External"/><Relationship Id="rId4696" Type="http://schemas.openxmlformats.org/officeDocument/2006/relationships/hyperlink" Target="http://football6.myfantasyleague.com/2013/detailed?L=59380&amp;W=17&amp;P=9706&amp;YEAR=2012" TargetMode="External"/><Relationship Id="rId5747" Type="http://schemas.openxmlformats.org/officeDocument/2006/relationships/hyperlink" Target="http://football6.myfantasyleague.com/2013/detailed?L=59380&amp;W=5&amp;P=8164&amp;YEAR=2012" TargetMode="External"/><Relationship Id="rId18161" Type="http://schemas.openxmlformats.org/officeDocument/2006/relationships/hyperlink" Target="http://football6.myfantasyleague.com/2013/detailed?L=59380&amp;W=5&amp;P=6530&amp;YEAR=2012" TargetMode="External"/><Relationship Id="rId19212" Type="http://schemas.openxmlformats.org/officeDocument/2006/relationships/hyperlink" Target="http://football6.myfantasyleague.com/2013/detailed?L=59380&amp;W=11&amp;P=9015&amp;YEAR=2012" TargetMode="External"/><Relationship Id="rId3298" Type="http://schemas.openxmlformats.org/officeDocument/2006/relationships/hyperlink" Target="http://football6.myfantasyleague.com/2013/detailed?L=59380&amp;W=16&amp;P=9188&amp;YEAR=2012" TargetMode="External"/><Relationship Id="rId4349" Type="http://schemas.openxmlformats.org/officeDocument/2006/relationships/hyperlink" Target="http://football6.myfantasyleague.com/2013/detailed?L=59380&amp;W=15&amp;P=9893&amp;YEAR=2012" TargetMode="External"/><Relationship Id="rId8220" Type="http://schemas.openxmlformats.org/officeDocument/2006/relationships/hyperlink" Target="http://football6.myfantasyleague.com/2013/detailed?L=59380&amp;W=13&amp;P=8854&amp;YEAR=2012" TargetMode="External"/><Relationship Id="rId10150" Type="http://schemas.openxmlformats.org/officeDocument/2006/relationships/hyperlink" Target="http://football6.myfantasyleague.com/2013/detailed?L=59380&amp;W=6&amp;P=9079&amp;YEAR=2012" TargetMode="External"/><Relationship Id="rId11201" Type="http://schemas.openxmlformats.org/officeDocument/2006/relationships/hyperlink" Target="http://football6.myfantasyleague.com/2013/detailed?L=59380&amp;W=9&amp;P=9948&amp;YEAR=2012" TargetMode="External"/><Relationship Id="rId4830" Type="http://schemas.openxmlformats.org/officeDocument/2006/relationships/hyperlink" Target="http://football6.myfantasyleague.com/2013/player?L=59380&amp;P=11019&amp;YEAR=2012" TargetMode="External"/><Relationship Id="rId13373" Type="http://schemas.openxmlformats.org/officeDocument/2006/relationships/hyperlink" Target="http://football6.myfantasyleague.com/2013/detailed?L=59380&amp;W=16&amp;P=9221&amp;YEAR=2012" TargetMode="External"/><Relationship Id="rId14424" Type="http://schemas.openxmlformats.org/officeDocument/2006/relationships/hyperlink" Target="http://football6.myfantasyleague.com/2013/player?L=59380&amp;P=8364" TargetMode="External"/><Relationship Id="rId14771" Type="http://schemas.openxmlformats.org/officeDocument/2006/relationships/hyperlink" Target="http://football6.myfantasyleague.com/2013/detailed?L=59380&amp;W=1&amp;P=10710&amp;YEAR=2012" TargetMode="External"/><Relationship Id="rId15822" Type="http://schemas.openxmlformats.org/officeDocument/2006/relationships/hyperlink" Target="http://football6.myfantasyleague.com/2013/detailed?L=59380&amp;W=16&amp;P=9097&amp;YEAR=2012" TargetMode="External"/><Relationship Id="rId2381" Type="http://schemas.openxmlformats.org/officeDocument/2006/relationships/hyperlink" Target="http://football6.myfantasyleague.com/2013/detailed?L=59380&amp;W=12&amp;P=10763&amp;YEAR=2012" TargetMode="External"/><Relationship Id="rId3432" Type="http://schemas.openxmlformats.org/officeDocument/2006/relationships/hyperlink" Target="http://football6.myfantasyleague.com/2013/detailed?L=59380&amp;W=6&amp;P=10235&amp;YEAR=2012" TargetMode="External"/><Relationship Id="rId13026" Type="http://schemas.openxmlformats.org/officeDocument/2006/relationships/hyperlink" Target="http://football6.myfantasyleague.com/2013/detailed?L=59380&amp;W=14&amp;P=8432&amp;YEAR=2012" TargetMode="External"/><Relationship Id="rId17994" Type="http://schemas.openxmlformats.org/officeDocument/2006/relationships/hyperlink" Target="http://football6.myfantasyleague.com/2013/detailed?L=59380&amp;W=15&amp;P=8304&amp;YEAR=2012" TargetMode="External"/><Relationship Id="rId20242" Type="http://schemas.openxmlformats.org/officeDocument/2006/relationships/hyperlink" Target="http://football6.myfantasyleague.com/2013/player?L=59380&amp;P=10808&amp;YEAR=2012" TargetMode="External"/><Relationship Id="rId353" Type="http://schemas.openxmlformats.org/officeDocument/2006/relationships/hyperlink" Target="http://football6.myfantasyleague.com/2013/detailed?L=59380&amp;W=13&amp;P=10371&amp;YEAR=2012" TargetMode="External"/><Relationship Id="rId2034" Type="http://schemas.openxmlformats.org/officeDocument/2006/relationships/hyperlink" Target="http://football6.myfantasyleague.com/2013/detailed?L=59380&amp;W=2&amp;P=9817&amp;YEAR=2012" TargetMode="External"/><Relationship Id="rId15198" Type="http://schemas.openxmlformats.org/officeDocument/2006/relationships/hyperlink" Target="http://football6.myfantasyleague.com/2013/detailed?L=59380&amp;W=17&amp;P=10406&amp;YEAR=2012" TargetMode="External"/><Relationship Id="rId16596" Type="http://schemas.openxmlformats.org/officeDocument/2006/relationships/hyperlink" Target="http://football6.myfantasyleague.com/2013/detailed?L=59380&amp;W=7&amp;P=8840&amp;YEAR=2012" TargetMode="External"/><Relationship Id="rId17647" Type="http://schemas.openxmlformats.org/officeDocument/2006/relationships/hyperlink" Target="http://football6.myfantasyleague.com/2013/detailed?L=59380&amp;W=8&amp;P=9670&amp;YEAR=2012" TargetMode="External"/><Relationship Id="rId5257" Type="http://schemas.openxmlformats.org/officeDocument/2006/relationships/hyperlink" Target="http://football6.myfantasyleague.com/2013/detailed?L=59380&amp;W=6&amp;P=9144&amp;YEAR=2012" TargetMode="External"/><Relationship Id="rId6655" Type="http://schemas.openxmlformats.org/officeDocument/2006/relationships/hyperlink" Target="http://football6.myfantasyleague.com/2013/detailed?L=59380&amp;W=6&amp;P=10324&amp;YEAR=2012" TargetMode="External"/><Relationship Id="rId7706" Type="http://schemas.openxmlformats.org/officeDocument/2006/relationships/hyperlink" Target="http://football6.myfantasyleague.com/2013/detailed?L=59380&amp;W=4&amp;P=1275&amp;YEAR=2012" TargetMode="External"/><Relationship Id="rId16249" Type="http://schemas.openxmlformats.org/officeDocument/2006/relationships/hyperlink" Target="http://football6.myfantasyleague.com/2013/detailed?L=59380&amp;W=17&amp;P=9849&amp;YEAR=2012" TargetMode="External"/><Relationship Id="rId6308" Type="http://schemas.openxmlformats.org/officeDocument/2006/relationships/hyperlink" Target="http://football6.myfantasyleague.com/2013/detailed?L=59380&amp;W=2&amp;P=10982&amp;YEAR=2012" TargetMode="External"/><Relationship Id="rId9878" Type="http://schemas.openxmlformats.org/officeDocument/2006/relationships/hyperlink" Target="http://football6.myfantasyleague.com/2013/detailed?L=59380&amp;W=14&amp;P=10791&amp;YEAR=2012" TargetMode="External"/><Relationship Id="rId12859" Type="http://schemas.openxmlformats.org/officeDocument/2006/relationships/hyperlink" Target="http://football6.myfantasyleague.com/2013/player?L=59380&amp;P=7281&amp;YEAR=2012" TargetMode="External"/><Relationship Id="rId16730" Type="http://schemas.openxmlformats.org/officeDocument/2006/relationships/hyperlink" Target="http://football6.myfantasyleague.com/2013/detailed?L=59380&amp;W=4&amp;P=10362&amp;YEAR=2012" TargetMode="External"/><Relationship Id="rId1867" Type="http://schemas.openxmlformats.org/officeDocument/2006/relationships/hyperlink" Target="http://football6.myfantasyleague.com/2013/options?L=59380&amp;F=0005&amp;O=07" TargetMode="External"/><Relationship Id="rId2918" Type="http://schemas.openxmlformats.org/officeDocument/2006/relationships/hyperlink" Target="http://football6.myfantasyleague.com/2013/detailed?L=59380&amp;W=3&amp;P=8539&amp;YEAR=2012" TargetMode="External"/><Relationship Id="rId14281" Type="http://schemas.openxmlformats.org/officeDocument/2006/relationships/hyperlink" Target="http://football6.myfantasyleague.com/2013/detailed?L=59380&amp;W=16&amp;P=9615&amp;YEAR=2012" TargetMode="External"/><Relationship Id="rId15332" Type="http://schemas.openxmlformats.org/officeDocument/2006/relationships/hyperlink" Target="http://football6.myfantasyleague.com/2013/detailed?L=59380&amp;W=17&amp;P=10224&amp;YEAR=2012" TargetMode="External"/><Relationship Id="rId4340" Type="http://schemas.openxmlformats.org/officeDocument/2006/relationships/hyperlink" Target="http://football6.myfantasyleague.com/2013/detailed?L=59380&amp;W=5&amp;P=9893&amp;YEAR=2012" TargetMode="External"/><Relationship Id="rId8961" Type="http://schemas.openxmlformats.org/officeDocument/2006/relationships/hyperlink" Target="http://football6.myfantasyleague.com/2013/detailed?L=59380&amp;W=13&amp;P=9729&amp;YEAR=2012" TargetMode="External"/><Relationship Id="rId18555" Type="http://schemas.openxmlformats.org/officeDocument/2006/relationships/hyperlink" Target="http://football6.myfantasyleague.com/2013/player?L=59380&amp;P=6939&amp;YEAR=2012" TargetMode="External"/><Relationship Id="rId19953" Type="http://schemas.openxmlformats.org/officeDocument/2006/relationships/hyperlink" Target="http://football6.myfantasyleague.com/2013/detailed?L=59380&amp;W=4&amp;P=7446&amp;YEAR=2012" TargetMode="External"/><Relationship Id="rId7563" Type="http://schemas.openxmlformats.org/officeDocument/2006/relationships/hyperlink" Target="http://football6.myfantasyleague.com/2013/detailed?L=59380&amp;W=5&amp;P=10469&amp;YEAR=2012" TargetMode="External"/><Relationship Id="rId8614" Type="http://schemas.openxmlformats.org/officeDocument/2006/relationships/hyperlink" Target="http://football6.myfantasyleague.com/2013/player?L=59380&amp;P=10729" TargetMode="External"/><Relationship Id="rId10891" Type="http://schemas.openxmlformats.org/officeDocument/2006/relationships/hyperlink" Target="http://football6.myfantasyleague.com/2013/detailed?L=59380&amp;W=5&amp;P=9959&amp;YEAR=2012" TargetMode="External"/><Relationship Id="rId11942" Type="http://schemas.openxmlformats.org/officeDocument/2006/relationships/hyperlink" Target="http://football6.myfantasyleague.com/2013/detailed?L=59380&amp;W=16&amp;P=10020&amp;YEAR=2012" TargetMode="External"/><Relationship Id="rId17157" Type="http://schemas.openxmlformats.org/officeDocument/2006/relationships/hyperlink" Target="http://football6.myfantasyleague.com/2013/detailed?L=59380&amp;W=9&amp;P=10398&amp;YEAR=2012" TargetMode="External"/><Relationship Id="rId18208" Type="http://schemas.openxmlformats.org/officeDocument/2006/relationships/hyperlink" Target="http://football6.myfantasyleague.com/2013/detailed?L=59380&amp;W=3&amp;P=8327&amp;YEAR=2012" TargetMode="External"/><Relationship Id="rId19606" Type="http://schemas.openxmlformats.org/officeDocument/2006/relationships/hyperlink" Target="http://football6.myfantasyleague.com/2013/detailed?L=59380&amp;W=5&amp;P=7839&amp;YEAR=2012" TargetMode="External"/><Relationship Id="rId6165" Type="http://schemas.openxmlformats.org/officeDocument/2006/relationships/hyperlink" Target="http://football6.myfantasyleague.com/2013/detailed?L=59380&amp;W=13&amp;P=10989&amp;YEAR=2012" TargetMode="External"/><Relationship Id="rId7216" Type="http://schemas.openxmlformats.org/officeDocument/2006/relationships/hyperlink" Target="http://football6.myfantasyleague.com/2013/detailed?L=59380&amp;W=15&amp;P=10347&amp;YEAR=2012" TargetMode="External"/><Relationship Id="rId10544" Type="http://schemas.openxmlformats.org/officeDocument/2006/relationships/hyperlink" Target="http://football6.myfantasyleague.com/2013/player?L=59380&amp;P=10807&amp;YEAR=2012" TargetMode="External"/><Relationship Id="rId9388" Type="http://schemas.openxmlformats.org/officeDocument/2006/relationships/hyperlink" Target="http://football6.myfantasyleague.com/2013/detailed?L=59380&amp;W=6&amp;P=5666&amp;YEAR=2012" TargetMode="External"/><Relationship Id="rId13767" Type="http://schemas.openxmlformats.org/officeDocument/2006/relationships/hyperlink" Target="http://football6.myfantasyleague.com/2013/detailed?L=59380&amp;W=16&amp;P=6933&amp;YEAR=2012" TargetMode="External"/><Relationship Id="rId14818" Type="http://schemas.openxmlformats.org/officeDocument/2006/relationships/hyperlink" Target="http://football6.myfantasyleague.com/2013/detailed?L=59380&amp;W=6&amp;P=8313&amp;YEAR=2012" TargetMode="External"/><Relationship Id="rId2775" Type="http://schemas.openxmlformats.org/officeDocument/2006/relationships/hyperlink" Target="http://football6.myfantasyleague.com/2013/detailed?L=59380&amp;W=2&amp;P=9049&amp;YEAR=2012" TargetMode="External"/><Relationship Id="rId3826" Type="http://schemas.openxmlformats.org/officeDocument/2006/relationships/hyperlink" Target="http://football6.myfantasyleague.com/2013/detailed?L=59380&amp;W=4&amp;P=7286&amp;YEAR=2012" TargetMode="External"/><Relationship Id="rId12369" Type="http://schemas.openxmlformats.org/officeDocument/2006/relationships/hyperlink" Target="http://football6.myfantasyleague.com/2013/detailed?L=59380&amp;W=12&amp;P=9819&amp;YEAR=2012" TargetMode="External"/><Relationship Id="rId16240" Type="http://schemas.openxmlformats.org/officeDocument/2006/relationships/hyperlink" Target="http://football6.myfantasyleague.com/2013/detailed?L=59380&amp;W=4&amp;P=10497&amp;YEAR=2012" TargetMode="External"/><Relationship Id="rId20636" Type="http://schemas.openxmlformats.org/officeDocument/2006/relationships/hyperlink" Target="http://football6.myfantasyleague.com/2013/detailed?L=59380&amp;W=6&amp;P=10309&amp;YEAR=2012" TargetMode="External"/><Relationship Id="rId747" Type="http://schemas.openxmlformats.org/officeDocument/2006/relationships/hyperlink" Target="http://football6.myfantasyleague.com/2013/options?L=59380&amp;F=0003&amp;O=07" TargetMode="External"/><Relationship Id="rId1377" Type="http://schemas.openxmlformats.org/officeDocument/2006/relationships/hyperlink" Target="http://football6.myfantasyleague.com/2013/detailed?L=59380&amp;W=17&amp;P=9770&amp;YEAR=2012" TargetMode="External"/><Relationship Id="rId2428" Type="http://schemas.openxmlformats.org/officeDocument/2006/relationships/hyperlink" Target="http://football6.myfantasyleague.com/2013/detailed?L=59380&amp;W=11&amp;P=10836&amp;YEAR=2012" TargetMode="External"/><Relationship Id="rId5998" Type="http://schemas.openxmlformats.org/officeDocument/2006/relationships/hyperlink" Target="http://football6.myfantasyleague.com/2013/detailed?L=59380&amp;W=14&amp;P=6974&amp;YEAR=2012" TargetMode="External"/><Relationship Id="rId19463" Type="http://schemas.openxmlformats.org/officeDocument/2006/relationships/hyperlink" Target="http://football6.myfantasyleague.com/2013/detailed?L=59380&amp;W=10&amp;P=9383&amp;YEAR=2012" TargetMode="External"/><Relationship Id="rId83" Type="http://schemas.openxmlformats.org/officeDocument/2006/relationships/hyperlink" Target="http://football6.myfantasyleague.com/2013/detailed?L=59380&amp;W=12&amp;P=10724&amp;YEAR=2012" TargetMode="External"/><Relationship Id="rId8471" Type="http://schemas.openxmlformats.org/officeDocument/2006/relationships/hyperlink" Target="http://football6.myfantasyleague.com/2013/detailed?L=59380&amp;W=7&amp;P=10823&amp;YEAR=2012" TargetMode="External"/><Relationship Id="rId9522" Type="http://schemas.openxmlformats.org/officeDocument/2006/relationships/hyperlink" Target="http://football6.myfantasyleague.com/2013/detailed?L=59380&amp;W=15&amp;P=10322&amp;YEAR=2012" TargetMode="External"/><Relationship Id="rId11452" Type="http://schemas.openxmlformats.org/officeDocument/2006/relationships/hyperlink" Target="http://football6.myfantasyleague.com/2013/detailed?L=59380&amp;W=11&amp;P=10035&amp;YEAR=2012" TargetMode="External"/><Relationship Id="rId12503" Type="http://schemas.openxmlformats.org/officeDocument/2006/relationships/hyperlink" Target="http://football6.myfantasyleague.com/2013/detailed?L=59380&amp;W=1&amp;P=7039&amp;YEAR=2012" TargetMode="External"/><Relationship Id="rId12850" Type="http://schemas.openxmlformats.org/officeDocument/2006/relationships/hyperlink" Target="http://football6.myfantasyleague.com/2013/detailed?L=59380&amp;W=2&amp;P=9573&amp;YEAR=2012" TargetMode="External"/><Relationship Id="rId13901" Type="http://schemas.openxmlformats.org/officeDocument/2006/relationships/hyperlink" Target="http://football6.myfantasyleague.com/2013/detailed?L=59380&amp;W=5&amp;P=9783&amp;YEAR=2012" TargetMode="External"/><Relationship Id="rId18065" Type="http://schemas.openxmlformats.org/officeDocument/2006/relationships/hyperlink" Target="http://football6.myfantasyleague.com/2013/player?L=59380&amp;P=10319" TargetMode="External"/><Relationship Id="rId19116" Type="http://schemas.openxmlformats.org/officeDocument/2006/relationships/hyperlink" Target="http://football6.myfantasyleague.com/2013/detailed?L=59380&amp;W=2&amp;P=9525&amp;YEAR=2012" TargetMode="External"/><Relationship Id="rId1511" Type="http://schemas.openxmlformats.org/officeDocument/2006/relationships/hyperlink" Target="http://football6.myfantasyleague.com/2013/detailed?L=59380&amp;W=4&amp;P=10824&amp;YEAR=2012" TargetMode="External"/><Relationship Id="rId7073" Type="http://schemas.openxmlformats.org/officeDocument/2006/relationships/hyperlink" Target="http://football6.myfantasyleague.com/2013/detailed?L=59380&amp;W=3&amp;P=6529&amp;YEAR=2012" TargetMode="External"/><Relationship Id="rId8124" Type="http://schemas.openxmlformats.org/officeDocument/2006/relationships/hyperlink" Target="http://football6.myfantasyleague.com/2013/detailed?L=59380&amp;W=7&amp;P=10601&amp;YEAR=2012" TargetMode="External"/><Relationship Id="rId10054" Type="http://schemas.openxmlformats.org/officeDocument/2006/relationships/hyperlink" Target="http://football6.myfantasyleague.com/2013/detailed?L=59380&amp;W=14&amp;P=11015&amp;YEAR=2012" TargetMode="External"/><Relationship Id="rId11105" Type="http://schemas.openxmlformats.org/officeDocument/2006/relationships/hyperlink" Target="http://football6.myfantasyleague.com/2013/detailed?L=59380&amp;W=4&amp;P=8709&amp;YEAR=2012" TargetMode="External"/><Relationship Id="rId3683" Type="http://schemas.openxmlformats.org/officeDocument/2006/relationships/hyperlink" Target="http://football6.myfantasyleague.com/2013/detailed?L=59380&amp;W=14&amp;P=9465&amp;YEAR=2012" TargetMode="External"/><Relationship Id="rId14675" Type="http://schemas.openxmlformats.org/officeDocument/2006/relationships/hyperlink" Target="http://football6.myfantasyleague.com/2013/detailed?L=59380&amp;W=17&amp;P=10713&amp;YEAR=2012" TargetMode="External"/><Relationship Id="rId15726" Type="http://schemas.openxmlformats.org/officeDocument/2006/relationships/hyperlink" Target="http://football6.myfantasyleague.com/2013/detailed?L=59380&amp;W=2&amp;P=10787&amp;YEAR=2012" TargetMode="External"/><Relationship Id="rId2285" Type="http://schemas.openxmlformats.org/officeDocument/2006/relationships/hyperlink" Target="http://football6.myfantasyleague.com/2013/detailed?L=59380&amp;W=3&amp;P=10071&amp;YEAR=2012" TargetMode="External"/><Relationship Id="rId3336" Type="http://schemas.openxmlformats.org/officeDocument/2006/relationships/hyperlink" Target="http://football6.myfantasyleague.com/2013/player?L=59380&amp;P=9954" TargetMode="External"/><Relationship Id="rId4734" Type="http://schemas.openxmlformats.org/officeDocument/2006/relationships/hyperlink" Target="http://football6.myfantasyleague.com/2013/detailed?L=59380&amp;W=16&amp;P=8339&amp;YEAR=2012" TargetMode="External"/><Relationship Id="rId13277" Type="http://schemas.openxmlformats.org/officeDocument/2006/relationships/hyperlink" Target="http://football6.myfantasyleague.com/2013/detailed?L=59380&amp;W=12&amp;P=10323&amp;YEAR=2012" TargetMode="External"/><Relationship Id="rId14328" Type="http://schemas.openxmlformats.org/officeDocument/2006/relationships/hyperlink" Target="http://football6.myfantasyleague.com/2013/detailed?L=59380&amp;W=9&amp;P=10394&amp;YEAR=2012" TargetMode="External"/><Relationship Id="rId17898" Type="http://schemas.openxmlformats.org/officeDocument/2006/relationships/hyperlink" Target="http://football6.myfantasyleague.com/2013/detailed?L=59380&amp;W=10&amp;P=11081&amp;YEAR=2012" TargetMode="External"/><Relationship Id="rId18949" Type="http://schemas.openxmlformats.org/officeDocument/2006/relationships/hyperlink" Target="http://football6.myfantasyleague.com/2013/detailed?L=59380&amp;W=5&amp;P=8028&amp;YEAR=2012" TargetMode="External"/><Relationship Id="rId20146" Type="http://schemas.openxmlformats.org/officeDocument/2006/relationships/hyperlink" Target="http://football6.myfantasyleague.com/2013/detailed?L=59380&amp;W=13&amp;P=8121&amp;YEAR=2012" TargetMode="External"/><Relationship Id="rId20493" Type="http://schemas.openxmlformats.org/officeDocument/2006/relationships/hyperlink" Target="http://football6.myfantasyleague.com/2013/detailed?L=59380&amp;W=13&amp;P=10759&amp;YEAR=2012" TargetMode="External"/><Relationship Id="rId257" Type="http://schemas.openxmlformats.org/officeDocument/2006/relationships/hyperlink" Target="http://football6.myfantasyleague.com/2013/detailed?L=59380&amp;W=4&amp;P=10826&amp;YEAR=2012" TargetMode="External"/><Relationship Id="rId7957" Type="http://schemas.openxmlformats.org/officeDocument/2006/relationships/hyperlink" Target="http://football6.myfantasyleague.com/2013/detailed?L=59380&amp;W=15&amp;P=9360&amp;YEAR=2012" TargetMode="External"/><Relationship Id="rId10938" Type="http://schemas.openxmlformats.org/officeDocument/2006/relationships/hyperlink" Target="http://football6.myfantasyleague.com/2013/detailed?L=59380&amp;W=3&amp;P=9134&amp;YEAR=2012" TargetMode="External"/><Relationship Id="rId6559" Type="http://schemas.openxmlformats.org/officeDocument/2006/relationships/hyperlink" Target="http://football6.myfantasyleague.com/2013/detailed?L=59380&amp;W=2&amp;P=7507&amp;YEAR=2012" TargetMode="External"/><Relationship Id="rId12360" Type="http://schemas.openxmlformats.org/officeDocument/2006/relationships/hyperlink" Target="http://football6.myfantasyleague.com/2013/detailed?L=59380&amp;W=2&amp;P=9819&amp;YEAR=2012" TargetMode="External"/><Relationship Id="rId13411" Type="http://schemas.openxmlformats.org/officeDocument/2006/relationships/hyperlink" Target="http://football6.myfantasyleague.com/2013/options?L=59380&amp;F=0003&amp;O=07" TargetMode="External"/><Relationship Id="rId9032" Type="http://schemas.openxmlformats.org/officeDocument/2006/relationships/hyperlink" Target="http://football6.myfantasyleague.com/2013/player?L=59380&amp;P=9363&amp;YEAR=2012" TargetMode="External"/><Relationship Id="rId12013" Type="http://schemas.openxmlformats.org/officeDocument/2006/relationships/hyperlink" Target="http://football6.myfantasyleague.com/2013/detailed?L=59380&amp;W=7&amp;P=9464&amp;YEAR=2012" TargetMode="External"/><Relationship Id="rId15583" Type="http://schemas.openxmlformats.org/officeDocument/2006/relationships/hyperlink" Target="http://football6.myfantasyleague.com/2013/detailed?L=59380&amp;W=4&amp;P=11012&amp;YEAR=2012" TargetMode="External"/><Relationship Id="rId16634" Type="http://schemas.openxmlformats.org/officeDocument/2006/relationships/hyperlink" Target="http://football6.myfantasyleague.com/2013/detailed?L=59380&amp;W=6&amp;P=10332&amp;YEAR=2012" TargetMode="External"/><Relationship Id="rId16981" Type="http://schemas.openxmlformats.org/officeDocument/2006/relationships/hyperlink" Target="http://football6.myfantasyleague.com/2013/detailed?L=59380&amp;W=8&amp;P=9455&amp;YEAR=2012" TargetMode="External"/><Relationship Id="rId1021" Type="http://schemas.openxmlformats.org/officeDocument/2006/relationships/hyperlink" Target="http://football6.myfantasyleague.com/2013/detailed?L=59380&amp;W=4&amp;P=10286&amp;YEAR=2012" TargetMode="External"/><Relationship Id="rId4591" Type="http://schemas.openxmlformats.org/officeDocument/2006/relationships/hyperlink" Target="http://football6.myfantasyleague.com/2013/player?L=59380&amp;P=9905&amp;YEAR=2012" TargetMode="External"/><Relationship Id="rId5642" Type="http://schemas.openxmlformats.org/officeDocument/2006/relationships/hyperlink" Target="http://football6.myfantasyleague.com/2013/player?L=59380&amp;P=10345&amp;YEAR=2012" TargetMode="External"/><Relationship Id="rId14185" Type="http://schemas.openxmlformats.org/officeDocument/2006/relationships/hyperlink" Target="http://football6.myfantasyleague.com/2013/detailed?L=59380&amp;W=9&amp;P=6929&amp;YEAR=2012" TargetMode="External"/><Relationship Id="rId15236" Type="http://schemas.openxmlformats.org/officeDocument/2006/relationships/hyperlink" Target="http://football6.myfantasyleague.com/2013/detailed?L=59380&amp;W=4&amp;P=9802&amp;YEAR=2012" TargetMode="External"/><Relationship Id="rId3193" Type="http://schemas.openxmlformats.org/officeDocument/2006/relationships/hyperlink" Target="http://football6.myfantasyleague.com/2013/detailed?L=59380&amp;W=14&amp;P=10472&amp;YEAR=2012" TargetMode="External"/><Relationship Id="rId4244" Type="http://schemas.openxmlformats.org/officeDocument/2006/relationships/hyperlink" Target="http://football6.myfantasyleague.com/2013/detailed?L=59380&amp;W=8&amp;P=7742&amp;YEAR=2012" TargetMode="External"/><Relationship Id="rId19857" Type="http://schemas.openxmlformats.org/officeDocument/2006/relationships/hyperlink" Target="http://football6.myfantasyleague.com/2013/detailed?L=59380&amp;W=4&amp;P=10431&amp;YEAR=2012" TargetMode="External"/><Relationship Id="rId7467" Type="http://schemas.openxmlformats.org/officeDocument/2006/relationships/hyperlink" Target="http://football6.myfantasyleague.com/2013/player?L=59380&amp;P=9902&amp;YEAR=2012" TargetMode="External"/><Relationship Id="rId8865" Type="http://schemas.openxmlformats.org/officeDocument/2006/relationships/hyperlink" Target="http://football6.myfantasyleague.com/2013/player?L=59380&amp;P=8279" TargetMode="External"/><Relationship Id="rId9916" Type="http://schemas.openxmlformats.org/officeDocument/2006/relationships/hyperlink" Target="http://football6.myfantasyleague.com/2013/detailed?L=59380&amp;W=15&amp;P=9580&amp;YEAR=2012" TargetMode="External"/><Relationship Id="rId10795" Type="http://schemas.openxmlformats.org/officeDocument/2006/relationships/hyperlink" Target="http://football6.myfantasyleague.com/2013/detailed?L=59380&amp;W=2&amp;P=9843&amp;YEAR=2012" TargetMode="External"/><Relationship Id="rId11846" Type="http://schemas.openxmlformats.org/officeDocument/2006/relationships/hyperlink" Target="http://football6.myfantasyleague.com/2013/detailed?L=59380&amp;W=1&amp;P=8517&amp;YEAR=2012" TargetMode="External"/><Relationship Id="rId18459" Type="http://schemas.openxmlformats.org/officeDocument/2006/relationships/hyperlink" Target="http://football6.myfantasyleague.com/2013/detailed?L=59380&amp;W=15&amp;P=9315&amp;YEAR=2012" TargetMode="External"/><Relationship Id="rId1905" Type="http://schemas.openxmlformats.org/officeDocument/2006/relationships/hyperlink" Target="http://football6.myfantasyleague.com/2013/detailed?L=59380&amp;W=15&amp;P=10562&amp;YEAR=2012" TargetMode="External"/><Relationship Id="rId6069" Type="http://schemas.openxmlformats.org/officeDocument/2006/relationships/hyperlink" Target="http://football6.myfantasyleague.com/2013/detailed?L=59380&amp;W=11&amp;P=9660&amp;YEAR=2012" TargetMode="External"/><Relationship Id="rId8518" Type="http://schemas.openxmlformats.org/officeDocument/2006/relationships/hyperlink" Target="http://football6.myfantasyleague.com/2013/player?L=59380&amp;P=9552" TargetMode="External"/><Relationship Id="rId10448" Type="http://schemas.openxmlformats.org/officeDocument/2006/relationships/hyperlink" Target="http://football6.myfantasyleague.com/2013/detailed?L=59380&amp;W=3&amp;P=6750&amp;YEAR=2012" TargetMode="External"/><Relationship Id="rId18940" Type="http://schemas.openxmlformats.org/officeDocument/2006/relationships/hyperlink" Target="http://football6.myfantasyleague.com/2013/detailed?L=59380&amp;W=15&amp;P=8421&amp;YEAR=2012" TargetMode="External"/><Relationship Id="rId16491" Type="http://schemas.openxmlformats.org/officeDocument/2006/relationships/hyperlink" Target="http://football6.myfantasyleague.com/2013/detailed?L=59380&amp;W=1&amp;P=9331&amp;YEAR=2012" TargetMode="External"/><Relationship Id="rId17542" Type="http://schemas.openxmlformats.org/officeDocument/2006/relationships/hyperlink" Target="http://football6.myfantasyleague.com/2013/detailed?L=59380&amp;W=11&amp;P=9431&amp;YEAR=2012" TargetMode="External"/><Relationship Id="rId998" Type="http://schemas.openxmlformats.org/officeDocument/2006/relationships/hyperlink" Target="http://football6.myfantasyleague.com/2013/detailed?L=59380&amp;W=16&amp;P=8061&amp;YEAR=2012" TargetMode="External"/><Relationship Id="rId2679" Type="http://schemas.openxmlformats.org/officeDocument/2006/relationships/hyperlink" Target="http://football6.myfantasyleague.com/2013/detailed?L=59380&amp;W=6&amp;P=10524&amp;YEAR=2012" TargetMode="External"/><Relationship Id="rId6550" Type="http://schemas.openxmlformats.org/officeDocument/2006/relationships/hyperlink" Target="http://football6.myfantasyleague.com/2013/detailed?L=59380&amp;W=8&amp;P=9983&amp;YEAR=2012" TargetMode="External"/><Relationship Id="rId7601" Type="http://schemas.openxmlformats.org/officeDocument/2006/relationships/hyperlink" Target="http://football6.myfantasyleague.com/2013/detailed?L=59380&amp;W=6&amp;P=8261&amp;YEAR=2012" TargetMode="External"/><Relationship Id="rId15093" Type="http://schemas.openxmlformats.org/officeDocument/2006/relationships/hyperlink" Target="http://football6.myfantasyleague.com/2013/player?L=59380&amp;P=10269" TargetMode="External"/><Relationship Id="rId16144" Type="http://schemas.openxmlformats.org/officeDocument/2006/relationships/hyperlink" Target="http://football6.myfantasyleague.com/2013/detailed?L=59380&amp;W=4&amp;P=7048&amp;YEAR=2012" TargetMode="External"/><Relationship Id="rId5152" Type="http://schemas.openxmlformats.org/officeDocument/2006/relationships/hyperlink" Target="http://football6.myfantasyleague.com/2013/detailed?L=59380&amp;W=6&amp;P=8392&amp;YEAR=2012" TargetMode="External"/><Relationship Id="rId6203" Type="http://schemas.openxmlformats.org/officeDocument/2006/relationships/hyperlink" Target="http://football6.myfantasyleague.com/2013/detailed?L=59380&amp;W=15&amp;P=9690&amp;YEAR=2012" TargetMode="External"/><Relationship Id="rId9773" Type="http://schemas.openxmlformats.org/officeDocument/2006/relationships/hyperlink" Target="http://football6.myfantasyleague.com/2013/detailed?L=59380&amp;W=12&amp;P=9078&amp;YEAR=2012" TargetMode="External"/><Relationship Id="rId19367" Type="http://schemas.openxmlformats.org/officeDocument/2006/relationships/hyperlink" Target="http://football6.myfantasyleague.com/2013/detailed?L=59380&amp;W=16&amp;P=4923&amp;YEAR=2012" TargetMode="External"/><Relationship Id="rId1762" Type="http://schemas.openxmlformats.org/officeDocument/2006/relationships/hyperlink" Target="http://football6.myfantasyleague.com/2013/detailed?L=59380&amp;W=8&amp;P=10719&amp;YEAR=2012" TargetMode="External"/><Relationship Id="rId8375" Type="http://schemas.openxmlformats.org/officeDocument/2006/relationships/hyperlink" Target="http://football6.myfantasyleague.com/2013/player?L=59380&amp;P=10488&amp;YEAR=2012" TargetMode="External"/><Relationship Id="rId9426" Type="http://schemas.openxmlformats.org/officeDocument/2006/relationships/hyperlink" Target="http://football6.myfantasyleague.com/2013/detailed?L=59380&amp;W=6&amp;P=9674&amp;YEAR=2012" TargetMode="External"/><Relationship Id="rId12754" Type="http://schemas.openxmlformats.org/officeDocument/2006/relationships/hyperlink" Target="http://football6.myfantasyleague.com/2013/player?L=59380&amp;P=8721&amp;YEAR=2012" TargetMode="External"/><Relationship Id="rId13805" Type="http://schemas.openxmlformats.org/officeDocument/2006/relationships/hyperlink" Target="http://football6.myfantasyleague.com/2013/detailed?L=59380&amp;W=10&amp;P=8253&amp;YEAR=2012" TargetMode="External"/><Relationship Id="rId1415" Type="http://schemas.openxmlformats.org/officeDocument/2006/relationships/hyperlink" Target="http://football6.myfantasyleague.com/2013/detailed?L=59380&amp;W=14&amp;P=10514&amp;YEAR=2012" TargetMode="External"/><Relationship Id="rId2813" Type="http://schemas.openxmlformats.org/officeDocument/2006/relationships/hyperlink" Target="http://football6.myfantasyleague.com/2013/detailed?L=59380&amp;W=5&amp;P=10772&amp;YEAR=2012" TargetMode="External"/><Relationship Id="rId8028" Type="http://schemas.openxmlformats.org/officeDocument/2006/relationships/hyperlink" Target="http://football6.myfantasyleague.com/2013/detailed?L=59380&amp;W=4&amp;P=9441&amp;YEAR=2012" TargetMode="External"/><Relationship Id="rId11009" Type="http://schemas.openxmlformats.org/officeDocument/2006/relationships/hyperlink" Target="http://football6.myfantasyleague.com/2013/detailed?L=59380&amp;W=3&amp;P=7777&amp;YEAR=2012" TargetMode="External"/><Relationship Id="rId11356" Type="http://schemas.openxmlformats.org/officeDocument/2006/relationships/hyperlink" Target="http://football6.myfantasyleague.com/2013/detailed?L=59380&amp;W=4&amp;P=7052&amp;YEAR=2012" TargetMode="External"/><Relationship Id="rId12407" Type="http://schemas.openxmlformats.org/officeDocument/2006/relationships/hyperlink" Target="http://football6.myfantasyleague.com/2013/detailed?L=59380&amp;W=15&amp;P=10112&amp;YEAR=2012" TargetMode="External"/><Relationship Id="rId15977" Type="http://schemas.openxmlformats.org/officeDocument/2006/relationships/hyperlink" Target="http://football6.myfantasyleague.com/2013/detailed?L=59380&amp;W=14&amp;P=7850&amp;YEAR=2012" TargetMode="External"/><Relationship Id="rId4985" Type="http://schemas.openxmlformats.org/officeDocument/2006/relationships/hyperlink" Target="http://football6.myfantasyleague.com/2013/detailed?L=59380&amp;W=5&amp;P=10029&amp;YEAR=2012" TargetMode="External"/><Relationship Id="rId14579" Type="http://schemas.openxmlformats.org/officeDocument/2006/relationships/hyperlink" Target="http://football6.myfantasyleague.com/2013/detailed?L=59380&amp;W=1&amp;P=9473&amp;YEAR=2012" TargetMode="External"/><Relationship Id="rId18450" Type="http://schemas.openxmlformats.org/officeDocument/2006/relationships/hyperlink" Target="http://football6.myfantasyleague.com/2013/detailed?L=59380&amp;W=5&amp;P=9315&amp;YEAR=2012" TargetMode="External"/><Relationship Id="rId19501" Type="http://schemas.openxmlformats.org/officeDocument/2006/relationships/hyperlink" Target="http://football6.myfantasyleague.com/2013/player?L=59380&amp;P=8856&amp;YEAR=2012" TargetMode="External"/><Relationship Id="rId2189" Type="http://schemas.openxmlformats.org/officeDocument/2006/relationships/hyperlink" Target="http://football6.myfantasyleague.com/2013/detailed?L=59380&amp;W=6&amp;P=9154&amp;YEAR=2012" TargetMode="External"/><Relationship Id="rId3587" Type="http://schemas.openxmlformats.org/officeDocument/2006/relationships/hyperlink" Target="http://football6.myfantasyleague.com/2013/detailed?L=59380&amp;W=12&amp;P=8735&amp;YEAR=2012" TargetMode="External"/><Relationship Id="rId4638" Type="http://schemas.openxmlformats.org/officeDocument/2006/relationships/hyperlink" Target="http://football6.myfantasyleague.com/2013/detailed?L=59380&amp;W=15&amp;P=8252&amp;YEAR=2012" TargetMode="External"/><Relationship Id="rId6060" Type="http://schemas.openxmlformats.org/officeDocument/2006/relationships/hyperlink" Target="http://football6.myfantasyleague.com/2013/detailed?L=59380&amp;W=1&amp;P=9660&amp;YEAR=2012" TargetMode="External"/><Relationship Id="rId17052" Type="http://schemas.openxmlformats.org/officeDocument/2006/relationships/hyperlink" Target="http://football6.myfantasyleague.com/2013/detailed?L=59380&amp;W=1&amp;P=10418&amp;YEAR=2012" TargetMode="External"/><Relationship Id="rId18103" Type="http://schemas.openxmlformats.org/officeDocument/2006/relationships/hyperlink" Target="http://football6.myfantasyleague.com/2013/detailed?L=59380&amp;W=1&amp;P=9920&amp;YEAR=2012" TargetMode="External"/><Relationship Id="rId20397" Type="http://schemas.openxmlformats.org/officeDocument/2006/relationships/hyperlink" Target="http://football6.myfantasyleague.com/2013/detailed?L=59380&amp;W=9&amp;P=8689&amp;YEAR=2012" TargetMode="External"/><Relationship Id="rId7111" Type="http://schemas.openxmlformats.org/officeDocument/2006/relationships/hyperlink" Target="http://football6.myfantasyleague.com/2013/options?L=59380&amp;F=0008&amp;O=07" TargetMode="External"/><Relationship Id="rId13662" Type="http://schemas.openxmlformats.org/officeDocument/2006/relationships/hyperlink" Target="http://football6.myfantasyleague.com/2013/detailed?L=59380&amp;W=15&amp;P=9392&amp;YEAR=2012" TargetMode="External"/><Relationship Id="rId14713" Type="http://schemas.openxmlformats.org/officeDocument/2006/relationships/hyperlink" Target="http://football6.myfantasyleague.com/2013/detailed?L=59380&amp;W=8&amp;P=9740&amp;YEAR=2012" TargetMode="External"/><Relationship Id="rId2670" Type="http://schemas.openxmlformats.org/officeDocument/2006/relationships/hyperlink" Target="http://football6.myfantasyleague.com/2013/detailed?L=59380&amp;W=17&amp;P=10770&amp;YEAR=2012" TargetMode="External"/><Relationship Id="rId3721" Type="http://schemas.openxmlformats.org/officeDocument/2006/relationships/hyperlink" Target="http://football6.myfantasyleague.com/2013/detailed?L=59380&amp;W=12&amp;P=6952&amp;YEAR=2012" TargetMode="External"/><Relationship Id="rId9283" Type="http://schemas.openxmlformats.org/officeDocument/2006/relationships/hyperlink" Target="http://football6.myfantasyleague.com/2013/detailed?L=59380&amp;W=13&amp;P=7414&amp;YEAR=2012" TargetMode="External"/><Relationship Id="rId12264" Type="http://schemas.openxmlformats.org/officeDocument/2006/relationships/hyperlink" Target="http://football6.myfantasyleague.com/2013/detailed?L=59380&amp;W=5&amp;P=10805&amp;YEAR=2012" TargetMode="External"/><Relationship Id="rId13315" Type="http://schemas.openxmlformats.org/officeDocument/2006/relationships/hyperlink" Target="http://football6.myfantasyleague.com/2013/detailed?L=59380&amp;W=2&amp;P=9437&amp;YEAR=2012" TargetMode="External"/><Relationship Id="rId20531" Type="http://schemas.openxmlformats.org/officeDocument/2006/relationships/hyperlink" Target="http://football6.myfantasyleague.com/2013/detailed?L=59380&amp;W=14&amp;P=10350&amp;YEAR=2012" TargetMode="External"/><Relationship Id="rId642" Type="http://schemas.openxmlformats.org/officeDocument/2006/relationships/hyperlink" Target="http://football6.myfantasyleague.com/2013/detailed?L=59380&amp;W=13&amp;P=9743&amp;YEAR=2012" TargetMode="External"/><Relationship Id="rId1272" Type="http://schemas.openxmlformats.org/officeDocument/2006/relationships/hyperlink" Target="http://football6.myfantasyleague.com/2013/detailed?L=59380&amp;W=4&amp;P=9494&amp;YEAR=2012" TargetMode="External"/><Relationship Id="rId2323" Type="http://schemas.openxmlformats.org/officeDocument/2006/relationships/hyperlink" Target="http://football6.myfantasyleague.com/2013/detailed?L=59380&amp;W=5&amp;P=9467&amp;YEAR=2012" TargetMode="External"/><Relationship Id="rId5893" Type="http://schemas.openxmlformats.org/officeDocument/2006/relationships/hyperlink" Target="http://football6.myfantasyleague.com/2013/detailed?L=59380&amp;W=7&amp;P=8062&amp;YEAR=2012" TargetMode="External"/><Relationship Id="rId15487" Type="http://schemas.openxmlformats.org/officeDocument/2006/relationships/hyperlink" Target="http://football6.myfantasyleague.com/2013/player?L=59380&amp;P=9929" TargetMode="External"/><Relationship Id="rId16885" Type="http://schemas.openxmlformats.org/officeDocument/2006/relationships/hyperlink" Target="http://football6.myfantasyleague.com/2013/detailed?L=59380&amp;W=5&amp;P=9757&amp;YEAR=2012" TargetMode="External"/><Relationship Id="rId17936" Type="http://schemas.openxmlformats.org/officeDocument/2006/relationships/hyperlink" Target="http://football6.myfantasyleague.com/2013/detailed?L=59380&amp;W=1&amp;P=10871&amp;YEAR=2012" TargetMode="External"/><Relationship Id="rId4495" Type="http://schemas.openxmlformats.org/officeDocument/2006/relationships/hyperlink" Target="http://football6.myfantasyleague.com/2013/detailed?L=59380&amp;W=7&amp;P=8260&amp;YEAR=2012" TargetMode="External"/><Relationship Id="rId5546" Type="http://schemas.openxmlformats.org/officeDocument/2006/relationships/hyperlink" Target="http://football6.myfantasyleague.com/2013/detailed?L=59380&amp;W=13&amp;P=7815&amp;YEAR=2012" TargetMode="External"/><Relationship Id="rId6944" Type="http://schemas.openxmlformats.org/officeDocument/2006/relationships/hyperlink" Target="http://football6.myfantasyleague.com/2013/player?L=59380&amp;P=10414&amp;YEAR=2012" TargetMode="External"/><Relationship Id="rId14089" Type="http://schemas.openxmlformats.org/officeDocument/2006/relationships/hyperlink" Target="http://football6.myfantasyleague.com/2013/detailed?L=59380&amp;W=2&amp;P=9530&amp;YEAR=2012" TargetMode="External"/><Relationship Id="rId16538" Type="http://schemas.openxmlformats.org/officeDocument/2006/relationships/hyperlink" Target="http://football6.myfantasyleague.com/2013/detailed?L=59380&amp;W=14&amp;P=7969&amp;YEAR=2012" TargetMode="External"/><Relationship Id="rId19011" Type="http://schemas.openxmlformats.org/officeDocument/2006/relationships/hyperlink" Target="http://football6.myfantasyleague.com/2013/detailed?L=59380&amp;W=5&amp;P=10775&amp;YEAR=2012" TargetMode="External"/><Relationship Id="rId3097" Type="http://schemas.openxmlformats.org/officeDocument/2006/relationships/hyperlink" Target="http://football6.myfantasyleague.com/2013/player?L=59380&amp;P=10967&amp;YEAR=2012" TargetMode="External"/><Relationship Id="rId4148" Type="http://schemas.openxmlformats.org/officeDocument/2006/relationships/hyperlink" Target="http://football6.myfantasyleague.com/2013/detailed?L=59380&amp;W=5&amp;P=10344&amp;YEAR=2012" TargetMode="External"/><Relationship Id="rId8769" Type="http://schemas.openxmlformats.org/officeDocument/2006/relationships/hyperlink" Target="http://football6.myfantasyleague.com/2013/detailed?L=59380&amp;W=6&amp;P=10792&amp;YEAR=2012" TargetMode="External"/><Relationship Id="rId10699" Type="http://schemas.openxmlformats.org/officeDocument/2006/relationships/hyperlink" Target="http://football6.myfantasyleague.com/2013/detailed?L=59380&amp;W=15&amp;P=10383&amp;YEAR=2012" TargetMode="External"/><Relationship Id="rId11000" Type="http://schemas.openxmlformats.org/officeDocument/2006/relationships/hyperlink" Target="http://football6.myfantasyleague.com/2013/detailed?L=59380&amp;W=13&amp;P=8263&amp;YEAR=2012" TargetMode="External"/><Relationship Id="rId14570" Type="http://schemas.openxmlformats.org/officeDocument/2006/relationships/hyperlink" Target="http://football6.myfantasyleague.com/2013/detailed?L=59380&amp;W=11&amp;P=10311&amp;YEAR=2012" TargetMode="External"/><Relationship Id="rId15621" Type="http://schemas.openxmlformats.org/officeDocument/2006/relationships/hyperlink" Target="http://football6.myfantasyleague.com/2013/detailed?L=59380&amp;W=9&amp;P=10412&amp;YEAR=2012" TargetMode="External"/><Relationship Id="rId1809" Type="http://schemas.openxmlformats.org/officeDocument/2006/relationships/hyperlink" Target="http://football6.myfantasyleague.com/2013/detailed?L=59380&amp;W=3&amp;P=9898&amp;YEAR=2012" TargetMode="External"/><Relationship Id="rId13172" Type="http://schemas.openxmlformats.org/officeDocument/2006/relationships/hyperlink" Target="http://football6.myfantasyleague.com/2013/detailed?L=59380&amp;W=4&amp;P=10388&amp;YEAR=2012" TargetMode="External"/><Relationship Id="rId14223" Type="http://schemas.openxmlformats.org/officeDocument/2006/relationships/hyperlink" Target="http://football6.myfantasyleague.com/2013/detailed?L=59380&amp;W=6&amp;P=6439&amp;YEAR=2012" TargetMode="External"/><Relationship Id="rId17793" Type="http://schemas.openxmlformats.org/officeDocument/2006/relationships/hyperlink" Target="http://football6.myfantasyleague.com/2013/detailed?L=59380&amp;W=6&amp;P=9886&amp;YEAR=2012" TargetMode="External"/><Relationship Id="rId18844" Type="http://schemas.openxmlformats.org/officeDocument/2006/relationships/hyperlink" Target="http://football6.myfantasyleague.com/2013/detailed?L=59380&amp;W=1&amp;P=10118&amp;YEAR=2012" TargetMode="External"/><Relationship Id="rId2180" Type="http://schemas.openxmlformats.org/officeDocument/2006/relationships/hyperlink" Target="http://football6.myfantasyleague.com/2013/detailed?L=59380&amp;W=15&amp;P=6573&amp;YEAR=2012" TargetMode="External"/><Relationship Id="rId3231" Type="http://schemas.openxmlformats.org/officeDocument/2006/relationships/hyperlink" Target="http://football6.myfantasyleague.com/2013/detailed?L=59380&amp;W=13&amp;P=9608&amp;YEAR=2012" TargetMode="External"/><Relationship Id="rId7852" Type="http://schemas.openxmlformats.org/officeDocument/2006/relationships/hyperlink" Target="http://football6.myfantasyleague.com/2013/detailed?L=59380&amp;W=2&amp;P=8910&amp;YEAR=2012" TargetMode="External"/><Relationship Id="rId8903" Type="http://schemas.openxmlformats.org/officeDocument/2006/relationships/hyperlink" Target="http://football6.myfantasyleague.com/2013/detailed?L=59380&amp;W=13&amp;P=9853&amp;YEAR=2012" TargetMode="External"/><Relationship Id="rId16395" Type="http://schemas.openxmlformats.org/officeDocument/2006/relationships/hyperlink" Target="http://football6.myfantasyleague.com/2013/detailed?L=59380&amp;W=7&amp;P=6840&amp;YEAR=2012" TargetMode="External"/><Relationship Id="rId17446" Type="http://schemas.openxmlformats.org/officeDocument/2006/relationships/hyperlink" Target="http://football6.myfantasyleague.com/2013/player?L=59380&amp;P=9822" TargetMode="External"/><Relationship Id="rId20041" Type="http://schemas.openxmlformats.org/officeDocument/2006/relationships/hyperlink" Target="http://football6.myfantasyleague.com/2013/detailed?L=59380&amp;W=12&amp;P=9005&amp;YEAR=2012" TargetMode="External"/><Relationship Id="rId152" Type="http://schemas.openxmlformats.org/officeDocument/2006/relationships/hyperlink" Target="http://football6.myfantasyleague.com/2013/detailed?L=59380&amp;W=6&amp;P=10011&amp;YEAR=2012" TargetMode="External"/><Relationship Id="rId6454" Type="http://schemas.openxmlformats.org/officeDocument/2006/relationships/hyperlink" Target="http://football6.myfantasyleague.com/2013/detailed?L=59380&amp;W=10&amp;P=10971&amp;YEAR=2012" TargetMode="External"/><Relationship Id="rId7505" Type="http://schemas.openxmlformats.org/officeDocument/2006/relationships/hyperlink" Target="http://football6.myfantasyleague.com/2013/detailed?L=59380&amp;W=6&amp;P=9199&amp;YEAR=2012" TargetMode="External"/><Relationship Id="rId10833" Type="http://schemas.openxmlformats.org/officeDocument/2006/relationships/hyperlink" Target="http://football6.myfantasyleague.com/2013/player?L=59380&amp;P=8841" TargetMode="External"/><Relationship Id="rId16048" Type="http://schemas.openxmlformats.org/officeDocument/2006/relationships/hyperlink" Target="http://football6.myfantasyleague.com/2013/detailed?L=59380&amp;W=5&amp;P=10312&amp;YEAR=2012" TargetMode="External"/><Relationship Id="rId5056" Type="http://schemas.openxmlformats.org/officeDocument/2006/relationships/hyperlink" Target="http://football6.myfantasyleague.com/2013/detailed?L=59380&amp;W=3&amp;P=10343&amp;YEAR=2012" TargetMode="External"/><Relationship Id="rId6107" Type="http://schemas.openxmlformats.org/officeDocument/2006/relationships/hyperlink" Target="http://football6.myfantasyleague.com/2013/detailed?L=59380&amp;W=3&amp;P=6636&amp;YEAR=2012" TargetMode="External"/><Relationship Id="rId9677" Type="http://schemas.openxmlformats.org/officeDocument/2006/relationships/hyperlink" Target="http://football6.myfantasyleague.com/2013/detailed?L=59380&amp;W=9&amp;P=6931&amp;YEAR=2012" TargetMode="External"/><Relationship Id="rId8279" Type="http://schemas.openxmlformats.org/officeDocument/2006/relationships/hyperlink" Target="http://football6.myfantasyleague.com/2013/detailed?L=59380&amp;W=4&amp;P=7440&amp;YEAR=2012" TargetMode="External"/><Relationship Id="rId12658" Type="http://schemas.openxmlformats.org/officeDocument/2006/relationships/hyperlink" Target="http://football6.myfantasyleague.com/2013/detailed?L=59380&amp;W=12&amp;P=6622&amp;YEAR=2012" TargetMode="External"/><Relationship Id="rId13709" Type="http://schemas.openxmlformats.org/officeDocument/2006/relationships/hyperlink" Target="http://football6.myfantasyleague.com/2013/player?L=59380&amp;P=9118" TargetMode="External"/><Relationship Id="rId1666" Type="http://schemas.openxmlformats.org/officeDocument/2006/relationships/hyperlink" Target="http://football6.myfantasyleague.com/2013/detailed?L=59380&amp;W=13&amp;P=10880&amp;YEAR=2012" TargetMode="External"/><Relationship Id="rId2717" Type="http://schemas.openxmlformats.org/officeDocument/2006/relationships/hyperlink" Target="http://football6.myfantasyleague.com/2013/player?L=59380&amp;P=9725" TargetMode="External"/><Relationship Id="rId14080" Type="http://schemas.openxmlformats.org/officeDocument/2006/relationships/hyperlink" Target="http://football6.myfantasyleague.com/2013/player?L=59380&amp;P=10702&amp;YEAR=2012" TargetMode="External"/><Relationship Id="rId15131" Type="http://schemas.openxmlformats.org/officeDocument/2006/relationships/hyperlink" Target="http://football6.myfantasyleague.com/2013/player?L=59380&amp;P=9433&amp;YEAR=2012" TargetMode="External"/><Relationship Id="rId19752" Type="http://schemas.openxmlformats.org/officeDocument/2006/relationships/hyperlink" Target="http://football6.myfantasyleague.com/2013/detailed?L=59380&amp;W=7&amp;P=7569&amp;YEAR=2012" TargetMode="External"/><Relationship Id="rId1319" Type="http://schemas.openxmlformats.org/officeDocument/2006/relationships/hyperlink" Target="http://football6.myfantasyleague.com/2013/detailed?L=59380&amp;W=12&amp;P=9017&amp;YEAR=2012" TargetMode="External"/><Relationship Id="rId4889" Type="http://schemas.openxmlformats.org/officeDocument/2006/relationships/hyperlink" Target="http://football6.myfantasyleague.com/2013/detailed?L=59380&amp;W=16&amp;P=7826&amp;YEAR=2012" TargetMode="External"/><Relationship Id="rId8760" Type="http://schemas.openxmlformats.org/officeDocument/2006/relationships/hyperlink" Target="http://football6.myfantasyleague.com/2013/detailed?L=59380&amp;W=14&amp;P=6602&amp;YEAR=2012" TargetMode="External"/><Relationship Id="rId9811" Type="http://schemas.openxmlformats.org/officeDocument/2006/relationships/hyperlink" Target="http://football6.myfantasyleague.com/2013/detailed?L=59380&amp;W=15&amp;P=7827&amp;YEAR=2012" TargetMode="External"/><Relationship Id="rId10690" Type="http://schemas.openxmlformats.org/officeDocument/2006/relationships/hyperlink" Target="http://football6.myfantasyleague.com/2013/detailed?L=59380&amp;W=5&amp;P=10383&amp;YEAR=2012" TargetMode="External"/><Relationship Id="rId11741" Type="http://schemas.openxmlformats.org/officeDocument/2006/relationships/hyperlink" Target="http://football6.myfantasyleague.com/2013/detailed?L=59380&amp;W=15&amp;P=10342&amp;YEAR=2012" TargetMode="External"/><Relationship Id="rId18354" Type="http://schemas.openxmlformats.org/officeDocument/2006/relationships/hyperlink" Target="http://football6.myfantasyleague.com/2013/detailed?L=59380&amp;W=3&amp;P=10956&amp;YEAR=2012" TargetMode="External"/><Relationship Id="rId19405" Type="http://schemas.openxmlformats.org/officeDocument/2006/relationships/hyperlink" Target="http://football6.myfantasyleague.com/2013/detailed?L=59380&amp;W=6&amp;P=7855&amp;YEAR=2012" TargetMode="External"/><Relationship Id="rId25" Type="http://schemas.openxmlformats.org/officeDocument/2006/relationships/hyperlink" Target="http://football6.myfantasyleague.com/2013/player?L=59380&amp;P=10541&amp;YEAR=2012" TargetMode="External"/><Relationship Id="rId1800" Type="http://schemas.openxmlformats.org/officeDocument/2006/relationships/hyperlink" Target="http://football6.myfantasyleague.com/2013/detailed?L=59380&amp;W=12&amp;P=10848&amp;YEAR=2012" TargetMode="External"/><Relationship Id="rId7362" Type="http://schemas.openxmlformats.org/officeDocument/2006/relationships/hyperlink" Target="http://football6.myfantasyleague.com/2013/detailed?L=59380&amp;W=1&amp;P=9828&amp;YEAR=2012" TargetMode="External"/><Relationship Id="rId8413" Type="http://schemas.openxmlformats.org/officeDocument/2006/relationships/hyperlink" Target="http://football6.myfantasyleague.com/2013/detailed?L=59380&amp;W=16&amp;P=9136&amp;YEAR=2012" TargetMode="External"/><Relationship Id="rId10343" Type="http://schemas.openxmlformats.org/officeDocument/2006/relationships/hyperlink" Target="http://football6.myfantasyleague.com/2013/detailed?L=59380&amp;W=16&amp;P=10292&amp;YEAR=2012" TargetMode="External"/><Relationship Id="rId18007" Type="http://schemas.openxmlformats.org/officeDocument/2006/relationships/hyperlink" Target="http://football6.myfantasyleague.com/2013/detailed?L=59380&amp;W=17&amp;P=9907&amp;YEAR=2012" TargetMode="External"/><Relationship Id="rId3972" Type="http://schemas.openxmlformats.org/officeDocument/2006/relationships/hyperlink" Target="http://football6.myfantasyleague.com/2013/detailed?L=59380&amp;W=16&amp;P=9741&amp;YEAR=2012" TargetMode="External"/><Relationship Id="rId7015" Type="http://schemas.openxmlformats.org/officeDocument/2006/relationships/hyperlink" Target="http://football6.myfantasyleague.com/2013/detailed?L=59380&amp;W=1&amp;P=8153&amp;YEAR=2012" TargetMode="External"/><Relationship Id="rId14964" Type="http://schemas.openxmlformats.org/officeDocument/2006/relationships/hyperlink" Target="http://football6.myfantasyleague.com/2013/detailed?L=59380&amp;W=6&amp;P=9532&amp;YEAR=2012" TargetMode="External"/><Relationship Id="rId893" Type="http://schemas.openxmlformats.org/officeDocument/2006/relationships/hyperlink" Target="http://football6.myfantasyleague.com/2013/player?L=59380&amp;P=7775&amp;YEAR=2012" TargetMode="External"/><Relationship Id="rId2574" Type="http://schemas.openxmlformats.org/officeDocument/2006/relationships/hyperlink" Target="http://football6.myfantasyleague.com/2013/detailed?L=59380&amp;W=13&amp;P=7814&amp;YEAR=2012" TargetMode="External"/><Relationship Id="rId3625" Type="http://schemas.openxmlformats.org/officeDocument/2006/relationships/hyperlink" Target="http://football6.myfantasyleague.com/2013/detailed?L=59380&amp;W=17&amp;P=9054&amp;YEAR=2012" TargetMode="External"/><Relationship Id="rId9187" Type="http://schemas.openxmlformats.org/officeDocument/2006/relationships/hyperlink" Target="http://football6.myfantasyleague.com/2013/detailed?L=59380&amp;W=1&amp;P=8934&amp;YEAR=2012" TargetMode="External"/><Relationship Id="rId12168" Type="http://schemas.openxmlformats.org/officeDocument/2006/relationships/hyperlink" Target="http://football6.myfantasyleague.com/2013/detailed?L=59380&amp;W=8&amp;P=10358&amp;YEAR=2012" TargetMode="External"/><Relationship Id="rId13219" Type="http://schemas.openxmlformats.org/officeDocument/2006/relationships/hyperlink" Target="http://football6.myfantasyleague.com/2013/detailed?L=59380&amp;W=2&amp;P=8178&amp;YEAR=2012" TargetMode="External"/><Relationship Id="rId13566" Type="http://schemas.openxmlformats.org/officeDocument/2006/relationships/hyperlink" Target="http://football6.myfantasyleague.com/2013/detailed?L=59380&amp;W=10&amp;P=9646&amp;YEAR=2012" TargetMode="External"/><Relationship Id="rId14617" Type="http://schemas.openxmlformats.org/officeDocument/2006/relationships/hyperlink" Target="http://football6.myfantasyleague.com/2013/detailed?L=59380&amp;W=3&amp;P=9091&amp;YEAR=2012" TargetMode="External"/><Relationship Id="rId20435" Type="http://schemas.openxmlformats.org/officeDocument/2006/relationships/hyperlink" Target="http://football6.myfantasyleague.com/2013/detailed?L=59380&amp;W=8&amp;P=9330&amp;YEAR=2012" TargetMode="External"/><Relationship Id="rId546" Type="http://schemas.openxmlformats.org/officeDocument/2006/relationships/hyperlink" Target="http://football6.myfantasyleague.com/2013/detailed?L=59380&amp;W=5&amp;P=8329&amp;YEAR=2012" TargetMode="External"/><Relationship Id="rId1176" Type="http://schemas.openxmlformats.org/officeDocument/2006/relationships/hyperlink" Target="http://football6.myfantasyleague.com/2013/detailed?L=59380&amp;W=6&amp;P=8814&amp;YEAR=2012" TargetMode="External"/><Relationship Id="rId2227" Type="http://schemas.openxmlformats.org/officeDocument/2006/relationships/hyperlink" Target="http://football6.myfantasyleague.com/2013/detailed?L=59380&amp;W=11&amp;P=8822&amp;YEAR=2012" TargetMode="External"/><Relationship Id="rId16789" Type="http://schemas.openxmlformats.org/officeDocument/2006/relationships/hyperlink" Target="http://football6.myfantasyleague.com/2013/detailed?L=59380&amp;W=8&amp;P=9124&amp;YEAR=2012" TargetMode="External"/><Relationship Id="rId4399" Type="http://schemas.openxmlformats.org/officeDocument/2006/relationships/hyperlink" Target="http://football6.myfantasyleague.com/2013/detailed?L=59380&amp;W=5&amp;P=10894&amp;YEAR=2012" TargetMode="External"/><Relationship Id="rId5797" Type="http://schemas.openxmlformats.org/officeDocument/2006/relationships/hyperlink" Target="http://football6.myfantasyleague.com/2013/detailed?L=59380&amp;W=3&amp;P=8532&amp;YEAR=2012" TargetMode="External"/><Relationship Id="rId6848" Type="http://schemas.openxmlformats.org/officeDocument/2006/relationships/hyperlink" Target="http://football6.myfantasyleague.com/2013/detailed?L=59380&amp;W=4&amp;P=10386&amp;YEAR=2012" TargetMode="External"/><Relationship Id="rId8270" Type="http://schemas.openxmlformats.org/officeDocument/2006/relationships/hyperlink" Target="http://football6.myfantasyleague.com/2013/detailed?L=59380&amp;W=2&amp;P=10355&amp;YEAR=2012" TargetMode="External"/><Relationship Id="rId13700" Type="http://schemas.openxmlformats.org/officeDocument/2006/relationships/hyperlink" Target="http://football6.myfantasyleague.com/2013/detailed?L=59380&amp;W=12&amp;P=10117&amp;YEAR=2012" TargetMode="External"/><Relationship Id="rId19262" Type="http://schemas.openxmlformats.org/officeDocument/2006/relationships/hyperlink" Target="http://football6.myfantasyleague.com/2013/detailed?L=59380&amp;W=1&amp;P=8358&amp;YEAR=2012" TargetMode="External"/><Relationship Id="rId9321" Type="http://schemas.openxmlformats.org/officeDocument/2006/relationships/hyperlink" Target="http://football6.myfantasyleague.com/2013/detailed?L=59380&amp;W=12&amp;P=7873&amp;YEAR=2012" TargetMode="External"/><Relationship Id="rId11251" Type="http://schemas.openxmlformats.org/officeDocument/2006/relationships/hyperlink" Target="http://football6.myfantasyleague.com/2013/detailed?L=59380&amp;W=4&amp;P=10751&amp;YEAR=2012" TargetMode="External"/><Relationship Id="rId12302" Type="http://schemas.openxmlformats.org/officeDocument/2006/relationships/hyperlink" Target="http://football6.myfantasyleague.com/2013/detailed?L=59380&amp;W=10&amp;P=9846&amp;YEAR=2012" TargetMode="External"/><Relationship Id="rId15872" Type="http://schemas.openxmlformats.org/officeDocument/2006/relationships/hyperlink" Target="http://football6.myfantasyleague.com/2013/player?L=59380&amp;P=10434" TargetMode="External"/><Relationship Id="rId16923" Type="http://schemas.openxmlformats.org/officeDocument/2006/relationships/hyperlink" Target="http://football6.myfantasyleague.com/2013/detailed?L=59380&amp;W=3&amp;P=10274&amp;YEAR=2012" TargetMode="External"/><Relationship Id="rId1310" Type="http://schemas.openxmlformats.org/officeDocument/2006/relationships/hyperlink" Target="http://football6.myfantasyleague.com/2013/detailed?L=59380&amp;W=2&amp;P=9017&amp;YEAR=2012" TargetMode="External"/><Relationship Id="rId4880" Type="http://schemas.openxmlformats.org/officeDocument/2006/relationships/hyperlink" Target="http://football6.myfantasyleague.com/2013/detailed?L=59380&amp;W=7&amp;P=7826&amp;YEAR=2012" TargetMode="External"/><Relationship Id="rId5931" Type="http://schemas.openxmlformats.org/officeDocument/2006/relationships/hyperlink" Target="http://football6.myfantasyleague.com/2013/detailed?L=59380&amp;W=13&amp;P=10743&amp;YEAR=2012" TargetMode="External"/><Relationship Id="rId14474" Type="http://schemas.openxmlformats.org/officeDocument/2006/relationships/hyperlink" Target="http://football6.myfantasyleague.com/2013/detailed?L=59380&amp;W=5&amp;P=10750&amp;YEAR=2012" TargetMode="External"/><Relationship Id="rId15525" Type="http://schemas.openxmlformats.org/officeDocument/2006/relationships/hyperlink" Target="http://football6.myfantasyleague.com/2013/detailed?L=59380&amp;W=1&amp;P=7394&amp;YEAR=2012" TargetMode="External"/><Relationship Id="rId3482" Type="http://schemas.openxmlformats.org/officeDocument/2006/relationships/hyperlink" Target="http://football6.myfantasyleague.com/2013/detailed?L=59380&amp;W=3&amp;P=9742&amp;YEAR=2012" TargetMode="External"/><Relationship Id="rId4533" Type="http://schemas.openxmlformats.org/officeDocument/2006/relationships/hyperlink" Target="http://football6.myfantasyleague.com/2013/detailed?L=59380&amp;W=9&amp;P=10080&amp;YEAR=2012" TargetMode="External"/><Relationship Id="rId13076" Type="http://schemas.openxmlformats.org/officeDocument/2006/relationships/hyperlink" Target="http://football6.myfantasyleague.com/2013/player?L=59380&amp;P=8890" TargetMode="External"/><Relationship Id="rId14127" Type="http://schemas.openxmlformats.org/officeDocument/2006/relationships/hyperlink" Target="http://football6.myfantasyleague.com/2013/detailed?L=59380&amp;W=3&amp;P=6946&amp;YEAR=2012" TargetMode="External"/><Relationship Id="rId17697" Type="http://schemas.openxmlformats.org/officeDocument/2006/relationships/hyperlink" Target="http://football6.myfantasyleague.com/2013/detailed?L=59380&amp;W=5&amp;P=9101&amp;YEAR=2012" TargetMode="External"/><Relationship Id="rId20292" Type="http://schemas.openxmlformats.org/officeDocument/2006/relationships/hyperlink" Target="http://football6.myfantasyleague.com/2013/detailed?L=59380&amp;W=15&amp;P=3887&amp;YEAR=2012" TargetMode="External"/><Relationship Id="rId2084" Type="http://schemas.openxmlformats.org/officeDocument/2006/relationships/hyperlink" Target="http://football6.myfantasyleague.com/2013/detailed?L=59380&amp;W=16&amp;P=8734&amp;YEAR=2012" TargetMode="External"/><Relationship Id="rId3135" Type="http://schemas.openxmlformats.org/officeDocument/2006/relationships/hyperlink" Target="http://football6.myfantasyleague.com/2013/detailed?L=59380&amp;W=1&amp;P=10352&amp;YEAR=2012" TargetMode="External"/><Relationship Id="rId7756" Type="http://schemas.openxmlformats.org/officeDocument/2006/relationships/hyperlink" Target="http://football6.myfantasyleague.com/2013/detailed?L=59380&amp;W=2&amp;P=9908&amp;YEAR=2012" TargetMode="External"/><Relationship Id="rId16299" Type="http://schemas.openxmlformats.org/officeDocument/2006/relationships/hyperlink" Target="http://football6.myfantasyleague.com/2013/detailed?L=59380&amp;W=9&amp;P=7480&amp;YEAR=2012" TargetMode="External"/><Relationship Id="rId18748" Type="http://schemas.openxmlformats.org/officeDocument/2006/relationships/hyperlink" Target="http://football6.myfantasyleague.com/2013/player?L=59380&amp;P=9683&amp;YEAR=2012" TargetMode="External"/><Relationship Id="rId6358" Type="http://schemas.openxmlformats.org/officeDocument/2006/relationships/hyperlink" Target="http://football6.myfantasyleague.com/2013/detailed?L=59380&amp;W=17&amp;P=6519&amp;YEAR=2012" TargetMode="External"/><Relationship Id="rId7409" Type="http://schemas.openxmlformats.org/officeDocument/2006/relationships/hyperlink" Target="http://football6.myfantasyleague.com/2013/detailed?L=59380&amp;W=1&amp;P=8686&amp;YEAR=2012" TargetMode="External"/><Relationship Id="rId8807" Type="http://schemas.openxmlformats.org/officeDocument/2006/relationships/hyperlink" Target="http://football6.myfantasyleague.com/2013/player?L=59380&amp;P=8693" TargetMode="External"/><Relationship Id="rId10737" Type="http://schemas.openxmlformats.org/officeDocument/2006/relationships/hyperlink" Target="http://football6.myfantasyleague.com/2013/detailed?L=59380&amp;W=10&amp;P=9502&amp;YEAR=2012" TargetMode="External"/><Relationship Id="rId13210" Type="http://schemas.openxmlformats.org/officeDocument/2006/relationships/hyperlink" Target="http://football6.myfantasyleague.com/2013/detailed?L=59380&amp;W=12&amp;P=9554&amp;YEAR=2012" TargetMode="External"/><Relationship Id="rId16780" Type="http://schemas.openxmlformats.org/officeDocument/2006/relationships/hyperlink" Target="http://football6.myfantasyleague.com/2013/detailed?L=59380&amp;W=12&amp;P=10663&amp;YEAR=2012" TargetMode="External"/><Relationship Id="rId17831" Type="http://schemas.openxmlformats.org/officeDocument/2006/relationships/hyperlink" Target="http://football6.myfantasyleague.com/2013/detailed?L=59380&amp;W=13&amp;P=9686&amp;YEAR=2012" TargetMode="External"/><Relationship Id="rId2968" Type="http://schemas.openxmlformats.org/officeDocument/2006/relationships/hyperlink" Target="http://football6.myfantasyleague.com/2013/detailed?L=59380&amp;W=1&amp;P=10244&amp;YEAR=2012" TargetMode="External"/><Relationship Id="rId15382" Type="http://schemas.openxmlformats.org/officeDocument/2006/relationships/hyperlink" Target="http://football6.myfantasyleague.com/2013/detailed?L=59380&amp;W=14&amp;P=7935&amp;YEAR=2012" TargetMode="External"/><Relationship Id="rId16433" Type="http://schemas.openxmlformats.org/officeDocument/2006/relationships/hyperlink" Target="http://football6.myfantasyleague.com/2013/player?L=59380&amp;P=9216&amp;YEAR=2012" TargetMode="External"/><Relationship Id="rId4390" Type="http://schemas.openxmlformats.org/officeDocument/2006/relationships/hyperlink" Target="http://football6.myfantasyleague.com/2013/detailed?L=59380&amp;W=4&amp;P=10861&amp;YEAR=2012" TargetMode="External"/><Relationship Id="rId5441" Type="http://schemas.openxmlformats.org/officeDocument/2006/relationships/hyperlink" Target="http://football6.myfantasyleague.com/2013/detailed?L=59380&amp;W=2&amp;P=9834&amp;YEAR=2012" TargetMode="External"/><Relationship Id="rId15035" Type="http://schemas.openxmlformats.org/officeDocument/2006/relationships/hyperlink" Target="http://football6.myfantasyleague.com/2013/detailed?L=59380&amp;W=6&amp;P=9995&amp;YEAR=2012" TargetMode="External"/><Relationship Id="rId19656" Type="http://schemas.openxmlformats.org/officeDocument/2006/relationships/hyperlink" Target="http://football6.myfantasyleague.com/2013/detailed?L=59380&amp;W=7&amp;P=8249&amp;YEAR=2012" TargetMode="External"/><Relationship Id="rId4043" Type="http://schemas.openxmlformats.org/officeDocument/2006/relationships/hyperlink" Target="http://football6.myfantasyleague.com/2013/detailed?L=59380&amp;W=10&amp;P=9396&amp;YEAR=2012" TargetMode="External"/><Relationship Id="rId8664" Type="http://schemas.openxmlformats.org/officeDocument/2006/relationships/hyperlink" Target="http://football6.myfantasyleague.com/2013/detailed?L=59380&amp;W=1&amp;P=9990&amp;YEAR=2012" TargetMode="External"/><Relationship Id="rId9715" Type="http://schemas.openxmlformats.org/officeDocument/2006/relationships/hyperlink" Target="http://football6.myfantasyleague.com/2013/detailed?L=59380&amp;W=14&amp;P=8383&amp;YEAR=2012" TargetMode="External"/><Relationship Id="rId10594" Type="http://schemas.openxmlformats.org/officeDocument/2006/relationships/hyperlink" Target="http://football6.myfantasyleague.com/2013/detailed?L=59380&amp;W=15&amp;P=10392&amp;YEAR=2012" TargetMode="External"/><Relationship Id="rId11992" Type="http://schemas.openxmlformats.org/officeDocument/2006/relationships/hyperlink" Target="http://football6.myfantasyleague.com/2013/detailed?L=59380&amp;W=4&amp;P=10363&amp;YEAR=2012" TargetMode="External"/><Relationship Id="rId18258" Type="http://schemas.openxmlformats.org/officeDocument/2006/relationships/hyperlink" Target="http://football6.myfantasyleague.com/2013/options?L=59380&amp;F=0011&amp;O=07" TargetMode="External"/><Relationship Id="rId19309" Type="http://schemas.openxmlformats.org/officeDocument/2006/relationships/hyperlink" Target="http://football6.myfantasyleague.com/2013/detailed?L=59380&amp;W=13&amp;P=7422&amp;YEAR=2012" TargetMode="External"/><Relationship Id="rId1704" Type="http://schemas.openxmlformats.org/officeDocument/2006/relationships/hyperlink" Target="http://football6.myfantasyleague.com/2013/detailed?L=59380&amp;W=14&amp;P=8074&amp;YEAR=2012" TargetMode="External"/><Relationship Id="rId7266" Type="http://schemas.openxmlformats.org/officeDocument/2006/relationships/hyperlink" Target="http://football6.myfantasyleague.com/2013/detailed?L=59380&amp;W=12&amp;P=9347&amp;YEAR=2012" TargetMode="External"/><Relationship Id="rId8317" Type="http://schemas.openxmlformats.org/officeDocument/2006/relationships/hyperlink" Target="http://football6.myfantasyleague.com/2013/detailed?L=59380&amp;W=8&amp;P=10365&amp;YEAR=2012" TargetMode="External"/><Relationship Id="rId10247" Type="http://schemas.openxmlformats.org/officeDocument/2006/relationships/hyperlink" Target="http://football6.myfantasyleague.com/2013/detailed?L=59380&amp;W=12&amp;P=10271&amp;YEAR=2012" TargetMode="External"/><Relationship Id="rId11645" Type="http://schemas.openxmlformats.org/officeDocument/2006/relationships/hyperlink" Target="http://football6.myfantasyleague.com/2013/detailed?L=59380&amp;W=9&amp;P=7391&amp;YEAR=2012" TargetMode="External"/><Relationship Id="rId14868" Type="http://schemas.openxmlformats.org/officeDocument/2006/relationships/hyperlink" Target="http://football6.myfantasyleague.com/2013/detailed?L=59380&amp;W=11&amp;P=8669&amp;YEAR=2012" TargetMode="External"/><Relationship Id="rId15919" Type="http://schemas.openxmlformats.org/officeDocument/2006/relationships/hyperlink" Target="http://football6.myfantasyleague.com/2013/detailed?L=59380&amp;W=6&amp;P=7260&amp;YEAR=2012" TargetMode="External"/><Relationship Id="rId797" Type="http://schemas.openxmlformats.org/officeDocument/2006/relationships/hyperlink" Target="http://football6.myfantasyleague.com/2013/detailed?L=59380&amp;W=15&amp;P=9041&amp;YEAR=2012" TargetMode="External"/><Relationship Id="rId2478" Type="http://schemas.openxmlformats.org/officeDocument/2006/relationships/hyperlink" Target="http://football6.myfantasyleague.com/2013/detailed?L=59380&amp;W=14&amp;P=10905&amp;YEAR=2012" TargetMode="External"/><Relationship Id="rId3876" Type="http://schemas.openxmlformats.org/officeDocument/2006/relationships/hyperlink" Target="http://football6.myfantasyleague.com/2013/detailed?L=59380&amp;W=13&amp;P=10308&amp;YEAR=2012" TargetMode="External"/><Relationship Id="rId4927" Type="http://schemas.openxmlformats.org/officeDocument/2006/relationships/hyperlink" Target="http://football6.myfantasyleague.com/2013/player?L=59380&amp;P=3494" TargetMode="External"/><Relationship Id="rId16290" Type="http://schemas.openxmlformats.org/officeDocument/2006/relationships/hyperlink" Target="http://football6.myfantasyleague.com/2013/player?L=59380&amp;P=7480" TargetMode="External"/><Relationship Id="rId17341" Type="http://schemas.openxmlformats.org/officeDocument/2006/relationships/hyperlink" Target="http://football6.myfantasyleague.com/2013/detailed?L=59380&amp;W=14&amp;P=7494&amp;YEAR=2012" TargetMode="External"/><Relationship Id="rId20686" Type="http://schemas.openxmlformats.org/officeDocument/2006/relationships/hyperlink" Target="http://football6.myfantasyleague.com/2013/detailed?L=59380&amp;W=11&amp;P=9146&amp;YEAR=2012" TargetMode="External"/><Relationship Id="rId3529" Type="http://schemas.openxmlformats.org/officeDocument/2006/relationships/hyperlink" Target="http://football6.myfantasyleague.com/2013/detailed?L=59380&amp;W=5&amp;P=8838&amp;YEAR=2012" TargetMode="External"/><Relationship Id="rId6002" Type="http://schemas.openxmlformats.org/officeDocument/2006/relationships/hyperlink" Target="http://football6.myfantasyleague.com/2013/player?L=59380&amp;P=9117&amp;YEAR=2012" TargetMode="External"/><Relationship Id="rId7400" Type="http://schemas.openxmlformats.org/officeDocument/2006/relationships/hyperlink" Target="http://football6.myfantasyleague.com/2013/detailed?L=59380&amp;W=3&amp;P=8289&amp;YEAR=2012" TargetMode="External"/><Relationship Id="rId13951" Type="http://schemas.openxmlformats.org/officeDocument/2006/relationships/hyperlink" Target="http://football6.myfantasyleague.com/2013/detailed?L=59380&amp;W=5&amp;P=8490&amp;YEAR=2012" TargetMode="External"/><Relationship Id="rId20339" Type="http://schemas.openxmlformats.org/officeDocument/2006/relationships/hyperlink" Target="http://football6.myfantasyleague.com/2013/detailed?L=59380&amp;W=7&amp;P=6997&amp;YEAR=2012" TargetMode="External"/><Relationship Id="rId9572" Type="http://schemas.openxmlformats.org/officeDocument/2006/relationships/hyperlink" Target="http://football6.myfantasyleague.com/2013/detailed?L=59380&amp;W=17&amp;P=9077&amp;YEAR=2012" TargetMode="External"/><Relationship Id="rId12553" Type="http://schemas.openxmlformats.org/officeDocument/2006/relationships/hyperlink" Target="http://football6.myfantasyleague.com/2013/detailed?L=59380&amp;W=6&amp;P=10588&amp;YEAR=2012" TargetMode="External"/><Relationship Id="rId13604" Type="http://schemas.openxmlformats.org/officeDocument/2006/relationships/hyperlink" Target="http://football6.myfantasyleague.com/2013/detailed?L=59380&amp;W=13&amp;P=11099&amp;YEAR=2012" TargetMode="External"/><Relationship Id="rId19166" Type="http://schemas.openxmlformats.org/officeDocument/2006/relationships/hyperlink" Target="http://football6.myfantasyleague.com/2013/detailed?L=59380&amp;W=17&amp;P=7183&amp;YEAR=2012" TargetMode="External"/><Relationship Id="rId931" Type="http://schemas.openxmlformats.org/officeDocument/2006/relationships/hyperlink" Target="http://football6.myfantasyleague.com/2013/detailed?L=59380&amp;W=4&amp;P=10275&amp;YEAR=2012" TargetMode="External"/><Relationship Id="rId1561" Type="http://schemas.openxmlformats.org/officeDocument/2006/relationships/hyperlink" Target="http://football6.myfantasyleague.com/2013/detailed?L=59380&amp;W=1&amp;P=9301&amp;YEAR=2012" TargetMode="External"/><Relationship Id="rId2612" Type="http://schemas.openxmlformats.org/officeDocument/2006/relationships/hyperlink" Target="http://football6.myfantasyleague.com/2013/detailed?L=59380&amp;W=13&amp;P=6567&amp;YEAR=2012" TargetMode="External"/><Relationship Id="rId8174" Type="http://schemas.openxmlformats.org/officeDocument/2006/relationships/hyperlink" Target="http://football6.myfantasyleague.com/2013/detailed?L=59380&amp;W=1&amp;P=9222&amp;YEAR=2012" TargetMode="External"/><Relationship Id="rId9225" Type="http://schemas.openxmlformats.org/officeDocument/2006/relationships/hyperlink" Target="http://football6.myfantasyleague.com/2013/detailed?L=59380&amp;W=7&amp;P=9076&amp;YEAR=2012" TargetMode="External"/><Relationship Id="rId11155" Type="http://schemas.openxmlformats.org/officeDocument/2006/relationships/hyperlink" Target="http://football6.myfantasyleague.com/2013/detailed?L=59380&amp;W=2&amp;P=9517&amp;YEAR=2012" TargetMode="External"/><Relationship Id="rId12206" Type="http://schemas.openxmlformats.org/officeDocument/2006/relationships/hyperlink" Target="http://football6.myfantasyleague.com/2013/player?L=59380&amp;P=10031" TargetMode="External"/><Relationship Id="rId15776" Type="http://schemas.openxmlformats.org/officeDocument/2006/relationships/hyperlink" Target="http://football6.myfantasyleague.com/2013/detailed?L=59380&amp;W=7&amp;P=7836&amp;YEAR=2012" TargetMode="External"/><Relationship Id="rId1214" Type="http://schemas.openxmlformats.org/officeDocument/2006/relationships/hyperlink" Target="http://football6.myfantasyleague.com/2013/detailed?L=59380&amp;W=10&amp;P=9189&amp;YEAR=2012" TargetMode="External"/><Relationship Id="rId4784" Type="http://schemas.openxmlformats.org/officeDocument/2006/relationships/hyperlink" Target="http://football6.myfantasyleague.com/2013/detailed?L=59380&amp;W=11&amp;P=10265&amp;YEAR=2012" TargetMode="External"/><Relationship Id="rId5835" Type="http://schemas.openxmlformats.org/officeDocument/2006/relationships/hyperlink" Target="http://football6.myfantasyleague.com/2013/detailed?L=59380&amp;W=6&amp;P=9150&amp;YEAR=2012" TargetMode="External"/><Relationship Id="rId14378" Type="http://schemas.openxmlformats.org/officeDocument/2006/relationships/hyperlink" Target="http://football6.myfantasyleague.com/2013/detailed?L=59380&amp;W=5&amp;P=10529&amp;YEAR=2012" TargetMode="External"/><Relationship Id="rId15429" Type="http://schemas.openxmlformats.org/officeDocument/2006/relationships/hyperlink" Target="http://football6.myfantasyleague.com/2013/detailed?L=59380&amp;W=4&amp;P=10924&amp;YEAR=2012" TargetMode="External"/><Relationship Id="rId16827" Type="http://schemas.openxmlformats.org/officeDocument/2006/relationships/hyperlink" Target="http://football6.myfantasyleague.com/2013/player?L=59380&amp;P=9984" TargetMode="External"/><Relationship Id="rId19300" Type="http://schemas.openxmlformats.org/officeDocument/2006/relationships/hyperlink" Target="http://football6.myfantasyleague.com/2013/detailed?L=59380&amp;W=3&amp;P=7422&amp;YEAR=2012" TargetMode="External"/><Relationship Id="rId3386" Type="http://schemas.openxmlformats.org/officeDocument/2006/relationships/hyperlink" Target="http://football6.myfantasyleague.com/2013/detailed?L=59380&amp;W=6&amp;P=10400&amp;YEAR=2012" TargetMode="External"/><Relationship Id="rId4437" Type="http://schemas.openxmlformats.org/officeDocument/2006/relationships/hyperlink" Target="http://football6.myfantasyleague.com/2013/detailed?L=59380&amp;W=14&amp;P=8072&amp;YEAR=2012" TargetMode="External"/><Relationship Id="rId18999" Type="http://schemas.openxmlformats.org/officeDocument/2006/relationships/hyperlink" Target="http://football6.myfantasyleague.com/2013/detailed?L=59380&amp;W=9&amp;P=10918&amp;YEAR=2012" TargetMode="External"/><Relationship Id="rId20196" Type="http://schemas.openxmlformats.org/officeDocument/2006/relationships/hyperlink" Target="http://football6.myfantasyleague.com/2013/detailed?L=59380&amp;W=10&amp;P=9848&amp;YEAR=2012" TargetMode="External"/><Relationship Id="rId3039" Type="http://schemas.openxmlformats.org/officeDocument/2006/relationships/hyperlink" Target="http://football6.myfantasyleague.com/2013/detailed?L=59380&amp;W=4&amp;P=9547&amp;YEAR=2012" TargetMode="External"/><Relationship Id="rId10988" Type="http://schemas.openxmlformats.org/officeDocument/2006/relationships/hyperlink" Target="http://football6.myfantasyleague.com/2013/player?L=59380&amp;P=8263&amp;YEAR=2012" TargetMode="External"/><Relationship Id="rId15910" Type="http://schemas.openxmlformats.org/officeDocument/2006/relationships/hyperlink" Target="http://football6.myfantasyleague.com/2013/detailed?L=59380&amp;W=1&amp;P=10424&amp;YEAR=2012" TargetMode="External"/><Relationship Id="rId9082" Type="http://schemas.openxmlformats.org/officeDocument/2006/relationships/hyperlink" Target="http://football6.myfantasyleague.com/2013/detailed?L=59380&amp;W=1&amp;P=10749&amp;YEAR=2012" TargetMode="External"/><Relationship Id="rId13461" Type="http://schemas.openxmlformats.org/officeDocument/2006/relationships/hyperlink" Target="http://football6.myfantasyleague.com/2013/detailed?L=59380&amp;W=7&amp;P=3309&amp;YEAR=2012" TargetMode="External"/><Relationship Id="rId14512" Type="http://schemas.openxmlformats.org/officeDocument/2006/relationships/hyperlink" Target="http://football6.myfantasyleague.com/2013/detailed?L=59380&amp;W=4&amp;P=3900&amp;YEAR=2012" TargetMode="External"/><Relationship Id="rId3520" Type="http://schemas.openxmlformats.org/officeDocument/2006/relationships/hyperlink" Target="http://football6.myfantasyleague.com/2013/detailed?L=59380&amp;W=9&amp;P=8042&amp;YEAR=2012" TargetMode="External"/><Relationship Id="rId12063" Type="http://schemas.openxmlformats.org/officeDocument/2006/relationships/hyperlink" Target="http://football6.myfantasyleague.com/2013/detailed?L=59380&amp;W=2&amp;P=10186&amp;YEAR=2012" TargetMode="External"/><Relationship Id="rId13114" Type="http://schemas.openxmlformats.org/officeDocument/2006/relationships/hyperlink" Target="http://football6.myfantasyleague.com/2013/detailed?L=59380&amp;W=10&amp;P=9463&amp;YEAR=2012" TargetMode="External"/><Relationship Id="rId16684" Type="http://schemas.openxmlformats.org/officeDocument/2006/relationships/hyperlink" Target="http://football6.myfantasyleague.com/2013/detailed?L=59380&amp;W=4&amp;P=10393&amp;YEAR=2012" TargetMode="External"/><Relationship Id="rId17735" Type="http://schemas.openxmlformats.org/officeDocument/2006/relationships/hyperlink" Target="http://football6.myfantasyleague.com/2013/detailed?L=59380&amp;W=1&amp;P=3969&amp;YEAR=2012" TargetMode="External"/><Relationship Id="rId20330" Type="http://schemas.openxmlformats.org/officeDocument/2006/relationships/hyperlink" Target="http://football6.myfantasyleague.com/2013/detailed?L=59380&amp;W=16&amp;P=6581&amp;YEAR=2012" TargetMode="External"/><Relationship Id="rId441" Type="http://schemas.openxmlformats.org/officeDocument/2006/relationships/hyperlink" Target="http://football6.myfantasyleague.com/2013/detailed?L=59380&amp;W=3&amp;P=7501&amp;YEAR=2012" TargetMode="External"/><Relationship Id="rId1071" Type="http://schemas.openxmlformats.org/officeDocument/2006/relationships/hyperlink" Target="http://football6.myfantasyleague.com/2013/detailed?L=59380&amp;W=7&amp;P=10287&amp;YEAR=2012" TargetMode="External"/><Relationship Id="rId2122" Type="http://schemas.openxmlformats.org/officeDocument/2006/relationships/hyperlink" Target="http://football6.myfantasyleague.com/2013/player?L=59380&amp;P=10542" TargetMode="External"/><Relationship Id="rId5692" Type="http://schemas.openxmlformats.org/officeDocument/2006/relationships/hyperlink" Target="http://football6.myfantasyleague.com/2013/player?L=59380&amp;P=9462&amp;YEAR=2012" TargetMode="External"/><Relationship Id="rId6743" Type="http://schemas.openxmlformats.org/officeDocument/2006/relationships/hyperlink" Target="http://football6.myfantasyleague.com/2013/detailed?L=59380&amp;W=15&amp;P=11010&amp;YEAR=2012" TargetMode="External"/><Relationship Id="rId15286" Type="http://schemas.openxmlformats.org/officeDocument/2006/relationships/hyperlink" Target="http://football6.myfantasyleague.com/2013/detailed?L=59380&amp;W=16&amp;P=6532&amp;YEAR=2012" TargetMode="External"/><Relationship Id="rId16337" Type="http://schemas.openxmlformats.org/officeDocument/2006/relationships/hyperlink" Target="http://football6.myfantasyleague.com/2013/detailed?L=59380&amp;W=11&amp;P=9271&amp;YEAR=2012" TargetMode="External"/><Relationship Id="rId4294" Type="http://schemas.openxmlformats.org/officeDocument/2006/relationships/hyperlink" Target="http://football6.myfantasyleague.com/2013/player?L=59380&amp;P=9514&amp;YEAR=2012" TargetMode="External"/><Relationship Id="rId5345" Type="http://schemas.openxmlformats.org/officeDocument/2006/relationships/hyperlink" Target="http://football6.myfantasyleague.com/2013/player?L=59380&amp;P=8367" TargetMode="External"/><Relationship Id="rId9966" Type="http://schemas.openxmlformats.org/officeDocument/2006/relationships/hyperlink" Target="http://football6.myfantasyleague.com/2013/detailed?L=59380&amp;W=17&amp;P=7708&amp;YEAR=2012" TargetMode="External"/><Relationship Id="rId8568" Type="http://schemas.openxmlformats.org/officeDocument/2006/relationships/hyperlink" Target="http://football6.myfantasyleague.com/2013/detailed?L=59380&amp;W=1&amp;P=9249&amp;YEAR=2012" TargetMode="External"/><Relationship Id="rId9619" Type="http://schemas.openxmlformats.org/officeDocument/2006/relationships/hyperlink" Target="http://football6.myfantasyleague.com/2013/detailed?L=59380&amp;W=9&amp;P=9680&amp;YEAR=2012" TargetMode="External"/><Relationship Id="rId11896" Type="http://schemas.openxmlformats.org/officeDocument/2006/relationships/hyperlink" Target="http://football6.myfantasyleague.com/2013/detailed?L=59380&amp;W=15&amp;P=10756&amp;YEAR=2012" TargetMode="External"/><Relationship Id="rId12947" Type="http://schemas.openxmlformats.org/officeDocument/2006/relationships/hyperlink" Target="http://football6.myfantasyleague.com/2013/detailed?L=59380&amp;W=6&amp;P=10708&amp;YEAR=2012" TargetMode="External"/><Relationship Id="rId1955" Type="http://schemas.openxmlformats.org/officeDocument/2006/relationships/hyperlink" Target="http://football6.myfantasyleague.com/2013/player?L=59380&amp;P=9840&amp;YEAR=2012" TargetMode="External"/><Relationship Id="rId10498" Type="http://schemas.openxmlformats.org/officeDocument/2006/relationships/hyperlink" Target="http://football6.myfantasyleague.com/2013/player?L=59380&amp;P=6976&amp;YEAR=2012" TargetMode="External"/><Relationship Id="rId11549" Type="http://schemas.openxmlformats.org/officeDocument/2006/relationships/hyperlink" Target="http://football6.myfantasyleague.com/2013/detailed?L=59380&amp;W=17&amp;P=8670&amp;YEAR=2012" TargetMode="External"/><Relationship Id="rId15420" Type="http://schemas.openxmlformats.org/officeDocument/2006/relationships/hyperlink" Target="http://football6.myfantasyleague.com/2013/detailed?L=59380&amp;W=15&amp;P=8679&amp;YEAR=2012" TargetMode="External"/><Relationship Id="rId18990" Type="http://schemas.openxmlformats.org/officeDocument/2006/relationships/hyperlink" Target="http://football6.myfantasyleague.com/2013/detailed?L=59380&amp;W=16&amp;P=2842&amp;YEAR=2012" TargetMode="External"/><Relationship Id="rId1608" Type="http://schemas.openxmlformats.org/officeDocument/2006/relationships/hyperlink" Target="http://football6.myfantasyleague.com/2013/detailed?L=59380&amp;W=16&amp;P=10874&amp;YEAR=2012" TargetMode="External"/><Relationship Id="rId3030" Type="http://schemas.openxmlformats.org/officeDocument/2006/relationships/hyperlink" Target="http://football6.myfantasyleague.com/2013/detailed?L=59380&amp;W=11&amp;P=9916&amp;YEAR=2012" TargetMode="External"/><Relationship Id="rId14022" Type="http://schemas.openxmlformats.org/officeDocument/2006/relationships/hyperlink" Target="http://football6.myfantasyleague.com/2013/player?L=59380&amp;P=10985&amp;YEAR=2012" TargetMode="External"/><Relationship Id="rId17592" Type="http://schemas.openxmlformats.org/officeDocument/2006/relationships/hyperlink" Target="http://football6.myfantasyleague.com/2013/detailed?L=59380&amp;W=8&amp;P=9987&amp;YEAR=2012" TargetMode="External"/><Relationship Id="rId18643" Type="http://schemas.openxmlformats.org/officeDocument/2006/relationships/hyperlink" Target="http://football6.myfantasyleague.com/2013/detailed?L=59380&amp;W=3&amp;P=8357&amp;YEAR=2012" TargetMode="External"/><Relationship Id="rId7651" Type="http://schemas.openxmlformats.org/officeDocument/2006/relationships/hyperlink" Target="http://football6.myfantasyleague.com/2013/detailed?L=59380&amp;W=5&amp;P=4910&amp;YEAR=2012" TargetMode="External"/><Relationship Id="rId8702" Type="http://schemas.openxmlformats.org/officeDocument/2006/relationships/hyperlink" Target="http://football6.myfantasyleague.com/2013/detailed?L=59380&amp;W=6&amp;P=10674&amp;YEAR=2012" TargetMode="External"/><Relationship Id="rId10632" Type="http://schemas.openxmlformats.org/officeDocument/2006/relationships/hyperlink" Target="http://football6.myfantasyleague.com/2013/detailed?L=59380&amp;W=13&amp;P=8396&amp;YEAR=2012" TargetMode="External"/><Relationship Id="rId16194" Type="http://schemas.openxmlformats.org/officeDocument/2006/relationships/hyperlink" Target="http://football6.myfantasyleague.com/2013/detailed?L=59380&amp;W=1&amp;P=7945&amp;YEAR=2012" TargetMode="External"/><Relationship Id="rId17245" Type="http://schemas.openxmlformats.org/officeDocument/2006/relationships/hyperlink" Target="http://football6.myfantasyleague.com/2013/detailed?L=59380&amp;W=10&amp;P=8702&amp;YEAR=2012" TargetMode="External"/><Relationship Id="rId6253" Type="http://schemas.openxmlformats.org/officeDocument/2006/relationships/hyperlink" Target="http://football6.myfantasyleague.com/2013/detailed?L=59380&amp;W=16&amp;P=10952&amp;YEAR=2012" TargetMode="External"/><Relationship Id="rId7304" Type="http://schemas.openxmlformats.org/officeDocument/2006/relationships/hyperlink" Target="http://football6.myfantasyleague.com/2013/detailed?L=59380&amp;W=12&amp;P=8258&amp;YEAR=2012" TargetMode="External"/><Relationship Id="rId2863" Type="http://schemas.openxmlformats.org/officeDocument/2006/relationships/hyperlink" Target="http://football6.myfantasyleague.com/2013/detailed?L=59380&amp;W=11&amp;P=9864&amp;YEAR=2012" TargetMode="External"/><Relationship Id="rId3914" Type="http://schemas.openxmlformats.org/officeDocument/2006/relationships/hyperlink" Target="http://football6.myfantasyleague.com/2013/player?L=59380&amp;P=8848&amp;YEAR=2012" TargetMode="External"/><Relationship Id="rId9476" Type="http://schemas.openxmlformats.org/officeDocument/2006/relationships/hyperlink" Target="http://football6.myfantasyleague.com/2013/detailed?L=59380&amp;W=4&amp;P=7665&amp;YEAR=2012" TargetMode="External"/><Relationship Id="rId12457" Type="http://schemas.openxmlformats.org/officeDocument/2006/relationships/hyperlink" Target="http://football6.myfantasyleague.com/2013/detailed?L=59380&amp;W=4&amp;P=8705&amp;YEAR=2012" TargetMode="External"/><Relationship Id="rId13508" Type="http://schemas.openxmlformats.org/officeDocument/2006/relationships/hyperlink" Target="http://football6.myfantasyleague.com/2013/detailed?L=59380&amp;W=15&amp;P=9534&amp;YEAR=2012" TargetMode="External"/><Relationship Id="rId13855" Type="http://schemas.openxmlformats.org/officeDocument/2006/relationships/hyperlink" Target="http://football6.myfantasyleague.com/2013/detailed?L=59380&amp;W=7&amp;P=8376&amp;YEAR=2012" TargetMode="External"/><Relationship Id="rId14906" Type="http://schemas.openxmlformats.org/officeDocument/2006/relationships/hyperlink" Target="http://football6.myfantasyleague.com/2013/detailed?L=59380&amp;W=4&amp;P=7900&amp;YEAR=2012" TargetMode="External"/><Relationship Id="rId835" Type="http://schemas.openxmlformats.org/officeDocument/2006/relationships/hyperlink" Target="http://football6.myfantasyleague.com/2013/detailed?L=59380&amp;W=16&amp;P=10282&amp;YEAR=2012" TargetMode="External"/><Relationship Id="rId1465" Type="http://schemas.openxmlformats.org/officeDocument/2006/relationships/hyperlink" Target="http://football6.myfantasyleague.com/2013/detailed?L=59380&amp;W=5&amp;P=9044&amp;YEAR=2012" TargetMode="External"/><Relationship Id="rId2516" Type="http://schemas.openxmlformats.org/officeDocument/2006/relationships/hyperlink" Target="http://football6.myfantasyleague.com/2013/detailed?L=59380&amp;W=15&amp;P=10346&amp;YEAR=2012" TargetMode="External"/><Relationship Id="rId8078" Type="http://schemas.openxmlformats.org/officeDocument/2006/relationships/hyperlink" Target="http://football6.myfantasyleague.com/2013/detailed?L=59380&amp;W=15&amp;P=9319&amp;YEAR=2012" TargetMode="External"/><Relationship Id="rId9129" Type="http://schemas.openxmlformats.org/officeDocument/2006/relationships/hyperlink" Target="http://football6.myfantasyleague.com/2013/detailed?L=59380&amp;W=13&amp;P=10331&amp;YEAR=2012" TargetMode="External"/><Relationship Id="rId11059" Type="http://schemas.openxmlformats.org/officeDocument/2006/relationships/hyperlink" Target="http://football6.myfantasyleague.com/2013/detailed?L=59380&amp;W=10&amp;P=10520&amp;YEAR=2012" TargetMode="External"/><Relationship Id="rId1118" Type="http://schemas.openxmlformats.org/officeDocument/2006/relationships/hyperlink" Target="http://football6.myfantasyleague.com/2013/detailed?L=59380&amp;W=3&amp;P=6647&amp;YEAR=2012" TargetMode="External"/><Relationship Id="rId4688" Type="http://schemas.openxmlformats.org/officeDocument/2006/relationships/hyperlink" Target="http://football6.myfantasyleague.com/2013/detailed?L=59380&amp;W=9&amp;P=9706&amp;YEAR=2012" TargetMode="External"/><Relationship Id="rId19551" Type="http://schemas.openxmlformats.org/officeDocument/2006/relationships/hyperlink" Target="http://football6.myfantasyleague.com/2013/detailed?L=59380&amp;W=12&amp;P=9104&amp;YEAR=2012" TargetMode="External"/><Relationship Id="rId5739" Type="http://schemas.openxmlformats.org/officeDocument/2006/relationships/hyperlink" Target="http://football6.myfantasyleague.com/2013/detailed?L=59380&amp;W=14&amp;P=10258&amp;YEAR=2012" TargetMode="External"/><Relationship Id="rId7161" Type="http://schemas.openxmlformats.org/officeDocument/2006/relationships/hyperlink" Target="http://football6.myfantasyleague.com/2013/detailed?L=59380&amp;W=14&amp;P=9259&amp;YEAR=2012" TargetMode="External"/><Relationship Id="rId8212" Type="http://schemas.openxmlformats.org/officeDocument/2006/relationships/hyperlink" Target="http://football6.myfantasyleague.com/2013/detailed?L=59380&amp;W=4&amp;P=8854&amp;YEAR=2012" TargetMode="External"/><Relationship Id="rId9610" Type="http://schemas.openxmlformats.org/officeDocument/2006/relationships/hyperlink" Target="http://football6.myfantasyleague.com/2013/detailed?L=59380&amp;W=16&amp;P=10536&amp;YEAR=2012" TargetMode="External"/><Relationship Id="rId11540" Type="http://schemas.openxmlformats.org/officeDocument/2006/relationships/hyperlink" Target="http://football6.myfantasyleague.com/2013/detailed?L=59380&amp;W=7&amp;P=8670&amp;YEAR=2012" TargetMode="External"/><Relationship Id="rId18153" Type="http://schemas.openxmlformats.org/officeDocument/2006/relationships/hyperlink" Target="http://football6.myfantasyleague.com/2013/detailed?L=59380&amp;W=2&amp;P=8887&amp;YEAR=2012" TargetMode="External"/><Relationship Id="rId19204" Type="http://schemas.openxmlformats.org/officeDocument/2006/relationships/hyperlink" Target="http://football6.myfantasyleague.com/2013/detailed?L=59380&amp;W=2&amp;P=9015&amp;YEAR=2012" TargetMode="External"/><Relationship Id="rId10142" Type="http://schemas.openxmlformats.org/officeDocument/2006/relationships/hyperlink" Target="http://football6.myfantasyleague.com/2013/detailed?L=59380&amp;W=12&amp;P=10098&amp;YEAR=2012" TargetMode="External"/><Relationship Id="rId14763" Type="http://schemas.openxmlformats.org/officeDocument/2006/relationships/hyperlink" Target="http://football6.myfantasyleague.com/2013/detailed?L=59380&amp;W=5&amp;P=6944&amp;YEAR=2012" TargetMode="External"/><Relationship Id="rId15814" Type="http://schemas.openxmlformats.org/officeDocument/2006/relationships/hyperlink" Target="http://football6.myfantasyleague.com/2013/detailed?L=59380&amp;W=8&amp;P=9097&amp;YEAR=2012" TargetMode="External"/><Relationship Id="rId3771" Type="http://schemas.openxmlformats.org/officeDocument/2006/relationships/hyperlink" Target="http://football6.myfantasyleague.com/2013/detailed?L=59380&amp;W=6&amp;P=9938&amp;YEAR=2012" TargetMode="External"/><Relationship Id="rId4822" Type="http://schemas.openxmlformats.org/officeDocument/2006/relationships/hyperlink" Target="http://football6.myfantasyleague.com/2013/detailed?L=59380&amp;W=12&amp;P=10816&amp;YEAR=2012" TargetMode="External"/><Relationship Id="rId13365" Type="http://schemas.openxmlformats.org/officeDocument/2006/relationships/hyperlink" Target="http://football6.myfantasyleague.com/2013/detailed?L=59380&amp;W=7&amp;P=9221&amp;YEAR=2012" TargetMode="External"/><Relationship Id="rId14416" Type="http://schemas.openxmlformats.org/officeDocument/2006/relationships/hyperlink" Target="http://football6.myfantasyleague.com/2013/detailed?L=59380&amp;W=7&amp;P=9616&amp;YEAR=2012" TargetMode="External"/><Relationship Id="rId17986" Type="http://schemas.openxmlformats.org/officeDocument/2006/relationships/hyperlink" Target="http://football6.myfantasyleague.com/2013/detailed?L=59380&amp;W=5&amp;P=8304&amp;YEAR=2012" TargetMode="External"/><Relationship Id="rId20581" Type="http://schemas.openxmlformats.org/officeDocument/2006/relationships/hyperlink" Target="http://football6.myfantasyleague.com/2013/detailed?L=59380&amp;W=16&amp;P=10341&amp;YEAR=2012" TargetMode="External"/><Relationship Id="rId692" Type="http://schemas.openxmlformats.org/officeDocument/2006/relationships/hyperlink" Target="http://football6.myfantasyleague.com/2013/detailed?L=59380&amp;W=9&amp;P=9868&amp;YEAR=2012" TargetMode="External"/><Relationship Id="rId2373" Type="http://schemas.openxmlformats.org/officeDocument/2006/relationships/hyperlink" Target="http://football6.myfantasyleague.com/2013/player?L=59380&amp;P=10763&amp;YEAR=2012" TargetMode="External"/><Relationship Id="rId3424" Type="http://schemas.openxmlformats.org/officeDocument/2006/relationships/hyperlink" Target="http://football6.myfantasyleague.com/2013/detailed?L=59380&amp;W=3&amp;P=10357&amp;YEAR=2012" TargetMode="External"/><Relationship Id="rId6994" Type="http://schemas.openxmlformats.org/officeDocument/2006/relationships/hyperlink" Target="http://football6.myfantasyleague.com/2013/player?L=59380&amp;P=8359" TargetMode="External"/><Relationship Id="rId13018" Type="http://schemas.openxmlformats.org/officeDocument/2006/relationships/hyperlink" Target="http://football6.myfantasyleague.com/2013/detailed?L=59380&amp;W=5&amp;P=8432&amp;YEAR=2012" TargetMode="External"/><Relationship Id="rId16588" Type="http://schemas.openxmlformats.org/officeDocument/2006/relationships/hyperlink" Target="http://football6.myfantasyleague.com/2013/player?L=59380&amp;P=8840" TargetMode="External"/><Relationship Id="rId17639" Type="http://schemas.openxmlformats.org/officeDocument/2006/relationships/hyperlink" Target="http://football6.myfantasyleague.com/2013/detailed?L=59380&amp;W=8&amp;P=10558&amp;YEAR=2012" TargetMode="External"/><Relationship Id="rId20234" Type="http://schemas.openxmlformats.org/officeDocument/2006/relationships/hyperlink" Target="http://football6.myfantasyleague.com/2013/detailed?L=59380&amp;W=12&amp;P=10703&amp;YEAR=2012" TargetMode="External"/><Relationship Id="rId345" Type="http://schemas.openxmlformats.org/officeDocument/2006/relationships/hyperlink" Target="http://football6.myfantasyleague.com/2013/detailed?L=59380&amp;W=5&amp;P=10371&amp;YEAR=2012" TargetMode="External"/><Relationship Id="rId2026" Type="http://schemas.openxmlformats.org/officeDocument/2006/relationships/hyperlink" Target="http://football6.myfantasyleague.com/2013/detailed?L=59380&amp;W=12&amp;P=9491&amp;YEAR=2012" TargetMode="External"/><Relationship Id="rId5596" Type="http://schemas.openxmlformats.org/officeDocument/2006/relationships/hyperlink" Target="http://football6.myfantasyleague.com/2013/detailed?L=59380&amp;W=17&amp;P=10745&amp;YEAR=2012" TargetMode="External"/><Relationship Id="rId6647" Type="http://schemas.openxmlformats.org/officeDocument/2006/relationships/hyperlink" Target="http://football6.myfantasyleague.com/2013/detailed?L=59380&amp;W=17&amp;P=9367&amp;YEAR=2012" TargetMode="External"/><Relationship Id="rId19061" Type="http://schemas.openxmlformats.org/officeDocument/2006/relationships/hyperlink" Target="http://football6.myfantasyleague.com/2013/player?L=59380&amp;P=8416&amp;YEAR=2012" TargetMode="External"/><Relationship Id="rId4198" Type="http://schemas.openxmlformats.org/officeDocument/2006/relationships/hyperlink" Target="http://football6.myfantasyleague.com/2013/player?L=59380&amp;P=10954&amp;YEAR=2012" TargetMode="External"/><Relationship Id="rId5249" Type="http://schemas.openxmlformats.org/officeDocument/2006/relationships/hyperlink" Target="http://football6.myfantasyleague.com/2013/detailed?L=59380&amp;W=17&amp;P=10977&amp;YEAR=2012" TargetMode="External"/><Relationship Id="rId9120" Type="http://schemas.openxmlformats.org/officeDocument/2006/relationships/hyperlink" Target="http://football6.myfantasyleague.com/2013/detailed?L=59380&amp;W=2&amp;P=10331&amp;YEAR=2012" TargetMode="External"/><Relationship Id="rId11050" Type="http://schemas.openxmlformats.org/officeDocument/2006/relationships/hyperlink" Target="http://football6.myfantasyleague.com/2013/player?L=59380&amp;P=10520&amp;YEAR=2012" TargetMode="External"/><Relationship Id="rId12101" Type="http://schemas.openxmlformats.org/officeDocument/2006/relationships/hyperlink" Target="http://football6.myfantasyleague.com/2013/detailed?L=59380&amp;W=5&amp;P=9245&amp;YEAR=2012" TargetMode="External"/><Relationship Id="rId15671" Type="http://schemas.openxmlformats.org/officeDocument/2006/relationships/hyperlink" Target="http://football6.myfantasyleague.com/2013/detailed?L=59380&amp;W=5&amp;P=10769&amp;YEAR=2012" TargetMode="External"/><Relationship Id="rId16722" Type="http://schemas.openxmlformats.org/officeDocument/2006/relationships/hyperlink" Target="http://football6.myfantasyleague.com/2013/detailed?L=59380&amp;W=15&amp;P=9900&amp;YEAR=2012" TargetMode="External"/><Relationship Id="rId1859" Type="http://schemas.openxmlformats.org/officeDocument/2006/relationships/hyperlink" Target="http://football6.myfantasyleague.com/2013/detailed?L=59380&amp;W=9&amp;P=6982&amp;YEAR=2012" TargetMode="External"/><Relationship Id="rId5730" Type="http://schemas.openxmlformats.org/officeDocument/2006/relationships/hyperlink" Target="http://football6.myfantasyleague.com/2013/detailed?L=59380&amp;W=4&amp;P=10258&amp;YEAR=2012" TargetMode="External"/><Relationship Id="rId14273" Type="http://schemas.openxmlformats.org/officeDocument/2006/relationships/hyperlink" Target="http://football6.myfantasyleague.com/2013/detailed?L=59380&amp;W=6&amp;P=9615&amp;YEAR=2012" TargetMode="External"/><Relationship Id="rId15324" Type="http://schemas.openxmlformats.org/officeDocument/2006/relationships/hyperlink" Target="http://football6.myfantasyleague.com/2013/detailed?L=59380&amp;W=9&amp;P=10224&amp;YEAR=2012" TargetMode="External"/><Relationship Id="rId18894" Type="http://schemas.openxmlformats.org/officeDocument/2006/relationships/hyperlink" Target="http://football6.myfantasyleague.com/2013/player?L=59380&amp;P=10815" TargetMode="External"/><Relationship Id="rId19945" Type="http://schemas.openxmlformats.org/officeDocument/2006/relationships/hyperlink" Target="http://football6.myfantasyleague.com/2013/detailed?L=59380&amp;W=14&amp;P=10537&amp;YEAR=2012" TargetMode="External"/><Relationship Id="rId3281" Type="http://schemas.openxmlformats.org/officeDocument/2006/relationships/hyperlink" Target="http://football6.myfantasyleague.com/2013/detailed?L=59380&amp;W=15&amp;P=9299&amp;YEAR=2012" TargetMode="External"/><Relationship Id="rId4332" Type="http://schemas.openxmlformats.org/officeDocument/2006/relationships/hyperlink" Target="http://football6.myfantasyleague.com/2013/detailed?L=59380&amp;W=16&amp;P=9313&amp;YEAR=2012" TargetMode="External"/><Relationship Id="rId8953" Type="http://schemas.openxmlformats.org/officeDocument/2006/relationships/hyperlink" Target="http://football6.myfantasyleague.com/2013/detailed?L=59380&amp;W=4&amp;P=9729&amp;YEAR=2012" TargetMode="External"/><Relationship Id="rId10883" Type="http://schemas.openxmlformats.org/officeDocument/2006/relationships/hyperlink" Target="http://football6.myfantasyleague.com/2013/detailed?L=59380&amp;W=14&amp;P=8664&amp;YEAR=2012" TargetMode="External"/><Relationship Id="rId17496" Type="http://schemas.openxmlformats.org/officeDocument/2006/relationships/hyperlink" Target="http://football6.myfantasyleague.com/2013/detailed?L=59380&amp;W=14&amp;P=10034&amp;YEAR=2012" TargetMode="External"/><Relationship Id="rId18547" Type="http://schemas.openxmlformats.org/officeDocument/2006/relationships/hyperlink" Target="http://football6.myfantasyleague.com/2013/detailed?L=59380&amp;W=11&amp;P=10879&amp;YEAR=2012" TargetMode="External"/><Relationship Id="rId20091" Type="http://schemas.openxmlformats.org/officeDocument/2006/relationships/hyperlink" Target="http://football6.myfantasyleague.com/2013/detailed?L=59380&amp;W=8&amp;P=10013&amp;YEAR=2012" TargetMode="External"/><Relationship Id="rId7555" Type="http://schemas.openxmlformats.org/officeDocument/2006/relationships/hyperlink" Target="http://football6.myfantasyleague.com/2013/detailed?L=59380&amp;W=12&amp;P=8323&amp;YEAR=2012" TargetMode="External"/><Relationship Id="rId8606" Type="http://schemas.openxmlformats.org/officeDocument/2006/relationships/hyperlink" Target="http://football6.myfantasyleague.com/2013/detailed?L=59380&amp;W=11&amp;P=10812&amp;YEAR=2012" TargetMode="External"/><Relationship Id="rId10536" Type="http://schemas.openxmlformats.org/officeDocument/2006/relationships/hyperlink" Target="http://football6.myfantasyleague.com/2013/detailed?L=59380&amp;W=11&amp;P=10318&amp;YEAR=2012" TargetMode="External"/><Relationship Id="rId11934" Type="http://schemas.openxmlformats.org/officeDocument/2006/relationships/hyperlink" Target="http://football6.myfantasyleague.com/2013/detailed?L=59380&amp;W=8&amp;P=10020&amp;YEAR=2012" TargetMode="External"/><Relationship Id="rId16098" Type="http://schemas.openxmlformats.org/officeDocument/2006/relationships/hyperlink" Target="http://football6.myfantasyleague.com/2013/detailed?L=59380&amp;W=8&amp;P=9099&amp;YEAR=2012" TargetMode="External"/><Relationship Id="rId17149" Type="http://schemas.openxmlformats.org/officeDocument/2006/relationships/hyperlink" Target="http://football6.myfantasyleague.com/2013/player?L=59380&amp;P=10398&amp;YEAR=2012" TargetMode="External"/><Relationship Id="rId6157" Type="http://schemas.openxmlformats.org/officeDocument/2006/relationships/hyperlink" Target="http://football6.myfantasyleague.com/2013/detailed?L=59380&amp;W=4&amp;P=10989&amp;YEAR=2012" TargetMode="External"/><Relationship Id="rId7208" Type="http://schemas.openxmlformats.org/officeDocument/2006/relationships/hyperlink" Target="http://football6.myfantasyleague.com/2013/detailed?L=59380&amp;W=6&amp;P=10347&amp;YEAR=2012" TargetMode="External"/><Relationship Id="rId2767" Type="http://schemas.openxmlformats.org/officeDocument/2006/relationships/hyperlink" Target="http://football6.myfantasyleague.com/2013/detailed?L=59380&amp;W=13&amp;P=6789&amp;YEAR=2012" TargetMode="External"/><Relationship Id="rId13759" Type="http://schemas.openxmlformats.org/officeDocument/2006/relationships/hyperlink" Target="http://football6.myfantasyleague.com/2013/detailed?L=59380&amp;W=7&amp;P=6933&amp;YEAR=2012" TargetMode="External"/><Relationship Id="rId15181" Type="http://schemas.openxmlformats.org/officeDocument/2006/relationships/hyperlink" Target="http://football6.myfantasyleague.com/2013/detailed?L=59380&amp;W=6&amp;P=8036&amp;YEAR=2012" TargetMode="External"/><Relationship Id="rId17630" Type="http://schemas.openxmlformats.org/officeDocument/2006/relationships/hyperlink" Target="http://football6.myfantasyleague.com/2013/player?L=59380&amp;P=10558" TargetMode="External"/><Relationship Id="rId739" Type="http://schemas.openxmlformats.org/officeDocument/2006/relationships/hyperlink" Target="http://football6.myfantasyleague.com/2013/detailed?L=59380&amp;W=10&amp;P=8510&amp;YEAR=2012" TargetMode="External"/><Relationship Id="rId1369" Type="http://schemas.openxmlformats.org/officeDocument/2006/relationships/hyperlink" Target="http://football6.myfantasyleague.com/2013/player?L=59380&amp;P=9770" TargetMode="External"/><Relationship Id="rId3818" Type="http://schemas.openxmlformats.org/officeDocument/2006/relationships/hyperlink" Target="http://football6.myfantasyleague.com/2013/detailed?L=59380&amp;W=15&amp;P=9597&amp;YEAR=2012" TargetMode="External"/><Relationship Id="rId5240" Type="http://schemas.openxmlformats.org/officeDocument/2006/relationships/hyperlink" Target="http://football6.myfantasyleague.com/2013/detailed?L=59380&amp;W=11&amp;P=8414&amp;YEAR=2012" TargetMode="External"/><Relationship Id="rId16232" Type="http://schemas.openxmlformats.org/officeDocument/2006/relationships/hyperlink" Target="http://football6.myfantasyleague.com/2013/detailed?L=59380&amp;W=7&amp;P=10723&amp;YEAR=2012" TargetMode="External"/><Relationship Id="rId20628" Type="http://schemas.openxmlformats.org/officeDocument/2006/relationships/hyperlink" Target="http://football6.myfantasyleague.com/2013/detailed?L=59380&amp;W=16&amp;P=10110&amp;YEAR=2012" TargetMode="External"/><Relationship Id="rId9861" Type="http://schemas.openxmlformats.org/officeDocument/2006/relationships/hyperlink" Target="http://football6.myfantasyleague.com/2013/detailed?L=59380&amp;W=17&amp;P=10546&amp;YEAR=2012" TargetMode="External"/><Relationship Id="rId11791" Type="http://schemas.openxmlformats.org/officeDocument/2006/relationships/hyperlink" Target="http://football6.myfantasyleague.com/2013/detailed?L=59380&amp;W=1&amp;P=10709&amp;YEAR=2012" TargetMode="External"/><Relationship Id="rId12842" Type="http://schemas.openxmlformats.org/officeDocument/2006/relationships/hyperlink" Target="http://football6.myfantasyleague.com/2013/detailed?L=59380&amp;W=13&amp;P=7824&amp;YEAR=2012" TargetMode="External"/><Relationship Id="rId19455" Type="http://schemas.openxmlformats.org/officeDocument/2006/relationships/hyperlink" Target="http://football6.myfantasyleague.com/2013/detailed?L=59380&amp;W=1&amp;P=9383&amp;YEAR=2012" TargetMode="External"/><Relationship Id="rId75" Type="http://schemas.openxmlformats.org/officeDocument/2006/relationships/hyperlink" Target="http://football6.myfantasyleague.com/2013/detailed?L=59380&amp;W=16&amp;P=10353&amp;YEAR=2012" TargetMode="External"/><Relationship Id="rId1850" Type="http://schemas.openxmlformats.org/officeDocument/2006/relationships/hyperlink" Target="http://football6.myfantasyleague.com/2013/player?L=59380&amp;P=6982" TargetMode="External"/><Relationship Id="rId2901" Type="http://schemas.openxmlformats.org/officeDocument/2006/relationships/hyperlink" Target="http://football6.myfantasyleague.com/2013/player?L=59380&amp;P=10460&amp;YEAR=2012" TargetMode="External"/><Relationship Id="rId7065" Type="http://schemas.openxmlformats.org/officeDocument/2006/relationships/hyperlink" Target="http://football6.myfantasyleague.com/2013/detailed?L=59380&amp;W=14&amp;P=8843&amp;YEAR=2012" TargetMode="External"/><Relationship Id="rId8463" Type="http://schemas.openxmlformats.org/officeDocument/2006/relationships/hyperlink" Target="http://football6.myfantasyleague.com/2013/detailed?L=59380&amp;W=12&amp;P=11021&amp;YEAR=2012" TargetMode="External"/><Relationship Id="rId9514" Type="http://schemas.openxmlformats.org/officeDocument/2006/relationships/hyperlink" Target="http://football6.myfantasyleague.com/2013/detailed?L=59380&amp;W=6&amp;P=10322&amp;YEAR=2012" TargetMode="External"/><Relationship Id="rId10393" Type="http://schemas.openxmlformats.org/officeDocument/2006/relationships/hyperlink" Target="http://football6.myfantasyleague.com/2013/detailed?L=59380&amp;W=17&amp;P=7455&amp;YEAR=2012" TargetMode="External"/><Relationship Id="rId11444" Type="http://schemas.openxmlformats.org/officeDocument/2006/relationships/hyperlink" Target="http://football6.myfantasyleague.com/2013/detailed?L=59380&amp;W=2&amp;P=10035&amp;YEAR=2012" TargetMode="External"/><Relationship Id="rId18057" Type="http://schemas.openxmlformats.org/officeDocument/2006/relationships/hyperlink" Target="http://football6.myfantasyleague.com/2013/detailed?L=59380&amp;W=6&amp;P=7053&amp;YEAR=2012" TargetMode="External"/><Relationship Id="rId19108" Type="http://schemas.openxmlformats.org/officeDocument/2006/relationships/hyperlink" Target="http://football6.myfantasyleague.com/2013/detailed?L=59380&amp;W=13&amp;P=9640&amp;YEAR=2012" TargetMode="External"/><Relationship Id="rId1503" Type="http://schemas.openxmlformats.org/officeDocument/2006/relationships/hyperlink" Target="http://football6.myfantasyleague.com/2013/player?L=59380&amp;P=10821" TargetMode="External"/><Relationship Id="rId8116" Type="http://schemas.openxmlformats.org/officeDocument/2006/relationships/hyperlink" Target="http://football6.myfantasyleague.com/2013/player?L=59380&amp;P=10601" TargetMode="External"/><Relationship Id="rId10046" Type="http://schemas.openxmlformats.org/officeDocument/2006/relationships/hyperlink" Target="http://football6.myfantasyleague.com/2013/detailed?L=59380&amp;W=6&amp;P=11015&amp;YEAR=2012" TargetMode="External"/><Relationship Id="rId14667" Type="http://schemas.openxmlformats.org/officeDocument/2006/relationships/hyperlink" Target="http://football6.myfantasyleague.com/2013/detailed?L=59380&amp;W=9&amp;P=10713&amp;YEAR=2012" TargetMode="External"/><Relationship Id="rId15718" Type="http://schemas.openxmlformats.org/officeDocument/2006/relationships/hyperlink" Target="http://football6.myfantasyleague.com/2013/detailed?L=59380&amp;W=13&amp;P=9841&amp;YEAR=2012" TargetMode="External"/><Relationship Id="rId3675" Type="http://schemas.openxmlformats.org/officeDocument/2006/relationships/hyperlink" Target="http://football6.myfantasyleague.com/2013/detailed?L=59380&amp;W=1&amp;P=9465&amp;YEAR=2012" TargetMode="External"/><Relationship Id="rId4726" Type="http://schemas.openxmlformats.org/officeDocument/2006/relationships/hyperlink" Target="http://football6.myfantasyleague.com/2013/detailed?L=59380&amp;W=6&amp;P=8339&amp;YEAR=2012" TargetMode="External"/><Relationship Id="rId13269" Type="http://schemas.openxmlformats.org/officeDocument/2006/relationships/hyperlink" Target="http://football6.myfantasyleague.com/2013/detailed?L=59380&amp;W=3&amp;P=10323&amp;YEAR=2012" TargetMode="External"/><Relationship Id="rId17140" Type="http://schemas.openxmlformats.org/officeDocument/2006/relationships/hyperlink" Target="http://football6.myfantasyleague.com/2013/detailed?L=59380&amp;W=9&amp;P=9132&amp;YEAR=2012" TargetMode="External"/><Relationship Id="rId20485" Type="http://schemas.openxmlformats.org/officeDocument/2006/relationships/hyperlink" Target="http://football6.myfantasyleague.com/2013/detailed?L=59380&amp;W=3&amp;P=10759&amp;YEAR=2012" TargetMode="External"/><Relationship Id="rId596" Type="http://schemas.openxmlformats.org/officeDocument/2006/relationships/hyperlink" Target="http://football6.myfantasyleague.com/2013/detailed?L=59380&amp;W=9&amp;P=9897&amp;YEAR=2012" TargetMode="External"/><Relationship Id="rId2277" Type="http://schemas.openxmlformats.org/officeDocument/2006/relationships/hyperlink" Target="http://football6.myfantasyleague.com/2013/detailed?L=59380&amp;W=15&amp;P=6996&amp;YEAR=2012" TargetMode="External"/><Relationship Id="rId3328" Type="http://schemas.openxmlformats.org/officeDocument/2006/relationships/hyperlink" Target="http://football6.myfantasyleague.com/2013/detailed?L=59380&amp;W=10&amp;P=9913&amp;YEAR=2012" TargetMode="External"/><Relationship Id="rId6898" Type="http://schemas.openxmlformats.org/officeDocument/2006/relationships/hyperlink" Target="http://football6.myfantasyleague.com/2013/detailed?L=59380&amp;W=14&amp;P=9067&amp;YEAR=2012" TargetMode="External"/><Relationship Id="rId20138" Type="http://schemas.openxmlformats.org/officeDocument/2006/relationships/hyperlink" Target="http://football6.myfantasyleague.com/2013/detailed?L=59380&amp;W=4&amp;P=8121&amp;YEAR=2012" TargetMode="External"/><Relationship Id="rId249" Type="http://schemas.openxmlformats.org/officeDocument/2006/relationships/hyperlink" Target="http://football6.myfantasyleague.com/2013/detailed?L=59380&amp;W=15&amp;P=10082&amp;YEAR=2012" TargetMode="External"/><Relationship Id="rId7949" Type="http://schemas.openxmlformats.org/officeDocument/2006/relationships/hyperlink" Target="http://football6.myfantasyleague.com/2013/detailed?L=59380&amp;W=7&amp;P=9360&amp;YEAR=2012" TargetMode="External"/><Relationship Id="rId9371" Type="http://schemas.openxmlformats.org/officeDocument/2006/relationships/hyperlink" Target="http://football6.myfantasyleague.com/2013/detailed?L=59380&amp;W=6&amp;P=6513&amp;YEAR=2012" TargetMode="External"/><Relationship Id="rId13750" Type="http://schemas.openxmlformats.org/officeDocument/2006/relationships/hyperlink" Target="http://football6.myfantasyleague.com/2013/detailed?L=59380&amp;W=10&amp;P=10340&amp;YEAR=2012" TargetMode="External"/><Relationship Id="rId14801" Type="http://schemas.openxmlformats.org/officeDocument/2006/relationships/hyperlink" Target="http://football6.myfantasyleague.com/2013/detailed?L=59380&amp;W=6&amp;P=10296&amp;YEAR=2012" TargetMode="External"/><Relationship Id="rId9024" Type="http://schemas.openxmlformats.org/officeDocument/2006/relationships/hyperlink" Target="http://football6.myfantasyleague.com/2013/detailed?L=59380&amp;W=11&amp;P=7671&amp;YEAR=2012" TargetMode="External"/><Relationship Id="rId12352" Type="http://schemas.openxmlformats.org/officeDocument/2006/relationships/hyperlink" Target="http://football6.myfantasyleague.com/2013/player?L=59380&amp;P=9899" TargetMode="External"/><Relationship Id="rId13403" Type="http://schemas.openxmlformats.org/officeDocument/2006/relationships/hyperlink" Target="http://football6.myfantasyleague.com/2013/detailed?L=59380&amp;W=9&amp;P=10870&amp;YEAR=2012" TargetMode="External"/><Relationship Id="rId16973" Type="http://schemas.openxmlformats.org/officeDocument/2006/relationships/hyperlink" Target="http://football6.myfantasyleague.com/2013/detailed?L=59380&amp;W=11&amp;P=10203&amp;YEAR=2012" TargetMode="External"/><Relationship Id="rId730" Type="http://schemas.openxmlformats.org/officeDocument/2006/relationships/hyperlink" Target="http://football6.myfantasyleague.com/2013/player?L=59380&amp;P=8510&amp;YEAR=2012" TargetMode="External"/><Relationship Id="rId1013" Type="http://schemas.openxmlformats.org/officeDocument/2006/relationships/hyperlink" Target="http://football6.myfantasyleague.com/2013/detailed?L=59380&amp;W=15&amp;P=10527&amp;YEAR=2012" TargetMode="External"/><Relationship Id="rId1360" Type="http://schemas.openxmlformats.org/officeDocument/2006/relationships/hyperlink" Target="http://football6.myfantasyleague.com/2013/detailed?L=59380&amp;W=10&amp;P=10048&amp;YEAR=2012" TargetMode="External"/><Relationship Id="rId2411" Type="http://schemas.openxmlformats.org/officeDocument/2006/relationships/hyperlink" Target="http://football6.myfantasyleague.com/2013/detailed?L=59380&amp;W=4&amp;P=8497&amp;YEAR=2012" TargetMode="External"/><Relationship Id="rId5981" Type="http://schemas.openxmlformats.org/officeDocument/2006/relationships/hyperlink" Target="http://football6.myfantasyleague.com/2013/detailed?L=59380&amp;W=8&amp;P=3549&amp;YEAR=2012" TargetMode="External"/><Relationship Id="rId12005" Type="http://schemas.openxmlformats.org/officeDocument/2006/relationships/hyperlink" Target="http://football6.myfantasyleague.com/2013/player?L=59380&amp;P=9464" TargetMode="External"/><Relationship Id="rId15575" Type="http://schemas.openxmlformats.org/officeDocument/2006/relationships/hyperlink" Target="http://football6.myfantasyleague.com/2013/detailed?L=59380&amp;W=16&amp;P=9921&amp;YEAR=2012" TargetMode="External"/><Relationship Id="rId16626" Type="http://schemas.openxmlformats.org/officeDocument/2006/relationships/hyperlink" Target="http://football6.myfantasyleague.com/2013/detailed?L=59380&amp;W=1&amp;P=9952&amp;YEAR=2012" TargetMode="External"/><Relationship Id="rId4583" Type="http://schemas.openxmlformats.org/officeDocument/2006/relationships/hyperlink" Target="http://football6.myfantasyleague.com/2013/player?L=59380&amp;P=6776" TargetMode="External"/><Relationship Id="rId5634" Type="http://schemas.openxmlformats.org/officeDocument/2006/relationships/hyperlink" Target="http://football6.myfantasyleague.com/2013/detailed?L=59380&amp;W=7&amp;P=11005&amp;YEAR=2012" TargetMode="External"/><Relationship Id="rId14177" Type="http://schemas.openxmlformats.org/officeDocument/2006/relationships/hyperlink" Target="http://football6.myfantasyleague.com/2013/player?L=59380&amp;P=6929&amp;YEAR=2012" TargetMode="External"/><Relationship Id="rId15228" Type="http://schemas.openxmlformats.org/officeDocument/2006/relationships/hyperlink" Target="http://football6.myfantasyleague.com/2013/detailed?L=59380&amp;W=15&amp;P=9705&amp;YEAR=2012" TargetMode="External"/><Relationship Id="rId18798" Type="http://schemas.openxmlformats.org/officeDocument/2006/relationships/hyperlink" Target="http://football6.myfantasyleague.com/2013/detailed?L=59380&amp;W=17&amp;P=10764&amp;YEAR=2012" TargetMode="External"/><Relationship Id="rId19849" Type="http://schemas.openxmlformats.org/officeDocument/2006/relationships/hyperlink" Target="http://football6.myfantasyleague.com/2013/detailed?L=59380&amp;W=4&amp;P=10486&amp;YEAR=2012" TargetMode="External"/><Relationship Id="rId3185" Type="http://schemas.openxmlformats.org/officeDocument/2006/relationships/hyperlink" Target="http://football6.myfantasyleague.com/2013/detailed?L=59380&amp;W=3&amp;P=10472&amp;YEAR=2012" TargetMode="External"/><Relationship Id="rId4236" Type="http://schemas.openxmlformats.org/officeDocument/2006/relationships/hyperlink" Target="http://football6.myfantasyleague.com/2013/player?L=59380&amp;P=7742" TargetMode="External"/><Relationship Id="rId8857" Type="http://schemas.openxmlformats.org/officeDocument/2006/relationships/hyperlink" Target="http://football6.myfantasyleague.com/2013/detailed?L=59380&amp;W=15&amp;P=9903&amp;YEAR=2012" TargetMode="External"/><Relationship Id="rId9908" Type="http://schemas.openxmlformats.org/officeDocument/2006/relationships/hyperlink" Target="http://football6.myfantasyleague.com/2013/detailed?L=59380&amp;W=6&amp;P=9580&amp;YEAR=2012" TargetMode="External"/><Relationship Id="rId7459" Type="http://schemas.openxmlformats.org/officeDocument/2006/relationships/hyperlink" Target="http://football6.myfantasyleague.com/2013/detailed?L=59380&amp;W=9&amp;P=10093&amp;YEAR=2012" TargetMode="External"/><Relationship Id="rId10787" Type="http://schemas.openxmlformats.org/officeDocument/2006/relationships/hyperlink" Target="http://football6.myfantasyleague.com/2013/detailed?L=59380&amp;W=6&amp;P=10914&amp;YEAR=2012" TargetMode="External"/><Relationship Id="rId11838" Type="http://schemas.openxmlformats.org/officeDocument/2006/relationships/hyperlink" Target="http://football6.myfantasyleague.com/2013/detailed?L=59380&amp;W=12&amp;P=10820&amp;YEAR=2012" TargetMode="External"/><Relationship Id="rId13260" Type="http://schemas.openxmlformats.org/officeDocument/2006/relationships/hyperlink" Target="http://football6.myfantasyleague.com/2013/detailed?L=59380&amp;W=7&amp;P=7509&amp;YEAR=2012" TargetMode="External"/><Relationship Id="rId14311" Type="http://schemas.openxmlformats.org/officeDocument/2006/relationships/hyperlink" Target="http://football6.myfantasyleague.com/2013/player?L=59380&amp;P=7843" TargetMode="External"/><Relationship Id="rId17881" Type="http://schemas.openxmlformats.org/officeDocument/2006/relationships/hyperlink" Target="http://football6.myfantasyleague.com/2013/detailed?L=59380&amp;W=15&amp;P=8160&amp;YEAR=2012" TargetMode="External"/><Relationship Id="rId18932" Type="http://schemas.openxmlformats.org/officeDocument/2006/relationships/hyperlink" Target="http://football6.myfantasyleague.com/2013/detailed?L=59380&amp;W=7&amp;P=8421&amp;YEAR=2012" TargetMode="External"/><Relationship Id="rId240" Type="http://schemas.openxmlformats.org/officeDocument/2006/relationships/hyperlink" Target="http://football6.myfantasyleague.com/2013/player?L=59380&amp;P=10082" TargetMode="External"/><Relationship Id="rId7940" Type="http://schemas.openxmlformats.org/officeDocument/2006/relationships/hyperlink" Target="http://football6.myfantasyleague.com/2013/detailed?L=59380&amp;W=16&amp;P=7231&amp;YEAR=2012" TargetMode="External"/><Relationship Id="rId10921" Type="http://schemas.openxmlformats.org/officeDocument/2006/relationships/hyperlink" Target="http://football6.myfantasyleague.com/2013/detailed?L=59380&amp;W=4&amp;P=10992&amp;YEAR=2012" TargetMode="External"/><Relationship Id="rId16483" Type="http://schemas.openxmlformats.org/officeDocument/2006/relationships/hyperlink" Target="http://football6.myfantasyleague.com/2013/detailed?L=59380&amp;W=10&amp;P=9871&amp;YEAR=2012" TargetMode="External"/><Relationship Id="rId17534" Type="http://schemas.openxmlformats.org/officeDocument/2006/relationships/hyperlink" Target="http://football6.myfantasyleague.com/2013/detailed?L=59380&amp;W=2&amp;P=9431&amp;YEAR=2012" TargetMode="External"/><Relationship Id="rId4093" Type="http://schemas.openxmlformats.org/officeDocument/2006/relationships/hyperlink" Target="http://football6.myfantasyleague.com/2013/detailed?L=59380&amp;W=2&amp;P=10022&amp;YEAR=2012" TargetMode="External"/><Relationship Id="rId5144" Type="http://schemas.openxmlformats.org/officeDocument/2006/relationships/hyperlink" Target="http://football6.myfantasyleague.com/2013/detailed?L=59380&amp;W=6&amp;P=9739&amp;YEAR=2012" TargetMode="External"/><Relationship Id="rId5491" Type="http://schemas.openxmlformats.org/officeDocument/2006/relationships/hyperlink" Target="http://football6.myfantasyleague.com/2013/detailed?L=59380&amp;W=1&amp;P=10884&amp;YEAR=2012" TargetMode="External"/><Relationship Id="rId6542" Type="http://schemas.openxmlformats.org/officeDocument/2006/relationships/hyperlink" Target="http://football6.myfantasyleague.com/2013/detailed?L=59380&amp;W=14&amp;P=8845&amp;YEAR=2012" TargetMode="External"/><Relationship Id="rId15085" Type="http://schemas.openxmlformats.org/officeDocument/2006/relationships/hyperlink" Target="http://football6.myfantasyleague.com/2013/detailed?L=59380&amp;W=8&amp;P=8659&amp;YEAR=2012" TargetMode="External"/><Relationship Id="rId16136" Type="http://schemas.openxmlformats.org/officeDocument/2006/relationships/hyperlink" Target="http://football6.myfantasyleague.com/2013/player?L=59380&amp;P=10360" TargetMode="External"/><Relationship Id="rId9765" Type="http://schemas.openxmlformats.org/officeDocument/2006/relationships/hyperlink" Target="http://football6.myfantasyleague.com/2013/detailed?L=59380&amp;W=3&amp;P=9078&amp;YEAR=2012" TargetMode="External"/><Relationship Id="rId11695" Type="http://schemas.openxmlformats.org/officeDocument/2006/relationships/hyperlink" Target="http://football6.myfantasyleague.com/2013/player?L=59380&amp;P=3141&amp;YEAR=2012" TargetMode="External"/><Relationship Id="rId12746" Type="http://schemas.openxmlformats.org/officeDocument/2006/relationships/hyperlink" Target="http://football6.myfantasyleague.com/2013/detailed?L=59380&amp;W=11&amp;P=8680&amp;YEAR=2012" TargetMode="External"/><Relationship Id="rId19359" Type="http://schemas.openxmlformats.org/officeDocument/2006/relationships/hyperlink" Target="http://football6.myfantasyleague.com/2013/detailed?L=59380&amp;W=8&amp;P=4923&amp;YEAR=2012" TargetMode="External"/><Relationship Id="rId1754" Type="http://schemas.openxmlformats.org/officeDocument/2006/relationships/hyperlink" Target="http://football6.myfantasyleague.com/2013/player?L=59380&amp;P=10719" TargetMode="External"/><Relationship Id="rId2805" Type="http://schemas.openxmlformats.org/officeDocument/2006/relationships/hyperlink" Target="http://football6.myfantasyleague.com/2013/detailed?L=59380&amp;W=16&amp;P=8255&amp;YEAR=2012" TargetMode="External"/><Relationship Id="rId8367" Type="http://schemas.openxmlformats.org/officeDocument/2006/relationships/hyperlink" Target="http://football6.myfantasyleague.com/2013/detailed?L=59380&amp;W=16&amp;P=8837&amp;YEAR=2012" TargetMode="External"/><Relationship Id="rId9418" Type="http://schemas.openxmlformats.org/officeDocument/2006/relationships/hyperlink" Target="http://football6.myfantasyleague.com/2013/detailed?L=59380&amp;W=17&amp;P=10508&amp;YEAR=2012" TargetMode="External"/><Relationship Id="rId10297" Type="http://schemas.openxmlformats.org/officeDocument/2006/relationships/hyperlink" Target="http://football6.myfantasyleague.com/2013/detailed?L=59380&amp;W=13&amp;P=10368&amp;YEAR=2012" TargetMode="External"/><Relationship Id="rId11348" Type="http://schemas.openxmlformats.org/officeDocument/2006/relationships/hyperlink" Target="http://football6.myfantasyleague.com/2013/detailed?L=59380&amp;W=16&amp;P=10285&amp;YEAR=2012" TargetMode="External"/><Relationship Id="rId1407" Type="http://schemas.openxmlformats.org/officeDocument/2006/relationships/hyperlink" Target="http://football6.myfantasyleague.com/2013/detailed?L=59380&amp;W=5&amp;P=10514&amp;YEAR=2012" TargetMode="External"/><Relationship Id="rId4977" Type="http://schemas.openxmlformats.org/officeDocument/2006/relationships/hyperlink" Target="http://football6.myfantasyleague.com/2013/detailed?L=59380&amp;W=14&amp;P=8799&amp;YEAR=2012" TargetMode="External"/><Relationship Id="rId15969" Type="http://schemas.openxmlformats.org/officeDocument/2006/relationships/hyperlink" Target="http://football6.myfantasyleague.com/2013/player?L=59380&amp;P=7850" TargetMode="External"/><Relationship Id="rId17391" Type="http://schemas.openxmlformats.org/officeDocument/2006/relationships/hyperlink" Target="http://football6.myfantasyleague.com/2013/detailed?L=59380&amp;W=13&amp;P=8682&amp;YEAR=2012" TargetMode="External"/><Relationship Id="rId19840" Type="http://schemas.openxmlformats.org/officeDocument/2006/relationships/hyperlink" Target="http://football6.myfantasyleague.com/2013/detailed?L=59380&amp;W=9&amp;P=7491&amp;YEAR=2012" TargetMode="External"/><Relationship Id="rId3579" Type="http://schemas.openxmlformats.org/officeDocument/2006/relationships/hyperlink" Target="http://football6.myfantasyleague.com/2013/detailed?L=59380&amp;W=3&amp;P=8735&amp;YEAR=2012" TargetMode="External"/><Relationship Id="rId7450" Type="http://schemas.openxmlformats.org/officeDocument/2006/relationships/hyperlink" Target="http://football6.myfantasyleague.com/2013/player?L=59380&amp;P=10093" TargetMode="External"/><Relationship Id="rId8501" Type="http://schemas.openxmlformats.org/officeDocument/2006/relationships/hyperlink" Target="http://football6.myfantasyleague.com/2013/detailed?L=59380&amp;W=7&amp;P=8775&amp;YEAR=2012" TargetMode="External"/><Relationship Id="rId17044" Type="http://schemas.openxmlformats.org/officeDocument/2006/relationships/hyperlink" Target="http://football6.myfantasyleague.com/2013/detailed?L=59380&amp;W=3&amp;P=9914&amp;YEAR=2012" TargetMode="External"/><Relationship Id="rId18442" Type="http://schemas.openxmlformats.org/officeDocument/2006/relationships/hyperlink" Target="http://football6.myfantasyleague.com/2013/detailed?L=59380&amp;W=5&amp;P=8859&amp;YEAR=2012" TargetMode="External"/><Relationship Id="rId20389" Type="http://schemas.openxmlformats.org/officeDocument/2006/relationships/hyperlink" Target="http://football6.myfantasyleague.com/2013/player?L=59380&amp;P=8689" TargetMode="External"/><Relationship Id="rId6052" Type="http://schemas.openxmlformats.org/officeDocument/2006/relationships/hyperlink" Target="http://football6.myfantasyleague.com/2013/options?L=59380&amp;F=0006&amp;O=07" TargetMode="External"/><Relationship Id="rId7103" Type="http://schemas.openxmlformats.org/officeDocument/2006/relationships/hyperlink" Target="http://football6.myfantasyleague.com/2013/detailed?L=59380&amp;W=10&amp;P=9925&amp;YEAR=2012" TargetMode="External"/><Relationship Id="rId10431" Type="http://schemas.openxmlformats.org/officeDocument/2006/relationships/hyperlink" Target="http://football6.myfantasyleague.com/2013/detailed?L=59380&amp;W=15&amp;P=11076&amp;YEAR=2012" TargetMode="External"/><Relationship Id="rId9275" Type="http://schemas.openxmlformats.org/officeDocument/2006/relationships/hyperlink" Target="http://football6.myfantasyleague.com/2013/detailed?L=59380&amp;W=4&amp;P=7414&amp;YEAR=2012" TargetMode="External"/><Relationship Id="rId13654" Type="http://schemas.openxmlformats.org/officeDocument/2006/relationships/hyperlink" Target="http://football6.myfantasyleague.com/2013/detailed?L=59380&amp;W=6&amp;P=9392&amp;YEAR=2012" TargetMode="External"/><Relationship Id="rId14705" Type="http://schemas.openxmlformats.org/officeDocument/2006/relationships/hyperlink" Target="http://football6.myfantasyleague.com/2013/detailed?L=59380&amp;W=9&amp;P=10375&amp;YEAR=2012" TargetMode="External"/><Relationship Id="rId981" Type="http://schemas.openxmlformats.org/officeDocument/2006/relationships/hyperlink" Target="http://football6.myfantasyleague.com/2013/detailed?L=59380&amp;W=4&amp;P=9339&amp;YEAR=2012" TargetMode="External"/><Relationship Id="rId2662" Type="http://schemas.openxmlformats.org/officeDocument/2006/relationships/hyperlink" Target="http://football6.myfantasyleague.com/2013/detailed?L=59380&amp;W=8&amp;P=10770&amp;YEAR=2012" TargetMode="External"/><Relationship Id="rId3713" Type="http://schemas.openxmlformats.org/officeDocument/2006/relationships/hyperlink" Target="http://football6.myfantasyleague.com/2013/detailed?L=59380&amp;W=3&amp;P=6952&amp;YEAR=2012" TargetMode="External"/><Relationship Id="rId12256" Type="http://schemas.openxmlformats.org/officeDocument/2006/relationships/hyperlink" Target="http://football6.myfantasyleague.com/2013/detailed?L=59380&amp;W=14&amp;P=10549&amp;YEAR=2012" TargetMode="External"/><Relationship Id="rId13307" Type="http://schemas.openxmlformats.org/officeDocument/2006/relationships/hyperlink" Target="http://football6.myfantasyleague.com/2013/detailed?L=59380&amp;W=10&amp;P=9449&amp;YEAR=2012" TargetMode="External"/><Relationship Id="rId16877" Type="http://schemas.openxmlformats.org/officeDocument/2006/relationships/hyperlink" Target="http://football6.myfantasyleague.com/2013/detailed?L=59380&amp;W=16&amp;P=10379&amp;YEAR=2012" TargetMode="External"/><Relationship Id="rId17928" Type="http://schemas.openxmlformats.org/officeDocument/2006/relationships/hyperlink" Target="http://football6.myfantasyleague.com/2013/detailed?L=59380&amp;W=12&amp;P=9176&amp;YEAR=2012" TargetMode="External"/><Relationship Id="rId20523" Type="http://schemas.openxmlformats.org/officeDocument/2006/relationships/hyperlink" Target="http://football6.myfantasyleague.com/2013/detailed?L=59380&amp;W=4&amp;P=10350&amp;YEAR=2012" TargetMode="External"/><Relationship Id="rId634" Type="http://schemas.openxmlformats.org/officeDocument/2006/relationships/hyperlink" Target="http://football6.myfantasyleague.com/2013/detailed?L=59380&amp;W=4&amp;P=9743&amp;YEAR=2012" TargetMode="External"/><Relationship Id="rId1264" Type="http://schemas.openxmlformats.org/officeDocument/2006/relationships/hyperlink" Target="http://football6.myfantasyleague.com/2013/detailed?L=59380&amp;W=14&amp;P=9307&amp;YEAR=2012" TargetMode="External"/><Relationship Id="rId2315" Type="http://schemas.openxmlformats.org/officeDocument/2006/relationships/hyperlink" Target="http://football6.myfantasyleague.com/2013/detailed?L=59380&amp;W=4&amp;P=9896&amp;YEAR=2012" TargetMode="External"/><Relationship Id="rId5885" Type="http://schemas.openxmlformats.org/officeDocument/2006/relationships/hyperlink" Target="http://football6.myfantasyleague.com/2013/player?L=59380&amp;P=8062" TargetMode="External"/><Relationship Id="rId6936" Type="http://schemas.openxmlformats.org/officeDocument/2006/relationships/hyperlink" Target="http://football6.myfantasyleague.com/2013/detailed?L=59380&amp;W=12&amp;P=10960&amp;YEAR=2012" TargetMode="External"/><Relationship Id="rId15479" Type="http://schemas.openxmlformats.org/officeDocument/2006/relationships/hyperlink" Target="http://football6.myfantasyleague.com/2013/detailed?L=59380&amp;W=11&amp;P=10334&amp;YEAR=2012" TargetMode="External"/><Relationship Id="rId19350" Type="http://schemas.openxmlformats.org/officeDocument/2006/relationships/hyperlink" Target="http://football6.myfantasyleague.com/2013/options?L=59380&amp;F=0006&amp;O=07" TargetMode="External"/><Relationship Id="rId4487" Type="http://schemas.openxmlformats.org/officeDocument/2006/relationships/hyperlink" Target="http://football6.myfantasyleague.com/2013/player?L=59380&amp;P=8260" TargetMode="External"/><Relationship Id="rId5538" Type="http://schemas.openxmlformats.org/officeDocument/2006/relationships/hyperlink" Target="http://football6.myfantasyleague.com/2013/detailed?L=59380&amp;W=2&amp;P=7815&amp;YEAR=2012" TargetMode="External"/><Relationship Id="rId19003" Type="http://schemas.openxmlformats.org/officeDocument/2006/relationships/hyperlink" Target="http://football6.myfantasyleague.com/2013/detailed?L=59380&amp;W=16&amp;P=10918&amp;YEAR=2012" TargetMode="External"/><Relationship Id="rId3089" Type="http://schemas.openxmlformats.org/officeDocument/2006/relationships/hyperlink" Target="http://football6.myfantasyleague.com/2013/detailed?L=59380&amp;W=12&amp;P=9492&amp;YEAR=2012" TargetMode="External"/><Relationship Id="rId8011" Type="http://schemas.openxmlformats.org/officeDocument/2006/relationships/hyperlink" Target="http://football6.myfantasyleague.com/2013/detailed?L=59380&amp;W=2&amp;P=11022&amp;YEAR=2012" TargetMode="External"/><Relationship Id="rId15960" Type="http://schemas.openxmlformats.org/officeDocument/2006/relationships/hyperlink" Target="http://football6.myfantasyleague.com/2013/detailed?L=59380&amp;W=13&amp;P=8676&amp;YEAR=2012" TargetMode="External"/><Relationship Id="rId14562" Type="http://schemas.openxmlformats.org/officeDocument/2006/relationships/hyperlink" Target="http://football6.myfantasyleague.com/2013/player?L=59380&amp;P=10311&amp;YEAR=2012" TargetMode="External"/><Relationship Id="rId15613" Type="http://schemas.openxmlformats.org/officeDocument/2006/relationships/hyperlink" Target="http://football6.myfantasyleague.com/2013/player?L=59380&amp;P=10412&amp;YEAR=2012" TargetMode="External"/><Relationship Id="rId491" Type="http://schemas.openxmlformats.org/officeDocument/2006/relationships/hyperlink" Target="http://football6.myfantasyleague.com/2013/detailed?L=59380&amp;W=3&amp;P=9308&amp;YEAR=2012" TargetMode="External"/><Relationship Id="rId2172" Type="http://schemas.openxmlformats.org/officeDocument/2006/relationships/hyperlink" Target="http://football6.myfantasyleague.com/2013/player?L=59380&amp;P=6573&amp;YEAR=2012" TargetMode="External"/><Relationship Id="rId3223" Type="http://schemas.openxmlformats.org/officeDocument/2006/relationships/hyperlink" Target="http://football6.myfantasyleague.com/2013/detailed?L=59380&amp;W=16&amp;P=10854&amp;YEAR=2012" TargetMode="External"/><Relationship Id="rId3570" Type="http://schemas.openxmlformats.org/officeDocument/2006/relationships/hyperlink" Target="http://football6.myfantasyleague.com/2013/detailed?L=59380&amp;W=14&amp;P=9947&amp;YEAR=2012" TargetMode="External"/><Relationship Id="rId4621" Type="http://schemas.openxmlformats.org/officeDocument/2006/relationships/hyperlink" Target="http://football6.myfantasyleague.com/2013/detailed?L=59380&amp;W=4&amp;P=9446&amp;YEAR=2012" TargetMode="External"/><Relationship Id="rId13164" Type="http://schemas.openxmlformats.org/officeDocument/2006/relationships/hyperlink" Target="http://football6.myfantasyleague.com/2013/detailed?L=59380&amp;W=14&amp;P=9445&amp;YEAR=2012" TargetMode="External"/><Relationship Id="rId14215" Type="http://schemas.openxmlformats.org/officeDocument/2006/relationships/hyperlink" Target="http://football6.myfantasyleague.com/2013/detailed?L=59380&amp;W=11&amp;P=11057&amp;YEAR=2012" TargetMode="External"/><Relationship Id="rId17785" Type="http://schemas.openxmlformats.org/officeDocument/2006/relationships/hyperlink" Target="http://football6.myfantasyleague.com/2013/detailed?L=59380&amp;W=3&amp;P=9663&amp;YEAR=2012" TargetMode="External"/><Relationship Id="rId18836" Type="http://schemas.openxmlformats.org/officeDocument/2006/relationships/hyperlink" Target="http://football6.myfantasyleague.com/2013/detailed?L=59380&amp;W=12&amp;P=4927&amp;YEAR=2012" TargetMode="External"/><Relationship Id="rId20380" Type="http://schemas.openxmlformats.org/officeDocument/2006/relationships/hyperlink" Target="http://football6.myfantasyleague.com/2013/detailed?L=59380&amp;W=10&amp;P=9693&amp;YEAR=2012" TargetMode="External"/><Relationship Id="rId144" Type="http://schemas.openxmlformats.org/officeDocument/2006/relationships/hyperlink" Target="http://football6.myfantasyleague.com/2013/detailed?L=59380&amp;W=16&amp;P=7757&amp;YEAR=2012" TargetMode="External"/><Relationship Id="rId6793" Type="http://schemas.openxmlformats.org/officeDocument/2006/relationships/hyperlink" Target="http://football6.myfantasyleague.com/2013/detailed?L=59380&amp;W=2&amp;P=11033&amp;YEAR=2012" TargetMode="External"/><Relationship Id="rId7844" Type="http://schemas.openxmlformats.org/officeDocument/2006/relationships/hyperlink" Target="http://football6.myfantasyleague.com/2013/detailed?L=59380&amp;W=13&amp;P=10592&amp;YEAR=2012" TargetMode="External"/><Relationship Id="rId10825" Type="http://schemas.openxmlformats.org/officeDocument/2006/relationships/hyperlink" Target="http://football6.myfantasyleague.com/2013/detailed?L=59380&amp;W=10&amp;P=11078&amp;YEAR=2012" TargetMode="External"/><Relationship Id="rId16387" Type="http://schemas.openxmlformats.org/officeDocument/2006/relationships/hyperlink" Target="http://football6.myfantasyleague.com/2013/player?L=59380&amp;P=6840" TargetMode="External"/><Relationship Id="rId17438" Type="http://schemas.openxmlformats.org/officeDocument/2006/relationships/hyperlink" Target="http://football6.myfantasyleague.com/2013/detailed?L=59380&amp;W=10&amp;P=3301&amp;YEAR=2012" TargetMode="External"/><Relationship Id="rId20033" Type="http://schemas.openxmlformats.org/officeDocument/2006/relationships/hyperlink" Target="http://football6.myfantasyleague.com/2013/detailed?L=59380&amp;W=2&amp;P=9005&amp;YEAR=2012" TargetMode="External"/><Relationship Id="rId5395" Type="http://schemas.openxmlformats.org/officeDocument/2006/relationships/hyperlink" Target="http://football6.myfantasyleague.com/2013/detailed?L=59380&amp;W=16&amp;P=10961&amp;YEAR=2012" TargetMode="External"/><Relationship Id="rId6446" Type="http://schemas.openxmlformats.org/officeDocument/2006/relationships/hyperlink" Target="http://football6.myfantasyleague.com/2013/detailed?L=59380&amp;W=1&amp;P=10971&amp;YEAR=2012" TargetMode="External"/><Relationship Id="rId5048" Type="http://schemas.openxmlformats.org/officeDocument/2006/relationships/hyperlink" Target="http://football6.myfantasyleague.com/2013/detailed?L=59380&amp;W=12&amp;P=10780&amp;YEAR=2012" TargetMode="External"/><Relationship Id="rId9669" Type="http://schemas.openxmlformats.org/officeDocument/2006/relationships/hyperlink" Target="http://football6.myfantasyleague.com/2013/player?L=59380&amp;P=6931&amp;YEAR=2012" TargetMode="External"/><Relationship Id="rId11599" Type="http://schemas.openxmlformats.org/officeDocument/2006/relationships/hyperlink" Target="http://football6.myfantasyleague.com/2013/detailed?L=59380&amp;W=11&amp;P=10268&amp;YEAR=2012" TargetMode="External"/><Relationship Id="rId12997" Type="http://schemas.openxmlformats.org/officeDocument/2006/relationships/hyperlink" Target="http://football6.myfantasyleague.com/2013/detailed?L=59380&amp;W=3&amp;P=8683&amp;YEAR=2012" TargetMode="External"/><Relationship Id="rId15470" Type="http://schemas.openxmlformats.org/officeDocument/2006/relationships/hyperlink" Target="http://football6.myfantasyleague.com/2013/detailed?L=59380&amp;W=1&amp;P=10334&amp;YEAR=2012" TargetMode="External"/><Relationship Id="rId1658" Type="http://schemas.openxmlformats.org/officeDocument/2006/relationships/hyperlink" Target="http://football6.myfantasyleague.com/2013/detailed?L=59380&amp;W=1&amp;P=10880&amp;YEAR=2012" TargetMode="External"/><Relationship Id="rId2709" Type="http://schemas.openxmlformats.org/officeDocument/2006/relationships/hyperlink" Target="http://football6.myfantasyleague.com/2013/detailed?L=59380&amp;W=10&amp;P=9551&amp;YEAR=2012" TargetMode="External"/><Relationship Id="rId14072" Type="http://schemas.openxmlformats.org/officeDocument/2006/relationships/hyperlink" Target="http://football6.myfantasyleague.com/2013/detailed?L=59380&amp;W=11&amp;P=7239&amp;YEAR=2012" TargetMode="External"/><Relationship Id="rId15123" Type="http://schemas.openxmlformats.org/officeDocument/2006/relationships/hyperlink" Target="http://football6.myfantasyleague.com/2013/detailed?L=59380&amp;W=11&amp;P=10712&amp;YEAR=2012" TargetMode="External"/><Relationship Id="rId16521" Type="http://schemas.openxmlformats.org/officeDocument/2006/relationships/hyperlink" Target="http://football6.myfantasyleague.com/2013/detailed?L=59380&amp;W=14&amp;P=10833&amp;YEAR=2012" TargetMode="External"/><Relationship Id="rId3080" Type="http://schemas.openxmlformats.org/officeDocument/2006/relationships/hyperlink" Target="http://football6.myfantasyleague.com/2013/detailed?L=59380&amp;W=2&amp;P=9492&amp;YEAR=2012" TargetMode="External"/><Relationship Id="rId4131" Type="http://schemas.openxmlformats.org/officeDocument/2006/relationships/hyperlink" Target="http://football6.myfantasyleague.com/2013/detailed?L=59380&amp;W=6&amp;P=7914&amp;YEAR=2012" TargetMode="External"/><Relationship Id="rId18693" Type="http://schemas.openxmlformats.org/officeDocument/2006/relationships/hyperlink" Target="http://football6.myfantasyleague.com/2013/detailed?L=59380&amp;W=16&amp;P=7544&amp;YEAR=2012" TargetMode="External"/><Relationship Id="rId19744" Type="http://schemas.openxmlformats.org/officeDocument/2006/relationships/hyperlink" Target="http://football6.myfantasyleague.com/2013/detailed?L=59380&amp;W=16&amp;P=9274&amp;YEAR=2012" TargetMode="External"/><Relationship Id="rId7354" Type="http://schemas.openxmlformats.org/officeDocument/2006/relationships/hyperlink" Target="http://football6.myfantasyleague.com/2013/detailed?L=59380&amp;W=13&amp;P=9838&amp;YEAR=2012" TargetMode="External"/><Relationship Id="rId8752" Type="http://schemas.openxmlformats.org/officeDocument/2006/relationships/hyperlink" Target="http://football6.myfantasyleague.com/2013/detailed?L=59380&amp;W=5&amp;P=6602&amp;YEAR=2012" TargetMode="External"/><Relationship Id="rId9803" Type="http://schemas.openxmlformats.org/officeDocument/2006/relationships/hyperlink" Target="http://football6.myfantasyleague.com/2013/detailed?L=59380&amp;W=6&amp;P=7827&amp;YEAR=2012" TargetMode="External"/><Relationship Id="rId10682" Type="http://schemas.openxmlformats.org/officeDocument/2006/relationships/hyperlink" Target="http://football6.myfantasyleague.com/2013/detailed?L=59380&amp;W=16&amp;P=8273&amp;YEAR=2012" TargetMode="External"/><Relationship Id="rId11733" Type="http://schemas.openxmlformats.org/officeDocument/2006/relationships/hyperlink" Target="http://football6.myfantasyleague.com/2013/detailed?L=59380&amp;W=6&amp;P=10342&amp;YEAR=2012" TargetMode="External"/><Relationship Id="rId17295" Type="http://schemas.openxmlformats.org/officeDocument/2006/relationships/hyperlink" Target="http://football6.myfantasyleague.com/2013/detailed?L=59380&amp;W=10&amp;P=8911&amp;YEAR=2012" TargetMode="External"/><Relationship Id="rId18346" Type="http://schemas.openxmlformats.org/officeDocument/2006/relationships/hyperlink" Target="http://football6.myfantasyleague.com/2013/detailed?L=59380&amp;W=3&amp;P=10840&amp;YEAR=2012" TargetMode="External"/><Relationship Id="rId17" Type="http://schemas.openxmlformats.org/officeDocument/2006/relationships/hyperlink" Target="http://football6.myfantasyleague.com/2013/top?L=59380&amp;SEARCHTYPE=BASIC&amp;COUNT=1500&amp;YEAR=2012&amp;START_WEEK=1&amp;END_WEEK=17&amp;CATEGORY=overall&amp;DISPLAY=points&amp;TEAM=*&amp;SORT=11" TargetMode="External"/><Relationship Id="rId7007" Type="http://schemas.openxmlformats.org/officeDocument/2006/relationships/hyperlink" Target="http://football6.myfantasyleague.com/2013/detailed?L=59380&amp;W=13&amp;P=8359&amp;YEAR=2012" TargetMode="External"/><Relationship Id="rId8405" Type="http://schemas.openxmlformats.org/officeDocument/2006/relationships/hyperlink" Target="http://football6.myfantasyleague.com/2013/detailed?L=59380&amp;W=12&amp;P=8298&amp;YEAR=2012" TargetMode="External"/><Relationship Id="rId10335" Type="http://schemas.openxmlformats.org/officeDocument/2006/relationships/hyperlink" Target="http://football6.myfantasyleague.com/2013/detailed?L=59380&amp;W=8&amp;P=10292&amp;YEAR=2012" TargetMode="External"/><Relationship Id="rId14956" Type="http://schemas.openxmlformats.org/officeDocument/2006/relationships/hyperlink" Target="http://football6.myfantasyleague.com/2013/detailed?L=59380&amp;W=16&amp;P=10984&amp;YEAR=2012" TargetMode="External"/><Relationship Id="rId3964" Type="http://schemas.openxmlformats.org/officeDocument/2006/relationships/hyperlink" Target="http://football6.myfantasyleague.com/2013/detailed?L=59380&amp;W=6&amp;P=9741&amp;YEAR=2012" TargetMode="External"/><Relationship Id="rId13558" Type="http://schemas.openxmlformats.org/officeDocument/2006/relationships/hyperlink" Target="http://football6.myfantasyleague.com/2013/detailed?L=59380&amp;W=1&amp;P=9646&amp;YEAR=2012" TargetMode="External"/><Relationship Id="rId14609" Type="http://schemas.openxmlformats.org/officeDocument/2006/relationships/hyperlink" Target="http://football6.myfantasyleague.com/2013/detailed?L=59380&amp;W=14&amp;P=9638&amp;YEAR=2012" TargetMode="External"/><Relationship Id="rId1" Type="http://schemas.openxmlformats.org/officeDocument/2006/relationships/hyperlink" Target="http://www.myfantasyleague.com/" TargetMode="External"/><Relationship Id="rId885" Type="http://schemas.openxmlformats.org/officeDocument/2006/relationships/hyperlink" Target="http://football6.myfantasyleague.com/2013/detailed?L=59380&amp;W=12&amp;P=7871&amp;YEAR=2012" TargetMode="External"/><Relationship Id="rId2566" Type="http://schemas.openxmlformats.org/officeDocument/2006/relationships/hyperlink" Target="http://football6.myfantasyleague.com/2013/detailed?L=59380&amp;W=4&amp;P=7814&amp;YEAR=2012" TargetMode="External"/><Relationship Id="rId3617" Type="http://schemas.openxmlformats.org/officeDocument/2006/relationships/hyperlink" Target="http://football6.myfantasyleague.com/2013/detailed?L=59380&amp;W=9&amp;P=9054&amp;YEAR=2012" TargetMode="External"/><Relationship Id="rId9179" Type="http://schemas.openxmlformats.org/officeDocument/2006/relationships/hyperlink" Target="http://football6.myfantasyleague.com/2013/detailed?L=59380&amp;W=8&amp;P=9075&amp;YEAR=2012" TargetMode="External"/><Relationship Id="rId16031" Type="http://schemas.openxmlformats.org/officeDocument/2006/relationships/hyperlink" Target="http://football6.myfantasyleague.com/2013/detailed?L=59380&amp;W=6&amp;P=8332&amp;YEAR=2012" TargetMode="External"/><Relationship Id="rId20427" Type="http://schemas.openxmlformats.org/officeDocument/2006/relationships/hyperlink" Target="http://football6.myfantasyleague.com/2013/player?L=59380&amp;P=9330" TargetMode="External"/><Relationship Id="rId538" Type="http://schemas.openxmlformats.org/officeDocument/2006/relationships/hyperlink" Target="http://football6.myfantasyleague.com/2013/detailed?L=59380&amp;W=1&amp;P=8663&amp;YEAR=2012" TargetMode="External"/><Relationship Id="rId1168" Type="http://schemas.openxmlformats.org/officeDocument/2006/relationships/hyperlink" Target="http://football6.myfantasyleague.com/2013/detailed?L=59380&amp;W=14&amp;P=9526&amp;YEAR=2012" TargetMode="External"/><Relationship Id="rId2219" Type="http://schemas.openxmlformats.org/officeDocument/2006/relationships/hyperlink" Target="http://football6.myfantasyleague.com/2013/detailed?L=59380&amp;W=1&amp;P=8822&amp;YEAR=2012" TargetMode="External"/><Relationship Id="rId5789" Type="http://schemas.openxmlformats.org/officeDocument/2006/relationships/hyperlink" Target="http://football6.myfantasyleague.com/2013/detailed?L=59380&amp;W=12&amp;P=4883&amp;YEAR=2012" TargetMode="External"/><Relationship Id="rId9660" Type="http://schemas.openxmlformats.org/officeDocument/2006/relationships/hyperlink" Target="http://football6.myfantasyleague.com/2013/detailed?L=59380&amp;W=8&amp;P=9443&amp;YEAR=2012" TargetMode="External"/><Relationship Id="rId19254" Type="http://schemas.openxmlformats.org/officeDocument/2006/relationships/hyperlink" Target="http://football6.myfantasyleague.com/2013/detailed?L=59380&amp;W=13&amp;P=9850&amp;YEAR=2012" TargetMode="External"/><Relationship Id="rId8262" Type="http://schemas.openxmlformats.org/officeDocument/2006/relationships/hyperlink" Target="http://football6.myfantasyleague.com/2013/detailed?L=59380&amp;W=13&amp;P=7291&amp;YEAR=2012" TargetMode="External"/><Relationship Id="rId9313" Type="http://schemas.openxmlformats.org/officeDocument/2006/relationships/hyperlink" Target="http://football6.myfantasyleague.com/2013/detailed?L=59380&amp;W=3&amp;P=7873&amp;YEAR=2012" TargetMode="External"/><Relationship Id="rId10192" Type="http://schemas.openxmlformats.org/officeDocument/2006/relationships/hyperlink" Target="http://football6.myfantasyleague.com/2013/detailed?L=59380&amp;W=7&amp;P=8772&amp;YEAR=2012" TargetMode="External"/><Relationship Id="rId11590" Type="http://schemas.openxmlformats.org/officeDocument/2006/relationships/hyperlink" Target="http://football6.myfantasyleague.com/2013/detailed?L=59380&amp;W=12&amp;P=9541&amp;YEAR=2012" TargetMode="External"/><Relationship Id="rId12641" Type="http://schemas.openxmlformats.org/officeDocument/2006/relationships/hyperlink" Target="http://football6.myfantasyleague.com/2013/detailed?L=59380&amp;W=10&amp;P=10103&amp;YEAR=2012" TargetMode="External"/><Relationship Id="rId1302" Type="http://schemas.openxmlformats.org/officeDocument/2006/relationships/hyperlink" Target="http://football6.myfantasyleague.com/2013/detailed?L=59380&amp;W=16&amp;P=10456&amp;YEAR=2012" TargetMode="External"/><Relationship Id="rId2700" Type="http://schemas.openxmlformats.org/officeDocument/2006/relationships/hyperlink" Target="http://football6.myfantasyleague.com/2013/player?L=59380&amp;P=9551&amp;YEAR=2012" TargetMode="External"/><Relationship Id="rId11243" Type="http://schemas.openxmlformats.org/officeDocument/2006/relationships/hyperlink" Target="http://football6.myfantasyleague.com/2013/detailed?L=59380&amp;W=4&amp;P=2651&amp;YEAR=2012" TargetMode="External"/><Relationship Id="rId15864" Type="http://schemas.openxmlformats.org/officeDocument/2006/relationships/hyperlink" Target="http://football6.myfantasyleague.com/2013/detailed?L=59380&amp;W=10&amp;P=7821&amp;YEAR=2012" TargetMode="External"/><Relationship Id="rId16915" Type="http://schemas.openxmlformats.org/officeDocument/2006/relationships/hyperlink" Target="http://football6.myfantasyleague.com/2013/player?L=59380&amp;P=10920" TargetMode="External"/><Relationship Id="rId4872" Type="http://schemas.openxmlformats.org/officeDocument/2006/relationships/hyperlink" Target="http://football6.myfantasyleague.com/2013/detailed?L=59380&amp;W=16&amp;P=9205&amp;YEAR=2012" TargetMode="External"/><Relationship Id="rId5923" Type="http://schemas.openxmlformats.org/officeDocument/2006/relationships/hyperlink" Target="http://football6.myfantasyleague.com/2013/player?L=59380&amp;P=10743&amp;YEAR=2012" TargetMode="External"/><Relationship Id="rId14466" Type="http://schemas.openxmlformats.org/officeDocument/2006/relationships/hyperlink" Target="http://football6.myfantasyleague.com/2013/detailed?L=59380&amp;W=16&amp;P=8399&amp;YEAR=2012" TargetMode="External"/><Relationship Id="rId15517" Type="http://schemas.openxmlformats.org/officeDocument/2006/relationships/hyperlink" Target="http://football6.myfantasyleague.com/2013/detailed?L=59380&amp;W=12&amp;P=9095&amp;YEAR=2012" TargetMode="External"/><Relationship Id="rId395" Type="http://schemas.openxmlformats.org/officeDocument/2006/relationships/hyperlink" Target="http://football6.myfantasyleague.com/2013/player?L=59380&amp;P=8257" TargetMode="External"/><Relationship Id="rId2076" Type="http://schemas.openxmlformats.org/officeDocument/2006/relationships/hyperlink" Target="http://football6.myfantasyleague.com/2013/detailed?L=59380&amp;W=7&amp;P=8734&amp;YEAR=2012" TargetMode="External"/><Relationship Id="rId3474" Type="http://schemas.openxmlformats.org/officeDocument/2006/relationships/hyperlink" Target="http://football6.myfantasyleague.com/2013/detailed?L=59380&amp;W=14&amp;P=10335&amp;YEAR=2012" TargetMode="External"/><Relationship Id="rId4525" Type="http://schemas.openxmlformats.org/officeDocument/2006/relationships/hyperlink" Target="http://football6.myfantasyleague.com/2013/detailed?L=59380&amp;W=1&amp;P=10080&amp;YEAR=2012" TargetMode="External"/><Relationship Id="rId13068" Type="http://schemas.openxmlformats.org/officeDocument/2006/relationships/hyperlink" Target="http://football6.myfantasyleague.com/2013/detailed?L=59380&amp;W=10&amp;P=9917&amp;YEAR=2012" TargetMode="External"/><Relationship Id="rId14119" Type="http://schemas.openxmlformats.org/officeDocument/2006/relationships/hyperlink" Target="http://football6.myfantasyleague.com/2013/detailed?L=59380&amp;W=12&amp;P=10741&amp;YEAR=2012" TargetMode="External"/><Relationship Id="rId17689" Type="http://schemas.openxmlformats.org/officeDocument/2006/relationships/hyperlink" Target="http://football6.myfantasyleague.com/2013/detailed?L=59380&amp;W=10&amp;P=11083&amp;YEAR=2012" TargetMode="External"/><Relationship Id="rId20284" Type="http://schemas.openxmlformats.org/officeDocument/2006/relationships/hyperlink" Target="http://football6.myfantasyleague.com/2013/detailed?L=59380&amp;W=6&amp;P=3887&amp;YEAR=2012" TargetMode="External"/><Relationship Id="rId3127" Type="http://schemas.openxmlformats.org/officeDocument/2006/relationships/hyperlink" Target="http://football6.myfantasyleague.com/2013/player?L=59380&amp;P=8559&amp;YEAR=2012" TargetMode="External"/><Relationship Id="rId6697" Type="http://schemas.openxmlformats.org/officeDocument/2006/relationships/hyperlink" Target="http://football6.myfantasyleague.com/2013/detailed?L=59380&amp;W=8&amp;P=9845&amp;YEAR=2012" TargetMode="External"/><Relationship Id="rId7748" Type="http://schemas.openxmlformats.org/officeDocument/2006/relationships/hyperlink" Target="http://football6.myfantasyleague.com/2013/detailed?L=59380&amp;W=11&amp;P=9941&amp;YEAR=2012" TargetMode="External"/><Relationship Id="rId5299" Type="http://schemas.openxmlformats.org/officeDocument/2006/relationships/hyperlink" Target="http://football6.myfantasyleague.com/2013/detailed?L=59380&amp;W=1&amp;P=10015&amp;YEAR=2012" TargetMode="External"/><Relationship Id="rId9170" Type="http://schemas.openxmlformats.org/officeDocument/2006/relationships/hyperlink" Target="http://football6.myfantasyleague.com/2013/options?L=59380&amp;F=0008&amp;O=07" TargetMode="External"/><Relationship Id="rId10729" Type="http://schemas.openxmlformats.org/officeDocument/2006/relationships/hyperlink" Target="http://football6.myfantasyleague.com/2013/player?L=59380&amp;P=9502&amp;YEAR=2012" TargetMode="External"/><Relationship Id="rId12151" Type="http://schemas.openxmlformats.org/officeDocument/2006/relationships/hyperlink" Target="http://football6.myfantasyleague.com/2013/detailed?L=59380&amp;W=1&amp;P=9619&amp;YEAR=2012" TargetMode="External"/><Relationship Id="rId13202" Type="http://schemas.openxmlformats.org/officeDocument/2006/relationships/hyperlink" Target="http://football6.myfantasyleague.com/2013/player?L=59380&amp;P=9554" TargetMode="External"/><Relationship Id="rId14600" Type="http://schemas.openxmlformats.org/officeDocument/2006/relationships/hyperlink" Target="http://football6.myfantasyleague.com/2013/detailed?L=59380&amp;W=4&amp;P=9638&amp;YEAR=2012" TargetMode="External"/><Relationship Id="rId2210" Type="http://schemas.openxmlformats.org/officeDocument/2006/relationships/hyperlink" Target="http://football6.myfantasyleague.com/2013/detailed?L=59380&amp;W=11&amp;P=10889&amp;YEAR=2012" TargetMode="External"/><Relationship Id="rId16772" Type="http://schemas.openxmlformats.org/officeDocument/2006/relationships/hyperlink" Target="http://football6.myfantasyleague.com/2013/player?L=59380&amp;P=10663" TargetMode="External"/><Relationship Id="rId17823" Type="http://schemas.openxmlformats.org/officeDocument/2006/relationships/hyperlink" Target="http://football6.myfantasyleague.com/2013/detailed?L=59380&amp;W=4&amp;P=9686&amp;YEAR=2012" TargetMode="External"/><Relationship Id="rId4382" Type="http://schemas.openxmlformats.org/officeDocument/2006/relationships/hyperlink" Target="http://football6.myfantasyleague.com/2013/detailed?L=59380&amp;W=12&amp;P=10102&amp;YEAR=2012" TargetMode="External"/><Relationship Id="rId5433" Type="http://schemas.openxmlformats.org/officeDocument/2006/relationships/hyperlink" Target="http://football6.myfantasyleague.com/2013/player?L=59380&amp;P=10356&amp;YEAR=2012" TargetMode="External"/><Relationship Id="rId5780" Type="http://schemas.openxmlformats.org/officeDocument/2006/relationships/hyperlink" Target="http://football6.myfantasyleague.com/2013/detailed?L=59380&amp;W=2&amp;P=4883&amp;YEAR=2012" TargetMode="External"/><Relationship Id="rId6831" Type="http://schemas.openxmlformats.org/officeDocument/2006/relationships/hyperlink" Target="http://football6.myfantasyleague.com/2013/detailed?L=59380&amp;W=5&amp;P=8437&amp;YEAR=2012" TargetMode="External"/><Relationship Id="rId15374" Type="http://schemas.openxmlformats.org/officeDocument/2006/relationships/hyperlink" Target="http://football6.myfantasyleague.com/2013/detailed?L=59380&amp;W=4&amp;P=7935&amp;YEAR=2012" TargetMode="External"/><Relationship Id="rId16425" Type="http://schemas.openxmlformats.org/officeDocument/2006/relationships/hyperlink" Target="http://football6.myfantasyleague.com/2013/detailed?L=59380&amp;W=17&amp;P=6983&amp;YEAR=2012" TargetMode="External"/><Relationship Id="rId19995" Type="http://schemas.openxmlformats.org/officeDocument/2006/relationships/hyperlink" Target="http://football6.myfantasyleague.com/2013/detailed?L=59380&amp;W=10&amp;P=9927&amp;YEAR=2012" TargetMode="External"/><Relationship Id="rId4035" Type="http://schemas.openxmlformats.org/officeDocument/2006/relationships/hyperlink" Target="http://football6.myfantasyleague.com/2013/detailed?L=59380&amp;W=1&amp;P=9396&amp;YEAR=2012" TargetMode="External"/><Relationship Id="rId11984" Type="http://schemas.openxmlformats.org/officeDocument/2006/relationships/hyperlink" Target="http://football6.myfantasyleague.com/2013/detailed?L=59380&amp;W=15&amp;P=7066&amp;YEAR=2012" TargetMode="External"/><Relationship Id="rId15027" Type="http://schemas.openxmlformats.org/officeDocument/2006/relationships/hyperlink" Target="http://football6.myfantasyleague.com/2013/player?L=59380&amp;P=10500&amp;YEAR=2012" TargetMode="External"/><Relationship Id="rId18597" Type="http://schemas.openxmlformats.org/officeDocument/2006/relationships/hyperlink" Target="http://football6.myfantasyleague.com/2013/detailed?L=59380&amp;W=10&amp;P=9173&amp;YEAR=2012" TargetMode="External"/><Relationship Id="rId19648" Type="http://schemas.openxmlformats.org/officeDocument/2006/relationships/hyperlink" Target="http://football6.myfantasyleague.com/2013/player?L=59380&amp;P=8249" TargetMode="External"/><Relationship Id="rId8656" Type="http://schemas.openxmlformats.org/officeDocument/2006/relationships/hyperlink" Target="http://football6.myfantasyleague.com/2013/detailed?L=59380&amp;W=11&amp;P=10396&amp;YEAR=2012" TargetMode="External"/><Relationship Id="rId9707" Type="http://schemas.openxmlformats.org/officeDocument/2006/relationships/hyperlink" Target="http://football6.myfantasyleague.com/2013/detailed?L=59380&amp;W=3&amp;P=8383&amp;YEAR=2012" TargetMode="External"/><Relationship Id="rId10586" Type="http://schemas.openxmlformats.org/officeDocument/2006/relationships/hyperlink" Target="http://football6.myfantasyleague.com/2013/detailed?L=59380&amp;W=6&amp;P=10392&amp;YEAR=2012" TargetMode="External"/><Relationship Id="rId11637" Type="http://schemas.openxmlformats.org/officeDocument/2006/relationships/hyperlink" Target="http://football6.myfantasyleague.com/2013/detailed?L=59380&amp;W=1&amp;P=7391&amp;YEAR=2012" TargetMode="External"/><Relationship Id="rId17199" Type="http://schemas.openxmlformats.org/officeDocument/2006/relationships/hyperlink" Target="http://football6.myfantasyleague.com/2013/detailed?L=59380&amp;W=9&amp;P=9451&amp;YEAR=2012" TargetMode="External"/><Relationship Id="rId7258" Type="http://schemas.openxmlformats.org/officeDocument/2006/relationships/hyperlink" Target="http://football6.myfantasyleague.com/2013/detailed?L=59380&amp;W=3&amp;P=9347&amp;YEAR=2012" TargetMode="External"/><Relationship Id="rId8309" Type="http://schemas.openxmlformats.org/officeDocument/2006/relationships/hyperlink" Target="http://football6.myfantasyleague.com/2013/player?L=59380&amp;P=10365" TargetMode="External"/><Relationship Id="rId10239" Type="http://schemas.openxmlformats.org/officeDocument/2006/relationships/hyperlink" Target="http://football6.myfantasyleague.com/2013/detailed?L=59380&amp;W=3&amp;P=10271&amp;YEAR=2012" TargetMode="External"/><Relationship Id="rId14110" Type="http://schemas.openxmlformats.org/officeDocument/2006/relationships/hyperlink" Target="http://football6.myfantasyleague.com/2013/detailed?L=59380&amp;W=11&amp;P=8549&amp;YEAR=2012" TargetMode="External"/><Relationship Id="rId17680" Type="http://schemas.openxmlformats.org/officeDocument/2006/relationships/hyperlink" Target="http://football6.myfantasyleague.com/2013/detailed?L=59380&amp;W=8&amp;P=10122&amp;YEAR=2012" TargetMode="External"/><Relationship Id="rId3868" Type="http://schemas.openxmlformats.org/officeDocument/2006/relationships/hyperlink" Target="http://football6.myfantasyleague.com/2013/detailed?L=59380&amp;W=4&amp;P=10308&amp;YEAR=2012" TargetMode="External"/><Relationship Id="rId4919" Type="http://schemas.openxmlformats.org/officeDocument/2006/relationships/hyperlink" Target="http://football6.myfantasyleague.com/2013/detailed?L=59380&amp;W=15&amp;P=9438&amp;YEAR=2012" TargetMode="External"/><Relationship Id="rId16282" Type="http://schemas.openxmlformats.org/officeDocument/2006/relationships/hyperlink" Target="http://football6.myfantasyleague.com/2013/detailed?L=59380&amp;W=10&amp;P=9191&amp;YEAR=2012" TargetMode="External"/><Relationship Id="rId17333" Type="http://schemas.openxmlformats.org/officeDocument/2006/relationships/hyperlink" Target="http://football6.myfantasyleague.com/2013/detailed?L=59380&amp;W=5&amp;P=7494&amp;YEAR=2012" TargetMode="External"/><Relationship Id="rId18731" Type="http://schemas.openxmlformats.org/officeDocument/2006/relationships/hyperlink" Target="http://football6.myfantasyleague.com/2013/detailed?L=59380&amp;W=1&amp;P=6984&amp;YEAR=2012" TargetMode="External"/><Relationship Id="rId20678" Type="http://schemas.openxmlformats.org/officeDocument/2006/relationships/hyperlink" Target="http://football6.myfantasyleague.com/2013/detailed?L=59380&amp;W=2&amp;P=9146&amp;YEAR=2012" TargetMode="External"/><Relationship Id="rId789" Type="http://schemas.openxmlformats.org/officeDocument/2006/relationships/hyperlink" Target="http://football6.myfantasyleague.com/2013/detailed?L=59380&amp;W=7&amp;P=9041&amp;YEAR=2012" TargetMode="External"/><Relationship Id="rId5290" Type="http://schemas.openxmlformats.org/officeDocument/2006/relationships/hyperlink" Target="http://football6.myfantasyleague.com/2013/detailed?L=59380&amp;W=11&amp;P=10689&amp;YEAR=2012" TargetMode="External"/><Relationship Id="rId6341" Type="http://schemas.openxmlformats.org/officeDocument/2006/relationships/hyperlink" Target="http://football6.myfantasyleague.com/2013/detailed?L=59380&amp;W=17&amp;P=9460&amp;YEAR=2012" TargetMode="External"/><Relationship Id="rId10720" Type="http://schemas.openxmlformats.org/officeDocument/2006/relationships/hyperlink" Target="http://football6.myfantasyleague.com/2013/player?L=59380&amp;P=8758" TargetMode="External"/><Relationship Id="rId9564" Type="http://schemas.openxmlformats.org/officeDocument/2006/relationships/hyperlink" Target="http://football6.myfantasyleague.com/2013/detailed?L=59380&amp;W=7&amp;P=9077&amp;YEAR=2012" TargetMode="External"/><Relationship Id="rId12892" Type="http://schemas.openxmlformats.org/officeDocument/2006/relationships/hyperlink" Target="http://football6.myfantasyleague.com/2013/detailed?L=59380&amp;W=16&amp;P=10210&amp;YEAR=2012" TargetMode="External"/><Relationship Id="rId13943" Type="http://schemas.openxmlformats.org/officeDocument/2006/relationships/hyperlink" Target="http://football6.myfantasyleague.com/2013/detailed?L=59380&amp;W=9&amp;P=9667&amp;YEAR=2012" TargetMode="External"/><Relationship Id="rId19158" Type="http://schemas.openxmlformats.org/officeDocument/2006/relationships/hyperlink" Target="http://football6.myfantasyleague.com/2013/detailed?L=59380&amp;W=9&amp;P=7183&amp;YEAR=2012" TargetMode="External"/><Relationship Id="rId2951" Type="http://schemas.openxmlformats.org/officeDocument/2006/relationships/hyperlink" Target="http://football6.myfantasyleague.com/2013/player?L=59380&amp;P=8685&amp;YEAR=2012" TargetMode="External"/><Relationship Id="rId8166" Type="http://schemas.openxmlformats.org/officeDocument/2006/relationships/hyperlink" Target="http://football6.myfantasyleague.com/2013/detailed?L=59380&amp;W=12&amp;P=7872&amp;YEAR=2012" TargetMode="External"/><Relationship Id="rId9217" Type="http://schemas.openxmlformats.org/officeDocument/2006/relationships/hyperlink" Target="http://football6.myfantasyleague.com/2013/detailed?L=59380&amp;W=16&amp;P=9861&amp;YEAR=2012" TargetMode="External"/><Relationship Id="rId11494" Type="http://schemas.openxmlformats.org/officeDocument/2006/relationships/hyperlink" Target="http://football6.myfantasyleague.com/2013/detailed?L=59380&amp;W=6&amp;P=10695&amp;YEAR=2012" TargetMode="External"/><Relationship Id="rId12545" Type="http://schemas.openxmlformats.org/officeDocument/2006/relationships/hyperlink" Target="http://football6.myfantasyleague.com/2013/detailed?L=59380&amp;W=17&amp;P=8139&amp;YEAR=2012" TargetMode="External"/><Relationship Id="rId923" Type="http://schemas.openxmlformats.org/officeDocument/2006/relationships/hyperlink" Target="http://football6.myfantasyleague.com/2013/detailed?L=59380&amp;W=13&amp;P=11011&amp;YEAR=2012" TargetMode="External"/><Relationship Id="rId1553" Type="http://schemas.openxmlformats.org/officeDocument/2006/relationships/hyperlink" Target="http://football6.myfantasyleague.com/2013/detailed?L=59380&amp;W=13&amp;P=9816&amp;YEAR=2012" TargetMode="External"/><Relationship Id="rId2604" Type="http://schemas.openxmlformats.org/officeDocument/2006/relationships/hyperlink" Target="http://football6.myfantasyleague.com/2013/detailed?L=59380&amp;W=4&amp;P=6567&amp;YEAR=2012" TargetMode="External"/><Relationship Id="rId10096" Type="http://schemas.openxmlformats.org/officeDocument/2006/relationships/hyperlink" Target="http://football6.myfantasyleague.com/2013/detailed?L=59380&amp;W=1&amp;P=9648&amp;YEAR=2012" TargetMode="External"/><Relationship Id="rId11147" Type="http://schemas.openxmlformats.org/officeDocument/2006/relationships/hyperlink" Target="http://football6.myfantasyleague.com/2013/detailed?L=59380&amp;W=14&amp;P=10281&amp;YEAR=2012" TargetMode="External"/><Relationship Id="rId15768" Type="http://schemas.openxmlformats.org/officeDocument/2006/relationships/hyperlink" Target="http://football6.myfantasyleague.com/2013/player?L=59380&amp;P=7836" TargetMode="External"/><Relationship Id="rId16819" Type="http://schemas.openxmlformats.org/officeDocument/2006/relationships/hyperlink" Target="http://football6.myfantasyleague.com/2013/detailed?L=59380&amp;W=10&amp;P=8250&amp;YEAR=2012" TargetMode="External"/><Relationship Id="rId1206" Type="http://schemas.openxmlformats.org/officeDocument/2006/relationships/hyperlink" Target="http://football6.myfantasyleague.com/2013/detailed?L=59380&amp;W=1&amp;P=9189&amp;YEAR=2012" TargetMode="External"/><Relationship Id="rId1620" Type="http://schemas.openxmlformats.org/officeDocument/2006/relationships/hyperlink" Target="http://football6.myfantasyleague.com/2013/detailed?L=59380&amp;W=10&amp;P=9201&amp;YEAR=2012" TargetMode="External"/><Relationship Id="rId4776" Type="http://schemas.openxmlformats.org/officeDocument/2006/relationships/hyperlink" Target="http://football6.myfantasyleague.com/2013/detailed?L=59380&amp;W=2&amp;P=10265&amp;YEAR=2012" TargetMode="External"/><Relationship Id="rId5827" Type="http://schemas.openxmlformats.org/officeDocument/2006/relationships/hyperlink" Target="http://football6.myfantasyleague.com/2013/detailed?L=59380&amp;W=17&amp;P=9193&amp;YEAR=2012" TargetMode="External"/><Relationship Id="rId7182" Type="http://schemas.openxmlformats.org/officeDocument/2006/relationships/hyperlink" Target="http://football6.myfantasyleague.com/2013/detailed?L=59380&amp;W=16&amp;P=10717&amp;YEAR=2012" TargetMode="External"/><Relationship Id="rId8233" Type="http://schemas.openxmlformats.org/officeDocument/2006/relationships/hyperlink" Target="http://football6.myfantasyleague.com/2013/detailed?L=59380&amp;W=7&amp;P=10793&amp;YEAR=2012" TargetMode="External"/><Relationship Id="rId10163" Type="http://schemas.openxmlformats.org/officeDocument/2006/relationships/hyperlink" Target="http://football6.myfantasyleague.com/2013/player?L=59380&amp;P=7445&amp;YEAR=2012" TargetMode="External"/><Relationship Id="rId11214" Type="http://schemas.openxmlformats.org/officeDocument/2006/relationships/hyperlink" Target="http://football6.myfantasyleague.com/2013/detailed?L=59380&amp;W=5&amp;P=8269&amp;YEAR=2012" TargetMode="External"/><Relationship Id="rId14784" Type="http://schemas.openxmlformats.org/officeDocument/2006/relationships/hyperlink" Target="http://football6.myfantasyleague.com/2013/detailed?L=59380&amp;W=5&amp;P=8295&amp;YEAR=2012" TargetMode="External"/><Relationship Id="rId17190" Type="http://schemas.openxmlformats.org/officeDocument/2006/relationships/hyperlink" Target="http://football6.myfantasyleague.com/2013/player?L=59380&amp;P=9451" TargetMode="External"/><Relationship Id="rId18241" Type="http://schemas.openxmlformats.org/officeDocument/2006/relationships/hyperlink" Target="http://football6.myfantasyleague.com/2013/player?L=59380&amp;P=9829&amp;YEAR=2012" TargetMode="External"/><Relationship Id="rId3378" Type="http://schemas.openxmlformats.org/officeDocument/2006/relationships/hyperlink" Target="http://football6.myfantasyleague.com/2013/detailed?L=59380&amp;W=12&amp;P=10321&amp;YEAR=2012" TargetMode="External"/><Relationship Id="rId3792" Type="http://schemas.openxmlformats.org/officeDocument/2006/relationships/hyperlink" Target="http://football6.myfantasyleague.com/2013/detailed?L=59380&amp;W=6&amp;P=4912&amp;YEAR=2012" TargetMode="External"/><Relationship Id="rId4429" Type="http://schemas.openxmlformats.org/officeDocument/2006/relationships/hyperlink" Target="http://football6.myfantasyleague.com/2013/detailed?L=59380&amp;W=5&amp;P=8072&amp;YEAR=2012" TargetMode="External"/><Relationship Id="rId4843" Type="http://schemas.openxmlformats.org/officeDocument/2006/relationships/hyperlink" Target="http://football6.myfantasyleague.com/2013/detailed?L=59380&amp;W=15&amp;P=11019&amp;YEAR=2012" TargetMode="External"/><Relationship Id="rId7999" Type="http://schemas.openxmlformats.org/officeDocument/2006/relationships/hyperlink" Target="http://football6.myfantasyleague.com/2013/detailed?L=59380&amp;W=9&amp;P=7458&amp;YEAR=2012" TargetMode="External"/><Relationship Id="rId8300" Type="http://schemas.openxmlformats.org/officeDocument/2006/relationships/hyperlink" Target="http://football6.myfantasyleague.com/2013/detailed?L=59380&amp;W=9&amp;P=9072&amp;YEAR=2012" TargetMode="External"/><Relationship Id="rId10230" Type="http://schemas.openxmlformats.org/officeDocument/2006/relationships/hyperlink" Target="http://football6.myfantasyleague.com/2013/detailed?L=59380&amp;W=10&amp;P=9126&amp;YEAR=2012" TargetMode="External"/><Relationship Id="rId13386" Type="http://schemas.openxmlformats.org/officeDocument/2006/relationships/hyperlink" Target="http://football6.myfantasyleague.com/2013/detailed?L=59380&amp;W=10&amp;P=10676&amp;YEAR=2012" TargetMode="External"/><Relationship Id="rId14437" Type="http://schemas.openxmlformats.org/officeDocument/2006/relationships/hyperlink" Target="http://football6.myfantasyleague.com/2013/detailed?L=59380&amp;W=13&amp;P=8364&amp;YEAR=2012" TargetMode="External"/><Relationship Id="rId15835" Type="http://schemas.openxmlformats.org/officeDocument/2006/relationships/hyperlink" Target="http://football6.myfantasyleague.com/2013/detailed?L=59380&amp;W=15&amp;P=10830&amp;YEAR=2012" TargetMode="External"/><Relationship Id="rId20188" Type="http://schemas.openxmlformats.org/officeDocument/2006/relationships/hyperlink" Target="http://football6.myfantasyleague.com/2013/detailed?L=59380&amp;W=1&amp;P=9848&amp;YEAR=2012" TargetMode="External"/><Relationship Id="rId299" Type="http://schemas.openxmlformats.org/officeDocument/2006/relationships/hyperlink" Target="http://football6.myfantasyleague.com/2013/detailed?L=59380&amp;W=2&amp;P=10449&amp;YEAR=2012" TargetMode="External"/><Relationship Id="rId2394" Type="http://schemas.openxmlformats.org/officeDocument/2006/relationships/hyperlink" Target="http://football6.myfantasyleague.com/2013/detailed?L=59380&amp;W=5&amp;P=3300&amp;YEAR=2012" TargetMode="External"/><Relationship Id="rId3445" Type="http://schemas.openxmlformats.org/officeDocument/2006/relationships/hyperlink" Target="http://football6.myfantasyleague.com/2013/detailed?L=59380&amp;W=2&amp;P=9480&amp;YEAR=2012" TargetMode="External"/><Relationship Id="rId13039" Type="http://schemas.openxmlformats.org/officeDocument/2006/relationships/hyperlink" Target="http://football6.myfantasyleague.com/2013/detailed?L=59380&amp;W=9&amp;P=9879&amp;YEAR=2012" TargetMode="External"/><Relationship Id="rId14851" Type="http://schemas.openxmlformats.org/officeDocument/2006/relationships/hyperlink" Target="http://football6.myfantasyleague.com/2013/detailed?L=59380&amp;W=11&amp;P=10730&amp;YEAR=2012" TargetMode="External"/><Relationship Id="rId15902" Type="http://schemas.openxmlformats.org/officeDocument/2006/relationships/hyperlink" Target="http://football6.myfantasyleague.com/2013/detailed?L=59380&amp;W=12&amp;P=7820&amp;YEAR=2012" TargetMode="External"/><Relationship Id="rId20255" Type="http://schemas.openxmlformats.org/officeDocument/2006/relationships/hyperlink" Target="http://football6.myfantasyleague.com/2013/detailed?L=59380&amp;W=14&amp;P=10808&amp;YEAR=2012" TargetMode="External"/><Relationship Id="rId366" Type="http://schemas.openxmlformats.org/officeDocument/2006/relationships/hyperlink" Target="http://football6.myfantasyleague.com/2013/detailed?L=59380&amp;W=9&amp;P=10742&amp;YEAR=2012" TargetMode="External"/><Relationship Id="rId780" Type="http://schemas.openxmlformats.org/officeDocument/2006/relationships/hyperlink" Target="http://football6.myfantasyleague.com/2013/detailed?L=59380&amp;W=16&amp;P=9040&amp;YEAR=2012" TargetMode="External"/><Relationship Id="rId2047" Type="http://schemas.openxmlformats.org/officeDocument/2006/relationships/hyperlink" Target="http://football6.myfantasyleague.com/2013/detailed?L=59380&amp;W=16&amp;P=9817&amp;YEAR=2012" TargetMode="External"/><Relationship Id="rId2461" Type="http://schemas.openxmlformats.org/officeDocument/2006/relationships/hyperlink" Target="http://football6.myfantasyleague.com/2013/detailed?L=59380&amp;W=16&amp;P=9988&amp;YEAR=2012" TargetMode="External"/><Relationship Id="rId3512" Type="http://schemas.openxmlformats.org/officeDocument/2006/relationships/hyperlink" Target="http://football6.myfantasyleague.com/2013/player?L=59380&amp;P=8042" TargetMode="External"/><Relationship Id="rId4910" Type="http://schemas.openxmlformats.org/officeDocument/2006/relationships/hyperlink" Target="http://football6.myfantasyleague.com/2013/player?L=59380&amp;P=9438" TargetMode="External"/><Relationship Id="rId6668" Type="http://schemas.openxmlformats.org/officeDocument/2006/relationships/hyperlink" Target="http://football6.myfantasyleague.com/2013/detailed?L=59380&amp;W=1&amp;P=10789&amp;YEAR=2012" TargetMode="External"/><Relationship Id="rId9074" Type="http://schemas.openxmlformats.org/officeDocument/2006/relationships/hyperlink" Target="http://football6.myfantasyleague.com/2013/detailed?L=59380&amp;W=13&amp;P=10276&amp;YEAR=2012" TargetMode="External"/><Relationship Id="rId12055" Type="http://schemas.openxmlformats.org/officeDocument/2006/relationships/hyperlink" Target="http://football6.myfantasyleague.com/2013/detailed?L=59380&amp;W=13&amp;P=9434&amp;YEAR=2012" TargetMode="External"/><Relationship Id="rId13453" Type="http://schemas.openxmlformats.org/officeDocument/2006/relationships/hyperlink" Target="http://football6.myfantasyleague.com/2013/player?L=59380&amp;P=3309" TargetMode="External"/><Relationship Id="rId14504" Type="http://schemas.openxmlformats.org/officeDocument/2006/relationships/hyperlink" Target="http://football6.myfantasyleague.com/2013/detailed?L=59380&amp;W=16&amp;P=8658&amp;YEAR=2012" TargetMode="External"/><Relationship Id="rId19082" Type="http://schemas.openxmlformats.org/officeDocument/2006/relationships/hyperlink" Target="http://football6.myfantasyleague.com/2013/detailed?L=59380&amp;W=3&amp;P=9750&amp;YEAR=2012" TargetMode="External"/><Relationship Id="rId433" Type="http://schemas.openxmlformats.org/officeDocument/2006/relationships/hyperlink" Target="http://football6.myfantasyleague.com/2013/detailed?L=59380&amp;W=15&amp;P=9727&amp;YEAR=2012" TargetMode="External"/><Relationship Id="rId1063" Type="http://schemas.openxmlformats.org/officeDocument/2006/relationships/hyperlink" Target="http://football6.myfantasyleague.com/2013/player?L=59380&amp;P=10287" TargetMode="External"/><Relationship Id="rId2114" Type="http://schemas.openxmlformats.org/officeDocument/2006/relationships/hyperlink" Target="http://football6.myfantasyleague.com/2013/detailed?L=59380&amp;W=11&amp;P=5848&amp;YEAR=2012" TargetMode="External"/><Relationship Id="rId7719" Type="http://schemas.openxmlformats.org/officeDocument/2006/relationships/hyperlink" Target="http://football6.myfantasyleague.com/2013/player?L=59380&amp;P=7669" TargetMode="External"/><Relationship Id="rId8090" Type="http://schemas.openxmlformats.org/officeDocument/2006/relationships/hyperlink" Target="http://football6.myfantasyleague.com/2013/detailed?L=59380&amp;W=9&amp;P=10463&amp;YEAR=2012" TargetMode="External"/><Relationship Id="rId9141" Type="http://schemas.openxmlformats.org/officeDocument/2006/relationships/hyperlink" Target="http://football6.myfantasyleague.com/2013/detailed?L=59380&amp;W=17&amp;P=10077&amp;YEAR=2012" TargetMode="External"/><Relationship Id="rId13106" Type="http://schemas.openxmlformats.org/officeDocument/2006/relationships/hyperlink" Target="http://football6.myfantasyleague.com/2013/detailed?L=59380&amp;W=17&amp;P=9495&amp;YEAR=2012" TargetMode="External"/><Relationship Id="rId13520" Type="http://schemas.openxmlformats.org/officeDocument/2006/relationships/hyperlink" Target="http://football6.myfantasyleague.com/2013/player?L=59380&amp;P=9719" TargetMode="External"/><Relationship Id="rId16676" Type="http://schemas.openxmlformats.org/officeDocument/2006/relationships/hyperlink" Target="http://football6.myfantasyleague.com/2013/detailed?L=59380&amp;W=14&amp;P=10378&amp;YEAR=2012" TargetMode="External"/><Relationship Id="rId17727" Type="http://schemas.openxmlformats.org/officeDocument/2006/relationships/hyperlink" Target="http://football6.myfantasyleague.com/2013/detailed?L=59380&amp;W=12&amp;P=10354&amp;YEAR=2012" TargetMode="External"/><Relationship Id="rId20322" Type="http://schemas.openxmlformats.org/officeDocument/2006/relationships/hyperlink" Target="http://football6.myfantasyleague.com/2013/detailed?L=59380&amp;W=5&amp;P=6581&amp;YEAR=2012" TargetMode="External"/><Relationship Id="rId4286" Type="http://schemas.openxmlformats.org/officeDocument/2006/relationships/hyperlink" Target="http://football6.myfantasyleague.com/2013/detailed?L=59380&amp;W=16&amp;P=7498&amp;YEAR=2012" TargetMode="External"/><Relationship Id="rId5684" Type="http://schemas.openxmlformats.org/officeDocument/2006/relationships/hyperlink" Target="http://football6.myfantasyleague.com/2013/detailed?L=59380&amp;W=10&amp;P=10838&amp;YEAR=2012" TargetMode="External"/><Relationship Id="rId6735" Type="http://schemas.openxmlformats.org/officeDocument/2006/relationships/hyperlink" Target="http://football6.myfantasyleague.com/2013/detailed?L=59380&amp;W=1&amp;P=11010&amp;YEAR=2012" TargetMode="External"/><Relationship Id="rId11071" Type="http://schemas.openxmlformats.org/officeDocument/2006/relationships/hyperlink" Target="http://football6.myfantasyleague.com/2013/player?L=59380&amp;P=8251" TargetMode="External"/><Relationship Id="rId12122" Type="http://schemas.openxmlformats.org/officeDocument/2006/relationships/hyperlink" Target="http://football6.myfantasyleague.com/2013/player?L=59380&amp;P=9496" TargetMode="External"/><Relationship Id="rId15278" Type="http://schemas.openxmlformats.org/officeDocument/2006/relationships/hyperlink" Target="http://football6.myfantasyleague.com/2013/detailed?L=59380&amp;W=7&amp;P=6532&amp;YEAR=2012" TargetMode="External"/><Relationship Id="rId15692" Type="http://schemas.openxmlformats.org/officeDocument/2006/relationships/hyperlink" Target="http://football6.myfantasyleague.com/2013/detailed?L=59380&amp;W=4&amp;P=8341&amp;YEAR=2012" TargetMode="External"/><Relationship Id="rId16329" Type="http://schemas.openxmlformats.org/officeDocument/2006/relationships/hyperlink" Target="http://football6.myfantasyleague.com/2013/detailed?L=59380&amp;W=2&amp;P=9271&amp;YEAR=2012" TargetMode="External"/><Relationship Id="rId16743" Type="http://schemas.openxmlformats.org/officeDocument/2006/relationships/hyperlink" Target="http://football6.myfantasyleague.com/2013/player?L=59380&amp;P=9561&amp;YEAR=2012" TargetMode="External"/><Relationship Id="rId19899" Type="http://schemas.openxmlformats.org/officeDocument/2006/relationships/hyperlink" Target="http://football6.myfantasyleague.com/2013/detailed?L=59380&amp;W=13&amp;P=6937&amp;YEAR=2012" TargetMode="External"/><Relationship Id="rId500" Type="http://schemas.openxmlformats.org/officeDocument/2006/relationships/hyperlink" Target="http://football6.myfantasyleague.com/2013/options?L=59380&amp;F=0001&amp;O=07" TargetMode="External"/><Relationship Id="rId1130" Type="http://schemas.openxmlformats.org/officeDocument/2006/relationships/hyperlink" Target="http://football6.myfantasyleague.com/2013/detailed?L=59380&amp;W=16&amp;P=6647&amp;YEAR=2012" TargetMode="External"/><Relationship Id="rId5337" Type="http://schemas.openxmlformats.org/officeDocument/2006/relationships/hyperlink" Target="http://football6.myfantasyleague.com/2013/detailed?L=59380&amp;W=6&amp;P=4077&amp;YEAR=2012" TargetMode="External"/><Relationship Id="rId5751" Type="http://schemas.openxmlformats.org/officeDocument/2006/relationships/hyperlink" Target="http://football6.myfantasyleague.com/2013/detailed?L=59380&amp;W=9&amp;P=8164&amp;YEAR=2012" TargetMode="External"/><Relationship Id="rId6802" Type="http://schemas.openxmlformats.org/officeDocument/2006/relationships/hyperlink" Target="http://football6.myfantasyleague.com/2013/detailed?L=59380&amp;W=13&amp;P=11033&amp;YEAR=2012" TargetMode="External"/><Relationship Id="rId9958" Type="http://schemas.openxmlformats.org/officeDocument/2006/relationships/hyperlink" Target="http://football6.myfantasyleague.com/2013/detailed?L=59380&amp;W=9&amp;P=7708&amp;YEAR=2012" TargetMode="External"/><Relationship Id="rId11888" Type="http://schemas.openxmlformats.org/officeDocument/2006/relationships/hyperlink" Target="http://football6.myfantasyleague.com/2013/player?L=59380&amp;P=10756" TargetMode="External"/><Relationship Id="rId12939" Type="http://schemas.openxmlformats.org/officeDocument/2006/relationships/hyperlink" Target="http://football6.myfantasyleague.com/2013/detailed?L=59380&amp;W=16&amp;P=7842&amp;YEAR=2012" TargetMode="External"/><Relationship Id="rId14294" Type="http://schemas.openxmlformats.org/officeDocument/2006/relationships/hyperlink" Target="http://football6.myfantasyleague.com/2013/detailed?L=59380&amp;W=12&amp;P=10317&amp;YEAR=2012" TargetMode="External"/><Relationship Id="rId15345" Type="http://schemas.openxmlformats.org/officeDocument/2006/relationships/hyperlink" Target="http://football6.myfantasyleague.com/2013/detailed?L=59380&amp;W=12&amp;P=10809&amp;YEAR=2012" TargetMode="External"/><Relationship Id="rId19966" Type="http://schemas.openxmlformats.org/officeDocument/2006/relationships/hyperlink" Target="http://football6.myfantasyleague.com/2013/player?L=59380&amp;P=8242" TargetMode="External"/><Relationship Id="rId1947" Type="http://schemas.openxmlformats.org/officeDocument/2006/relationships/hyperlink" Target="http://football6.myfantasyleague.com/2013/detailed?L=59380&amp;W=11&amp;P=10259&amp;YEAR=2012" TargetMode="External"/><Relationship Id="rId4353" Type="http://schemas.openxmlformats.org/officeDocument/2006/relationships/hyperlink" Target="http://football6.myfantasyleague.com/2013/player?L=59380&amp;P=9427&amp;YEAR=2012" TargetMode="External"/><Relationship Id="rId5404" Type="http://schemas.openxmlformats.org/officeDocument/2006/relationships/hyperlink" Target="http://football6.myfantasyleague.com/2013/detailed?L=59380&amp;W=9&amp;P=9825&amp;YEAR=2012" TargetMode="External"/><Relationship Id="rId8974" Type="http://schemas.openxmlformats.org/officeDocument/2006/relationships/hyperlink" Target="http://football6.myfantasyleague.com/2013/detailed?L=59380&amp;W=8&amp;P=10291&amp;YEAR=2012" TargetMode="External"/><Relationship Id="rId14361" Type="http://schemas.openxmlformats.org/officeDocument/2006/relationships/hyperlink" Target="http://football6.myfantasyleague.com/2013/detailed?L=59380&amp;W=7&amp;P=10915&amp;YEAR=2012" TargetMode="External"/><Relationship Id="rId15412" Type="http://schemas.openxmlformats.org/officeDocument/2006/relationships/hyperlink" Target="http://football6.myfantasyleague.com/2013/detailed?L=59380&amp;W=6&amp;P=8679&amp;YEAR=2012" TargetMode="External"/><Relationship Id="rId16810" Type="http://schemas.openxmlformats.org/officeDocument/2006/relationships/hyperlink" Target="http://football6.myfantasyleague.com/2013/detailed?L=59380&amp;W=13&amp;P=10639&amp;YEAR=2012" TargetMode="External"/><Relationship Id="rId18568" Type="http://schemas.openxmlformats.org/officeDocument/2006/relationships/hyperlink" Target="http://football6.myfantasyleague.com/2013/player?L=59380&amp;P=9004" TargetMode="External"/><Relationship Id="rId19619" Type="http://schemas.openxmlformats.org/officeDocument/2006/relationships/hyperlink" Target="http://football6.myfantasyleague.com/2013/player?L=59380&amp;P=7285" TargetMode="External"/><Relationship Id="rId4006" Type="http://schemas.openxmlformats.org/officeDocument/2006/relationships/hyperlink" Target="http://football6.myfantasyleague.com/2013/player?L=59380&amp;P=6655&amp;YEAR=2012" TargetMode="External"/><Relationship Id="rId4420" Type="http://schemas.openxmlformats.org/officeDocument/2006/relationships/hyperlink" Target="http://football6.myfantasyleague.com/2013/detailed?L=59380&amp;W=15&amp;P=10819&amp;YEAR=2012" TargetMode="External"/><Relationship Id="rId7576" Type="http://schemas.openxmlformats.org/officeDocument/2006/relationships/hyperlink" Target="http://football6.myfantasyleague.com/2013/detailed?L=59380&amp;W=3&amp;P=7156&amp;YEAR=2012" TargetMode="External"/><Relationship Id="rId7990" Type="http://schemas.openxmlformats.org/officeDocument/2006/relationships/hyperlink" Target="http://football6.myfantasyleague.com/2013/detailed?L=59380&amp;W=17&amp;P=11040&amp;YEAR=2012" TargetMode="External"/><Relationship Id="rId8627" Type="http://schemas.openxmlformats.org/officeDocument/2006/relationships/hyperlink" Target="http://football6.myfantasyleague.com/2013/detailed?L=59380&amp;W=14&amp;P=10729&amp;YEAR=2012" TargetMode="External"/><Relationship Id="rId11955" Type="http://schemas.openxmlformats.org/officeDocument/2006/relationships/hyperlink" Target="http://football6.myfantasyleague.com/2013/detailed?L=59380&amp;W=13&amp;P=9851&amp;YEAR=2012" TargetMode="External"/><Relationship Id="rId14014" Type="http://schemas.openxmlformats.org/officeDocument/2006/relationships/hyperlink" Target="http://football6.myfantasyleague.com/2013/detailed?L=59380&amp;W=4&amp;P=8665&amp;YEAR=2012" TargetMode="External"/><Relationship Id="rId18982" Type="http://schemas.openxmlformats.org/officeDocument/2006/relationships/hyperlink" Target="http://football6.myfantasyleague.com/2013/detailed?L=59380&amp;W=8&amp;P=2842&amp;YEAR=2012" TargetMode="External"/><Relationship Id="rId290" Type="http://schemas.openxmlformats.org/officeDocument/2006/relationships/hyperlink" Target="http://football6.myfantasyleague.com/2013/detailed?L=59380&amp;W=1&amp;P=10640&amp;YEAR=2012" TargetMode="External"/><Relationship Id="rId3022" Type="http://schemas.openxmlformats.org/officeDocument/2006/relationships/hyperlink" Target="http://football6.myfantasyleague.com/2013/detailed?L=59380&amp;W=2&amp;P=9916&amp;YEAR=2012" TargetMode="External"/><Relationship Id="rId6178" Type="http://schemas.openxmlformats.org/officeDocument/2006/relationships/hyperlink" Target="http://football6.myfantasyleague.com/2013/detailed?L=59380&amp;W=9&amp;P=9122&amp;YEAR=2012" TargetMode="External"/><Relationship Id="rId6592" Type="http://schemas.openxmlformats.org/officeDocument/2006/relationships/hyperlink" Target="http://football6.myfantasyleague.com/2013/player?L=59380&amp;P=9991" TargetMode="External"/><Relationship Id="rId7229" Type="http://schemas.openxmlformats.org/officeDocument/2006/relationships/hyperlink" Target="http://football6.myfantasyleague.com/2013/detailed?L=59380&amp;W=12&amp;P=10883&amp;YEAR=2012" TargetMode="External"/><Relationship Id="rId7643" Type="http://schemas.openxmlformats.org/officeDocument/2006/relationships/hyperlink" Target="http://football6.myfantasyleague.com/2013/detailed?L=59380&amp;W=15&amp;P=8674&amp;YEAR=2012" TargetMode="External"/><Relationship Id="rId10557" Type="http://schemas.openxmlformats.org/officeDocument/2006/relationships/hyperlink" Target="http://football6.myfantasyleague.com/2013/detailed?L=59380&amp;W=14&amp;P=10807&amp;YEAR=2012" TargetMode="External"/><Relationship Id="rId10971" Type="http://schemas.openxmlformats.org/officeDocument/2006/relationships/hyperlink" Target="http://football6.myfantasyleague.com/2013/detailed?L=59380&amp;W=2&amp;P=9439&amp;YEAR=2012" TargetMode="External"/><Relationship Id="rId11608" Type="http://schemas.openxmlformats.org/officeDocument/2006/relationships/hyperlink" Target="http://football6.myfantasyleague.com/2013/detailed?L=59380&amp;W=9&amp;P=10657&amp;YEAR=2012" TargetMode="External"/><Relationship Id="rId13030" Type="http://schemas.openxmlformats.org/officeDocument/2006/relationships/hyperlink" Target="http://football6.myfantasyleague.com/2013/player?L=59380&amp;P=9879" TargetMode="External"/><Relationship Id="rId16186" Type="http://schemas.openxmlformats.org/officeDocument/2006/relationships/hyperlink" Target="http://football6.myfantasyleague.com/2013/detailed?L=59380&amp;W=13&amp;P=9918&amp;YEAR=2012" TargetMode="External"/><Relationship Id="rId17237" Type="http://schemas.openxmlformats.org/officeDocument/2006/relationships/hyperlink" Target="http://football6.myfantasyleague.com/2013/player?L=59380&amp;P=8702" TargetMode="External"/><Relationship Id="rId17584" Type="http://schemas.openxmlformats.org/officeDocument/2006/relationships/hyperlink" Target="http://football6.myfantasyleague.com/2013/detailed?L=59380&amp;W=13&amp;P=10010&amp;YEAR=2012" TargetMode="External"/><Relationship Id="rId18635" Type="http://schemas.openxmlformats.org/officeDocument/2006/relationships/hyperlink" Target="http://football6.myfantasyleague.com/2013/detailed?L=59380&amp;W=14&amp;P=10976&amp;YEAR=2012" TargetMode="External"/><Relationship Id="rId5194" Type="http://schemas.openxmlformats.org/officeDocument/2006/relationships/hyperlink" Target="http://football6.myfantasyleague.com/2013/player?L=59380&amp;P=9060&amp;YEAR=2012" TargetMode="External"/><Relationship Id="rId6245" Type="http://schemas.openxmlformats.org/officeDocument/2006/relationships/hyperlink" Target="http://football6.myfantasyleague.com/2013/detailed?L=59380&amp;W=6&amp;P=10952&amp;YEAR=2012" TargetMode="External"/><Relationship Id="rId10624" Type="http://schemas.openxmlformats.org/officeDocument/2006/relationships/hyperlink" Target="http://football6.myfantasyleague.com/2013/detailed?L=59380&amp;W=4&amp;P=8396&amp;YEAR=2012" TargetMode="External"/><Relationship Id="rId17651" Type="http://schemas.openxmlformats.org/officeDocument/2006/relationships/hyperlink" Target="http://football6.myfantasyleague.com/2013/detailed?L=59380&amp;W=13&amp;P=9670&amp;YEAR=2012" TargetMode="External"/><Relationship Id="rId18702" Type="http://schemas.openxmlformats.org/officeDocument/2006/relationships/hyperlink" Target="http://football6.myfantasyleague.com/2013/detailed?L=59380&amp;W=2&amp;P=5168&amp;YEAR=2012" TargetMode="External"/><Relationship Id="rId2788" Type="http://schemas.openxmlformats.org/officeDocument/2006/relationships/hyperlink" Target="http://football6.myfantasyleague.com/2013/detailed?L=59380&amp;W=16&amp;P=9049&amp;YEAR=2012" TargetMode="External"/><Relationship Id="rId3839" Type="http://schemas.openxmlformats.org/officeDocument/2006/relationships/hyperlink" Target="http://football6.myfantasyleague.com/2013/player?L=59380&amp;P=10907" TargetMode="External"/><Relationship Id="rId7710" Type="http://schemas.openxmlformats.org/officeDocument/2006/relationships/hyperlink" Target="http://football6.myfantasyleague.com/2013/detailed?L=59380&amp;W=9&amp;P=1275&amp;YEAR=2012" TargetMode="External"/><Relationship Id="rId12796" Type="http://schemas.openxmlformats.org/officeDocument/2006/relationships/hyperlink" Target="http://football6.myfantasyleague.com/2013/detailed?L=59380&amp;W=13&amp;P=9542&amp;YEAR=2012" TargetMode="External"/><Relationship Id="rId13847" Type="http://schemas.openxmlformats.org/officeDocument/2006/relationships/hyperlink" Target="http://football6.myfantasyleague.com/2013/player?L=59380&amp;P=8376" TargetMode="External"/><Relationship Id="rId16253" Type="http://schemas.openxmlformats.org/officeDocument/2006/relationships/hyperlink" Target="http://football6.myfantasyleague.com/2013/detailed?L=59380&amp;W=7&amp;P=10428&amp;YEAR=2012" TargetMode="External"/><Relationship Id="rId17304" Type="http://schemas.openxmlformats.org/officeDocument/2006/relationships/hyperlink" Target="http://football6.myfantasyleague.com/2013/player?L=59380&amp;P=10535&amp;YEAR=2012" TargetMode="External"/><Relationship Id="rId20649" Type="http://schemas.openxmlformats.org/officeDocument/2006/relationships/hyperlink" Target="http://football6.myfantasyleague.com/2013/detailed?L=59380&amp;W=7&amp;P=8768&amp;YEAR=2012" TargetMode="External"/><Relationship Id="rId2855" Type="http://schemas.openxmlformats.org/officeDocument/2006/relationships/hyperlink" Target="http://football6.myfantasyleague.com/2013/detailed?L=59380&amp;W=2&amp;P=9864&amp;YEAR=2012" TargetMode="External"/><Relationship Id="rId3906" Type="http://schemas.openxmlformats.org/officeDocument/2006/relationships/hyperlink" Target="http://football6.myfantasyleague.com/2013/detailed?L=59380&amp;W=10&amp;P=9852&amp;YEAR=2012" TargetMode="External"/><Relationship Id="rId5261" Type="http://schemas.openxmlformats.org/officeDocument/2006/relationships/hyperlink" Target="http://football6.myfantasyleague.com/2013/detailed?L=59380&amp;W=12&amp;P=9144&amp;YEAR=2012" TargetMode="External"/><Relationship Id="rId6312" Type="http://schemas.openxmlformats.org/officeDocument/2006/relationships/hyperlink" Target="http://football6.myfantasyleague.com/2013/detailed?L=59380&amp;W=7&amp;P=10982&amp;YEAR=2012" TargetMode="External"/><Relationship Id="rId9468" Type="http://schemas.openxmlformats.org/officeDocument/2006/relationships/hyperlink" Target="http://football6.myfantasyleague.com/2013/detailed?L=59380&amp;W=14&amp;P=10803&amp;YEAR=2012" TargetMode="External"/><Relationship Id="rId9882" Type="http://schemas.openxmlformats.org/officeDocument/2006/relationships/hyperlink" Target="http://football6.myfantasyleague.com/2013/player?L=59380&amp;P=9442" TargetMode="External"/><Relationship Id="rId11398" Type="http://schemas.openxmlformats.org/officeDocument/2006/relationships/hyperlink" Target="http://football6.myfantasyleague.com/2013/detailed?L=59380&amp;W=13&amp;P=9083&amp;YEAR=2012" TargetMode="External"/><Relationship Id="rId12449" Type="http://schemas.openxmlformats.org/officeDocument/2006/relationships/hyperlink" Target="http://football6.myfantasyleague.com/2013/detailed?L=59380&amp;W=15&amp;P=9679&amp;YEAR=2012" TargetMode="External"/><Relationship Id="rId12863" Type="http://schemas.openxmlformats.org/officeDocument/2006/relationships/hyperlink" Target="http://football6.myfantasyleague.com/2013/detailed?L=59380&amp;W=4&amp;P=7281&amp;YEAR=2012" TargetMode="External"/><Relationship Id="rId16320" Type="http://schemas.openxmlformats.org/officeDocument/2006/relationships/hyperlink" Target="http://football6.myfantasyleague.com/2013/detailed?L=59380&amp;W=12&amp;P=8302&amp;YEAR=2012" TargetMode="External"/><Relationship Id="rId19476" Type="http://schemas.openxmlformats.org/officeDocument/2006/relationships/hyperlink" Target="http://football6.myfantasyleague.com/2013/detailed?L=59380&amp;W=4&amp;P=7653&amp;YEAR=2012" TargetMode="External"/><Relationship Id="rId19890" Type="http://schemas.openxmlformats.org/officeDocument/2006/relationships/hyperlink" Target="http://football6.myfantasyleague.com/2013/detailed?L=59380&amp;W=3&amp;P=6937&amp;YEAR=2012" TargetMode="External"/><Relationship Id="rId20716" Type="http://schemas.openxmlformats.org/officeDocument/2006/relationships/queryTable" Target="../queryTables/queryTable1.xml"/><Relationship Id="rId96" Type="http://schemas.openxmlformats.org/officeDocument/2006/relationships/hyperlink" Target="http://football6.myfantasyleague.com/2013/detailed?L=59380&amp;W=3&amp;P=10553&amp;YEAR=2012" TargetMode="External"/><Relationship Id="rId827" Type="http://schemas.openxmlformats.org/officeDocument/2006/relationships/hyperlink" Target="http://football6.myfantasyleague.com/2013/detailed?L=59380&amp;W=7&amp;P=10282&amp;YEAR=2012" TargetMode="External"/><Relationship Id="rId1457" Type="http://schemas.openxmlformats.org/officeDocument/2006/relationships/hyperlink" Target="http://football6.myfantasyleague.com/2013/detailed?L=59380&amp;W=16&amp;P=9137&amp;YEAR=2012" TargetMode="External"/><Relationship Id="rId1871" Type="http://schemas.openxmlformats.org/officeDocument/2006/relationships/hyperlink" Target="http://football6.myfantasyleague.com/2013/detailed?L=59380&amp;W=2&amp;P=7972&amp;YEAR=2012" TargetMode="External"/><Relationship Id="rId2508" Type="http://schemas.openxmlformats.org/officeDocument/2006/relationships/hyperlink" Target="http://football6.myfantasyleague.com/2013/detailed?L=59380&amp;W=7&amp;P=10346&amp;YEAR=2012" TargetMode="External"/><Relationship Id="rId2922" Type="http://schemas.openxmlformats.org/officeDocument/2006/relationships/hyperlink" Target="http://football6.myfantasyleague.com/2013/detailed?L=59380&amp;W=7&amp;P=8539&amp;YEAR=2012" TargetMode="External"/><Relationship Id="rId8484" Type="http://schemas.openxmlformats.org/officeDocument/2006/relationships/hyperlink" Target="http://football6.myfantasyleague.com/2013/detailed?L=59380&amp;W=2&amp;P=10774&amp;YEAR=2012" TargetMode="External"/><Relationship Id="rId9535" Type="http://schemas.openxmlformats.org/officeDocument/2006/relationships/hyperlink" Target="http://football6.myfantasyleague.com/2013/detailed?L=59380&amp;W=10&amp;P=9430&amp;YEAR=2012" TargetMode="External"/><Relationship Id="rId11465" Type="http://schemas.openxmlformats.org/officeDocument/2006/relationships/hyperlink" Target="http://football6.myfantasyleague.com/2013/detailed?L=59380&amp;W=5&amp;P=10111&amp;YEAR=2012" TargetMode="External"/><Relationship Id="rId12516" Type="http://schemas.openxmlformats.org/officeDocument/2006/relationships/hyperlink" Target="http://football6.myfantasyleague.com/2013/detailed?L=59380&amp;W=5&amp;P=8276&amp;YEAR=2012" TargetMode="External"/><Relationship Id="rId13914" Type="http://schemas.openxmlformats.org/officeDocument/2006/relationships/hyperlink" Target="http://football6.myfantasyleague.com/2013/detailed?L=59380&amp;W=15&amp;P=8144&amp;YEAR=2012" TargetMode="External"/><Relationship Id="rId18078" Type="http://schemas.openxmlformats.org/officeDocument/2006/relationships/hyperlink" Target="http://football6.myfantasyleague.com/2013/detailed?L=59380&amp;W=2&amp;P=10442&amp;YEAR=2012" TargetMode="External"/><Relationship Id="rId18492" Type="http://schemas.openxmlformats.org/officeDocument/2006/relationships/hyperlink" Target="http://football6.myfantasyleague.com/2013/detailed?L=59380&amp;W=17&amp;P=8494&amp;YEAR=2012" TargetMode="External"/><Relationship Id="rId19129" Type="http://schemas.openxmlformats.org/officeDocument/2006/relationships/hyperlink" Target="http://football6.myfantasyleague.com/2013/detailed?L=59380&amp;W=16&amp;P=9525&amp;YEAR=2012" TargetMode="External"/><Relationship Id="rId19543" Type="http://schemas.openxmlformats.org/officeDocument/2006/relationships/hyperlink" Target="http://football6.myfantasyleague.com/2013/detailed?L=59380&amp;W=3&amp;P=9104&amp;YEAR=2012" TargetMode="External"/><Relationship Id="rId1524" Type="http://schemas.openxmlformats.org/officeDocument/2006/relationships/hyperlink" Target="http://football6.myfantasyleague.com/2013/detailed?L=59380&amp;W=14&amp;P=6654&amp;YEAR=2012" TargetMode="External"/><Relationship Id="rId7086" Type="http://schemas.openxmlformats.org/officeDocument/2006/relationships/hyperlink" Target="http://football6.myfantasyleague.com/2013/detailed?L=59380&amp;W=9&amp;P=9936&amp;YEAR=2012" TargetMode="External"/><Relationship Id="rId8137" Type="http://schemas.openxmlformats.org/officeDocument/2006/relationships/hyperlink" Target="http://football6.myfantasyleague.com/2013/detailed?L=59380&amp;W=8&amp;P=9175&amp;YEAR=2012" TargetMode="External"/><Relationship Id="rId8551" Type="http://schemas.openxmlformats.org/officeDocument/2006/relationships/hyperlink" Target="http://football6.myfantasyleague.com/2013/options?L=59380&amp;F=0012&amp;O=07" TargetMode="External"/><Relationship Id="rId9602" Type="http://schemas.openxmlformats.org/officeDocument/2006/relationships/hyperlink" Target="http://football6.myfantasyleague.com/2013/detailed?L=59380&amp;W=7&amp;P=10536&amp;YEAR=2012" TargetMode="External"/><Relationship Id="rId10067" Type="http://schemas.openxmlformats.org/officeDocument/2006/relationships/hyperlink" Target="http://football6.myfantasyleague.com/2013/detailed?L=59380&amp;W=9&amp;P=7818&amp;YEAR=2012" TargetMode="External"/><Relationship Id="rId10481" Type="http://schemas.openxmlformats.org/officeDocument/2006/relationships/hyperlink" Target="http://football6.myfantasyleague.com/2013/detailed?L=59380&amp;W=1&amp;P=7704&amp;YEAR=2012" TargetMode="External"/><Relationship Id="rId11118" Type="http://schemas.openxmlformats.org/officeDocument/2006/relationships/hyperlink" Target="http://football6.myfantasyleague.com/2013/player?L=59380&amp;P=8120&amp;YEAR=2012" TargetMode="External"/><Relationship Id="rId12930" Type="http://schemas.openxmlformats.org/officeDocument/2006/relationships/hyperlink" Target="http://football6.myfantasyleague.com/2013/detailed?L=59380&amp;W=7&amp;P=7842&amp;YEAR=2012" TargetMode="External"/><Relationship Id="rId17094" Type="http://schemas.openxmlformats.org/officeDocument/2006/relationships/hyperlink" Target="http://football6.myfantasyleague.com/2013/detailed?L=59380&amp;W=17&amp;P=10783&amp;YEAR=2012" TargetMode="External"/><Relationship Id="rId18145" Type="http://schemas.openxmlformats.org/officeDocument/2006/relationships/hyperlink" Target="http://football6.myfantasyleague.com/2013/detailed?L=59380&amp;W=12&amp;P=11006&amp;YEAR=2012" TargetMode="External"/><Relationship Id="rId3696" Type="http://schemas.openxmlformats.org/officeDocument/2006/relationships/hyperlink" Target="http://football6.myfantasyleague.com/2013/detailed?L=59380&amp;W=3&amp;P=10777&amp;YEAR=2012" TargetMode="External"/><Relationship Id="rId4747" Type="http://schemas.openxmlformats.org/officeDocument/2006/relationships/hyperlink" Target="http://football6.myfantasyleague.com/2013/detailed?L=59380&amp;W=10&amp;P=7916&amp;YEAR=2012" TargetMode="External"/><Relationship Id="rId7153" Type="http://schemas.openxmlformats.org/officeDocument/2006/relationships/hyperlink" Target="http://football6.myfantasyleague.com/2013/detailed?L=59380&amp;W=5&amp;P=9259&amp;YEAR=2012" TargetMode="External"/><Relationship Id="rId8204" Type="http://schemas.openxmlformats.org/officeDocument/2006/relationships/hyperlink" Target="http://football6.myfantasyleague.com/2013/detailed?L=59380&amp;W=15&amp;P=9156&amp;YEAR=2012" TargetMode="External"/><Relationship Id="rId10134" Type="http://schemas.openxmlformats.org/officeDocument/2006/relationships/hyperlink" Target="http://football6.myfantasyleague.com/2013/detailed?L=59380&amp;W=3&amp;P=10098&amp;YEAR=2012" TargetMode="External"/><Relationship Id="rId11532" Type="http://schemas.openxmlformats.org/officeDocument/2006/relationships/hyperlink" Target="http://football6.myfantasyleague.com/2013/player?L=59380&amp;P=8670" TargetMode="External"/><Relationship Id="rId14688" Type="http://schemas.openxmlformats.org/officeDocument/2006/relationships/hyperlink" Target="http://football6.myfantasyleague.com/2013/detailed?L=59380&amp;W=10&amp;P=9833&amp;YEAR=2012" TargetMode="External"/><Relationship Id="rId15739" Type="http://schemas.openxmlformats.org/officeDocument/2006/relationships/hyperlink" Target="http://football6.myfantasyleague.com/2013/detailed?L=59380&amp;W=2&amp;P=8787&amp;YEAR=2012" TargetMode="External"/><Relationship Id="rId17161" Type="http://schemas.openxmlformats.org/officeDocument/2006/relationships/hyperlink" Target="http://football6.myfantasyleague.com/2013/detailed?L=59380&amp;W=13&amp;P=10398&amp;YEAR=2012" TargetMode="External"/><Relationship Id="rId19610" Type="http://schemas.openxmlformats.org/officeDocument/2006/relationships/hyperlink" Target="http://football6.myfantasyleague.com/2013/detailed?L=59380&amp;W=10&amp;P=7839&amp;YEAR=2012" TargetMode="External"/><Relationship Id="rId2298" Type="http://schemas.openxmlformats.org/officeDocument/2006/relationships/hyperlink" Target="http://football6.myfantasyleague.com/2013/detailed?L=59380&amp;W=4&amp;P=9585&amp;YEAR=2012" TargetMode="External"/><Relationship Id="rId3349" Type="http://schemas.openxmlformats.org/officeDocument/2006/relationships/hyperlink" Target="http://football6.myfantasyleague.com/2013/detailed?L=59380&amp;W=13&amp;P=9954&amp;YEAR=2012" TargetMode="External"/><Relationship Id="rId7220" Type="http://schemas.openxmlformats.org/officeDocument/2006/relationships/hyperlink" Target="http://football6.myfantasyleague.com/2013/detailed?L=59380&amp;W=2&amp;P=10883&amp;YEAR=2012" TargetMode="External"/><Relationship Id="rId14755" Type="http://schemas.openxmlformats.org/officeDocument/2006/relationships/hyperlink" Target="http://football6.myfantasyleague.com/2013/detailed?L=59380&amp;W=13&amp;P=10761&amp;YEAR=2012" TargetMode="External"/><Relationship Id="rId15806" Type="http://schemas.openxmlformats.org/officeDocument/2006/relationships/hyperlink" Target="http://football6.myfantasyleague.com/2013/player?L=59380&amp;P=9097" TargetMode="External"/><Relationship Id="rId18212" Type="http://schemas.openxmlformats.org/officeDocument/2006/relationships/hyperlink" Target="http://football6.myfantasyleague.com/2013/detailed?L=59380&amp;W=8&amp;P=8327&amp;YEAR=2012" TargetMode="External"/><Relationship Id="rId20159" Type="http://schemas.openxmlformats.org/officeDocument/2006/relationships/hyperlink" Target="http://football6.myfantasyleague.com/2013/detailed?L=59380&amp;W=8&amp;P=10459&amp;YEAR=2012" TargetMode="External"/><Relationship Id="rId684" Type="http://schemas.openxmlformats.org/officeDocument/2006/relationships/hyperlink" Target="http://football6.myfantasyleague.com/2013/player?L=59380&amp;P=9868&amp;YEAR=2012" TargetMode="External"/><Relationship Id="rId2365" Type="http://schemas.openxmlformats.org/officeDocument/2006/relationships/hyperlink" Target="http://football6.myfantasyleague.com/2013/detailed?L=59380&amp;W=11&amp;P=10551&amp;YEAR=2012" TargetMode="External"/><Relationship Id="rId3763" Type="http://schemas.openxmlformats.org/officeDocument/2006/relationships/hyperlink" Target="http://football6.myfantasyleague.com/2013/detailed?L=59380&amp;W=2&amp;P=10263&amp;YEAR=2012" TargetMode="External"/><Relationship Id="rId4814" Type="http://schemas.openxmlformats.org/officeDocument/2006/relationships/hyperlink" Target="http://football6.myfantasyleague.com/2013/detailed?L=59380&amp;W=3&amp;P=10816&amp;YEAR=2012" TargetMode="External"/><Relationship Id="rId9392" Type="http://schemas.openxmlformats.org/officeDocument/2006/relationships/hyperlink" Target="http://football6.myfantasyleague.com/2013/detailed?L=59380&amp;W=10&amp;P=5666&amp;YEAR=2012" TargetMode="External"/><Relationship Id="rId10201" Type="http://schemas.openxmlformats.org/officeDocument/2006/relationships/hyperlink" Target="http://football6.myfantasyleague.com/2013/detailed?L=59380&amp;W=17&amp;P=8772&amp;YEAR=2012" TargetMode="External"/><Relationship Id="rId13357" Type="http://schemas.openxmlformats.org/officeDocument/2006/relationships/hyperlink" Target="http://football6.myfantasyleague.com/2013/player?L=59380&amp;P=9221" TargetMode="External"/><Relationship Id="rId13771" Type="http://schemas.openxmlformats.org/officeDocument/2006/relationships/hyperlink" Target="http://football6.myfantasyleague.com/2013/detailed?L=59380&amp;W=13&amp;P=10563&amp;YEAR=2012" TargetMode="External"/><Relationship Id="rId14408" Type="http://schemas.openxmlformats.org/officeDocument/2006/relationships/hyperlink" Target="http://football6.myfantasyleague.com/2013/player?L=59380&amp;P=9616" TargetMode="External"/><Relationship Id="rId14822" Type="http://schemas.openxmlformats.org/officeDocument/2006/relationships/hyperlink" Target="http://football6.myfantasyleague.com/2013/detailed?L=59380&amp;W=10&amp;P=8313&amp;YEAR=2012" TargetMode="External"/><Relationship Id="rId17978" Type="http://schemas.openxmlformats.org/officeDocument/2006/relationships/hyperlink" Target="http://football6.myfantasyleague.com/2013/detailed?L=59380&amp;W=14&amp;P=10515&amp;YEAR=2012" TargetMode="External"/><Relationship Id="rId20573" Type="http://schemas.openxmlformats.org/officeDocument/2006/relationships/hyperlink" Target="http://football6.myfantasyleague.com/2013/detailed?L=59380&amp;W=1&amp;P=10341&amp;YEAR=2012" TargetMode="External"/><Relationship Id="rId337" Type="http://schemas.openxmlformats.org/officeDocument/2006/relationships/hyperlink" Target="http://football6.myfantasyleague.com/2013/detailed?L=59380&amp;W=14&amp;P=10679&amp;YEAR=2012" TargetMode="External"/><Relationship Id="rId2018" Type="http://schemas.openxmlformats.org/officeDocument/2006/relationships/hyperlink" Target="http://football6.myfantasyleague.com/2013/detailed?L=59380&amp;W=1&amp;P=9491&amp;YEAR=2012" TargetMode="External"/><Relationship Id="rId3416" Type="http://schemas.openxmlformats.org/officeDocument/2006/relationships/hyperlink" Target="http://football6.myfantasyleague.com/2013/detailed?L=59380&amp;W=11&amp;P=10304&amp;YEAR=2012" TargetMode="External"/><Relationship Id="rId3830" Type="http://schemas.openxmlformats.org/officeDocument/2006/relationships/hyperlink" Target="http://football6.myfantasyleague.com/2013/detailed?L=59380&amp;W=8&amp;P=7286&amp;YEAR=2012" TargetMode="External"/><Relationship Id="rId6986" Type="http://schemas.openxmlformats.org/officeDocument/2006/relationships/hyperlink" Target="http://football6.myfantasyleague.com/2013/detailed?L=59380&amp;W=11&amp;P=7877&amp;YEAR=2012" TargetMode="External"/><Relationship Id="rId9045" Type="http://schemas.openxmlformats.org/officeDocument/2006/relationships/hyperlink" Target="http://football6.myfantasyleague.com/2013/detailed?L=59380&amp;W=14&amp;P=9363&amp;YEAR=2012" TargetMode="External"/><Relationship Id="rId12373" Type="http://schemas.openxmlformats.org/officeDocument/2006/relationships/hyperlink" Target="http://football6.myfantasyleague.com/2013/detailed?L=59380&amp;W=16&amp;P=9819&amp;YEAR=2012" TargetMode="External"/><Relationship Id="rId13424" Type="http://schemas.openxmlformats.org/officeDocument/2006/relationships/hyperlink" Target="http://football6.myfantasyleague.com/2013/detailed?L=59380&amp;W=6&amp;P=10974&amp;YEAR=2012" TargetMode="External"/><Relationship Id="rId16994" Type="http://schemas.openxmlformats.org/officeDocument/2006/relationships/hyperlink" Target="http://football6.myfantasyleague.com/2013/detailed?L=59380&amp;W=13&amp;P=10067&amp;YEAR=2012" TargetMode="External"/><Relationship Id="rId20226" Type="http://schemas.openxmlformats.org/officeDocument/2006/relationships/hyperlink" Target="http://football6.myfantasyleague.com/2013/detailed?L=59380&amp;W=3&amp;P=10703&amp;YEAR=2012" TargetMode="External"/><Relationship Id="rId20640" Type="http://schemas.openxmlformats.org/officeDocument/2006/relationships/hyperlink" Target="http://football6.myfantasyleague.com/2013/detailed?L=59380&amp;W=10&amp;P=10309&amp;YEAR=2012" TargetMode="External"/><Relationship Id="rId751" Type="http://schemas.openxmlformats.org/officeDocument/2006/relationships/hyperlink" Target="http://football6.myfantasyleague.com/2013/detailed?L=59380&amp;W=2&amp;P=8350&amp;YEAR=2012" TargetMode="External"/><Relationship Id="rId1381" Type="http://schemas.openxmlformats.org/officeDocument/2006/relationships/hyperlink" Target="http://football6.myfantasyleague.com/2013/detailed?L=59380&amp;W=2&amp;P=7141&amp;YEAR=2012" TargetMode="External"/><Relationship Id="rId2432" Type="http://schemas.openxmlformats.org/officeDocument/2006/relationships/hyperlink" Target="http://football6.myfantasyleague.com/2013/detailed?L=59380&amp;W=15&amp;P=10836&amp;YEAR=2012" TargetMode="External"/><Relationship Id="rId5588" Type="http://schemas.openxmlformats.org/officeDocument/2006/relationships/hyperlink" Target="http://football6.myfantasyleague.com/2013/detailed?L=59380&amp;W=11&amp;P=4976&amp;YEAR=2012" TargetMode="External"/><Relationship Id="rId6639" Type="http://schemas.openxmlformats.org/officeDocument/2006/relationships/hyperlink" Target="http://football6.myfantasyleague.com/2013/detailed?L=59380&amp;W=9&amp;P=9367&amp;YEAR=2012" TargetMode="External"/><Relationship Id="rId12026" Type="http://schemas.openxmlformats.org/officeDocument/2006/relationships/hyperlink" Target="http://football6.myfantasyleague.com/2013/detailed?L=59380&amp;W=11&amp;P=10454&amp;YEAR=2012" TargetMode="External"/><Relationship Id="rId12440" Type="http://schemas.openxmlformats.org/officeDocument/2006/relationships/hyperlink" Target="http://football6.myfantasyleague.com/2013/detailed?L=59380&amp;W=3&amp;P=9679&amp;YEAR=2012" TargetMode="External"/><Relationship Id="rId15596" Type="http://schemas.openxmlformats.org/officeDocument/2006/relationships/hyperlink" Target="http://football6.myfantasyleague.com/2013/player?L=59380&amp;P=11034" TargetMode="External"/><Relationship Id="rId16647" Type="http://schemas.openxmlformats.org/officeDocument/2006/relationships/hyperlink" Target="http://football6.myfantasyleague.com/2013/detailed?L=59380&amp;W=1&amp;P=10250&amp;YEAR=2012" TargetMode="External"/><Relationship Id="rId19053" Type="http://schemas.openxmlformats.org/officeDocument/2006/relationships/hyperlink" Target="http://football6.myfantasyleague.com/2013/detailed?L=59380&amp;W=11&amp;P=9214&amp;YEAR=2012" TargetMode="External"/><Relationship Id="rId404" Type="http://schemas.openxmlformats.org/officeDocument/2006/relationships/hyperlink" Target="http://football6.myfantasyleague.com/2013/detailed?L=59380&amp;W=2&amp;P=9857&amp;YEAR=2012" TargetMode="External"/><Relationship Id="rId1034" Type="http://schemas.openxmlformats.org/officeDocument/2006/relationships/hyperlink" Target="http://football6.myfantasyleague.com/2013/player?L=59380&amp;P=8905&amp;YEAR=2012" TargetMode="External"/><Relationship Id="rId5655" Type="http://schemas.openxmlformats.org/officeDocument/2006/relationships/hyperlink" Target="http://football6.myfantasyleague.com/2013/player?L=59380&amp;P=9062" TargetMode="External"/><Relationship Id="rId6706" Type="http://schemas.openxmlformats.org/officeDocument/2006/relationships/hyperlink" Target="http://football6.myfantasyleague.com/2013/detailed?L=59380&amp;W=8&amp;P=8673&amp;YEAR=2012" TargetMode="External"/><Relationship Id="rId8061" Type="http://schemas.openxmlformats.org/officeDocument/2006/relationships/hyperlink" Target="http://football6.myfantasyleague.com/2013/detailed?L=59380&amp;W=16&amp;P=8333&amp;YEAR=2012" TargetMode="External"/><Relationship Id="rId9112" Type="http://schemas.openxmlformats.org/officeDocument/2006/relationships/hyperlink" Target="http://football6.myfantasyleague.com/2013/detailed?L=59380&amp;W=14&amp;P=10766&amp;YEAR=2012" TargetMode="External"/><Relationship Id="rId11042" Type="http://schemas.openxmlformats.org/officeDocument/2006/relationships/hyperlink" Target="http://football6.myfantasyleague.com/2013/detailed?L=59380&amp;W=1&amp;P=9866&amp;YEAR=2012" TargetMode="External"/><Relationship Id="rId14198" Type="http://schemas.openxmlformats.org/officeDocument/2006/relationships/hyperlink" Target="http://football6.myfantasyleague.com/2013/detailed?L=59380&amp;W=3&amp;P=10113&amp;YEAR=2012" TargetMode="External"/><Relationship Id="rId15249" Type="http://schemas.openxmlformats.org/officeDocument/2006/relationships/hyperlink" Target="http://football6.myfantasyleague.com/2013/player?L=59380&amp;P=10315" TargetMode="External"/><Relationship Id="rId19120" Type="http://schemas.openxmlformats.org/officeDocument/2006/relationships/hyperlink" Target="http://football6.myfantasyleague.com/2013/detailed?L=59380&amp;W=7&amp;P=9525&amp;YEAR=2012" TargetMode="External"/><Relationship Id="rId1101" Type="http://schemas.openxmlformats.org/officeDocument/2006/relationships/hyperlink" Target="http://football6.myfantasyleague.com/2013/player?L=59380&amp;P=10096&amp;YEAR=2012" TargetMode="External"/><Relationship Id="rId4257" Type="http://schemas.openxmlformats.org/officeDocument/2006/relationships/hyperlink" Target="http://football6.myfantasyleague.com/2013/player?L=59380&amp;P=9024" TargetMode="External"/><Relationship Id="rId4671" Type="http://schemas.openxmlformats.org/officeDocument/2006/relationships/hyperlink" Target="http://football6.myfantasyleague.com/2013/detailed?L=59380&amp;W=11&amp;P=10313&amp;YEAR=2012" TargetMode="External"/><Relationship Id="rId5308" Type="http://schemas.openxmlformats.org/officeDocument/2006/relationships/hyperlink" Target="http://football6.myfantasyleague.com/2013/detailed?L=59380&amp;W=14&amp;P=10015&amp;YEAR=2012" TargetMode="External"/><Relationship Id="rId5722" Type="http://schemas.openxmlformats.org/officeDocument/2006/relationships/hyperlink" Target="http://football6.myfantasyleague.com/2013/detailed?L=59380&amp;W=15&amp;P=8453&amp;YEAR=2012" TargetMode="External"/><Relationship Id="rId8878" Type="http://schemas.openxmlformats.org/officeDocument/2006/relationships/hyperlink" Target="http://football6.myfantasyleague.com/2013/detailed?L=59380&amp;W=6&amp;P=8248&amp;YEAR=2012" TargetMode="External"/><Relationship Id="rId14265" Type="http://schemas.openxmlformats.org/officeDocument/2006/relationships/hyperlink" Target="http://football6.myfantasyleague.com/2013/detailed?L=59380&amp;W=17&amp;P=7867&amp;YEAR=2012" TargetMode="External"/><Relationship Id="rId15663" Type="http://schemas.openxmlformats.org/officeDocument/2006/relationships/hyperlink" Target="http://football6.myfantasyleague.com/2013/detailed?L=59380&amp;W=16&amp;P=10811&amp;YEAR=2012" TargetMode="External"/><Relationship Id="rId16714" Type="http://schemas.openxmlformats.org/officeDocument/2006/relationships/hyperlink" Target="http://football6.myfantasyleague.com/2013/detailed?L=59380&amp;W=16&amp;P=10084&amp;YEAR=2012" TargetMode="External"/><Relationship Id="rId3273" Type="http://schemas.openxmlformats.org/officeDocument/2006/relationships/hyperlink" Target="http://football6.myfantasyleague.com/2013/detailed?L=59380&amp;W=6&amp;P=9299&amp;YEAR=2012" TargetMode="External"/><Relationship Id="rId4324" Type="http://schemas.openxmlformats.org/officeDocument/2006/relationships/hyperlink" Target="http://football6.myfantasyleague.com/2013/player?L=59380&amp;P=9313" TargetMode="External"/><Relationship Id="rId9929" Type="http://schemas.openxmlformats.org/officeDocument/2006/relationships/hyperlink" Target="http://football6.myfantasyleague.com/2013/detailed?L=59380&amp;W=9&amp;P=9535&amp;YEAR=2012" TargetMode="External"/><Relationship Id="rId11859" Type="http://schemas.openxmlformats.org/officeDocument/2006/relationships/hyperlink" Target="http://football6.myfantasyleague.com/2013/detailed?L=59380&amp;W=17&amp;P=8517&amp;YEAR=2012" TargetMode="External"/><Relationship Id="rId15316" Type="http://schemas.openxmlformats.org/officeDocument/2006/relationships/hyperlink" Target="http://football6.myfantasyleague.com/2013/player?L=59380&amp;P=10224&amp;YEAR=2012" TargetMode="External"/><Relationship Id="rId15730" Type="http://schemas.openxmlformats.org/officeDocument/2006/relationships/hyperlink" Target="http://football6.myfantasyleague.com/2013/detailed?L=59380&amp;W=8&amp;P=9489&amp;YEAR=2012" TargetMode="External"/><Relationship Id="rId18886" Type="http://schemas.openxmlformats.org/officeDocument/2006/relationships/hyperlink" Target="http://football6.myfantasyleague.com/2013/detailed?L=59380&amp;W=9&amp;P=9930&amp;YEAR=2012" TargetMode="External"/><Relationship Id="rId19937" Type="http://schemas.openxmlformats.org/officeDocument/2006/relationships/hyperlink" Target="http://football6.myfantasyleague.com/2013/detailed?L=59380&amp;W=5&amp;P=10537&amp;YEAR=2012" TargetMode="External"/><Relationship Id="rId20083" Type="http://schemas.openxmlformats.org/officeDocument/2006/relationships/hyperlink" Target="http://football6.myfantasyleague.com/2013/player?L=59380&amp;P=10013" TargetMode="External"/><Relationship Id="rId194" Type="http://schemas.openxmlformats.org/officeDocument/2006/relationships/hyperlink" Target="http://football6.myfantasyleague.com/2013/detailed?L=59380&amp;W=14&amp;P=9621&amp;YEAR=2012" TargetMode="External"/><Relationship Id="rId1918" Type="http://schemas.openxmlformats.org/officeDocument/2006/relationships/hyperlink" Target="http://football6.myfantasyleague.com/2013/detailed?L=59380&amp;W=10&amp;P=8667&amp;YEAR=2012" TargetMode="External"/><Relationship Id="rId6496" Type="http://schemas.openxmlformats.org/officeDocument/2006/relationships/hyperlink" Target="http://football6.myfantasyleague.com/2013/options?L=59380&amp;F=0012&amp;O=07" TargetMode="External"/><Relationship Id="rId7894" Type="http://schemas.openxmlformats.org/officeDocument/2006/relationships/hyperlink" Target="http://football6.myfantasyleague.com/2013/detailed?L=59380&amp;W=1&amp;P=10410&amp;YEAR=2012" TargetMode="External"/><Relationship Id="rId8945" Type="http://schemas.openxmlformats.org/officeDocument/2006/relationships/hyperlink" Target="http://football6.myfantasyleague.com/2013/detailed?L=59380&amp;W=12&amp;P=10036&amp;YEAR=2012" TargetMode="External"/><Relationship Id="rId10875" Type="http://schemas.openxmlformats.org/officeDocument/2006/relationships/hyperlink" Target="http://football6.myfantasyleague.com/2013/detailed?L=59380&amp;W=5&amp;P=8664&amp;YEAR=2012" TargetMode="External"/><Relationship Id="rId11926" Type="http://schemas.openxmlformats.org/officeDocument/2006/relationships/hyperlink" Target="http://football6.myfantasyleague.com/2013/player?L=59380&amp;P=10020" TargetMode="External"/><Relationship Id="rId13281" Type="http://schemas.openxmlformats.org/officeDocument/2006/relationships/hyperlink" Target="http://football6.myfantasyleague.com/2013/detailed?L=59380&amp;W=16&amp;P=10323&amp;YEAR=2012" TargetMode="External"/><Relationship Id="rId14332" Type="http://schemas.openxmlformats.org/officeDocument/2006/relationships/hyperlink" Target="http://football6.myfantasyleague.com/2013/detailed?L=59380&amp;W=14&amp;P=10394&amp;YEAR=2012" TargetMode="External"/><Relationship Id="rId17488" Type="http://schemas.openxmlformats.org/officeDocument/2006/relationships/hyperlink" Target="http://football6.myfantasyleague.com/2013/detailed?L=59380&amp;W=5&amp;P=10034&amp;YEAR=2012" TargetMode="External"/><Relationship Id="rId18539" Type="http://schemas.openxmlformats.org/officeDocument/2006/relationships/hyperlink" Target="http://football6.myfantasyleague.com/2013/detailed?L=59380&amp;W=2&amp;P=10879&amp;YEAR=2012" TargetMode="External"/><Relationship Id="rId18953" Type="http://schemas.openxmlformats.org/officeDocument/2006/relationships/hyperlink" Target="http://football6.myfantasyleague.com/2013/detailed?L=59380&amp;W=10&amp;P=8028&amp;YEAR=2012" TargetMode="External"/><Relationship Id="rId261" Type="http://schemas.openxmlformats.org/officeDocument/2006/relationships/hyperlink" Target="http://football6.myfantasyleague.com/2013/detailed?L=59380&amp;W=9&amp;P=10826&amp;YEAR=2012" TargetMode="External"/><Relationship Id="rId3340" Type="http://schemas.openxmlformats.org/officeDocument/2006/relationships/hyperlink" Target="http://football6.myfantasyleague.com/2013/detailed?L=59380&amp;W=3&amp;P=9954&amp;YEAR=2012" TargetMode="External"/><Relationship Id="rId5098" Type="http://schemas.openxmlformats.org/officeDocument/2006/relationships/hyperlink" Target="http://football6.myfantasyleague.com/2013/detailed?L=59380&amp;W=15&amp;P=10012&amp;YEAR=2012" TargetMode="External"/><Relationship Id="rId6149" Type="http://schemas.openxmlformats.org/officeDocument/2006/relationships/hyperlink" Target="http://football6.myfantasyleague.com/2013/detailed?L=59380&amp;W=15&amp;P=9278&amp;YEAR=2012" TargetMode="External"/><Relationship Id="rId7547" Type="http://schemas.openxmlformats.org/officeDocument/2006/relationships/hyperlink" Target="http://football6.myfantasyleague.com/2013/detailed?L=59380&amp;W=3&amp;P=8323&amp;YEAR=2012" TargetMode="External"/><Relationship Id="rId7961" Type="http://schemas.openxmlformats.org/officeDocument/2006/relationships/hyperlink" Target="http://football6.myfantasyleague.com/2013/player?L=59380&amp;P=9545&amp;YEAR=2012" TargetMode="External"/><Relationship Id="rId10528" Type="http://schemas.openxmlformats.org/officeDocument/2006/relationships/hyperlink" Target="http://football6.myfantasyleague.com/2013/detailed?L=59380&amp;W=2&amp;P=10318&amp;YEAR=2012" TargetMode="External"/><Relationship Id="rId10942" Type="http://schemas.openxmlformats.org/officeDocument/2006/relationships/hyperlink" Target="http://football6.myfantasyleague.com/2013/detailed?L=59380&amp;W=7&amp;P=9134&amp;YEAR=2012" TargetMode="External"/><Relationship Id="rId17555" Type="http://schemas.openxmlformats.org/officeDocument/2006/relationships/hyperlink" Target="http://football6.myfantasyleague.com/2013/detailed?L=59380&amp;W=1&amp;P=11000&amp;YEAR=2012" TargetMode="External"/><Relationship Id="rId18606" Type="http://schemas.openxmlformats.org/officeDocument/2006/relationships/hyperlink" Target="http://football6.myfantasyleague.com/2013/detailed?L=59380&amp;W=1&amp;P=7886&amp;YEAR=2012" TargetMode="External"/><Relationship Id="rId20150" Type="http://schemas.openxmlformats.org/officeDocument/2006/relationships/hyperlink" Target="http://football6.myfantasyleague.com/2013/detailed?L=59380&amp;W=17&amp;P=8121&amp;YEAR=2012" TargetMode="External"/><Relationship Id="rId6563" Type="http://schemas.openxmlformats.org/officeDocument/2006/relationships/hyperlink" Target="http://football6.myfantasyleague.com/2013/detailed?L=59380&amp;W=6&amp;P=7507&amp;YEAR=2012" TargetMode="External"/><Relationship Id="rId7614" Type="http://schemas.openxmlformats.org/officeDocument/2006/relationships/hyperlink" Target="http://football6.myfantasyleague.com/2013/detailed?L=59380&amp;W=1&amp;P=7398&amp;YEAR=2012" TargetMode="External"/><Relationship Id="rId13001" Type="http://schemas.openxmlformats.org/officeDocument/2006/relationships/hyperlink" Target="http://football6.myfantasyleague.com/2013/detailed?L=59380&amp;W=7&amp;P=8683&amp;YEAR=2012" TargetMode="External"/><Relationship Id="rId16157" Type="http://schemas.openxmlformats.org/officeDocument/2006/relationships/hyperlink" Target="http://football6.myfantasyleague.com/2013/player?L=59380&amp;P=9429&amp;YEAR=2012" TargetMode="External"/><Relationship Id="rId16571" Type="http://schemas.openxmlformats.org/officeDocument/2006/relationships/hyperlink" Target="http://football6.myfantasyleague.com/2013/player?L=59380&amp;P=9512&amp;YEAR=2012" TargetMode="External"/><Relationship Id="rId17208" Type="http://schemas.openxmlformats.org/officeDocument/2006/relationships/hyperlink" Target="http://football6.myfantasyleague.com/2013/player?L=59380&amp;P=7317" TargetMode="External"/><Relationship Id="rId17622" Type="http://schemas.openxmlformats.org/officeDocument/2006/relationships/hyperlink" Target="http://football6.myfantasyleague.com/2013/detailed?L=59380&amp;W=7&amp;P=9170&amp;YEAR=2012" TargetMode="External"/><Relationship Id="rId2759" Type="http://schemas.openxmlformats.org/officeDocument/2006/relationships/hyperlink" Target="http://football6.myfantasyleague.com/2013/detailed?L=59380&amp;W=4&amp;P=6789&amp;YEAR=2012" TargetMode="External"/><Relationship Id="rId5165" Type="http://schemas.openxmlformats.org/officeDocument/2006/relationships/hyperlink" Target="http://football6.myfantasyleague.com/2013/detailed?L=59380&amp;W=2&amp;P=10586&amp;YEAR=2012" TargetMode="External"/><Relationship Id="rId6216" Type="http://schemas.openxmlformats.org/officeDocument/2006/relationships/hyperlink" Target="http://football6.myfantasyleague.com/2013/detailed?L=59380&amp;W=9&amp;P=10339&amp;YEAR=2012" TargetMode="External"/><Relationship Id="rId6630" Type="http://schemas.openxmlformats.org/officeDocument/2006/relationships/hyperlink" Target="http://football6.myfantasyleague.com/2013/detailed?L=59380&amp;W=16&amp;P=9003&amp;YEAR=2012" TargetMode="External"/><Relationship Id="rId9786" Type="http://schemas.openxmlformats.org/officeDocument/2006/relationships/hyperlink" Target="http://football6.myfantasyleague.com/2013/detailed?L=59380&amp;W=5&amp;P=10953&amp;YEAR=2012" TargetMode="External"/><Relationship Id="rId15173" Type="http://schemas.openxmlformats.org/officeDocument/2006/relationships/hyperlink" Target="http://football6.myfantasyleague.com/2013/detailed?L=59380&amp;W=13&amp;P=10725&amp;YEAR=2012" TargetMode="External"/><Relationship Id="rId16224" Type="http://schemas.openxmlformats.org/officeDocument/2006/relationships/hyperlink" Target="http://football6.myfantasyleague.com/2013/detailed?L=59380&amp;W=15&amp;P=9661&amp;YEAR=2012" TargetMode="External"/><Relationship Id="rId1775" Type="http://schemas.openxmlformats.org/officeDocument/2006/relationships/hyperlink" Target="http://football6.myfantasyleague.com/2013/detailed?L=59380&amp;W=1&amp;P=11024&amp;YEAR=2012" TargetMode="External"/><Relationship Id="rId2826" Type="http://schemas.openxmlformats.org/officeDocument/2006/relationships/hyperlink" Target="http://football6.myfantasyleague.com/2013/player?L=59380&amp;P=6999" TargetMode="External"/><Relationship Id="rId4181" Type="http://schemas.openxmlformats.org/officeDocument/2006/relationships/hyperlink" Target="http://football6.myfantasyleague.com/2013/detailed?L=59380&amp;W=9&amp;P=9474&amp;YEAR=2012" TargetMode="External"/><Relationship Id="rId5232" Type="http://schemas.openxmlformats.org/officeDocument/2006/relationships/hyperlink" Target="http://football6.myfantasyleague.com/2013/detailed?L=59380&amp;W=2&amp;P=8414&amp;YEAR=2012" TargetMode="External"/><Relationship Id="rId8388" Type="http://schemas.openxmlformats.org/officeDocument/2006/relationships/hyperlink" Target="http://football6.myfantasyleague.com/2013/detailed?L=59380&amp;W=14&amp;P=10488&amp;YEAR=2012" TargetMode="External"/><Relationship Id="rId9439" Type="http://schemas.openxmlformats.org/officeDocument/2006/relationships/hyperlink" Target="http://football6.myfantasyleague.com/2013/detailed?L=59380&amp;W=3&amp;P=10146&amp;YEAR=2012" TargetMode="External"/><Relationship Id="rId9853" Type="http://schemas.openxmlformats.org/officeDocument/2006/relationships/hyperlink" Target="http://football6.myfantasyleague.com/2013/detailed?L=59380&amp;W=8&amp;P=10546&amp;YEAR=2012" TargetMode="External"/><Relationship Id="rId11369" Type="http://schemas.openxmlformats.org/officeDocument/2006/relationships/hyperlink" Target="http://football6.myfantasyleague.com/2013/player?L=59380&amp;P=10461" TargetMode="External"/><Relationship Id="rId12767" Type="http://schemas.openxmlformats.org/officeDocument/2006/relationships/hyperlink" Target="http://football6.myfantasyleague.com/2013/detailed?L=59380&amp;W=14&amp;P=8721&amp;YEAR=2012" TargetMode="External"/><Relationship Id="rId13818" Type="http://schemas.openxmlformats.org/officeDocument/2006/relationships/hyperlink" Target="http://football6.myfantasyleague.com/2013/detailed?L=59380&amp;W=4&amp;P=8792&amp;YEAR=2012" TargetMode="External"/><Relationship Id="rId15240" Type="http://schemas.openxmlformats.org/officeDocument/2006/relationships/hyperlink" Target="http://football6.myfantasyleague.com/2013/detailed?L=59380&amp;W=9&amp;P=9802&amp;YEAR=2012" TargetMode="External"/><Relationship Id="rId18396" Type="http://schemas.openxmlformats.org/officeDocument/2006/relationships/hyperlink" Target="http://football6.myfantasyleague.com/2013/detailed?L=59380&amp;W=13&amp;P=9932&amp;YEAR=2012" TargetMode="External"/><Relationship Id="rId19447" Type="http://schemas.openxmlformats.org/officeDocument/2006/relationships/hyperlink" Target="http://football6.myfantasyleague.com/2013/detailed?L=59380&amp;W=12&amp;P=10698&amp;YEAR=2012" TargetMode="External"/><Relationship Id="rId19794" Type="http://schemas.openxmlformats.org/officeDocument/2006/relationships/hyperlink" Target="http://football6.myfantasyleague.com/2013/detailed?L=59380&amp;W=16&amp;P=9854&amp;YEAR=2012" TargetMode="External"/><Relationship Id="rId67" Type="http://schemas.openxmlformats.org/officeDocument/2006/relationships/hyperlink" Target="http://football6.myfantasyleague.com/2013/detailed?L=59380&amp;W=7&amp;P=10353&amp;YEAR=2012" TargetMode="External"/><Relationship Id="rId1428" Type="http://schemas.openxmlformats.org/officeDocument/2006/relationships/hyperlink" Target="http://football6.myfantasyleague.com/2013/detailed?L=59380&amp;W=11&amp;P=10737&amp;YEAR=2012" TargetMode="External"/><Relationship Id="rId8455" Type="http://schemas.openxmlformats.org/officeDocument/2006/relationships/hyperlink" Target="http://football6.myfantasyleague.com/2013/detailed?L=59380&amp;W=3&amp;P=11021&amp;YEAR=2012" TargetMode="External"/><Relationship Id="rId9506" Type="http://schemas.openxmlformats.org/officeDocument/2006/relationships/hyperlink" Target="http://football6.myfantasyleague.com/2013/options?L=59380&amp;F=0006&amp;O=07" TargetMode="External"/><Relationship Id="rId11783" Type="http://schemas.openxmlformats.org/officeDocument/2006/relationships/hyperlink" Target="http://football6.myfantasyleague.com/2013/player?L=59380&amp;P=8449&amp;YEAR=2012" TargetMode="External"/><Relationship Id="rId12834" Type="http://schemas.openxmlformats.org/officeDocument/2006/relationships/hyperlink" Target="http://football6.myfantasyleague.com/2013/detailed?L=59380&amp;W=3&amp;P=9090&amp;YEAR=2012" TargetMode="External"/><Relationship Id="rId18049" Type="http://schemas.openxmlformats.org/officeDocument/2006/relationships/hyperlink" Target="http://football6.myfantasyleague.com/2013/detailed?L=59380&amp;W=15&amp;P=10786&amp;YEAR=2012" TargetMode="External"/><Relationship Id="rId19861" Type="http://schemas.openxmlformats.org/officeDocument/2006/relationships/hyperlink" Target="http://football6.myfantasyleague.com/2013/detailed?L=59380&amp;W=15&amp;P=10431&amp;YEAR=2012" TargetMode="External"/><Relationship Id="rId1842" Type="http://schemas.openxmlformats.org/officeDocument/2006/relationships/hyperlink" Target="http://football6.myfantasyleague.com/2013/detailed?L=59380&amp;W=10&amp;P=10825&amp;YEAR=2012" TargetMode="External"/><Relationship Id="rId4998" Type="http://schemas.openxmlformats.org/officeDocument/2006/relationships/hyperlink" Target="http://football6.myfantasyleague.com/2013/player?L=59380&amp;P=9881&amp;YEAR=2012" TargetMode="External"/><Relationship Id="rId7057" Type="http://schemas.openxmlformats.org/officeDocument/2006/relationships/hyperlink" Target="http://football6.myfantasyleague.com/2013/detailed?L=59380&amp;W=5&amp;P=8843&amp;YEAR=2012" TargetMode="External"/><Relationship Id="rId8108" Type="http://schemas.openxmlformats.org/officeDocument/2006/relationships/hyperlink" Target="http://football6.myfantasyleague.com/2013/detailed?L=59380&amp;W=9&amp;P=8246&amp;YEAR=2012" TargetMode="External"/><Relationship Id="rId9920" Type="http://schemas.openxmlformats.org/officeDocument/2006/relationships/hyperlink" Target="http://football6.myfantasyleague.com/2013/player?L=59380&amp;P=9535&amp;YEAR=2012" TargetMode="External"/><Relationship Id="rId10385" Type="http://schemas.openxmlformats.org/officeDocument/2006/relationships/hyperlink" Target="http://football6.myfantasyleague.com/2013/detailed?L=59380&amp;W=15&amp;P=10858&amp;YEAR=2012" TargetMode="External"/><Relationship Id="rId11436" Type="http://schemas.openxmlformats.org/officeDocument/2006/relationships/hyperlink" Target="http://football6.myfantasyleague.com/2013/detailed?L=59380&amp;W=14&amp;P=9084&amp;YEAR=2012" TargetMode="External"/><Relationship Id="rId11850" Type="http://schemas.openxmlformats.org/officeDocument/2006/relationships/hyperlink" Target="http://football6.myfantasyleague.com/2013/detailed?L=59380&amp;W=7&amp;P=8517&amp;YEAR=2012" TargetMode="External"/><Relationship Id="rId12901" Type="http://schemas.openxmlformats.org/officeDocument/2006/relationships/hyperlink" Target="http://football6.myfantasyleague.com/2013/detailed?L=59380&amp;W=6&amp;P=9784&amp;YEAR=2012" TargetMode="External"/><Relationship Id="rId18463" Type="http://schemas.openxmlformats.org/officeDocument/2006/relationships/hyperlink" Target="http://football6.myfantasyleague.com/2013/player?L=59380&amp;P=9567&amp;YEAR=2012" TargetMode="External"/><Relationship Id="rId19514" Type="http://schemas.openxmlformats.org/officeDocument/2006/relationships/hyperlink" Target="http://football6.myfantasyleague.com/2013/detailed?L=59380&amp;W=14&amp;P=8856&amp;YEAR=2012" TargetMode="External"/><Relationship Id="rId6073" Type="http://schemas.openxmlformats.org/officeDocument/2006/relationships/hyperlink" Target="http://football6.myfantasyleague.com/2013/detailed?L=59380&amp;W=15&amp;P=9660&amp;YEAR=2012" TargetMode="External"/><Relationship Id="rId7124" Type="http://schemas.openxmlformats.org/officeDocument/2006/relationships/hyperlink" Target="http://football6.myfantasyleague.com/2013/detailed?L=59380&amp;W=12&amp;P=6475&amp;YEAR=2012" TargetMode="External"/><Relationship Id="rId7471" Type="http://schemas.openxmlformats.org/officeDocument/2006/relationships/hyperlink" Target="http://football6.myfantasyleague.com/2013/detailed?L=59380&amp;W=4&amp;P=9902&amp;YEAR=2012" TargetMode="External"/><Relationship Id="rId8522" Type="http://schemas.openxmlformats.org/officeDocument/2006/relationships/hyperlink" Target="http://football6.myfantasyleague.com/2013/detailed?L=59380&amp;W=3&amp;P=9552&amp;YEAR=2012" TargetMode="External"/><Relationship Id="rId10038" Type="http://schemas.openxmlformats.org/officeDocument/2006/relationships/hyperlink" Target="http://football6.myfantasyleague.com/2013/detailed?L=59380&amp;W=16&amp;P=9121&amp;YEAR=2012" TargetMode="External"/><Relationship Id="rId10452" Type="http://schemas.openxmlformats.org/officeDocument/2006/relationships/hyperlink" Target="http://football6.myfantasyleague.com/2013/detailed?L=59380&amp;W=8&amp;P=6750&amp;YEAR=2012" TargetMode="External"/><Relationship Id="rId11503" Type="http://schemas.openxmlformats.org/officeDocument/2006/relationships/hyperlink" Target="http://football6.myfantasyleague.com/2013/detailed?L=59380&amp;W=15&amp;P=10695&amp;YEAR=2012" TargetMode="External"/><Relationship Id="rId14659" Type="http://schemas.openxmlformats.org/officeDocument/2006/relationships/hyperlink" Target="http://football6.myfantasyleague.com/2013/player?L=59380&amp;P=10713&amp;YEAR=2012" TargetMode="External"/><Relationship Id="rId17065" Type="http://schemas.openxmlformats.org/officeDocument/2006/relationships/hyperlink" Target="http://football6.myfantasyleague.com/2013/detailed?L=59380&amp;W=2&amp;P=8338&amp;YEAR=2012" TargetMode="External"/><Relationship Id="rId18116" Type="http://schemas.openxmlformats.org/officeDocument/2006/relationships/hyperlink" Target="http://football6.myfantasyleague.com/2013/detailed?L=59380&amp;W=15&amp;P=9920&amp;YEAR=2012" TargetMode="External"/><Relationship Id="rId18530" Type="http://schemas.openxmlformats.org/officeDocument/2006/relationships/hyperlink" Target="http://football6.myfantasyleague.com/2013/detailed?L=59380&amp;W=12&amp;P=9981&amp;YEAR=2012" TargetMode="External"/><Relationship Id="rId3667" Type="http://schemas.openxmlformats.org/officeDocument/2006/relationships/hyperlink" Target="http://football6.myfantasyleague.com/2013/detailed?L=59380&amp;W=10&amp;P=9171&amp;YEAR=2012" TargetMode="External"/><Relationship Id="rId4718" Type="http://schemas.openxmlformats.org/officeDocument/2006/relationships/hyperlink" Target="http://football6.myfantasyleague.com/2013/detailed?L=59380&amp;W=17&amp;P=10841&amp;YEAR=2012" TargetMode="External"/><Relationship Id="rId10105" Type="http://schemas.openxmlformats.org/officeDocument/2006/relationships/hyperlink" Target="http://football6.myfantasyleague.com/2013/detailed?L=59380&amp;W=11&amp;P=9648&amp;YEAR=2012" TargetMode="External"/><Relationship Id="rId13675" Type="http://schemas.openxmlformats.org/officeDocument/2006/relationships/hyperlink" Target="http://football6.myfantasyleague.com/2013/detailed?L=59380&amp;W=10&amp;P=9251&amp;YEAR=2012" TargetMode="External"/><Relationship Id="rId14726" Type="http://schemas.openxmlformats.org/officeDocument/2006/relationships/hyperlink" Target="http://football6.myfantasyleague.com/2013/detailed?L=59380&amp;W=2&amp;P=9933&amp;YEAR=2012" TargetMode="External"/><Relationship Id="rId16081" Type="http://schemas.openxmlformats.org/officeDocument/2006/relationships/hyperlink" Target="http://football6.myfantasyleague.com/2013/detailed?L=59380&amp;W=9&amp;P=7848&amp;YEAR=2012" TargetMode="External"/><Relationship Id="rId17132" Type="http://schemas.openxmlformats.org/officeDocument/2006/relationships/hyperlink" Target="http://football6.myfantasyleague.com/2013/options?L=59380&amp;F=0008&amp;O=07" TargetMode="External"/><Relationship Id="rId20477" Type="http://schemas.openxmlformats.org/officeDocument/2006/relationships/hyperlink" Target="http://football6.myfantasyleague.com/2013/detailed?L=59380&amp;W=14&amp;P=9867&amp;YEAR=2012" TargetMode="External"/><Relationship Id="rId588" Type="http://schemas.openxmlformats.org/officeDocument/2006/relationships/hyperlink" Target="http://football6.myfantasyleague.com/2013/player?L=59380&amp;P=9897&amp;YEAR=2012" TargetMode="External"/><Relationship Id="rId2269" Type="http://schemas.openxmlformats.org/officeDocument/2006/relationships/hyperlink" Target="http://football6.myfantasyleague.com/2013/detailed?L=59380&amp;W=7&amp;P=6996&amp;YEAR=2012" TargetMode="External"/><Relationship Id="rId2683" Type="http://schemas.openxmlformats.org/officeDocument/2006/relationships/hyperlink" Target="http://football6.myfantasyleague.com/2013/detailed?L=59380&amp;W=10&amp;P=10524&amp;YEAR=2012" TargetMode="External"/><Relationship Id="rId3734" Type="http://schemas.openxmlformats.org/officeDocument/2006/relationships/hyperlink" Target="http://football6.myfantasyleague.com/2013/detailed?L=59380&amp;W=8&amp;P=6820&amp;YEAR=2012" TargetMode="External"/><Relationship Id="rId6140" Type="http://schemas.openxmlformats.org/officeDocument/2006/relationships/hyperlink" Target="http://football6.myfantasyleague.com/2013/detailed?L=59380&amp;W=5&amp;P=9278&amp;YEAR=2012" TargetMode="External"/><Relationship Id="rId9296" Type="http://schemas.openxmlformats.org/officeDocument/2006/relationships/hyperlink" Target="http://football6.myfantasyleague.com/2013/detailed?L=59380&amp;W=3&amp;P=9453&amp;YEAR=2012" TargetMode="External"/><Relationship Id="rId12277" Type="http://schemas.openxmlformats.org/officeDocument/2006/relationships/hyperlink" Target="http://football6.myfantasyleague.com/2013/detailed?L=59380&amp;W=2&amp;P=9856&amp;YEAR=2012" TargetMode="External"/><Relationship Id="rId12691" Type="http://schemas.openxmlformats.org/officeDocument/2006/relationships/hyperlink" Target="http://football6.myfantasyleague.com/2013/detailed?L=59380&amp;W=8&amp;P=10561&amp;YEAR=2012" TargetMode="External"/><Relationship Id="rId13328" Type="http://schemas.openxmlformats.org/officeDocument/2006/relationships/hyperlink" Target="http://football6.myfantasyleague.com/2013/detailed?L=59380&amp;W=5&amp;P=9824&amp;YEAR=2012" TargetMode="External"/><Relationship Id="rId20544" Type="http://schemas.openxmlformats.org/officeDocument/2006/relationships/hyperlink" Target="http://football6.myfantasyleague.com/2013/detailed?L=59380&amp;W=8&amp;P=10720&amp;YEAR=2012" TargetMode="External"/><Relationship Id="rId655" Type="http://schemas.openxmlformats.org/officeDocument/2006/relationships/hyperlink" Target="http://football6.myfantasyleague.com/2013/detailed?L=59380&amp;W=7&amp;P=10998&amp;YEAR=2012" TargetMode="External"/><Relationship Id="rId1285" Type="http://schemas.openxmlformats.org/officeDocument/2006/relationships/hyperlink" Target="http://football6.myfantasyleague.com/2013/player?L=59380&amp;P=11090" TargetMode="External"/><Relationship Id="rId2336" Type="http://schemas.openxmlformats.org/officeDocument/2006/relationships/hyperlink" Target="http://football6.myfantasyleague.com/2013/player?L=59380&amp;P=10149" TargetMode="External"/><Relationship Id="rId2750" Type="http://schemas.openxmlformats.org/officeDocument/2006/relationships/hyperlink" Target="http://football6.myfantasyleague.com/2013/detailed?L=59380&amp;W=15&amp;P=9823&amp;YEAR=2012" TargetMode="External"/><Relationship Id="rId3801" Type="http://schemas.openxmlformats.org/officeDocument/2006/relationships/hyperlink" Target="http://football6.myfantasyleague.com/2013/detailed?L=59380&amp;W=16&amp;P=4912&amp;YEAR=2012" TargetMode="External"/><Relationship Id="rId6957" Type="http://schemas.openxmlformats.org/officeDocument/2006/relationships/hyperlink" Target="http://football6.myfantasyleague.com/2013/detailed?L=59380&amp;W=17&amp;P=10414&amp;YEAR=2012" TargetMode="External"/><Relationship Id="rId9363" Type="http://schemas.openxmlformats.org/officeDocument/2006/relationships/hyperlink" Target="http://football6.myfantasyleague.com/2013/detailed?L=59380&amp;W=6&amp;P=9754&amp;YEAR=2012" TargetMode="External"/><Relationship Id="rId11293" Type="http://schemas.openxmlformats.org/officeDocument/2006/relationships/hyperlink" Target="http://football6.myfantasyleague.com/2013/player?L=59380&amp;P=10705&amp;YEAR=2012" TargetMode="External"/><Relationship Id="rId12344" Type="http://schemas.openxmlformats.org/officeDocument/2006/relationships/hyperlink" Target="http://football6.myfantasyleague.com/2013/detailed?L=59380&amp;W=9&amp;P=9982&amp;YEAR=2012" TargetMode="External"/><Relationship Id="rId13742" Type="http://schemas.openxmlformats.org/officeDocument/2006/relationships/hyperlink" Target="http://football6.myfantasyleague.com/2013/detailed?L=59380&amp;W=1&amp;P=10340&amp;YEAR=2012" TargetMode="External"/><Relationship Id="rId16898" Type="http://schemas.openxmlformats.org/officeDocument/2006/relationships/hyperlink" Target="http://football6.myfantasyleague.com/2013/player?L=59380&amp;P=9200&amp;YEAR=2012" TargetMode="External"/><Relationship Id="rId17949" Type="http://schemas.openxmlformats.org/officeDocument/2006/relationships/hyperlink" Target="http://football6.myfantasyleague.com/2013/detailed?L=59380&amp;W=3&amp;P=10697&amp;YEAR=2012" TargetMode="External"/><Relationship Id="rId19371" Type="http://schemas.openxmlformats.org/officeDocument/2006/relationships/hyperlink" Target="http://football6.myfantasyleague.com/2013/player?L=59380&amp;P=9835&amp;YEAR=2012" TargetMode="External"/><Relationship Id="rId308" Type="http://schemas.openxmlformats.org/officeDocument/2006/relationships/hyperlink" Target="http://football6.myfantasyleague.com/2013/detailed?L=59380&amp;W=12&amp;P=10449&amp;YEAR=2012" TargetMode="External"/><Relationship Id="rId722" Type="http://schemas.openxmlformats.org/officeDocument/2006/relationships/hyperlink" Target="http://football6.myfantasyleague.com/2013/detailed?L=59380&amp;W=3&amp;P=10325&amp;YEAR=2012" TargetMode="External"/><Relationship Id="rId1352" Type="http://schemas.openxmlformats.org/officeDocument/2006/relationships/hyperlink" Target="http://football6.myfantasyleague.com/2013/detailed?L=59380&amp;W=1&amp;P=10048&amp;YEAR=2012" TargetMode="External"/><Relationship Id="rId2403" Type="http://schemas.openxmlformats.org/officeDocument/2006/relationships/hyperlink" Target="http://football6.myfantasyleague.com/2013/detailed?L=59380&amp;W=15&amp;P=3300&amp;YEAR=2012" TargetMode="External"/><Relationship Id="rId5559" Type="http://schemas.openxmlformats.org/officeDocument/2006/relationships/hyperlink" Target="http://football6.myfantasyleague.com/2013/detailed?L=59380&amp;W=9&amp;P=7441&amp;YEAR=2012" TargetMode="External"/><Relationship Id="rId9016" Type="http://schemas.openxmlformats.org/officeDocument/2006/relationships/hyperlink" Target="http://football6.myfantasyleague.com/2013/detailed?L=59380&amp;W=2&amp;P=7671&amp;YEAR=2012" TargetMode="External"/><Relationship Id="rId9430" Type="http://schemas.openxmlformats.org/officeDocument/2006/relationships/hyperlink" Target="http://football6.myfantasyleague.com/2013/detailed?L=59380&amp;W=11&amp;P=9674&amp;YEAR=2012" TargetMode="External"/><Relationship Id="rId16965" Type="http://schemas.openxmlformats.org/officeDocument/2006/relationships/hyperlink" Target="http://football6.myfantasyleague.com/2013/player?L=59380&amp;P=10203" TargetMode="External"/><Relationship Id="rId19024" Type="http://schemas.openxmlformats.org/officeDocument/2006/relationships/hyperlink" Target="http://football6.myfantasyleague.com/2013/player?L=59380&amp;P=9425" TargetMode="External"/><Relationship Id="rId20611" Type="http://schemas.openxmlformats.org/officeDocument/2006/relationships/hyperlink" Target="http://football6.myfantasyleague.com/2013/detailed?L=59380&amp;W=17&amp;P=10539&amp;YEAR=2012" TargetMode="External"/><Relationship Id="rId1005" Type="http://schemas.openxmlformats.org/officeDocument/2006/relationships/hyperlink" Target="http://football6.myfantasyleague.com/2013/detailed?L=59380&amp;W=5&amp;P=10527&amp;YEAR=2012" TargetMode="External"/><Relationship Id="rId4575" Type="http://schemas.openxmlformats.org/officeDocument/2006/relationships/hyperlink" Target="http://football6.myfantasyleague.com/2013/detailed?L=59380&amp;W=10&amp;P=10139&amp;YEAR=2012" TargetMode="External"/><Relationship Id="rId5973" Type="http://schemas.openxmlformats.org/officeDocument/2006/relationships/hyperlink" Target="http://football6.myfantasyleague.com/2013/player?L=59380&amp;P=3549&amp;YEAR=2012" TargetMode="External"/><Relationship Id="rId8032" Type="http://schemas.openxmlformats.org/officeDocument/2006/relationships/hyperlink" Target="http://football6.myfantasyleague.com/2013/detailed?L=59380&amp;W=8&amp;P=9441&amp;YEAR=2012" TargetMode="External"/><Relationship Id="rId11360" Type="http://schemas.openxmlformats.org/officeDocument/2006/relationships/hyperlink" Target="http://football6.myfantasyleague.com/2013/detailed?L=59380&amp;W=8&amp;P=7052&amp;YEAR=2012" TargetMode="External"/><Relationship Id="rId12411" Type="http://schemas.openxmlformats.org/officeDocument/2006/relationships/hyperlink" Target="http://football6.myfantasyleague.com/2013/player?L=59380&amp;P=8548&amp;YEAR=2012" TargetMode="External"/><Relationship Id="rId15567" Type="http://schemas.openxmlformats.org/officeDocument/2006/relationships/hyperlink" Target="http://football6.myfantasyleague.com/2013/detailed?L=59380&amp;W=6&amp;P=9921&amp;YEAR=2012" TargetMode="External"/><Relationship Id="rId15981" Type="http://schemas.openxmlformats.org/officeDocument/2006/relationships/hyperlink" Target="http://football6.myfantasyleague.com/2013/detailed?L=59380&amp;W=1&amp;P=9120&amp;YEAR=2012" TargetMode="External"/><Relationship Id="rId16618" Type="http://schemas.openxmlformats.org/officeDocument/2006/relationships/hyperlink" Target="http://football6.myfantasyleague.com/2013/detailed?L=59380&amp;W=12&amp;P=10320&amp;YEAR=2012" TargetMode="External"/><Relationship Id="rId3177" Type="http://schemas.openxmlformats.org/officeDocument/2006/relationships/hyperlink" Target="http://football6.myfantasyleague.com/2013/detailed?L=59380&amp;W=9&amp;P=7837&amp;YEAR=2012" TargetMode="External"/><Relationship Id="rId4228" Type="http://schemas.openxmlformats.org/officeDocument/2006/relationships/hyperlink" Target="http://football6.myfantasyleague.com/2013/detailed?L=59380&amp;W=10&amp;P=10748&amp;YEAR=2012" TargetMode="External"/><Relationship Id="rId5626" Type="http://schemas.openxmlformats.org/officeDocument/2006/relationships/hyperlink" Target="http://football6.myfantasyleague.com/2013/options?L=59380&amp;F=0006&amp;O=07" TargetMode="External"/><Relationship Id="rId11013" Type="http://schemas.openxmlformats.org/officeDocument/2006/relationships/hyperlink" Target="http://football6.myfantasyleague.com/2013/detailed?L=59380&amp;W=7&amp;P=7777&amp;YEAR=2012" TargetMode="External"/><Relationship Id="rId14169" Type="http://schemas.openxmlformats.org/officeDocument/2006/relationships/hyperlink" Target="http://football6.myfantasyleague.com/2013/detailed?L=59380&amp;W=11&amp;P=9745&amp;YEAR=2012" TargetMode="External"/><Relationship Id="rId14583" Type="http://schemas.openxmlformats.org/officeDocument/2006/relationships/hyperlink" Target="http://football6.myfantasyleague.com/2013/detailed?L=59380&amp;W=5&amp;P=9473&amp;YEAR=2012" TargetMode="External"/><Relationship Id="rId15634" Type="http://schemas.openxmlformats.org/officeDocument/2006/relationships/hyperlink" Target="http://football6.myfantasyleague.com/2013/detailed?L=59380&amp;W=4&amp;P=7400&amp;YEAR=2012" TargetMode="External"/><Relationship Id="rId18040" Type="http://schemas.openxmlformats.org/officeDocument/2006/relationships/hyperlink" Target="http://football6.myfantasyleague.com/2013/detailed?L=59380&amp;W=14&amp;P=9831&amp;YEAR=2012" TargetMode="External"/><Relationship Id="rId3591" Type="http://schemas.openxmlformats.org/officeDocument/2006/relationships/hyperlink" Target="http://football6.myfantasyleague.com/2013/detailed?L=59380&amp;W=16&amp;P=8735&amp;YEAR=2012" TargetMode="External"/><Relationship Id="rId4642" Type="http://schemas.openxmlformats.org/officeDocument/2006/relationships/hyperlink" Target="http://football6.myfantasyleague.com/2013/player?L=59380&amp;P=8975" TargetMode="External"/><Relationship Id="rId7798" Type="http://schemas.openxmlformats.org/officeDocument/2006/relationships/hyperlink" Target="http://football6.myfantasyleague.com/2013/player?L=59380&amp;P=8284&amp;YEAR=2012" TargetMode="External"/><Relationship Id="rId8849" Type="http://schemas.openxmlformats.org/officeDocument/2006/relationships/hyperlink" Target="http://football6.myfantasyleague.com/2013/detailed?L=59380&amp;W=7&amp;P=9903&amp;YEAR=2012" TargetMode="External"/><Relationship Id="rId10779" Type="http://schemas.openxmlformats.org/officeDocument/2006/relationships/hyperlink" Target="http://football6.myfantasyleague.com/2013/detailed?L=59380&amp;W=17&amp;P=8590&amp;YEAR=2012" TargetMode="External"/><Relationship Id="rId13185" Type="http://schemas.openxmlformats.org/officeDocument/2006/relationships/hyperlink" Target="http://football6.myfantasyleague.com/2013/options?L=59380&amp;F=0008&amp;O=07" TargetMode="External"/><Relationship Id="rId14236" Type="http://schemas.openxmlformats.org/officeDocument/2006/relationships/hyperlink" Target="http://football6.myfantasyleague.com/2013/detailed?L=59380&amp;W=1&amp;P=10109&amp;YEAR=2012" TargetMode="External"/><Relationship Id="rId14650" Type="http://schemas.openxmlformats.org/officeDocument/2006/relationships/hyperlink" Target="http://football6.myfantasyleague.com/2013/detailed?L=59380&amp;W=9&amp;P=4922&amp;YEAR=2012" TargetMode="External"/><Relationship Id="rId15701" Type="http://schemas.openxmlformats.org/officeDocument/2006/relationships/hyperlink" Target="http://football6.myfantasyleague.com/2013/detailed?L=59380&amp;W=14&amp;P=8341&amp;YEAR=2012" TargetMode="External"/><Relationship Id="rId18857" Type="http://schemas.openxmlformats.org/officeDocument/2006/relationships/hyperlink" Target="http://football6.myfantasyleague.com/2013/detailed?L=59380&amp;W=15&amp;P=10118&amp;YEAR=2012" TargetMode="External"/><Relationship Id="rId19908" Type="http://schemas.openxmlformats.org/officeDocument/2006/relationships/hyperlink" Target="http://football6.myfantasyleague.com/2013/detailed?L=59380&amp;W=3&amp;P=8375&amp;YEAR=2012" TargetMode="External"/><Relationship Id="rId2193" Type="http://schemas.openxmlformats.org/officeDocument/2006/relationships/hyperlink" Target="http://football6.myfantasyleague.com/2013/detailed?L=59380&amp;W=10&amp;P=9154&amp;YEAR=2012" TargetMode="External"/><Relationship Id="rId3244" Type="http://schemas.openxmlformats.org/officeDocument/2006/relationships/hyperlink" Target="http://football6.myfantasyleague.com/2013/detailed?L=59380&amp;W=7&amp;P=9052&amp;YEAR=2012" TargetMode="External"/><Relationship Id="rId7865" Type="http://schemas.openxmlformats.org/officeDocument/2006/relationships/hyperlink" Target="http://football6.myfantasyleague.com/2013/detailed?L=59380&amp;W=16&amp;P=8910&amp;YEAR=2012" TargetMode="External"/><Relationship Id="rId8916" Type="http://schemas.openxmlformats.org/officeDocument/2006/relationships/hyperlink" Target="http://football6.myfantasyleague.com/2013/detailed?L=59380&amp;W=7&amp;P=10822&amp;YEAR=2012" TargetMode="External"/><Relationship Id="rId13252" Type="http://schemas.openxmlformats.org/officeDocument/2006/relationships/hyperlink" Target="http://football6.myfantasyleague.com/2013/detailed?L=59380&amp;W=8&amp;P=8944&amp;YEAR=2012" TargetMode="External"/><Relationship Id="rId14303" Type="http://schemas.openxmlformats.org/officeDocument/2006/relationships/hyperlink" Target="http://football6.myfantasyleague.com/2013/detailed?L=59380&amp;W=2&amp;P=8156&amp;YEAR=2012" TargetMode="External"/><Relationship Id="rId17459" Type="http://schemas.openxmlformats.org/officeDocument/2006/relationships/hyperlink" Target="http://football6.myfantasyleague.com/2013/detailed?L=59380&amp;W=13&amp;P=9822&amp;YEAR=2012" TargetMode="External"/><Relationship Id="rId20054" Type="http://schemas.openxmlformats.org/officeDocument/2006/relationships/hyperlink" Target="http://football6.myfantasyleague.com/2013/detailed?L=59380&amp;W=6&amp;P=8675&amp;YEAR=2012" TargetMode="External"/><Relationship Id="rId165" Type="http://schemas.openxmlformats.org/officeDocument/2006/relationships/hyperlink" Target="http://football6.myfantasyleague.com/2013/detailed?L=59380&amp;W=1&amp;P=10554&amp;YEAR=2012" TargetMode="External"/><Relationship Id="rId2260" Type="http://schemas.openxmlformats.org/officeDocument/2006/relationships/hyperlink" Target="http://football6.myfantasyleague.com/2013/detailed?L=59380&amp;W=12&amp;P=10133&amp;YEAR=2012" TargetMode="External"/><Relationship Id="rId3311" Type="http://schemas.openxmlformats.org/officeDocument/2006/relationships/hyperlink" Target="http://football6.myfantasyleague.com/2013/player?L=59380&amp;P=6509&amp;YEAR=2012" TargetMode="External"/><Relationship Id="rId6467" Type="http://schemas.openxmlformats.org/officeDocument/2006/relationships/hyperlink" Target="http://football6.myfantasyleague.com/2013/player?L=59380&amp;P=9694&amp;YEAR=2012" TargetMode="External"/><Relationship Id="rId6881" Type="http://schemas.openxmlformats.org/officeDocument/2006/relationships/hyperlink" Target="http://football6.myfantasyleague.com/2013/detailed?L=59380&amp;W=3&amp;P=10849&amp;YEAR=2012" TargetMode="External"/><Relationship Id="rId7518" Type="http://schemas.openxmlformats.org/officeDocument/2006/relationships/hyperlink" Target="http://football6.myfantasyleague.com/2013/detailed?L=59380&amp;W=10&amp;P=10457&amp;YEAR=2012" TargetMode="External"/><Relationship Id="rId7932" Type="http://schemas.openxmlformats.org/officeDocument/2006/relationships/hyperlink" Target="http://football6.myfantasyleague.com/2013/detailed?L=59380&amp;W=8&amp;P=7231&amp;YEAR=2012" TargetMode="External"/><Relationship Id="rId10846" Type="http://schemas.openxmlformats.org/officeDocument/2006/relationships/hyperlink" Target="http://football6.myfantasyleague.com/2013/detailed?L=59380&amp;W=13&amp;P=8841&amp;YEAR=2012" TargetMode="External"/><Relationship Id="rId16475" Type="http://schemas.openxmlformats.org/officeDocument/2006/relationships/hyperlink" Target="http://football6.myfantasyleague.com/2013/detailed?L=59380&amp;W=14&amp;P=10351&amp;YEAR=2012" TargetMode="External"/><Relationship Id="rId17873" Type="http://schemas.openxmlformats.org/officeDocument/2006/relationships/hyperlink" Target="http://football6.myfantasyleague.com/2013/detailed?L=59380&amp;W=7&amp;P=8160&amp;YEAR=2012" TargetMode="External"/><Relationship Id="rId18924" Type="http://schemas.openxmlformats.org/officeDocument/2006/relationships/hyperlink" Target="http://football6.myfantasyleague.com/2013/options?L=59380&amp;F=0005&amp;O=07" TargetMode="External"/><Relationship Id="rId20121" Type="http://schemas.openxmlformats.org/officeDocument/2006/relationships/hyperlink" Target="http://football6.myfantasyleague.com/2013/detailed?L=59380&amp;W=6&amp;P=10707&amp;YEAR=2012" TargetMode="External"/><Relationship Id="rId232" Type="http://schemas.openxmlformats.org/officeDocument/2006/relationships/hyperlink" Target="http://football6.myfantasyleague.com/2013/detailed?L=59380&amp;W=10&amp;P=10559&amp;YEAR=2012" TargetMode="External"/><Relationship Id="rId5069" Type="http://schemas.openxmlformats.org/officeDocument/2006/relationships/hyperlink" Target="http://football6.myfantasyleague.com/2013/detailed?L=59380&amp;W=17&amp;P=10343&amp;YEAR=2012" TargetMode="External"/><Relationship Id="rId5483" Type="http://schemas.openxmlformats.org/officeDocument/2006/relationships/hyperlink" Target="http://football6.myfantasyleague.com/2013/detailed?L=59380&amp;W=12&amp;P=7042&amp;YEAR=2012" TargetMode="External"/><Relationship Id="rId6534" Type="http://schemas.openxmlformats.org/officeDocument/2006/relationships/hyperlink" Target="http://football6.myfantasyleague.com/2013/detailed?L=59380&amp;W=5&amp;P=8845&amp;YEAR=2012" TargetMode="External"/><Relationship Id="rId10913" Type="http://schemas.openxmlformats.org/officeDocument/2006/relationships/hyperlink" Target="http://football6.myfantasyleague.com/2013/detailed?L=59380&amp;W=15&amp;P=10869&amp;YEAR=2012" TargetMode="External"/><Relationship Id="rId15077" Type="http://schemas.openxmlformats.org/officeDocument/2006/relationships/hyperlink" Target="http://football6.myfantasyleague.com/2013/detailed?L=59380&amp;W=14&amp;P=9549&amp;YEAR=2012" TargetMode="External"/><Relationship Id="rId16128" Type="http://schemas.openxmlformats.org/officeDocument/2006/relationships/hyperlink" Target="http://football6.myfantasyleague.com/2013/player?L=59380&amp;P=10491" TargetMode="External"/><Relationship Id="rId17526" Type="http://schemas.openxmlformats.org/officeDocument/2006/relationships/hyperlink" Target="http://football6.myfantasyleague.com/2013/detailed?L=59380&amp;W=12&amp;P=8641&amp;YEAR=2012" TargetMode="External"/><Relationship Id="rId17940" Type="http://schemas.openxmlformats.org/officeDocument/2006/relationships/hyperlink" Target="http://football6.myfantasyleague.com/2013/detailed?L=59380&amp;W=13&amp;P=10871&amp;YEAR=2012" TargetMode="External"/><Relationship Id="rId1679" Type="http://schemas.openxmlformats.org/officeDocument/2006/relationships/hyperlink" Target="http://football6.myfantasyleague.com/2013/detailed?L=59380&amp;W=9&amp;P=10495&amp;YEAR=2012" TargetMode="External"/><Relationship Id="rId4085" Type="http://schemas.openxmlformats.org/officeDocument/2006/relationships/hyperlink" Target="http://football6.myfantasyleague.com/2013/detailed?L=59380&amp;W=1&amp;P=9950&amp;YEAR=2012" TargetMode="External"/><Relationship Id="rId5136" Type="http://schemas.openxmlformats.org/officeDocument/2006/relationships/hyperlink" Target="http://football6.myfantasyleague.com/2013/detailed?L=59380&amp;W=12&amp;P=9975&amp;YEAR=2012" TargetMode="External"/><Relationship Id="rId14093" Type="http://schemas.openxmlformats.org/officeDocument/2006/relationships/hyperlink" Target="http://football6.myfantasyleague.com/2013/detailed?L=59380&amp;W=9&amp;P=9530&amp;YEAR=2012" TargetMode="External"/><Relationship Id="rId15491" Type="http://schemas.openxmlformats.org/officeDocument/2006/relationships/hyperlink" Target="http://football6.myfantasyleague.com/2013/detailed?L=59380&amp;W=3&amp;P=9929&amp;YEAR=2012" TargetMode="External"/><Relationship Id="rId16542" Type="http://schemas.openxmlformats.org/officeDocument/2006/relationships/hyperlink" Target="http://football6.myfantasyleague.com/2013/player?L=59380&amp;P=4896" TargetMode="External"/><Relationship Id="rId19698" Type="http://schemas.openxmlformats.org/officeDocument/2006/relationships/hyperlink" Target="http://football6.myfantasyleague.com/2013/detailed?L=59380&amp;W=1&amp;P=10314&amp;YEAR=2012" TargetMode="External"/><Relationship Id="rId4152" Type="http://schemas.openxmlformats.org/officeDocument/2006/relationships/hyperlink" Target="http://football6.myfantasyleague.com/2013/detailed?L=59380&amp;W=10&amp;P=10344&amp;YEAR=2012" TargetMode="External"/><Relationship Id="rId5203" Type="http://schemas.openxmlformats.org/officeDocument/2006/relationships/hyperlink" Target="http://football6.myfantasyleague.com/2013/detailed?L=59380&amp;W=3&amp;P=10310&amp;YEAR=2012" TargetMode="External"/><Relationship Id="rId5550" Type="http://schemas.openxmlformats.org/officeDocument/2006/relationships/hyperlink" Target="http://football6.myfantasyleague.com/2013/player?L=59380&amp;P=7441" TargetMode="External"/><Relationship Id="rId6601" Type="http://schemas.openxmlformats.org/officeDocument/2006/relationships/hyperlink" Target="http://football6.myfantasyleague.com/2013/detailed?L=59380&amp;W=4&amp;P=9625&amp;YEAR=2012" TargetMode="External"/><Relationship Id="rId8359" Type="http://schemas.openxmlformats.org/officeDocument/2006/relationships/hyperlink" Target="http://football6.myfantasyleague.com/2013/detailed?L=59380&amp;W=8&amp;P=8837&amp;YEAR=2012" TargetMode="External"/><Relationship Id="rId9757" Type="http://schemas.openxmlformats.org/officeDocument/2006/relationships/hyperlink" Target="http://football6.myfantasyleague.com/2013/detailed?L=59380&amp;W=15&amp;P=8677&amp;YEAR=2012" TargetMode="External"/><Relationship Id="rId11687" Type="http://schemas.openxmlformats.org/officeDocument/2006/relationships/hyperlink" Target="http://football6.myfantasyleague.com/2013/detailed?L=59380&amp;W=6&amp;P=9085&amp;YEAR=2012" TargetMode="External"/><Relationship Id="rId12738" Type="http://schemas.openxmlformats.org/officeDocument/2006/relationships/hyperlink" Target="http://football6.myfantasyleague.com/2013/detailed?L=59380&amp;W=1&amp;P=8680&amp;YEAR=2012" TargetMode="External"/><Relationship Id="rId15144" Type="http://schemas.openxmlformats.org/officeDocument/2006/relationships/hyperlink" Target="http://football6.myfantasyleague.com/2013/detailed?L=59380&amp;W=16&amp;P=9433&amp;YEAR=2012" TargetMode="External"/><Relationship Id="rId19765" Type="http://schemas.openxmlformats.org/officeDocument/2006/relationships/hyperlink" Target="http://football6.myfantasyleague.com/2013/detailed?L=59380&amp;W=11&amp;P=10382&amp;YEAR=2012" TargetMode="External"/><Relationship Id="rId1746" Type="http://schemas.openxmlformats.org/officeDocument/2006/relationships/hyperlink" Target="http://football6.myfantasyleague.com/2013/detailed?L=59380&amp;W=8&amp;P=8091&amp;YEAR=2012" TargetMode="External"/><Relationship Id="rId8773" Type="http://schemas.openxmlformats.org/officeDocument/2006/relationships/hyperlink" Target="http://football6.myfantasyleague.com/2013/detailed?L=59380&amp;W=10&amp;P=10792&amp;YEAR=2012" TargetMode="External"/><Relationship Id="rId9824" Type="http://schemas.openxmlformats.org/officeDocument/2006/relationships/hyperlink" Target="http://football6.myfantasyleague.com/2013/detailed?L=59380&amp;W=13&amp;P=10834&amp;YEAR=2012" TargetMode="External"/><Relationship Id="rId10289" Type="http://schemas.openxmlformats.org/officeDocument/2006/relationships/hyperlink" Target="http://football6.myfantasyleague.com/2013/detailed?L=59380&amp;W=2&amp;P=10368&amp;YEAR=2012" TargetMode="External"/><Relationship Id="rId11754" Type="http://schemas.openxmlformats.org/officeDocument/2006/relationships/hyperlink" Target="http://football6.myfantasyleague.com/2013/detailed?L=59380&amp;W=10&amp;P=8360&amp;YEAR=2012" TargetMode="External"/><Relationship Id="rId12805" Type="http://schemas.openxmlformats.org/officeDocument/2006/relationships/hyperlink" Target="http://football6.myfantasyleague.com/2013/detailed?L=59380&amp;W=12&amp;P=9089&amp;YEAR=2012" TargetMode="External"/><Relationship Id="rId14160" Type="http://schemas.openxmlformats.org/officeDocument/2006/relationships/hyperlink" Target="http://football6.myfantasyleague.com/2013/detailed?L=59380&amp;W=1&amp;P=9745&amp;YEAR=2012" TargetMode="External"/><Relationship Id="rId15211" Type="http://schemas.openxmlformats.org/officeDocument/2006/relationships/hyperlink" Target="http://football6.myfantasyleague.com/2013/detailed?L=59380&amp;W=13&amp;P=6994&amp;YEAR=2012" TargetMode="External"/><Relationship Id="rId18367" Type="http://schemas.openxmlformats.org/officeDocument/2006/relationships/hyperlink" Target="http://football6.myfantasyleague.com/2013/detailed?L=59380&amp;W=8&amp;P=10852&amp;YEAR=2012" TargetMode="External"/><Relationship Id="rId18781" Type="http://schemas.openxmlformats.org/officeDocument/2006/relationships/hyperlink" Target="http://football6.myfantasyleague.com/2013/player?L=59380&amp;P=10764" TargetMode="External"/><Relationship Id="rId19418" Type="http://schemas.openxmlformats.org/officeDocument/2006/relationships/hyperlink" Target="http://football6.myfantasyleague.com/2013/detailed?L=59380&amp;W=1&amp;P=8713&amp;YEAR=2012" TargetMode="External"/><Relationship Id="rId19832" Type="http://schemas.openxmlformats.org/officeDocument/2006/relationships/hyperlink" Target="http://football6.myfantasyleague.com/2013/player?L=59380&amp;P=7491&amp;YEAR=2012" TargetMode="External"/><Relationship Id="rId38" Type="http://schemas.openxmlformats.org/officeDocument/2006/relationships/hyperlink" Target="http://football6.myfantasyleague.com/2013/detailed?L=59380&amp;W=15&amp;P=10541&amp;YEAR=2012" TargetMode="External"/><Relationship Id="rId1813" Type="http://schemas.openxmlformats.org/officeDocument/2006/relationships/hyperlink" Target="http://football6.myfantasyleague.com/2013/detailed?L=59380&amp;W=8&amp;P=9898&amp;YEAR=2012" TargetMode="External"/><Relationship Id="rId4969" Type="http://schemas.openxmlformats.org/officeDocument/2006/relationships/hyperlink" Target="http://football6.myfantasyleague.com/2013/detailed?L=59380&amp;W=5&amp;P=8799&amp;YEAR=2012" TargetMode="External"/><Relationship Id="rId7375" Type="http://schemas.openxmlformats.org/officeDocument/2006/relationships/hyperlink" Target="http://football6.myfantasyleague.com/2013/detailed?L=59380&amp;W=15&amp;P=9828&amp;YEAR=2012" TargetMode="External"/><Relationship Id="rId8426" Type="http://schemas.openxmlformats.org/officeDocument/2006/relationships/hyperlink" Target="http://football6.myfantasyleague.com/2013/detailed?L=59380&amp;W=11&amp;P=10266&amp;YEAR=2012" TargetMode="External"/><Relationship Id="rId8840" Type="http://schemas.openxmlformats.org/officeDocument/2006/relationships/hyperlink" Target="http://football6.myfantasyleague.com/2013/detailed?L=59380&amp;W=17&amp;P=10277&amp;YEAR=2012" TargetMode="External"/><Relationship Id="rId10356" Type="http://schemas.openxmlformats.org/officeDocument/2006/relationships/hyperlink" Target="http://football6.myfantasyleague.com/2013/detailed?L=59380&amp;W=10&amp;P=8265&amp;YEAR=2012" TargetMode="External"/><Relationship Id="rId10770" Type="http://schemas.openxmlformats.org/officeDocument/2006/relationships/hyperlink" Target="http://football6.myfantasyleague.com/2013/detailed?L=59380&amp;W=5&amp;P=8590&amp;YEAR=2012" TargetMode="External"/><Relationship Id="rId11407" Type="http://schemas.openxmlformats.org/officeDocument/2006/relationships/hyperlink" Target="http://football6.myfantasyleague.com/2013/detailed?L=59380&amp;W=2&amp;P=9710&amp;YEAR=2012" TargetMode="External"/><Relationship Id="rId17383" Type="http://schemas.openxmlformats.org/officeDocument/2006/relationships/hyperlink" Target="http://football6.myfantasyleague.com/2013/detailed?L=59380&amp;W=2&amp;P=8682&amp;YEAR=2012" TargetMode="External"/><Relationship Id="rId18434" Type="http://schemas.openxmlformats.org/officeDocument/2006/relationships/hyperlink" Target="http://football6.myfantasyleague.com/2013/detailed?L=59380&amp;W=17&amp;P=8684&amp;YEAR=2012" TargetMode="External"/><Relationship Id="rId3985" Type="http://schemas.openxmlformats.org/officeDocument/2006/relationships/hyperlink" Target="http://football6.myfantasyleague.com/2013/detailed?L=59380&amp;W=12&amp;P=7958&amp;YEAR=2012" TargetMode="External"/><Relationship Id="rId6391" Type="http://schemas.openxmlformats.org/officeDocument/2006/relationships/hyperlink" Target="http://football6.myfantasyleague.com/2013/detailed?L=59380&amp;W=11&amp;P=10262&amp;YEAR=2012" TargetMode="External"/><Relationship Id="rId7028" Type="http://schemas.openxmlformats.org/officeDocument/2006/relationships/hyperlink" Target="http://football6.myfantasyleague.com/2013/player?L=59380&amp;P=8435" TargetMode="External"/><Relationship Id="rId7442" Type="http://schemas.openxmlformats.org/officeDocument/2006/relationships/hyperlink" Target="http://football6.myfantasyleague.com/2013/detailed?L=59380&amp;W=2&amp;P=10000&amp;YEAR=2012" TargetMode="External"/><Relationship Id="rId10009" Type="http://schemas.openxmlformats.org/officeDocument/2006/relationships/hyperlink" Target="http://football6.myfantasyleague.com/2013/detailed?L=59380&amp;W=10&amp;P=10540&amp;YEAR=2012" TargetMode="External"/><Relationship Id="rId10423" Type="http://schemas.openxmlformats.org/officeDocument/2006/relationships/hyperlink" Target="http://football6.myfantasyleague.com/2013/detailed?L=59380&amp;W=16&amp;P=10455&amp;YEAR=2012" TargetMode="External"/><Relationship Id="rId11821" Type="http://schemas.openxmlformats.org/officeDocument/2006/relationships/hyperlink" Target="http://football6.myfantasyleague.com/2013/detailed?L=59380&amp;W=13&amp;P=10835&amp;YEAR=2012" TargetMode="External"/><Relationship Id="rId13579" Type="http://schemas.openxmlformats.org/officeDocument/2006/relationships/hyperlink" Target="http://football6.myfantasyleague.com/2013/detailed?L=59380&amp;W=13&amp;P=9909&amp;YEAR=2012" TargetMode="External"/><Relationship Id="rId14977" Type="http://schemas.openxmlformats.org/officeDocument/2006/relationships/hyperlink" Target="http://football6.myfantasyleague.com/2013/detailed?L=59380&amp;W=9&amp;P=8930&amp;YEAR=2012" TargetMode="External"/><Relationship Id="rId17036" Type="http://schemas.openxmlformats.org/officeDocument/2006/relationships/hyperlink" Target="http://football6.myfantasyleague.com/2013/detailed?L=59380&amp;W=14&amp;P=8344&amp;YEAR=2012" TargetMode="External"/><Relationship Id="rId17450" Type="http://schemas.openxmlformats.org/officeDocument/2006/relationships/hyperlink" Target="http://football6.myfantasyleague.com/2013/detailed?L=59380&amp;W=3&amp;P=9822&amp;YEAR=2012" TargetMode="External"/><Relationship Id="rId2587" Type="http://schemas.openxmlformats.org/officeDocument/2006/relationships/hyperlink" Target="http://football6.myfantasyleague.com/2013/detailed?L=59380&amp;W=6&amp;P=10178&amp;YEAR=2012" TargetMode="External"/><Relationship Id="rId3638" Type="http://schemas.openxmlformats.org/officeDocument/2006/relationships/hyperlink" Target="http://football6.myfantasyleague.com/2013/detailed?L=59380&amp;W=11&amp;P=10747&amp;YEAR=2012" TargetMode="External"/><Relationship Id="rId6044" Type="http://schemas.openxmlformats.org/officeDocument/2006/relationships/hyperlink" Target="http://football6.myfantasyleague.com/2013/detailed?L=59380&amp;W=9&amp;P=10721&amp;YEAR=2012" TargetMode="External"/><Relationship Id="rId13993" Type="http://schemas.openxmlformats.org/officeDocument/2006/relationships/hyperlink" Target="http://football6.myfantasyleague.com/2013/detailed?L=59380&amp;W=2&amp;P=9700&amp;YEAR=2012" TargetMode="External"/><Relationship Id="rId16052" Type="http://schemas.openxmlformats.org/officeDocument/2006/relationships/hyperlink" Target="http://football6.myfantasyleague.com/2013/detailed?L=59380&amp;W=9&amp;P=10312&amp;YEAR=2012" TargetMode="External"/><Relationship Id="rId17103" Type="http://schemas.openxmlformats.org/officeDocument/2006/relationships/hyperlink" Target="http://football6.myfantasyleague.com/2013/player?L=59380&amp;P=10294&amp;YEAR=2012" TargetMode="External"/><Relationship Id="rId18501" Type="http://schemas.openxmlformats.org/officeDocument/2006/relationships/hyperlink" Target="http://football6.myfantasyleague.com/2013/detailed?L=59380&amp;W=8&amp;P=10104&amp;YEAR=2012" TargetMode="External"/><Relationship Id="rId20448" Type="http://schemas.openxmlformats.org/officeDocument/2006/relationships/hyperlink" Target="http://football6.myfantasyleague.com/2013/detailed?L=59380&amp;W=2&amp;P=9837&amp;YEAR=2012" TargetMode="External"/><Relationship Id="rId559" Type="http://schemas.openxmlformats.org/officeDocument/2006/relationships/hyperlink" Target="http://football6.myfantasyleague.com/2013/player?L=59380&amp;P=8400" TargetMode="External"/><Relationship Id="rId1189" Type="http://schemas.openxmlformats.org/officeDocument/2006/relationships/hyperlink" Target="http://football6.myfantasyleague.com/2013/detailed?L=59380&amp;W=2&amp;P=6957&amp;YEAR=2012" TargetMode="External"/><Relationship Id="rId5060" Type="http://schemas.openxmlformats.org/officeDocument/2006/relationships/hyperlink" Target="http://football6.myfantasyleague.com/2013/detailed?L=59380&amp;W=8&amp;P=10343&amp;YEAR=2012" TargetMode="External"/><Relationship Id="rId6111" Type="http://schemas.openxmlformats.org/officeDocument/2006/relationships/hyperlink" Target="http://football6.myfantasyleague.com/2013/detailed?L=59380&amp;W=8&amp;P=6636&amp;YEAR=2012" TargetMode="External"/><Relationship Id="rId9267" Type="http://schemas.openxmlformats.org/officeDocument/2006/relationships/hyperlink" Target="http://football6.myfantasyleague.com/2013/detailed?L=59380&amp;W=15&amp;P=9287&amp;YEAR=2012" TargetMode="External"/><Relationship Id="rId9681" Type="http://schemas.openxmlformats.org/officeDocument/2006/relationships/hyperlink" Target="http://football6.myfantasyleague.com/2013/detailed?L=59380&amp;W=13&amp;P=6931&amp;YEAR=2012" TargetMode="External"/><Relationship Id="rId11197" Type="http://schemas.openxmlformats.org/officeDocument/2006/relationships/hyperlink" Target="http://football6.myfantasyleague.com/2013/player?L=59380&amp;P=9948" TargetMode="External"/><Relationship Id="rId12595" Type="http://schemas.openxmlformats.org/officeDocument/2006/relationships/hyperlink" Target="http://football6.myfantasyleague.com/2013/detailed?L=59380&amp;W=16&amp;P=9479&amp;YEAR=2012" TargetMode="External"/><Relationship Id="rId13646" Type="http://schemas.openxmlformats.org/officeDocument/2006/relationships/hyperlink" Target="http://football6.myfantasyleague.com/2013/detailed?L=59380&amp;W=4&amp;P=8847&amp;YEAR=2012" TargetMode="External"/><Relationship Id="rId626" Type="http://schemas.openxmlformats.org/officeDocument/2006/relationships/hyperlink" Target="http://football6.myfantasyleague.com/2013/detailed?L=59380&amp;W=15&amp;P=8474&amp;YEAR=2012" TargetMode="External"/><Relationship Id="rId973" Type="http://schemas.openxmlformats.org/officeDocument/2006/relationships/hyperlink" Target="http://football6.myfantasyleague.com/2013/detailed?L=59380&amp;W=15&amp;P=10506&amp;YEAR=2012" TargetMode="External"/><Relationship Id="rId1256" Type="http://schemas.openxmlformats.org/officeDocument/2006/relationships/hyperlink" Target="http://football6.myfantasyleague.com/2013/detailed?L=59380&amp;W=6&amp;P=9307&amp;YEAR=2012" TargetMode="External"/><Relationship Id="rId2307" Type="http://schemas.openxmlformats.org/officeDocument/2006/relationships/hyperlink" Target="http://football6.myfantasyleague.com/2013/detailed?L=59380&amp;W=14&amp;P=9585&amp;YEAR=2012" TargetMode="External"/><Relationship Id="rId2654" Type="http://schemas.openxmlformats.org/officeDocument/2006/relationships/hyperlink" Target="http://football6.myfantasyleague.com/2013/player?L=59380&amp;P=10770&amp;YEAR=2012" TargetMode="External"/><Relationship Id="rId3705" Type="http://schemas.openxmlformats.org/officeDocument/2006/relationships/hyperlink" Target="http://football6.myfantasyleague.com/2013/detailed?L=59380&amp;W=13&amp;P=10777&amp;YEAR=2012" TargetMode="External"/><Relationship Id="rId8283" Type="http://schemas.openxmlformats.org/officeDocument/2006/relationships/hyperlink" Target="http://football6.myfantasyleague.com/2013/detailed?L=59380&amp;W=9&amp;P=7440&amp;YEAR=2012" TargetMode="External"/><Relationship Id="rId9334" Type="http://schemas.openxmlformats.org/officeDocument/2006/relationships/hyperlink" Target="http://football6.myfantasyleague.com/2013/detailed?L=59380&amp;W=1&amp;P=7031&amp;YEAR=2012" TargetMode="External"/><Relationship Id="rId12248" Type="http://schemas.openxmlformats.org/officeDocument/2006/relationships/hyperlink" Target="http://football6.myfantasyleague.com/2013/detailed?L=59380&amp;W=5&amp;P=10549&amp;YEAR=2012" TargetMode="External"/><Relationship Id="rId12662" Type="http://schemas.openxmlformats.org/officeDocument/2006/relationships/hyperlink" Target="http://football6.myfantasyleague.com/2013/detailed?L=59380&amp;W=16&amp;P=6622&amp;YEAR=2012" TargetMode="External"/><Relationship Id="rId13713" Type="http://schemas.openxmlformats.org/officeDocument/2006/relationships/hyperlink" Target="http://football6.myfantasyleague.com/2013/detailed?L=59380&amp;W=3&amp;P=9118&amp;YEAR=2012" TargetMode="External"/><Relationship Id="rId16869" Type="http://schemas.openxmlformats.org/officeDocument/2006/relationships/hyperlink" Target="http://football6.myfantasyleague.com/2013/detailed?L=59380&amp;W=7&amp;P=10379&amp;YEAR=2012" TargetMode="External"/><Relationship Id="rId19275" Type="http://schemas.openxmlformats.org/officeDocument/2006/relationships/hyperlink" Target="http://football6.myfantasyleague.com/2013/detailed?L=59380&amp;W=15&amp;P=8358&amp;YEAR=2012" TargetMode="External"/><Relationship Id="rId20515" Type="http://schemas.openxmlformats.org/officeDocument/2006/relationships/hyperlink" Target="http://football6.myfantasyleague.com/2013/detailed?L=59380&amp;W=15&amp;P=10734&amp;YEAR=2012" TargetMode="External"/><Relationship Id="rId1670" Type="http://schemas.openxmlformats.org/officeDocument/2006/relationships/hyperlink" Target="http://football6.myfantasyleague.com/2013/detailed?L=59380&amp;W=17&amp;P=10880&amp;YEAR=2012" TargetMode="External"/><Relationship Id="rId2721" Type="http://schemas.openxmlformats.org/officeDocument/2006/relationships/hyperlink" Target="http://football6.myfantasyleague.com/2013/detailed?L=59380&amp;W=3&amp;P=9725&amp;YEAR=2012" TargetMode="External"/><Relationship Id="rId5877" Type="http://schemas.openxmlformats.org/officeDocument/2006/relationships/hyperlink" Target="http://football6.myfantasyleague.com/2013/detailed?L=59380&amp;W=11&amp;P=7393&amp;YEAR=2012" TargetMode="External"/><Relationship Id="rId6928" Type="http://schemas.openxmlformats.org/officeDocument/2006/relationships/hyperlink" Target="http://football6.myfantasyleague.com/2013/detailed?L=59380&amp;W=3&amp;P=10960&amp;YEAR=2012" TargetMode="External"/><Relationship Id="rId11264" Type="http://schemas.openxmlformats.org/officeDocument/2006/relationships/hyperlink" Target="http://football6.myfantasyleague.com/2013/detailed?L=59380&amp;W=8&amp;P=10767&amp;YEAR=2012" TargetMode="External"/><Relationship Id="rId12315" Type="http://schemas.openxmlformats.org/officeDocument/2006/relationships/hyperlink" Target="http://football6.myfantasyleague.com/2013/detailed?L=59380&amp;W=3&amp;P=9633&amp;YEAR=2012" TargetMode="External"/><Relationship Id="rId15885" Type="http://schemas.openxmlformats.org/officeDocument/2006/relationships/hyperlink" Target="http://football6.myfantasyleague.com/2013/detailed?L=59380&amp;W=13&amp;P=10434&amp;YEAR=2012" TargetMode="External"/><Relationship Id="rId16936" Type="http://schemas.openxmlformats.org/officeDocument/2006/relationships/hyperlink" Target="http://football6.myfantasyleague.com/2013/detailed?L=59380&amp;W=17&amp;P=10274&amp;YEAR=2012" TargetMode="External"/><Relationship Id="rId18291" Type="http://schemas.openxmlformats.org/officeDocument/2006/relationships/hyperlink" Target="http://football6.myfantasyleague.com/2013/detailed?L=59380&amp;W=14&amp;P=10384&amp;YEAR=2012" TargetMode="External"/><Relationship Id="rId19342" Type="http://schemas.openxmlformats.org/officeDocument/2006/relationships/hyperlink" Target="http://football6.myfantasyleague.com/2013/detailed?L=59380&amp;W=10&amp;P=10272&amp;YEAR=2012" TargetMode="External"/><Relationship Id="rId1323" Type="http://schemas.openxmlformats.org/officeDocument/2006/relationships/hyperlink" Target="http://football6.myfantasyleague.com/2013/detailed?L=59380&amp;W=16&amp;P=9017&amp;YEAR=2012" TargetMode="External"/><Relationship Id="rId4479" Type="http://schemas.openxmlformats.org/officeDocument/2006/relationships/hyperlink" Target="http://football6.myfantasyleague.com/2013/detailed?L=59380&amp;W=10&amp;P=7012&amp;YEAR=2012" TargetMode="External"/><Relationship Id="rId4893" Type="http://schemas.openxmlformats.org/officeDocument/2006/relationships/hyperlink" Target="http://football6.myfantasyleague.com/2013/detailed?L=59380&amp;W=1&amp;P=8247&amp;YEAR=2012" TargetMode="External"/><Relationship Id="rId5944" Type="http://schemas.openxmlformats.org/officeDocument/2006/relationships/hyperlink" Target="http://football6.myfantasyleague.com/2013/detailed?L=59380&amp;W=6&amp;P=10818&amp;YEAR=2012" TargetMode="External"/><Relationship Id="rId8350" Type="http://schemas.openxmlformats.org/officeDocument/2006/relationships/hyperlink" Target="http://football6.myfantasyleague.com/2013/detailed?L=59380&amp;W=17&amp;P=9830&amp;YEAR=2012" TargetMode="External"/><Relationship Id="rId9401" Type="http://schemas.openxmlformats.org/officeDocument/2006/relationships/hyperlink" Target="http://football6.myfantasyleague.com/2013/player?L=59380&amp;P=10326&amp;YEAR=2012" TargetMode="External"/><Relationship Id="rId10280" Type="http://schemas.openxmlformats.org/officeDocument/2006/relationships/hyperlink" Target="http://football6.myfantasyleague.com/2013/detailed?L=59380&amp;W=13&amp;P=9966&amp;YEAR=2012" TargetMode="External"/><Relationship Id="rId11331" Type="http://schemas.openxmlformats.org/officeDocument/2006/relationships/hyperlink" Target="http://football6.myfantasyleague.com/2013/options?L=59380&amp;F=0002&amp;O=07" TargetMode="External"/><Relationship Id="rId14487" Type="http://schemas.openxmlformats.org/officeDocument/2006/relationships/hyperlink" Target="http://football6.myfantasyleague.com/2013/detailed?L=59380&amp;W=17&amp;P=9919&amp;YEAR=2012" TargetMode="External"/><Relationship Id="rId15538" Type="http://schemas.openxmlformats.org/officeDocument/2006/relationships/hyperlink" Target="http://football6.myfantasyleague.com/2013/detailed?L=59380&amp;W=15&amp;P=7394&amp;YEAR=2012" TargetMode="External"/><Relationship Id="rId3495" Type="http://schemas.openxmlformats.org/officeDocument/2006/relationships/hyperlink" Target="http://football6.myfantasyleague.com/2013/player?L=59380&amp;P=9053&amp;YEAR=2012" TargetMode="External"/><Relationship Id="rId4546" Type="http://schemas.openxmlformats.org/officeDocument/2006/relationships/hyperlink" Target="http://football6.myfantasyleague.com/2013/detailed?L=59380&amp;W=3&amp;P=10336&amp;YEAR=2012" TargetMode="External"/><Relationship Id="rId4960" Type="http://schemas.openxmlformats.org/officeDocument/2006/relationships/hyperlink" Target="http://football6.myfantasyleague.com/2013/detailed?L=59380&amp;W=15&amp;P=9059&amp;YEAR=2012" TargetMode="External"/><Relationship Id="rId8003" Type="http://schemas.openxmlformats.org/officeDocument/2006/relationships/hyperlink" Target="http://football6.myfantasyleague.com/2013/detailed?L=59380&amp;W=13&amp;P=7458&amp;YEAR=2012" TargetMode="External"/><Relationship Id="rId13089" Type="http://schemas.openxmlformats.org/officeDocument/2006/relationships/hyperlink" Target="http://football6.myfantasyleague.com/2013/player?L=59380&amp;P=9495" TargetMode="External"/><Relationship Id="rId14554" Type="http://schemas.openxmlformats.org/officeDocument/2006/relationships/hyperlink" Target="http://football6.myfantasyleague.com/2013/detailed?L=59380&amp;W=10&amp;P=9444&amp;YEAR=2012" TargetMode="External"/><Relationship Id="rId15952" Type="http://schemas.openxmlformats.org/officeDocument/2006/relationships/hyperlink" Target="http://football6.myfantasyleague.com/2013/detailed?L=59380&amp;W=4&amp;P=8676&amp;YEAR=2012" TargetMode="External"/><Relationship Id="rId18011" Type="http://schemas.openxmlformats.org/officeDocument/2006/relationships/hyperlink" Target="http://football6.myfantasyleague.com/2013/detailed?L=59380&amp;W=1&amp;P=9524&amp;YEAR=2012" TargetMode="External"/><Relationship Id="rId2097" Type="http://schemas.openxmlformats.org/officeDocument/2006/relationships/hyperlink" Target="http://football6.myfantasyleague.com/2013/detailed?L=59380&amp;W=12&amp;P=8917&amp;YEAR=2012" TargetMode="External"/><Relationship Id="rId3148" Type="http://schemas.openxmlformats.org/officeDocument/2006/relationships/hyperlink" Target="http://football6.myfantasyleague.com/2013/detailed?L=59380&amp;W=15&amp;P=10352&amp;YEAR=2012" TargetMode="External"/><Relationship Id="rId3562" Type="http://schemas.openxmlformats.org/officeDocument/2006/relationships/hyperlink" Target="http://football6.myfantasyleague.com/2013/detailed?L=59380&amp;W=5&amp;P=9947&amp;YEAR=2012" TargetMode="External"/><Relationship Id="rId4613" Type="http://schemas.openxmlformats.org/officeDocument/2006/relationships/hyperlink" Target="http://football6.myfantasyleague.com/2013/detailed?L=59380&amp;W=15&amp;P=10755&amp;YEAR=2012" TargetMode="External"/><Relationship Id="rId7769" Type="http://schemas.openxmlformats.org/officeDocument/2006/relationships/hyperlink" Target="http://football6.myfantasyleague.com/2013/detailed?L=59380&amp;W=1&amp;P=9847&amp;YEAR=2012" TargetMode="External"/><Relationship Id="rId10000" Type="http://schemas.openxmlformats.org/officeDocument/2006/relationships/hyperlink" Target="http://football6.myfantasyleague.com/2013/player?L=59380&amp;P=10540&amp;YEAR=2012" TargetMode="External"/><Relationship Id="rId13156" Type="http://schemas.openxmlformats.org/officeDocument/2006/relationships/hyperlink" Target="http://football6.myfantasyleague.com/2013/detailed?L=59380&amp;W=2&amp;P=9445&amp;YEAR=2012" TargetMode="External"/><Relationship Id="rId14207" Type="http://schemas.openxmlformats.org/officeDocument/2006/relationships/hyperlink" Target="http://football6.myfantasyleague.com/2013/detailed?L=59380&amp;W=16&amp;P=10113&amp;YEAR=2012" TargetMode="External"/><Relationship Id="rId15605" Type="http://schemas.openxmlformats.org/officeDocument/2006/relationships/hyperlink" Target="http://football6.myfantasyleague.com/2013/detailed?L=59380&amp;W=14&amp;P=11034&amp;YEAR=2012" TargetMode="External"/><Relationship Id="rId20372" Type="http://schemas.openxmlformats.org/officeDocument/2006/relationships/hyperlink" Target="http://football6.myfantasyleague.com/2013/detailed?L=59380&amp;W=1&amp;P=9693&amp;YEAR=2012" TargetMode="External"/><Relationship Id="rId483" Type="http://schemas.openxmlformats.org/officeDocument/2006/relationships/hyperlink" Target="http://football6.myfantasyleague.com/2013/detailed?L=59380&amp;W=14&amp;P=10188&amp;YEAR=2012" TargetMode="External"/><Relationship Id="rId2164" Type="http://schemas.openxmlformats.org/officeDocument/2006/relationships/hyperlink" Target="http://football6.myfantasyleague.com/2013/detailed?L=59380&amp;W=8&amp;P=10752&amp;YEAR=2012" TargetMode="External"/><Relationship Id="rId3215" Type="http://schemas.openxmlformats.org/officeDocument/2006/relationships/hyperlink" Target="http://football6.myfantasyleague.com/2013/detailed?L=59380&amp;W=7&amp;P=10854&amp;YEAR=2012" TargetMode="External"/><Relationship Id="rId6785" Type="http://schemas.openxmlformats.org/officeDocument/2006/relationships/hyperlink" Target="http://football6.myfantasyleague.com/2013/detailed?L=59380&amp;W=4&amp;P=9985&amp;YEAR=2012" TargetMode="External"/><Relationship Id="rId9191" Type="http://schemas.openxmlformats.org/officeDocument/2006/relationships/hyperlink" Target="http://football6.myfantasyleague.com/2013/detailed?L=59380&amp;W=7&amp;P=8934&amp;YEAR=2012" TargetMode="External"/><Relationship Id="rId12172" Type="http://schemas.openxmlformats.org/officeDocument/2006/relationships/hyperlink" Target="http://football6.myfantasyleague.com/2013/options?L=59380&amp;F=0011&amp;O=07" TargetMode="External"/><Relationship Id="rId13570" Type="http://schemas.openxmlformats.org/officeDocument/2006/relationships/hyperlink" Target="http://football6.myfantasyleague.com/2013/detailed?L=59380&amp;W=14&amp;P=9646&amp;YEAR=2012" TargetMode="External"/><Relationship Id="rId14621" Type="http://schemas.openxmlformats.org/officeDocument/2006/relationships/hyperlink" Target="http://football6.myfantasyleague.com/2013/detailed?L=59380&amp;W=17&amp;P=9091&amp;YEAR=2012" TargetMode="External"/><Relationship Id="rId17777" Type="http://schemas.openxmlformats.org/officeDocument/2006/relationships/hyperlink" Target="http://football6.myfantasyleague.com/2013/detailed?L=59380&amp;W=15&amp;P=10955&amp;YEAR=2012" TargetMode="External"/><Relationship Id="rId18828" Type="http://schemas.openxmlformats.org/officeDocument/2006/relationships/hyperlink" Target="http://football6.myfantasyleague.com/2013/detailed?L=59380&amp;W=3&amp;P=4927&amp;YEAR=2012" TargetMode="External"/><Relationship Id="rId20025" Type="http://schemas.openxmlformats.org/officeDocument/2006/relationships/hyperlink" Target="http://football6.myfantasyleague.com/2013/detailed?L=59380&amp;W=13&amp;P=8958&amp;YEAR=2012" TargetMode="External"/><Relationship Id="rId136" Type="http://schemas.openxmlformats.org/officeDocument/2006/relationships/hyperlink" Target="http://football6.myfantasyleague.com/2013/detailed?L=59380&amp;W=8&amp;P=7757&amp;YEAR=2012" TargetMode="External"/><Relationship Id="rId550" Type="http://schemas.openxmlformats.org/officeDocument/2006/relationships/hyperlink" Target="http://football6.myfantasyleague.com/2013/detailed?L=59380&amp;W=10&amp;P=8329&amp;YEAR=2012" TargetMode="External"/><Relationship Id="rId1180" Type="http://schemas.openxmlformats.org/officeDocument/2006/relationships/hyperlink" Target="http://football6.myfantasyleague.com/2013/detailed?L=59380&amp;W=12&amp;P=8814&amp;YEAR=2012" TargetMode="External"/><Relationship Id="rId2231" Type="http://schemas.openxmlformats.org/officeDocument/2006/relationships/hyperlink" Target="http://football6.myfantasyleague.com/2013/detailed?L=59380&amp;W=1&amp;P=4925&amp;YEAR=2012" TargetMode="External"/><Relationship Id="rId5387" Type="http://schemas.openxmlformats.org/officeDocument/2006/relationships/hyperlink" Target="http://football6.myfantasyleague.com/2013/detailed?L=59380&amp;W=8&amp;P=10961&amp;YEAR=2012" TargetMode="External"/><Relationship Id="rId6438" Type="http://schemas.openxmlformats.org/officeDocument/2006/relationships/hyperlink" Target="http://football6.myfantasyleague.com/2013/detailed?L=59380&amp;W=8&amp;P=10106&amp;YEAR=2012" TargetMode="External"/><Relationship Id="rId7836" Type="http://schemas.openxmlformats.org/officeDocument/2006/relationships/hyperlink" Target="http://football6.myfantasyleague.com/2013/detailed?L=59380&amp;W=4&amp;P=10592&amp;YEAR=2012" TargetMode="External"/><Relationship Id="rId10817" Type="http://schemas.openxmlformats.org/officeDocument/2006/relationships/hyperlink" Target="http://football6.myfantasyleague.com/2013/detailed?L=59380&amp;W=10&amp;P=9730&amp;YEAR=2012" TargetMode="External"/><Relationship Id="rId13223" Type="http://schemas.openxmlformats.org/officeDocument/2006/relationships/hyperlink" Target="http://football6.myfantasyleague.com/2013/detailed?L=59380&amp;W=8&amp;P=8178&amp;YEAR=2012" TargetMode="External"/><Relationship Id="rId16379" Type="http://schemas.openxmlformats.org/officeDocument/2006/relationships/hyperlink" Target="http://football6.myfantasyleague.com/2013/detailed?L=59380&amp;W=10&amp;P=7527&amp;YEAR=2012" TargetMode="External"/><Relationship Id="rId16793" Type="http://schemas.openxmlformats.org/officeDocument/2006/relationships/hyperlink" Target="http://football6.myfantasyleague.com/2013/detailed?L=59380&amp;W=13&amp;P=9124&amp;YEAR=2012" TargetMode="External"/><Relationship Id="rId17844" Type="http://schemas.openxmlformats.org/officeDocument/2006/relationships/hyperlink" Target="http://football6.myfantasyleague.com/2013/detailed?L=59380&amp;W=15&amp;P=6938&amp;YEAR=2012" TargetMode="External"/><Relationship Id="rId203" Type="http://schemas.openxmlformats.org/officeDocument/2006/relationships/hyperlink" Target="http://football6.myfantasyleague.com/2013/detailed?L=59380&amp;W=9&amp;P=9718&amp;YEAR=2012" TargetMode="External"/><Relationship Id="rId6852" Type="http://schemas.openxmlformats.org/officeDocument/2006/relationships/hyperlink" Target="http://football6.myfantasyleague.com/2013/detailed?L=59380&amp;W=8&amp;P=10386&amp;YEAR=2012" TargetMode="External"/><Relationship Id="rId7903" Type="http://schemas.openxmlformats.org/officeDocument/2006/relationships/hyperlink" Target="http://football6.myfantasyleague.com/2013/detailed?L=59380&amp;W=11&amp;P=10410&amp;YEAR=2012" TargetMode="External"/><Relationship Id="rId12989" Type="http://schemas.openxmlformats.org/officeDocument/2006/relationships/hyperlink" Target="http://football6.myfantasyleague.com/2013/detailed?L=59380&amp;W=15&amp;P=10267&amp;YEAR=2012" TargetMode="External"/><Relationship Id="rId15395" Type="http://schemas.openxmlformats.org/officeDocument/2006/relationships/hyperlink" Target="http://football6.myfantasyleague.com/2013/detailed?L=59380&amp;W=9&amp;P=9094&amp;YEAR=2012" TargetMode="External"/><Relationship Id="rId16446" Type="http://schemas.openxmlformats.org/officeDocument/2006/relationships/hyperlink" Target="http://football6.myfantasyleague.com/2013/detailed?L=59380&amp;W=16&amp;P=9216&amp;YEAR=2012" TargetMode="External"/><Relationship Id="rId16860" Type="http://schemas.openxmlformats.org/officeDocument/2006/relationships/hyperlink" Target="http://football6.myfantasyleague.com/2013/detailed?L=59380&amp;W=14&amp;P=9961&amp;YEAR=2012" TargetMode="External"/><Relationship Id="rId17911" Type="http://schemas.openxmlformats.org/officeDocument/2006/relationships/hyperlink" Target="http://football6.myfantasyleague.com/2013/detailed?L=59380&amp;W=13&amp;P=9103&amp;YEAR=2012" TargetMode="External"/><Relationship Id="rId1997" Type="http://schemas.openxmlformats.org/officeDocument/2006/relationships/hyperlink" Target="http://football6.myfantasyleague.com/2013/detailed?L=59380&amp;W=11&amp;P=10781&amp;YEAR=2012" TargetMode="External"/><Relationship Id="rId4056" Type="http://schemas.openxmlformats.org/officeDocument/2006/relationships/hyperlink" Target="http://football6.myfantasyleague.com/2013/detailed?L=59380&amp;W=5&amp;P=8493&amp;YEAR=2012" TargetMode="External"/><Relationship Id="rId5454" Type="http://schemas.openxmlformats.org/officeDocument/2006/relationships/hyperlink" Target="http://football6.myfantasyleague.com/2013/player?L=59380&amp;P=10988&amp;YEAR=2012" TargetMode="External"/><Relationship Id="rId6505" Type="http://schemas.openxmlformats.org/officeDocument/2006/relationships/hyperlink" Target="http://football6.myfantasyleague.com/2013/detailed?L=59380&amp;W=9&amp;P=7236&amp;YEAR=2012" TargetMode="External"/><Relationship Id="rId15048" Type="http://schemas.openxmlformats.org/officeDocument/2006/relationships/hyperlink" Target="http://football6.myfantasyleague.com/2013/detailed?L=59380&amp;W=2&amp;P=10735&amp;YEAR=2012" TargetMode="External"/><Relationship Id="rId15462" Type="http://schemas.openxmlformats.org/officeDocument/2006/relationships/hyperlink" Target="http://football6.myfantasyleague.com/2013/detailed?L=59380&amp;W=12&amp;P=10706&amp;YEAR=2012" TargetMode="External"/><Relationship Id="rId16513" Type="http://schemas.openxmlformats.org/officeDocument/2006/relationships/hyperlink" Target="http://football6.myfantasyleague.com/2013/detailed?L=59380&amp;W=5&amp;P=10833&amp;YEAR=2012" TargetMode="External"/><Relationship Id="rId19669" Type="http://schemas.openxmlformats.org/officeDocument/2006/relationships/hyperlink" Target="http://football6.myfantasyleague.com/2013/detailed?L=59380&amp;W=4&amp;P=10831&amp;YEAR=2012" TargetMode="External"/><Relationship Id="rId4470" Type="http://schemas.openxmlformats.org/officeDocument/2006/relationships/hyperlink" Target="http://football6.myfantasyleague.com/2013/detailed?L=59380&amp;W=14&amp;P=10866&amp;YEAR=2012" TargetMode="External"/><Relationship Id="rId5107" Type="http://schemas.openxmlformats.org/officeDocument/2006/relationships/hyperlink" Target="http://football6.myfantasyleague.com/2013/detailed?L=59380&amp;W=6&amp;P=9912&amp;YEAR=2012" TargetMode="External"/><Relationship Id="rId5521" Type="http://schemas.openxmlformats.org/officeDocument/2006/relationships/hyperlink" Target="http://football6.myfantasyleague.com/2013/detailed?L=59380&amp;W=2&amp;P=9922&amp;YEAR=2012" TargetMode="External"/><Relationship Id="rId8677" Type="http://schemas.openxmlformats.org/officeDocument/2006/relationships/hyperlink" Target="http://football6.myfantasyleague.com/2013/detailed?L=59380&amp;W=15&amp;P=9990&amp;YEAR=2012" TargetMode="External"/><Relationship Id="rId9728" Type="http://schemas.openxmlformats.org/officeDocument/2006/relationships/hyperlink" Target="http://football6.myfantasyleague.com/2013/detailed?L=59380&amp;W=9&amp;P=8657&amp;YEAR=2012" TargetMode="External"/><Relationship Id="rId11658" Type="http://schemas.openxmlformats.org/officeDocument/2006/relationships/hyperlink" Target="http://football6.myfantasyleague.com/2013/detailed?L=59380&amp;W=3&amp;P=3291&amp;YEAR=2012" TargetMode="External"/><Relationship Id="rId14064" Type="http://schemas.openxmlformats.org/officeDocument/2006/relationships/hyperlink" Target="http://football6.myfantasyleague.com/2013/detailed?L=59380&amp;W=2&amp;P=7239&amp;YEAR=2012" TargetMode="External"/><Relationship Id="rId15115" Type="http://schemas.openxmlformats.org/officeDocument/2006/relationships/hyperlink" Target="http://football6.myfantasyleague.com/2013/detailed?L=59380&amp;W=2&amp;P=10712&amp;YEAR=2012" TargetMode="External"/><Relationship Id="rId18685" Type="http://schemas.openxmlformats.org/officeDocument/2006/relationships/hyperlink" Target="http://football6.myfantasyleague.com/2013/detailed?L=59380&amp;W=8&amp;P=7544&amp;YEAR=2012" TargetMode="External"/><Relationship Id="rId19736" Type="http://schemas.openxmlformats.org/officeDocument/2006/relationships/hyperlink" Target="http://football6.myfantasyleague.com/2013/detailed?L=59380&amp;W=7&amp;P=9274&amp;YEAR=2012" TargetMode="External"/><Relationship Id="rId1717" Type="http://schemas.openxmlformats.org/officeDocument/2006/relationships/hyperlink" Target="http://football6.myfantasyleague.com/2013/detailed?L=59380&amp;W=9&amp;P=10390&amp;YEAR=2012" TargetMode="External"/><Relationship Id="rId3072" Type="http://schemas.openxmlformats.org/officeDocument/2006/relationships/hyperlink" Target="http://football6.myfantasyleague.com/2013/detailed?L=59380&amp;W=13&amp;P=10653&amp;YEAR=2012" TargetMode="External"/><Relationship Id="rId4123" Type="http://schemas.openxmlformats.org/officeDocument/2006/relationships/hyperlink" Target="http://football6.myfantasyleague.com/2013/detailed?L=59380&amp;W=10&amp;P=11016&amp;YEAR=2012" TargetMode="External"/><Relationship Id="rId7279" Type="http://schemas.openxmlformats.org/officeDocument/2006/relationships/hyperlink" Target="http://football6.myfantasyleague.com/2013/detailed?L=59380&amp;W=5&amp;P=9458&amp;YEAR=2012" TargetMode="External"/><Relationship Id="rId7693" Type="http://schemas.openxmlformats.org/officeDocument/2006/relationships/hyperlink" Target="http://football6.myfantasyleague.com/2013/detailed?L=59380&amp;W=10&amp;P=10877&amp;YEAR=2012" TargetMode="External"/><Relationship Id="rId8744" Type="http://schemas.openxmlformats.org/officeDocument/2006/relationships/hyperlink" Target="http://football6.myfantasyleague.com/2013/detailed?L=59380&amp;W=16&amp;P=9946&amp;YEAR=2012" TargetMode="External"/><Relationship Id="rId12709" Type="http://schemas.openxmlformats.org/officeDocument/2006/relationships/hyperlink" Target="http://football6.myfantasyleague.com/2013/detailed?L=59380&amp;W=4&amp;P=10402&amp;YEAR=2012" TargetMode="External"/><Relationship Id="rId13080" Type="http://schemas.openxmlformats.org/officeDocument/2006/relationships/hyperlink" Target="http://football6.myfantasyleague.com/2013/detailed?L=59380&amp;W=7&amp;P=8890&amp;YEAR=2012" TargetMode="External"/><Relationship Id="rId14131" Type="http://schemas.openxmlformats.org/officeDocument/2006/relationships/hyperlink" Target="http://football6.myfantasyleague.com/2013/detailed?L=59380&amp;W=7&amp;P=6946&amp;YEAR=2012" TargetMode="External"/><Relationship Id="rId17287" Type="http://schemas.openxmlformats.org/officeDocument/2006/relationships/hyperlink" Target="http://football6.myfantasyleague.com/2013/detailed?L=59380&amp;W=1&amp;P=8911&amp;YEAR=2012" TargetMode="External"/><Relationship Id="rId18338" Type="http://schemas.openxmlformats.org/officeDocument/2006/relationships/hyperlink" Target="http://football6.myfantasyleague.com/2013/player?L=59380&amp;P=10757&amp;YEAR=2012" TargetMode="External"/><Relationship Id="rId3889" Type="http://schemas.openxmlformats.org/officeDocument/2006/relationships/hyperlink" Target="http://football6.myfantasyleague.com/2013/detailed?L=59380&amp;W=7&amp;P=7849&amp;YEAR=2012" TargetMode="External"/><Relationship Id="rId6295" Type="http://schemas.openxmlformats.org/officeDocument/2006/relationships/hyperlink" Target="http://football6.myfantasyleague.com/2013/detailed?L=59380&amp;W=8&amp;P=9855&amp;YEAR=2012" TargetMode="External"/><Relationship Id="rId7346" Type="http://schemas.openxmlformats.org/officeDocument/2006/relationships/hyperlink" Target="http://football6.myfantasyleague.com/2013/detailed?L=59380&amp;W=4&amp;P=9838&amp;YEAR=2012" TargetMode="External"/><Relationship Id="rId10674" Type="http://schemas.openxmlformats.org/officeDocument/2006/relationships/hyperlink" Target="http://football6.myfantasyleague.com/2013/detailed?L=59380&amp;W=7&amp;P=8273&amp;YEAR=2012" TargetMode="External"/><Relationship Id="rId11725" Type="http://schemas.openxmlformats.org/officeDocument/2006/relationships/hyperlink" Target="http://football6.myfantasyleague.com/2013/detailed?L=59380&amp;W=16&amp;P=9478&amp;YEAR=2012" TargetMode="External"/><Relationship Id="rId18752" Type="http://schemas.openxmlformats.org/officeDocument/2006/relationships/hyperlink" Target="http://football6.myfantasyleague.com/2013/detailed?L=59380&amp;W=7&amp;P=9683&amp;YEAR=2012" TargetMode="External"/><Relationship Id="rId19803" Type="http://schemas.openxmlformats.org/officeDocument/2006/relationships/hyperlink" Target="http://football6.myfantasyleague.com/2013/detailed?L=59380&amp;W=7&amp;P=9832&amp;YEAR=2012" TargetMode="External"/><Relationship Id="rId6362" Type="http://schemas.openxmlformats.org/officeDocument/2006/relationships/hyperlink" Target="http://football6.myfantasyleague.com/2013/detailed?L=59380&amp;W=4&amp;P=10348&amp;YEAR=2012" TargetMode="External"/><Relationship Id="rId7413" Type="http://schemas.openxmlformats.org/officeDocument/2006/relationships/hyperlink" Target="http://football6.myfantasyleague.com/2013/detailed?L=59380&amp;W=5&amp;P=8686&amp;YEAR=2012" TargetMode="External"/><Relationship Id="rId7760" Type="http://schemas.openxmlformats.org/officeDocument/2006/relationships/hyperlink" Target="http://football6.myfantasyleague.com/2013/detailed?L=59380&amp;W=11&amp;P=9908&amp;YEAR=2012" TargetMode="External"/><Relationship Id="rId8811" Type="http://schemas.openxmlformats.org/officeDocument/2006/relationships/hyperlink" Target="http://football6.myfantasyleague.com/2013/detailed?L=59380&amp;W=6&amp;P=8693&amp;YEAR=2012" TargetMode="External"/><Relationship Id="rId10327" Type="http://schemas.openxmlformats.org/officeDocument/2006/relationships/hyperlink" Target="http://football6.myfantasyleague.com/2013/player?L=59380&amp;P=10292" TargetMode="External"/><Relationship Id="rId10741" Type="http://schemas.openxmlformats.org/officeDocument/2006/relationships/hyperlink" Target="http://football6.myfantasyleague.com/2013/detailed?L=59380&amp;W=14&amp;P=9502&amp;YEAR=2012" TargetMode="External"/><Relationship Id="rId13897" Type="http://schemas.openxmlformats.org/officeDocument/2006/relationships/hyperlink" Target="http://football6.myfantasyleague.com/2013/detailed?L=59380&amp;W=17&amp;P=10851&amp;YEAR=2012" TargetMode="External"/><Relationship Id="rId14948" Type="http://schemas.openxmlformats.org/officeDocument/2006/relationships/hyperlink" Target="http://football6.myfantasyleague.com/2013/detailed?L=59380&amp;W=7&amp;P=10984&amp;YEAR=2012" TargetMode="External"/><Relationship Id="rId17354" Type="http://schemas.openxmlformats.org/officeDocument/2006/relationships/hyperlink" Target="http://football6.myfantasyleague.com/2013/detailed?L=59380&amp;W=9&amp;P=8736&amp;YEAR=2012" TargetMode="External"/><Relationship Id="rId18405" Type="http://schemas.openxmlformats.org/officeDocument/2006/relationships/hyperlink" Target="http://football6.myfantasyleague.com/2013/detailed?L=59380&amp;W=7&amp;P=6963&amp;YEAR=2012" TargetMode="External"/><Relationship Id="rId20699" Type="http://schemas.openxmlformats.org/officeDocument/2006/relationships/hyperlink" Target="http://football6.myfantasyleague.com/2013/detailed?L=59380&amp;W=1&amp;P=10868&amp;YEAR=2012" TargetMode="External"/><Relationship Id="rId3956" Type="http://schemas.openxmlformats.org/officeDocument/2006/relationships/hyperlink" Target="http://football6.myfantasyleague.com/2013/detailed?L=59380&amp;W=10&amp;P=10776&amp;YEAR=2012" TargetMode="External"/><Relationship Id="rId6015" Type="http://schemas.openxmlformats.org/officeDocument/2006/relationships/hyperlink" Target="http://football6.myfantasyleague.com/2013/detailed?L=59380&amp;W=15&amp;P=9117&amp;YEAR=2012" TargetMode="External"/><Relationship Id="rId12499" Type="http://schemas.openxmlformats.org/officeDocument/2006/relationships/hyperlink" Target="http://football6.myfantasyleague.com/2013/detailed?L=59380&amp;W=10&amp;P=6951&amp;YEAR=2012" TargetMode="External"/><Relationship Id="rId13964" Type="http://schemas.openxmlformats.org/officeDocument/2006/relationships/hyperlink" Target="http://football6.myfantasyleague.com/2013/detailed?L=59380&amp;W=9&amp;P=9842&amp;YEAR=2012" TargetMode="External"/><Relationship Id="rId16370" Type="http://schemas.openxmlformats.org/officeDocument/2006/relationships/hyperlink" Target="http://football6.myfantasyleague.com/2013/player?L=59380&amp;P=7527&amp;YEAR=2012" TargetMode="External"/><Relationship Id="rId17007" Type="http://schemas.openxmlformats.org/officeDocument/2006/relationships/hyperlink" Target="http://football6.myfantasyleague.com/2013/detailed?L=59380&amp;W=7&amp;P=7525&amp;YEAR=2012" TargetMode="External"/><Relationship Id="rId17421" Type="http://schemas.openxmlformats.org/officeDocument/2006/relationships/hyperlink" Target="http://football6.myfantasyleague.com/2013/detailed?L=59380&amp;W=10&amp;P=9844&amp;YEAR=2012" TargetMode="External"/><Relationship Id="rId877" Type="http://schemas.openxmlformats.org/officeDocument/2006/relationships/hyperlink" Target="http://football6.myfantasyleague.com/2013/detailed?L=59380&amp;W=3&amp;P=7871&amp;YEAR=2012" TargetMode="External"/><Relationship Id="rId2558" Type="http://schemas.openxmlformats.org/officeDocument/2006/relationships/hyperlink" Target="http://football6.myfantasyleague.com/2013/player?L=59380&amp;P=10993&amp;YEAR=2012" TargetMode="External"/><Relationship Id="rId2972" Type="http://schemas.openxmlformats.org/officeDocument/2006/relationships/hyperlink" Target="http://football6.myfantasyleague.com/2013/detailed?L=59380&amp;W=5&amp;P=10244&amp;YEAR=2012" TargetMode="External"/><Relationship Id="rId3609" Type="http://schemas.openxmlformats.org/officeDocument/2006/relationships/hyperlink" Target="http://football6.myfantasyleague.com/2013/player?L=59380&amp;P=9054&amp;YEAR=2012" TargetMode="External"/><Relationship Id="rId8187" Type="http://schemas.openxmlformats.org/officeDocument/2006/relationships/hyperlink" Target="http://football6.myfantasyleague.com/2013/detailed?L=59380&amp;W=16&amp;P=9222&amp;YEAR=2012" TargetMode="External"/><Relationship Id="rId9585" Type="http://schemas.openxmlformats.org/officeDocument/2006/relationships/hyperlink" Target="http://football6.myfantasyleague.com/2013/detailed?L=59380&amp;W=1&amp;P=8293&amp;YEAR=2012" TargetMode="External"/><Relationship Id="rId12566" Type="http://schemas.openxmlformats.org/officeDocument/2006/relationships/hyperlink" Target="http://football6.myfantasyleague.com/2013/detailed?L=59380&amp;W=1&amp;P=9088&amp;YEAR=2012" TargetMode="External"/><Relationship Id="rId12980" Type="http://schemas.openxmlformats.org/officeDocument/2006/relationships/hyperlink" Target="http://football6.myfantasyleague.com/2013/detailed?L=59380&amp;W=5&amp;P=10267&amp;YEAR=2012" TargetMode="External"/><Relationship Id="rId13617" Type="http://schemas.openxmlformats.org/officeDocument/2006/relationships/hyperlink" Target="http://football6.myfantasyleague.com/2013/detailed?L=59380&amp;W=14&amp;P=10302&amp;YEAR=2012" TargetMode="External"/><Relationship Id="rId16023" Type="http://schemas.openxmlformats.org/officeDocument/2006/relationships/hyperlink" Target="http://football6.myfantasyleague.com/2013/detailed?L=59380&amp;W=17&amp;P=9236&amp;YEAR=2012" TargetMode="External"/><Relationship Id="rId19179" Type="http://schemas.openxmlformats.org/officeDocument/2006/relationships/hyperlink" Target="http://football6.myfantasyleague.com/2013/detailed?L=59380&amp;W=12&amp;P=10618&amp;YEAR=2012" TargetMode="External"/><Relationship Id="rId19593" Type="http://schemas.openxmlformats.org/officeDocument/2006/relationships/hyperlink" Target="http://football6.myfantasyleague.com/2013/detailed?L=59380&amp;W=9&amp;P=10376&amp;YEAR=2012" TargetMode="External"/><Relationship Id="rId20419" Type="http://schemas.openxmlformats.org/officeDocument/2006/relationships/hyperlink" Target="http://football6.myfantasyleague.com/2013/player?L=59380&amp;P=3294&amp;YEAR=2012" TargetMode="External"/><Relationship Id="rId944" Type="http://schemas.openxmlformats.org/officeDocument/2006/relationships/hyperlink" Target="http://football6.myfantasyleague.com/2013/detailed?L=59380&amp;W=3&amp;P=3871&amp;YEAR=2012" TargetMode="External"/><Relationship Id="rId1574" Type="http://schemas.openxmlformats.org/officeDocument/2006/relationships/hyperlink" Target="http://football6.myfantasyleague.com/2013/player?L=59380&amp;P=8448" TargetMode="External"/><Relationship Id="rId2625" Type="http://schemas.openxmlformats.org/officeDocument/2006/relationships/hyperlink" Target="http://football6.myfantasyleague.com/2013/detailed?L=59380&amp;W=8&amp;P=10033&amp;YEAR=2012" TargetMode="External"/><Relationship Id="rId5031" Type="http://schemas.openxmlformats.org/officeDocument/2006/relationships/hyperlink" Target="http://football6.myfantasyleague.com/2013/detailed?L=59380&amp;W=4&amp;P=9168&amp;YEAR=2012" TargetMode="External"/><Relationship Id="rId9238" Type="http://schemas.openxmlformats.org/officeDocument/2006/relationships/hyperlink" Target="http://football6.myfantasyleague.com/2013/detailed?L=59380&amp;W=2&amp;P=10846&amp;YEAR=2012" TargetMode="External"/><Relationship Id="rId9652" Type="http://schemas.openxmlformats.org/officeDocument/2006/relationships/hyperlink" Target="http://football6.myfantasyleague.com/2013/player?L=59380&amp;P=9443" TargetMode="External"/><Relationship Id="rId11168" Type="http://schemas.openxmlformats.org/officeDocument/2006/relationships/hyperlink" Target="http://football6.myfantasyleague.com/2013/player?L=59380&amp;P=10389" TargetMode="External"/><Relationship Id="rId11582" Type="http://schemas.openxmlformats.org/officeDocument/2006/relationships/hyperlink" Target="http://football6.myfantasyleague.com/2013/detailed?L=59380&amp;W=3&amp;P=9541&amp;YEAR=2012" TargetMode="External"/><Relationship Id="rId12219" Type="http://schemas.openxmlformats.org/officeDocument/2006/relationships/hyperlink" Target="http://football6.myfantasyleague.com/2013/detailed?L=59380&amp;W=14&amp;P=10031&amp;YEAR=2012" TargetMode="External"/><Relationship Id="rId12633" Type="http://schemas.openxmlformats.org/officeDocument/2006/relationships/hyperlink" Target="http://football6.myfantasyleague.com/2013/player?L=59380&amp;P=10103&amp;YEAR=2012" TargetMode="External"/><Relationship Id="rId15789" Type="http://schemas.openxmlformats.org/officeDocument/2006/relationships/hyperlink" Target="http://football6.myfantasyleague.com/2013/detailed?L=59380&amp;W=1&amp;P=10300&amp;YEAR=2012" TargetMode="External"/><Relationship Id="rId18195" Type="http://schemas.openxmlformats.org/officeDocument/2006/relationships/hyperlink" Target="http://football6.myfantasyleague.com/2013/detailed?L=59380&amp;W=8&amp;P=10299&amp;YEAR=2012" TargetMode="External"/><Relationship Id="rId19246" Type="http://schemas.openxmlformats.org/officeDocument/2006/relationships/hyperlink" Target="http://football6.myfantasyleague.com/2013/detailed?L=59380&amp;W=4&amp;P=9850&amp;YEAR=2012" TargetMode="External"/><Relationship Id="rId19660" Type="http://schemas.openxmlformats.org/officeDocument/2006/relationships/hyperlink" Target="http://football6.myfantasyleague.com/2013/detailed?L=59380&amp;W=12&amp;P=8249&amp;YEAR=2012" TargetMode="External"/><Relationship Id="rId1227" Type="http://schemas.openxmlformats.org/officeDocument/2006/relationships/hyperlink" Target="http://football6.myfantasyleague.com/2013/detailed?L=59380&amp;W=4&amp;P=10782&amp;YEAR=2012" TargetMode="External"/><Relationship Id="rId1641" Type="http://schemas.openxmlformats.org/officeDocument/2006/relationships/hyperlink" Target="http://football6.myfantasyleague.com/2013/player?L=59380&amp;P=9647" TargetMode="External"/><Relationship Id="rId4797" Type="http://schemas.openxmlformats.org/officeDocument/2006/relationships/hyperlink" Target="http://football6.myfantasyleague.com/2013/detailed?L=59380&amp;W=6&amp;P=10768&amp;YEAR=2012" TargetMode="External"/><Relationship Id="rId5848" Type="http://schemas.openxmlformats.org/officeDocument/2006/relationships/hyperlink" Target="http://football6.myfantasyleague.com/2013/player?L=59380&amp;P=8456&amp;YEAR=2012" TargetMode="External"/><Relationship Id="rId8254" Type="http://schemas.openxmlformats.org/officeDocument/2006/relationships/hyperlink" Target="http://football6.myfantasyleague.com/2013/detailed?L=59380&amp;W=4&amp;P=7291&amp;YEAR=2012" TargetMode="External"/><Relationship Id="rId9305" Type="http://schemas.openxmlformats.org/officeDocument/2006/relationships/hyperlink" Target="http://football6.myfantasyleague.com/2013/detailed?L=59380&amp;W=13&amp;P=9453&amp;YEAR=2012" TargetMode="External"/><Relationship Id="rId10184" Type="http://schemas.openxmlformats.org/officeDocument/2006/relationships/hyperlink" Target="http://football6.myfantasyleague.com/2013/player?L=59380&amp;P=8772" TargetMode="External"/><Relationship Id="rId11235" Type="http://schemas.openxmlformats.org/officeDocument/2006/relationships/hyperlink" Target="http://football6.myfantasyleague.com/2013/detailed?L=59380&amp;W=12&amp;P=9911&amp;YEAR=2012" TargetMode="External"/><Relationship Id="rId18262" Type="http://schemas.openxmlformats.org/officeDocument/2006/relationships/hyperlink" Target="http://football6.myfantasyleague.com/2013/detailed?L=59380&amp;W=2&amp;P=10426&amp;YEAR=2012" TargetMode="External"/><Relationship Id="rId19313" Type="http://schemas.openxmlformats.org/officeDocument/2006/relationships/hyperlink" Target="http://football6.myfantasyleague.com/2013/detailed?L=59380&amp;W=17&amp;P=7422&amp;YEAR=2012" TargetMode="External"/><Relationship Id="rId3399" Type="http://schemas.openxmlformats.org/officeDocument/2006/relationships/hyperlink" Target="http://football6.myfantasyleague.com/2013/detailed?L=59380&amp;W=8&amp;P=10416&amp;YEAR=2012" TargetMode="External"/><Relationship Id="rId4864" Type="http://schemas.openxmlformats.org/officeDocument/2006/relationships/hyperlink" Target="http://football6.myfantasyleague.com/2013/detailed?L=59380&amp;W=8&amp;P=9205&amp;YEAR=2012" TargetMode="External"/><Relationship Id="rId7270" Type="http://schemas.openxmlformats.org/officeDocument/2006/relationships/hyperlink" Target="http://football6.myfantasyleague.com/2013/detailed?L=59380&amp;W=16&amp;P=9347&amp;YEAR=2012" TargetMode="External"/><Relationship Id="rId8321" Type="http://schemas.openxmlformats.org/officeDocument/2006/relationships/hyperlink" Target="http://football6.myfantasyleague.com/2013/detailed?L=59380&amp;W=12&amp;P=10365&amp;YEAR=2012" TargetMode="External"/><Relationship Id="rId10251" Type="http://schemas.openxmlformats.org/officeDocument/2006/relationships/hyperlink" Target="http://football6.myfantasyleague.com/2013/detailed?L=59380&amp;W=16&amp;P=10271&amp;YEAR=2012" TargetMode="External"/><Relationship Id="rId12700" Type="http://schemas.openxmlformats.org/officeDocument/2006/relationships/hyperlink" Target="http://football6.myfantasyleague.com/2013/detailed?L=59380&amp;W=14&amp;P=10726&amp;YEAR=2012" TargetMode="External"/><Relationship Id="rId15856" Type="http://schemas.openxmlformats.org/officeDocument/2006/relationships/hyperlink" Target="http://football6.myfantasyleague.com/2013/detailed?L=59380&amp;W=1&amp;P=7821&amp;YEAR=2012" TargetMode="External"/><Relationship Id="rId16907" Type="http://schemas.openxmlformats.org/officeDocument/2006/relationships/hyperlink" Target="http://football6.myfantasyleague.com/2013/detailed?L=59380&amp;W=10&amp;P=9200&amp;YEAR=2012" TargetMode="External"/><Relationship Id="rId3466" Type="http://schemas.openxmlformats.org/officeDocument/2006/relationships/hyperlink" Target="http://football6.myfantasyleague.com/2013/detailed?L=59380&amp;W=5&amp;P=10335&amp;YEAR=2012" TargetMode="External"/><Relationship Id="rId4517" Type="http://schemas.openxmlformats.org/officeDocument/2006/relationships/hyperlink" Target="http://football6.myfantasyleague.com/2013/detailed?L=59380&amp;W=12&amp;P=8742&amp;YEAR=2012" TargetMode="External"/><Relationship Id="rId5915" Type="http://schemas.openxmlformats.org/officeDocument/2006/relationships/hyperlink" Target="http://football6.myfantasyleague.com/2013/detailed?L=59380&amp;W=12&amp;P=9064&amp;YEAR=2012" TargetMode="External"/><Relationship Id="rId11302" Type="http://schemas.openxmlformats.org/officeDocument/2006/relationships/hyperlink" Target="http://football6.myfantasyleague.com/2013/player?L=59380&amp;P=10016&amp;YEAR=2012" TargetMode="External"/><Relationship Id="rId14458" Type="http://schemas.openxmlformats.org/officeDocument/2006/relationships/hyperlink" Target="http://football6.myfantasyleague.com/2013/detailed?L=59380&amp;W=16&amp;P=6510&amp;YEAR=2012" TargetMode="External"/><Relationship Id="rId14872" Type="http://schemas.openxmlformats.org/officeDocument/2006/relationships/hyperlink" Target="http://football6.myfantasyleague.com/2013/detailed?L=59380&amp;W=15&amp;P=8669&amp;YEAR=2012" TargetMode="External"/><Relationship Id="rId15509" Type="http://schemas.openxmlformats.org/officeDocument/2006/relationships/hyperlink" Target="http://football6.myfantasyleague.com/2013/detailed?L=59380&amp;W=5&amp;P=9604&amp;YEAR=2012" TargetMode="External"/><Relationship Id="rId15923" Type="http://schemas.openxmlformats.org/officeDocument/2006/relationships/hyperlink" Target="http://football6.myfantasyleague.com/2013/detailed?L=59380&amp;W=10&amp;P=7260&amp;YEAR=2012" TargetMode="External"/><Relationship Id="rId20276" Type="http://schemas.openxmlformats.org/officeDocument/2006/relationships/hyperlink" Target="http://football6.myfantasyleague.com/2013/detailed?L=59380&amp;W=17&amp;P=8254&amp;YEAR=2012" TargetMode="External"/><Relationship Id="rId387" Type="http://schemas.openxmlformats.org/officeDocument/2006/relationships/hyperlink" Target="http://football6.myfantasyleague.com/2013/detailed?L=59380&amp;W=10&amp;P=7516&amp;YEAR=2012" TargetMode="External"/><Relationship Id="rId2068" Type="http://schemas.openxmlformats.org/officeDocument/2006/relationships/hyperlink" Target="http://football6.myfantasyleague.com/2013/player?L=59380&amp;P=8734" TargetMode="External"/><Relationship Id="rId3119" Type="http://schemas.openxmlformats.org/officeDocument/2006/relationships/hyperlink" Target="http://football6.myfantasyleague.com/2013/detailed?L=59380&amp;W=5&amp;P=9050&amp;YEAR=2012" TargetMode="External"/><Relationship Id="rId3880" Type="http://schemas.openxmlformats.org/officeDocument/2006/relationships/hyperlink" Target="http://football6.myfantasyleague.com/2013/options?L=59380&amp;F=0010&amp;O=07" TargetMode="External"/><Relationship Id="rId4931" Type="http://schemas.openxmlformats.org/officeDocument/2006/relationships/hyperlink" Target="http://football6.myfantasyleague.com/2013/detailed?L=59380&amp;W=3&amp;P=3494&amp;YEAR=2012" TargetMode="External"/><Relationship Id="rId9095" Type="http://schemas.openxmlformats.org/officeDocument/2006/relationships/hyperlink" Target="http://football6.myfantasyleague.com/2013/detailed?L=59380&amp;W=15&amp;P=10749&amp;YEAR=2012" TargetMode="External"/><Relationship Id="rId13474" Type="http://schemas.openxmlformats.org/officeDocument/2006/relationships/hyperlink" Target="http://football6.myfantasyleague.com/2013/detailed?L=59380&amp;W=2&amp;P=4907&amp;YEAR=2012" TargetMode="External"/><Relationship Id="rId14525" Type="http://schemas.openxmlformats.org/officeDocument/2006/relationships/hyperlink" Target="http://football6.myfantasyleague.com/2013/player?L=59380&amp;P=10260" TargetMode="External"/><Relationship Id="rId20690" Type="http://schemas.openxmlformats.org/officeDocument/2006/relationships/hyperlink" Target="http://football6.myfantasyleague.com/2013/detailed?L=59380&amp;W=11&amp;P=10099&amp;YEAR=2012" TargetMode="External"/><Relationship Id="rId1084" Type="http://schemas.openxmlformats.org/officeDocument/2006/relationships/hyperlink" Target="http://football6.myfantasyleague.com/2013/detailed?L=59380&amp;W=2&amp;P=10715&amp;YEAR=2012" TargetMode="External"/><Relationship Id="rId2482" Type="http://schemas.openxmlformats.org/officeDocument/2006/relationships/hyperlink" Target="http://football6.myfantasyleague.com/2013/options?L=59380&amp;F=0005&amp;O=07" TargetMode="External"/><Relationship Id="rId3533" Type="http://schemas.openxmlformats.org/officeDocument/2006/relationships/hyperlink" Target="http://football6.myfantasyleague.com/2013/detailed?L=59380&amp;W=10&amp;P=8838&amp;YEAR=2012" TargetMode="External"/><Relationship Id="rId6689" Type="http://schemas.openxmlformats.org/officeDocument/2006/relationships/hyperlink" Target="http://football6.myfantasyleague.com/2013/detailed?L=59380&amp;W=12&amp;P=10531&amp;YEAR=2012" TargetMode="External"/><Relationship Id="rId9162" Type="http://schemas.openxmlformats.org/officeDocument/2006/relationships/hyperlink" Target="http://football6.myfantasyleague.com/2013/detailed?L=59380&amp;W=9&amp;P=8275&amp;YEAR=2012" TargetMode="External"/><Relationship Id="rId12076" Type="http://schemas.openxmlformats.org/officeDocument/2006/relationships/hyperlink" Target="http://football6.myfantasyleague.com/2013/detailed?L=59380&amp;W=8&amp;P=9447&amp;YEAR=2012" TargetMode="External"/><Relationship Id="rId12490" Type="http://schemas.openxmlformats.org/officeDocument/2006/relationships/hyperlink" Target="http://football6.myfantasyleague.com/2013/player?L=59380&amp;P=6951&amp;YEAR=2012" TargetMode="External"/><Relationship Id="rId13127" Type="http://schemas.openxmlformats.org/officeDocument/2006/relationships/hyperlink" Target="http://football6.myfantasyleague.com/2013/detailed?L=59380&amp;W=10&amp;P=9978&amp;YEAR=2012" TargetMode="External"/><Relationship Id="rId13541" Type="http://schemas.openxmlformats.org/officeDocument/2006/relationships/hyperlink" Target="http://football6.myfantasyleague.com/2013/detailed?L=59380&amp;W=2&amp;P=9240&amp;YEAR=2012" TargetMode="External"/><Relationship Id="rId16697" Type="http://schemas.openxmlformats.org/officeDocument/2006/relationships/hyperlink" Target="http://football6.myfantasyleague.com/2013/options?L=59380&amp;F=0012&amp;O=07" TargetMode="External"/><Relationship Id="rId17748" Type="http://schemas.openxmlformats.org/officeDocument/2006/relationships/hyperlink" Target="http://football6.myfantasyleague.com/2013/detailed?L=59380&amp;W=16&amp;P=3969&amp;YEAR=2012" TargetMode="External"/><Relationship Id="rId20343" Type="http://schemas.openxmlformats.org/officeDocument/2006/relationships/hyperlink" Target="http://football6.myfantasyleague.com/2013/detailed?L=59380&amp;W=11&amp;P=6997&amp;YEAR=2012" TargetMode="External"/><Relationship Id="rId107" Type="http://schemas.openxmlformats.org/officeDocument/2006/relationships/hyperlink" Target="http://football6.myfantasyleague.com/2013/detailed?L=59380&amp;W=15&amp;P=10553&amp;YEAR=2012" TargetMode="External"/><Relationship Id="rId454" Type="http://schemas.openxmlformats.org/officeDocument/2006/relationships/hyperlink" Target="http://football6.myfantasyleague.com/2013/detailed?L=59380&amp;W=17&amp;P=7501&amp;YEAR=2012" TargetMode="External"/><Relationship Id="rId2135" Type="http://schemas.openxmlformats.org/officeDocument/2006/relationships/hyperlink" Target="http://football6.myfantasyleague.com/2013/detailed?L=59380&amp;W=15&amp;P=10542&amp;YEAR=2012" TargetMode="External"/><Relationship Id="rId3600" Type="http://schemas.openxmlformats.org/officeDocument/2006/relationships/hyperlink" Target="http://football6.myfantasyleague.com/2013/detailed?L=59380&amp;W=10&amp;P=10007&amp;YEAR=2012" TargetMode="External"/><Relationship Id="rId6756" Type="http://schemas.openxmlformats.org/officeDocument/2006/relationships/hyperlink" Target="http://football6.myfantasyleague.com/2013/detailed?L=59380&amp;W=12&amp;P=10736&amp;YEAR=2012" TargetMode="External"/><Relationship Id="rId7807" Type="http://schemas.openxmlformats.org/officeDocument/2006/relationships/hyperlink" Target="http://football6.myfantasyleague.com/2013/detailed?L=59380&amp;W=10&amp;P=8284&amp;YEAR=2012" TargetMode="External"/><Relationship Id="rId11092" Type="http://schemas.openxmlformats.org/officeDocument/2006/relationships/hyperlink" Target="http://football6.myfantasyleague.com/2013/detailed?L=59380&amp;W=9&amp;P=6816&amp;YEAR=2012" TargetMode="External"/><Relationship Id="rId12143" Type="http://schemas.openxmlformats.org/officeDocument/2006/relationships/hyperlink" Target="http://football6.myfantasyleague.com/2013/detailed?L=59380&amp;W=8&amp;P=8728&amp;YEAR=2012" TargetMode="External"/><Relationship Id="rId15299" Type="http://schemas.openxmlformats.org/officeDocument/2006/relationships/hyperlink" Target="http://football6.myfantasyleague.com/2013/detailed?L=59380&amp;W=6&amp;P=10521&amp;YEAR=2012" TargetMode="External"/><Relationship Id="rId16764" Type="http://schemas.openxmlformats.org/officeDocument/2006/relationships/hyperlink" Target="http://football6.myfantasyleague.com/2013/detailed?L=59380&amp;W=10&amp;P=8690&amp;YEAR=2012" TargetMode="External"/><Relationship Id="rId19170" Type="http://schemas.openxmlformats.org/officeDocument/2006/relationships/hyperlink" Target="http://football6.myfantasyleague.com/2013/detailed?L=59380&amp;W=2&amp;P=10618&amp;YEAR=2012" TargetMode="External"/><Relationship Id="rId20410" Type="http://schemas.openxmlformats.org/officeDocument/2006/relationships/hyperlink" Target="http://football6.myfantasyleague.com/2013/detailed?L=59380&amp;W=6&amp;P=9940&amp;YEAR=2012" TargetMode="External"/><Relationship Id="rId521" Type="http://schemas.openxmlformats.org/officeDocument/2006/relationships/hyperlink" Target="http://football6.myfantasyleague.com/2013/detailed?L=59380&amp;W=6&amp;P=10198&amp;YEAR=2012" TargetMode="External"/><Relationship Id="rId1151" Type="http://schemas.openxmlformats.org/officeDocument/2006/relationships/hyperlink" Target="http://football6.myfantasyleague.com/2013/player?L=59380&amp;P=11113&amp;YEAR=2012" TargetMode="External"/><Relationship Id="rId2202" Type="http://schemas.openxmlformats.org/officeDocument/2006/relationships/hyperlink" Target="http://football6.myfantasyleague.com/2013/detailed?L=59380&amp;W=1&amp;P=10889&amp;YEAR=2012" TargetMode="External"/><Relationship Id="rId5358" Type="http://schemas.openxmlformats.org/officeDocument/2006/relationships/hyperlink" Target="http://football6.myfantasyleague.com/2013/detailed?L=59380&amp;W=13&amp;P=8367&amp;YEAR=2012" TargetMode="External"/><Relationship Id="rId5772" Type="http://schemas.openxmlformats.org/officeDocument/2006/relationships/hyperlink" Target="http://football6.myfantasyleague.com/2013/detailed?L=59380&amp;W=13&amp;P=8294&amp;YEAR=2012" TargetMode="External"/><Relationship Id="rId6409" Type="http://schemas.openxmlformats.org/officeDocument/2006/relationships/hyperlink" Target="http://football6.myfantasyleague.com/2013/detailed?L=59380&amp;W=17&amp;P=10458&amp;YEAR=2012" TargetMode="External"/><Relationship Id="rId6823" Type="http://schemas.openxmlformats.org/officeDocument/2006/relationships/hyperlink" Target="http://football6.myfantasyleague.com/2013/detailed?L=59380&amp;W=16&amp;P=8807&amp;YEAR=2012" TargetMode="External"/><Relationship Id="rId9979" Type="http://schemas.openxmlformats.org/officeDocument/2006/relationships/hyperlink" Target="http://football6.myfantasyleague.com/2013/detailed?L=59380&amp;W=17&amp;P=10995&amp;YEAR=2012" TargetMode="External"/><Relationship Id="rId12210" Type="http://schemas.openxmlformats.org/officeDocument/2006/relationships/hyperlink" Target="http://football6.myfantasyleague.com/2013/detailed?L=59380&amp;W=4&amp;P=10031&amp;YEAR=2012" TargetMode="External"/><Relationship Id="rId15366" Type="http://schemas.openxmlformats.org/officeDocument/2006/relationships/hyperlink" Target="http://football6.myfantasyleague.com/2013/detailed?L=59380&amp;W=15&amp;P=9389&amp;YEAR=2012" TargetMode="External"/><Relationship Id="rId16417" Type="http://schemas.openxmlformats.org/officeDocument/2006/relationships/hyperlink" Target="http://football6.myfantasyleague.com/2013/detailed?L=59380&amp;W=9&amp;P=6983&amp;YEAR=2012" TargetMode="External"/><Relationship Id="rId17815" Type="http://schemas.openxmlformats.org/officeDocument/2006/relationships/hyperlink" Target="http://football6.myfantasyleague.com/2013/detailed?L=59380&amp;W=15&amp;P=9248&amp;YEAR=2012" TargetMode="External"/><Relationship Id="rId1968" Type="http://schemas.openxmlformats.org/officeDocument/2006/relationships/hyperlink" Target="http://football6.myfantasyleague.com/2013/detailed?L=59380&amp;W=14&amp;P=9840&amp;YEAR=2012" TargetMode="External"/><Relationship Id="rId4374" Type="http://schemas.openxmlformats.org/officeDocument/2006/relationships/hyperlink" Target="http://football6.myfantasyleague.com/2013/detailed?L=59380&amp;W=2&amp;P=10102&amp;YEAR=2012" TargetMode="External"/><Relationship Id="rId5425" Type="http://schemas.openxmlformats.org/officeDocument/2006/relationships/hyperlink" Target="http://football6.myfantasyleague.com/2013/detailed?L=59380&amp;W=11&amp;P=8762&amp;YEAR=2012" TargetMode="External"/><Relationship Id="rId8995" Type="http://schemas.openxmlformats.org/officeDocument/2006/relationships/hyperlink" Target="http://football6.myfantasyleague.com/2013/player?L=59380&amp;P=10567" TargetMode="External"/><Relationship Id="rId14382" Type="http://schemas.openxmlformats.org/officeDocument/2006/relationships/hyperlink" Target="http://football6.myfantasyleague.com/2013/detailed?L=59380&amp;W=9&amp;P=10529&amp;YEAR=2012" TargetMode="External"/><Relationship Id="rId15019" Type="http://schemas.openxmlformats.org/officeDocument/2006/relationships/hyperlink" Target="http://football6.myfantasyleague.com/2013/detailed?L=59380&amp;W=11&amp;P=10366&amp;YEAR=2012" TargetMode="External"/><Relationship Id="rId15780" Type="http://schemas.openxmlformats.org/officeDocument/2006/relationships/hyperlink" Target="http://football6.myfantasyleague.com/2013/detailed?L=59380&amp;W=12&amp;P=7836&amp;YEAR=2012" TargetMode="External"/><Relationship Id="rId16831" Type="http://schemas.openxmlformats.org/officeDocument/2006/relationships/hyperlink" Target="http://football6.myfantasyleague.com/2013/detailed?L=59380&amp;W=3&amp;P=9984&amp;YEAR=2012" TargetMode="External"/><Relationship Id="rId19987" Type="http://schemas.openxmlformats.org/officeDocument/2006/relationships/hyperlink" Target="http://football6.myfantasyleague.com/2013/detailed?L=59380&amp;W=1&amp;P=9927&amp;YEAR=2012" TargetMode="External"/><Relationship Id="rId3390" Type="http://schemas.openxmlformats.org/officeDocument/2006/relationships/hyperlink" Target="http://football6.myfantasyleague.com/2013/player?L=59380&amp;P=10416" TargetMode="External"/><Relationship Id="rId4027" Type="http://schemas.openxmlformats.org/officeDocument/2006/relationships/hyperlink" Target="http://football6.myfantasyleague.com/2013/detailed?L=59380&amp;W=13&amp;P=10026&amp;YEAR=2012" TargetMode="External"/><Relationship Id="rId4441" Type="http://schemas.openxmlformats.org/officeDocument/2006/relationships/hyperlink" Target="http://football6.myfantasyleague.com/2013/player?L=59380&amp;P=10284" TargetMode="External"/><Relationship Id="rId7597" Type="http://schemas.openxmlformats.org/officeDocument/2006/relationships/hyperlink" Target="http://football6.myfantasyleague.com/2013/detailed?L=59380&amp;W=2&amp;P=8261&amp;YEAR=2012" TargetMode="External"/><Relationship Id="rId8648" Type="http://schemas.openxmlformats.org/officeDocument/2006/relationships/hyperlink" Target="http://football6.myfantasyleague.com/2013/player?L=59380&amp;P=10396&amp;YEAR=2012" TargetMode="External"/><Relationship Id="rId11976" Type="http://schemas.openxmlformats.org/officeDocument/2006/relationships/hyperlink" Target="http://football6.myfantasyleague.com/2013/detailed?L=59380&amp;W=2&amp;P=7066&amp;YEAR=2012" TargetMode="External"/><Relationship Id="rId14035" Type="http://schemas.openxmlformats.org/officeDocument/2006/relationships/hyperlink" Target="http://football6.myfantasyleague.com/2013/detailed?L=59380&amp;W=9&amp;P=8687&amp;YEAR=2012" TargetMode="External"/><Relationship Id="rId15433" Type="http://schemas.openxmlformats.org/officeDocument/2006/relationships/hyperlink" Target="http://football6.myfantasyleague.com/2013/detailed?L=59380&amp;W=8&amp;P=10924&amp;YEAR=2012" TargetMode="External"/><Relationship Id="rId18589" Type="http://schemas.openxmlformats.org/officeDocument/2006/relationships/hyperlink" Target="http://football6.myfantasyleague.com/2013/detailed?L=59380&amp;W=2&amp;P=9173&amp;YEAR=2012" TargetMode="External"/><Relationship Id="rId3043" Type="http://schemas.openxmlformats.org/officeDocument/2006/relationships/hyperlink" Target="http://football6.myfantasyleague.com/2013/detailed?L=59380&amp;W=9&amp;P=9547&amp;YEAR=2012" TargetMode="External"/><Relationship Id="rId6199" Type="http://schemas.openxmlformats.org/officeDocument/2006/relationships/hyperlink" Target="http://football6.myfantasyleague.com/2013/detailed?L=59380&amp;W=11&amp;P=9690&amp;YEAR=2012" TargetMode="External"/><Relationship Id="rId10578" Type="http://schemas.openxmlformats.org/officeDocument/2006/relationships/hyperlink" Target="http://football6.myfantasyleague.com/2013/detailed?L=59380&amp;W=17&amp;P=10385&amp;YEAR=2012" TargetMode="External"/><Relationship Id="rId10992" Type="http://schemas.openxmlformats.org/officeDocument/2006/relationships/hyperlink" Target="http://football6.myfantasyleague.com/2013/detailed?L=59380&amp;W=4&amp;P=8263&amp;YEAR=2012" TargetMode="External"/><Relationship Id="rId11629" Type="http://schemas.openxmlformats.org/officeDocument/2006/relationships/hyperlink" Target="http://football6.myfantasyleague.com/2013/detailed?L=59380&amp;W=12&amp;P=8283&amp;YEAR=2012" TargetMode="External"/><Relationship Id="rId15500" Type="http://schemas.openxmlformats.org/officeDocument/2006/relationships/hyperlink" Target="http://football6.myfantasyleague.com/2013/detailed?L=59380&amp;W=13&amp;P=9929&amp;YEAR=2012" TargetMode="External"/><Relationship Id="rId18656" Type="http://schemas.openxmlformats.org/officeDocument/2006/relationships/hyperlink" Target="http://football6.myfantasyleague.com/2013/detailed?L=59380&amp;W=17&amp;P=8357&amp;YEAR=2012" TargetMode="External"/><Relationship Id="rId19707" Type="http://schemas.openxmlformats.org/officeDocument/2006/relationships/hyperlink" Target="http://football6.myfantasyleague.com/2013/detailed?L=59380&amp;W=11&amp;P=10314&amp;YEAR=2012" TargetMode="External"/><Relationship Id="rId6266" Type="http://schemas.openxmlformats.org/officeDocument/2006/relationships/hyperlink" Target="http://football6.myfantasyleague.com/2013/detailed?L=59380&amp;W=11&amp;P=10174&amp;YEAR=2012" TargetMode="External"/><Relationship Id="rId7664" Type="http://schemas.openxmlformats.org/officeDocument/2006/relationships/hyperlink" Target="http://football6.myfantasyleague.com/2013/player?L=59380&amp;P=10307" TargetMode="External"/><Relationship Id="rId8715" Type="http://schemas.openxmlformats.org/officeDocument/2006/relationships/hyperlink" Target="http://football6.myfantasyleague.com/2013/detailed?L=59380&amp;W=2&amp;P=9475&amp;YEAR=2012" TargetMode="External"/><Relationship Id="rId10645" Type="http://schemas.openxmlformats.org/officeDocument/2006/relationships/hyperlink" Target="http://football6.myfantasyleague.com/2013/detailed?L=59380&amp;W=10&amp;P=10778&amp;YEAR=2012" TargetMode="External"/><Relationship Id="rId13051" Type="http://schemas.openxmlformats.org/officeDocument/2006/relationships/hyperlink" Target="http://football6.myfantasyleague.com/2013/detailed?L=59380&amp;W=6&amp;P=10882&amp;YEAR=2012" TargetMode="External"/><Relationship Id="rId14102" Type="http://schemas.openxmlformats.org/officeDocument/2006/relationships/hyperlink" Target="http://football6.myfantasyleague.com/2013/player?L=59380&amp;P=8549&amp;YEAR=2012" TargetMode="External"/><Relationship Id="rId17258" Type="http://schemas.openxmlformats.org/officeDocument/2006/relationships/hyperlink" Target="http://football6.myfantasyleague.com/2013/detailed?L=59380&amp;W=10&amp;P=10289&amp;YEAR=2012" TargetMode="External"/><Relationship Id="rId17672" Type="http://schemas.openxmlformats.org/officeDocument/2006/relationships/hyperlink" Target="http://football6.myfantasyleague.com/2013/detailed?L=59380&amp;W=16&amp;P=9145&amp;YEAR=2012" TargetMode="External"/><Relationship Id="rId18309" Type="http://schemas.openxmlformats.org/officeDocument/2006/relationships/hyperlink" Target="http://football6.myfantasyleague.com/2013/detailed?L=59380&amp;W=8&amp;P=9544&amp;YEAR=2012" TargetMode="External"/><Relationship Id="rId18723" Type="http://schemas.openxmlformats.org/officeDocument/2006/relationships/hyperlink" Target="http://football6.myfantasyleague.com/2013/detailed?L=59380&amp;W=12&amp;P=10911&amp;YEAR=2012" TargetMode="External"/><Relationship Id="rId3110" Type="http://schemas.openxmlformats.org/officeDocument/2006/relationships/hyperlink" Target="http://football6.myfantasyleague.com/2013/detailed?L=59380&amp;W=12&amp;P=10978&amp;YEAR=2012" TargetMode="External"/><Relationship Id="rId6680" Type="http://schemas.openxmlformats.org/officeDocument/2006/relationships/hyperlink" Target="http://football6.myfantasyleague.com/2013/detailed?L=59380&amp;W=14&amp;P=10789&amp;YEAR=2012" TargetMode="External"/><Relationship Id="rId7317" Type="http://schemas.openxmlformats.org/officeDocument/2006/relationships/hyperlink" Target="http://football6.myfantasyleague.com/2013/detailed?L=59380&amp;W=7&amp;P=7686&amp;YEAR=2012" TargetMode="External"/><Relationship Id="rId7731" Type="http://schemas.openxmlformats.org/officeDocument/2006/relationships/hyperlink" Target="http://football6.myfantasyleague.com/2013/detailed?L=59380&amp;W=12&amp;P=7669&amp;YEAR=2012" TargetMode="External"/><Relationship Id="rId10712" Type="http://schemas.openxmlformats.org/officeDocument/2006/relationships/hyperlink" Target="http://football6.myfantasyleague.com/2013/detailed?L=59380&amp;W=10&amp;P=9513&amp;YEAR=2012" TargetMode="External"/><Relationship Id="rId13868" Type="http://schemas.openxmlformats.org/officeDocument/2006/relationships/hyperlink" Target="http://football6.myfantasyleague.com/2013/detailed?L=59380&amp;W=2&amp;P=11018&amp;YEAR=2012" TargetMode="External"/><Relationship Id="rId14919" Type="http://schemas.openxmlformats.org/officeDocument/2006/relationships/hyperlink" Target="http://football6.myfantasyleague.com/2013/detailed?L=59380&amp;W=2&amp;P=10429&amp;YEAR=2012" TargetMode="External"/><Relationship Id="rId16274" Type="http://schemas.openxmlformats.org/officeDocument/2006/relationships/hyperlink" Target="http://football6.myfantasyleague.com/2013/detailed?L=59380&amp;W=1&amp;P=9191&amp;YEAR=2012" TargetMode="External"/><Relationship Id="rId17325" Type="http://schemas.openxmlformats.org/officeDocument/2006/relationships/hyperlink" Target="http://football6.myfantasyleague.com/2013/detailed?L=59380&amp;W=15&amp;P=8791&amp;YEAR=2012" TargetMode="External"/><Relationship Id="rId2876" Type="http://schemas.openxmlformats.org/officeDocument/2006/relationships/hyperlink" Target="http://football6.myfantasyleague.com/2013/player?L=59380&amp;P=10839" TargetMode="External"/><Relationship Id="rId3927" Type="http://schemas.openxmlformats.org/officeDocument/2006/relationships/hyperlink" Target="http://football6.myfantasyleague.com/2013/detailed?L=59380&amp;W=11&amp;P=9454&amp;YEAR=2012" TargetMode="External"/><Relationship Id="rId5282" Type="http://schemas.openxmlformats.org/officeDocument/2006/relationships/hyperlink" Target="http://football6.myfantasyleague.com/2013/detailed?L=59380&amp;W=2&amp;P=10689&amp;YEAR=2012" TargetMode="External"/><Relationship Id="rId6333" Type="http://schemas.openxmlformats.org/officeDocument/2006/relationships/hyperlink" Target="http://football6.myfantasyleague.com/2013/detailed?L=59380&amp;W=9&amp;P=9460&amp;YEAR=2012" TargetMode="External"/><Relationship Id="rId9489" Type="http://schemas.openxmlformats.org/officeDocument/2006/relationships/hyperlink" Target="http://football6.myfantasyleague.com/2013/player?L=59380&amp;P=10779" TargetMode="External"/><Relationship Id="rId15290" Type="http://schemas.openxmlformats.org/officeDocument/2006/relationships/hyperlink" Target="http://football6.myfantasyleague.com/2013/detailed?L=59380&amp;W=1&amp;P=7613&amp;YEAR=2012" TargetMode="External"/><Relationship Id="rId16341" Type="http://schemas.openxmlformats.org/officeDocument/2006/relationships/hyperlink" Target="http://football6.myfantasyleague.com/2013/detailed?L=59380&amp;W=15&amp;P=9271&amp;YEAR=2012" TargetMode="External"/><Relationship Id="rId19497" Type="http://schemas.openxmlformats.org/officeDocument/2006/relationships/hyperlink" Target="http://football6.myfantasyleague.com/2013/detailed?L=59380&amp;W=14&amp;P=9440&amp;YEAR=2012" TargetMode="External"/><Relationship Id="rId848" Type="http://schemas.openxmlformats.org/officeDocument/2006/relationships/hyperlink" Target="http://football6.myfantasyleague.com/2013/detailed?L=59380&amp;W=10&amp;P=9485&amp;YEAR=2012" TargetMode="External"/><Relationship Id="rId1478" Type="http://schemas.openxmlformats.org/officeDocument/2006/relationships/hyperlink" Target="http://football6.myfantasyleague.com/2013/player?L=59380&amp;P=9749" TargetMode="External"/><Relationship Id="rId1892" Type="http://schemas.openxmlformats.org/officeDocument/2006/relationships/hyperlink" Target="http://football6.myfantasyleague.com/2013/detailed?L=59380&amp;W=1&amp;P=10562&amp;YEAR=2012" TargetMode="External"/><Relationship Id="rId2529" Type="http://schemas.openxmlformats.org/officeDocument/2006/relationships/hyperlink" Target="http://football6.myfantasyleague.com/2013/detailed?L=59380&amp;W=13&amp;P=9456&amp;YEAR=2012" TargetMode="External"/><Relationship Id="rId6400" Type="http://schemas.openxmlformats.org/officeDocument/2006/relationships/hyperlink" Target="http://football6.myfantasyleague.com/2013/detailed?L=59380&amp;W=8&amp;P=10458&amp;YEAR=2012" TargetMode="External"/><Relationship Id="rId9556" Type="http://schemas.openxmlformats.org/officeDocument/2006/relationships/hyperlink" Target="http://football6.myfantasyleague.com/2013/detailed?L=59380&amp;W=16&amp;P=7419&amp;YEAR=2012" TargetMode="External"/><Relationship Id="rId9970" Type="http://schemas.openxmlformats.org/officeDocument/2006/relationships/hyperlink" Target="http://football6.myfantasyleague.com/2013/detailed?L=59380&amp;W=4&amp;P=10995&amp;YEAR=2012" TargetMode="External"/><Relationship Id="rId11486" Type="http://schemas.openxmlformats.org/officeDocument/2006/relationships/hyperlink" Target="http://football6.myfantasyleague.com/2013/detailed?L=59380&amp;W=14&amp;P=9164&amp;YEAR=2012" TargetMode="External"/><Relationship Id="rId12884" Type="http://schemas.openxmlformats.org/officeDocument/2006/relationships/hyperlink" Target="http://football6.myfantasyleague.com/2013/detailed?L=59380&amp;W=7&amp;P=10210&amp;YEAR=2012" TargetMode="External"/><Relationship Id="rId13935" Type="http://schemas.openxmlformats.org/officeDocument/2006/relationships/hyperlink" Target="http://football6.myfantasyleague.com/2013/player?L=59380&amp;P=9667" TargetMode="External"/><Relationship Id="rId18099" Type="http://schemas.openxmlformats.org/officeDocument/2006/relationships/hyperlink" Target="http://football6.myfantasyleague.com/2013/detailed?L=59380&amp;W=16&amp;P=10413&amp;YEAR=2012" TargetMode="External"/><Relationship Id="rId915" Type="http://schemas.openxmlformats.org/officeDocument/2006/relationships/hyperlink" Target="http://football6.myfantasyleague.com/2013/detailed?L=59380&amp;W=4&amp;P=11011&amp;YEAR=2012" TargetMode="External"/><Relationship Id="rId1545" Type="http://schemas.openxmlformats.org/officeDocument/2006/relationships/hyperlink" Target="http://football6.myfantasyleague.com/2013/detailed?L=59380&amp;W=4&amp;P=9816&amp;YEAR=2012" TargetMode="External"/><Relationship Id="rId2943" Type="http://schemas.openxmlformats.org/officeDocument/2006/relationships/hyperlink" Target="http://football6.myfantasyleague.com/2013/detailed?L=59380&amp;W=11&amp;P=10878&amp;YEAR=2012" TargetMode="External"/><Relationship Id="rId5002" Type="http://schemas.openxmlformats.org/officeDocument/2006/relationships/hyperlink" Target="http://football6.myfantasyleague.com/2013/detailed?L=59380&amp;W=4&amp;P=9881&amp;YEAR=2012" TargetMode="External"/><Relationship Id="rId8158" Type="http://schemas.openxmlformats.org/officeDocument/2006/relationships/hyperlink" Target="http://football6.myfantasyleague.com/2013/detailed?L=59380&amp;W=3&amp;P=7872&amp;YEAR=2012" TargetMode="External"/><Relationship Id="rId8572" Type="http://schemas.openxmlformats.org/officeDocument/2006/relationships/hyperlink" Target="http://football6.myfantasyleague.com/2013/detailed?L=59380&amp;W=7&amp;P=9249&amp;YEAR=2012" TargetMode="External"/><Relationship Id="rId9209" Type="http://schemas.openxmlformats.org/officeDocument/2006/relationships/hyperlink" Target="http://football6.myfantasyleague.com/2013/detailed?L=59380&amp;W=7&amp;P=9861&amp;YEAR=2012" TargetMode="External"/><Relationship Id="rId9623" Type="http://schemas.openxmlformats.org/officeDocument/2006/relationships/hyperlink" Target="http://football6.myfantasyleague.com/2013/detailed?L=59380&amp;W=13&amp;P=9680&amp;YEAR=2012" TargetMode="External"/><Relationship Id="rId10088" Type="http://schemas.openxmlformats.org/officeDocument/2006/relationships/hyperlink" Target="http://football6.myfantasyleague.com/2013/detailed?L=59380&amp;W=12&amp;P=9963&amp;YEAR=2012" TargetMode="External"/><Relationship Id="rId11139" Type="http://schemas.openxmlformats.org/officeDocument/2006/relationships/hyperlink" Target="http://football6.myfantasyleague.com/2013/detailed?L=59380&amp;W=6&amp;P=10281&amp;YEAR=2012" TargetMode="External"/><Relationship Id="rId12537" Type="http://schemas.openxmlformats.org/officeDocument/2006/relationships/hyperlink" Target="http://football6.myfantasyleague.com/2013/detailed?L=59380&amp;W=9&amp;P=8139&amp;YEAR=2012" TargetMode="External"/><Relationship Id="rId12951" Type="http://schemas.openxmlformats.org/officeDocument/2006/relationships/hyperlink" Target="http://football6.myfantasyleague.com/2013/detailed?L=59380&amp;W=13&amp;P=10708&amp;YEAR=2012" TargetMode="External"/><Relationship Id="rId15010" Type="http://schemas.openxmlformats.org/officeDocument/2006/relationships/hyperlink" Target="http://football6.myfantasyleague.com/2013/detailed?L=59380&amp;W=1&amp;P=10366&amp;YEAR=2012" TargetMode="External"/><Relationship Id="rId18166" Type="http://schemas.openxmlformats.org/officeDocument/2006/relationships/hyperlink" Target="http://football6.myfantasyleague.com/2013/detailed?L=59380&amp;W=11&amp;P=6530&amp;YEAR=2012" TargetMode="External"/><Relationship Id="rId19217" Type="http://schemas.openxmlformats.org/officeDocument/2006/relationships/hyperlink" Target="http://football6.myfantasyleague.com/2013/detailed?L=59380&amp;W=16&amp;P=9015&amp;YEAR=2012" TargetMode="External"/><Relationship Id="rId19564" Type="http://schemas.openxmlformats.org/officeDocument/2006/relationships/hyperlink" Target="http://football6.myfantasyleague.com/2013/detailed?L=59380&amp;W=5&amp;P=10405&amp;YEAR=2012" TargetMode="External"/><Relationship Id="rId7174" Type="http://schemas.openxmlformats.org/officeDocument/2006/relationships/hyperlink" Target="http://football6.myfantasyleague.com/2013/detailed?L=59380&amp;W=3&amp;P=10717&amp;YEAR=2012" TargetMode="External"/><Relationship Id="rId8225" Type="http://schemas.openxmlformats.org/officeDocument/2006/relationships/hyperlink" Target="http://football6.myfantasyleague.com/2013/player?L=59380&amp;P=10793" TargetMode="External"/><Relationship Id="rId11553" Type="http://schemas.openxmlformats.org/officeDocument/2006/relationships/hyperlink" Target="http://football6.myfantasyleague.com/2013/detailed?L=59380&amp;W=8&amp;P=9321&amp;YEAR=2012" TargetMode="External"/><Relationship Id="rId12604" Type="http://schemas.openxmlformats.org/officeDocument/2006/relationships/hyperlink" Target="http://football6.myfantasyleague.com/2013/detailed?L=59380&amp;W=6&amp;P=9892&amp;YEAR=2012" TargetMode="External"/><Relationship Id="rId18580" Type="http://schemas.openxmlformats.org/officeDocument/2006/relationships/hyperlink" Target="http://football6.myfantasyleague.com/2013/detailed?L=59380&amp;W=12&amp;P=9004&amp;YEAR=2012" TargetMode="External"/><Relationship Id="rId19631" Type="http://schemas.openxmlformats.org/officeDocument/2006/relationships/hyperlink" Target="http://football6.myfantasyleague.com/2013/detailed?L=59380&amp;W=17&amp;P=7285&amp;YEAR=2012" TargetMode="External"/><Relationship Id="rId1612" Type="http://schemas.openxmlformats.org/officeDocument/2006/relationships/hyperlink" Target="http://football6.myfantasyleague.com/2013/detailed?L=59380&amp;W=1&amp;P=9201&amp;YEAR=2012" TargetMode="External"/><Relationship Id="rId4768" Type="http://schemas.openxmlformats.org/officeDocument/2006/relationships/hyperlink" Target="http://football6.myfantasyleague.com/2013/detailed?L=59380&amp;W=14&amp;P=7423&amp;YEAR=2012" TargetMode="External"/><Relationship Id="rId5819" Type="http://schemas.openxmlformats.org/officeDocument/2006/relationships/hyperlink" Target="http://football6.myfantasyleague.com/2013/detailed?L=59380&amp;W=8&amp;P=9193&amp;YEAR=2012" TargetMode="External"/><Relationship Id="rId6190" Type="http://schemas.openxmlformats.org/officeDocument/2006/relationships/hyperlink" Target="http://football6.myfantasyleague.com/2013/detailed?L=59380&amp;W=1&amp;P=9690&amp;YEAR=2012" TargetMode="External"/><Relationship Id="rId10155" Type="http://schemas.openxmlformats.org/officeDocument/2006/relationships/hyperlink" Target="http://football6.myfantasyleague.com/2013/detailed?L=59380&amp;W=11&amp;P=9079&amp;YEAR=2012" TargetMode="External"/><Relationship Id="rId11206" Type="http://schemas.openxmlformats.org/officeDocument/2006/relationships/hyperlink" Target="http://football6.myfantasyleague.com/2013/detailed?L=59380&amp;W=16&amp;P=9948&amp;YEAR=2012" TargetMode="External"/><Relationship Id="rId11620" Type="http://schemas.openxmlformats.org/officeDocument/2006/relationships/hyperlink" Target="http://football6.myfantasyleague.com/2013/detailed?L=59380&amp;W=2&amp;P=8283&amp;YEAR=2012" TargetMode="External"/><Relationship Id="rId14776" Type="http://schemas.openxmlformats.org/officeDocument/2006/relationships/hyperlink" Target="http://football6.myfantasyleague.com/2013/detailed?L=59380&amp;W=8&amp;P=10710&amp;YEAR=2012" TargetMode="External"/><Relationship Id="rId15827" Type="http://schemas.openxmlformats.org/officeDocument/2006/relationships/hyperlink" Target="http://football6.myfantasyleague.com/2013/detailed?L=59380&amp;W=2&amp;P=10830&amp;YEAR=2012" TargetMode="External"/><Relationship Id="rId17182" Type="http://schemas.openxmlformats.org/officeDocument/2006/relationships/hyperlink" Target="http://football6.myfantasyleague.com/2013/detailed?L=59380&amp;W=16&amp;P=10465&amp;YEAR=2012" TargetMode="External"/><Relationship Id="rId18233" Type="http://schemas.openxmlformats.org/officeDocument/2006/relationships/hyperlink" Target="http://football6.myfantasyleague.com/2013/detailed?L=59380&amp;W=12&amp;P=9884&amp;YEAR=2012" TargetMode="External"/><Relationship Id="rId3784" Type="http://schemas.openxmlformats.org/officeDocument/2006/relationships/hyperlink" Target="http://football6.myfantasyleague.com/2013/detailed?L=59380&amp;W=8&amp;P=8290&amp;YEAR=2012" TargetMode="External"/><Relationship Id="rId4835" Type="http://schemas.openxmlformats.org/officeDocument/2006/relationships/hyperlink" Target="http://football6.myfantasyleague.com/2013/detailed?L=59380&amp;W=6&amp;P=11019&amp;YEAR=2012" TargetMode="External"/><Relationship Id="rId7241" Type="http://schemas.openxmlformats.org/officeDocument/2006/relationships/hyperlink" Target="http://football6.myfantasyleague.com/2013/player?L=59380&amp;P=10432&amp;YEAR=2012" TargetMode="External"/><Relationship Id="rId10222" Type="http://schemas.openxmlformats.org/officeDocument/2006/relationships/hyperlink" Target="http://football6.myfantasyleague.com/2013/player?L=59380&amp;P=9126&amp;YEAR=2012" TargetMode="External"/><Relationship Id="rId13378" Type="http://schemas.openxmlformats.org/officeDocument/2006/relationships/hyperlink" Target="http://football6.myfantasyleague.com/2013/detailed?L=59380&amp;W=2&amp;P=10676&amp;YEAR=2012" TargetMode="External"/><Relationship Id="rId13792" Type="http://schemas.openxmlformats.org/officeDocument/2006/relationships/hyperlink" Target="http://football6.myfantasyleague.com/2013/detailed?L=59380&amp;W=16&amp;P=10273&amp;YEAR=2012" TargetMode="External"/><Relationship Id="rId14429" Type="http://schemas.openxmlformats.org/officeDocument/2006/relationships/hyperlink" Target="http://football6.myfantasyleague.com/2013/detailed?L=59380&amp;W=4&amp;P=8364&amp;YEAR=2012" TargetMode="External"/><Relationship Id="rId14843" Type="http://schemas.openxmlformats.org/officeDocument/2006/relationships/hyperlink" Target="http://football6.myfantasyleague.com/2013/detailed?L=59380&amp;W=16&amp;P=9092&amp;YEAR=2012" TargetMode="External"/><Relationship Id="rId17999" Type="http://schemas.openxmlformats.org/officeDocument/2006/relationships/hyperlink" Target="http://football6.myfantasyleague.com/2013/detailed?L=59380&amp;W=3&amp;P=9907&amp;YEAR=2012" TargetMode="External"/><Relationship Id="rId18300" Type="http://schemas.openxmlformats.org/officeDocument/2006/relationships/hyperlink" Target="http://football6.myfantasyleague.com/2013/detailed?L=59380&amp;W=4&amp;P=10372&amp;YEAR=2012" TargetMode="External"/><Relationship Id="rId20594" Type="http://schemas.openxmlformats.org/officeDocument/2006/relationships/hyperlink" Target="http://football6.myfantasyleague.com/2013/detailed?L=59380&amp;W=12&amp;P=9613&amp;YEAR=2012" TargetMode="External"/><Relationship Id="rId2386" Type="http://schemas.openxmlformats.org/officeDocument/2006/relationships/hyperlink" Target="http://football6.myfantasyleague.com/2013/detailed?L=59380&amp;W=17&amp;P=10763&amp;YEAR=2012" TargetMode="External"/><Relationship Id="rId3437" Type="http://schemas.openxmlformats.org/officeDocument/2006/relationships/hyperlink" Target="http://football6.myfantasyleague.com/2013/detailed?L=59380&amp;W=12&amp;P=10235&amp;YEAR=2012" TargetMode="External"/><Relationship Id="rId3851" Type="http://schemas.openxmlformats.org/officeDocument/2006/relationships/hyperlink" Target="http://football6.myfantasyleague.com/2013/detailed?L=59380&amp;W=5&amp;P=10552&amp;YEAR=2012" TargetMode="External"/><Relationship Id="rId4902" Type="http://schemas.openxmlformats.org/officeDocument/2006/relationships/hyperlink" Target="http://football6.myfantasyleague.com/2013/detailed?L=59380&amp;W=11&amp;P=8247&amp;YEAR=2012" TargetMode="External"/><Relationship Id="rId12394" Type="http://schemas.openxmlformats.org/officeDocument/2006/relationships/hyperlink" Target="http://football6.myfantasyleague.com/2013/player?L=59380&amp;P=10112&amp;YEAR=2012" TargetMode="External"/><Relationship Id="rId13445" Type="http://schemas.openxmlformats.org/officeDocument/2006/relationships/hyperlink" Target="http://football6.myfantasyleague.com/2013/detailed?L=59380&amp;W=10&amp;P=8003&amp;YEAR=2012" TargetMode="External"/><Relationship Id="rId20247" Type="http://schemas.openxmlformats.org/officeDocument/2006/relationships/hyperlink" Target="http://football6.myfantasyleague.com/2013/detailed?L=59380&amp;W=5&amp;P=10808&amp;YEAR=2012" TargetMode="External"/><Relationship Id="rId20661" Type="http://schemas.openxmlformats.org/officeDocument/2006/relationships/hyperlink" Target="http://football6.myfantasyleague.com/2013/detailed?L=59380&amp;W=3&amp;P=9882&amp;YEAR=2012" TargetMode="External"/><Relationship Id="rId358" Type="http://schemas.openxmlformats.org/officeDocument/2006/relationships/hyperlink" Target="http://football6.myfantasyleague.com/2013/player?L=59380&amp;P=10742&amp;YEAR=2012" TargetMode="External"/><Relationship Id="rId772" Type="http://schemas.openxmlformats.org/officeDocument/2006/relationships/hyperlink" Target="http://football6.myfantasyleague.com/2013/detailed?L=59380&amp;W=8&amp;P=9040&amp;YEAR=2012" TargetMode="External"/><Relationship Id="rId2039" Type="http://schemas.openxmlformats.org/officeDocument/2006/relationships/hyperlink" Target="http://football6.myfantasyleague.com/2013/detailed?L=59380&amp;W=7&amp;P=9817&amp;YEAR=2012" TargetMode="External"/><Relationship Id="rId2453" Type="http://schemas.openxmlformats.org/officeDocument/2006/relationships/hyperlink" Target="http://football6.myfantasyleague.com/2013/detailed?L=59380&amp;W=5&amp;P=9988&amp;YEAR=2012" TargetMode="External"/><Relationship Id="rId3504" Type="http://schemas.openxmlformats.org/officeDocument/2006/relationships/hyperlink" Target="http://football6.myfantasyleague.com/2013/detailed?L=59380&amp;W=10&amp;P=9053&amp;YEAR=2012" TargetMode="External"/><Relationship Id="rId9066" Type="http://schemas.openxmlformats.org/officeDocument/2006/relationships/hyperlink" Target="http://football6.myfantasyleague.com/2013/detailed?L=59380&amp;W=4&amp;P=10276&amp;YEAR=2012" TargetMode="External"/><Relationship Id="rId9480" Type="http://schemas.openxmlformats.org/officeDocument/2006/relationships/hyperlink" Target="http://football6.myfantasyleague.com/2013/detailed?L=59380&amp;W=9&amp;P=7665&amp;YEAR=2012" TargetMode="External"/><Relationship Id="rId12047" Type="http://schemas.openxmlformats.org/officeDocument/2006/relationships/hyperlink" Target="http://football6.myfantasyleague.com/2013/detailed?L=59380&amp;W=4&amp;P=9434&amp;YEAR=2012" TargetMode="External"/><Relationship Id="rId12461" Type="http://schemas.openxmlformats.org/officeDocument/2006/relationships/hyperlink" Target="http://football6.myfantasyleague.com/2013/detailed?L=59380&amp;W=8&amp;P=8705&amp;YEAR=2012" TargetMode="External"/><Relationship Id="rId14910" Type="http://schemas.openxmlformats.org/officeDocument/2006/relationships/hyperlink" Target="http://football6.myfantasyleague.com/2013/detailed?L=59380&amp;W=12&amp;P=7900&amp;YEAR=2012" TargetMode="External"/><Relationship Id="rId19074" Type="http://schemas.openxmlformats.org/officeDocument/2006/relationships/hyperlink" Target="http://football6.myfantasyleague.com/2013/detailed?L=59380&amp;W=14&amp;P=8416&amp;YEAR=2012" TargetMode="External"/><Relationship Id="rId20314" Type="http://schemas.openxmlformats.org/officeDocument/2006/relationships/hyperlink" Target="http://football6.myfantasyleague.com/2013/player?L=59380&amp;P=7396&amp;YEAR=2012" TargetMode="External"/><Relationship Id="rId425" Type="http://schemas.openxmlformats.org/officeDocument/2006/relationships/hyperlink" Target="http://football6.myfantasyleague.com/2013/detailed?L=59380&amp;W=7&amp;P=9727&amp;YEAR=2012" TargetMode="External"/><Relationship Id="rId1055" Type="http://schemas.openxmlformats.org/officeDocument/2006/relationships/hyperlink" Target="http://football6.myfantasyleague.com/2013/detailed?L=59380&amp;W=9&amp;P=9418&amp;YEAR=2012" TargetMode="External"/><Relationship Id="rId2106" Type="http://schemas.openxmlformats.org/officeDocument/2006/relationships/hyperlink" Target="http://football6.myfantasyleague.com/2013/detailed?L=59380&amp;W=2&amp;P=5848&amp;YEAR=2012" TargetMode="External"/><Relationship Id="rId2520" Type="http://schemas.openxmlformats.org/officeDocument/2006/relationships/hyperlink" Target="http://football6.myfantasyleague.com/2013/detailed?L=59380&amp;W=1&amp;P=9456&amp;YEAR=2012" TargetMode="External"/><Relationship Id="rId5676" Type="http://schemas.openxmlformats.org/officeDocument/2006/relationships/hyperlink" Target="http://football6.myfantasyleague.com/2013/detailed?L=59380&amp;W=2&amp;P=10838&amp;YEAR=2012" TargetMode="External"/><Relationship Id="rId6727" Type="http://schemas.openxmlformats.org/officeDocument/2006/relationships/hyperlink" Target="http://football6.myfantasyleague.com/2013/detailed?L=59380&amp;W=12&amp;P=7947&amp;YEAR=2012" TargetMode="External"/><Relationship Id="rId8082" Type="http://schemas.openxmlformats.org/officeDocument/2006/relationships/hyperlink" Target="http://football6.myfantasyleague.com/2013/player?L=59380&amp;P=10463&amp;YEAR=2012" TargetMode="External"/><Relationship Id="rId9133" Type="http://schemas.openxmlformats.org/officeDocument/2006/relationships/hyperlink" Target="http://football6.myfantasyleague.com/2013/detailed?L=59380&amp;W=17&amp;P=10331&amp;YEAR=2012" TargetMode="External"/><Relationship Id="rId11063" Type="http://schemas.openxmlformats.org/officeDocument/2006/relationships/hyperlink" Target="http://football6.myfantasyleague.com/2013/detailed?L=59380&amp;W=14&amp;P=10520&amp;YEAR=2012" TargetMode="External"/><Relationship Id="rId12114" Type="http://schemas.openxmlformats.org/officeDocument/2006/relationships/hyperlink" Target="http://football6.myfantasyleague.com/2013/detailed?L=59380&amp;W=10&amp;P=9827&amp;YEAR=2012" TargetMode="External"/><Relationship Id="rId13512" Type="http://schemas.openxmlformats.org/officeDocument/2006/relationships/hyperlink" Target="http://football6.myfantasyleague.com/2013/detailed?L=59380&amp;W=3&amp;P=9945&amp;YEAR=2012" TargetMode="External"/><Relationship Id="rId16668" Type="http://schemas.openxmlformats.org/officeDocument/2006/relationships/hyperlink" Target="http://football6.myfantasyleague.com/2013/detailed?L=59380&amp;W=4&amp;P=10378&amp;YEAR=2012" TargetMode="External"/><Relationship Id="rId17719" Type="http://schemas.openxmlformats.org/officeDocument/2006/relationships/hyperlink" Target="http://football6.myfantasyleague.com/2013/detailed?L=59380&amp;W=3&amp;P=10354&amp;YEAR=2012" TargetMode="External"/><Relationship Id="rId18090" Type="http://schemas.openxmlformats.org/officeDocument/2006/relationships/hyperlink" Target="http://football6.myfantasyleague.com/2013/detailed?L=59380&amp;W=15&amp;P=10442&amp;YEAR=2012" TargetMode="External"/><Relationship Id="rId19141" Type="http://schemas.openxmlformats.org/officeDocument/2006/relationships/hyperlink" Target="http://football6.myfantasyleague.com/2013/detailed?L=59380&amp;W=9&amp;P=10872&amp;YEAR=2012" TargetMode="External"/><Relationship Id="rId1122" Type="http://schemas.openxmlformats.org/officeDocument/2006/relationships/hyperlink" Target="http://football6.myfantasyleague.com/2013/detailed?L=59380&amp;W=8&amp;P=6647&amp;YEAR=2012" TargetMode="External"/><Relationship Id="rId4278" Type="http://schemas.openxmlformats.org/officeDocument/2006/relationships/hyperlink" Target="http://football6.myfantasyleague.com/2013/detailed?L=59380&amp;W=5&amp;P=7498&amp;YEAR=2012" TargetMode="External"/><Relationship Id="rId5329" Type="http://schemas.openxmlformats.org/officeDocument/2006/relationships/hyperlink" Target="http://football6.myfantasyleague.com/2013/detailed?L=59380&amp;W=17&amp;P=8010&amp;YEAR=2012" TargetMode="External"/><Relationship Id="rId9200" Type="http://schemas.openxmlformats.org/officeDocument/2006/relationships/hyperlink" Target="http://football6.myfantasyleague.com/2013/detailed?L=59380&amp;W=17&amp;P=11132&amp;YEAR=2012" TargetMode="External"/><Relationship Id="rId15684" Type="http://schemas.openxmlformats.org/officeDocument/2006/relationships/hyperlink" Target="http://football6.myfantasyleague.com/2013/detailed?L=59380&amp;W=9&amp;P=8774&amp;YEAR=2012" TargetMode="External"/><Relationship Id="rId16735" Type="http://schemas.openxmlformats.org/officeDocument/2006/relationships/hyperlink" Target="http://football6.myfantasyleague.com/2013/detailed?L=59380&amp;W=10&amp;P=10362&amp;YEAR=2012" TargetMode="External"/><Relationship Id="rId3294" Type="http://schemas.openxmlformats.org/officeDocument/2006/relationships/hyperlink" Target="http://football6.myfantasyleague.com/2013/detailed?L=59380&amp;W=12&amp;P=9188&amp;YEAR=2012" TargetMode="External"/><Relationship Id="rId4345" Type="http://schemas.openxmlformats.org/officeDocument/2006/relationships/hyperlink" Target="http://football6.myfantasyleague.com/2013/detailed?L=59380&amp;W=11&amp;P=9893&amp;YEAR=2012" TargetMode="External"/><Relationship Id="rId4692" Type="http://schemas.openxmlformats.org/officeDocument/2006/relationships/hyperlink" Target="http://football6.myfantasyleague.com/2013/detailed?L=59380&amp;W=13&amp;P=9706&amp;YEAR=2012" TargetMode="External"/><Relationship Id="rId5743" Type="http://schemas.openxmlformats.org/officeDocument/2006/relationships/hyperlink" Target="http://football6.myfantasyleague.com/2013/detailed?L=59380&amp;W=1&amp;P=8164&amp;YEAR=2012" TargetMode="External"/><Relationship Id="rId8899" Type="http://schemas.openxmlformats.org/officeDocument/2006/relationships/hyperlink" Target="http://football6.myfantasyleague.com/2013/detailed?L=59380&amp;W=9&amp;P=9853&amp;YEAR=2012" TargetMode="External"/><Relationship Id="rId11130" Type="http://schemas.openxmlformats.org/officeDocument/2006/relationships/hyperlink" Target="http://football6.myfantasyleague.com/2013/detailed?L=59380&amp;W=13&amp;P=8120&amp;YEAR=2012" TargetMode="External"/><Relationship Id="rId14286" Type="http://schemas.openxmlformats.org/officeDocument/2006/relationships/hyperlink" Target="http://football6.myfantasyleague.com/2013/detailed?L=59380&amp;W=3&amp;P=10317&amp;YEAR=2012" TargetMode="External"/><Relationship Id="rId15337" Type="http://schemas.openxmlformats.org/officeDocument/2006/relationships/hyperlink" Target="http://football6.myfantasyleague.com/2013/detailed?L=59380&amp;W=3&amp;P=10809&amp;YEAR=2012" TargetMode="External"/><Relationship Id="rId15751" Type="http://schemas.openxmlformats.org/officeDocument/2006/relationships/hyperlink" Target="http://football6.myfantasyleague.com/2013/detailed?L=59380&amp;W=15&amp;P=8787&amp;YEAR=2012" TargetMode="External"/><Relationship Id="rId16802" Type="http://schemas.openxmlformats.org/officeDocument/2006/relationships/hyperlink" Target="http://football6.myfantasyleague.com/2013/detailed?L=59380&amp;W=4&amp;P=10639&amp;YEAR=2012" TargetMode="External"/><Relationship Id="rId19958" Type="http://schemas.openxmlformats.org/officeDocument/2006/relationships/hyperlink" Target="http://football6.myfantasyleague.com/2013/detailed?L=59380&amp;W=9&amp;P=7446&amp;YEAR=2012" TargetMode="External"/><Relationship Id="rId1939" Type="http://schemas.openxmlformats.org/officeDocument/2006/relationships/hyperlink" Target="http://football6.myfantasyleague.com/2013/detailed?L=59380&amp;W=15&amp;P=8595&amp;YEAR=2012" TargetMode="External"/><Relationship Id="rId5810" Type="http://schemas.openxmlformats.org/officeDocument/2006/relationships/hyperlink" Target="http://football6.myfantasyleague.com/2013/player?L=59380&amp;P=9193" TargetMode="External"/><Relationship Id="rId8966" Type="http://schemas.openxmlformats.org/officeDocument/2006/relationships/hyperlink" Target="http://football6.myfantasyleague.com/2013/player?L=59380&amp;P=10291" TargetMode="External"/><Relationship Id="rId10896" Type="http://schemas.openxmlformats.org/officeDocument/2006/relationships/hyperlink" Target="http://football6.myfantasyleague.com/2013/detailed?L=59380&amp;W=11&amp;P=9959&amp;YEAR=2012" TargetMode="External"/><Relationship Id="rId11947" Type="http://schemas.openxmlformats.org/officeDocument/2006/relationships/hyperlink" Target="http://football6.myfantasyleague.com/2013/detailed?L=59380&amp;W=4&amp;P=9851&amp;YEAR=2012" TargetMode="External"/><Relationship Id="rId14353" Type="http://schemas.openxmlformats.org/officeDocument/2006/relationships/hyperlink" Target="http://football6.myfantasyleague.com/2013/detailed?L=59380&amp;W=17&amp;P=10123&amp;YEAR=2012" TargetMode="External"/><Relationship Id="rId15404" Type="http://schemas.openxmlformats.org/officeDocument/2006/relationships/hyperlink" Target="http://football6.myfantasyleague.com/2013/options?L=59380&amp;F=0003&amp;O=07" TargetMode="External"/><Relationship Id="rId18974" Type="http://schemas.openxmlformats.org/officeDocument/2006/relationships/hyperlink" Target="http://football6.myfantasyleague.com/2013/player?L=59380&amp;P=2842" TargetMode="External"/><Relationship Id="rId3361" Type="http://schemas.openxmlformats.org/officeDocument/2006/relationships/hyperlink" Target="http://football6.myfantasyleague.com/2013/detailed?L=59380&amp;W=13&amp;P=4897&amp;YEAR=2012" TargetMode="External"/><Relationship Id="rId4412" Type="http://schemas.openxmlformats.org/officeDocument/2006/relationships/hyperlink" Target="http://football6.myfantasyleague.com/2013/detailed?L=59380&amp;W=7&amp;P=10819&amp;YEAR=2012" TargetMode="External"/><Relationship Id="rId7568" Type="http://schemas.openxmlformats.org/officeDocument/2006/relationships/hyperlink" Target="http://football6.myfantasyleague.com/2013/detailed?L=59380&amp;W=12&amp;P=10469&amp;YEAR=2012" TargetMode="External"/><Relationship Id="rId7982" Type="http://schemas.openxmlformats.org/officeDocument/2006/relationships/hyperlink" Target="http://football6.myfantasyleague.com/2013/detailed?L=59380&amp;W=3&amp;P=11040&amp;YEAR=2012" TargetMode="External"/><Relationship Id="rId8619" Type="http://schemas.openxmlformats.org/officeDocument/2006/relationships/hyperlink" Target="http://football6.myfantasyleague.com/2013/detailed?L=59380&amp;W=6&amp;P=10729&amp;YEAR=2012" TargetMode="External"/><Relationship Id="rId10549" Type="http://schemas.openxmlformats.org/officeDocument/2006/relationships/hyperlink" Target="http://football6.myfantasyleague.com/2013/detailed?L=59380&amp;W=5&amp;P=10807&amp;YEAR=2012" TargetMode="External"/><Relationship Id="rId14006" Type="http://schemas.openxmlformats.org/officeDocument/2006/relationships/hyperlink" Target="http://football6.myfantasyleague.com/2013/detailed?L=59380&amp;W=17&amp;P=9700&amp;YEAR=2012" TargetMode="External"/><Relationship Id="rId14420" Type="http://schemas.openxmlformats.org/officeDocument/2006/relationships/hyperlink" Target="http://football6.myfantasyleague.com/2013/detailed?L=59380&amp;W=12&amp;P=9616&amp;YEAR=2012" TargetMode="External"/><Relationship Id="rId17576" Type="http://schemas.openxmlformats.org/officeDocument/2006/relationships/hyperlink" Target="http://football6.myfantasyleague.com/2013/detailed?L=59380&amp;W=4&amp;P=10010&amp;YEAR=2012" TargetMode="External"/><Relationship Id="rId18627" Type="http://schemas.openxmlformats.org/officeDocument/2006/relationships/hyperlink" Target="http://football6.myfantasyleague.com/2013/detailed?L=59380&amp;W=5&amp;P=10976&amp;YEAR=2012" TargetMode="External"/><Relationship Id="rId20171" Type="http://schemas.openxmlformats.org/officeDocument/2006/relationships/hyperlink" Target="http://football6.myfantasyleague.com/2013/detailed?L=59380&amp;W=2&amp;P=8696&amp;YEAR=2012" TargetMode="External"/><Relationship Id="rId282" Type="http://schemas.openxmlformats.org/officeDocument/2006/relationships/hyperlink" Target="http://football6.myfantasyleague.com/2013/detailed?L=59380&amp;W=12&amp;P=8951&amp;YEAR=2012" TargetMode="External"/><Relationship Id="rId3014" Type="http://schemas.openxmlformats.org/officeDocument/2006/relationships/hyperlink" Target="http://football6.myfantasyleague.com/2013/detailed?L=59380&amp;W=16&amp;P=9461&amp;YEAR=2012" TargetMode="External"/><Relationship Id="rId6584" Type="http://schemas.openxmlformats.org/officeDocument/2006/relationships/hyperlink" Target="http://football6.myfantasyleague.com/2013/detailed?L=59380&amp;W=9&amp;P=9880&amp;YEAR=2012" TargetMode="External"/><Relationship Id="rId7635" Type="http://schemas.openxmlformats.org/officeDocument/2006/relationships/hyperlink" Target="http://football6.myfantasyleague.com/2013/detailed?L=59380&amp;W=6&amp;P=8674&amp;YEAR=2012" TargetMode="External"/><Relationship Id="rId10963" Type="http://schemas.openxmlformats.org/officeDocument/2006/relationships/hyperlink" Target="http://football6.myfantasyleague.com/2013/detailed?L=59380&amp;W=13&amp;P=10534&amp;YEAR=2012" TargetMode="External"/><Relationship Id="rId13022" Type="http://schemas.openxmlformats.org/officeDocument/2006/relationships/hyperlink" Target="http://football6.myfantasyleague.com/2013/detailed?L=59380&amp;W=10&amp;P=8432&amp;YEAR=2012" TargetMode="External"/><Relationship Id="rId16178" Type="http://schemas.openxmlformats.org/officeDocument/2006/relationships/hyperlink" Target="http://football6.myfantasyleague.com/2013/detailed?L=59380&amp;W=5&amp;P=9918&amp;YEAR=2012" TargetMode="External"/><Relationship Id="rId16592" Type="http://schemas.openxmlformats.org/officeDocument/2006/relationships/hyperlink" Target="http://football6.myfantasyleague.com/2013/detailed?L=59380&amp;W=3&amp;P=8840&amp;YEAR=2012" TargetMode="External"/><Relationship Id="rId17229" Type="http://schemas.openxmlformats.org/officeDocument/2006/relationships/hyperlink" Target="http://football6.myfantasyleague.com/2013/detailed?L=59380&amp;W=11&amp;P=4974&amp;YEAR=2012" TargetMode="External"/><Relationship Id="rId17990" Type="http://schemas.openxmlformats.org/officeDocument/2006/relationships/hyperlink" Target="http://football6.myfantasyleague.com/2013/detailed?L=59380&amp;W=11&amp;P=8304&amp;YEAR=2012" TargetMode="External"/><Relationship Id="rId2030" Type="http://schemas.openxmlformats.org/officeDocument/2006/relationships/hyperlink" Target="http://football6.myfantasyleague.com/2013/detailed?L=59380&amp;W=17&amp;P=10419&amp;YEAR=2012" TargetMode="External"/><Relationship Id="rId5186" Type="http://schemas.openxmlformats.org/officeDocument/2006/relationships/hyperlink" Target="http://football6.myfantasyleague.com/2013/detailed?L=59380&amp;W=11&amp;P=7454&amp;YEAR=2012" TargetMode="External"/><Relationship Id="rId6237" Type="http://schemas.openxmlformats.org/officeDocument/2006/relationships/hyperlink" Target="http://football6.myfantasyleague.com/2013/detailed?L=59380&amp;W=12&amp;P=9622&amp;YEAR=2012" TargetMode="External"/><Relationship Id="rId6651" Type="http://schemas.openxmlformats.org/officeDocument/2006/relationships/hyperlink" Target="http://football6.myfantasyleague.com/2013/detailed?L=59380&amp;W=2&amp;P=10324&amp;YEAR=2012" TargetMode="External"/><Relationship Id="rId7702" Type="http://schemas.openxmlformats.org/officeDocument/2006/relationships/hyperlink" Target="http://football6.myfantasyleague.com/2013/player?L=59380&amp;P=1275&amp;YEAR=2012" TargetMode="External"/><Relationship Id="rId10616" Type="http://schemas.openxmlformats.org/officeDocument/2006/relationships/hyperlink" Target="http://football6.myfantasyleague.com/2013/player?L=59380&amp;P=9858" TargetMode="External"/><Relationship Id="rId15194" Type="http://schemas.openxmlformats.org/officeDocument/2006/relationships/hyperlink" Target="http://football6.myfantasyleague.com/2013/detailed?L=59380&amp;W=13&amp;P=10406&amp;YEAR=2012" TargetMode="External"/><Relationship Id="rId16245" Type="http://schemas.openxmlformats.org/officeDocument/2006/relationships/hyperlink" Target="http://football6.myfantasyleague.com/2013/player?L=59380&amp;P=9849&amp;YEAR=2012" TargetMode="External"/><Relationship Id="rId17643" Type="http://schemas.openxmlformats.org/officeDocument/2006/relationships/hyperlink" Target="http://football6.myfantasyleague.com/2013/detailed?L=59380&amp;W=2&amp;P=9670&amp;YEAR=2012" TargetMode="External"/><Relationship Id="rId5253" Type="http://schemas.openxmlformats.org/officeDocument/2006/relationships/hyperlink" Target="http://football6.myfantasyleague.com/2013/detailed?L=59380&amp;W=2&amp;P=9144&amp;YEAR=2012" TargetMode="External"/><Relationship Id="rId6304" Type="http://schemas.openxmlformats.org/officeDocument/2006/relationships/hyperlink" Target="http://football6.myfantasyleague.com/2013/detailed?L=59380&amp;W=17&amp;P=9855&amp;YEAR=2012" TargetMode="External"/><Relationship Id="rId12788" Type="http://schemas.openxmlformats.org/officeDocument/2006/relationships/hyperlink" Target="http://football6.myfantasyleague.com/2013/detailed?L=59380&amp;W=4&amp;P=9542&amp;YEAR=2012" TargetMode="External"/><Relationship Id="rId13839" Type="http://schemas.openxmlformats.org/officeDocument/2006/relationships/hyperlink" Target="http://football6.myfantasyleague.com/2013/detailed?L=59380&amp;W=10&amp;P=9450&amp;YEAR=2012" TargetMode="External"/><Relationship Id="rId17710" Type="http://schemas.openxmlformats.org/officeDocument/2006/relationships/hyperlink" Target="http://football6.myfantasyleague.com/2013/detailed?L=59380&amp;W=4&amp;P=10760&amp;YEAR=2012" TargetMode="External"/><Relationship Id="rId1449" Type="http://schemas.openxmlformats.org/officeDocument/2006/relationships/hyperlink" Target="http://football6.myfantasyleague.com/2013/detailed?L=59380&amp;W=3&amp;P=9137&amp;YEAR=2012" TargetMode="External"/><Relationship Id="rId1796" Type="http://schemas.openxmlformats.org/officeDocument/2006/relationships/hyperlink" Target="http://football6.myfantasyleague.com/2013/detailed?L=59380&amp;W=7&amp;P=10848&amp;YEAR=2012" TargetMode="External"/><Relationship Id="rId2847" Type="http://schemas.openxmlformats.org/officeDocument/2006/relationships/hyperlink" Target="http://football6.myfantasyleague.com/2013/detailed?L=59380&amp;W=13&amp;P=7854&amp;YEAR=2012" TargetMode="External"/><Relationship Id="rId8476" Type="http://schemas.openxmlformats.org/officeDocument/2006/relationships/hyperlink" Target="http://football6.myfantasyleague.com/2013/detailed?L=59380&amp;W=12&amp;P=10823&amp;YEAR=2012" TargetMode="External"/><Relationship Id="rId9874" Type="http://schemas.openxmlformats.org/officeDocument/2006/relationships/hyperlink" Target="http://football6.myfantasyleague.com/2013/detailed?L=59380&amp;W=10&amp;P=10791&amp;YEAR=2012" TargetMode="External"/><Relationship Id="rId12855" Type="http://schemas.openxmlformats.org/officeDocument/2006/relationships/hyperlink" Target="http://football6.myfantasyleague.com/2013/detailed?L=59380&amp;W=9&amp;P=9573&amp;YEAR=2012" TargetMode="External"/><Relationship Id="rId13906" Type="http://schemas.openxmlformats.org/officeDocument/2006/relationships/hyperlink" Target="http://football6.myfantasyleague.com/2013/detailed?L=59380&amp;W=6&amp;P=8144&amp;YEAR=2012" TargetMode="External"/><Relationship Id="rId15261" Type="http://schemas.openxmlformats.org/officeDocument/2006/relationships/hyperlink" Target="http://football6.myfantasyleague.com/2013/detailed?L=59380&amp;W=12&amp;P=10315&amp;YEAR=2012" TargetMode="External"/><Relationship Id="rId16312" Type="http://schemas.openxmlformats.org/officeDocument/2006/relationships/hyperlink" Target="http://football6.myfantasyleague.com/2013/detailed?L=59380&amp;W=2&amp;P=8302&amp;YEAR=2012" TargetMode="External"/><Relationship Id="rId19468" Type="http://schemas.openxmlformats.org/officeDocument/2006/relationships/hyperlink" Target="http://football6.myfantasyleague.com/2013/detailed?L=59380&amp;W=15&amp;P=9383&amp;YEAR=2012" TargetMode="External"/><Relationship Id="rId19882" Type="http://schemas.openxmlformats.org/officeDocument/2006/relationships/hyperlink" Target="http://football6.myfantasyleague.com/2013/detailed?L=59380&amp;W=13&amp;P=10066&amp;YEAR=2012" TargetMode="External"/><Relationship Id="rId20708" Type="http://schemas.openxmlformats.org/officeDocument/2006/relationships/hyperlink" Target="http://football6.myfantasyleague.com/2013/detailed?L=59380&amp;W=11&amp;P=10868&amp;YEAR=2012" TargetMode="External"/><Relationship Id="rId88" Type="http://schemas.openxmlformats.org/officeDocument/2006/relationships/hyperlink" Target="http://football6.myfantasyleague.com/2013/player?L=59380&amp;P=10794" TargetMode="External"/><Relationship Id="rId819" Type="http://schemas.openxmlformats.org/officeDocument/2006/relationships/hyperlink" Target="http://football6.myfantasyleague.com/2013/player?L=59380&amp;P=10282" TargetMode="External"/><Relationship Id="rId1863" Type="http://schemas.openxmlformats.org/officeDocument/2006/relationships/hyperlink" Target="http://football6.myfantasyleague.com/2013/detailed?L=59380&amp;W=13&amp;P=6982&amp;YEAR=2012" TargetMode="External"/><Relationship Id="rId2914" Type="http://schemas.openxmlformats.org/officeDocument/2006/relationships/hyperlink" Target="http://football6.myfantasyleague.com/2013/player?L=59380&amp;P=8539" TargetMode="External"/><Relationship Id="rId5320" Type="http://schemas.openxmlformats.org/officeDocument/2006/relationships/hyperlink" Target="http://football6.myfantasyleague.com/2013/detailed?L=59380&amp;W=8&amp;P=8010&amp;YEAR=2012" TargetMode="External"/><Relationship Id="rId7078" Type="http://schemas.openxmlformats.org/officeDocument/2006/relationships/hyperlink" Target="http://football6.myfantasyleague.com/2013/player?L=59380&amp;P=9936&amp;YEAR=2012" TargetMode="External"/><Relationship Id="rId8129" Type="http://schemas.openxmlformats.org/officeDocument/2006/relationships/hyperlink" Target="http://football6.myfantasyleague.com/2013/detailed?L=59380&amp;W=15&amp;P=10601&amp;YEAR=2012" TargetMode="External"/><Relationship Id="rId8890" Type="http://schemas.openxmlformats.org/officeDocument/2006/relationships/hyperlink" Target="http://football6.myfantasyleague.com/2013/player?L=59380&amp;P=9853" TargetMode="External"/><Relationship Id="rId9527" Type="http://schemas.openxmlformats.org/officeDocument/2006/relationships/hyperlink" Target="http://football6.myfantasyleague.com/2013/detailed?L=59380&amp;W=1&amp;P=9430&amp;YEAR=2012" TargetMode="External"/><Relationship Id="rId9941" Type="http://schemas.openxmlformats.org/officeDocument/2006/relationships/hyperlink" Target="http://football6.myfantasyleague.com/2013/detailed?L=59380&amp;W=4&amp;P=9956&amp;YEAR=2012" TargetMode="External"/><Relationship Id="rId11457" Type="http://schemas.openxmlformats.org/officeDocument/2006/relationships/hyperlink" Target="http://football6.myfantasyleague.com/2013/detailed?L=59380&amp;W=16&amp;P=10035&amp;YEAR=2012" TargetMode="External"/><Relationship Id="rId11871" Type="http://schemas.openxmlformats.org/officeDocument/2006/relationships/hyperlink" Target="http://football6.myfantasyleague.com/2013/detailed?L=59380&amp;W=11&amp;P=9504&amp;YEAR=2012" TargetMode="External"/><Relationship Id="rId12508" Type="http://schemas.openxmlformats.org/officeDocument/2006/relationships/hyperlink" Target="http://football6.myfantasyleague.com/2013/detailed?L=59380&amp;W=6&amp;P=7039&amp;YEAR=2012" TargetMode="External"/><Relationship Id="rId12922" Type="http://schemas.openxmlformats.org/officeDocument/2006/relationships/hyperlink" Target="http://football6.myfantasyleague.com/2013/detailed?L=59380&amp;W=17&amp;P=10437&amp;YEAR=2012" TargetMode="External"/><Relationship Id="rId18484" Type="http://schemas.openxmlformats.org/officeDocument/2006/relationships/hyperlink" Target="http://football6.myfantasyleague.com/2013/detailed?L=59380&amp;W=8&amp;P=8494&amp;YEAR=2012" TargetMode="External"/><Relationship Id="rId19535" Type="http://schemas.openxmlformats.org/officeDocument/2006/relationships/hyperlink" Target="http://football6.myfantasyleague.com/2013/detailed?L=59380&amp;W=14&amp;P=10404&amp;YEAR=2012" TargetMode="External"/><Relationship Id="rId1516" Type="http://schemas.openxmlformats.org/officeDocument/2006/relationships/hyperlink" Target="http://football6.myfantasyleague.com/2013/detailed?L=59380&amp;W=1&amp;P=6654&amp;YEAR=2012" TargetMode="External"/><Relationship Id="rId1930" Type="http://schemas.openxmlformats.org/officeDocument/2006/relationships/hyperlink" Target="http://football6.myfantasyleague.com/2013/detailed?L=59380&amp;W=5&amp;P=8595&amp;YEAR=2012" TargetMode="External"/><Relationship Id="rId7492" Type="http://schemas.openxmlformats.org/officeDocument/2006/relationships/hyperlink" Target="http://football6.myfantasyleague.com/2013/detailed?L=59380&amp;W=12&amp;P=9068&amp;YEAR=2012" TargetMode="External"/><Relationship Id="rId8543" Type="http://schemas.openxmlformats.org/officeDocument/2006/relationships/hyperlink" Target="http://football6.myfantasyleague.com/2013/detailed?L=59380&amp;W=6&amp;P=10800&amp;YEAR=2012" TargetMode="External"/><Relationship Id="rId10059" Type="http://schemas.openxmlformats.org/officeDocument/2006/relationships/hyperlink" Target="http://football6.myfantasyleague.com/2013/player?L=59380&amp;P=7818&amp;YEAR=2012" TargetMode="External"/><Relationship Id="rId10473" Type="http://schemas.openxmlformats.org/officeDocument/2006/relationships/hyperlink" Target="http://football6.myfantasyleague.com/2013/detailed?L=59380&amp;W=8&amp;P=9080&amp;YEAR=2012" TargetMode="External"/><Relationship Id="rId11524" Type="http://schemas.openxmlformats.org/officeDocument/2006/relationships/hyperlink" Target="http://football6.myfantasyleague.com/2013/detailed?L=59380&amp;W=10&amp;P=9224&amp;YEAR=2012" TargetMode="External"/><Relationship Id="rId17086" Type="http://schemas.openxmlformats.org/officeDocument/2006/relationships/hyperlink" Target="http://football6.myfantasyleague.com/2013/detailed?L=59380&amp;W=8&amp;P=10783&amp;YEAR=2012" TargetMode="External"/><Relationship Id="rId18137" Type="http://schemas.openxmlformats.org/officeDocument/2006/relationships/hyperlink" Target="http://football6.myfantasyleague.com/2013/detailed?L=59380&amp;W=3&amp;P=11006&amp;YEAR=2012" TargetMode="External"/><Relationship Id="rId18551" Type="http://schemas.openxmlformats.org/officeDocument/2006/relationships/hyperlink" Target="http://football6.myfantasyleague.com/2013/detailed?L=59380&amp;W=15&amp;P=10879&amp;YEAR=2012" TargetMode="External"/><Relationship Id="rId19602" Type="http://schemas.openxmlformats.org/officeDocument/2006/relationships/hyperlink" Target="http://football6.myfantasyleague.com/2013/detailed?L=59380&amp;W=1&amp;P=7839&amp;YEAR=2012" TargetMode="External"/><Relationship Id="rId3688" Type="http://schemas.openxmlformats.org/officeDocument/2006/relationships/hyperlink" Target="http://football6.myfantasyleague.com/2013/player?L=59380&amp;P=10074&amp;YEAR=2012" TargetMode="External"/><Relationship Id="rId4739" Type="http://schemas.openxmlformats.org/officeDocument/2006/relationships/hyperlink" Target="http://football6.myfantasyleague.com/2013/detailed?L=59380&amp;W=1&amp;P=7916&amp;YEAR=2012" TargetMode="External"/><Relationship Id="rId6094" Type="http://schemas.openxmlformats.org/officeDocument/2006/relationships/hyperlink" Target="http://football6.myfantasyleague.com/2013/detailed?L=59380&amp;W=8&amp;P=8851&amp;YEAR=2012" TargetMode="External"/><Relationship Id="rId7145" Type="http://schemas.openxmlformats.org/officeDocument/2006/relationships/hyperlink" Target="http://football6.myfantasyleague.com/2013/detailed?L=59380&amp;W=16&amp;P=10813&amp;YEAR=2012" TargetMode="External"/><Relationship Id="rId8610" Type="http://schemas.openxmlformats.org/officeDocument/2006/relationships/hyperlink" Target="http://football6.myfantasyleague.com/2013/detailed?L=59380&amp;W=15&amp;P=10812&amp;YEAR=2012" TargetMode="External"/><Relationship Id="rId10126" Type="http://schemas.openxmlformats.org/officeDocument/2006/relationships/hyperlink" Target="http://football6.myfantasyleague.com/2013/detailed?L=59380&amp;W=15&amp;P=10753&amp;YEAR=2012" TargetMode="External"/><Relationship Id="rId10540" Type="http://schemas.openxmlformats.org/officeDocument/2006/relationships/hyperlink" Target="http://football6.myfantasyleague.com/2013/detailed?L=59380&amp;W=15&amp;P=10318&amp;YEAR=2012" TargetMode="External"/><Relationship Id="rId13696" Type="http://schemas.openxmlformats.org/officeDocument/2006/relationships/hyperlink" Target="http://football6.myfantasyleague.com/2013/detailed?L=59380&amp;W=8&amp;P=10117&amp;YEAR=2012" TargetMode="External"/><Relationship Id="rId17153" Type="http://schemas.openxmlformats.org/officeDocument/2006/relationships/hyperlink" Target="http://football6.myfantasyleague.com/2013/detailed?L=59380&amp;W=4&amp;P=10398&amp;YEAR=2012" TargetMode="External"/><Relationship Id="rId18204" Type="http://schemas.openxmlformats.org/officeDocument/2006/relationships/hyperlink" Target="http://football6.myfantasyleague.com/2013/player?L=59380&amp;P=8327" TargetMode="External"/><Relationship Id="rId20498" Type="http://schemas.openxmlformats.org/officeDocument/2006/relationships/hyperlink" Target="http://football6.myfantasyleague.com/2013/player?L=59380&amp;P=8729&amp;YEAR=2012" TargetMode="External"/><Relationship Id="rId3755" Type="http://schemas.openxmlformats.org/officeDocument/2006/relationships/hyperlink" Target="http://football6.myfantasyleague.com/2013/detailed?L=59380&amp;W=11&amp;P=10409&amp;YEAR=2012" TargetMode="External"/><Relationship Id="rId4806" Type="http://schemas.openxmlformats.org/officeDocument/2006/relationships/hyperlink" Target="http://football6.myfantasyleague.com/2013/detailed?L=59380&amp;W=15&amp;P=10768&amp;YEAR=2012" TargetMode="External"/><Relationship Id="rId6161" Type="http://schemas.openxmlformats.org/officeDocument/2006/relationships/hyperlink" Target="http://football6.myfantasyleague.com/2013/detailed?L=59380&amp;W=8&amp;P=10989&amp;YEAR=2012" TargetMode="External"/><Relationship Id="rId7212" Type="http://schemas.openxmlformats.org/officeDocument/2006/relationships/hyperlink" Target="http://football6.myfantasyleague.com/2013/detailed?L=59380&amp;W=11&amp;P=10347&amp;YEAR=2012" TargetMode="External"/><Relationship Id="rId12298" Type="http://schemas.openxmlformats.org/officeDocument/2006/relationships/hyperlink" Target="http://football6.myfantasyleague.com/2013/detailed?L=59380&amp;W=5&amp;P=9846&amp;YEAR=2012" TargetMode="External"/><Relationship Id="rId13349" Type="http://schemas.openxmlformats.org/officeDocument/2006/relationships/hyperlink" Target="http://football6.myfantasyleague.com/2013/detailed?L=59380&amp;W=10&amp;P=10517&amp;YEAR=2012" TargetMode="External"/><Relationship Id="rId14747" Type="http://schemas.openxmlformats.org/officeDocument/2006/relationships/hyperlink" Target="http://football6.myfantasyleague.com/2013/detailed?L=59380&amp;W=4&amp;P=10761&amp;YEAR=2012" TargetMode="External"/><Relationship Id="rId17220" Type="http://schemas.openxmlformats.org/officeDocument/2006/relationships/hyperlink" Target="http://football6.myfantasyleague.com/2013/detailed?L=59380&amp;W=1&amp;P=4974&amp;YEAR=2012" TargetMode="External"/><Relationship Id="rId20565" Type="http://schemas.openxmlformats.org/officeDocument/2006/relationships/hyperlink" Target="http://football6.myfantasyleague.com/2013/detailed?L=59380&amp;W=12&amp;P=9915&amp;YEAR=2012" TargetMode="External"/><Relationship Id="rId676" Type="http://schemas.openxmlformats.org/officeDocument/2006/relationships/hyperlink" Target="http://football6.myfantasyleague.com/2013/detailed?L=59380&amp;W=11&amp;P=6959&amp;YEAR=2012" TargetMode="External"/><Relationship Id="rId2357" Type="http://schemas.openxmlformats.org/officeDocument/2006/relationships/hyperlink" Target="http://football6.myfantasyleague.com/2013/detailed?L=59380&amp;W=2&amp;P=10551&amp;YEAR=2012" TargetMode="External"/><Relationship Id="rId3408" Type="http://schemas.openxmlformats.org/officeDocument/2006/relationships/hyperlink" Target="http://football6.myfantasyleague.com/2013/player?L=59380&amp;P=10304" TargetMode="External"/><Relationship Id="rId9384" Type="http://schemas.openxmlformats.org/officeDocument/2006/relationships/hyperlink" Target="http://football6.myfantasyleague.com/2013/detailed?L=59380&amp;W=1&amp;P=5666&amp;YEAR=2012" TargetMode="External"/><Relationship Id="rId13763" Type="http://schemas.openxmlformats.org/officeDocument/2006/relationships/hyperlink" Target="http://football6.myfantasyleague.com/2013/detailed?L=59380&amp;W=12&amp;P=6933&amp;YEAR=2012" TargetMode="External"/><Relationship Id="rId14814" Type="http://schemas.openxmlformats.org/officeDocument/2006/relationships/hyperlink" Target="http://football6.myfantasyleague.com/2013/detailed?L=59380&amp;W=1&amp;P=8313&amp;YEAR=2012" TargetMode="External"/><Relationship Id="rId20218" Type="http://schemas.openxmlformats.org/officeDocument/2006/relationships/hyperlink" Target="http://football6.myfantasyleague.com/2013/detailed?L=59380&amp;W=14&amp;P=10290&amp;YEAR=2012" TargetMode="External"/><Relationship Id="rId329" Type="http://schemas.openxmlformats.org/officeDocument/2006/relationships/hyperlink" Target="http://football6.myfantasyleague.com/2013/detailed?L=59380&amp;W=5&amp;P=10679&amp;YEAR=2012" TargetMode="External"/><Relationship Id="rId1373" Type="http://schemas.openxmlformats.org/officeDocument/2006/relationships/hyperlink" Target="http://football6.myfantasyleague.com/2013/detailed?L=59380&amp;W=11&amp;P=9770&amp;YEAR=2012" TargetMode="External"/><Relationship Id="rId2771" Type="http://schemas.openxmlformats.org/officeDocument/2006/relationships/hyperlink" Target="http://football6.myfantasyleague.com/2013/detailed?L=59380&amp;W=17&amp;P=6789&amp;YEAR=2012" TargetMode="External"/><Relationship Id="rId3822" Type="http://schemas.openxmlformats.org/officeDocument/2006/relationships/hyperlink" Target="http://football6.myfantasyleague.com/2013/player?L=59380&amp;P=7286&amp;YEAR=2012" TargetMode="External"/><Relationship Id="rId6978" Type="http://schemas.openxmlformats.org/officeDocument/2006/relationships/hyperlink" Target="http://football6.myfantasyleague.com/2013/detailed?L=59380&amp;W=2&amp;P=7877&amp;YEAR=2012" TargetMode="External"/><Relationship Id="rId9037" Type="http://schemas.openxmlformats.org/officeDocument/2006/relationships/hyperlink" Target="http://football6.myfantasyleague.com/2013/detailed?L=59380&amp;W=5&amp;P=9363&amp;YEAR=2012" TargetMode="External"/><Relationship Id="rId12365" Type="http://schemas.openxmlformats.org/officeDocument/2006/relationships/hyperlink" Target="http://football6.myfantasyleague.com/2013/detailed?L=59380&amp;W=8&amp;P=9819&amp;YEAR=2012" TargetMode="External"/><Relationship Id="rId13416" Type="http://schemas.openxmlformats.org/officeDocument/2006/relationships/hyperlink" Target="http://football6.myfantasyleague.com/2013/detailed?L=59380&amp;W=17&amp;P=7890&amp;YEAR=2012" TargetMode="External"/><Relationship Id="rId13830" Type="http://schemas.openxmlformats.org/officeDocument/2006/relationships/hyperlink" Target="http://football6.myfantasyleague.com/2013/detailed?L=59380&amp;W=17&amp;P=8792&amp;YEAR=2012" TargetMode="External"/><Relationship Id="rId16986" Type="http://schemas.openxmlformats.org/officeDocument/2006/relationships/hyperlink" Target="http://football6.myfantasyleague.com/2013/detailed?L=59380&amp;W=1&amp;P=10067&amp;YEAR=2012" TargetMode="External"/><Relationship Id="rId19392" Type="http://schemas.openxmlformats.org/officeDocument/2006/relationships/hyperlink" Target="http://football6.myfantasyleague.com/2013/detailed?L=59380&amp;W=2&amp;P=9529&amp;YEAR=2012" TargetMode="External"/><Relationship Id="rId20632" Type="http://schemas.openxmlformats.org/officeDocument/2006/relationships/hyperlink" Target="http://football6.myfantasyleague.com/2013/detailed?L=59380&amp;W=1&amp;P=10309&amp;YEAR=2012" TargetMode="External"/><Relationship Id="rId743" Type="http://schemas.openxmlformats.org/officeDocument/2006/relationships/hyperlink" Target="http://football6.myfantasyleague.com/2013/detailed?L=59380&amp;W=14&amp;P=8510&amp;YEAR=2012" TargetMode="External"/><Relationship Id="rId1026" Type="http://schemas.openxmlformats.org/officeDocument/2006/relationships/hyperlink" Target="http://football6.myfantasyleague.com/2013/detailed?L=59380&amp;W=10&amp;P=10286&amp;YEAR=2012" TargetMode="External"/><Relationship Id="rId2424" Type="http://schemas.openxmlformats.org/officeDocument/2006/relationships/hyperlink" Target="http://football6.myfantasyleague.com/2013/player?L=59380&amp;P=10836" TargetMode="External"/><Relationship Id="rId5994" Type="http://schemas.openxmlformats.org/officeDocument/2006/relationships/hyperlink" Target="http://football6.myfantasyleague.com/2013/detailed?L=59380&amp;W=2&amp;P=6974&amp;YEAR=2012" TargetMode="External"/><Relationship Id="rId8053" Type="http://schemas.openxmlformats.org/officeDocument/2006/relationships/hyperlink" Target="http://football6.myfantasyleague.com/2013/detailed?L=59380&amp;W=8&amp;P=8333&amp;YEAR=2012" TargetMode="External"/><Relationship Id="rId9104" Type="http://schemas.openxmlformats.org/officeDocument/2006/relationships/hyperlink" Target="http://football6.myfantasyleague.com/2013/detailed?L=59380&amp;W=5&amp;P=10766&amp;YEAR=2012" TargetMode="External"/><Relationship Id="rId9451" Type="http://schemas.openxmlformats.org/officeDocument/2006/relationships/hyperlink" Target="http://football6.myfantasyleague.com/2013/detailed?L=59380&amp;W=16&amp;P=10146&amp;YEAR=2012" TargetMode="External"/><Relationship Id="rId11381" Type="http://schemas.openxmlformats.org/officeDocument/2006/relationships/hyperlink" Target="http://football6.myfantasyleague.com/2013/detailed?L=59380&amp;W=14&amp;P=10279&amp;YEAR=2012" TargetMode="External"/><Relationship Id="rId12018" Type="http://schemas.openxmlformats.org/officeDocument/2006/relationships/hyperlink" Target="http://football6.myfantasyleague.com/2013/detailed?L=59380&amp;W=17&amp;P=9464&amp;YEAR=2012" TargetMode="External"/><Relationship Id="rId12432" Type="http://schemas.openxmlformats.org/officeDocument/2006/relationships/hyperlink" Target="http://football6.myfantasyleague.com/2013/detailed?L=59380&amp;W=9&amp;P=8820&amp;YEAR=2012" TargetMode="External"/><Relationship Id="rId15588" Type="http://schemas.openxmlformats.org/officeDocument/2006/relationships/hyperlink" Target="http://football6.myfantasyleague.com/2013/detailed?L=59380&amp;W=9&amp;P=11012&amp;YEAR=2012" TargetMode="External"/><Relationship Id="rId16639" Type="http://schemas.openxmlformats.org/officeDocument/2006/relationships/hyperlink" Target="http://football6.myfantasyleague.com/2013/detailed?L=59380&amp;W=12&amp;P=10332&amp;YEAR=2012" TargetMode="External"/><Relationship Id="rId19045" Type="http://schemas.openxmlformats.org/officeDocument/2006/relationships/hyperlink" Target="http://football6.myfantasyleague.com/2013/detailed?L=59380&amp;W=2&amp;P=9214&amp;YEAR=2012" TargetMode="External"/><Relationship Id="rId810" Type="http://schemas.openxmlformats.org/officeDocument/2006/relationships/hyperlink" Target="http://football6.myfantasyleague.com/2013/detailed?L=59380&amp;W=9&amp;P=7245&amp;YEAR=2012" TargetMode="External"/><Relationship Id="rId1440" Type="http://schemas.openxmlformats.org/officeDocument/2006/relationships/hyperlink" Target="http://football6.myfantasyleague.com/2013/detailed?L=59380&amp;W=6&amp;P=9859&amp;YEAR=2012" TargetMode="External"/><Relationship Id="rId4596" Type="http://schemas.openxmlformats.org/officeDocument/2006/relationships/hyperlink" Target="http://football6.myfantasyleague.com/2013/detailed?L=59380&amp;W=5&amp;P=9905&amp;YEAR=2012" TargetMode="External"/><Relationship Id="rId5647" Type="http://schemas.openxmlformats.org/officeDocument/2006/relationships/hyperlink" Target="http://football6.myfantasyleague.com/2013/detailed?L=59380&amp;W=5&amp;P=10345&amp;YEAR=2012" TargetMode="External"/><Relationship Id="rId11034" Type="http://schemas.openxmlformats.org/officeDocument/2006/relationships/hyperlink" Target="http://football6.myfantasyleague.com/2013/detailed?L=59380&amp;W=12&amp;P=9129&amp;YEAR=2012" TargetMode="External"/><Relationship Id="rId15655" Type="http://schemas.openxmlformats.org/officeDocument/2006/relationships/hyperlink" Target="http://football6.myfantasyleague.com/2013/detailed?L=59380&amp;W=7&amp;P=10811&amp;YEAR=2012" TargetMode="External"/><Relationship Id="rId16706" Type="http://schemas.openxmlformats.org/officeDocument/2006/relationships/hyperlink" Target="http://football6.myfantasyleague.com/2013/detailed?L=59380&amp;W=1&amp;P=10084&amp;YEAR=2012" TargetMode="External"/><Relationship Id="rId18061" Type="http://schemas.openxmlformats.org/officeDocument/2006/relationships/hyperlink" Target="http://football6.myfantasyleague.com/2013/detailed?L=59380&amp;W=10&amp;P=7053&amp;YEAR=2012" TargetMode="External"/><Relationship Id="rId19112" Type="http://schemas.openxmlformats.org/officeDocument/2006/relationships/hyperlink" Target="http://football6.myfantasyleague.com/2013/detailed?L=59380&amp;W=17&amp;P=9640&amp;YEAR=2012" TargetMode="External"/><Relationship Id="rId3198" Type="http://schemas.openxmlformats.org/officeDocument/2006/relationships/hyperlink" Target="http://football6.myfantasyleague.com/2013/player?L=59380&amp;P=7944&amp;YEAR=2012" TargetMode="External"/><Relationship Id="rId4249" Type="http://schemas.openxmlformats.org/officeDocument/2006/relationships/hyperlink" Target="http://football6.myfantasyleague.com/2013/detailed?L=59380&amp;W=13&amp;P=7742&amp;YEAR=2012" TargetMode="External"/><Relationship Id="rId4663" Type="http://schemas.openxmlformats.org/officeDocument/2006/relationships/hyperlink" Target="http://football6.myfantasyleague.com/2013/detailed?L=59380&amp;W=2&amp;P=10313&amp;YEAR=2012" TargetMode="External"/><Relationship Id="rId5714" Type="http://schemas.openxmlformats.org/officeDocument/2006/relationships/hyperlink" Target="http://football6.myfantasyleague.com/2013/detailed?L=59380&amp;W=6&amp;P=8453&amp;YEAR=2012" TargetMode="External"/><Relationship Id="rId8120" Type="http://schemas.openxmlformats.org/officeDocument/2006/relationships/hyperlink" Target="http://football6.myfantasyleague.com/2013/detailed?L=59380&amp;W=3&amp;P=10601&amp;YEAR=2012" TargetMode="External"/><Relationship Id="rId10050" Type="http://schemas.openxmlformats.org/officeDocument/2006/relationships/hyperlink" Target="http://football6.myfantasyleague.com/2013/detailed?L=59380&amp;W=10&amp;P=11015&amp;YEAR=2012" TargetMode="External"/><Relationship Id="rId11101" Type="http://schemas.openxmlformats.org/officeDocument/2006/relationships/hyperlink" Target="http://football6.myfantasyleague.com/2013/player?L=59380&amp;P=8709&amp;YEAR=2012" TargetMode="External"/><Relationship Id="rId14257" Type="http://schemas.openxmlformats.org/officeDocument/2006/relationships/hyperlink" Target="http://football6.myfantasyleague.com/2013/detailed?L=59380&amp;W=9&amp;P=7867&amp;YEAR=2012" TargetMode="External"/><Relationship Id="rId14671" Type="http://schemas.openxmlformats.org/officeDocument/2006/relationships/hyperlink" Target="http://football6.myfantasyleague.com/2013/detailed?L=59380&amp;W=13&amp;P=10713&amp;YEAR=2012" TargetMode="External"/><Relationship Id="rId15308" Type="http://schemas.openxmlformats.org/officeDocument/2006/relationships/hyperlink" Target="http://football6.myfantasyleague.com/2013/detailed?L=59380&amp;W=16&amp;P=10521&amp;YEAR=2012" TargetMode="External"/><Relationship Id="rId3265" Type="http://schemas.openxmlformats.org/officeDocument/2006/relationships/hyperlink" Target="http://football6.myfantasyleague.com/2013/detailed?L=59380&amp;W=8&amp;P=8259&amp;YEAR=2012" TargetMode="External"/><Relationship Id="rId4316" Type="http://schemas.openxmlformats.org/officeDocument/2006/relationships/hyperlink" Target="http://football6.myfantasyleague.com/2013/detailed?L=59380&amp;W=9&amp;P=10762&amp;YEAR=2012" TargetMode="External"/><Relationship Id="rId4730" Type="http://schemas.openxmlformats.org/officeDocument/2006/relationships/hyperlink" Target="http://football6.myfantasyleague.com/2013/detailed?L=59380&amp;W=12&amp;P=8339&amp;YEAR=2012" TargetMode="External"/><Relationship Id="rId7886" Type="http://schemas.openxmlformats.org/officeDocument/2006/relationships/hyperlink" Target="http://football6.myfantasyleague.com/2013/player?L=59380&amp;P=10530" TargetMode="External"/><Relationship Id="rId8937" Type="http://schemas.openxmlformats.org/officeDocument/2006/relationships/hyperlink" Target="http://football6.myfantasyleague.com/2013/detailed?L=59380&amp;W=3&amp;P=10036&amp;YEAR=2012" TargetMode="External"/><Relationship Id="rId13273" Type="http://schemas.openxmlformats.org/officeDocument/2006/relationships/hyperlink" Target="http://football6.myfantasyleague.com/2013/detailed?L=59380&amp;W=8&amp;P=10323&amp;YEAR=2012" TargetMode="External"/><Relationship Id="rId14324" Type="http://schemas.openxmlformats.org/officeDocument/2006/relationships/hyperlink" Target="http://football6.myfantasyleague.com/2013/detailed?L=59380&amp;W=5&amp;P=10394&amp;YEAR=2012" TargetMode="External"/><Relationship Id="rId15722" Type="http://schemas.openxmlformats.org/officeDocument/2006/relationships/hyperlink" Target="http://football6.myfantasyleague.com/2013/detailed?L=59380&amp;W=17&amp;P=9841&amp;YEAR=2012" TargetMode="External"/><Relationship Id="rId18878" Type="http://schemas.openxmlformats.org/officeDocument/2006/relationships/hyperlink" Target="http://football6.myfantasyleague.com/2013/detailed?L=59380&amp;W=1&amp;P=9930&amp;YEAR=2012" TargetMode="External"/><Relationship Id="rId19929" Type="http://schemas.openxmlformats.org/officeDocument/2006/relationships/hyperlink" Target="http://football6.myfantasyleague.com/2013/detailed?L=59380&amp;W=6&amp;P=9997&amp;YEAR=2012" TargetMode="External"/><Relationship Id="rId20075" Type="http://schemas.openxmlformats.org/officeDocument/2006/relationships/hyperlink" Target="http://football6.myfantasyleague.com/2013/detailed?L=59380&amp;W=9&amp;P=4962&amp;YEAR=2012" TargetMode="External"/><Relationship Id="rId186" Type="http://schemas.openxmlformats.org/officeDocument/2006/relationships/hyperlink" Target="http://football6.myfantasyleague.com/2013/detailed?L=59380&amp;W=1&amp;P=9621&amp;YEAR=2012" TargetMode="External"/><Relationship Id="rId2281" Type="http://schemas.openxmlformats.org/officeDocument/2006/relationships/hyperlink" Target="http://football6.myfantasyleague.com/2013/player?L=59380&amp;P=10071" TargetMode="External"/><Relationship Id="rId3332" Type="http://schemas.openxmlformats.org/officeDocument/2006/relationships/hyperlink" Target="http://football6.myfantasyleague.com/2013/detailed?L=59380&amp;W=14&amp;P=9913&amp;YEAR=2012" TargetMode="External"/><Relationship Id="rId6488" Type="http://schemas.openxmlformats.org/officeDocument/2006/relationships/hyperlink" Target="http://football6.myfantasyleague.com/2013/detailed?L=59380&amp;W=5&amp;P=9250&amp;YEAR=2012" TargetMode="External"/><Relationship Id="rId7539" Type="http://schemas.openxmlformats.org/officeDocument/2006/relationships/hyperlink" Target="http://football6.myfantasyleague.com/2013/detailed?L=59380&amp;W=15&amp;P=9820&amp;YEAR=2012" TargetMode="External"/><Relationship Id="rId10867" Type="http://schemas.openxmlformats.org/officeDocument/2006/relationships/hyperlink" Target="http://football6.myfantasyleague.com/2013/detailed?L=59380&amp;W=16&amp;P=8387&amp;YEAR=2012" TargetMode="External"/><Relationship Id="rId11918" Type="http://schemas.openxmlformats.org/officeDocument/2006/relationships/hyperlink" Target="http://football6.myfantasyleague.com/2013/detailed?L=59380&amp;W=8&amp;P=10154&amp;YEAR=2012" TargetMode="External"/><Relationship Id="rId17894" Type="http://schemas.openxmlformats.org/officeDocument/2006/relationships/hyperlink" Target="http://football6.myfantasyleague.com/2013/detailed?L=59380&amp;W=16&amp;P=9969&amp;YEAR=2012" TargetMode="External"/><Relationship Id="rId18945" Type="http://schemas.openxmlformats.org/officeDocument/2006/relationships/hyperlink" Target="http://football6.myfantasyleague.com/2013/detailed?L=59380&amp;W=1&amp;P=8028&amp;YEAR=2012" TargetMode="External"/><Relationship Id="rId20142" Type="http://schemas.openxmlformats.org/officeDocument/2006/relationships/hyperlink" Target="http://football6.myfantasyleague.com/2013/detailed?L=59380&amp;W=9&amp;P=8121&amp;YEAR=2012" TargetMode="External"/><Relationship Id="rId253" Type="http://schemas.openxmlformats.org/officeDocument/2006/relationships/hyperlink" Target="http://football6.myfantasyleague.com/2013/player?L=59380&amp;P=10826&amp;YEAR=2012" TargetMode="External"/><Relationship Id="rId6555" Type="http://schemas.openxmlformats.org/officeDocument/2006/relationships/hyperlink" Target="http://football6.myfantasyleague.com/2013/detailed?L=59380&amp;W=17&amp;P=9983&amp;YEAR=2012" TargetMode="External"/><Relationship Id="rId7953" Type="http://schemas.openxmlformats.org/officeDocument/2006/relationships/hyperlink" Target="http://football6.myfantasyleague.com/2013/detailed?L=59380&amp;W=11&amp;P=9360&amp;YEAR=2012" TargetMode="External"/><Relationship Id="rId10934" Type="http://schemas.openxmlformats.org/officeDocument/2006/relationships/hyperlink" Target="http://football6.myfantasyleague.com/2013/player?L=59380&amp;P=9134" TargetMode="External"/><Relationship Id="rId13340" Type="http://schemas.openxmlformats.org/officeDocument/2006/relationships/hyperlink" Target="http://football6.myfantasyleague.com/2013/options?L=59380&amp;F=0004&amp;O=07" TargetMode="External"/><Relationship Id="rId15098" Type="http://schemas.openxmlformats.org/officeDocument/2006/relationships/hyperlink" Target="http://football6.myfantasyleague.com/2013/detailed?L=59380&amp;W=4&amp;P=10269&amp;YEAR=2012" TargetMode="External"/><Relationship Id="rId16496" Type="http://schemas.openxmlformats.org/officeDocument/2006/relationships/hyperlink" Target="http://football6.myfantasyleague.com/2013/detailed?L=59380&amp;W=7&amp;P=9331&amp;YEAR=2012" TargetMode="External"/><Relationship Id="rId17547" Type="http://schemas.openxmlformats.org/officeDocument/2006/relationships/hyperlink" Target="http://football6.myfantasyleague.com/2013/detailed?L=59380&amp;W=16&amp;P=9431&amp;YEAR=2012" TargetMode="External"/><Relationship Id="rId17961" Type="http://schemas.openxmlformats.org/officeDocument/2006/relationships/hyperlink" Target="http://football6.myfantasyleague.com/2013/detailed?L=59380&amp;W=16&amp;P=10697&amp;YEAR=2012" TargetMode="External"/><Relationship Id="rId320" Type="http://schemas.openxmlformats.org/officeDocument/2006/relationships/hyperlink" Target="http://football6.myfantasyleague.com/2013/detailed?L=59380&amp;W=15&amp;P=10788&amp;YEAR=2012" TargetMode="External"/><Relationship Id="rId2001" Type="http://schemas.openxmlformats.org/officeDocument/2006/relationships/hyperlink" Target="http://football6.myfantasyleague.com/2013/detailed?L=59380&amp;W=15&amp;P=10781&amp;YEAR=2012" TargetMode="External"/><Relationship Id="rId5157" Type="http://schemas.openxmlformats.org/officeDocument/2006/relationships/hyperlink" Target="http://football6.myfantasyleague.com/2013/detailed?L=59380&amp;W=13&amp;P=8392&amp;YEAR=2012" TargetMode="External"/><Relationship Id="rId6208" Type="http://schemas.openxmlformats.org/officeDocument/2006/relationships/hyperlink" Target="http://football6.myfantasyleague.com/2013/player?L=59380&amp;P=10339&amp;YEAR=2012" TargetMode="External"/><Relationship Id="rId7606" Type="http://schemas.openxmlformats.org/officeDocument/2006/relationships/hyperlink" Target="http://football6.myfantasyleague.com/2013/detailed?L=59380&amp;W=12&amp;P=8261&amp;YEAR=2012" TargetMode="External"/><Relationship Id="rId16149" Type="http://schemas.openxmlformats.org/officeDocument/2006/relationships/hyperlink" Target="http://football6.myfantasyleague.com/2013/detailed?L=59380&amp;W=10&amp;P=7048&amp;YEAR=2012" TargetMode="External"/><Relationship Id="rId16563" Type="http://schemas.openxmlformats.org/officeDocument/2006/relationships/hyperlink" Target="http://football6.myfantasyleague.com/2013/detailed?L=59380&amp;W=11&amp;P=9928&amp;YEAR=2012" TargetMode="External"/><Relationship Id="rId17614" Type="http://schemas.openxmlformats.org/officeDocument/2006/relationships/hyperlink" Target="http://football6.myfantasyleague.com/2013/detailed?L=59380&amp;W=17&amp;P=7461&amp;YEAR=2012" TargetMode="External"/><Relationship Id="rId5571" Type="http://schemas.openxmlformats.org/officeDocument/2006/relationships/hyperlink" Target="http://football6.myfantasyleague.com/2013/detailed?L=59380&amp;W=4&amp;P=8368&amp;YEAR=2012" TargetMode="External"/><Relationship Id="rId6622" Type="http://schemas.openxmlformats.org/officeDocument/2006/relationships/hyperlink" Target="http://football6.myfantasyleague.com/2013/detailed?L=59380&amp;W=8&amp;P=9003&amp;YEAR=2012" TargetMode="External"/><Relationship Id="rId9778" Type="http://schemas.openxmlformats.org/officeDocument/2006/relationships/hyperlink" Target="http://football6.myfantasyleague.com/2013/detailed?L=59380&amp;W=17&amp;P=9078&amp;YEAR=2012" TargetMode="External"/><Relationship Id="rId12759" Type="http://schemas.openxmlformats.org/officeDocument/2006/relationships/hyperlink" Target="http://football6.myfantasyleague.com/2013/detailed?L=59380&amp;W=5&amp;P=8721&amp;YEAR=2012" TargetMode="External"/><Relationship Id="rId15165" Type="http://schemas.openxmlformats.org/officeDocument/2006/relationships/hyperlink" Target="http://football6.myfantasyleague.com/2013/detailed?L=59380&amp;W=4&amp;P=10725&amp;YEAR=2012" TargetMode="External"/><Relationship Id="rId16216" Type="http://schemas.openxmlformats.org/officeDocument/2006/relationships/hyperlink" Target="http://football6.myfantasyleague.com/2013/detailed?L=59380&amp;W=6&amp;P=9661&amp;YEAR=2012" TargetMode="External"/><Relationship Id="rId16630" Type="http://schemas.openxmlformats.org/officeDocument/2006/relationships/hyperlink" Target="http://football6.myfantasyleague.com/2013/detailed?L=59380&amp;W=2&amp;P=10332&amp;YEAR=2012" TargetMode="External"/><Relationship Id="rId19786" Type="http://schemas.openxmlformats.org/officeDocument/2006/relationships/hyperlink" Target="http://football6.myfantasyleague.com/2013/detailed?L=59380&amp;W=5&amp;P=9854&amp;YEAR=2012" TargetMode="External"/><Relationship Id="rId1767" Type="http://schemas.openxmlformats.org/officeDocument/2006/relationships/hyperlink" Target="http://football6.myfantasyleague.com/2013/detailed?L=59380&amp;W=13&amp;P=10719&amp;YEAR=2012" TargetMode="External"/><Relationship Id="rId2818" Type="http://schemas.openxmlformats.org/officeDocument/2006/relationships/hyperlink" Target="http://football6.myfantasyleague.com/2013/detailed?L=59380&amp;W=11&amp;P=10772&amp;YEAR=2012" TargetMode="External"/><Relationship Id="rId4173" Type="http://schemas.openxmlformats.org/officeDocument/2006/relationships/hyperlink" Target="http://football6.myfantasyleague.com/2013/detailed?L=59380&amp;W=1&amp;P=9474&amp;YEAR=2012" TargetMode="External"/><Relationship Id="rId5224" Type="http://schemas.openxmlformats.org/officeDocument/2006/relationships/hyperlink" Target="http://football6.myfantasyleague.com/2013/detailed?L=59380&amp;W=8&amp;P=9061&amp;YEAR=2012" TargetMode="External"/><Relationship Id="rId8794" Type="http://schemas.openxmlformats.org/officeDocument/2006/relationships/hyperlink" Target="http://football6.myfantasyleague.com/2013/detailed?L=59380&amp;W=4&amp;P=10333&amp;YEAR=2012" TargetMode="External"/><Relationship Id="rId9845" Type="http://schemas.openxmlformats.org/officeDocument/2006/relationships/hyperlink" Target="http://football6.myfantasyleague.com/2013/player?L=59380&amp;P=10546&amp;YEAR=2012" TargetMode="External"/><Relationship Id="rId11775" Type="http://schemas.openxmlformats.org/officeDocument/2006/relationships/hyperlink" Target="http://football6.myfantasyleague.com/2013/detailed?L=59380&amp;W=4&amp;P=8299&amp;YEAR=2012" TargetMode="External"/><Relationship Id="rId14181" Type="http://schemas.openxmlformats.org/officeDocument/2006/relationships/hyperlink" Target="http://football6.myfantasyleague.com/2013/detailed?L=59380&amp;W=4&amp;P=6929&amp;YEAR=2012" TargetMode="External"/><Relationship Id="rId15232" Type="http://schemas.openxmlformats.org/officeDocument/2006/relationships/hyperlink" Target="http://football6.myfantasyleague.com/2013/player?L=59380&amp;P=9802&amp;YEAR=2012" TargetMode="External"/><Relationship Id="rId18388" Type="http://schemas.openxmlformats.org/officeDocument/2006/relationships/hyperlink" Target="http://football6.myfantasyleague.com/2013/detailed?L=59380&amp;W=12&amp;P=10675&amp;YEAR=2012" TargetMode="External"/><Relationship Id="rId19439" Type="http://schemas.openxmlformats.org/officeDocument/2006/relationships/hyperlink" Target="http://football6.myfantasyleague.com/2013/detailed?L=59380&amp;W=3&amp;P=10698&amp;YEAR=2012" TargetMode="External"/><Relationship Id="rId59" Type="http://schemas.openxmlformats.org/officeDocument/2006/relationships/hyperlink" Target="http://football6.myfantasyleague.com/2013/player?L=59380&amp;P=10353" TargetMode="External"/><Relationship Id="rId1834" Type="http://schemas.openxmlformats.org/officeDocument/2006/relationships/hyperlink" Target="http://football6.myfantasyleague.com/2013/detailed?L=59380&amp;W=1&amp;P=10825&amp;YEAR=2012" TargetMode="External"/><Relationship Id="rId4240" Type="http://schemas.openxmlformats.org/officeDocument/2006/relationships/hyperlink" Target="http://football6.myfantasyleague.com/2013/detailed?L=59380&amp;W=3&amp;P=7742&amp;YEAR=2012" TargetMode="External"/><Relationship Id="rId7396" Type="http://schemas.openxmlformats.org/officeDocument/2006/relationships/hyperlink" Target="http://football6.myfantasyleague.com/2013/player?L=59380&amp;P=8289" TargetMode="External"/><Relationship Id="rId8447" Type="http://schemas.openxmlformats.org/officeDocument/2006/relationships/hyperlink" Target="http://football6.myfantasyleague.com/2013/detailed?L=59380&amp;W=15&amp;P=9452&amp;YEAR=2012" TargetMode="External"/><Relationship Id="rId8861" Type="http://schemas.openxmlformats.org/officeDocument/2006/relationships/hyperlink" Target="http://football6.myfantasyleague.com/2013/player?L=59380&amp;P=10832" TargetMode="External"/><Relationship Id="rId9912" Type="http://schemas.openxmlformats.org/officeDocument/2006/relationships/hyperlink" Target="http://football6.myfantasyleague.com/2013/detailed?L=59380&amp;W=10&amp;P=9580&amp;YEAR=2012" TargetMode="External"/><Relationship Id="rId10377" Type="http://schemas.openxmlformats.org/officeDocument/2006/relationships/hyperlink" Target="http://football6.myfantasyleague.com/2013/detailed?L=59380&amp;W=15&amp;P=9904&amp;YEAR=2012" TargetMode="External"/><Relationship Id="rId11428" Type="http://schemas.openxmlformats.org/officeDocument/2006/relationships/hyperlink" Target="http://football6.myfantasyleague.com/2013/detailed?L=59380&amp;W=5&amp;P=9084&amp;YEAR=2012" TargetMode="External"/><Relationship Id="rId12826" Type="http://schemas.openxmlformats.org/officeDocument/2006/relationships/hyperlink" Target="http://football6.myfantasyleague.com/2013/detailed?L=59380&amp;W=17&amp;P=10754&amp;YEAR=2012" TargetMode="External"/><Relationship Id="rId18455" Type="http://schemas.openxmlformats.org/officeDocument/2006/relationships/hyperlink" Target="http://football6.myfantasyleague.com/2013/detailed?L=59380&amp;W=11&amp;P=9315&amp;YEAR=2012" TargetMode="External"/><Relationship Id="rId19853" Type="http://schemas.openxmlformats.org/officeDocument/2006/relationships/hyperlink" Target="http://football6.myfantasyleague.com/2013/player?L=59380&amp;P=10431&amp;YEAR=2012" TargetMode="External"/><Relationship Id="rId7049" Type="http://schemas.openxmlformats.org/officeDocument/2006/relationships/hyperlink" Target="http://football6.myfantasyleague.com/2013/detailed?L=59380&amp;W=16&amp;P=9826&amp;YEAR=2012" TargetMode="External"/><Relationship Id="rId7463" Type="http://schemas.openxmlformats.org/officeDocument/2006/relationships/hyperlink" Target="http://football6.myfantasyleague.com/2013/detailed?L=59380&amp;W=13&amp;P=10093&amp;YEAR=2012" TargetMode="External"/><Relationship Id="rId8514" Type="http://schemas.openxmlformats.org/officeDocument/2006/relationships/hyperlink" Target="http://football6.myfantasyleague.com/2013/detailed?L=59380&amp;W=12&amp;P=7910&amp;YEAR=2012" TargetMode="External"/><Relationship Id="rId10791" Type="http://schemas.openxmlformats.org/officeDocument/2006/relationships/hyperlink" Target="http://football6.myfantasyleague.com/2013/detailed?L=59380&amp;W=10&amp;P=10914&amp;YEAR=2012" TargetMode="External"/><Relationship Id="rId11842" Type="http://schemas.openxmlformats.org/officeDocument/2006/relationships/hyperlink" Target="http://football6.myfantasyleague.com/2013/detailed?L=59380&amp;W=16&amp;P=10820&amp;YEAR=2012" TargetMode="External"/><Relationship Id="rId14998" Type="http://schemas.openxmlformats.org/officeDocument/2006/relationships/hyperlink" Target="http://football6.myfantasyleague.com/2013/detailed?L=59380&amp;W=12&amp;P=9755&amp;YEAR=2012" TargetMode="External"/><Relationship Id="rId17057" Type="http://schemas.openxmlformats.org/officeDocument/2006/relationships/hyperlink" Target="http://football6.myfantasyleague.com/2013/detailed?L=59380&amp;W=6&amp;P=10418&amp;YEAR=2012" TargetMode="External"/><Relationship Id="rId18108" Type="http://schemas.openxmlformats.org/officeDocument/2006/relationships/hyperlink" Target="http://football6.myfantasyleague.com/2013/detailed?L=59380&amp;W=7&amp;P=9920&amp;YEAR=2012" TargetMode="External"/><Relationship Id="rId19506" Type="http://schemas.openxmlformats.org/officeDocument/2006/relationships/hyperlink" Target="http://football6.myfantasyleague.com/2013/detailed?L=59380&amp;W=6&amp;P=8856&amp;YEAR=2012" TargetMode="External"/><Relationship Id="rId19920" Type="http://schemas.openxmlformats.org/officeDocument/2006/relationships/hyperlink" Target="http://football6.myfantasyleague.com/2013/detailed?L=59380&amp;W=16&amp;P=8375&amp;YEAR=2012" TargetMode="External"/><Relationship Id="rId1901" Type="http://schemas.openxmlformats.org/officeDocument/2006/relationships/hyperlink" Target="http://football6.myfantasyleague.com/2013/detailed?L=59380&amp;W=11&amp;P=10562&amp;YEAR=2012" TargetMode="External"/><Relationship Id="rId3659" Type="http://schemas.openxmlformats.org/officeDocument/2006/relationships/hyperlink" Target="http://football6.myfantasyleague.com/2013/detailed?L=59380&amp;W=16&amp;P=10545&amp;YEAR=2012" TargetMode="External"/><Relationship Id="rId6065" Type="http://schemas.openxmlformats.org/officeDocument/2006/relationships/hyperlink" Target="http://football6.myfantasyleague.com/2013/detailed?L=59380&amp;W=7&amp;P=9660&amp;YEAR=2012" TargetMode="External"/><Relationship Id="rId7116" Type="http://schemas.openxmlformats.org/officeDocument/2006/relationships/hyperlink" Target="http://football6.myfantasyleague.com/2013/detailed?L=59380&amp;W=3&amp;P=6475&amp;YEAR=2012" TargetMode="External"/><Relationship Id="rId10444" Type="http://schemas.openxmlformats.org/officeDocument/2006/relationships/hyperlink" Target="http://football6.myfantasyleague.com/2013/player?L=59380&amp;P=6750" TargetMode="External"/><Relationship Id="rId16073" Type="http://schemas.openxmlformats.org/officeDocument/2006/relationships/hyperlink" Target="http://football6.myfantasyleague.com/2013/detailed?L=59380&amp;W=15&amp;P=10570&amp;YEAR=2012" TargetMode="External"/><Relationship Id="rId17471" Type="http://schemas.openxmlformats.org/officeDocument/2006/relationships/hyperlink" Target="http://football6.myfantasyleague.com/2013/detailed?L=59380&amp;W=5&amp;P=9726&amp;YEAR=2012" TargetMode="External"/><Relationship Id="rId18522" Type="http://schemas.openxmlformats.org/officeDocument/2006/relationships/hyperlink" Target="http://football6.myfantasyleague.com/2013/detailed?L=59380&amp;W=3&amp;P=9981&amp;YEAR=2012" TargetMode="External"/><Relationship Id="rId5081" Type="http://schemas.openxmlformats.org/officeDocument/2006/relationships/hyperlink" Target="http://football6.myfantasyleague.com/2013/detailed?L=59380&amp;W=11&amp;P=8982&amp;YEAR=2012" TargetMode="External"/><Relationship Id="rId6132" Type="http://schemas.openxmlformats.org/officeDocument/2006/relationships/hyperlink" Target="http://football6.myfantasyleague.com/2013/detailed?L=59380&amp;W=16&amp;P=10487&amp;YEAR=2012" TargetMode="External"/><Relationship Id="rId7530" Type="http://schemas.openxmlformats.org/officeDocument/2006/relationships/hyperlink" Target="http://football6.myfantasyleague.com/2013/player?L=59380&amp;P=9820&amp;YEAR=2012" TargetMode="External"/><Relationship Id="rId9288" Type="http://schemas.openxmlformats.org/officeDocument/2006/relationships/hyperlink" Target="http://football6.myfantasyleague.com/2013/options?L=59380&amp;F=0003&amp;O=07" TargetMode="External"/><Relationship Id="rId10511" Type="http://schemas.openxmlformats.org/officeDocument/2006/relationships/hyperlink" Target="http://football6.myfantasyleague.com/2013/detailed?L=59380&amp;W=2&amp;P=6795&amp;YEAR=2012" TargetMode="External"/><Relationship Id="rId13667" Type="http://schemas.openxmlformats.org/officeDocument/2006/relationships/hyperlink" Target="http://football6.myfantasyleague.com/2013/detailed?L=59380&amp;W=1&amp;P=9251&amp;YEAR=2012" TargetMode="External"/><Relationship Id="rId14718" Type="http://schemas.openxmlformats.org/officeDocument/2006/relationships/hyperlink" Target="http://football6.myfantasyleague.com/2013/detailed?L=59380&amp;W=13&amp;P=9740&amp;YEAR=2012" TargetMode="External"/><Relationship Id="rId17124" Type="http://schemas.openxmlformats.org/officeDocument/2006/relationships/hyperlink" Target="http://football6.myfantasyleague.com/2013/detailed?L=59380&amp;W=7&amp;P=4894&amp;YEAR=2012" TargetMode="External"/><Relationship Id="rId20469" Type="http://schemas.openxmlformats.org/officeDocument/2006/relationships/hyperlink" Target="http://football6.myfantasyleague.com/2013/detailed?L=59380&amp;W=6&amp;P=9867&amp;YEAR=2012" TargetMode="External"/><Relationship Id="rId994" Type="http://schemas.openxmlformats.org/officeDocument/2006/relationships/hyperlink" Target="http://football6.myfantasyleague.com/2013/detailed?L=59380&amp;W=12&amp;P=8061&amp;YEAR=2012" TargetMode="External"/><Relationship Id="rId2675" Type="http://schemas.openxmlformats.org/officeDocument/2006/relationships/hyperlink" Target="http://football6.myfantasyleague.com/2013/detailed?L=59380&amp;W=2&amp;P=10524&amp;YEAR=2012" TargetMode="External"/><Relationship Id="rId3726" Type="http://schemas.openxmlformats.org/officeDocument/2006/relationships/hyperlink" Target="http://football6.myfantasyleague.com/2013/detailed?L=59380&amp;W=17&amp;P=6952&amp;YEAR=2012" TargetMode="External"/><Relationship Id="rId12269" Type="http://schemas.openxmlformats.org/officeDocument/2006/relationships/hyperlink" Target="http://football6.myfantasyleague.com/2013/detailed?L=59380&amp;W=12&amp;P=10805&amp;YEAR=2012" TargetMode="External"/><Relationship Id="rId12683" Type="http://schemas.openxmlformats.org/officeDocument/2006/relationships/hyperlink" Target="http://football6.myfantasyleague.com/2013/player?L=59380&amp;P=10561&amp;YEAR=2012" TargetMode="External"/><Relationship Id="rId13734" Type="http://schemas.openxmlformats.org/officeDocument/2006/relationships/hyperlink" Target="http://football6.myfantasyleague.com/2013/detailed?L=59380&amp;W=12&amp;P=8668&amp;YEAR=2012" TargetMode="External"/><Relationship Id="rId16140" Type="http://schemas.openxmlformats.org/officeDocument/2006/relationships/hyperlink" Target="http://football6.myfantasyleague.com/2013/player?L=59380&amp;P=7048&amp;YEAR=2012" TargetMode="External"/><Relationship Id="rId19296" Type="http://schemas.openxmlformats.org/officeDocument/2006/relationships/hyperlink" Target="http://football6.myfantasyleague.com/2013/player?L=59380&amp;P=7422" TargetMode="External"/><Relationship Id="rId20536" Type="http://schemas.openxmlformats.org/officeDocument/2006/relationships/hyperlink" Target="http://football6.myfantasyleague.com/2013/player?L=59380&amp;P=10720&amp;YEAR=2012" TargetMode="External"/><Relationship Id="rId647" Type="http://schemas.openxmlformats.org/officeDocument/2006/relationships/hyperlink" Target="http://football6.myfantasyleague.com/2013/player?L=59380&amp;P=10998" TargetMode="External"/><Relationship Id="rId1277" Type="http://schemas.openxmlformats.org/officeDocument/2006/relationships/hyperlink" Target="http://football6.myfantasyleague.com/2013/detailed?L=59380&amp;W=10&amp;P=9494&amp;YEAR=2012" TargetMode="External"/><Relationship Id="rId1691" Type="http://schemas.openxmlformats.org/officeDocument/2006/relationships/hyperlink" Target="http://football6.myfantasyleague.com/2013/player?L=59380&amp;P=8074&amp;YEAR=2012" TargetMode="External"/><Relationship Id="rId2328" Type="http://schemas.openxmlformats.org/officeDocument/2006/relationships/hyperlink" Target="http://football6.myfantasyleague.com/2013/detailed?L=59380&amp;W=10&amp;P=9467&amp;YEAR=2012" TargetMode="External"/><Relationship Id="rId2742" Type="http://schemas.openxmlformats.org/officeDocument/2006/relationships/hyperlink" Target="http://football6.myfantasyleague.com/2013/detailed?L=59380&amp;W=7&amp;P=9823&amp;YEAR=2012" TargetMode="External"/><Relationship Id="rId5898" Type="http://schemas.openxmlformats.org/officeDocument/2006/relationships/hyperlink" Target="http://football6.myfantasyleague.com/2013/detailed?L=59380&amp;W=13&amp;P=8062&amp;YEAR=2012" TargetMode="External"/><Relationship Id="rId6949" Type="http://schemas.openxmlformats.org/officeDocument/2006/relationships/hyperlink" Target="http://football6.myfantasyleague.com/2013/detailed?L=59380&amp;W=9&amp;P=10414&amp;YEAR=2012" TargetMode="External"/><Relationship Id="rId9355" Type="http://schemas.openxmlformats.org/officeDocument/2006/relationships/hyperlink" Target="http://football6.myfantasyleague.com/2013/options?L=59380&amp;F=0007&amp;O=07" TargetMode="External"/><Relationship Id="rId11285" Type="http://schemas.openxmlformats.org/officeDocument/2006/relationships/hyperlink" Target="http://football6.myfantasyleague.com/2013/detailed?L=59380&amp;W=11&amp;P=5919&amp;YEAR=2012" TargetMode="External"/><Relationship Id="rId12336" Type="http://schemas.openxmlformats.org/officeDocument/2006/relationships/hyperlink" Target="http://football6.myfantasyleague.com/2013/detailed?L=59380&amp;W=1&amp;P=9982&amp;YEAR=2012" TargetMode="External"/><Relationship Id="rId12750" Type="http://schemas.openxmlformats.org/officeDocument/2006/relationships/hyperlink" Target="http://football6.myfantasyleague.com/2013/detailed?L=59380&amp;W=15&amp;P=8680&amp;YEAR=2012" TargetMode="External"/><Relationship Id="rId19363" Type="http://schemas.openxmlformats.org/officeDocument/2006/relationships/hyperlink" Target="http://football6.myfantasyleague.com/2013/detailed?L=59380&amp;W=12&amp;P=4923&amp;YEAR=2012" TargetMode="External"/><Relationship Id="rId20603" Type="http://schemas.openxmlformats.org/officeDocument/2006/relationships/hyperlink" Target="http://football6.myfantasyleague.com/2013/detailed?L=59380&amp;W=6&amp;P=10391&amp;YEAR=2012" TargetMode="External"/><Relationship Id="rId714" Type="http://schemas.openxmlformats.org/officeDocument/2006/relationships/hyperlink" Target="http://football6.myfantasyleague.com/2013/detailed?L=59380&amp;W=12&amp;P=10464&amp;YEAR=2012" TargetMode="External"/><Relationship Id="rId1344" Type="http://schemas.openxmlformats.org/officeDocument/2006/relationships/hyperlink" Target="http://football6.myfantasyleague.com/2013/player?L=59380&amp;P=9477" TargetMode="External"/><Relationship Id="rId5965" Type="http://schemas.openxmlformats.org/officeDocument/2006/relationships/hyperlink" Target="http://football6.myfantasyleague.com/2013/detailed?L=59380&amp;W=11&amp;P=9508&amp;YEAR=2012" TargetMode="External"/><Relationship Id="rId8371" Type="http://schemas.openxmlformats.org/officeDocument/2006/relationships/hyperlink" Target="http://football6.myfantasyleague.com/2013/detailed?L=59380&amp;W=14&amp;P=10881&amp;YEAR=2012" TargetMode="External"/><Relationship Id="rId9008" Type="http://schemas.openxmlformats.org/officeDocument/2006/relationships/hyperlink" Target="http://football6.myfantasyleague.com/2013/detailed?L=59380&amp;W=13&amp;P=10567&amp;YEAR=2012" TargetMode="External"/><Relationship Id="rId9422" Type="http://schemas.openxmlformats.org/officeDocument/2006/relationships/hyperlink" Target="http://football6.myfantasyleague.com/2013/detailed?L=59380&amp;W=2&amp;P=9674&amp;YEAR=2012" TargetMode="External"/><Relationship Id="rId11352" Type="http://schemas.openxmlformats.org/officeDocument/2006/relationships/hyperlink" Target="http://football6.myfantasyleague.com/2013/player?L=59380&amp;P=7052&amp;YEAR=2012" TargetMode="External"/><Relationship Id="rId12403" Type="http://schemas.openxmlformats.org/officeDocument/2006/relationships/hyperlink" Target="http://football6.myfantasyleague.com/2013/detailed?L=59380&amp;W=11&amp;P=10112&amp;YEAR=2012" TargetMode="External"/><Relationship Id="rId13801" Type="http://schemas.openxmlformats.org/officeDocument/2006/relationships/hyperlink" Target="http://football6.myfantasyleague.com/2013/detailed?L=59380&amp;W=5&amp;P=8253&amp;YEAR=2012" TargetMode="External"/><Relationship Id="rId15559" Type="http://schemas.openxmlformats.org/officeDocument/2006/relationships/hyperlink" Target="http://football6.myfantasyleague.com/2013/options?L=59380&amp;F=0001&amp;O=07" TargetMode="External"/><Relationship Id="rId16957" Type="http://schemas.openxmlformats.org/officeDocument/2006/relationships/hyperlink" Target="http://football6.myfantasyleague.com/2013/detailed?L=59380&amp;W=4&amp;P=7813&amp;YEAR=2012" TargetMode="External"/><Relationship Id="rId19016" Type="http://schemas.openxmlformats.org/officeDocument/2006/relationships/hyperlink" Target="http://football6.myfantasyleague.com/2013/detailed?L=59380&amp;W=10&amp;P=10775&amp;YEAR=2012" TargetMode="External"/><Relationship Id="rId19430" Type="http://schemas.openxmlformats.org/officeDocument/2006/relationships/hyperlink" Target="http://football6.myfantasyleague.com/2013/detailed?L=59380&amp;W=14&amp;P=8713&amp;YEAR=2012" TargetMode="External"/><Relationship Id="rId50" Type="http://schemas.openxmlformats.org/officeDocument/2006/relationships/hyperlink" Target="http://football6.myfantasyleague.com/2013/detailed?L=59380&amp;W=9&amp;P=5662&amp;YEAR=2012" TargetMode="External"/><Relationship Id="rId1411" Type="http://schemas.openxmlformats.org/officeDocument/2006/relationships/hyperlink" Target="http://football6.myfantasyleague.com/2013/detailed?L=59380&amp;W=10&amp;P=10514&amp;YEAR=2012" TargetMode="External"/><Relationship Id="rId4567" Type="http://schemas.openxmlformats.org/officeDocument/2006/relationships/hyperlink" Target="http://football6.myfantasyleague.com/2013/player?L=59380&amp;P=10139&amp;YEAR=2012" TargetMode="External"/><Relationship Id="rId5618" Type="http://schemas.openxmlformats.org/officeDocument/2006/relationships/hyperlink" Target="http://football6.myfantasyleague.com/2013/detailed?L=59380&amp;W=6&amp;P=9466&amp;YEAR=2012" TargetMode="External"/><Relationship Id="rId8024" Type="http://schemas.openxmlformats.org/officeDocument/2006/relationships/hyperlink" Target="http://football6.myfantasyleague.com/2013/player?L=59380&amp;P=9441&amp;YEAR=2012" TargetMode="External"/><Relationship Id="rId11005" Type="http://schemas.openxmlformats.org/officeDocument/2006/relationships/hyperlink" Target="http://football6.myfantasyleague.com/2013/player?L=59380&amp;P=7777" TargetMode="External"/><Relationship Id="rId15973" Type="http://schemas.openxmlformats.org/officeDocument/2006/relationships/hyperlink" Target="http://football6.myfantasyleague.com/2013/detailed?L=59380&amp;W=3&amp;P=7850&amp;YEAR=2012" TargetMode="External"/><Relationship Id="rId18032" Type="http://schemas.openxmlformats.org/officeDocument/2006/relationships/hyperlink" Target="http://football6.myfantasyleague.com/2013/detailed?L=59380&amp;W=5&amp;P=9831&amp;YEAR=2012" TargetMode="External"/><Relationship Id="rId3169" Type="http://schemas.openxmlformats.org/officeDocument/2006/relationships/hyperlink" Target="http://football6.myfantasyleague.com/2013/detailed?L=59380&amp;W=14&amp;P=10897&amp;YEAR=2012" TargetMode="External"/><Relationship Id="rId3583" Type="http://schemas.openxmlformats.org/officeDocument/2006/relationships/hyperlink" Target="http://football6.myfantasyleague.com/2013/detailed?L=59380&amp;W=7&amp;P=8735&amp;YEAR=2012" TargetMode="External"/><Relationship Id="rId4981" Type="http://schemas.openxmlformats.org/officeDocument/2006/relationships/hyperlink" Target="http://football6.myfantasyleague.com/2013/player?L=59380&amp;P=10029" TargetMode="External"/><Relationship Id="rId7040" Type="http://schemas.openxmlformats.org/officeDocument/2006/relationships/hyperlink" Target="http://football6.myfantasyleague.com/2013/detailed?L=59380&amp;W=6&amp;P=9826&amp;YEAR=2012" TargetMode="External"/><Relationship Id="rId10021" Type="http://schemas.openxmlformats.org/officeDocument/2006/relationships/hyperlink" Target="http://football6.myfantasyleague.com/2013/detailed?L=59380&amp;W=4&amp;P=10810&amp;YEAR=2012" TargetMode="External"/><Relationship Id="rId13177" Type="http://schemas.openxmlformats.org/officeDocument/2006/relationships/hyperlink" Target="http://football6.myfantasyleague.com/2013/detailed?L=59380&amp;W=10&amp;P=10388&amp;YEAR=2012" TargetMode="External"/><Relationship Id="rId14575" Type="http://schemas.openxmlformats.org/officeDocument/2006/relationships/hyperlink" Target="http://football6.myfantasyleague.com/2013/detailed?L=59380&amp;W=16&amp;P=10311&amp;YEAR=2012" TargetMode="External"/><Relationship Id="rId15626" Type="http://schemas.openxmlformats.org/officeDocument/2006/relationships/hyperlink" Target="http://football6.myfantasyleague.com/2013/detailed?L=59380&amp;W=15&amp;P=10412&amp;YEAR=2012" TargetMode="External"/><Relationship Id="rId20393" Type="http://schemas.openxmlformats.org/officeDocument/2006/relationships/hyperlink" Target="http://football6.myfantasyleague.com/2013/detailed?L=59380&amp;W=3&amp;P=8689&amp;YEAR=2012" TargetMode="External"/><Relationship Id="rId2185" Type="http://schemas.openxmlformats.org/officeDocument/2006/relationships/hyperlink" Target="http://football6.myfantasyleague.com/2013/detailed?L=59380&amp;W=1&amp;P=9154&amp;YEAR=2012" TargetMode="External"/><Relationship Id="rId3236" Type="http://schemas.openxmlformats.org/officeDocument/2006/relationships/hyperlink" Target="http://football6.myfantasyleague.com/2013/player?L=59380&amp;P=9052" TargetMode="External"/><Relationship Id="rId4634" Type="http://schemas.openxmlformats.org/officeDocument/2006/relationships/hyperlink" Target="http://football6.myfantasyleague.com/2013/detailed?L=59380&amp;W=10&amp;P=8252&amp;YEAR=2012" TargetMode="External"/><Relationship Id="rId13591" Type="http://schemas.openxmlformats.org/officeDocument/2006/relationships/hyperlink" Target="http://football6.myfantasyleague.com/2013/detailed?L=59380&amp;W=7&amp;P=9560&amp;YEAR=2012" TargetMode="External"/><Relationship Id="rId14228" Type="http://schemas.openxmlformats.org/officeDocument/2006/relationships/hyperlink" Target="http://football6.myfantasyleague.com/2013/detailed?L=59380&amp;W=12&amp;P=6439&amp;YEAR=2012" TargetMode="External"/><Relationship Id="rId14642" Type="http://schemas.openxmlformats.org/officeDocument/2006/relationships/hyperlink" Target="http://football6.myfantasyleague.com/2013/detailed?L=59380&amp;W=1&amp;P=4922&amp;YEAR=2012" TargetMode="External"/><Relationship Id="rId17798" Type="http://schemas.openxmlformats.org/officeDocument/2006/relationships/hyperlink" Target="http://football6.myfantasyleague.com/2013/detailed?L=59380&amp;W=12&amp;P=9886&amp;YEAR=2012" TargetMode="External"/><Relationship Id="rId18849" Type="http://schemas.openxmlformats.org/officeDocument/2006/relationships/hyperlink" Target="http://football6.myfantasyleague.com/2013/detailed?L=59380&amp;W=7&amp;P=10118&amp;YEAR=2012" TargetMode="External"/><Relationship Id="rId20046" Type="http://schemas.openxmlformats.org/officeDocument/2006/relationships/hyperlink" Target="http://football6.myfantasyleague.com/2013/detailed?L=59380&amp;W=17&amp;P=9005&amp;YEAR=2012" TargetMode="External"/><Relationship Id="rId157" Type="http://schemas.openxmlformats.org/officeDocument/2006/relationships/hyperlink" Target="http://football6.myfantasyleague.com/2013/detailed?L=59380&amp;W=11&amp;P=10011&amp;YEAR=2012" TargetMode="External"/><Relationship Id="rId3650" Type="http://schemas.openxmlformats.org/officeDocument/2006/relationships/hyperlink" Target="http://football6.myfantasyleague.com/2013/player?L=59380&amp;P=10545" TargetMode="External"/><Relationship Id="rId4701" Type="http://schemas.openxmlformats.org/officeDocument/2006/relationships/hyperlink" Target="http://football6.myfantasyleague.com/2013/detailed?L=59380&amp;W=7&amp;P=10963&amp;YEAR=2012" TargetMode="External"/><Relationship Id="rId7857" Type="http://schemas.openxmlformats.org/officeDocument/2006/relationships/hyperlink" Target="http://football6.myfantasyleague.com/2013/detailed?L=59380&amp;W=7&amp;P=8910&amp;YEAR=2012" TargetMode="External"/><Relationship Id="rId8908" Type="http://schemas.openxmlformats.org/officeDocument/2006/relationships/hyperlink" Target="http://football6.myfantasyleague.com/2013/player?L=59380&amp;P=10822" TargetMode="External"/><Relationship Id="rId10838" Type="http://schemas.openxmlformats.org/officeDocument/2006/relationships/hyperlink" Target="http://football6.myfantasyleague.com/2013/detailed?L=59380&amp;W=4&amp;P=8841&amp;YEAR=2012" TargetMode="External"/><Relationship Id="rId12193" Type="http://schemas.openxmlformats.org/officeDocument/2006/relationships/hyperlink" Target="http://football6.myfantasyleague.com/2013/detailed?L=59380&amp;W=4&amp;P=8817&amp;YEAR=2012" TargetMode="External"/><Relationship Id="rId13244" Type="http://schemas.openxmlformats.org/officeDocument/2006/relationships/hyperlink" Target="http://football6.myfantasyleague.com/2013/detailed?L=59380&amp;W=12&amp;P=10088&amp;YEAR=2012" TargetMode="External"/><Relationship Id="rId17865" Type="http://schemas.openxmlformats.org/officeDocument/2006/relationships/hyperlink" Target="http://football6.myfantasyleague.com/2013/options?L=59380&amp;F=0004&amp;O=07" TargetMode="External"/><Relationship Id="rId18916" Type="http://schemas.openxmlformats.org/officeDocument/2006/relationships/hyperlink" Target="http://football6.myfantasyleague.com/2013/detailed?L=59380&amp;W=3&amp;P=4891&amp;YEAR=2012" TargetMode="External"/><Relationship Id="rId20460" Type="http://schemas.openxmlformats.org/officeDocument/2006/relationships/hyperlink" Target="http://football6.myfantasyleague.com/2013/detailed?L=59380&amp;W=15&amp;P=9837&amp;YEAR=2012" TargetMode="External"/><Relationship Id="rId571" Type="http://schemas.openxmlformats.org/officeDocument/2006/relationships/hyperlink" Target="http://football6.myfantasyleague.com/2013/detailed?L=59380&amp;W=9&amp;P=9895&amp;YEAR=2012" TargetMode="External"/><Relationship Id="rId2252" Type="http://schemas.openxmlformats.org/officeDocument/2006/relationships/hyperlink" Target="http://football6.myfantasyleague.com/2013/detailed?L=59380&amp;W=3&amp;P=10133&amp;YEAR=2012" TargetMode="External"/><Relationship Id="rId3303" Type="http://schemas.openxmlformats.org/officeDocument/2006/relationships/hyperlink" Target="http://football6.myfantasyleague.com/2013/detailed?L=59380&amp;W=8&amp;P=8123&amp;YEAR=2012" TargetMode="External"/><Relationship Id="rId6459" Type="http://schemas.openxmlformats.org/officeDocument/2006/relationships/hyperlink" Target="http://football6.myfantasyleague.com/2013/detailed?L=59380&amp;W=3&amp;P=7418&amp;YEAR=2012" TargetMode="External"/><Relationship Id="rId6873" Type="http://schemas.openxmlformats.org/officeDocument/2006/relationships/hyperlink" Target="http://football6.myfantasyleague.com/2013/detailed?L=59380&amp;W=13&amp;P=2918&amp;YEAR=2012" TargetMode="External"/><Relationship Id="rId7924" Type="http://schemas.openxmlformats.org/officeDocument/2006/relationships/hyperlink" Target="http://football6.myfantasyleague.com/2013/detailed?L=59380&amp;W=15&amp;P=10873&amp;YEAR=2012" TargetMode="External"/><Relationship Id="rId12260" Type="http://schemas.openxmlformats.org/officeDocument/2006/relationships/hyperlink" Target="http://football6.myfantasyleague.com/2013/detailed?L=59380&amp;W=1&amp;P=10805&amp;YEAR=2012" TargetMode="External"/><Relationship Id="rId13311" Type="http://schemas.openxmlformats.org/officeDocument/2006/relationships/hyperlink" Target="http://football6.myfantasyleague.com/2013/options?L=59380&amp;F=0002&amp;O=07" TargetMode="External"/><Relationship Id="rId16467" Type="http://schemas.openxmlformats.org/officeDocument/2006/relationships/hyperlink" Target="http://football6.myfantasyleague.com/2013/detailed?L=59380&amp;W=5&amp;P=10351&amp;YEAR=2012" TargetMode="External"/><Relationship Id="rId16881" Type="http://schemas.openxmlformats.org/officeDocument/2006/relationships/hyperlink" Target="http://football6.myfantasyleague.com/2013/detailed?L=59380&amp;W=1&amp;P=9757&amp;YEAR=2012" TargetMode="External"/><Relationship Id="rId17518" Type="http://schemas.openxmlformats.org/officeDocument/2006/relationships/hyperlink" Target="http://football6.myfantasyleague.com/2013/detailed?L=59380&amp;W=1&amp;P=8641&amp;YEAR=2012" TargetMode="External"/><Relationship Id="rId20113" Type="http://schemas.openxmlformats.org/officeDocument/2006/relationships/hyperlink" Target="http://football6.myfantasyleague.com/2013/detailed?L=59380&amp;W=17&amp;P=8961&amp;YEAR=2012" TargetMode="External"/><Relationship Id="rId224" Type="http://schemas.openxmlformats.org/officeDocument/2006/relationships/hyperlink" Target="http://football6.myfantasyleague.com/2013/player?L=59380&amp;P=10559" TargetMode="External"/><Relationship Id="rId5475" Type="http://schemas.openxmlformats.org/officeDocument/2006/relationships/hyperlink" Target="http://football6.myfantasyleague.com/2013/detailed?L=59380&amp;W=3&amp;P=7042&amp;YEAR=2012" TargetMode="External"/><Relationship Id="rId6526" Type="http://schemas.openxmlformats.org/officeDocument/2006/relationships/hyperlink" Target="http://football6.myfantasyleague.com/2013/detailed?L=59380&amp;W=16&amp;P=10359&amp;YEAR=2012" TargetMode="External"/><Relationship Id="rId6940" Type="http://schemas.openxmlformats.org/officeDocument/2006/relationships/hyperlink" Target="http://football6.myfantasyleague.com/2013/detailed?L=59380&amp;W=16&amp;P=10960&amp;YEAR=2012" TargetMode="External"/><Relationship Id="rId10905" Type="http://schemas.openxmlformats.org/officeDocument/2006/relationships/hyperlink" Target="http://football6.myfantasyleague.com/2013/detailed?L=59380&amp;W=4&amp;P=10869&amp;YEAR=2012" TargetMode="External"/><Relationship Id="rId15069" Type="http://schemas.openxmlformats.org/officeDocument/2006/relationships/hyperlink" Target="http://football6.myfantasyleague.com/2013/detailed?L=59380&amp;W=5&amp;P=9549&amp;YEAR=2012" TargetMode="External"/><Relationship Id="rId15483" Type="http://schemas.openxmlformats.org/officeDocument/2006/relationships/hyperlink" Target="http://football6.myfantasyleague.com/2013/detailed?L=59380&amp;W=15&amp;P=10334&amp;YEAR=2012" TargetMode="External"/><Relationship Id="rId16534" Type="http://schemas.openxmlformats.org/officeDocument/2006/relationships/hyperlink" Target="http://football6.myfantasyleague.com/2013/detailed?L=59380&amp;W=10&amp;P=7969&amp;YEAR=2012" TargetMode="External"/><Relationship Id="rId17932" Type="http://schemas.openxmlformats.org/officeDocument/2006/relationships/hyperlink" Target="http://football6.myfantasyleague.com/2013/detailed?L=59380&amp;W=16&amp;P=9176&amp;YEAR=2012" TargetMode="External"/><Relationship Id="rId4077" Type="http://schemas.openxmlformats.org/officeDocument/2006/relationships/hyperlink" Target="http://football6.myfantasyleague.com/2013/detailed?L=59380&amp;W=8&amp;P=10686&amp;YEAR=2012" TargetMode="External"/><Relationship Id="rId4491" Type="http://schemas.openxmlformats.org/officeDocument/2006/relationships/hyperlink" Target="http://football6.myfantasyleague.com/2013/detailed?L=59380&amp;W=3&amp;P=8260&amp;YEAR=2012" TargetMode="External"/><Relationship Id="rId5128" Type="http://schemas.openxmlformats.org/officeDocument/2006/relationships/hyperlink" Target="http://football6.myfantasyleague.com/2013/detailed?L=59380&amp;W=3&amp;P=9975&amp;YEAR=2012" TargetMode="External"/><Relationship Id="rId5542" Type="http://schemas.openxmlformats.org/officeDocument/2006/relationships/hyperlink" Target="http://football6.myfantasyleague.com/2013/detailed?L=59380&amp;W=6&amp;P=7815&amp;YEAR=2012" TargetMode="External"/><Relationship Id="rId8698" Type="http://schemas.openxmlformats.org/officeDocument/2006/relationships/hyperlink" Target="http://football6.myfantasyleague.com/2013/player?L=59380&amp;P=10674&amp;YEAR=2012" TargetMode="External"/><Relationship Id="rId9749" Type="http://schemas.openxmlformats.org/officeDocument/2006/relationships/hyperlink" Target="http://football6.myfantasyleague.com/2013/detailed?L=59380&amp;W=7&amp;P=8677&amp;YEAR=2012" TargetMode="External"/><Relationship Id="rId14085" Type="http://schemas.openxmlformats.org/officeDocument/2006/relationships/hyperlink" Target="http://football6.myfantasyleague.com/2013/detailed?L=59380&amp;W=17&amp;P=10702&amp;YEAR=2012" TargetMode="External"/><Relationship Id="rId15136" Type="http://schemas.openxmlformats.org/officeDocument/2006/relationships/hyperlink" Target="http://football6.myfantasyleague.com/2013/detailed?L=59380&amp;W=5&amp;P=9433&amp;YEAR=2012" TargetMode="External"/><Relationship Id="rId1738" Type="http://schemas.openxmlformats.org/officeDocument/2006/relationships/hyperlink" Target="http://football6.myfantasyleague.com/2013/player?L=59380&amp;P=8091&amp;YEAR=2012" TargetMode="External"/><Relationship Id="rId3093" Type="http://schemas.openxmlformats.org/officeDocument/2006/relationships/hyperlink" Target="http://football6.myfantasyleague.com/2013/detailed?L=59380&amp;W=16&amp;P=9492&amp;YEAR=2012" TargetMode="External"/><Relationship Id="rId4144" Type="http://schemas.openxmlformats.org/officeDocument/2006/relationships/hyperlink" Target="http://football6.myfantasyleague.com/2013/detailed?L=59380&amp;W=1&amp;P=10344&amp;YEAR=2012" TargetMode="External"/><Relationship Id="rId8765" Type="http://schemas.openxmlformats.org/officeDocument/2006/relationships/hyperlink" Target="http://football6.myfantasyleague.com/2013/player?L=59380&amp;P=10792&amp;YEAR=2012" TargetMode="External"/><Relationship Id="rId11679" Type="http://schemas.openxmlformats.org/officeDocument/2006/relationships/hyperlink" Target="http://football6.myfantasyleague.com/2013/detailed?L=59380&amp;W=16&amp;P=10864&amp;YEAR=2012" TargetMode="External"/><Relationship Id="rId14152" Type="http://schemas.openxmlformats.org/officeDocument/2006/relationships/hyperlink" Target="http://football6.myfantasyleague.com/2013/detailed?L=59380&amp;W=11&amp;P=10270&amp;YEAR=2012" TargetMode="External"/><Relationship Id="rId15550" Type="http://schemas.openxmlformats.org/officeDocument/2006/relationships/hyperlink" Target="http://football6.myfantasyleague.com/2013/detailed?L=59380&amp;W=9&amp;P=9025&amp;YEAR=2012" TargetMode="External"/><Relationship Id="rId16601" Type="http://schemas.openxmlformats.org/officeDocument/2006/relationships/hyperlink" Target="http://football6.myfantasyleague.com/2013/detailed?L=59380&amp;W=13&amp;P=8840&amp;YEAR=2012" TargetMode="External"/><Relationship Id="rId19757" Type="http://schemas.openxmlformats.org/officeDocument/2006/relationships/hyperlink" Target="http://football6.myfantasyleague.com/2013/player?L=59380&amp;P=10382&amp;YEAR=2012" TargetMode="External"/><Relationship Id="rId3160" Type="http://schemas.openxmlformats.org/officeDocument/2006/relationships/hyperlink" Target="http://football6.myfantasyleague.com/2013/detailed?L=59380&amp;W=9&amp;P=9051&amp;YEAR=2012" TargetMode="External"/><Relationship Id="rId4211" Type="http://schemas.openxmlformats.org/officeDocument/2006/relationships/hyperlink" Target="http://football6.myfantasyleague.com/2013/detailed?L=59380&amp;W=11&amp;P=9964&amp;YEAR=2012" TargetMode="External"/><Relationship Id="rId7367" Type="http://schemas.openxmlformats.org/officeDocument/2006/relationships/hyperlink" Target="http://football6.myfantasyleague.com/2013/detailed?L=59380&amp;W=6&amp;P=9828&amp;YEAR=2012" TargetMode="External"/><Relationship Id="rId8418" Type="http://schemas.openxmlformats.org/officeDocument/2006/relationships/hyperlink" Target="http://football6.myfantasyleague.com/2013/detailed?L=59380&amp;W=2&amp;P=10266&amp;YEAR=2012" TargetMode="External"/><Relationship Id="rId9816" Type="http://schemas.openxmlformats.org/officeDocument/2006/relationships/hyperlink" Target="http://football6.myfantasyleague.com/2013/player?L=59380&amp;P=10834&amp;YEAR=2012" TargetMode="External"/><Relationship Id="rId10695" Type="http://schemas.openxmlformats.org/officeDocument/2006/relationships/hyperlink" Target="http://football6.myfantasyleague.com/2013/detailed?L=59380&amp;W=10&amp;P=10383&amp;YEAR=2012" TargetMode="External"/><Relationship Id="rId11746" Type="http://schemas.openxmlformats.org/officeDocument/2006/relationships/hyperlink" Target="http://football6.myfantasyleague.com/2013/detailed?L=59380&amp;W=1&amp;P=8360&amp;YEAR=2012" TargetMode="External"/><Relationship Id="rId15203" Type="http://schemas.openxmlformats.org/officeDocument/2006/relationships/hyperlink" Target="http://football6.myfantasyleague.com/2013/detailed?L=59380&amp;W=3&amp;P=6994&amp;YEAR=2012" TargetMode="External"/><Relationship Id="rId18359" Type="http://schemas.openxmlformats.org/officeDocument/2006/relationships/hyperlink" Target="http://football6.myfantasyleague.com/2013/player?L=59380&amp;P=10852&amp;YEAR=2012" TargetMode="External"/><Relationship Id="rId18773" Type="http://schemas.openxmlformats.org/officeDocument/2006/relationships/hyperlink" Target="http://football6.myfantasyleague.com/2013/detailed?L=59380&amp;W=10&amp;P=10560&amp;YEAR=2012" TargetMode="External"/><Relationship Id="rId19824" Type="http://schemas.openxmlformats.org/officeDocument/2006/relationships/hyperlink" Target="http://football6.myfantasyleague.com/2013/detailed?L=59380&amp;W=12&amp;P=8268&amp;YEAR=2012" TargetMode="External"/><Relationship Id="rId1805" Type="http://schemas.openxmlformats.org/officeDocument/2006/relationships/hyperlink" Target="http://football6.myfantasyleague.com/2013/player?L=59380&amp;P=9898" TargetMode="External"/><Relationship Id="rId7781" Type="http://schemas.openxmlformats.org/officeDocument/2006/relationships/hyperlink" Target="http://football6.myfantasyleague.com/2013/detailed?L=59380&amp;W=14&amp;P=9847&amp;YEAR=2012" TargetMode="External"/><Relationship Id="rId8832" Type="http://schemas.openxmlformats.org/officeDocument/2006/relationships/hyperlink" Target="http://football6.myfantasyleague.com/2013/detailed?L=59380&amp;W=9&amp;P=10277&amp;YEAR=2012" TargetMode="External"/><Relationship Id="rId10348" Type="http://schemas.openxmlformats.org/officeDocument/2006/relationships/hyperlink" Target="http://football6.myfantasyleague.com/2013/detailed?L=59380&amp;W=1&amp;P=8265&amp;YEAR=2012" TargetMode="External"/><Relationship Id="rId10762" Type="http://schemas.openxmlformats.org/officeDocument/2006/relationships/hyperlink" Target="http://football6.myfantasyleague.com/2013/detailed?L=59380&amp;W=17&amp;P=10773&amp;YEAR=2012" TargetMode="External"/><Relationship Id="rId11813" Type="http://schemas.openxmlformats.org/officeDocument/2006/relationships/hyperlink" Target="http://football6.myfantasyleague.com/2013/detailed?L=59380&amp;W=4&amp;P=10835&amp;YEAR=2012" TargetMode="External"/><Relationship Id="rId14969" Type="http://schemas.openxmlformats.org/officeDocument/2006/relationships/hyperlink" Target="http://football6.myfantasyleague.com/2013/player?L=59380&amp;P=8930&amp;YEAR=2012" TargetMode="External"/><Relationship Id="rId17375" Type="http://schemas.openxmlformats.org/officeDocument/2006/relationships/hyperlink" Target="http://football6.myfantasyleague.com/2013/detailed?L=59380&amp;W=13&amp;P=7832&amp;YEAR=2012" TargetMode="External"/><Relationship Id="rId18426" Type="http://schemas.openxmlformats.org/officeDocument/2006/relationships/hyperlink" Target="http://football6.myfantasyleague.com/2013/detailed?L=59380&amp;W=9&amp;P=8684&amp;YEAR=2012" TargetMode="External"/><Relationship Id="rId18840" Type="http://schemas.openxmlformats.org/officeDocument/2006/relationships/hyperlink" Target="http://football6.myfantasyleague.com/2013/detailed?L=59380&amp;W=16&amp;P=4927&amp;YEAR=2012" TargetMode="External"/><Relationship Id="rId3977" Type="http://schemas.openxmlformats.org/officeDocument/2006/relationships/hyperlink" Target="http://football6.myfantasyleague.com/2013/detailed?L=59380&amp;W=3&amp;P=7958&amp;YEAR=2012" TargetMode="External"/><Relationship Id="rId6036" Type="http://schemas.openxmlformats.org/officeDocument/2006/relationships/hyperlink" Target="http://football6.myfantasyleague.com/2013/detailed?L=59380&amp;W=1&amp;P=10721&amp;YEAR=2012" TargetMode="External"/><Relationship Id="rId6383" Type="http://schemas.openxmlformats.org/officeDocument/2006/relationships/hyperlink" Target="http://football6.myfantasyleague.com/2013/detailed?L=59380&amp;W=2&amp;P=10262&amp;YEAR=2012" TargetMode="External"/><Relationship Id="rId7434" Type="http://schemas.openxmlformats.org/officeDocument/2006/relationships/hyperlink" Target="http://football6.myfantasyleague.com/2013/detailed?L=59380&amp;W=10&amp;P=10975&amp;YEAR=2012" TargetMode="External"/><Relationship Id="rId10415" Type="http://schemas.openxmlformats.org/officeDocument/2006/relationships/hyperlink" Target="http://football6.myfantasyleague.com/2013/player?L=59380&amp;P=10455" TargetMode="External"/><Relationship Id="rId13985" Type="http://schemas.openxmlformats.org/officeDocument/2006/relationships/hyperlink" Target="http://football6.myfantasyleague.com/2013/detailed?L=59380&amp;W=13&amp;P=9641&amp;YEAR=2012" TargetMode="External"/><Relationship Id="rId16391" Type="http://schemas.openxmlformats.org/officeDocument/2006/relationships/hyperlink" Target="http://football6.myfantasyleague.com/2013/detailed?L=59380&amp;W=3&amp;P=6840&amp;YEAR=2012" TargetMode="External"/><Relationship Id="rId17028" Type="http://schemas.openxmlformats.org/officeDocument/2006/relationships/hyperlink" Target="http://football6.myfantasyleague.com/2013/detailed?L=59380&amp;W=5&amp;P=8344&amp;YEAR=2012" TargetMode="External"/><Relationship Id="rId17442" Type="http://schemas.openxmlformats.org/officeDocument/2006/relationships/hyperlink" Target="http://football6.myfantasyleague.com/2013/detailed?L=59380&amp;W=14&amp;P=3301&amp;YEAR=2012" TargetMode="External"/><Relationship Id="rId898" Type="http://schemas.openxmlformats.org/officeDocument/2006/relationships/hyperlink" Target="http://football6.myfantasyleague.com/2013/detailed?L=59380&amp;W=5&amp;P=7775&amp;YEAR=2012" TargetMode="External"/><Relationship Id="rId2579" Type="http://schemas.openxmlformats.org/officeDocument/2006/relationships/hyperlink" Target="http://football6.myfantasyleague.com/2013/player?L=59380&amp;P=10962&amp;YEAR=2012" TargetMode="External"/><Relationship Id="rId2993" Type="http://schemas.openxmlformats.org/officeDocument/2006/relationships/hyperlink" Target="http://football6.myfantasyleague.com/2013/detailed?L=59380&amp;W=9&amp;P=8243&amp;YEAR=2012" TargetMode="External"/><Relationship Id="rId6450" Type="http://schemas.openxmlformats.org/officeDocument/2006/relationships/hyperlink" Target="http://football6.myfantasyleague.com/2013/detailed?L=59380&amp;W=5&amp;P=10971&amp;YEAR=2012" TargetMode="External"/><Relationship Id="rId7501" Type="http://schemas.openxmlformats.org/officeDocument/2006/relationships/hyperlink" Target="http://football6.myfantasyleague.com/2013/detailed?L=59380&amp;W=2&amp;P=9199&amp;YEAR=2012" TargetMode="External"/><Relationship Id="rId12587" Type="http://schemas.openxmlformats.org/officeDocument/2006/relationships/hyperlink" Target="http://football6.myfantasyleague.com/2013/detailed?L=59380&amp;W=7&amp;P=9479&amp;YEAR=2012" TargetMode="External"/><Relationship Id="rId13638" Type="http://schemas.openxmlformats.org/officeDocument/2006/relationships/hyperlink" Target="http://football6.myfantasyleague.com/2013/detailed?L=59380&amp;W=16&amp;P=9632&amp;YEAR=2012" TargetMode="External"/><Relationship Id="rId16044" Type="http://schemas.openxmlformats.org/officeDocument/2006/relationships/hyperlink" Target="http://football6.myfantasyleague.com/2013/detailed?L=59380&amp;W=1&amp;P=10312&amp;YEAR=2012" TargetMode="External"/><Relationship Id="rId965" Type="http://schemas.openxmlformats.org/officeDocument/2006/relationships/hyperlink" Target="http://football6.myfantasyleague.com/2013/detailed?L=59380&amp;W=7&amp;P=10506&amp;YEAR=2012" TargetMode="External"/><Relationship Id="rId1595" Type="http://schemas.openxmlformats.org/officeDocument/2006/relationships/hyperlink" Target="http://football6.myfantasyleague.com/2013/detailed?L=59380&amp;W=2&amp;P=10874&amp;YEAR=2012" TargetMode="External"/><Relationship Id="rId2646" Type="http://schemas.openxmlformats.org/officeDocument/2006/relationships/hyperlink" Target="http://football6.myfantasyleague.com/2013/detailed?L=59380&amp;W=11&amp;P=8741&amp;YEAR=2012" TargetMode="External"/><Relationship Id="rId5052" Type="http://schemas.openxmlformats.org/officeDocument/2006/relationships/hyperlink" Target="http://football6.myfantasyleague.com/2013/player?L=59380&amp;P=10343" TargetMode="External"/><Relationship Id="rId6103" Type="http://schemas.openxmlformats.org/officeDocument/2006/relationships/hyperlink" Target="http://football6.myfantasyleague.com/2013/player?L=59380&amp;P=6636" TargetMode="External"/><Relationship Id="rId9259" Type="http://schemas.openxmlformats.org/officeDocument/2006/relationships/hyperlink" Target="http://football6.myfantasyleague.com/2013/detailed?L=59380&amp;W=6&amp;P=9287&amp;YEAR=2012" TargetMode="External"/><Relationship Id="rId9673" Type="http://schemas.openxmlformats.org/officeDocument/2006/relationships/hyperlink" Target="http://football6.myfantasyleague.com/2013/detailed?L=59380&amp;W=4&amp;P=6931&amp;YEAR=2012" TargetMode="External"/><Relationship Id="rId11189" Type="http://schemas.openxmlformats.org/officeDocument/2006/relationships/hyperlink" Target="http://football6.myfantasyleague.com/2013/detailed?L=59380&amp;W=10&amp;P=9536&amp;YEAR=2012" TargetMode="External"/><Relationship Id="rId15060" Type="http://schemas.openxmlformats.org/officeDocument/2006/relationships/hyperlink" Target="http://football6.myfantasyleague.com/2013/detailed?L=59380&amp;W=16&amp;P=10735&amp;YEAR=2012" TargetMode="External"/><Relationship Id="rId16111" Type="http://schemas.openxmlformats.org/officeDocument/2006/relationships/hyperlink" Target="http://football6.myfantasyleague.com/2013/detailed?L=59380&amp;W=1&amp;P=8274&amp;YEAR=2012" TargetMode="External"/><Relationship Id="rId19267" Type="http://schemas.openxmlformats.org/officeDocument/2006/relationships/hyperlink" Target="http://football6.myfantasyleague.com/2013/detailed?L=59380&amp;W=6&amp;P=8358&amp;YEAR=2012" TargetMode="External"/><Relationship Id="rId20507" Type="http://schemas.openxmlformats.org/officeDocument/2006/relationships/hyperlink" Target="http://football6.myfantasyleague.com/2013/detailed?L=59380&amp;W=10&amp;P=8729&amp;YEAR=2012" TargetMode="External"/><Relationship Id="rId618" Type="http://schemas.openxmlformats.org/officeDocument/2006/relationships/hyperlink" Target="http://football6.myfantasyleague.com/2013/detailed?L=59380&amp;W=5&amp;P=8474&amp;YEAR=2012" TargetMode="External"/><Relationship Id="rId1248" Type="http://schemas.openxmlformats.org/officeDocument/2006/relationships/hyperlink" Target="http://football6.myfantasyleague.com/2013/detailed?L=59380&amp;W=14&amp;P=7862&amp;YEAR=2012" TargetMode="External"/><Relationship Id="rId1662" Type="http://schemas.openxmlformats.org/officeDocument/2006/relationships/hyperlink" Target="http://football6.myfantasyleague.com/2013/detailed?L=59380&amp;W=8&amp;P=10880&amp;YEAR=2012" TargetMode="External"/><Relationship Id="rId5869" Type="http://schemas.openxmlformats.org/officeDocument/2006/relationships/hyperlink" Target="http://football6.myfantasyleague.com/2013/detailed?L=59380&amp;W=2&amp;P=7393&amp;YEAR=2012" TargetMode="External"/><Relationship Id="rId8275" Type="http://schemas.openxmlformats.org/officeDocument/2006/relationships/hyperlink" Target="http://football6.myfantasyleague.com/2013/player?L=59380&amp;P=7440" TargetMode="External"/><Relationship Id="rId9326" Type="http://schemas.openxmlformats.org/officeDocument/2006/relationships/hyperlink" Target="http://football6.myfantasyleague.com/2013/detailed?L=59380&amp;W=17&amp;P=7873&amp;YEAR=2012" TargetMode="External"/><Relationship Id="rId11256" Type="http://schemas.openxmlformats.org/officeDocument/2006/relationships/hyperlink" Target="http://football6.myfantasyleague.com/2013/player?L=59380&amp;P=10097" TargetMode="External"/><Relationship Id="rId12654" Type="http://schemas.openxmlformats.org/officeDocument/2006/relationships/hyperlink" Target="http://football6.myfantasyleague.com/2013/detailed?L=59380&amp;W=8&amp;P=6622&amp;YEAR=2012" TargetMode="External"/><Relationship Id="rId13705" Type="http://schemas.openxmlformats.org/officeDocument/2006/relationships/hyperlink" Target="http://football6.myfantasyleague.com/2013/detailed?L=59380&amp;W=17&amp;P=10117&amp;YEAR=2012" TargetMode="External"/><Relationship Id="rId18283" Type="http://schemas.openxmlformats.org/officeDocument/2006/relationships/hyperlink" Target="http://football6.myfantasyleague.com/2013/detailed?L=59380&amp;W=5&amp;P=10384&amp;YEAR=2012" TargetMode="External"/><Relationship Id="rId19681" Type="http://schemas.openxmlformats.org/officeDocument/2006/relationships/hyperlink" Target="http://football6.myfantasyleague.com/2013/detailed?L=59380&amp;W=2&amp;P=7411&amp;YEAR=2012" TargetMode="External"/><Relationship Id="rId1315" Type="http://schemas.openxmlformats.org/officeDocument/2006/relationships/hyperlink" Target="http://football6.myfantasyleague.com/2013/detailed?L=59380&amp;W=8&amp;P=9017&amp;YEAR=2012" TargetMode="External"/><Relationship Id="rId2713" Type="http://schemas.openxmlformats.org/officeDocument/2006/relationships/hyperlink" Target="http://football6.myfantasyleague.com/2013/detailed?L=59380&amp;W=14&amp;P=9551&amp;YEAR=2012" TargetMode="External"/><Relationship Id="rId7291" Type="http://schemas.openxmlformats.org/officeDocument/2006/relationships/hyperlink" Target="http://football6.myfantasyleague.com/2013/options?L=59380&amp;F=0011&amp;O=07" TargetMode="External"/><Relationship Id="rId8342" Type="http://schemas.openxmlformats.org/officeDocument/2006/relationships/hyperlink" Target="http://football6.myfantasyleague.com/2013/detailed?L=59380&amp;W=2&amp;P=9830&amp;YEAR=2012" TargetMode="External"/><Relationship Id="rId9740" Type="http://schemas.openxmlformats.org/officeDocument/2006/relationships/hyperlink" Target="http://football6.myfantasyleague.com/2013/detailed?L=59380&amp;W=16&amp;P=10912&amp;YEAR=2012" TargetMode="External"/><Relationship Id="rId11670" Type="http://schemas.openxmlformats.org/officeDocument/2006/relationships/hyperlink" Target="http://football6.myfantasyleague.com/2013/detailed?L=59380&amp;W=16&amp;P=3291&amp;YEAR=2012" TargetMode="External"/><Relationship Id="rId12307" Type="http://schemas.openxmlformats.org/officeDocument/2006/relationships/hyperlink" Target="http://football6.myfantasyleague.com/2013/detailed?L=59380&amp;W=15&amp;P=9846&amp;YEAR=2012" TargetMode="External"/><Relationship Id="rId12721" Type="http://schemas.openxmlformats.org/officeDocument/2006/relationships/hyperlink" Target="http://football6.myfantasyleague.com/2013/detailed?L=59380&amp;W=2&amp;P=10143&amp;YEAR=2012" TargetMode="External"/><Relationship Id="rId15877" Type="http://schemas.openxmlformats.org/officeDocument/2006/relationships/hyperlink" Target="http://football6.myfantasyleague.com/2013/detailed?L=59380&amp;W=4&amp;P=10434&amp;YEAR=2012" TargetMode="External"/><Relationship Id="rId16928" Type="http://schemas.openxmlformats.org/officeDocument/2006/relationships/hyperlink" Target="http://football6.myfantasyleague.com/2013/detailed?L=59380&amp;W=8&amp;P=10274&amp;YEAR=2012" TargetMode="External"/><Relationship Id="rId19334" Type="http://schemas.openxmlformats.org/officeDocument/2006/relationships/hyperlink" Target="http://football6.myfantasyleague.com/2013/detailed?L=59380&amp;W=1&amp;P=10272&amp;YEAR=2012" TargetMode="External"/><Relationship Id="rId4885" Type="http://schemas.openxmlformats.org/officeDocument/2006/relationships/hyperlink" Target="http://football6.myfantasyleague.com/2013/detailed?L=59380&amp;W=12&amp;P=7826&amp;YEAR=2012" TargetMode="External"/><Relationship Id="rId5936" Type="http://schemas.openxmlformats.org/officeDocument/2006/relationships/hyperlink" Target="http://football6.myfantasyleague.com/2013/options?L=59380&amp;F=0009&amp;O=07" TargetMode="External"/><Relationship Id="rId10272" Type="http://schemas.openxmlformats.org/officeDocument/2006/relationships/hyperlink" Target="http://football6.myfantasyleague.com/2013/detailed?L=59380&amp;W=4&amp;P=9966&amp;YEAR=2012" TargetMode="External"/><Relationship Id="rId11323" Type="http://schemas.openxmlformats.org/officeDocument/2006/relationships/hyperlink" Target="http://football6.myfantasyleague.com/2013/detailed?L=59380&amp;W=9&amp;P=10327&amp;YEAR=2012" TargetMode="External"/><Relationship Id="rId14479" Type="http://schemas.openxmlformats.org/officeDocument/2006/relationships/hyperlink" Target="http://football6.myfantasyleague.com/2013/detailed?L=59380&amp;W=9&amp;P=9919&amp;YEAR=2012" TargetMode="External"/><Relationship Id="rId14893" Type="http://schemas.openxmlformats.org/officeDocument/2006/relationships/hyperlink" Target="http://football6.myfantasyleague.com/2013/detailed?L=59380&amp;W=9&amp;P=9805&amp;YEAR=2012" TargetMode="External"/><Relationship Id="rId15944" Type="http://schemas.openxmlformats.org/officeDocument/2006/relationships/hyperlink" Target="http://football6.myfantasyleague.com/2013/detailed?L=59380&amp;W=15&amp;P=8832&amp;YEAR=2012" TargetMode="External"/><Relationship Id="rId18350" Type="http://schemas.openxmlformats.org/officeDocument/2006/relationships/hyperlink" Target="http://football6.myfantasyleague.com/2013/player?L=59380&amp;P=10956" TargetMode="External"/><Relationship Id="rId19401" Type="http://schemas.openxmlformats.org/officeDocument/2006/relationships/hyperlink" Target="http://football6.myfantasyleague.com/2013/detailed?L=59380&amp;W=2&amp;P=7855&amp;YEAR=2012" TargetMode="External"/><Relationship Id="rId21" Type="http://schemas.openxmlformats.org/officeDocument/2006/relationships/hyperlink" Target="http://football6.myfantasyleague.com/2013/top?L=59380&amp;SEARCHTYPE=BASIC&amp;COUNT=1500&amp;YEAR=2012&amp;START_WEEK=1&amp;END_WEEK=17&amp;CATEGORY=overall&amp;DISPLAY=points&amp;TEAM=*&amp;SORT=15" TargetMode="External"/><Relationship Id="rId2089" Type="http://schemas.openxmlformats.org/officeDocument/2006/relationships/hyperlink" Target="http://football6.myfantasyleague.com/2013/detailed?L=59380&amp;W=2&amp;P=8917&amp;YEAR=2012" TargetMode="External"/><Relationship Id="rId3487" Type="http://schemas.openxmlformats.org/officeDocument/2006/relationships/hyperlink" Target="http://football6.myfantasyleague.com/2013/detailed?L=59380&amp;W=11&amp;P=9742&amp;YEAR=2012" TargetMode="External"/><Relationship Id="rId4538" Type="http://schemas.openxmlformats.org/officeDocument/2006/relationships/hyperlink" Target="http://football6.myfantasyleague.com/2013/detailed?L=59380&amp;W=15&amp;P=10080&amp;YEAR=2012" TargetMode="External"/><Relationship Id="rId4952" Type="http://schemas.openxmlformats.org/officeDocument/2006/relationships/hyperlink" Target="http://football6.myfantasyleague.com/2013/detailed?L=59380&amp;W=6&amp;P=9059&amp;YEAR=2012" TargetMode="External"/><Relationship Id="rId13495" Type="http://schemas.openxmlformats.org/officeDocument/2006/relationships/hyperlink" Target="http://football6.myfantasyleague.com/2013/player?L=59380&amp;P=9534&amp;YEAR=2012" TargetMode="External"/><Relationship Id="rId14546" Type="http://schemas.openxmlformats.org/officeDocument/2006/relationships/hyperlink" Target="http://football6.myfantasyleague.com/2013/detailed?L=59380&amp;W=1&amp;P=9444&amp;YEAR=2012" TargetMode="External"/><Relationship Id="rId14960" Type="http://schemas.openxmlformats.org/officeDocument/2006/relationships/hyperlink" Target="http://football6.myfantasyleague.com/2013/detailed?L=59380&amp;W=1&amp;P=9532&amp;YEAR=2012" TargetMode="External"/><Relationship Id="rId18003" Type="http://schemas.openxmlformats.org/officeDocument/2006/relationships/hyperlink" Target="http://football6.myfantasyleague.com/2013/detailed?L=59380&amp;W=13&amp;P=9907&amp;YEAR=2012" TargetMode="External"/><Relationship Id="rId20297" Type="http://schemas.openxmlformats.org/officeDocument/2006/relationships/hyperlink" Target="http://football6.myfantasyleague.com/2013/detailed?L=59380&amp;W=1&amp;P=10888&amp;YEAR=2012" TargetMode="External"/><Relationship Id="rId3554" Type="http://schemas.openxmlformats.org/officeDocument/2006/relationships/hyperlink" Target="http://football6.myfantasyleague.com/2013/detailed?L=59380&amp;W=16&amp;P=11007&amp;YEAR=2012" TargetMode="External"/><Relationship Id="rId4605" Type="http://schemas.openxmlformats.org/officeDocument/2006/relationships/hyperlink" Target="http://football6.myfantasyleague.com/2013/player?L=59380&amp;P=9428&amp;YEAR=2012" TargetMode="External"/><Relationship Id="rId7011" Type="http://schemas.openxmlformats.org/officeDocument/2006/relationships/hyperlink" Target="http://football6.myfantasyleague.com/2013/detailed?L=59380&amp;W=17&amp;P=8359&amp;YEAR=2012" TargetMode="External"/><Relationship Id="rId12097" Type="http://schemas.openxmlformats.org/officeDocument/2006/relationships/hyperlink" Target="http://football6.myfantasyleague.com/2013/player?L=59380&amp;P=9245&amp;YEAR=2012" TargetMode="External"/><Relationship Id="rId13148" Type="http://schemas.openxmlformats.org/officeDocument/2006/relationships/hyperlink" Target="http://football6.myfantasyleague.com/2013/detailed?L=59380&amp;W=12&amp;P=9924&amp;YEAR=2012" TargetMode="External"/><Relationship Id="rId13562" Type="http://schemas.openxmlformats.org/officeDocument/2006/relationships/hyperlink" Target="http://football6.myfantasyleague.com/2013/detailed?L=59380&amp;W=5&amp;P=9646&amp;YEAR=2012" TargetMode="External"/><Relationship Id="rId14613" Type="http://schemas.openxmlformats.org/officeDocument/2006/relationships/hyperlink" Target="http://football6.myfantasyleague.com/2013/player?L=59380&amp;P=9091" TargetMode="External"/><Relationship Id="rId17769" Type="http://schemas.openxmlformats.org/officeDocument/2006/relationships/hyperlink" Target="http://football6.myfantasyleague.com/2013/detailed?L=59380&amp;W=7&amp;P=10955&amp;YEAR=2012" TargetMode="External"/><Relationship Id="rId20364" Type="http://schemas.openxmlformats.org/officeDocument/2006/relationships/hyperlink" Target="http://football6.myfantasyleague.com/2013/detailed?L=59380&amp;W=13&amp;P=10806&amp;YEAR=2012" TargetMode="External"/><Relationship Id="rId475" Type="http://schemas.openxmlformats.org/officeDocument/2006/relationships/hyperlink" Target="http://football6.myfantasyleague.com/2013/detailed?L=59380&amp;W=4&amp;P=10188&amp;YEAR=2012" TargetMode="External"/><Relationship Id="rId2156" Type="http://schemas.openxmlformats.org/officeDocument/2006/relationships/hyperlink" Target="http://football6.myfantasyleague.com/2013/player?L=59380&amp;P=10752" TargetMode="External"/><Relationship Id="rId2570" Type="http://schemas.openxmlformats.org/officeDocument/2006/relationships/hyperlink" Target="http://football6.myfantasyleague.com/2013/detailed?L=59380&amp;W=9&amp;P=7814&amp;YEAR=2012" TargetMode="External"/><Relationship Id="rId3207" Type="http://schemas.openxmlformats.org/officeDocument/2006/relationships/hyperlink" Target="http://football6.myfantasyleague.com/2013/detailed?L=59380&amp;W=16&amp;P=7944&amp;YEAR=2012" TargetMode="External"/><Relationship Id="rId3621" Type="http://schemas.openxmlformats.org/officeDocument/2006/relationships/hyperlink" Target="http://football6.myfantasyleague.com/2013/detailed?L=59380&amp;W=13&amp;P=9054&amp;YEAR=2012" TargetMode="External"/><Relationship Id="rId6777" Type="http://schemas.openxmlformats.org/officeDocument/2006/relationships/hyperlink" Target="http://football6.myfantasyleague.com/2013/detailed?L=59380&amp;W=15&amp;P=9066&amp;YEAR=2012" TargetMode="External"/><Relationship Id="rId7828" Type="http://schemas.openxmlformats.org/officeDocument/2006/relationships/hyperlink" Target="http://football6.myfantasyleague.com/2013/detailed?L=59380&amp;W=14&amp;P=10293&amp;YEAR=2012" TargetMode="External"/><Relationship Id="rId9183" Type="http://schemas.openxmlformats.org/officeDocument/2006/relationships/hyperlink" Target="http://football6.myfantasyleague.com/2013/detailed?L=59380&amp;W=12&amp;P=9075&amp;YEAR=2012" TargetMode="External"/><Relationship Id="rId12164" Type="http://schemas.openxmlformats.org/officeDocument/2006/relationships/hyperlink" Target="http://football6.myfantasyleague.com/2013/player?L=59380&amp;P=10358&amp;YEAR=2012" TargetMode="External"/><Relationship Id="rId13215" Type="http://schemas.openxmlformats.org/officeDocument/2006/relationships/hyperlink" Target="http://football6.myfantasyleague.com/2013/detailed?L=59380&amp;W=17&amp;P=9554&amp;YEAR=2012" TargetMode="External"/><Relationship Id="rId19191" Type="http://schemas.openxmlformats.org/officeDocument/2006/relationships/hyperlink" Target="http://football6.myfantasyleague.com/2013/detailed?L=59380&amp;W=5&amp;P=9877&amp;YEAR=2012" TargetMode="External"/><Relationship Id="rId20017" Type="http://schemas.openxmlformats.org/officeDocument/2006/relationships/hyperlink" Target="http://football6.myfantasyleague.com/2013/detailed?L=59380&amp;W=4&amp;P=8958&amp;YEAR=2012" TargetMode="External"/><Relationship Id="rId20431" Type="http://schemas.openxmlformats.org/officeDocument/2006/relationships/hyperlink" Target="http://football6.myfantasyleague.com/2013/detailed?L=59380&amp;W=3&amp;P=9330&amp;YEAR=2012" TargetMode="External"/><Relationship Id="rId128" Type="http://schemas.openxmlformats.org/officeDocument/2006/relationships/hyperlink" Target="http://football6.myfantasyleague.com/2013/player?L=59380&amp;P=7757" TargetMode="External"/><Relationship Id="rId542" Type="http://schemas.openxmlformats.org/officeDocument/2006/relationships/hyperlink" Target="http://football6.myfantasyleague.com/2013/detailed?L=59380&amp;W=1&amp;P=8329&amp;YEAR=2012" TargetMode="External"/><Relationship Id="rId1172" Type="http://schemas.openxmlformats.org/officeDocument/2006/relationships/hyperlink" Target="http://football6.myfantasyleague.com/2013/detailed?L=59380&amp;W=2&amp;P=8814&amp;YEAR=2012" TargetMode="External"/><Relationship Id="rId2223" Type="http://schemas.openxmlformats.org/officeDocument/2006/relationships/hyperlink" Target="http://football6.myfantasyleague.com/2013/detailed?L=59380&amp;W=5&amp;P=8822&amp;YEAR=2012" TargetMode="External"/><Relationship Id="rId5379" Type="http://schemas.openxmlformats.org/officeDocument/2006/relationships/hyperlink" Target="http://football6.myfantasyleague.com/2013/detailed?L=59380&amp;W=15&amp;P=9325&amp;YEAR=2012" TargetMode="External"/><Relationship Id="rId5793" Type="http://schemas.openxmlformats.org/officeDocument/2006/relationships/hyperlink" Target="http://football6.myfantasyleague.com/2013/detailed?L=59380&amp;W=16&amp;P=4883&amp;YEAR=2012" TargetMode="External"/><Relationship Id="rId6844" Type="http://schemas.openxmlformats.org/officeDocument/2006/relationships/hyperlink" Target="http://football6.myfantasyleague.com/2013/player?L=59380&amp;P=10386&amp;YEAR=2012" TargetMode="External"/><Relationship Id="rId9250" Type="http://schemas.openxmlformats.org/officeDocument/2006/relationships/hyperlink" Target="http://football6.myfantasyleague.com/2013/detailed?L=59380&amp;W=16&amp;P=10846&amp;YEAR=2012" TargetMode="External"/><Relationship Id="rId10809" Type="http://schemas.openxmlformats.org/officeDocument/2006/relationships/hyperlink" Target="http://football6.myfantasyleague.com/2013/player?L=59380&amp;P=9730" TargetMode="External"/><Relationship Id="rId11180" Type="http://schemas.openxmlformats.org/officeDocument/2006/relationships/hyperlink" Target="http://football6.myfantasyleague.com/2013/player?L=59380&amp;P=9536&amp;YEAR=2012" TargetMode="External"/><Relationship Id="rId12231" Type="http://schemas.openxmlformats.org/officeDocument/2006/relationships/hyperlink" Target="http://football6.myfantasyleague.com/2013/detailed?L=59380&amp;W=8&amp;P=9821&amp;YEAR=2012" TargetMode="External"/><Relationship Id="rId15387" Type="http://schemas.openxmlformats.org/officeDocument/2006/relationships/hyperlink" Target="http://football6.myfantasyleague.com/2013/player?L=59380&amp;P=9094&amp;YEAR=2012" TargetMode="External"/><Relationship Id="rId16785" Type="http://schemas.openxmlformats.org/officeDocument/2006/relationships/hyperlink" Target="http://football6.myfantasyleague.com/2013/player?L=59380&amp;P=9124&amp;YEAR=2012" TargetMode="External"/><Relationship Id="rId17836" Type="http://schemas.openxmlformats.org/officeDocument/2006/relationships/hyperlink" Target="http://football6.myfantasyleague.com/2013/player?L=59380&amp;P=6938" TargetMode="External"/><Relationship Id="rId4395" Type="http://schemas.openxmlformats.org/officeDocument/2006/relationships/hyperlink" Target="http://football6.myfantasyleague.com/2013/detailed?L=59380&amp;W=1&amp;P=10894&amp;YEAR=2012" TargetMode="External"/><Relationship Id="rId5446" Type="http://schemas.openxmlformats.org/officeDocument/2006/relationships/hyperlink" Target="http://football6.myfantasyleague.com/2013/detailed?L=59380&amp;W=11&amp;P=9834&amp;YEAR=2012" TargetMode="External"/><Relationship Id="rId16438" Type="http://schemas.openxmlformats.org/officeDocument/2006/relationships/hyperlink" Target="http://football6.myfantasyleague.com/2013/detailed?L=59380&amp;W=5&amp;P=9216&amp;YEAR=2012" TargetMode="External"/><Relationship Id="rId16852" Type="http://schemas.openxmlformats.org/officeDocument/2006/relationships/hyperlink" Target="http://football6.myfantasyleague.com/2013/player?L=59380&amp;P=9961" TargetMode="External"/><Relationship Id="rId17903" Type="http://schemas.openxmlformats.org/officeDocument/2006/relationships/hyperlink" Target="http://football6.myfantasyleague.com/2013/player?L=59380&amp;P=9103" TargetMode="External"/><Relationship Id="rId1989" Type="http://schemas.openxmlformats.org/officeDocument/2006/relationships/hyperlink" Target="http://football6.myfantasyleague.com/2013/detailed?L=59380&amp;W=2&amp;P=10781&amp;YEAR=2012" TargetMode="External"/><Relationship Id="rId4048" Type="http://schemas.openxmlformats.org/officeDocument/2006/relationships/hyperlink" Target="http://football6.myfantasyleague.com/2013/detailed?L=59380&amp;W=15&amp;P=9396&amp;YEAR=2012" TargetMode="External"/><Relationship Id="rId5860" Type="http://schemas.openxmlformats.org/officeDocument/2006/relationships/hyperlink" Target="http://football6.myfantasyleague.com/2013/detailed?L=59380&amp;W=13&amp;P=8456&amp;YEAR=2012" TargetMode="External"/><Relationship Id="rId6911" Type="http://schemas.openxmlformats.org/officeDocument/2006/relationships/hyperlink" Target="http://football6.myfantasyleague.com/2013/player?L=59380&amp;P=9548&amp;YEAR=2012" TargetMode="External"/><Relationship Id="rId11997" Type="http://schemas.openxmlformats.org/officeDocument/2006/relationships/hyperlink" Target="http://football6.myfantasyleague.com/2013/detailed?L=59380&amp;W=10&amp;P=10363&amp;YEAR=2012" TargetMode="External"/><Relationship Id="rId15454" Type="http://schemas.openxmlformats.org/officeDocument/2006/relationships/hyperlink" Target="http://football6.myfantasyleague.com/2013/detailed?L=59380&amp;W=3&amp;P=10706&amp;YEAR=2012" TargetMode="External"/><Relationship Id="rId16505" Type="http://schemas.openxmlformats.org/officeDocument/2006/relationships/hyperlink" Target="http://football6.myfantasyleague.com/2013/detailed?L=59380&amp;W=16&amp;P=9331&amp;YEAR=2012" TargetMode="External"/><Relationship Id="rId3064" Type="http://schemas.openxmlformats.org/officeDocument/2006/relationships/hyperlink" Target="http://football6.myfantasyleague.com/2013/detailed?L=59380&amp;W=17&amp;P=9980&amp;YEAR=2012" TargetMode="External"/><Relationship Id="rId4462" Type="http://schemas.openxmlformats.org/officeDocument/2006/relationships/hyperlink" Target="http://football6.myfantasyleague.com/2013/detailed?L=59380&amp;W=6&amp;P=10866&amp;YEAR=2012" TargetMode="External"/><Relationship Id="rId5513" Type="http://schemas.openxmlformats.org/officeDocument/2006/relationships/hyperlink" Target="http://football6.myfantasyleague.com/2013/detailed?L=59380&amp;W=10&amp;P=9662&amp;YEAR=2012" TargetMode="External"/><Relationship Id="rId8669" Type="http://schemas.openxmlformats.org/officeDocument/2006/relationships/hyperlink" Target="http://football6.myfantasyleague.com/2013/detailed?L=59380&amp;W=6&amp;P=9990&amp;YEAR=2012" TargetMode="External"/><Relationship Id="rId10599" Type="http://schemas.openxmlformats.org/officeDocument/2006/relationships/hyperlink" Target="http://football6.myfantasyleague.com/2013/player?L=59380&amp;P=10280&amp;YEAR=2012" TargetMode="External"/><Relationship Id="rId14056" Type="http://schemas.openxmlformats.org/officeDocument/2006/relationships/hyperlink" Target="http://football6.myfantasyleague.com/2013/player?L=59380&amp;P=7957&amp;YEAR=2012" TargetMode="External"/><Relationship Id="rId14470" Type="http://schemas.openxmlformats.org/officeDocument/2006/relationships/hyperlink" Target="http://football6.myfantasyleague.com/2013/detailed?L=59380&amp;W=1&amp;P=10750&amp;YEAR=2012" TargetMode="External"/><Relationship Id="rId15107" Type="http://schemas.openxmlformats.org/officeDocument/2006/relationships/hyperlink" Target="http://football6.myfantasyleague.com/2013/detailed?L=59380&amp;W=14&amp;P=10269&amp;YEAR=2012" TargetMode="External"/><Relationship Id="rId15521" Type="http://schemas.openxmlformats.org/officeDocument/2006/relationships/hyperlink" Target="http://football6.myfantasyleague.com/2013/detailed?L=59380&amp;W=16&amp;P=9095&amp;YEAR=2012" TargetMode="External"/><Relationship Id="rId18677" Type="http://schemas.openxmlformats.org/officeDocument/2006/relationships/hyperlink" Target="http://football6.myfantasyleague.com/2013/player?L=59380&amp;P=7544" TargetMode="External"/><Relationship Id="rId19728" Type="http://schemas.openxmlformats.org/officeDocument/2006/relationships/hyperlink" Target="http://football6.myfantasyleague.com/2013/player?L=59380&amp;P=9274" TargetMode="External"/><Relationship Id="rId1709" Type="http://schemas.openxmlformats.org/officeDocument/2006/relationships/hyperlink" Target="http://football6.myfantasyleague.com/2013/player?L=59380&amp;P=10390&amp;YEAR=2012" TargetMode="External"/><Relationship Id="rId4115" Type="http://schemas.openxmlformats.org/officeDocument/2006/relationships/hyperlink" Target="http://football6.myfantasyleague.com/2013/detailed?L=59380&amp;W=12&amp;P=9055&amp;YEAR=2012" TargetMode="External"/><Relationship Id="rId7685" Type="http://schemas.openxmlformats.org/officeDocument/2006/relationships/hyperlink" Target="http://football6.myfantasyleague.com/2013/detailed?L=59380&amp;W=1&amp;P=10877&amp;YEAR=2012" TargetMode="External"/><Relationship Id="rId8736" Type="http://schemas.openxmlformats.org/officeDocument/2006/relationships/hyperlink" Target="http://football6.myfantasyleague.com/2013/detailed?L=59380&amp;W=7&amp;P=9946&amp;YEAR=2012" TargetMode="External"/><Relationship Id="rId10666" Type="http://schemas.openxmlformats.org/officeDocument/2006/relationships/hyperlink" Target="http://football6.myfantasyleague.com/2013/player?L=59380&amp;P=8273" TargetMode="External"/><Relationship Id="rId11717" Type="http://schemas.openxmlformats.org/officeDocument/2006/relationships/hyperlink" Target="http://football6.myfantasyleague.com/2013/detailed?L=59380&amp;W=7&amp;P=9478&amp;YEAR=2012" TargetMode="External"/><Relationship Id="rId13072" Type="http://schemas.openxmlformats.org/officeDocument/2006/relationships/hyperlink" Target="http://football6.myfantasyleague.com/2013/detailed?L=59380&amp;W=14&amp;P=9917&amp;YEAR=2012" TargetMode="External"/><Relationship Id="rId14123" Type="http://schemas.openxmlformats.org/officeDocument/2006/relationships/hyperlink" Target="http://football6.myfantasyleague.com/2013/player?L=59380&amp;P=6946" TargetMode="External"/><Relationship Id="rId17279" Type="http://schemas.openxmlformats.org/officeDocument/2006/relationships/hyperlink" Target="http://football6.myfantasyleague.com/2013/detailed?L=59380&amp;W=12&amp;P=7408&amp;YEAR=2012" TargetMode="External"/><Relationship Id="rId17693" Type="http://schemas.openxmlformats.org/officeDocument/2006/relationships/hyperlink" Target="http://football6.myfantasyleague.com/2013/player?L=59380&amp;P=9101" TargetMode="External"/><Relationship Id="rId18744" Type="http://schemas.openxmlformats.org/officeDocument/2006/relationships/hyperlink" Target="http://football6.myfantasyleague.com/2013/detailed?L=59380&amp;W=15&amp;P=6984&amp;YEAR=2012" TargetMode="External"/><Relationship Id="rId2080" Type="http://schemas.openxmlformats.org/officeDocument/2006/relationships/hyperlink" Target="http://football6.myfantasyleague.com/2013/detailed?L=59380&amp;W=12&amp;P=8734&amp;YEAR=2012" TargetMode="External"/><Relationship Id="rId3131" Type="http://schemas.openxmlformats.org/officeDocument/2006/relationships/hyperlink" Target="http://football6.myfantasyleague.com/2013/detailed?L=59380&amp;W=9&amp;P=8559&amp;YEAR=2012" TargetMode="External"/><Relationship Id="rId6287" Type="http://schemas.openxmlformats.org/officeDocument/2006/relationships/hyperlink" Target="http://football6.myfantasyleague.com/2013/player?L=59380&amp;P=9855" TargetMode="External"/><Relationship Id="rId7338" Type="http://schemas.openxmlformats.org/officeDocument/2006/relationships/hyperlink" Target="http://football6.myfantasyleague.com/2013/detailed?L=59380&amp;W=15&amp;P=8571&amp;YEAR=2012" TargetMode="External"/><Relationship Id="rId7752" Type="http://schemas.openxmlformats.org/officeDocument/2006/relationships/hyperlink" Target="http://football6.myfantasyleague.com/2013/detailed?L=59380&amp;W=15&amp;P=9941&amp;YEAR=2012" TargetMode="External"/><Relationship Id="rId8803" Type="http://schemas.openxmlformats.org/officeDocument/2006/relationships/hyperlink" Target="http://football6.myfantasyleague.com/2013/detailed?L=59380&amp;W=14&amp;P=10333&amp;YEAR=2012" TargetMode="External"/><Relationship Id="rId10319" Type="http://schemas.openxmlformats.org/officeDocument/2006/relationships/hyperlink" Target="http://football6.myfantasyleague.com/2013/detailed?L=59380&amp;W=10&amp;P=8994&amp;YEAR=2012" TargetMode="External"/><Relationship Id="rId16295" Type="http://schemas.openxmlformats.org/officeDocument/2006/relationships/hyperlink" Target="http://football6.myfantasyleague.com/2013/detailed?L=59380&amp;W=4&amp;P=7480&amp;YEAR=2012" TargetMode="External"/><Relationship Id="rId17346" Type="http://schemas.openxmlformats.org/officeDocument/2006/relationships/hyperlink" Target="http://football6.myfantasyleague.com/2013/player?L=59380&amp;P=8736&amp;YEAR=2012" TargetMode="External"/><Relationship Id="rId2897" Type="http://schemas.openxmlformats.org/officeDocument/2006/relationships/hyperlink" Target="http://football6.myfantasyleague.com/2013/detailed?L=59380&amp;W=4&amp;P=10380&amp;YEAR=2012" TargetMode="External"/><Relationship Id="rId3948" Type="http://schemas.openxmlformats.org/officeDocument/2006/relationships/hyperlink" Target="http://football6.myfantasyleague.com/2013/detailed?L=59380&amp;W=16&amp;P=8365&amp;YEAR=2012" TargetMode="External"/><Relationship Id="rId6354" Type="http://schemas.openxmlformats.org/officeDocument/2006/relationships/hyperlink" Target="http://football6.myfantasyleague.com/2013/detailed?L=59380&amp;W=13&amp;P=6519&amp;YEAR=2012" TargetMode="External"/><Relationship Id="rId7405" Type="http://schemas.openxmlformats.org/officeDocument/2006/relationships/hyperlink" Target="http://football6.myfantasyleague.com/2013/detailed?L=59380&amp;W=12&amp;P=8289&amp;YEAR=2012" TargetMode="External"/><Relationship Id="rId10733" Type="http://schemas.openxmlformats.org/officeDocument/2006/relationships/hyperlink" Target="http://football6.myfantasyleague.com/2013/detailed?L=59380&amp;W=5&amp;P=9502&amp;YEAR=2012" TargetMode="External"/><Relationship Id="rId13889" Type="http://schemas.openxmlformats.org/officeDocument/2006/relationships/hyperlink" Target="http://football6.myfantasyleague.com/2013/detailed?L=59380&amp;W=9&amp;P=10851&amp;YEAR=2012" TargetMode="External"/><Relationship Id="rId16362" Type="http://schemas.openxmlformats.org/officeDocument/2006/relationships/hyperlink" Target="http://football6.myfantasyleague.com/2013/detailed?L=59380&amp;W=3&amp;P=9944&amp;YEAR=2012" TargetMode="External"/><Relationship Id="rId17760" Type="http://schemas.openxmlformats.org/officeDocument/2006/relationships/hyperlink" Target="http://football6.myfantasyleague.com/2013/detailed?L=59380&amp;W=12&amp;P=8331&amp;YEAR=2012" TargetMode="External"/><Relationship Id="rId18811" Type="http://schemas.openxmlformats.org/officeDocument/2006/relationships/hyperlink" Target="http://football6.myfantasyleague.com/2013/detailed?L=59380&amp;W=12&amp;P=5658&amp;YEAR=2012" TargetMode="External"/><Relationship Id="rId869" Type="http://schemas.openxmlformats.org/officeDocument/2006/relationships/hyperlink" Target="http://football6.myfantasyleague.com/2013/detailed?L=59380&amp;W=15&amp;P=7417&amp;YEAR=2012" TargetMode="External"/><Relationship Id="rId1499" Type="http://schemas.openxmlformats.org/officeDocument/2006/relationships/hyperlink" Target="http://football6.myfantasyleague.com/2013/detailed?L=59380&amp;W=2&amp;P=7816&amp;YEAR=2012" TargetMode="External"/><Relationship Id="rId5370" Type="http://schemas.openxmlformats.org/officeDocument/2006/relationships/hyperlink" Target="http://football6.myfantasyleague.com/2013/detailed?L=59380&amp;W=5&amp;P=9325&amp;YEAR=2012" TargetMode="External"/><Relationship Id="rId6007" Type="http://schemas.openxmlformats.org/officeDocument/2006/relationships/hyperlink" Target="http://football6.myfantasyleague.com/2013/detailed?L=59380&amp;W=6&amp;P=9117&amp;YEAR=2012" TargetMode="External"/><Relationship Id="rId6421" Type="http://schemas.openxmlformats.org/officeDocument/2006/relationships/hyperlink" Target="http://football6.myfantasyleague.com/2013/detailed?L=59380&amp;W=15&amp;P=8409&amp;YEAR=2012" TargetMode="External"/><Relationship Id="rId9577" Type="http://schemas.openxmlformats.org/officeDocument/2006/relationships/hyperlink" Target="http://football6.myfantasyleague.com/2013/detailed?L=59380&amp;W=12&amp;P=5879&amp;YEAR=2012" TargetMode="External"/><Relationship Id="rId10800" Type="http://schemas.openxmlformats.org/officeDocument/2006/relationships/hyperlink" Target="http://football6.myfantasyleague.com/2013/detailed?L=59380&amp;W=8&amp;P=9843&amp;YEAR=2012" TargetMode="External"/><Relationship Id="rId13956" Type="http://schemas.openxmlformats.org/officeDocument/2006/relationships/hyperlink" Target="http://football6.myfantasyleague.com/2013/player?L=59380&amp;P=9842&amp;YEAR=2012" TargetMode="External"/><Relationship Id="rId16015" Type="http://schemas.openxmlformats.org/officeDocument/2006/relationships/hyperlink" Target="http://football6.myfantasyleague.com/2013/detailed?L=59380&amp;W=5&amp;P=9236&amp;YEAR=2012" TargetMode="External"/><Relationship Id="rId17413" Type="http://schemas.openxmlformats.org/officeDocument/2006/relationships/hyperlink" Target="http://football6.myfantasyleague.com/2013/detailed?L=59380&amp;W=1&amp;P=9844&amp;YEAR=2012" TargetMode="External"/><Relationship Id="rId2964" Type="http://schemas.openxmlformats.org/officeDocument/2006/relationships/hyperlink" Target="http://football6.myfantasyleague.com/2013/detailed?L=59380&amp;W=14&amp;P=8685&amp;YEAR=2012" TargetMode="External"/><Relationship Id="rId5023" Type="http://schemas.openxmlformats.org/officeDocument/2006/relationships/hyperlink" Target="http://football6.myfantasyleague.com/2013/detailed?L=59380&amp;W=15&amp;P=9470&amp;YEAR=2012" TargetMode="External"/><Relationship Id="rId8179" Type="http://schemas.openxmlformats.org/officeDocument/2006/relationships/hyperlink" Target="http://football6.myfantasyleague.com/2013/detailed?L=59380&amp;W=7&amp;P=9222&amp;YEAR=2012" TargetMode="External"/><Relationship Id="rId9991" Type="http://schemas.openxmlformats.org/officeDocument/2006/relationships/hyperlink" Target="http://football6.myfantasyleague.com/2013/detailed?L=59380&amp;W=11&amp;P=9269&amp;YEAR=2012" TargetMode="External"/><Relationship Id="rId12558" Type="http://schemas.openxmlformats.org/officeDocument/2006/relationships/hyperlink" Target="http://football6.myfantasyleague.com/2013/detailed?L=59380&amp;W=12&amp;P=10588&amp;YEAR=2012" TargetMode="External"/><Relationship Id="rId12972" Type="http://schemas.openxmlformats.org/officeDocument/2006/relationships/hyperlink" Target="http://football6.myfantasyleague.com/2013/detailed?L=59380&amp;W=16&amp;P=9522&amp;YEAR=2012" TargetMode="External"/><Relationship Id="rId13609" Type="http://schemas.openxmlformats.org/officeDocument/2006/relationships/hyperlink" Target="http://football6.myfantasyleague.com/2013/player?L=59380&amp;P=10302" TargetMode="External"/><Relationship Id="rId19585" Type="http://schemas.openxmlformats.org/officeDocument/2006/relationships/hyperlink" Target="http://football6.myfantasyleague.com/2013/detailed?L=59380&amp;W=10&amp;P=10863&amp;YEAR=2012" TargetMode="External"/><Relationship Id="rId936" Type="http://schemas.openxmlformats.org/officeDocument/2006/relationships/hyperlink" Target="http://football6.myfantasyleague.com/2013/detailed?L=59380&amp;W=10&amp;P=10275&amp;YEAR=2012" TargetMode="External"/><Relationship Id="rId1219" Type="http://schemas.openxmlformats.org/officeDocument/2006/relationships/hyperlink" Target="http://football6.myfantasyleague.com/2013/detailed?L=59380&amp;W=15&amp;P=9189&amp;YEAR=2012" TargetMode="External"/><Relationship Id="rId1566" Type="http://schemas.openxmlformats.org/officeDocument/2006/relationships/hyperlink" Target="http://football6.myfantasyleague.com/2013/detailed?L=59380&amp;W=6&amp;P=9301&amp;YEAR=2012" TargetMode="External"/><Relationship Id="rId1980" Type="http://schemas.openxmlformats.org/officeDocument/2006/relationships/hyperlink" Target="http://football6.myfantasyleague.com/2013/detailed?L=59380&amp;W=12&amp;P=9190&amp;YEAR=2012" TargetMode="External"/><Relationship Id="rId2617" Type="http://schemas.openxmlformats.org/officeDocument/2006/relationships/hyperlink" Target="http://football6.myfantasyleague.com/2013/player?L=59380&amp;P=10033&amp;YEAR=2012" TargetMode="External"/><Relationship Id="rId7195" Type="http://schemas.openxmlformats.org/officeDocument/2006/relationships/hyperlink" Target="http://football6.myfantasyleague.com/2013/detailed?L=59380&amp;W=11&amp;P=10261&amp;YEAR=2012" TargetMode="External"/><Relationship Id="rId8246" Type="http://schemas.openxmlformats.org/officeDocument/2006/relationships/hyperlink" Target="http://football6.myfantasyleague.com/2013/detailed?L=59380&amp;W=1&amp;P=4924&amp;YEAR=2012" TargetMode="External"/><Relationship Id="rId8593" Type="http://schemas.openxmlformats.org/officeDocument/2006/relationships/hyperlink" Target="http://football6.myfantasyleague.com/2013/detailed?L=59380&amp;W=14&amp;P=9272&amp;YEAR=2012" TargetMode="External"/><Relationship Id="rId9644" Type="http://schemas.openxmlformats.org/officeDocument/2006/relationships/hyperlink" Target="http://football6.myfantasyleague.com/2013/detailed?L=59380&amp;W=5&amp;P=10288&amp;YEAR=2012" TargetMode="External"/><Relationship Id="rId11574" Type="http://schemas.openxmlformats.org/officeDocument/2006/relationships/hyperlink" Target="http://football6.myfantasyleague.com/2013/detailed?L=59380&amp;W=15&amp;P=9436&amp;YEAR=2012" TargetMode="External"/><Relationship Id="rId12625" Type="http://schemas.openxmlformats.org/officeDocument/2006/relationships/hyperlink" Target="http://football6.myfantasyleague.com/2013/detailed?L=59380&amp;W=11&amp;P=11017&amp;YEAR=2012" TargetMode="External"/><Relationship Id="rId15031" Type="http://schemas.openxmlformats.org/officeDocument/2006/relationships/hyperlink" Target="http://football6.myfantasyleague.com/2013/player?L=59380&amp;P=9995" TargetMode="External"/><Relationship Id="rId18187" Type="http://schemas.openxmlformats.org/officeDocument/2006/relationships/hyperlink" Target="http://football6.myfantasyleague.com/2013/detailed?L=59380&amp;W=16&amp;P=9955&amp;YEAR=2012" TargetMode="External"/><Relationship Id="rId19238" Type="http://schemas.openxmlformats.org/officeDocument/2006/relationships/hyperlink" Target="http://football6.myfantasyleague.com/2013/player?L=59380&amp;P=6941" TargetMode="External"/><Relationship Id="rId19652" Type="http://schemas.openxmlformats.org/officeDocument/2006/relationships/hyperlink" Target="http://football6.myfantasyleague.com/2013/detailed?L=59380&amp;W=3&amp;P=8249&amp;YEAR=2012" TargetMode="External"/><Relationship Id="rId1633" Type="http://schemas.openxmlformats.org/officeDocument/2006/relationships/hyperlink" Target="http://football6.myfantasyleague.com/2013/detailed?L=59380&amp;W=4&amp;P=8217&amp;YEAR=2012" TargetMode="External"/><Relationship Id="rId4789" Type="http://schemas.openxmlformats.org/officeDocument/2006/relationships/hyperlink" Target="http://football6.myfantasyleague.com/2013/detailed?L=59380&amp;W=16&amp;P=10265&amp;YEAR=2012" TargetMode="External"/><Relationship Id="rId8660" Type="http://schemas.openxmlformats.org/officeDocument/2006/relationships/hyperlink" Target="http://football6.myfantasyleague.com/2013/detailed?L=59380&amp;W=16&amp;P=10396&amp;YEAR=2012" TargetMode="External"/><Relationship Id="rId9711" Type="http://schemas.openxmlformats.org/officeDocument/2006/relationships/hyperlink" Target="http://football6.myfantasyleague.com/2013/detailed?L=59380&amp;W=10&amp;P=8383&amp;YEAR=2012" TargetMode="External"/><Relationship Id="rId10176" Type="http://schemas.openxmlformats.org/officeDocument/2006/relationships/hyperlink" Target="http://football6.myfantasyleague.com/2013/player?L=59380&amp;P=10417" TargetMode="External"/><Relationship Id="rId10590" Type="http://schemas.openxmlformats.org/officeDocument/2006/relationships/hyperlink" Target="http://football6.myfantasyleague.com/2013/detailed?L=59380&amp;W=11&amp;P=10392&amp;YEAR=2012" TargetMode="External"/><Relationship Id="rId11227" Type="http://schemas.openxmlformats.org/officeDocument/2006/relationships/hyperlink" Target="http://football6.myfantasyleague.com/2013/player?L=59380&amp;P=9911" TargetMode="External"/><Relationship Id="rId11641" Type="http://schemas.openxmlformats.org/officeDocument/2006/relationships/hyperlink" Target="http://football6.myfantasyleague.com/2013/detailed?L=59380&amp;W=5&amp;P=7391&amp;YEAR=2012" TargetMode="External"/><Relationship Id="rId14797" Type="http://schemas.openxmlformats.org/officeDocument/2006/relationships/hyperlink" Target="http://football6.myfantasyleague.com/2013/detailed?L=59380&amp;W=2&amp;P=10296&amp;YEAR=2012" TargetMode="External"/><Relationship Id="rId15848" Type="http://schemas.openxmlformats.org/officeDocument/2006/relationships/hyperlink" Target="http://football6.myfantasyleague.com/2013/detailed?L=59380&amp;W=10&amp;P=7401&amp;YEAR=2012" TargetMode="External"/><Relationship Id="rId18254" Type="http://schemas.openxmlformats.org/officeDocument/2006/relationships/hyperlink" Target="http://football6.myfantasyleague.com/2013/detailed?L=59380&amp;W=14&amp;P=9829&amp;YEAR=2012" TargetMode="External"/><Relationship Id="rId19305" Type="http://schemas.openxmlformats.org/officeDocument/2006/relationships/hyperlink" Target="http://football6.myfantasyleague.com/2013/detailed?L=59380&amp;W=8&amp;P=7422&amp;YEAR=2012" TargetMode="External"/><Relationship Id="rId1700" Type="http://schemas.openxmlformats.org/officeDocument/2006/relationships/hyperlink" Target="http://football6.myfantasyleague.com/2013/detailed?L=59380&amp;W=9&amp;P=8074&amp;YEAR=2012" TargetMode="External"/><Relationship Id="rId4856" Type="http://schemas.openxmlformats.org/officeDocument/2006/relationships/hyperlink" Target="http://football6.myfantasyleague.com/2013/player?L=59380&amp;P=9205" TargetMode="External"/><Relationship Id="rId5907" Type="http://schemas.openxmlformats.org/officeDocument/2006/relationships/hyperlink" Target="http://football6.myfantasyleague.com/2013/detailed?L=59380&amp;W=3&amp;P=9064&amp;YEAR=2012" TargetMode="External"/><Relationship Id="rId7262" Type="http://schemas.openxmlformats.org/officeDocument/2006/relationships/hyperlink" Target="http://football6.myfantasyleague.com/2013/detailed?L=59380&amp;W=7&amp;P=9347&amp;YEAR=2012" TargetMode="External"/><Relationship Id="rId8313" Type="http://schemas.openxmlformats.org/officeDocument/2006/relationships/hyperlink" Target="http://football6.myfantasyleague.com/2013/detailed?L=59380&amp;W=3&amp;P=10365&amp;YEAR=2012" TargetMode="External"/><Relationship Id="rId10243" Type="http://schemas.openxmlformats.org/officeDocument/2006/relationships/hyperlink" Target="http://football6.myfantasyleague.com/2013/detailed?L=59380&amp;W=8&amp;P=10271&amp;YEAR=2012" TargetMode="External"/><Relationship Id="rId13399" Type="http://schemas.openxmlformats.org/officeDocument/2006/relationships/hyperlink" Target="http://football6.myfantasyleague.com/2013/detailed?L=59380&amp;W=5&amp;P=10870&amp;YEAR=2012" TargetMode="External"/><Relationship Id="rId17270" Type="http://schemas.openxmlformats.org/officeDocument/2006/relationships/hyperlink" Target="http://football6.myfantasyleague.com/2013/detailed?L=59380&amp;W=2&amp;P=7408&amp;YEAR=2012" TargetMode="External"/><Relationship Id="rId18321" Type="http://schemas.openxmlformats.org/officeDocument/2006/relationships/hyperlink" Target="http://football6.myfantasyleague.com/2013/detailed?L=59380&amp;W=1&amp;P=8931&amp;YEAR=2012" TargetMode="External"/><Relationship Id="rId3458" Type="http://schemas.openxmlformats.org/officeDocument/2006/relationships/hyperlink" Target="http://football6.myfantasyleague.com/2013/detailed?L=59380&amp;W=16&amp;P=9480&amp;YEAR=2012" TargetMode="External"/><Relationship Id="rId3872" Type="http://schemas.openxmlformats.org/officeDocument/2006/relationships/hyperlink" Target="http://football6.myfantasyleague.com/2013/detailed?L=59380&amp;W=8&amp;P=10308&amp;YEAR=2012" TargetMode="External"/><Relationship Id="rId4509" Type="http://schemas.openxmlformats.org/officeDocument/2006/relationships/hyperlink" Target="http://football6.myfantasyleague.com/2013/detailed?L=59380&amp;W=3&amp;P=8742&amp;YEAR=2012" TargetMode="External"/><Relationship Id="rId10310" Type="http://schemas.openxmlformats.org/officeDocument/2006/relationships/hyperlink" Target="http://football6.myfantasyleague.com/2013/options?L=59380&amp;F=0009&amp;O=07" TargetMode="External"/><Relationship Id="rId13466" Type="http://schemas.openxmlformats.org/officeDocument/2006/relationships/hyperlink" Target="http://football6.myfantasyleague.com/2013/detailed?L=59380&amp;W=13&amp;P=3309&amp;YEAR=2012" TargetMode="External"/><Relationship Id="rId14864" Type="http://schemas.openxmlformats.org/officeDocument/2006/relationships/hyperlink" Target="http://football6.myfantasyleague.com/2013/detailed?L=59380&amp;W=7&amp;P=8669&amp;YEAR=2012" TargetMode="External"/><Relationship Id="rId15915" Type="http://schemas.openxmlformats.org/officeDocument/2006/relationships/hyperlink" Target="http://football6.myfantasyleague.com/2013/detailed?L=59380&amp;W=1&amp;P=7260&amp;YEAR=2012" TargetMode="External"/><Relationship Id="rId20268" Type="http://schemas.openxmlformats.org/officeDocument/2006/relationships/hyperlink" Target="http://football6.myfantasyleague.com/2013/detailed?L=59380&amp;W=8&amp;P=8254&amp;YEAR=2012" TargetMode="External"/><Relationship Id="rId20682" Type="http://schemas.openxmlformats.org/officeDocument/2006/relationships/hyperlink" Target="http://football6.myfantasyleague.com/2013/detailed?L=59380&amp;W=7&amp;P=9146&amp;YEAR=2012" TargetMode="External"/><Relationship Id="rId379" Type="http://schemas.openxmlformats.org/officeDocument/2006/relationships/hyperlink" Target="http://football6.myfantasyleague.com/2013/detailed?L=59380&amp;W=2&amp;P=7516&amp;YEAR=2012" TargetMode="External"/><Relationship Id="rId793" Type="http://schemas.openxmlformats.org/officeDocument/2006/relationships/hyperlink" Target="http://football6.myfantasyleague.com/2013/detailed?L=59380&amp;W=11&amp;P=9041&amp;YEAR=2012" TargetMode="External"/><Relationship Id="rId2474" Type="http://schemas.openxmlformats.org/officeDocument/2006/relationships/hyperlink" Target="http://football6.myfantasyleague.com/2013/detailed?L=59380&amp;W=10&amp;P=10905&amp;YEAR=2012" TargetMode="External"/><Relationship Id="rId3525" Type="http://schemas.openxmlformats.org/officeDocument/2006/relationships/hyperlink" Target="http://football6.myfantasyleague.com/2013/detailed?L=59380&amp;W=1&amp;P=8838&amp;YEAR=2012" TargetMode="External"/><Relationship Id="rId4923" Type="http://schemas.openxmlformats.org/officeDocument/2006/relationships/hyperlink" Target="http://football6.myfantasyleague.com/2013/player?L=59380&amp;P=8909&amp;YEAR=2012" TargetMode="External"/><Relationship Id="rId9087" Type="http://schemas.openxmlformats.org/officeDocument/2006/relationships/hyperlink" Target="http://football6.myfantasyleague.com/2013/detailed?L=59380&amp;W=6&amp;P=10749&amp;YEAR=2012" TargetMode="External"/><Relationship Id="rId12068" Type="http://schemas.openxmlformats.org/officeDocument/2006/relationships/hyperlink" Target="http://football6.myfantasyleague.com/2013/player?L=59380&amp;P=9447&amp;YEAR=2012" TargetMode="External"/><Relationship Id="rId13119" Type="http://schemas.openxmlformats.org/officeDocument/2006/relationships/hyperlink" Target="http://football6.myfantasyleague.com/2013/detailed?L=59380&amp;W=1&amp;P=9978&amp;YEAR=2012" TargetMode="External"/><Relationship Id="rId13880" Type="http://schemas.openxmlformats.org/officeDocument/2006/relationships/hyperlink" Target="http://football6.myfantasyleague.com/2013/player?L=59380&amp;P=10851" TargetMode="External"/><Relationship Id="rId14517" Type="http://schemas.openxmlformats.org/officeDocument/2006/relationships/hyperlink" Target="http://football6.myfantasyleague.com/2013/detailed?L=59380&amp;W=10&amp;P=3900&amp;YEAR=2012" TargetMode="External"/><Relationship Id="rId14931" Type="http://schemas.openxmlformats.org/officeDocument/2006/relationships/hyperlink" Target="http://football6.myfantasyleague.com/2013/detailed?L=59380&amp;W=3&amp;P=10369&amp;YEAR=2012" TargetMode="External"/><Relationship Id="rId19095" Type="http://schemas.openxmlformats.org/officeDocument/2006/relationships/hyperlink" Target="http://football6.myfantasyleague.com/2013/player?L=59380&amp;P=9640" TargetMode="External"/><Relationship Id="rId20335" Type="http://schemas.openxmlformats.org/officeDocument/2006/relationships/hyperlink" Target="http://football6.myfantasyleague.com/2013/detailed?L=59380&amp;W=2&amp;P=6997&amp;YEAR=2012" TargetMode="External"/><Relationship Id="rId446" Type="http://schemas.openxmlformats.org/officeDocument/2006/relationships/hyperlink" Target="http://football6.myfantasyleague.com/2013/detailed?L=59380&amp;W=9&amp;P=7501&amp;YEAR=2012" TargetMode="External"/><Relationship Id="rId1076" Type="http://schemas.openxmlformats.org/officeDocument/2006/relationships/hyperlink" Target="http://football6.myfantasyleague.com/2013/detailed?L=59380&amp;W=13&amp;P=10287&amp;YEAR=2012" TargetMode="External"/><Relationship Id="rId1490" Type="http://schemas.openxmlformats.org/officeDocument/2006/relationships/hyperlink" Target="http://football6.myfantasyleague.com/2013/detailed?L=59380&amp;W=12&amp;P=9749&amp;YEAR=2012" TargetMode="External"/><Relationship Id="rId2127" Type="http://schemas.openxmlformats.org/officeDocument/2006/relationships/hyperlink" Target="http://football6.myfantasyleague.com/2013/detailed?L=59380&amp;W=6&amp;P=10542&amp;YEAR=2012" TargetMode="External"/><Relationship Id="rId9154" Type="http://schemas.openxmlformats.org/officeDocument/2006/relationships/hyperlink" Target="http://football6.myfantasyleague.com/2013/detailed?L=59380&amp;W=1&amp;P=8275&amp;YEAR=2012" TargetMode="External"/><Relationship Id="rId11084" Type="http://schemas.openxmlformats.org/officeDocument/2006/relationships/hyperlink" Target="http://football6.myfantasyleague.com/2013/detailed?L=59380&amp;W=1&amp;P=6816&amp;YEAR=2012" TargetMode="External"/><Relationship Id="rId12482" Type="http://schemas.openxmlformats.org/officeDocument/2006/relationships/hyperlink" Target="http://football6.myfantasyleague.com/2013/detailed?L=59380&amp;W=8&amp;P=9087&amp;YEAR=2012" TargetMode="External"/><Relationship Id="rId13533" Type="http://schemas.openxmlformats.org/officeDocument/2006/relationships/hyperlink" Target="http://football6.myfantasyleague.com/2013/detailed?L=59380&amp;W=13&amp;P=9719&amp;YEAR=2012" TargetMode="External"/><Relationship Id="rId16689" Type="http://schemas.openxmlformats.org/officeDocument/2006/relationships/hyperlink" Target="http://football6.myfantasyleague.com/2013/detailed?L=59380&amp;W=9&amp;P=10393&amp;YEAR=2012" TargetMode="External"/><Relationship Id="rId860" Type="http://schemas.openxmlformats.org/officeDocument/2006/relationships/hyperlink" Target="http://football6.myfantasyleague.com/2013/detailed?L=59380&amp;W=4&amp;P=7417&amp;YEAR=2012" TargetMode="External"/><Relationship Id="rId1143" Type="http://schemas.openxmlformats.org/officeDocument/2006/relationships/hyperlink" Target="http://football6.myfantasyleague.com/2013/detailed?L=59380&amp;W=11&amp;P=2965&amp;YEAR=2012" TargetMode="External"/><Relationship Id="rId2541" Type="http://schemas.openxmlformats.org/officeDocument/2006/relationships/hyperlink" Target="http://football6.myfantasyleague.com/2013/detailed?L=59380&amp;W=12&amp;P=10364&amp;YEAR=2012" TargetMode="External"/><Relationship Id="rId4299" Type="http://schemas.openxmlformats.org/officeDocument/2006/relationships/hyperlink" Target="http://football6.myfantasyleague.com/2013/detailed?L=59380&amp;W=9&amp;P=9514&amp;YEAR=2012" TargetMode="External"/><Relationship Id="rId5697" Type="http://schemas.openxmlformats.org/officeDocument/2006/relationships/hyperlink" Target="http://football6.myfantasyleague.com/2013/detailed?L=59380&amp;W=5&amp;P=9462&amp;YEAR=2012" TargetMode="External"/><Relationship Id="rId6748" Type="http://schemas.openxmlformats.org/officeDocument/2006/relationships/hyperlink" Target="http://football6.myfantasyleague.com/2013/detailed?L=59380&amp;W=2&amp;P=10736&amp;YEAR=2012" TargetMode="External"/><Relationship Id="rId8170" Type="http://schemas.openxmlformats.org/officeDocument/2006/relationships/hyperlink" Target="http://football6.myfantasyleague.com/2013/detailed?L=59380&amp;W=16&amp;P=7872&amp;YEAR=2012" TargetMode="External"/><Relationship Id="rId12135" Type="http://schemas.openxmlformats.org/officeDocument/2006/relationships/hyperlink" Target="http://football6.myfantasyleague.com/2013/detailed?L=59380&amp;W=13&amp;P=9496&amp;YEAR=2012" TargetMode="External"/><Relationship Id="rId13600" Type="http://schemas.openxmlformats.org/officeDocument/2006/relationships/hyperlink" Target="http://football6.myfantasyleague.com/2013/detailed?L=59380&amp;W=16&amp;P=9560&amp;YEAR=2012" TargetMode="External"/><Relationship Id="rId16756" Type="http://schemas.openxmlformats.org/officeDocument/2006/relationships/hyperlink" Target="http://football6.myfantasyleague.com/2013/detailed?L=59380&amp;W=1&amp;P=8690&amp;YEAR=2012" TargetMode="External"/><Relationship Id="rId17807" Type="http://schemas.openxmlformats.org/officeDocument/2006/relationships/hyperlink" Target="http://football6.myfantasyleague.com/2013/detailed?L=59380&amp;W=6&amp;P=9248&amp;YEAR=2012" TargetMode="External"/><Relationship Id="rId19162" Type="http://schemas.openxmlformats.org/officeDocument/2006/relationships/hyperlink" Target="http://football6.myfantasyleague.com/2013/detailed?L=59380&amp;W=13&amp;P=7183&amp;YEAR=2012" TargetMode="External"/><Relationship Id="rId20402" Type="http://schemas.openxmlformats.org/officeDocument/2006/relationships/hyperlink" Target="http://football6.myfantasyleague.com/2013/detailed?L=59380&amp;W=16&amp;P=8689&amp;YEAR=2012" TargetMode="External"/><Relationship Id="rId513" Type="http://schemas.openxmlformats.org/officeDocument/2006/relationships/hyperlink" Target="http://football6.myfantasyleague.com/2013/detailed?L=59380&amp;W=14&amp;P=10264&amp;YEAR=2012" TargetMode="External"/><Relationship Id="rId5764" Type="http://schemas.openxmlformats.org/officeDocument/2006/relationships/hyperlink" Target="http://football6.myfantasyleague.com/2013/detailed?L=59380&amp;W=4&amp;P=8294&amp;YEAR=2012" TargetMode="External"/><Relationship Id="rId6815" Type="http://schemas.openxmlformats.org/officeDocument/2006/relationships/hyperlink" Target="http://football6.myfantasyleague.com/2013/detailed?L=59380&amp;W=7&amp;P=8807&amp;YEAR=2012" TargetMode="External"/><Relationship Id="rId9221" Type="http://schemas.openxmlformats.org/officeDocument/2006/relationships/hyperlink" Target="http://football6.myfantasyleague.com/2013/detailed?L=59380&amp;W=1&amp;P=9076&amp;YEAR=2012" TargetMode="External"/><Relationship Id="rId11151" Type="http://schemas.openxmlformats.org/officeDocument/2006/relationships/hyperlink" Target="http://football6.myfantasyleague.com/2013/options?L=59380&amp;F=0007&amp;O=07" TargetMode="External"/><Relationship Id="rId12202" Type="http://schemas.openxmlformats.org/officeDocument/2006/relationships/hyperlink" Target="http://football6.myfantasyleague.com/2013/detailed?L=59380&amp;W=14&amp;P=8817&amp;YEAR=2012" TargetMode="External"/><Relationship Id="rId15358" Type="http://schemas.openxmlformats.org/officeDocument/2006/relationships/hyperlink" Target="http://football6.myfantasyleague.com/2013/detailed?L=59380&amp;W=6&amp;P=9389&amp;YEAR=2012" TargetMode="External"/><Relationship Id="rId15772" Type="http://schemas.openxmlformats.org/officeDocument/2006/relationships/hyperlink" Target="http://football6.myfantasyleague.com/2013/detailed?L=59380&amp;W=3&amp;P=7836&amp;YEAR=2012" TargetMode="External"/><Relationship Id="rId16409" Type="http://schemas.openxmlformats.org/officeDocument/2006/relationships/hyperlink" Target="http://football6.myfantasyleague.com/2013/player?L=59380&amp;P=6983&amp;YEAR=2012" TargetMode="External"/><Relationship Id="rId16823" Type="http://schemas.openxmlformats.org/officeDocument/2006/relationships/hyperlink" Target="http://football6.myfantasyleague.com/2013/detailed?L=59380&amp;W=14&amp;P=8250&amp;YEAR=2012" TargetMode="External"/><Relationship Id="rId19979" Type="http://schemas.openxmlformats.org/officeDocument/2006/relationships/hyperlink" Target="http://football6.myfantasyleague.com/2013/detailed?L=59380&amp;W=13&amp;P=8242&amp;YEAR=2012" TargetMode="External"/><Relationship Id="rId1210" Type="http://schemas.openxmlformats.org/officeDocument/2006/relationships/hyperlink" Target="http://football6.myfantasyleague.com/2013/detailed?L=59380&amp;W=5&amp;P=9189&amp;YEAR=2012" TargetMode="External"/><Relationship Id="rId4366" Type="http://schemas.openxmlformats.org/officeDocument/2006/relationships/hyperlink" Target="http://football6.myfantasyleague.com/2013/detailed?L=59380&amp;W=14&amp;P=9427&amp;YEAR=2012" TargetMode="External"/><Relationship Id="rId4780" Type="http://schemas.openxmlformats.org/officeDocument/2006/relationships/hyperlink" Target="http://football6.myfantasyleague.com/2013/detailed?L=59380&amp;W=6&amp;P=10265&amp;YEAR=2012" TargetMode="External"/><Relationship Id="rId5417" Type="http://schemas.openxmlformats.org/officeDocument/2006/relationships/hyperlink" Target="http://football6.myfantasyleague.com/2013/detailed?L=59380&amp;W=2&amp;P=8762&amp;YEAR=2012" TargetMode="External"/><Relationship Id="rId5831" Type="http://schemas.openxmlformats.org/officeDocument/2006/relationships/hyperlink" Target="http://football6.myfantasyleague.com/2013/detailed?L=59380&amp;W=2&amp;P=9150&amp;YEAR=2012" TargetMode="External"/><Relationship Id="rId8987" Type="http://schemas.openxmlformats.org/officeDocument/2006/relationships/hyperlink" Target="http://football6.myfantasyleague.com/2013/detailed?L=59380&amp;W=5&amp;P=10305&amp;YEAR=2012" TargetMode="External"/><Relationship Id="rId14374" Type="http://schemas.openxmlformats.org/officeDocument/2006/relationships/hyperlink" Target="http://football6.myfantasyleague.com/2013/detailed?L=59380&amp;W=1&amp;P=10529&amp;YEAR=2012" TargetMode="External"/><Relationship Id="rId15425" Type="http://schemas.openxmlformats.org/officeDocument/2006/relationships/hyperlink" Target="http://football6.myfantasyleague.com/2013/player?L=59380&amp;P=10924&amp;YEAR=2012" TargetMode="External"/><Relationship Id="rId3382" Type="http://schemas.openxmlformats.org/officeDocument/2006/relationships/hyperlink" Target="http://football6.myfantasyleague.com/2013/detailed?L=59380&amp;W=1&amp;P=10400&amp;YEAR=2012" TargetMode="External"/><Relationship Id="rId4019" Type="http://schemas.openxmlformats.org/officeDocument/2006/relationships/hyperlink" Target="http://football6.myfantasyleague.com/2013/detailed?L=59380&amp;W=4&amp;P=10026&amp;YEAR=2012" TargetMode="External"/><Relationship Id="rId4433" Type="http://schemas.openxmlformats.org/officeDocument/2006/relationships/hyperlink" Target="http://football6.myfantasyleague.com/2013/detailed?L=59380&amp;W=9&amp;P=8072&amp;YEAR=2012" TargetMode="External"/><Relationship Id="rId7589" Type="http://schemas.openxmlformats.org/officeDocument/2006/relationships/hyperlink" Target="http://football6.myfantasyleague.com/2013/detailed?L=59380&amp;W=10&amp;P=5786&amp;YEAR=2012" TargetMode="External"/><Relationship Id="rId11968" Type="http://schemas.openxmlformats.org/officeDocument/2006/relationships/hyperlink" Target="http://football6.myfantasyleague.com/2013/detailed?L=59380&amp;W=13&amp;P=6967&amp;YEAR=2012" TargetMode="External"/><Relationship Id="rId13390" Type="http://schemas.openxmlformats.org/officeDocument/2006/relationships/hyperlink" Target="http://football6.myfantasyleague.com/2013/detailed?L=59380&amp;W=15&amp;P=10676&amp;YEAR=2012" TargetMode="External"/><Relationship Id="rId14027" Type="http://schemas.openxmlformats.org/officeDocument/2006/relationships/hyperlink" Target="http://football6.myfantasyleague.com/2013/player?L=59380&amp;P=8687&amp;YEAR=2012" TargetMode="External"/><Relationship Id="rId14441" Type="http://schemas.openxmlformats.org/officeDocument/2006/relationships/hyperlink" Target="http://football6.myfantasyleague.com/2013/detailed?L=59380&amp;W=17&amp;P=8364&amp;YEAR=2012" TargetMode="External"/><Relationship Id="rId17597" Type="http://schemas.openxmlformats.org/officeDocument/2006/relationships/hyperlink" Target="http://football6.myfantasyleague.com/2013/player?L=59380&amp;P=7461" TargetMode="External"/><Relationship Id="rId18995" Type="http://schemas.openxmlformats.org/officeDocument/2006/relationships/hyperlink" Target="http://football6.myfantasyleague.com/2013/detailed?L=59380&amp;W=5&amp;P=10918&amp;YEAR=2012" TargetMode="External"/><Relationship Id="rId20192" Type="http://schemas.openxmlformats.org/officeDocument/2006/relationships/hyperlink" Target="http://football6.myfantasyleague.com/2013/detailed?L=59380&amp;W=5&amp;P=9848&amp;YEAR=2012" TargetMode="External"/><Relationship Id="rId3035" Type="http://schemas.openxmlformats.org/officeDocument/2006/relationships/hyperlink" Target="http://football6.myfantasyleague.com/2013/player?L=59380&amp;P=9547&amp;YEAR=2012" TargetMode="External"/><Relationship Id="rId4500" Type="http://schemas.openxmlformats.org/officeDocument/2006/relationships/hyperlink" Target="http://football6.myfantasyleague.com/2013/detailed?L=59380&amp;W=13&amp;P=8260&amp;YEAR=2012" TargetMode="External"/><Relationship Id="rId7656" Type="http://schemas.openxmlformats.org/officeDocument/2006/relationships/hyperlink" Target="http://football6.myfantasyleague.com/2013/detailed?L=59380&amp;W=10&amp;P=4910&amp;YEAR=2012" TargetMode="External"/><Relationship Id="rId8707" Type="http://schemas.openxmlformats.org/officeDocument/2006/relationships/hyperlink" Target="http://football6.myfantasyleague.com/2013/player?L=59380&amp;P=8266&amp;YEAR=2012" TargetMode="External"/><Relationship Id="rId10984" Type="http://schemas.openxmlformats.org/officeDocument/2006/relationships/hyperlink" Target="http://football6.myfantasyleague.com/2013/detailed?L=59380&amp;W=16&amp;P=9439&amp;YEAR=2012" TargetMode="External"/><Relationship Id="rId13043" Type="http://schemas.openxmlformats.org/officeDocument/2006/relationships/hyperlink" Target="http://football6.myfantasyleague.com/2013/detailed?L=59380&amp;W=13&amp;P=9879&amp;YEAR=2012" TargetMode="External"/><Relationship Id="rId16199" Type="http://schemas.openxmlformats.org/officeDocument/2006/relationships/hyperlink" Target="http://football6.myfantasyleague.com/2013/detailed?L=59380&amp;W=6&amp;P=7945&amp;YEAR=2012" TargetMode="External"/><Relationship Id="rId18648" Type="http://schemas.openxmlformats.org/officeDocument/2006/relationships/hyperlink" Target="http://football6.myfantasyleague.com/2013/detailed?L=59380&amp;W=9&amp;P=8357&amp;YEAR=2012" TargetMode="External"/><Relationship Id="rId370" Type="http://schemas.openxmlformats.org/officeDocument/2006/relationships/hyperlink" Target="http://football6.myfantasyleague.com/2013/detailed?L=59380&amp;W=13&amp;P=10742&amp;YEAR=2012" TargetMode="External"/><Relationship Id="rId2051" Type="http://schemas.openxmlformats.org/officeDocument/2006/relationships/hyperlink" Target="http://football6.myfantasyleague.com/2013/player?L=59380&amp;P=10827&amp;YEAR=2012" TargetMode="External"/><Relationship Id="rId3102" Type="http://schemas.openxmlformats.org/officeDocument/2006/relationships/hyperlink" Target="http://football6.myfantasyleague.com/2013/player?L=59380&amp;P=10978&amp;YEAR=2012" TargetMode="External"/><Relationship Id="rId6258" Type="http://schemas.openxmlformats.org/officeDocument/2006/relationships/hyperlink" Target="http://football6.myfantasyleague.com/2013/detailed?L=59380&amp;W=2&amp;P=10174&amp;YEAR=2012" TargetMode="External"/><Relationship Id="rId7309" Type="http://schemas.openxmlformats.org/officeDocument/2006/relationships/hyperlink" Target="http://football6.myfantasyleague.com/2013/detailed?L=59380&amp;W=17&amp;P=8258&amp;YEAR=2012" TargetMode="External"/><Relationship Id="rId10637" Type="http://schemas.openxmlformats.org/officeDocument/2006/relationships/hyperlink" Target="http://football6.myfantasyleague.com/2013/player?L=59380&amp;P=9082" TargetMode="External"/><Relationship Id="rId17664" Type="http://schemas.openxmlformats.org/officeDocument/2006/relationships/hyperlink" Target="http://football6.myfantasyleague.com/2013/detailed?L=59380&amp;W=7&amp;P=9145&amp;YEAR=2012" TargetMode="External"/><Relationship Id="rId18715" Type="http://schemas.openxmlformats.org/officeDocument/2006/relationships/hyperlink" Target="http://football6.myfantasyleague.com/2013/detailed?L=59380&amp;W=16&amp;P=5168&amp;YEAR=2012" TargetMode="External"/><Relationship Id="rId5274" Type="http://schemas.openxmlformats.org/officeDocument/2006/relationships/hyperlink" Target="http://football6.myfantasyleague.com/2013/detailed?L=59380&amp;W=7&amp;P=10278&amp;YEAR=2012" TargetMode="External"/><Relationship Id="rId6325" Type="http://schemas.openxmlformats.org/officeDocument/2006/relationships/hyperlink" Target="http://football6.myfantasyleague.com/2013/player?L=59380&amp;P=9460&amp;YEAR=2012" TargetMode="External"/><Relationship Id="rId6672" Type="http://schemas.openxmlformats.org/officeDocument/2006/relationships/hyperlink" Target="http://football6.myfantasyleague.com/2013/detailed?L=59380&amp;W=5&amp;P=10789&amp;YEAR=2012" TargetMode="External"/><Relationship Id="rId7723" Type="http://schemas.openxmlformats.org/officeDocument/2006/relationships/hyperlink" Target="http://football6.myfantasyleague.com/2013/detailed?L=59380&amp;W=3&amp;P=7669&amp;YEAR=2012" TargetMode="External"/><Relationship Id="rId10704" Type="http://schemas.openxmlformats.org/officeDocument/2006/relationships/hyperlink" Target="http://football6.myfantasyleague.com/2013/detailed?L=59380&amp;W=1&amp;P=9513&amp;YEAR=2012" TargetMode="External"/><Relationship Id="rId13110" Type="http://schemas.openxmlformats.org/officeDocument/2006/relationships/hyperlink" Target="http://football6.myfantasyleague.com/2013/detailed?L=59380&amp;W=2&amp;P=9463&amp;YEAR=2012" TargetMode="External"/><Relationship Id="rId16266" Type="http://schemas.openxmlformats.org/officeDocument/2006/relationships/hyperlink" Target="http://football6.myfantasyleague.com/2013/detailed?L=59380&amp;W=12&amp;P=10480&amp;YEAR=2012" TargetMode="External"/><Relationship Id="rId16680" Type="http://schemas.openxmlformats.org/officeDocument/2006/relationships/hyperlink" Target="http://football6.myfantasyleague.com/2013/player?L=59380&amp;P=10393&amp;YEAR=2012" TargetMode="External"/><Relationship Id="rId17317" Type="http://schemas.openxmlformats.org/officeDocument/2006/relationships/hyperlink" Target="http://football6.myfantasyleague.com/2013/detailed?L=59380&amp;W=6&amp;P=8791&amp;YEAR=2012" TargetMode="External"/><Relationship Id="rId17731" Type="http://schemas.openxmlformats.org/officeDocument/2006/relationships/hyperlink" Target="http://football6.myfantasyleague.com/2013/detailed?L=59380&amp;W=16&amp;P=10354&amp;YEAR=2012" TargetMode="External"/><Relationship Id="rId2868" Type="http://schemas.openxmlformats.org/officeDocument/2006/relationships/hyperlink" Target="http://football6.myfantasyleague.com/2013/detailed?L=59380&amp;W=16&amp;P=9864&amp;YEAR=2012" TargetMode="External"/><Relationship Id="rId3919" Type="http://schemas.openxmlformats.org/officeDocument/2006/relationships/hyperlink" Target="http://football6.myfantasyleague.com/2013/detailed?L=59380&amp;W=8&amp;P=8848&amp;YEAR=2012" TargetMode="External"/><Relationship Id="rId9895" Type="http://schemas.openxmlformats.org/officeDocument/2006/relationships/hyperlink" Target="http://football6.myfantasyleague.com/2013/detailed?L=59380&amp;W=13&amp;P=9442&amp;YEAR=2012" TargetMode="External"/><Relationship Id="rId12876" Type="http://schemas.openxmlformats.org/officeDocument/2006/relationships/hyperlink" Target="http://football6.myfantasyleague.com/2013/player?L=59380&amp;P=10210" TargetMode="External"/><Relationship Id="rId13927" Type="http://schemas.openxmlformats.org/officeDocument/2006/relationships/hyperlink" Target="http://football6.myfantasyleague.com/2013/detailed?L=59380&amp;W=10&amp;P=7859&amp;YEAR=2012" TargetMode="External"/><Relationship Id="rId15282" Type="http://schemas.openxmlformats.org/officeDocument/2006/relationships/hyperlink" Target="http://football6.myfantasyleague.com/2013/detailed?L=59380&amp;W=12&amp;P=6532&amp;YEAR=2012" TargetMode="External"/><Relationship Id="rId16333" Type="http://schemas.openxmlformats.org/officeDocument/2006/relationships/hyperlink" Target="http://football6.myfantasyleague.com/2013/detailed?L=59380&amp;W=6&amp;P=9271&amp;YEAR=2012" TargetMode="External"/><Relationship Id="rId19489" Type="http://schemas.openxmlformats.org/officeDocument/2006/relationships/hyperlink" Target="http://football6.myfantasyleague.com/2013/options?L=59380&amp;F=0001&amp;O=07" TargetMode="External"/><Relationship Id="rId1884" Type="http://schemas.openxmlformats.org/officeDocument/2006/relationships/hyperlink" Target="http://football6.myfantasyleague.com/2013/detailed?L=59380&amp;W=16&amp;P=7972&amp;YEAR=2012" TargetMode="External"/><Relationship Id="rId2935" Type="http://schemas.openxmlformats.org/officeDocument/2006/relationships/hyperlink" Target="http://football6.myfantasyleague.com/2013/detailed?L=59380&amp;W=2&amp;P=10878&amp;YEAR=2012" TargetMode="External"/><Relationship Id="rId4290" Type="http://schemas.openxmlformats.org/officeDocument/2006/relationships/hyperlink" Target="http://football6.myfantasyleague.com/2013/detailed?L=59380&amp;W=5&amp;P=10700&amp;YEAR=2012" TargetMode="External"/><Relationship Id="rId5341" Type="http://schemas.openxmlformats.org/officeDocument/2006/relationships/hyperlink" Target="http://football6.myfantasyleague.com/2013/detailed?L=59380&amp;W=11&amp;P=4077&amp;YEAR=2012" TargetMode="External"/><Relationship Id="rId8497" Type="http://schemas.openxmlformats.org/officeDocument/2006/relationships/hyperlink" Target="http://football6.myfantasyleague.com/2013/player?L=59380&amp;P=8775" TargetMode="External"/><Relationship Id="rId9548" Type="http://schemas.openxmlformats.org/officeDocument/2006/relationships/hyperlink" Target="http://football6.myfantasyleague.com/2013/detailed?L=59380&amp;W=7&amp;P=7419&amp;YEAR=2012" TargetMode="External"/><Relationship Id="rId9962" Type="http://schemas.openxmlformats.org/officeDocument/2006/relationships/hyperlink" Target="http://football6.myfantasyleague.com/2013/detailed?L=59380&amp;W=13&amp;P=7708&amp;YEAR=2012" TargetMode="External"/><Relationship Id="rId11478" Type="http://schemas.openxmlformats.org/officeDocument/2006/relationships/hyperlink" Target="http://football6.myfantasyleague.com/2013/player?L=59380&amp;P=9164&amp;YEAR=2012" TargetMode="External"/><Relationship Id="rId11892" Type="http://schemas.openxmlformats.org/officeDocument/2006/relationships/hyperlink" Target="http://football6.myfantasyleague.com/2013/detailed?L=59380&amp;W=11&amp;P=10756&amp;YEAR=2012" TargetMode="External"/><Relationship Id="rId12529" Type="http://schemas.openxmlformats.org/officeDocument/2006/relationships/hyperlink" Target="http://football6.myfantasyleague.com/2013/player?L=59380&amp;P=8139&amp;YEAR=2012" TargetMode="External"/><Relationship Id="rId16400" Type="http://schemas.openxmlformats.org/officeDocument/2006/relationships/hyperlink" Target="http://football6.myfantasyleague.com/2013/detailed?L=59380&amp;W=14&amp;P=6840&amp;YEAR=2012" TargetMode="External"/><Relationship Id="rId19556" Type="http://schemas.openxmlformats.org/officeDocument/2006/relationships/hyperlink" Target="http://football6.myfantasyleague.com/2013/detailed?L=59380&amp;W=17&amp;P=9104&amp;YEAR=2012" TargetMode="External"/><Relationship Id="rId907" Type="http://schemas.openxmlformats.org/officeDocument/2006/relationships/hyperlink" Target="http://football6.myfantasyleague.com/2013/detailed?L=59380&amp;W=15&amp;P=7775&amp;YEAR=2012" TargetMode="External"/><Relationship Id="rId1537" Type="http://schemas.openxmlformats.org/officeDocument/2006/relationships/hyperlink" Target="http://football6.myfantasyleague.com/2013/detailed?L=59380&amp;W=10&amp;P=10116&amp;YEAR=2012" TargetMode="External"/><Relationship Id="rId1951" Type="http://schemas.openxmlformats.org/officeDocument/2006/relationships/hyperlink" Target="http://football6.myfantasyleague.com/2013/detailed?L=59380&amp;W=15&amp;P=10259&amp;YEAR=2012" TargetMode="External"/><Relationship Id="rId7099" Type="http://schemas.openxmlformats.org/officeDocument/2006/relationships/hyperlink" Target="http://football6.myfantasyleague.com/2013/detailed?L=59380&amp;W=4&amp;P=9925&amp;YEAR=2012" TargetMode="External"/><Relationship Id="rId8564" Type="http://schemas.openxmlformats.org/officeDocument/2006/relationships/hyperlink" Target="http://football6.myfantasyleague.com/2013/detailed?L=59380&amp;W=16&amp;P=10478&amp;YEAR=2012" TargetMode="External"/><Relationship Id="rId9615" Type="http://schemas.openxmlformats.org/officeDocument/2006/relationships/hyperlink" Target="http://football6.myfantasyleague.com/2013/detailed?L=59380&amp;W=4&amp;P=9680&amp;YEAR=2012" TargetMode="External"/><Relationship Id="rId10494" Type="http://schemas.openxmlformats.org/officeDocument/2006/relationships/hyperlink" Target="http://football6.myfantasyleague.com/2013/detailed?L=59380&amp;W=15&amp;P=7704&amp;YEAR=2012" TargetMode="External"/><Relationship Id="rId11545" Type="http://schemas.openxmlformats.org/officeDocument/2006/relationships/hyperlink" Target="http://football6.myfantasyleague.com/2013/detailed?L=59380&amp;W=13&amp;P=8670&amp;YEAR=2012" TargetMode="External"/><Relationship Id="rId12943" Type="http://schemas.openxmlformats.org/officeDocument/2006/relationships/hyperlink" Target="http://football6.myfantasyleague.com/2013/detailed?L=59380&amp;W=2&amp;P=10708&amp;YEAR=2012" TargetMode="External"/><Relationship Id="rId15002" Type="http://schemas.openxmlformats.org/officeDocument/2006/relationships/hyperlink" Target="http://football6.myfantasyleague.com/2013/player?L=59380&amp;P=11105" TargetMode="External"/><Relationship Id="rId18158" Type="http://schemas.openxmlformats.org/officeDocument/2006/relationships/hyperlink" Target="http://football6.myfantasyleague.com/2013/player?L=59380&amp;P=6530&amp;YEAR=2012" TargetMode="External"/><Relationship Id="rId18572" Type="http://schemas.openxmlformats.org/officeDocument/2006/relationships/hyperlink" Target="http://football6.myfantasyleague.com/2013/detailed?L=59380&amp;W=3&amp;P=9004&amp;YEAR=2012" TargetMode="External"/><Relationship Id="rId19209" Type="http://schemas.openxmlformats.org/officeDocument/2006/relationships/hyperlink" Target="http://football6.myfantasyleague.com/2013/detailed?L=59380&amp;W=8&amp;P=9015&amp;YEAR=2012" TargetMode="External"/><Relationship Id="rId19970" Type="http://schemas.openxmlformats.org/officeDocument/2006/relationships/hyperlink" Target="http://football6.myfantasyleague.com/2013/detailed?L=59380&amp;W=3&amp;P=8242&amp;YEAR=2012" TargetMode="External"/><Relationship Id="rId1604" Type="http://schemas.openxmlformats.org/officeDocument/2006/relationships/hyperlink" Target="http://football6.myfantasyleague.com/2013/detailed?L=59380&amp;W=12&amp;P=10874&amp;YEAR=2012" TargetMode="External"/><Relationship Id="rId4010" Type="http://schemas.openxmlformats.org/officeDocument/2006/relationships/hyperlink" Target="http://football6.myfantasyleague.com/2013/detailed?L=59380&amp;W=7&amp;P=6655&amp;YEAR=2012" TargetMode="External"/><Relationship Id="rId7166" Type="http://schemas.openxmlformats.org/officeDocument/2006/relationships/hyperlink" Target="http://football6.myfantasyleague.com/2013/player?L=59380&amp;P=8932&amp;YEAR=2012" TargetMode="External"/><Relationship Id="rId7580" Type="http://schemas.openxmlformats.org/officeDocument/2006/relationships/hyperlink" Target="http://football6.myfantasyleague.com/2013/detailed?L=59380&amp;W=11&amp;P=7156&amp;YEAR=2012" TargetMode="External"/><Relationship Id="rId8217" Type="http://schemas.openxmlformats.org/officeDocument/2006/relationships/hyperlink" Target="http://football6.myfantasyleague.com/2013/detailed?L=59380&amp;W=10&amp;P=8854&amp;YEAR=2012" TargetMode="External"/><Relationship Id="rId8631" Type="http://schemas.openxmlformats.org/officeDocument/2006/relationships/hyperlink" Target="http://football6.myfantasyleague.com/2013/options?L=59380&amp;F=0006&amp;O=07" TargetMode="External"/><Relationship Id="rId10147" Type="http://schemas.openxmlformats.org/officeDocument/2006/relationships/hyperlink" Target="http://football6.myfantasyleague.com/2013/detailed?L=59380&amp;W=2&amp;P=9079&amp;YEAR=2012" TargetMode="External"/><Relationship Id="rId17174" Type="http://schemas.openxmlformats.org/officeDocument/2006/relationships/hyperlink" Target="http://football6.myfantasyleague.com/2013/detailed?L=59380&amp;W=7&amp;P=10465&amp;YEAR=2012" TargetMode="External"/><Relationship Id="rId18225" Type="http://schemas.openxmlformats.org/officeDocument/2006/relationships/hyperlink" Target="http://football6.myfantasyleague.com/2013/detailed?L=59380&amp;W=3&amp;P=9884&amp;YEAR=2012" TargetMode="External"/><Relationship Id="rId19623" Type="http://schemas.openxmlformats.org/officeDocument/2006/relationships/hyperlink" Target="http://football6.myfantasyleague.com/2013/detailed?L=59380&amp;W=3&amp;P=7285&amp;YEAR=2012" TargetMode="External"/><Relationship Id="rId6182" Type="http://schemas.openxmlformats.org/officeDocument/2006/relationships/hyperlink" Target="http://football6.myfantasyleague.com/2013/detailed?L=59380&amp;W=13&amp;P=9122&amp;YEAR=2012" TargetMode="External"/><Relationship Id="rId7233" Type="http://schemas.openxmlformats.org/officeDocument/2006/relationships/hyperlink" Target="http://football6.myfantasyleague.com/2013/detailed?L=59380&amp;W=17&amp;P=10883&amp;YEAR=2012" TargetMode="External"/><Relationship Id="rId10561" Type="http://schemas.openxmlformats.org/officeDocument/2006/relationships/hyperlink" Target="http://football6.myfantasyleague.com/2013/player?L=59380&amp;P=10385" TargetMode="External"/><Relationship Id="rId11612" Type="http://schemas.openxmlformats.org/officeDocument/2006/relationships/hyperlink" Target="http://football6.myfantasyleague.com/2013/detailed?L=59380&amp;W=13&amp;P=10657&amp;YEAR=2012" TargetMode="External"/><Relationship Id="rId14768" Type="http://schemas.openxmlformats.org/officeDocument/2006/relationships/hyperlink" Target="http://football6.myfantasyleague.com/2013/detailed?L=59380&amp;W=17&amp;P=6944&amp;YEAR=2012" TargetMode="External"/><Relationship Id="rId15819" Type="http://schemas.openxmlformats.org/officeDocument/2006/relationships/hyperlink" Target="http://football6.myfantasyleague.com/2013/detailed?L=59380&amp;W=13&amp;P=9097&amp;YEAR=2012" TargetMode="External"/><Relationship Id="rId16190" Type="http://schemas.openxmlformats.org/officeDocument/2006/relationships/hyperlink" Target="http://football6.myfantasyleague.com/2013/detailed?L=59380&amp;W=17&amp;P=9918&amp;YEAR=2012" TargetMode="External"/><Relationship Id="rId697" Type="http://schemas.openxmlformats.org/officeDocument/2006/relationships/hyperlink" Target="http://football6.myfantasyleague.com/2013/detailed?L=59380&amp;W=14&amp;P=9868&amp;YEAR=2012" TargetMode="External"/><Relationship Id="rId2378" Type="http://schemas.openxmlformats.org/officeDocument/2006/relationships/hyperlink" Target="http://football6.myfantasyleague.com/2013/detailed?L=59380&amp;W=8&amp;P=10763&amp;YEAR=2012" TargetMode="External"/><Relationship Id="rId3429" Type="http://schemas.openxmlformats.org/officeDocument/2006/relationships/hyperlink" Target="http://football6.myfantasyleague.com/2013/detailed?L=59380&amp;W=3&amp;P=10235&amp;YEAR=2012" TargetMode="External"/><Relationship Id="rId3776" Type="http://schemas.openxmlformats.org/officeDocument/2006/relationships/hyperlink" Target="http://football6.myfantasyleague.com/2013/detailed?L=59380&amp;W=12&amp;P=9938&amp;YEAR=2012" TargetMode="External"/><Relationship Id="rId4827" Type="http://schemas.openxmlformats.org/officeDocument/2006/relationships/hyperlink" Target="http://football6.myfantasyleague.com/2013/detailed?L=59380&amp;W=17&amp;P=10816&amp;YEAR=2012" TargetMode="External"/><Relationship Id="rId10214" Type="http://schemas.openxmlformats.org/officeDocument/2006/relationships/hyperlink" Target="http://football6.myfantasyleague.com/2013/detailed?L=59380&amp;W=12&amp;P=8776&amp;YEAR=2012" TargetMode="External"/><Relationship Id="rId13784" Type="http://schemas.openxmlformats.org/officeDocument/2006/relationships/hyperlink" Target="http://football6.myfantasyleague.com/2013/detailed?L=59380&amp;W=8&amp;P=10273&amp;YEAR=2012" TargetMode="External"/><Relationship Id="rId14835" Type="http://schemas.openxmlformats.org/officeDocument/2006/relationships/hyperlink" Target="http://football6.myfantasyleague.com/2013/detailed?L=59380&amp;W=17&amp;P=7937&amp;YEAR=2012" TargetMode="External"/><Relationship Id="rId17241" Type="http://schemas.openxmlformats.org/officeDocument/2006/relationships/hyperlink" Target="http://football6.myfantasyleague.com/2013/detailed?L=59380&amp;W=3&amp;P=8702&amp;YEAR=2012" TargetMode="External"/><Relationship Id="rId20586" Type="http://schemas.openxmlformats.org/officeDocument/2006/relationships/hyperlink" Target="http://football6.myfantasyleague.com/2013/detailed?L=59380&amp;W=10&amp;P=10828&amp;YEAR=2012" TargetMode="External"/><Relationship Id="rId2792" Type="http://schemas.openxmlformats.org/officeDocument/2006/relationships/hyperlink" Target="http://football6.myfantasyleague.com/2013/detailed?L=59380&amp;W=1&amp;P=8255&amp;YEAR=2012" TargetMode="External"/><Relationship Id="rId3843" Type="http://schemas.openxmlformats.org/officeDocument/2006/relationships/hyperlink" Target="http://football6.myfantasyleague.com/2013/detailed?L=59380&amp;W=16&amp;P=10907&amp;YEAR=2012" TargetMode="External"/><Relationship Id="rId6999" Type="http://schemas.openxmlformats.org/officeDocument/2006/relationships/hyperlink" Target="http://football6.myfantasyleague.com/2013/detailed?L=59380&amp;W=4&amp;P=8359&amp;YEAR=2012" TargetMode="External"/><Relationship Id="rId7300" Type="http://schemas.openxmlformats.org/officeDocument/2006/relationships/hyperlink" Target="http://football6.myfantasyleague.com/2013/detailed?L=59380&amp;W=7&amp;P=8258&amp;YEAR=2012" TargetMode="External"/><Relationship Id="rId9058" Type="http://schemas.openxmlformats.org/officeDocument/2006/relationships/hyperlink" Target="http://football6.myfantasyleague.com/2013/detailed?L=59380&amp;W=7&amp;P=10784&amp;YEAR=2012" TargetMode="External"/><Relationship Id="rId12386" Type="http://schemas.openxmlformats.org/officeDocument/2006/relationships/hyperlink" Target="http://football6.myfantasyleague.com/2013/detailed?L=59380&amp;W=8&amp;P=9448&amp;YEAR=2012" TargetMode="External"/><Relationship Id="rId13437" Type="http://schemas.openxmlformats.org/officeDocument/2006/relationships/hyperlink" Target="http://football6.myfantasyleague.com/2013/detailed?L=59380&amp;W=1&amp;P=8003&amp;YEAR=2012" TargetMode="External"/><Relationship Id="rId13851" Type="http://schemas.openxmlformats.org/officeDocument/2006/relationships/hyperlink" Target="http://football6.myfantasyleague.com/2013/detailed?L=59380&amp;W=3&amp;P=8376&amp;YEAR=2012" TargetMode="External"/><Relationship Id="rId14902" Type="http://schemas.openxmlformats.org/officeDocument/2006/relationships/hyperlink" Target="http://football6.myfantasyleague.com/2013/player?L=59380&amp;P=7900" TargetMode="External"/><Relationship Id="rId20239" Type="http://schemas.openxmlformats.org/officeDocument/2006/relationships/hyperlink" Target="http://football6.myfantasyleague.com/2013/detailed?L=59380&amp;W=17&amp;P=10703&amp;YEAR=2012" TargetMode="External"/><Relationship Id="rId20653" Type="http://schemas.openxmlformats.org/officeDocument/2006/relationships/hyperlink" Target="http://football6.myfantasyleague.com/2013/detailed?L=59380&amp;W=12&amp;P=8768&amp;YEAR=2012" TargetMode="External"/><Relationship Id="rId764" Type="http://schemas.openxmlformats.org/officeDocument/2006/relationships/hyperlink" Target="http://football6.myfantasyleague.com/2013/player?L=59380&amp;P=9040" TargetMode="External"/><Relationship Id="rId1394" Type="http://schemas.openxmlformats.org/officeDocument/2006/relationships/hyperlink" Target="http://football6.myfantasyleague.com/2013/detailed?L=59380&amp;W=16&amp;P=7141&amp;YEAR=2012" TargetMode="External"/><Relationship Id="rId2445" Type="http://schemas.openxmlformats.org/officeDocument/2006/relationships/hyperlink" Target="http://football6.myfantasyleague.com/2013/detailed?L=59380&amp;W=10&amp;P=9565&amp;YEAR=2012" TargetMode="External"/><Relationship Id="rId3910" Type="http://schemas.openxmlformats.org/officeDocument/2006/relationships/hyperlink" Target="http://football6.myfantasyleague.com/2013/detailed?L=59380&amp;W=15&amp;P=9852&amp;YEAR=2012" TargetMode="External"/><Relationship Id="rId9472" Type="http://schemas.openxmlformats.org/officeDocument/2006/relationships/hyperlink" Target="http://football6.myfantasyleague.com/2013/player?L=59380&amp;P=7665&amp;YEAR=2012" TargetMode="External"/><Relationship Id="rId12039" Type="http://schemas.openxmlformats.org/officeDocument/2006/relationships/hyperlink" Target="http://football6.myfantasyleague.com/2013/detailed?L=59380&amp;W=15&amp;P=10903&amp;YEAR=2012" TargetMode="External"/><Relationship Id="rId12453" Type="http://schemas.openxmlformats.org/officeDocument/2006/relationships/hyperlink" Target="http://football6.myfantasyleague.com/2013/player?L=59380&amp;P=8705&amp;YEAR=2012" TargetMode="External"/><Relationship Id="rId13504" Type="http://schemas.openxmlformats.org/officeDocument/2006/relationships/hyperlink" Target="http://football6.myfantasyleague.com/2013/detailed?L=59380&amp;W=9&amp;P=9534&amp;YEAR=2012" TargetMode="External"/><Relationship Id="rId19066" Type="http://schemas.openxmlformats.org/officeDocument/2006/relationships/hyperlink" Target="http://football6.myfantasyleague.com/2013/detailed?L=59380&amp;W=5&amp;P=8416&amp;YEAR=2012" TargetMode="External"/><Relationship Id="rId19480" Type="http://schemas.openxmlformats.org/officeDocument/2006/relationships/hyperlink" Target="http://football6.myfantasyleague.com/2013/detailed?L=59380&amp;W=8&amp;P=7653&amp;YEAR=2012" TargetMode="External"/><Relationship Id="rId20306" Type="http://schemas.openxmlformats.org/officeDocument/2006/relationships/hyperlink" Target="http://football6.myfantasyleague.com/2013/detailed?L=59380&amp;W=11&amp;P=10888&amp;YEAR=2012" TargetMode="External"/><Relationship Id="rId417" Type="http://schemas.openxmlformats.org/officeDocument/2006/relationships/hyperlink" Target="http://football6.myfantasyleague.com/2013/detailed?L=59380&amp;W=17&amp;P=9857&amp;YEAR=2012" TargetMode="External"/><Relationship Id="rId831" Type="http://schemas.openxmlformats.org/officeDocument/2006/relationships/hyperlink" Target="http://football6.myfantasyleague.com/2013/detailed?L=59380&amp;W=12&amp;P=10282&amp;YEAR=2012" TargetMode="External"/><Relationship Id="rId1047" Type="http://schemas.openxmlformats.org/officeDocument/2006/relationships/hyperlink" Target="http://football6.myfantasyleague.com/2013/player?L=59380&amp;P=9418&amp;YEAR=2012" TargetMode="External"/><Relationship Id="rId1461" Type="http://schemas.openxmlformats.org/officeDocument/2006/relationships/hyperlink" Target="http://football6.myfantasyleague.com/2013/detailed?L=59380&amp;W=1&amp;P=9044&amp;YEAR=2012" TargetMode="External"/><Relationship Id="rId2512" Type="http://schemas.openxmlformats.org/officeDocument/2006/relationships/hyperlink" Target="http://football6.myfantasyleague.com/2013/detailed?L=59380&amp;W=11&amp;P=10346&amp;YEAR=2012" TargetMode="External"/><Relationship Id="rId5668" Type="http://schemas.openxmlformats.org/officeDocument/2006/relationships/hyperlink" Target="http://football6.myfantasyleague.com/2013/detailed?L=59380&amp;W=13&amp;P=9062&amp;YEAR=2012" TargetMode="External"/><Relationship Id="rId6719" Type="http://schemas.openxmlformats.org/officeDocument/2006/relationships/hyperlink" Target="http://football6.myfantasyleague.com/2013/detailed?L=59380&amp;W=3&amp;P=7947&amp;YEAR=2012" TargetMode="External"/><Relationship Id="rId8074" Type="http://schemas.openxmlformats.org/officeDocument/2006/relationships/hyperlink" Target="http://football6.myfantasyleague.com/2013/detailed?L=59380&amp;W=10&amp;P=9319&amp;YEAR=2012" TargetMode="External"/><Relationship Id="rId9125" Type="http://schemas.openxmlformats.org/officeDocument/2006/relationships/hyperlink" Target="http://football6.myfantasyleague.com/2013/detailed?L=59380&amp;W=9&amp;P=10331&amp;YEAR=2012" TargetMode="External"/><Relationship Id="rId11055" Type="http://schemas.openxmlformats.org/officeDocument/2006/relationships/hyperlink" Target="http://football6.myfantasyleague.com/2013/detailed?L=59380&amp;W=6&amp;P=10520&amp;YEAR=2012" TargetMode="External"/><Relationship Id="rId12106" Type="http://schemas.openxmlformats.org/officeDocument/2006/relationships/hyperlink" Target="http://football6.myfantasyleague.com/2013/detailed?L=59380&amp;W=1&amp;P=9827&amp;YEAR=2012" TargetMode="External"/><Relationship Id="rId12520" Type="http://schemas.openxmlformats.org/officeDocument/2006/relationships/hyperlink" Target="http://football6.myfantasyleague.com/2013/detailed?L=59380&amp;W=10&amp;P=8276&amp;YEAR=2012" TargetMode="External"/><Relationship Id="rId15676" Type="http://schemas.openxmlformats.org/officeDocument/2006/relationships/hyperlink" Target="http://football6.myfantasyleague.com/2013/detailed?L=59380&amp;W=11&amp;P=10769&amp;YEAR=2012" TargetMode="External"/><Relationship Id="rId18082" Type="http://schemas.openxmlformats.org/officeDocument/2006/relationships/hyperlink" Target="http://football6.myfantasyleague.com/2013/detailed?L=59380&amp;W=6&amp;P=10442&amp;YEAR=2012" TargetMode="External"/><Relationship Id="rId19133" Type="http://schemas.openxmlformats.org/officeDocument/2006/relationships/hyperlink" Target="http://football6.myfantasyleague.com/2013/detailed?L=59380&amp;W=1&amp;P=10872&amp;YEAR=2012" TargetMode="External"/><Relationship Id="rId1114" Type="http://schemas.openxmlformats.org/officeDocument/2006/relationships/hyperlink" Target="http://football6.myfantasyleague.com/2013/player?L=59380&amp;P=6647" TargetMode="External"/><Relationship Id="rId4684" Type="http://schemas.openxmlformats.org/officeDocument/2006/relationships/hyperlink" Target="http://football6.myfantasyleague.com/2013/detailed?L=59380&amp;W=4&amp;P=9706&amp;YEAR=2012" TargetMode="External"/><Relationship Id="rId5735" Type="http://schemas.openxmlformats.org/officeDocument/2006/relationships/hyperlink" Target="http://football6.myfantasyleague.com/2013/detailed?L=59380&amp;W=10&amp;P=10258&amp;YEAR=2012" TargetMode="External"/><Relationship Id="rId7090" Type="http://schemas.openxmlformats.org/officeDocument/2006/relationships/hyperlink" Target="http://football6.myfantasyleague.com/2013/detailed?L=59380&amp;W=13&amp;P=9936&amp;YEAR=2012" TargetMode="External"/><Relationship Id="rId8141" Type="http://schemas.openxmlformats.org/officeDocument/2006/relationships/hyperlink" Target="http://football6.myfantasyleague.com/2013/player?L=59380&amp;P=9317" TargetMode="External"/><Relationship Id="rId10071" Type="http://schemas.openxmlformats.org/officeDocument/2006/relationships/hyperlink" Target="http://football6.myfantasyleague.com/2013/detailed?L=59380&amp;W=13&amp;P=7818&amp;YEAR=2012" TargetMode="External"/><Relationship Id="rId11122" Type="http://schemas.openxmlformats.org/officeDocument/2006/relationships/hyperlink" Target="http://football6.myfantasyleague.com/2013/detailed?L=59380&amp;W=4&amp;P=8120&amp;YEAR=2012" TargetMode="External"/><Relationship Id="rId14278" Type="http://schemas.openxmlformats.org/officeDocument/2006/relationships/hyperlink" Target="http://football6.myfantasyleague.com/2013/detailed?L=59380&amp;W=13&amp;P=9615&amp;YEAR=2012" TargetMode="External"/><Relationship Id="rId15329" Type="http://schemas.openxmlformats.org/officeDocument/2006/relationships/hyperlink" Target="http://football6.myfantasyleague.com/2013/detailed?L=59380&amp;W=14&amp;P=10224&amp;YEAR=2012" TargetMode="External"/><Relationship Id="rId16727" Type="http://schemas.openxmlformats.org/officeDocument/2006/relationships/hyperlink" Target="http://football6.myfantasyleague.com/2013/detailed?L=59380&amp;W=1&amp;P=10362&amp;YEAR=2012" TargetMode="External"/><Relationship Id="rId19200" Type="http://schemas.openxmlformats.org/officeDocument/2006/relationships/hyperlink" Target="http://football6.myfantasyleague.com/2013/detailed?L=59380&amp;W=15&amp;P=9877&amp;YEAR=2012" TargetMode="External"/><Relationship Id="rId3286" Type="http://schemas.openxmlformats.org/officeDocument/2006/relationships/hyperlink" Target="http://football6.myfantasyleague.com/2013/detailed?L=59380&amp;W=3&amp;P=9188&amp;YEAR=2012" TargetMode="External"/><Relationship Id="rId4337" Type="http://schemas.openxmlformats.org/officeDocument/2006/relationships/hyperlink" Target="http://football6.myfantasyleague.com/2013/detailed?L=59380&amp;W=2&amp;P=9893&amp;YEAR=2012" TargetMode="External"/><Relationship Id="rId13294" Type="http://schemas.openxmlformats.org/officeDocument/2006/relationships/hyperlink" Target="http://football6.myfantasyleague.com/2013/detailed?L=59380&amp;W=15&amp;P=10626&amp;YEAR=2012" TargetMode="External"/><Relationship Id="rId14692" Type="http://schemas.openxmlformats.org/officeDocument/2006/relationships/hyperlink" Target="http://football6.myfantasyleague.com/2013/detailed?L=59380&amp;W=15&amp;P=9833&amp;YEAR=2012" TargetMode="External"/><Relationship Id="rId15743" Type="http://schemas.openxmlformats.org/officeDocument/2006/relationships/hyperlink" Target="http://football6.myfantasyleague.com/2013/detailed?L=59380&amp;W=6&amp;P=8787&amp;YEAR=2012" TargetMode="External"/><Relationship Id="rId18899" Type="http://schemas.openxmlformats.org/officeDocument/2006/relationships/hyperlink" Target="http://football6.myfantasyleague.com/2013/detailed?L=59380&amp;W=4&amp;P=10815&amp;YEAR=2012" TargetMode="External"/><Relationship Id="rId20096" Type="http://schemas.openxmlformats.org/officeDocument/2006/relationships/hyperlink" Target="http://football6.myfantasyleague.com/2013/player?L=59380&amp;P=8961" TargetMode="External"/><Relationship Id="rId3353" Type="http://schemas.openxmlformats.org/officeDocument/2006/relationships/hyperlink" Target="http://football6.myfantasyleague.com/2013/player?L=59380&amp;P=4897&amp;YEAR=2012" TargetMode="External"/><Relationship Id="rId4751" Type="http://schemas.openxmlformats.org/officeDocument/2006/relationships/hyperlink" Target="http://football6.myfantasyleague.com/2013/detailed?L=59380&amp;W=15&amp;P=7916&amp;YEAR=2012" TargetMode="External"/><Relationship Id="rId5802" Type="http://schemas.openxmlformats.org/officeDocument/2006/relationships/hyperlink" Target="http://football6.myfantasyleague.com/2013/detailed?L=59380&amp;W=8&amp;P=8532&amp;YEAR=2012" TargetMode="External"/><Relationship Id="rId8958" Type="http://schemas.openxmlformats.org/officeDocument/2006/relationships/hyperlink" Target="http://football6.myfantasyleague.com/2013/detailed?L=59380&amp;W=10&amp;P=9729&amp;YEAR=2012" TargetMode="External"/><Relationship Id="rId10888" Type="http://schemas.openxmlformats.org/officeDocument/2006/relationships/hyperlink" Target="http://football6.myfantasyleague.com/2013/player?L=59380&amp;P=9959" TargetMode="External"/><Relationship Id="rId11939" Type="http://schemas.openxmlformats.org/officeDocument/2006/relationships/hyperlink" Target="http://football6.myfantasyleague.com/2013/detailed?L=59380&amp;W=13&amp;P=10020&amp;YEAR=2012" TargetMode="External"/><Relationship Id="rId14345" Type="http://schemas.openxmlformats.org/officeDocument/2006/relationships/hyperlink" Target="http://football6.myfantasyleague.com/2013/detailed?L=59380&amp;W=8&amp;P=10123&amp;YEAR=2012" TargetMode="External"/><Relationship Id="rId15810" Type="http://schemas.openxmlformats.org/officeDocument/2006/relationships/hyperlink" Target="http://football6.myfantasyleague.com/2013/detailed?L=59380&amp;W=3&amp;P=9097&amp;YEAR=2012" TargetMode="External"/><Relationship Id="rId18966" Type="http://schemas.openxmlformats.org/officeDocument/2006/relationships/hyperlink" Target="http://football6.myfantasyleague.com/2013/detailed?L=59380&amp;W=10&amp;P=7402&amp;YEAR=2012" TargetMode="External"/><Relationship Id="rId20163" Type="http://schemas.openxmlformats.org/officeDocument/2006/relationships/hyperlink" Target="http://football6.myfantasyleague.com/2013/detailed?L=59380&amp;W=12&amp;P=10459&amp;YEAR=2012" TargetMode="External"/><Relationship Id="rId274" Type="http://schemas.openxmlformats.org/officeDocument/2006/relationships/hyperlink" Target="http://football6.myfantasyleague.com/2013/detailed?L=59380&amp;W=3&amp;P=8951&amp;YEAR=2012" TargetMode="External"/><Relationship Id="rId3006" Type="http://schemas.openxmlformats.org/officeDocument/2006/relationships/hyperlink" Target="http://football6.myfantasyleague.com/2013/detailed?L=59380&amp;W=6&amp;P=9461&amp;YEAR=2012" TargetMode="External"/><Relationship Id="rId4404" Type="http://schemas.openxmlformats.org/officeDocument/2006/relationships/hyperlink" Target="http://football6.myfantasyleague.com/2013/detailed?L=59380&amp;W=17&amp;P=10894&amp;YEAR=2012" TargetMode="External"/><Relationship Id="rId7974" Type="http://schemas.openxmlformats.org/officeDocument/2006/relationships/hyperlink" Target="http://football6.myfantasyleague.com/2013/detailed?L=59380&amp;W=14&amp;P=9545&amp;YEAR=2012" TargetMode="External"/><Relationship Id="rId10955" Type="http://schemas.openxmlformats.org/officeDocument/2006/relationships/hyperlink" Target="http://football6.myfantasyleague.com/2013/detailed?L=59380&amp;W=4&amp;P=10534&amp;YEAR=2012" TargetMode="External"/><Relationship Id="rId13361" Type="http://schemas.openxmlformats.org/officeDocument/2006/relationships/hyperlink" Target="http://football6.myfantasyleague.com/2013/detailed?L=59380&amp;W=3&amp;P=9221&amp;YEAR=2012" TargetMode="External"/><Relationship Id="rId14412" Type="http://schemas.openxmlformats.org/officeDocument/2006/relationships/hyperlink" Target="http://football6.myfantasyleague.com/2013/detailed?L=59380&amp;W=3&amp;P=9616&amp;YEAR=2012" TargetMode="External"/><Relationship Id="rId17568" Type="http://schemas.openxmlformats.org/officeDocument/2006/relationships/hyperlink" Target="http://football6.myfantasyleague.com/2013/detailed?L=59380&amp;W=15&amp;P=11000&amp;YEAR=2012" TargetMode="External"/><Relationship Id="rId17982" Type="http://schemas.openxmlformats.org/officeDocument/2006/relationships/hyperlink" Target="http://football6.myfantasyleague.com/2013/detailed?L=59380&amp;W=1&amp;P=8304&amp;YEAR=2012" TargetMode="External"/><Relationship Id="rId18619" Type="http://schemas.openxmlformats.org/officeDocument/2006/relationships/hyperlink" Target="http://football6.myfantasyleague.com/2013/detailed?L=59380&amp;W=15&amp;P=7886&amp;YEAR=2012" TargetMode="External"/><Relationship Id="rId3420" Type="http://schemas.openxmlformats.org/officeDocument/2006/relationships/hyperlink" Target="http://football6.myfantasyleague.com/2013/player?L=59380&amp;P=10357" TargetMode="External"/><Relationship Id="rId6576" Type="http://schemas.openxmlformats.org/officeDocument/2006/relationships/hyperlink" Target="http://football6.myfantasyleague.com/2013/detailed?L=59380&amp;W=1&amp;P=9880&amp;YEAR=2012" TargetMode="External"/><Relationship Id="rId6990" Type="http://schemas.openxmlformats.org/officeDocument/2006/relationships/hyperlink" Target="http://football6.myfantasyleague.com/2013/detailed?L=59380&amp;W=15&amp;P=7877&amp;YEAR=2012" TargetMode="External"/><Relationship Id="rId7627" Type="http://schemas.openxmlformats.org/officeDocument/2006/relationships/hyperlink" Target="http://football6.myfantasyleague.com/2013/detailed?L=59380&amp;W=15&amp;P=7398&amp;YEAR=2012" TargetMode="External"/><Relationship Id="rId10608" Type="http://schemas.openxmlformats.org/officeDocument/2006/relationships/hyperlink" Target="http://football6.myfantasyleague.com/2013/detailed?L=59380&amp;W=9&amp;P=10280&amp;YEAR=2012" TargetMode="External"/><Relationship Id="rId13014" Type="http://schemas.openxmlformats.org/officeDocument/2006/relationships/hyperlink" Target="http://football6.myfantasyleague.com/2013/detailed?L=59380&amp;W=1&amp;P=8432&amp;YEAR=2012" TargetMode="External"/><Relationship Id="rId16584" Type="http://schemas.openxmlformats.org/officeDocument/2006/relationships/hyperlink" Target="http://football6.myfantasyleague.com/2013/detailed?L=59380&amp;W=14&amp;P=9512&amp;YEAR=2012" TargetMode="External"/><Relationship Id="rId17635" Type="http://schemas.openxmlformats.org/officeDocument/2006/relationships/hyperlink" Target="http://football6.myfantasyleague.com/2013/detailed?L=59380&amp;W=4&amp;P=10558&amp;YEAR=2012" TargetMode="External"/><Relationship Id="rId20230" Type="http://schemas.openxmlformats.org/officeDocument/2006/relationships/hyperlink" Target="http://football6.myfantasyleague.com/2013/detailed?L=59380&amp;W=7&amp;P=10703&amp;YEAR=2012" TargetMode="External"/><Relationship Id="rId341" Type="http://schemas.openxmlformats.org/officeDocument/2006/relationships/hyperlink" Target="http://football6.myfantasyleague.com/2013/player?L=59380&amp;P=10371&amp;YEAR=2012" TargetMode="External"/><Relationship Id="rId2022" Type="http://schemas.openxmlformats.org/officeDocument/2006/relationships/hyperlink" Target="http://football6.myfantasyleague.com/2013/detailed?L=59380&amp;W=5&amp;P=9491&amp;YEAR=2012" TargetMode="External"/><Relationship Id="rId5178" Type="http://schemas.openxmlformats.org/officeDocument/2006/relationships/hyperlink" Target="http://football6.myfantasyleague.com/2013/detailed?L=59380&amp;W=1&amp;P=7454&amp;YEAR=2012" TargetMode="External"/><Relationship Id="rId5592" Type="http://schemas.openxmlformats.org/officeDocument/2006/relationships/hyperlink" Target="http://football6.myfantasyleague.com/2013/detailed?L=59380&amp;W=17&amp;P=8707&amp;YEAR=2012" TargetMode="External"/><Relationship Id="rId6229" Type="http://schemas.openxmlformats.org/officeDocument/2006/relationships/hyperlink" Target="http://football6.myfantasyleague.com/2013/detailed?L=59380&amp;W=3&amp;P=9622&amp;YEAR=2012" TargetMode="External"/><Relationship Id="rId6643" Type="http://schemas.openxmlformats.org/officeDocument/2006/relationships/hyperlink" Target="http://football6.myfantasyleague.com/2013/detailed?L=59380&amp;W=13&amp;P=9367&amp;YEAR=2012" TargetMode="External"/><Relationship Id="rId9799" Type="http://schemas.openxmlformats.org/officeDocument/2006/relationships/hyperlink" Target="http://football6.myfantasyleague.com/2013/detailed?L=59380&amp;W=2&amp;P=7827&amp;YEAR=2012" TargetMode="External"/><Relationship Id="rId12030" Type="http://schemas.openxmlformats.org/officeDocument/2006/relationships/hyperlink" Target="http://football6.myfantasyleague.com/2013/detailed?L=59380&amp;W=15&amp;P=10454&amp;YEAR=2012" TargetMode="External"/><Relationship Id="rId15186" Type="http://schemas.openxmlformats.org/officeDocument/2006/relationships/hyperlink" Target="http://football6.myfantasyleague.com/2013/detailed?L=59380&amp;W=11&amp;P=8036&amp;YEAR=2012" TargetMode="External"/><Relationship Id="rId16237" Type="http://schemas.openxmlformats.org/officeDocument/2006/relationships/hyperlink" Target="http://football6.myfantasyleague.com/2013/options?L=59380&amp;F=0010&amp;O=07" TargetMode="External"/><Relationship Id="rId16651" Type="http://schemas.openxmlformats.org/officeDocument/2006/relationships/hyperlink" Target="http://football6.myfantasyleague.com/2013/detailed?L=59380&amp;W=5&amp;P=10250&amp;YEAR=2012" TargetMode="External"/><Relationship Id="rId1788" Type="http://schemas.openxmlformats.org/officeDocument/2006/relationships/hyperlink" Target="http://football6.myfantasyleague.com/2013/detailed?L=59380&amp;W=15&amp;P=11024&amp;YEAR=2012" TargetMode="External"/><Relationship Id="rId2839" Type="http://schemas.openxmlformats.org/officeDocument/2006/relationships/hyperlink" Target="http://football6.myfantasyleague.com/2013/detailed?L=59380&amp;W=4&amp;P=7854&amp;YEAR=2012" TargetMode="External"/><Relationship Id="rId4194" Type="http://schemas.openxmlformats.org/officeDocument/2006/relationships/hyperlink" Target="http://football6.myfantasyleague.com/2013/detailed?L=59380&amp;W=15&amp;P=7471&amp;YEAR=2012" TargetMode="External"/><Relationship Id="rId5245" Type="http://schemas.openxmlformats.org/officeDocument/2006/relationships/hyperlink" Target="http://football6.myfantasyleague.com/2013/detailed?L=59380&amp;W=16&amp;P=8414&amp;YEAR=2012" TargetMode="External"/><Relationship Id="rId6710" Type="http://schemas.openxmlformats.org/officeDocument/2006/relationships/hyperlink" Target="http://football6.myfantasyleague.com/2013/detailed?L=59380&amp;W=13&amp;P=8673&amp;YEAR=2012" TargetMode="External"/><Relationship Id="rId9866" Type="http://schemas.openxmlformats.org/officeDocument/2006/relationships/hyperlink" Target="http://football6.myfantasyleague.com/2013/player?L=59380&amp;P=10791&amp;YEAR=2012" TargetMode="External"/><Relationship Id="rId15253" Type="http://schemas.openxmlformats.org/officeDocument/2006/relationships/hyperlink" Target="http://football6.myfantasyleague.com/2013/detailed?L=59380&amp;W=3&amp;P=10315&amp;YEAR=2012" TargetMode="External"/><Relationship Id="rId16304" Type="http://schemas.openxmlformats.org/officeDocument/2006/relationships/hyperlink" Target="http://football6.myfantasyleague.com/2013/detailed?L=59380&amp;W=14&amp;P=7480&amp;YEAR=2012" TargetMode="External"/><Relationship Id="rId17702" Type="http://schemas.openxmlformats.org/officeDocument/2006/relationships/hyperlink" Target="http://football6.myfantasyleague.com/2013/detailed?L=59380&amp;W=11&amp;P=9101&amp;YEAR=2012" TargetMode="External"/><Relationship Id="rId4261" Type="http://schemas.openxmlformats.org/officeDocument/2006/relationships/hyperlink" Target="http://football6.myfantasyleague.com/2013/detailed?L=59380&amp;W=3&amp;P=9024&amp;YEAR=2012" TargetMode="External"/><Relationship Id="rId5312" Type="http://schemas.openxmlformats.org/officeDocument/2006/relationships/hyperlink" Target="http://football6.myfantasyleague.com/2013/player?L=59380&amp;P=8010" TargetMode="External"/><Relationship Id="rId8468" Type="http://schemas.openxmlformats.org/officeDocument/2006/relationships/hyperlink" Target="http://football6.myfantasyleague.com/2013/detailed?L=59380&amp;W=3&amp;P=10823&amp;YEAR=2012" TargetMode="External"/><Relationship Id="rId9519" Type="http://schemas.openxmlformats.org/officeDocument/2006/relationships/hyperlink" Target="http://football6.myfantasyleague.com/2013/detailed?L=59380&amp;W=12&amp;P=10322&amp;YEAR=2012" TargetMode="External"/><Relationship Id="rId10398" Type="http://schemas.openxmlformats.org/officeDocument/2006/relationships/hyperlink" Target="http://football6.myfantasyleague.com/2013/detailed?L=59380&amp;W=5&amp;P=10297&amp;YEAR=2012" TargetMode="External"/><Relationship Id="rId11796" Type="http://schemas.openxmlformats.org/officeDocument/2006/relationships/hyperlink" Target="http://football6.myfantasyleague.com/2013/detailed?L=59380&amp;W=7&amp;P=10709&amp;YEAR=2012" TargetMode="External"/><Relationship Id="rId12847" Type="http://schemas.openxmlformats.org/officeDocument/2006/relationships/hyperlink" Target="http://football6.myfantasyleague.com/2013/player?L=59380&amp;P=9573" TargetMode="External"/><Relationship Id="rId19874" Type="http://schemas.openxmlformats.org/officeDocument/2006/relationships/hyperlink" Target="http://football6.myfantasyleague.com/2013/detailed?L=59380&amp;W=1&amp;P=10066&amp;YEAR=2012" TargetMode="External"/><Relationship Id="rId1508" Type="http://schemas.openxmlformats.org/officeDocument/2006/relationships/hyperlink" Target="http://football6.myfantasyleague.com/2013/detailed?L=59380&amp;W=6&amp;P=10821&amp;YEAR=2012" TargetMode="External"/><Relationship Id="rId1855" Type="http://schemas.openxmlformats.org/officeDocument/2006/relationships/hyperlink" Target="http://football6.myfantasyleague.com/2013/detailed?L=59380&amp;W=4&amp;P=6982&amp;YEAR=2012" TargetMode="External"/><Relationship Id="rId2906" Type="http://schemas.openxmlformats.org/officeDocument/2006/relationships/hyperlink" Target="http://football6.myfantasyleague.com/2013/detailed?L=59380&amp;W=6&amp;P=10460&amp;YEAR=2012" TargetMode="External"/><Relationship Id="rId7484" Type="http://schemas.openxmlformats.org/officeDocument/2006/relationships/hyperlink" Target="http://football6.myfantasyleague.com/2013/detailed?L=59380&amp;W=3&amp;P=9068&amp;YEAR=2012" TargetMode="External"/><Relationship Id="rId8535" Type="http://schemas.openxmlformats.org/officeDocument/2006/relationships/hyperlink" Target="http://football6.myfantasyleague.com/2013/player?L=59380&amp;P=7194" TargetMode="External"/><Relationship Id="rId8882" Type="http://schemas.openxmlformats.org/officeDocument/2006/relationships/hyperlink" Target="http://football6.myfantasyleague.com/2013/detailed?L=59380&amp;W=10&amp;P=8248&amp;YEAR=2012" TargetMode="External"/><Relationship Id="rId9933" Type="http://schemas.openxmlformats.org/officeDocument/2006/relationships/hyperlink" Target="http://football6.myfantasyleague.com/2013/detailed?L=59380&amp;W=14&amp;P=9535&amp;YEAR=2012" TargetMode="External"/><Relationship Id="rId11449" Type="http://schemas.openxmlformats.org/officeDocument/2006/relationships/hyperlink" Target="http://football6.myfantasyleague.com/2013/detailed?L=59380&amp;W=8&amp;P=10035&amp;YEAR=2012" TargetMode="External"/><Relationship Id="rId11863" Type="http://schemas.openxmlformats.org/officeDocument/2006/relationships/hyperlink" Target="http://football6.myfantasyleague.com/2013/detailed?L=59380&amp;W=2&amp;P=9504&amp;YEAR=2012" TargetMode="External"/><Relationship Id="rId12914" Type="http://schemas.openxmlformats.org/officeDocument/2006/relationships/hyperlink" Target="http://football6.myfantasyleague.com/2013/detailed?L=59380&amp;W=8&amp;P=10437&amp;YEAR=2012" TargetMode="External"/><Relationship Id="rId15320" Type="http://schemas.openxmlformats.org/officeDocument/2006/relationships/hyperlink" Target="http://football6.myfantasyleague.com/2013/detailed?L=59380&amp;W=4&amp;P=10224&amp;YEAR=2012" TargetMode="External"/><Relationship Id="rId17078" Type="http://schemas.openxmlformats.org/officeDocument/2006/relationships/hyperlink" Target="http://football6.myfantasyleague.com/2013/player?L=59380&amp;P=10783&amp;YEAR=2012" TargetMode="External"/><Relationship Id="rId18476" Type="http://schemas.openxmlformats.org/officeDocument/2006/relationships/hyperlink" Target="http://football6.myfantasyleague.com/2013/player?L=59380&amp;P=8494" TargetMode="External"/><Relationship Id="rId18890" Type="http://schemas.openxmlformats.org/officeDocument/2006/relationships/hyperlink" Target="http://football6.myfantasyleague.com/2013/detailed?L=59380&amp;W=14&amp;P=9930&amp;YEAR=2012" TargetMode="External"/><Relationship Id="rId19527" Type="http://schemas.openxmlformats.org/officeDocument/2006/relationships/hyperlink" Target="http://football6.myfantasyleague.com/2013/detailed?L=59380&amp;W=17&amp;P=9704&amp;YEAR=2012" TargetMode="External"/><Relationship Id="rId19941" Type="http://schemas.openxmlformats.org/officeDocument/2006/relationships/hyperlink" Target="http://football6.myfantasyleague.com/2013/detailed?L=59380&amp;W=10&amp;P=10537&amp;YEAR=2012" TargetMode="External"/><Relationship Id="rId1922" Type="http://schemas.openxmlformats.org/officeDocument/2006/relationships/hyperlink" Target="http://football6.myfantasyleague.com/2013/detailed?L=59380&amp;W=14&amp;P=8667&amp;YEAR=2012" TargetMode="External"/><Relationship Id="rId6086" Type="http://schemas.openxmlformats.org/officeDocument/2006/relationships/hyperlink" Target="http://football6.myfantasyleague.com/2013/player?L=59380&amp;P=8851&amp;YEAR=2012" TargetMode="External"/><Relationship Id="rId7137" Type="http://schemas.openxmlformats.org/officeDocument/2006/relationships/hyperlink" Target="http://football6.myfantasyleague.com/2013/detailed?L=59380&amp;W=7&amp;P=10813&amp;YEAR=2012" TargetMode="External"/><Relationship Id="rId10465" Type="http://schemas.openxmlformats.org/officeDocument/2006/relationships/hyperlink" Target="http://football6.myfantasyleague.com/2013/detailed?L=59380&amp;W=3&amp;P=10647&amp;YEAR=2012" TargetMode="External"/><Relationship Id="rId11516" Type="http://schemas.openxmlformats.org/officeDocument/2006/relationships/hyperlink" Target="http://football6.myfantasyleague.com/2013/detailed?L=59380&amp;W=1&amp;P=9224&amp;YEAR=2012" TargetMode="External"/><Relationship Id="rId11930" Type="http://schemas.openxmlformats.org/officeDocument/2006/relationships/hyperlink" Target="http://football6.myfantasyleague.com/2013/detailed?L=59380&amp;W=3&amp;P=10020&amp;YEAR=2012" TargetMode="External"/><Relationship Id="rId17492" Type="http://schemas.openxmlformats.org/officeDocument/2006/relationships/hyperlink" Target="http://football6.myfantasyleague.com/2013/detailed?L=59380&amp;W=10&amp;P=10034&amp;YEAR=2012" TargetMode="External"/><Relationship Id="rId18129" Type="http://schemas.openxmlformats.org/officeDocument/2006/relationships/hyperlink" Target="http://football6.myfantasyleague.com/2013/detailed?L=59380&amp;W=10&amp;P=9862&amp;YEAR=2012" TargetMode="External"/><Relationship Id="rId18543" Type="http://schemas.openxmlformats.org/officeDocument/2006/relationships/hyperlink" Target="http://football6.myfantasyleague.com/2013/detailed?L=59380&amp;W=6&amp;P=10879&amp;YEAR=2012" TargetMode="External"/><Relationship Id="rId7551" Type="http://schemas.openxmlformats.org/officeDocument/2006/relationships/hyperlink" Target="http://football6.myfantasyleague.com/2013/detailed?L=59380&amp;W=8&amp;P=8323&amp;YEAR=2012" TargetMode="External"/><Relationship Id="rId8602" Type="http://schemas.openxmlformats.org/officeDocument/2006/relationships/hyperlink" Target="http://football6.myfantasyleague.com/2013/detailed?L=59380&amp;W=6&amp;P=10812&amp;YEAR=2012" TargetMode="External"/><Relationship Id="rId10118" Type="http://schemas.openxmlformats.org/officeDocument/2006/relationships/hyperlink" Target="http://football6.myfantasyleague.com/2013/detailed?L=59380&amp;W=4&amp;P=10753&amp;YEAR=2012" TargetMode="External"/><Relationship Id="rId10532" Type="http://schemas.openxmlformats.org/officeDocument/2006/relationships/hyperlink" Target="http://football6.myfantasyleague.com/2013/detailed?L=59380&amp;W=6&amp;P=10318&amp;YEAR=2012" TargetMode="External"/><Relationship Id="rId13688" Type="http://schemas.openxmlformats.org/officeDocument/2006/relationships/hyperlink" Target="http://football6.myfantasyleague.com/2013/detailed?L=59380&amp;W=12&amp;P=9906&amp;YEAR=2012" TargetMode="External"/><Relationship Id="rId14739" Type="http://schemas.openxmlformats.org/officeDocument/2006/relationships/hyperlink" Target="http://football6.myfantasyleague.com/2013/detailed?L=59380&amp;W=16&amp;P=9933&amp;YEAR=2012" TargetMode="External"/><Relationship Id="rId16094" Type="http://schemas.openxmlformats.org/officeDocument/2006/relationships/hyperlink" Target="http://football6.myfantasyleague.com/2013/detailed?L=59380&amp;W=3&amp;P=9099&amp;YEAR=2012" TargetMode="External"/><Relationship Id="rId17145" Type="http://schemas.openxmlformats.org/officeDocument/2006/relationships/hyperlink" Target="http://football6.myfantasyleague.com/2013/detailed?L=59380&amp;W=14&amp;P=9132&amp;YEAR=2012" TargetMode="External"/><Relationship Id="rId18610" Type="http://schemas.openxmlformats.org/officeDocument/2006/relationships/hyperlink" Target="http://football6.myfantasyleague.com/2013/detailed?L=59380&amp;W=5&amp;P=7886&amp;YEAR=2012" TargetMode="External"/><Relationship Id="rId2696" Type="http://schemas.openxmlformats.org/officeDocument/2006/relationships/hyperlink" Target="http://football6.myfantasyleague.com/2013/detailed?L=59380&amp;W=12&amp;P=10732&amp;YEAR=2012" TargetMode="External"/><Relationship Id="rId3747" Type="http://schemas.openxmlformats.org/officeDocument/2006/relationships/hyperlink" Target="http://football6.myfantasyleague.com/2013/detailed?L=59380&amp;W=2&amp;P=10409&amp;YEAR=2012" TargetMode="External"/><Relationship Id="rId6153" Type="http://schemas.openxmlformats.org/officeDocument/2006/relationships/hyperlink" Target="http://football6.myfantasyleague.com/2013/player?L=59380&amp;P=10989&amp;YEAR=2012" TargetMode="External"/><Relationship Id="rId7204" Type="http://schemas.openxmlformats.org/officeDocument/2006/relationships/hyperlink" Target="http://football6.myfantasyleague.com/2013/player?L=59380&amp;P=10347&amp;YEAR=2012" TargetMode="External"/><Relationship Id="rId13755" Type="http://schemas.openxmlformats.org/officeDocument/2006/relationships/hyperlink" Target="http://football6.myfantasyleague.com/2013/detailed?L=59380&amp;W=3&amp;P=6933&amp;YEAR=2012" TargetMode="External"/><Relationship Id="rId16161" Type="http://schemas.openxmlformats.org/officeDocument/2006/relationships/hyperlink" Target="http://football6.myfantasyleague.com/2013/detailed?L=59380&amp;W=4&amp;P=9429&amp;YEAR=2012" TargetMode="External"/><Relationship Id="rId17212" Type="http://schemas.openxmlformats.org/officeDocument/2006/relationships/hyperlink" Target="http://football6.myfantasyleague.com/2013/detailed?L=59380&amp;W=12&amp;P=7317&amp;YEAR=2012" TargetMode="External"/><Relationship Id="rId20557" Type="http://schemas.openxmlformats.org/officeDocument/2006/relationships/hyperlink" Target="http://football6.myfantasyleague.com/2013/detailed?L=59380&amp;W=3&amp;P=9915&amp;YEAR=2012" TargetMode="External"/><Relationship Id="rId668" Type="http://schemas.openxmlformats.org/officeDocument/2006/relationships/hyperlink" Target="http://football6.myfantasyleague.com/2013/detailed?L=59380&amp;W=2&amp;P=6959&amp;YEAR=2012" TargetMode="External"/><Relationship Id="rId1298" Type="http://schemas.openxmlformats.org/officeDocument/2006/relationships/hyperlink" Target="http://football6.myfantasyleague.com/2013/detailed?L=59380&amp;W=9&amp;P=10456&amp;YEAR=2012" TargetMode="External"/><Relationship Id="rId2349" Type="http://schemas.openxmlformats.org/officeDocument/2006/relationships/hyperlink" Target="http://football6.myfantasyleague.com/2013/detailed?L=59380&amp;W=13&amp;P=10149&amp;YEAR=2012" TargetMode="External"/><Relationship Id="rId2763" Type="http://schemas.openxmlformats.org/officeDocument/2006/relationships/hyperlink" Target="http://football6.myfantasyleague.com/2013/detailed?L=59380&amp;W=9&amp;P=6789&amp;YEAR=2012" TargetMode="External"/><Relationship Id="rId3814" Type="http://schemas.openxmlformats.org/officeDocument/2006/relationships/hyperlink" Target="http://football6.myfantasyleague.com/2013/detailed?L=59380&amp;W=11&amp;P=9597&amp;YEAR=2012" TargetMode="External"/><Relationship Id="rId6220" Type="http://schemas.openxmlformats.org/officeDocument/2006/relationships/hyperlink" Target="http://football6.myfantasyleague.com/2013/detailed?L=59380&amp;W=13&amp;P=10339&amp;YEAR=2012" TargetMode="External"/><Relationship Id="rId9376" Type="http://schemas.openxmlformats.org/officeDocument/2006/relationships/hyperlink" Target="http://football6.myfantasyleague.com/2013/detailed?L=59380&amp;W=12&amp;P=6513&amp;YEAR=2012" TargetMode="External"/><Relationship Id="rId9790" Type="http://schemas.openxmlformats.org/officeDocument/2006/relationships/hyperlink" Target="http://football6.myfantasyleague.com/2013/detailed?L=59380&amp;W=12&amp;P=10953&amp;YEAR=2012" TargetMode="External"/><Relationship Id="rId12357" Type="http://schemas.openxmlformats.org/officeDocument/2006/relationships/hyperlink" Target="http://football6.myfantasyleague.com/2013/player?L=59380&amp;P=9819" TargetMode="External"/><Relationship Id="rId13408" Type="http://schemas.openxmlformats.org/officeDocument/2006/relationships/hyperlink" Target="http://football6.myfantasyleague.com/2013/detailed?L=59380&amp;W=15&amp;P=10870&amp;YEAR=2012" TargetMode="External"/><Relationship Id="rId14806" Type="http://schemas.openxmlformats.org/officeDocument/2006/relationships/hyperlink" Target="http://football6.myfantasyleague.com/2013/detailed?L=59380&amp;W=12&amp;P=10296&amp;YEAR=2012" TargetMode="External"/><Relationship Id="rId19384" Type="http://schemas.openxmlformats.org/officeDocument/2006/relationships/hyperlink" Target="http://football6.myfantasyleague.com/2013/detailed?L=59380&amp;W=17&amp;P=9835&amp;YEAR=2012" TargetMode="External"/><Relationship Id="rId20624" Type="http://schemas.openxmlformats.org/officeDocument/2006/relationships/hyperlink" Target="http://football6.myfantasyleague.com/2013/detailed?L=59380&amp;W=12&amp;P=10110&amp;YEAR=2012" TargetMode="External"/><Relationship Id="rId735" Type="http://schemas.openxmlformats.org/officeDocument/2006/relationships/hyperlink" Target="http://football6.myfantasyleague.com/2013/detailed?L=59380&amp;W=6&amp;P=8510&amp;YEAR=2012" TargetMode="External"/><Relationship Id="rId1365" Type="http://schemas.openxmlformats.org/officeDocument/2006/relationships/hyperlink" Target="http://football6.myfantasyleague.com/2013/detailed?L=59380&amp;W=15&amp;P=10048&amp;YEAR=2012" TargetMode="External"/><Relationship Id="rId2416" Type="http://schemas.openxmlformats.org/officeDocument/2006/relationships/hyperlink" Target="http://football6.myfantasyleague.com/2013/detailed?L=59380&amp;W=10&amp;P=8497&amp;YEAR=2012" TargetMode="External"/><Relationship Id="rId8392" Type="http://schemas.openxmlformats.org/officeDocument/2006/relationships/hyperlink" Target="http://football6.myfantasyleague.com/2013/options?L=59380&amp;F=0006&amp;O=07" TargetMode="External"/><Relationship Id="rId9029" Type="http://schemas.openxmlformats.org/officeDocument/2006/relationships/hyperlink" Target="http://football6.myfantasyleague.com/2013/detailed?L=59380&amp;W=16&amp;P=7671&amp;YEAR=2012" TargetMode="External"/><Relationship Id="rId9443" Type="http://schemas.openxmlformats.org/officeDocument/2006/relationships/hyperlink" Target="http://football6.myfantasyleague.com/2013/detailed?L=59380&amp;W=7&amp;P=10146&amp;YEAR=2012" TargetMode="External"/><Relationship Id="rId11373" Type="http://schemas.openxmlformats.org/officeDocument/2006/relationships/hyperlink" Target="http://football6.myfantasyleague.com/2013/player?L=59380&amp;P=10279&amp;YEAR=2012" TargetMode="External"/><Relationship Id="rId12771" Type="http://schemas.openxmlformats.org/officeDocument/2006/relationships/hyperlink" Target="http://football6.myfantasyleague.com/2013/player?L=59380&amp;P=8836" TargetMode="External"/><Relationship Id="rId13822" Type="http://schemas.openxmlformats.org/officeDocument/2006/relationships/hyperlink" Target="http://football6.myfantasyleague.com/2013/detailed?L=59380&amp;W=9&amp;P=8792&amp;YEAR=2012" TargetMode="External"/><Relationship Id="rId16978" Type="http://schemas.openxmlformats.org/officeDocument/2006/relationships/hyperlink" Target="http://football6.myfantasyleague.com/2013/player?L=59380&amp;P=9455" TargetMode="External"/><Relationship Id="rId19037" Type="http://schemas.openxmlformats.org/officeDocument/2006/relationships/hyperlink" Target="http://football6.myfantasyleague.com/2013/detailed?L=59380&amp;W=13&amp;P=9425&amp;YEAR=2012" TargetMode="External"/><Relationship Id="rId1018" Type="http://schemas.openxmlformats.org/officeDocument/2006/relationships/hyperlink" Target="http://football6.myfantasyleague.com/2013/detailed?L=59380&amp;W=1&amp;P=10286&amp;YEAR=2012" TargetMode="External"/><Relationship Id="rId1432" Type="http://schemas.openxmlformats.org/officeDocument/2006/relationships/hyperlink" Target="http://football6.myfantasyleague.com/2013/detailed?L=59380&amp;W=15&amp;P=10737&amp;YEAR=2012" TargetMode="External"/><Relationship Id="rId2830" Type="http://schemas.openxmlformats.org/officeDocument/2006/relationships/hyperlink" Target="http://football6.myfantasyleague.com/2013/detailed?L=59380&amp;W=3&amp;P=6999&amp;YEAR=2012" TargetMode="External"/><Relationship Id="rId4588" Type="http://schemas.openxmlformats.org/officeDocument/2006/relationships/hyperlink" Target="http://football6.myfantasyleague.com/2013/detailed?L=59380&amp;W=4&amp;P=6776&amp;YEAR=2012" TargetMode="External"/><Relationship Id="rId5639" Type="http://schemas.openxmlformats.org/officeDocument/2006/relationships/hyperlink" Target="http://football6.myfantasyleague.com/2013/detailed?L=59380&amp;W=13&amp;P=11005&amp;YEAR=2012" TargetMode="External"/><Relationship Id="rId5986" Type="http://schemas.openxmlformats.org/officeDocument/2006/relationships/hyperlink" Target="http://football6.myfantasyleague.com/2013/detailed?L=59380&amp;W=14&amp;P=3549&amp;YEAR=2012" TargetMode="External"/><Relationship Id="rId8045" Type="http://schemas.openxmlformats.org/officeDocument/2006/relationships/hyperlink" Target="http://football6.myfantasyleague.com/2013/player?L=59380&amp;P=8333" TargetMode="External"/><Relationship Id="rId11026" Type="http://schemas.openxmlformats.org/officeDocument/2006/relationships/hyperlink" Target="http://football6.myfantasyleague.com/2013/detailed?L=59380&amp;W=2&amp;P=9129&amp;YEAR=2012" TargetMode="External"/><Relationship Id="rId12424" Type="http://schemas.openxmlformats.org/officeDocument/2006/relationships/hyperlink" Target="http://football6.myfantasyleague.com/2013/player?L=59380&amp;P=8820&amp;YEAR=2012" TargetMode="External"/><Relationship Id="rId15994" Type="http://schemas.openxmlformats.org/officeDocument/2006/relationships/hyperlink" Target="http://football6.myfantasyleague.com/2013/detailed?L=59380&amp;W=2&amp;P=10411&amp;YEAR=2012" TargetMode="External"/><Relationship Id="rId18053" Type="http://schemas.openxmlformats.org/officeDocument/2006/relationships/hyperlink" Target="http://football6.myfantasyleague.com/2013/detailed?L=59380&amp;W=1&amp;P=7053&amp;YEAR=2012" TargetMode="External"/><Relationship Id="rId19451" Type="http://schemas.openxmlformats.org/officeDocument/2006/relationships/hyperlink" Target="http://football6.myfantasyleague.com/2013/detailed?L=59380&amp;W=16&amp;P=10698&amp;YEAR=2012" TargetMode="External"/><Relationship Id="rId71" Type="http://schemas.openxmlformats.org/officeDocument/2006/relationships/hyperlink" Target="http://football6.myfantasyleague.com/2013/detailed?L=59380&amp;W=12&amp;P=10353&amp;YEAR=2012" TargetMode="External"/><Relationship Id="rId802" Type="http://schemas.openxmlformats.org/officeDocument/2006/relationships/hyperlink" Target="http://football6.myfantasyleague.com/2013/player?L=59380&amp;P=7245&amp;YEAR=2012" TargetMode="External"/><Relationship Id="rId7061" Type="http://schemas.openxmlformats.org/officeDocument/2006/relationships/hyperlink" Target="http://football6.myfantasyleague.com/2013/detailed?L=59380&amp;W=10&amp;P=8843&amp;YEAR=2012" TargetMode="External"/><Relationship Id="rId8112" Type="http://schemas.openxmlformats.org/officeDocument/2006/relationships/hyperlink" Target="http://football6.myfantasyleague.com/2013/detailed?L=59380&amp;W=14&amp;P=8246&amp;YEAR=2012" TargetMode="External"/><Relationship Id="rId9510" Type="http://schemas.openxmlformats.org/officeDocument/2006/relationships/hyperlink" Target="http://football6.myfantasyleague.com/2013/detailed?L=59380&amp;W=2&amp;P=10322&amp;YEAR=2012" TargetMode="External"/><Relationship Id="rId11440" Type="http://schemas.openxmlformats.org/officeDocument/2006/relationships/hyperlink" Target="http://football6.myfantasyleague.com/2013/options?L=59380&amp;F=0001&amp;O=07" TargetMode="External"/><Relationship Id="rId14596" Type="http://schemas.openxmlformats.org/officeDocument/2006/relationships/hyperlink" Target="http://football6.myfantasyleague.com/2013/player?L=59380&amp;P=9638&amp;YEAR=2012" TargetMode="External"/><Relationship Id="rId15647" Type="http://schemas.openxmlformats.org/officeDocument/2006/relationships/hyperlink" Target="http://football6.myfantasyleague.com/2013/player?L=59380&amp;P=10811" TargetMode="External"/><Relationship Id="rId19104" Type="http://schemas.openxmlformats.org/officeDocument/2006/relationships/hyperlink" Target="http://football6.myfantasyleague.com/2013/detailed?L=59380&amp;W=9&amp;P=9640&amp;YEAR=2012" TargetMode="External"/><Relationship Id="rId4655" Type="http://schemas.openxmlformats.org/officeDocument/2006/relationships/hyperlink" Target="http://football6.myfantasyleague.com/2013/detailed?L=59380&amp;W=13&amp;P=8975&amp;YEAR=2012" TargetMode="External"/><Relationship Id="rId5706" Type="http://schemas.openxmlformats.org/officeDocument/2006/relationships/hyperlink" Target="http://football6.myfantasyleague.com/2013/detailed?L=59380&amp;W=17&amp;P=9462&amp;YEAR=2012" TargetMode="External"/><Relationship Id="rId10042" Type="http://schemas.openxmlformats.org/officeDocument/2006/relationships/hyperlink" Target="http://football6.myfantasyleague.com/2013/detailed?L=59380&amp;W=1&amp;P=11015&amp;YEAR=2012" TargetMode="External"/><Relationship Id="rId13198" Type="http://schemas.openxmlformats.org/officeDocument/2006/relationships/hyperlink" Target="http://football6.myfantasyleague.com/2013/detailed?L=59380&amp;W=13&amp;P=9787&amp;YEAR=2012" TargetMode="External"/><Relationship Id="rId14249" Type="http://schemas.openxmlformats.org/officeDocument/2006/relationships/hyperlink" Target="http://football6.myfantasyleague.com/2013/detailed?L=59380&amp;W=11&amp;P=9223&amp;YEAR=2012" TargetMode="External"/><Relationship Id="rId14663" Type="http://schemas.openxmlformats.org/officeDocument/2006/relationships/hyperlink" Target="http://football6.myfantasyleague.com/2013/detailed?L=59380&amp;W=4&amp;P=10713&amp;YEAR=2012" TargetMode="External"/><Relationship Id="rId15714" Type="http://schemas.openxmlformats.org/officeDocument/2006/relationships/hyperlink" Target="http://football6.myfantasyleague.com/2013/detailed?L=59380&amp;W=9&amp;P=9841&amp;YEAR=2012" TargetMode="External"/><Relationship Id="rId18120" Type="http://schemas.openxmlformats.org/officeDocument/2006/relationships/hyperlink" Target="http://football6.myfantasyleague.com/2013/player?L=59380&amp;P=9862&amp;YEAR=2012" TargetMode="External"/><Relationship Id="rId178" Type="http://schemas.openxmlformats.org/officeDocument/2006/relationships/hyperlink" Target="http://football6.myfantasyleague.com/2013/detailed?L=59380&amp;W=8&amp;P=9039&amp;YEAR=2012" TargetMode="External"/><Relationship Id="rId3257" Type="http://schemas.openxmlformats.org/officeDocument/2006/relationships/hyperlink" Target="http://football6.myfantasyleague.com/2013/detailed?L=59380&amp;W=15&amp;P=10370&amp;YEAR=2012" TargetMode="External"/><Relationship Id="rId3671" Type="http://schemas.openxmlformats.org/officeDocument/2006/relationships/hyperlink" Target="http://football6.myfantasyleague.com/2013/detailed?L=59380&amp;W=16&amp;P=9171&amp;YEAR=2012" TargetMode="External"/><Relationship Id="rId4308" Type="http://schemas.openxmlformats.org/officeDocument/2006/relationships/hyperlink" Target="http://football6.myfantasyleague.com/2013/player?L=59380&amp;P=10762&amp;YEAR=2012" TargetMode="External"/><Relationship Id="rId4722" Type="http://schemas.openxmlformats.org/officeDocument/2006/relationships/hyperlink" Target="http://football6.myfantasyleague.com/2013/detailed?L=59380&amp;W=2&amp;P=8339&amp;YEAR=2012" TargetMode="External"/><Relationship Id="rId7878" Type="http://schemas.openxmlformats.org/officeDocument/2006/relationships/hyperlink" Target="http://football6.myfantasyleague.com/2013/detailed?L=59380&amp;W=11&amp;P=8697&amp;YEAR=2012" TargetMode="External"/><Relationship Id="rId8929" Type="http://schemas.openxmlformats.org/officeDocument/2006/relationships/hyperlink" Target="http://football6.myfantasyleague.com/2013/detailed?L=59380&amp;W=10&amp;P=11074&amp;YEAR=2012" TargetMode="External"/><Relationship Id="rId10859" Type="http://schemas.openxmlformats.org/officeDocument/2006/relationships/hyperlink" Target="http://football6.myfantasyleague.com/2013/detailed?L=59380&amp;W=8&amp;P=8387&amp;YEAR=2012" TargetMode="External"/><Relationship Id="rId13265" Type="http://schemas.openxmlformats.org/officeDocument/2006/relationships/hyperlink" Target="http://football6.myfantasyleague.com/2013/player?L=59380&amp;P=10323" TargetMode="External"/><Relationship Id="rId14316" Type="http://schemas.openxmlformats.org/officeDocument/2006/relationships/hyperlink" Target="http://football6.myfantasyleague.com/2013/detailed?L=59380&amp;W=12&amp;P=7843&amp;YEAR=2012" TargetMode="External"/><Relationship Id="rId14730" Type="http://schemas.openxmlformats.org/officeDocument/2006/relationships/hyperlink" Target="http://football6.myfantasyleague.com/2013/detailed?L=59380&amp;W=6&amp;P=9933&amp;YEAR=2012" TargetMode="External"/><Relationship Id="rId17886" Type="http://schemas.openxmlformats.org/officeDocument/2006/relationships/hyperlink" Target="http://football6.myfantasyleague.com/2013/detailed?L=59380&amp;W=5&amp;P=9969&amp;YEAR=2012" TargetMode="External"/><Relationship Id="rId20067" Type="http://schemas.openxmlformats.org/officeDocument/2006/relationships/hyperlink" Target="http://football6.myfantasyleague.com/2013/player?L=59380&amp;P=4962&amp;YEAR=2012" TargetMode="External"/><Relationship Id="rId20481" Type="http://schemas.openxmlformats.org/officeDocument/2006/relationships/hyperlink" Target="http://football6.myfantasyleague.com/2013/player?L=59380&amp;P=10759" TargetMode="External"/><Relationship Id="rId592" Type="http://schemas.openxmlformats.org/officeDocument/2006/relationships/hyperlink" Target="http://football6.myfantasyleague.com/2013/detailed?L=59380&amp;W=4&amp;P=9897&amp;YEAR=2012" TargetMode="External"/><Relationship Id="rId2273" Type="http://schemas.openxmlformats.org/officeDocument/2006/relationships/hyperlink" Target="http://football6.myfantasyleague.com/2013/detailed?L=59380&amp;W=11&amp;P=6996&amp;YEAR=2012" TargetMode="External"/><Relationship Id="rId3324" Type="http://schemas.openxmlformats.org/officeDocument/2006/relationships/hyperlink" Target="http://football6.myfantasyleague.com/2013/detailed?L=59380&amp;W=5&amp;P=9913&amp;YEAR=2012" TargetMode="External"/><Relationship Id="rId6894" Type="http://schemas.openxmlformats.org/officeDocument/2006/relationships/hyperlink" Target="http://football6.myfantasyleague.com/2013/detailed?L=59380&amp;W=10&amp;P=9067&amp;YEAR=2012" TargetMode="External"/><Relationship Id="rId7945" Type="http://schemas.openxmlformats.org/officeDocument/2006/relationships/hyperlink" Target="http://football6.myfantasyleague.com/2013/detailed?L=59380&amp;W=2&amp;P=9360&amp;YEAR=2012" TargetMode="External"/><Relationship Id="rId12281" Type="http://schemas.openxmlformats.org/officeDocument/2006/relationships/hyperlink" Target="http://football6.myfantasyleague.com/2013/detailed?L=59380&amp;W=6&amp;P=9856&amp;YEAR=2012" TargetMode="External"/><Relationship Id="rId13332" Type="http://schemas.openxmlformats.org/officeDocument/2006/relationships/hyperlink" Target="http://football6.myfantasyleague.com/2013/detailed?L=59380&amp;W=9&amp;P=9824&amp;YEAR=2012" TargetMode="External"/><Relationship Id="rId16488" Type="http://schemas.openxmlformats.org/officeDocument/2006/relationships/hyperlink" Target="http://football6.myfantasyleague.com/2013/detailed?L=59380&amp;W=17&amp;P=9871&amp;YEAR=2012" TargetMode="External"/><Relationship Id="rId17539" Type="http://schemas.openxmlformats.org/officeDocument/2006/relationships/hyperlink" Target="http://football6.myfantasyleague.com/2013/detailed?L=59380&amp;W=8&amp;P=9431&amp;YEAR=2012" TargetMode="External"/><Relationship Id="rId18937" Type="http://schemas.openxmlformats.org/officeDocument/2006/relationships/hyperlink" Target="http://football6.myfantasyleague.com/2013/detailed?L=59380&amp;W=12&amp;P=8421&amp;YEAR=2012" TargetMode="External"/><Relationship Id="rId20134" Type="http://schemas.openxmlformats.org/officeDocument/2006/relationships/hyperlink" Target="http://football6.myfantasyleague.com/2013/player?L=59380&amp;P=8121&amp;YEAR=2012" TargetMode="External"/><Relationship Id="rId245" Type="http://schemas.openxmlformats.org/officeDocument/2006/relationships/hyperlink" Target="http://football6.myfantasyleague.com/2013/detailed?L=59380&amp;W=11&amp;P=10082&amp;YEAR=2012" TargetMode="External"/><Relationship Id="rId2340" Type="http://schemas.openxmlformats.org/officeDocument/2006/relationships/hyperlink" Target="http://football6.myfantasyleague.com/2013/detailed?L=59380&amp;W=3&amp;P=10149&amp;YEAR=2012" TargetMode="External"/><Relationship Id="rId5496" Type="http://schemas.openxmlformats.org/officeDocument/2006/relationships/hyperlink" Target="http://football6.myfantasyleague.com/2013/detailed?L=59380&amp;W=6&amp;P=10884&amp;YEAR=2012" TargetMode="External"/><Relationship Id="rId6547" Type="http://schemas.openxmlformats.org/officeDocument/2006/relationships/hyperlink" Target="http://football6.myfantasyleague.com/2013/player?L=59380&amp;P=9983&amp;YEAR=2012" TargetMode="External"/><Relationship Id="rId10926" Type="http://schemas.openxmlformats.org/officeDocument/2006/relationships/hyperlink" Target="http://football6.myfantasyleague.com/2013/detailed?L=59380&amp;W=10&amp;P=10992&amp;YEAR=2012" TargetMode="External"/><Relationship Id="rId17953" Type="http://schemas.openxmlformats.org/officeDocument/2006/relationships/hyperlink" Target="http://football6.myfantasyleague.com/2013/detailed?L=59380&amp;W=8&amp;P=10697&amp;YEAR=2012" TargetMode="External"/><Relationship Id="rId20201" Type="http://schemas.openxmlformats.org/officeDocument/2006/relationships/hyperlink" Target="http://football6.myfantasyleague.com/2013/detailed?L=59380&amp;W=15&amp;P=9848&amp;YEAR=2012" TargetMode="External"/><Relationship Id="rId312" Type="http://schemas.openxmlformats.org/officeDocument/2006/relationships/hyperlink" Target="http://football6.myfantasyleague.com/2013/detailed?L=59380&amp;W=16&amp;P=10449&amp;YEAR=2012" TargetMode="External"/><Relationship Id="rId4098" Type="http://schemas.openxmlformats.org/officeDocument/2006/relationships/hyperlink" Target="http://football6.myfantasyleague.com/2013/detailed?L=59380&amp;W=8&amp;P=10022&amp;YEAR=2012" TargetMode="External"/><Relationship Id="rId5149" Type="http://schemas.openxmlformats.org/officeDocument/2006/relationships/hyperlink" Target="http://football6.myfantasyleague.com/2013/detailed?L=59380&amp;W=2&amp;P=8392&amp;YEAR=2012" TargetMode="External"/><Relationship Id="rId5563" Type="http://schemas.openxmlformats.org/officeDocument/2006/relationships/hyperlink" Target="http://football6.myfantasyleague.com/2013/detailed?L=59380&amp;W=13&amp;P=7441&amp;YEAR=2012" TargetMode="External"/><Relationship Id="rId6961" Type="http://schemas.openxmlformats.org/officeDocument/2006/relationships/hyperlink" Target="http://football6.myfantasyleague.com/2013/detailed?L=59380&amp;W=2&amp;P=10217&amp;YEAR=2012" TargetMode="External"/><Relationship Id="rId9020" Type="http://schemas.openxmlformats.org/officeDocument/2006/relationships/hyperlink" Target="http://football6.myfantasyleague.com/2013/detailed?L=59380&amp;W=7&amp;P=7671&amp;YEAR=2012" TargetMode="External"/><Relationship Id="rId12001" Type="http://schemas.openxmlformats.org/officeDocument/2006/relationships/hyperlink" Target="http://football6.myfantasyleague.com/2013/detailed?L=59380&amp;W=14&amp;P=10363&amp;YEAR=2012" TargetMode="External"/><Relationship Id="rId15157" Type="http://schemas.openxmlformats.org/officeDocument/2006/relationships/hyperlink" Target="http://football6.myfantasyleague.com/2013/detailed?L=59380&amp;W=11&amp;P=10896&amp;YEAR=2012" TargetMode="External"/><Relationship Id="rId16555" Type="http://schemas.openxmlformats.org/officeDocument/2006/relationships/hyperlink" Target="http://football6.myfantasyleague.com/2013/detailed?L=59380&amp;W=2&amp;P=7179&amp;YEAR=2012" TargetMode="External"/><Relationship Id="rId17606" Type="http://schemas.openxmlformats.org/officeDocument/2006/relationships/hyperlink" Target="http://football6.myfantasyleague.com/2013/detailed?L=59380&amp;W=9&amp;P=7461&amp;YEAR=2012" TargetMode="External"/><Relationship Id="rId4165" Type="http://schemas.openxmlformats.org/officeDocument/2006/relationships/hyperlink" Target="http://football6.myfantasyleague.com/2013/detailed?L=59380&amp;W=5&amp;P=9894&amp;YEAR=2012" TargetMode="External"/><Relationship Id="rId5216" Type="http://schemas.openxmlformats.org/officeDocument/2006/relationships/hyperlink" Target="http://football6.myfantasyleague.com/2013/player?L=59380&amp;P=9061&amp;YEAR=2012" TargetMode="External"/><Relationship Id="rId6614" Type="http://schemas.openxmlformats.org/officeDocument/2006/relationships/hyperlink" Target="http://football6.myfantasyleague.com/2013/player?L=59380&amp;P=9003" TargetMode="External"/><Relationship Id="rId15571" Type="http://schemas.openxmlformats.org/officeDocument/2006/relationships/hyperlink" Target="http://football6.myfantasyleague.com/2013/detailed?L=59380&amp;W=11&amp;P=9921&amp;YEAR=2012" TargetMode="External"/><Relationship Id="rId16208" Type="http://schemas.openxmlformats.org/officeDocument/2006/relationships/hyperlink" Target="http://football6.myfantasyleague.com/2013/detailed?L=59380&amp;W=17&amp;P=7945&amp;YEAR=2012" TargetMode="External"/><Relationship Id="rId16622" Type="http://schemas.openxmlformats.org/officeDocument/2006/relationships/hyperlink" Target="http://football6.myfantasyleague.com/2013/detailed?L=59380&amp;W=16&amp;P=10320&amp;YEAR=2012" TargetMode="External"/><Relationship Id="rId19778" Type="http://schemas.openxmlformats.org/officeDocument/2006/relationships/hyperlink" Target="http://football6.myfantasyleague.com/2013/detailed?L=59380&amp;W=16&amp;P=7407&amp;YEAR=2012" TargetMode="External"/><Relationship Id="rId1759" Type="http://schemas.openxmlformats.org/officeDocument/2006/relationships/hyperlink" Target="http://football6.myfantasyleague.com/2013/detailed?L=59380&amp;W=4&amp;P=10719&amp;YEAR=2012" TargetMode="External"/><Relationship Id="rId3181" Type="http://schemas.openxmlformats.org/officeDocument/2006/relationships/hyperlink" Target="http://football6.myfantasyleague.com/2013/player?L=59380&amp;P=10472" TargetMode="External"/><Relationship Id="rId5630" Type="http://schemas.openxmlformats.org/officeDocument/2006/relationships/hyperlink" Target="http://football6.myfantasyleague.com/2013/detailed?L=59380&amp;W=2&amp;P=11005&amp;YEAR=2012" TargetMode="External"/><Relationship Id="rId8786" Type="http://schemas.openxmlformats.org/officeDocument/2006/relationships/hyperlink" Target="http://football6.myfantasyleague.com/2013/detailed?L=59380&amp;W=14&amp;P=10374&amp;YEAR=2012" TargetMode="External"/><Relationship Id="rId9837" Type="http://schemas.openxmlformats.org/officeDocument/2006/relationships/hyperlink" Target="http://football6.myfantasyleague.com/2013/detailed?L=59380&amp;W=10&amp;P=7037&amp;YEAR=2012" TargetMode="External"/><Relationship Id="rId11767" Type="http://schemas.openxmlformats.org/officeDocument/2006/relationships/hyperlink" Target="http://football6.myfantasyleague.com/2013/detailed?L=59380&amp;W=3&amp;P=10850&amp;YEAR=2012" TargetMode="External"/><Relationship Id="rId12818" Type="http://schemas.openxmlformats.org/officeDocument/2006/relationships/hyperlink" Target="http://football6.myfantasyleague.com/2013/detailed?L=59380&amp;W=9&amp;P=10754&amp;YEAR=2012" TargetMode="External"/><Relationship Id="rId14173" Type="http://schemas.openxmlformats.org/officeDocument/2006/relationships/hyperlink" Target="http://football6.myfantasyleague.com/2013/detailed?L=59380&amp;W=15&amp;P=9745&amp;YEAR=2012" TargetMode="External"/><Relationship Id="rId15224" Type="http://schemas.openxmlformats.org/officeDocument/2006/relationships/hyperlink" Target="http://football6.myfantasyleague.com/2013/detailed?L=59380&amp;W=11&amp;P=9705&amp;YEAR=2012" TargetMode="External"/><Relationship Id="rId18794" Type="http://schemas.openxmlformats.org/officeDocument/2006/relationships/hyperlink" Target="http://football6.myfantasyleague.com/2013/detailed?L=59380&amp;W=13&amp;P=10764&amp;YEAR=2012" TargetMode="External"/><Relationship Id="rId19845" Type="http://schemas.openxmlformats.org/officeDocument/2006/relationships/hyperlink" Target="http://football6.myfantasyleague.com/2013/detailed?L=59380&amp;W=14&amp;P=7491&amp;YEAR=2012" TargetMode="External"/><Relationship Id="rId1826" Type="http://schemas.openxmlformats.org/officeDocument/2006/relationships/hyperlink" Target="http://football6.myfantasyleague.com/2013/detailed?L=59380&amp;W=5&amp;P=10932&amp;YEAR=2012" TargetMode="External"/><Relationship Id="rId4232" Type="http://schemas.openxmlformats.org/officeDocument/2006/relationships/hyperlink" Target="http://football6.myfantasyleague.com/2013/detailed?L=59380&amp;W=14&amp;P=10748&amp;YEAR=2012" TargetMode="External"/><Relationship Id="rId7388" Type="http://schemas.openxmlformats.org/officeDocument/2006/relationships/hyperlink" Target="http://football6.myfantasyleague.com/2013/detailed?L=59380&amp;W=9&amp;P=10696&amp;YEAR=2012" TargetMode="External"/><Relationship Id="rId8439" Type="http://schemas.openxmlformats.org/officeDocument/2006/relationships/hyperlink" Target="http://football6.myfantasyleague.com/2013/detailed?L=59380&amp;W=7&amp;P=9452&amp;YEAR=2012" TargetMode="External"/><Relationship Id="rId8853" Type="http://schemas.openxmlformats.org/officeDocument/2006/relationships/hyperlink" Target="http://football6.myfantasyleague.com/2013/detailed?L=59380&amp;W=11&amp;P=9903&amp;YEAR=2012" TargetMode="External"/><Relationship Id="rId9904" Type="http://schemas.openxmlformats.org/officeDocument/2006/relationships/hyperlink" Target="http://football6.myfantasyleague.com/2013/detailed?L=59380&amp;W=2&amp;P=9580&amp;YEAR=2012" TargetMode="External"/><Relationship Id="rId10369" Type="http://schemas.openxmlformats.org/officeDocument/2006/relationships/hyperlink" Target="http://football6.myfantasyleague.com/2013/detailed?L=59380&amp;W=6&amp;P=9904&amp;YEAR=2012" TargetMode="External"/><Relationship Id="rId10783" Type="http://schemas.openxmlformats.org/officeDocument/2006/relationships/hyperlink" Target="http://football6.myfantasyleague.com/2013/detailed?L=59380&amp;W=2&amp;P=10914&amp;YEAR=2012" TargetMode="External"/><Relationship Id="rId11834" Type="http://schemas.openxmlformats.org/officeDocument/2006/relationships/hyperlink" Target="http://football6.myfantasyleague.com/2013/detailed?L=59380&amp;W=7&amp;P=10820&amp;YEAR=2012" TargetMode="External"/><Relationship Id="rId14240" Type="http://schemas.openxmlformats.org/officeDocument/2006/relationships/hyperlink" Target="http://football6.myfantasyleague.com/2013/detailed?L=59380&amp;W=1&amp;P=9223&amp;YEAR=2012" TargetMode="External"/><Relationship Id="rId17396" Type="http://schemas.openxmlformats.org/officeDocument/2006/relationships/hyperlink" Target="http://football6.myfantasyleague.com/2013/options?L=59380&amp;F=0010&amp;O=07" TargetMode="External"/><Relationship Id="rId18447" Type="http://schemas.openxmlformats.org/officeDocument/2006/relationships/hyperlink" Target="http://football6.myfantasyleague.com/2013/detailed?L=59380&amp;W=2&amp;P=9315&amp;YEAR=2012" TargetMode="External"/><Relationship Id="rId18861" Type="http://schemas.openxmlformats.org/officeDocument/2006/relationships/hyperlink" Target="http://football6.myfantasyleague.com/2013/player?L=59380&amp;P=10303&amp;YEAR=2012" TargetMode="External"/><Relationship Id="rId3998" Type="http://schemas.openxmlformats.org/officeDocument/2006/relationships/hyperlink" Target="http://football6.myfantasyleague.com/2013/detailed?L=59380&amp;W=7&amp;P=7533&amp;YEAR=2012" TargetMode="External"/><Relationship Id="rId7455" Type="http://schemas.openxmlformats.org/officeDocument/2006/relationships/hyperlink" Target="http://football6.myfantasyleague.com/2013/detailed?L=59380&amp;W=4&amp;P=10093&amp;YEAR=2012" TargetMode="External"/><Relationship Id="rId8506" Type="http://schemas.openxmlformats.org/officeDocument/2006/relationships/hyperlink" Target="http://football6.myfantasyleague.com/2013/detailed?L=59380&amp;W=3&amp;P=7910&amp;YEAR=2012" TargetMode="External"/><Relationship Id="rId8920" Type="http://schemas.openxmlformats.org/officeDocument/2006/relationships/hyperlink" Target="http://football6.myfantasyleague.com/2013/detailed?L=59380&amp;W=12&amp;P=10822&amp;YEAR=2012" TargetMode="External"/><Relationship Id="rId10436" Type="http://schemas.openxmlformats.org/officeDocument/2006/relationships/hyperlink" Target="http://football6.myfantasyleague.com/2013/detailed?L=59380&amp;W=5&amp;P=9172&amp;YEAR=2012" TargetMode="External"/><Relationship Id="rId17049" Type="http://schemas.openxmlformats.org/officeDocument/2006/relationships/hyperlink" Target="http://football6.myfantasyleague.com/2013/detailed?L=59380&amp;W=10&amp;P=9914&amp;YEAR=2012" TargetMode="External"/><Relationship Id="rId17463" Type="http://schemas.openxmlformats.org/officeDocument/2006/relationships/hyperlink" Target="http://football6.myfantasyleague.com/2013/detailed?L=59380&amp;W=17&amp;P=9822&amp;YEAR=2012" TargetMode="External"/><Relationship Id="rId18514" Type="http://schemas.openxmlformats.org/officeDocument/2006/relationships/hyperlink" Target="http://football6.myfantasyleague.com/2013/detailed?L=59380&amp;W=9&amp;P=10062&amp;YEAR=2012" TargetMode="External"/><Relationship Id="rId19912" Type="http://schemas.openxmlformats.org/officeDocument/2006/relationships/hyperlink" Target="http://football6.myfantasyleague.com/2013/detailed?L=59380&amp;W=7&amp;P=8375&amp;YEAR=2012" TargetMode="External"/><Relationship Id="rId6057" Type="http://schemas.openxmlformats.org/officeDocument/2006/relationships/hyperlink" Target="http://football6.myfantasyleague.com/2013/detailed?L=59380&amp;W=16&amp;P=9254&amp;YEAR=2012" TargetMode="External"/><Relationship Id="rId6471" Type="http://schemas.openxmlformats.org/officeDocument/2006/relationships/hyperlink" Target="http://football6.myfantasyleague.com/2013/detailed?L=59380&amp;W=15&amp;P=9694&amp;YEAR=2012" TargetMode="External"/><Relationship Id="rId7108" Type="http://schemas.openxmlformats.org/officeDocument/2006/relationships/hyperlink" Target="http://football6.myfantasyleague.com/2013/detailed?L=59380&amp;W=15&amp;P=9925&amp;YEAR=2012" TargetMode="External"/><Relationship Id="rId7522" Type="http://schemas.openxmlformats.org/officeDocument/2006/relationships/hyperlink" Target="http://football6.myfantasyleague.com/2013/detailed?L=59380&amp;W=14&amp;P=10457&amp;YEAR=2012" TargetMode="External"/><Relationship Id="rId10850" Type="http://schemas.openxmlformats.org/officeDocument/2006/relationships/hyperlink" Target="http://football6.myfantasyleague.com/2013/detailed?L=59380&amp;W=17&amp;P=8841&amp;YEAR=2012" TargetMode="External"/><Relationship Id="rId11901" Type="http://schemas.openxmlformats.org/officeDocument/2006/relationships/hyperlink" Target="http://football6.myfantasyleague.com/2013/detailed?L=59380&amp;W=1&amp;P=9498&amp;YEAR=2012" TargetMode="External"/><Relationship Id="rId16065" Type="http://schemas.openxmlformats.org/officeDocument/2006/relationships/hyperlink" Target="http://football6.myfantasyleague.com/2013/detailed?L=59380&amp;W=3&amp;P=10570&amp;YEAR=2012" TargetMode="External"/><Relationship Id="rId17116" Type="http://schemas.openxmlformats.org/officeDocument/2006/relationships/hyperlink" Target="http://football6.myfantasyleague.com/2013/player?L=59380&amp;P=4894" TargetMode="External"/><Relationship Id="rId986" Type="http://schemas.openxmlformats.org/officeDocument/2006/relationships/hyperlink" Target="http://football6.myfantasyleague.com/2013/detailed?L=59380&amp;W=14&amp;P=9339&amp;YEAR=2012" TargetMode="External"/><Relationship Id="rId2667" Type="http://schemas.openxmlformats.org/officeDocument/2006/relationships/hyperlink" Target="http://football6.myfantasyleague.com/2013/detailed?L=59380&amp;W=14&amp;P=10770&amp;YEAR=2012" TargetMode="External"/><Relationship Id="rId3718" Type="http://schemas.openxmlformats.org/officeDocument/2006/relationships/hyperlink" Target="http://football6.myfantasyleague.com/2013/detailed?L=59380&amp;W=9&amp;P=6952&amp;YEAR=2012" TargetMode="External"/><Relationship Id="rId5073" Type="http://schemas.openxmlformats.org/officeDocument/2006/relationships/hyperlink" Target="http://football6.myfantasyleague.com/2013/detailed?L=59380&amp;W=2&amp;P=8982&amp;YEAR=2012" TargetMode="External"/><Relationship Id="rId6124" Type="http://schemas.openxmlformats.org/officeDocument/2006/relationships/hyperlink" Target="http://football6.myfantasyleague.com/2013/detailed?L=59380&amp;W=7&amp;P=10487&amp;YEAR=2012" TargetMode="External"/><Relationship Id="rId9694" Type="http://schemas.openxmlformats.org/officeDocument/2006/relationships/hyperlink" Target="http://football6.myfantasyleague.com/2013/detailed?L=59380&amp;W=7&amp;P=8740&amp;YEAR=2012" TargetMode="External"/><Relationship Id="rId10503" Type="http://schemas.openxmlformats.org/officeDocument/2006/relationships/hyperlink" Target="http://football6.myfantasyleague.com/2013/detailed?L=59380&amp;W=5&amp;P=6976&amp;YEAR=2012" TargetMode="External"/><Relationship Id="rId13659" Type="http://schemas.openxmlformats.org/officeDocument/2006/relationships/hyperlink" Target="http://football6.myfantasyleague.com/2013/detailed?L=59380&amp;W=12&amp;P=9392&amp;YEAR=2012" TargetMode="External"/><Relationship Id="rId15081" Type="http://schemas.openxmlformats.org/officeDocument/2006/relationships/hyperlink" Target="http://football6.myfantasyleague.com/2013/player?L=59380&amp;P=8659" TargetMode="External"/><Relationship Id="rId16132" Type="http://schemas.openxmlformats.org/officeDocument/2006/relationships/hyperlink" Target="http://football6.myfantasyleague.com/2013/detailed?L=59380&amp;W=3&amp;P=10491&amp;YEAR=2012" TargetMode="External"/><Relationship Id="rId17530" Type="http://schemas.openxmlformats.org/officeDocument/2006/relationships/hyperlink" Target="http://football6.myfantasyleague.com/2013/detailed?L=59380&amp;W=17&amp;P=8641&amp;YEAR=2012" TargetMode="External"/><Relationship Id="rId19288" Type="http://schemas.openxmlformats.org/officeDocument/2006/relationships/hyperlink" Target="http://football6.myfantasyleague.com/2013/detailed?L=59380&amp;W=9&amp;P=8117&amp;YEAR=2012" TargetMode="External"/><Relationship Id="rId639" Type="http://schemas.openxmlformats.org/officeDocument/2006/relationships/hyperlink" Target="http://football6.myfantasyleague.com/2013/detailed?L=59380&amp;W=10&amp;P=9743&amp;YEAR=2012" TargetMode="External"/><Relationship Id="rId1269" Type="http://schemas.openxmlformats.org/officeDocument/2006/relationships/hyperlink" Target="http://football6.myfantasyleague.com/2013/detailed?L=59380&amp;W=1&amp;P=9494&amp;YEAR=2012" TargetMode="External"/><Relationship Id="rId5140" Type="http://schemas.openxmlformats.org/officeDocument/2006/relationships/hyperlink" Target="http://football6.myfantasyleague.com/2013/detailed?L=59380&amp;W=16&amp;P=9975&amp;YEAR=2012" TargetMode="External"/><Relationship Id="rId8296" Type="http://schemas.openxmlformats.org/officeDocument/2006/relationships/hyperlink" Target="http://football6.myfantasyleague.com/2013/detailed?L=59380&amp;W=5&amp;P=9072&amp;YEAR=2012" TargetMode="External"/><Relationship Id="rId9347" Type="http://schemas.openxmlformats.org/officeDocument/2006/relationships/hyperlink" Target="http://football6.myfantasyleague.com/2013/detailed?L=59380&amp;W=16&amp;P=7031&amp;YEAR=2012" TargetMode="External"/><Relationship Id="rId12675" Type="http://schemas.openxmlformats.org/officeDocument/2006/relationships/hyperlink" Target="http://football6.myfantasyleague.com/2013/detailed?L=59380&amp;W=11&amp;P=10842&amp;YEAR=2012" TargetMode="External"/><Relationship Id="rId13726" Type="http://schemas.openxmlformats.org/officeDocument/2006/relationships/hyperlink" Target="http://football6.myfantasyleague.com/2013/detailed?L=59380&amp;W=1&amp;P=8668&amp;YEAR=2012" TargetMode="External"/><Relationship Id="rId20528" Type="http://schemas.openxmlformats.org/officeDocument/2006/relationships/hyperlink" Target="http://football6.myfantasyleague.com/2013/detailed?L=59380&amp;W=9&amp;P=10350&amp;YEAR=2012" TargetMode="External"/><Relationship Id="rId1683" Type="http://schemas.openxmlformats.org/officeDocument/2006/relationships/hyperlink" Target="http://football6.myfantasyleague.com/2013/player?L=59380&amp;P=10637" TargetMode="External"/><Relationship Id="rId2734" Type="http://schemas.openxmlformats.org/officeDocument/2006/relationships/hyperlink" Target="http://football6.myfantasyleague.com/2013/detailed?L=59380&amp;W=17&amp;P=9725&amp;YEAR=2012" TargetMode="External"/><Relationship Id="rId9761" Type="http://schemas.openxmlformats.org/officeDocument/2006/relationships/hyperlink" Target="http://football6.myfantasyleague.com/2013/player?L=59380&amp;P=9078" TargetMode="External"/><Relationship Id="rId11277" Type="http://schemas.openxmlformats.org/officeDocument/2006/relationships/hyperlink" Target="http://football6.myfantasyleague.com/2013/detailed?L=59380&amp;W=2&amp;P=5919&amp;YEAR=2012" TargetMode="External"/><Relationship Id="rId11691" Type="http://schemas.openxmlformats.org/officeDocument/2006/relationships/hyperlink" Target="http://football6.myfantasyleague.com/2013/detailed?L=59380&amp;W=12&amp;P=9085&amp;YEAR=2012" TargetMode="External"/><Relationship Id="rId12328" Type="http://schemas.openxmlformats.org/officeDocument/2006/relationships/hyperlink" Target="http://football6.myfantasyleague.com/2013/detailed?L=59380&amp;W=17&amp;P=9633&amp;YEAR=2012" TargetMode="External"/><Relationship Id="rId12742" Type="http://schemas.openxmlformats.org/officeDocument/2006/relationships/hyperlink" Target="http://football6.myfantasyleague.com/2013/detailed?L=59380&amp;W=5&amp;P=8680&amp;YEAR=2012" TargetMode="External"/><Relationship Id="rId15898" Type="http://schemas.openxmlformats.org/officeDocument/2006/relationships/hyperlink" Target="http://football6.myfantasyleague.com/2013/detailed?L=59380&amp;W=7&amp;P=7820&amp;YEAR=2012" TargetMode="External"/><Relationship Id="rId16949" Type="http://schemas.openxmlformats.org/officeDocument/2006/relationships/hyperlink" Target="http://football6.myfantasyleague.com/2013/detailed?L=59380&amp;W=15&amp;P=7883&amp;YEAR=2012" TargetMode="External"/><Relationship Id="rId19355" Type="http://schemas.openxmlformats.org/officeDocument/2006/relationships/hyperlink" Target="http://football6.myfantasyleague.com/2013/detailed?L=59380&amp;W=3&amp;P=4923&amp;YEAR=2012" TargetMode="External"/><Relationship Id="rId706" Type="http://schemas.openxmlformats.org/officeDocument/2006/relationships/hyperlink" Target="http://football6.myfantasyleague.com/2013/detailed?L=59380&amp;W=3&amp;P=10464&amp;YEAR=2012" TargetMode="External"/><Relationship Id="rId1336" Type="http://schemas.openxmlformats.org/officeDocument/2006/relationships/hyperlink" Target="http://football6.myfantasyleague.com/2013/detailed?L=59380&amp;W=17&amp;P=10973&amp;YEAR=2012" TargetMode="External"/><Relationship Id="rId1750" Type="http://schemas.openxmlformats.org/officeDocument/2006/relationships/hyperlink" Target="http://football6.myfantasyleague.com/2013/detailed?L=59380&amp;W=14&amp;P=8091&amp;YEAR=2012" TargetMode="External"/><Relationship Id="rId2801" Type="http://schemas.openxmlformats.org/officeDocument/2006/relationships/hyperlink" Target="http://football6.myfantasyleague.com/2013/detailed?L=59380&amp;W=12&amp;P=8255&amp;YEAR=2012" TargetMode="External"/><Relationship Id="rId5957" Type="http://schemas.openxmlformats.org/officeDocument/2006/relationships/hyperlink" Target="http://football6.myfantasyleague.com/2013/detailed?L=59380&amp;W=2&amp;P=9508&amp;YEAR=2012" TargetMode="External"/><Relationship Id="rId8016" Type="http://schemas.openxmlformats.org/officeDocument/2006/relationships/hyperlink" Target="http://football6.myfantasyleague.com/2013/detailed?L=59380&amp;W=8&amp;P=11022&amp;YEAR=2012" TargetMode="External"/><Relationship Id="rId8363" Type="http://schemas.openxmlformats.org/officeDocument/2006/relationships/hyperlink" Target="http://football6.myfantasyleague.com/2013/detailed?L=59380&amp;W=12&amp;P=8837&amp;YEAR=2012" TargetMode="External"/><Relationship Id="rId9414" Type="http://schemas.openxmlformats.org/officeDocument/2006/relationships/hyperlink" Target="http://football6.myfantasyleague.com/2013/detailed?L=59380&amp;W=13&amp;P=10508&amp;YEAR=2012" TargetMode="External"/><Relationship Id="rId10293" Type="http://schemas.openxmlformats.org/officeDocument/2006/relationships/hyperlink" Target="http://football6.myfantasyleague.com/2013/detailed?L=59380&amp;W=9&amp;P=10368&amp;YEAR=2012" TargetMode="External"/><Relationship Id="rId11344" Type="http://schemas.openxmlformats.org/officeDocument/2006/relationships/hyperlink" Target="http://football6.myfantasyleague.com/2013/detailed?L=59380&amp;W=12&amp;P=10285&amp;YEAR=2012" TargetMode="External"/><Relationship Id="rId15965" Type="http://schemas.openxmlformats.org/officeDocument/2006/relationships/hyperlink" Target="http://football6.myfantasyleague.com/2013/detailed?L=59380&amp;W=14&amp;P=10797&amp;YEAR=2012" TargetMode="External"/><Relationship Id="rId18371" Type="http://schemas.openxmlformats.org/officeDocument/2006/relationships/hyperlink" Target="http://football6.myfantasyleague.com/2013/detailed?L=59380&amp;W=13&amp;P=10852&amp;YEAR=2012" TargetMode="External"/><Relationship Id="rId19008" Type="http://schemas.openxmlformats.org/officeDocument/2006/relationships/hyperlink" Target="http://football6.myfantasyleague.com/2013/detailed?L=59380&amp;W=2&amp;P=10775&amp;YEAR=2012" TargetMode="External"/><Relationship Id="rId19422" Type="http://schemas.openxmlformats.org/officeDocument/2006/relationships/hyperlink" Target="http://football6.myfantasyleague.com/2013/detailed?L=59380&amp;W=5&amp;P=8713&amp;YEAR=2012" TargetMode="External"/><Relationship Id="rId42" Type="http://schemas.openxmlformats.org/officeDocument/2006/relationships/hyperlink" Target="http://football6.myfantasyleague.com/2013/player?L=59380&amp;P=5662&amp;YEAR=2012" TargetMode="External"/><Relationship Id="rId1403" Type="http://schemas.openxmlformats.org/officeDocument/2006/relationships/hyperlink" Target="http://football6.myfantasyleague.com/2013/detailed?L=59380&amp;W=1&amp;P=10514&amp;YEAR=2012" TargetMode="External"/><Relationship Id="rId4559" Type="http://schemas.openxmlformats.org/officeDocument/2006/relationships/hyperlink" Target="http://football6.myfantasyleague.com/2013/detailed?L=59380&amp;W=17&amp;P=10336&amp;YEAR=2012" TargetMode="External"/><Relationship Id="rId4973" Type="http://schemas.openxmlformats.org/officeDocument/2006/relationships/hyperlink" Target="http://football6.myfantasyleague.com/2013/detailed?L=59380&amp;W=9&amp;P=8799&amp;YEAR=2012" TargetMode="External"/><Relationship Id="rId8430" Type="http://schemas.openxmlformats.org/officeDocument/2006/relationships/hyperlink" Target="http://football6.myfantasyleague.com/2013/detailed?L=59380&amp;W=15&amp;P=10266&amp;YEAR=2012" TargetMode="External"/><Relationship Id="rId10360" Type="http://schemas.openxmlformats.org/officeDocument/2006/relationships/hyperlink" Target="http://football6.myfantasyleague.com/2013/detailed?L=59380&amp;W=16&amp;P=8265&amp;YEAR=2012" TargetMode="External"/><Relationship Id="rId11411" Type="http://schemas.openxmlformats.org/officeDocument/2006/relationships/hyperlink" Target="http://football6.myfantasyleague.com/2013/detailed?L=59380&amp;W=7&amp;P=9710&amp;YEAR=2012" TargetMode="External"/><Relationship Id="rId14567" Type="http://schemas.openxmlformats.org/officeDocument/2006/relationships/hyperlink" Target="http://football6.myfantasyleague.com/2013/detailed?L=59380&amp;W=7&amp;P=10311&amp;YEAR=2012" TargetMode="External"/><Relationship Id="rId15618" Type="http://schemas.openxmlformats.org/officeDocument/2006/relationships/hyperlink" Target="http://football6.myfantasyleague.com/2013/detailed?L=59380&amp;W=6&amp;P=10412&amp;YEAR=2012" TargetMode="External"/><Relationship Id="rId18024" Type="http://schemas.openxmlformats.org/officeDocument/2006/relationships/hyperlink" Target="http://football6.myfantasyleague.com/2013/detailed?L=59380&amp;W=15&amp;P=9524&amp;YEAR=2012" TargetMode="External"/><Relationship Id="rId3575" Type="http://schemas.openxmlformats.org/officeDocument/2006/relationships/hyperlink" Target="http://football6.myfantasyleague.com/2013/player?L=59380&amp;P=8735" TargetMode="External"/><Relationship Id="rId4626" Type="http://schemas.openxmlformats.org/officeDocument/2006/relationships/hyperlink" Target="http://football6.myfantasyleague.com/2013/detailed?L=59380&amp;W=1&amp;P=8252&amp;YEAR=2012" TargetMode="External"/><Relationship Id="rId7032" Type="http://schemas.openxmlformats.org/officeDocument/2006/relationships/hyperlink" Target="http://football6.myfantasyleague.com/2013/detailed?L=59380&amp;W=17&amp;P=8435&amp;YEAR=2012" TargetMode="External"/><Relationship Id="rId10013" Type="http://schemas.openxmlformats.org/officeDocument/2006/relationships/hyperlink" Target="http://football6.myfantasyleague.com/2013/detailed?L=59380&amp;W=15&amp;P=10540&amp;YEAR=2012" TargetMode="External"/><Relationship Id="rId13169" Type="http://schemas.openxmlformats.org/officeDocument/2006/relationships/hyperlink" Target="http://football6.myfantasyleague.com/2013/player?L=59380&amp;P=10388&amp;YEAR=2012" TargetMode="External"/><Relationship Id="rId13583" Type="http://schemas.openxmlformats.org/officeDocument/2006/relationships/hyperlink" Target="http://football6.myfantasyleague.com/2013/detailed?L=59380&amp;W=17&amp;P=9909&amp;YEAR=2012" TargetMode="External"/><Relationship Id="rId14981" Type="http://schemas.openxmlformats.org/officeDocument/2006/relationships/hyperlink" Target="http://football6.myfantasyleague.com/2013/detailed?L=59380&amp;W=13&amp;P=8930&amp;YEAR=2012" TargetMode="External"/><Relationship Id="rId17040" Type="http://schemas.openxmlformats.org/officeDocument/2006/relationships/hyperlink" Target="http://football6.myfantasyleague.com/2013/player?L=59380&amp;P=9914" TargetMode="External"/><Relationship Id="rId20385" Type="http://schemas.openxmlformats.org/officeDocument/2006/relationships/hyperlink" Target="http://football6.myfantasyleague.com/2013/detailed?L=59380&amp;W=15&amp;P=9693&amp;YEAR=2012" TargetMode="External"/><Relationship Id="rId496" Type="http://schemas.openxmlformats.org/officeDocument/2006/relationships/hyperlink" Target="http://football6.myfantasyleague.com/2013/detailed?L=59380&amp;W=12&amp;P=9308&amp;YEAR=2012" TargetMode="External"/><Relationship Id="rId2177" Type="http://schemas.openxmlformats.org/officeDocument/2006/relationships/hyperlink" Target="http://football6.myfantasyleague.com/2013/detailed?L=59380&amp;W=7&amp;P=6573&amp;YEAR=2012" TargetMode="External"/><Relationship Id="rId2591" Type="http://schemas.openxmlformats.org/officeDocument/2006/relationships/hyperlink" Target="http://football6.myfantasyleague.com/2013/detailed?L=59380&amp;W=10&amp;P=10178&amp;YEAR=2012" TargetMode="External"/><Relationship Id="rId3228" Type="http://schemas.openxmlformats.org/officeDocument/2006/relationships/hyperlink" Target="http://football6.myfantasyleague.com/2013/detailed?L=59380&amp;W=10&amp;P=9608&amp;YEAR=2012" TargetMode="External"/><Relationship Id="rId3642" Type="http://schemas.openxmlformats.org/officeDocument/2006/relationships/hyperlink" Target="http://football6.myfantasyleague.com/2013/detailed?L=59380&amp;W=15&amp;P=10747&amp;YEAR=2012" TargetMode="External"/><Relationship Id="rId6798" Type="http://schemas.openxmlformats.org/officeDocument/2006/relationships/hyperlink" Target="http://football6.myfantasyleague.com/2013/detailed?L=59380&amp;W=9&amp;P=11033&amp;YEAR=2012" TargetMode="External"/><Relationship Id="rId7849" Type="http://schemas.openxmlformats.org/officeDocument/2006/relationships/hyperlink" Target="http://football6.myfantasyleague.com/2013/player?L=59380&amp;P=8910" TargetMode="External"/><Relationship Id="rId12185" Type="http://schemas.openxmlformats.org/officeDocument/2006/relationships/hyperlink" Target="http://football6.myfantasyleague.com/2013/detailed?L=59380&amp;W=12&amp;P=9336&amp;YEAR=2012" TargetMode="External"/><Relationship Id="rId13236" Type="http://schemas.openxmlformats.org/officeDocument/2006/relationships/hyperlink" Target="http://football6.myfantasyleague.com/2013/detailed?L=59380&amp;W=1&amp;P=10088&amp;YEAR=2012" TargetMode="External"/><Relationship Id="rId14634" Type="http://schemas.openxmlformats.org/officeDocument/2006/relationships/hyperlink" Target="http://football6.myfantasyleague.com/2013/detailed?L=59380&amp;W=12&amp;P=7488&amp;YEAR=2012" TargetMode="External"/><Relationship Id="rId20038" Type="http://schemas.openxmlformats.org/officeDocument/2006/relationships/hyperlink" Target="http://football6.myfantasyleague.com/2013/detailed?L=59380&amp;W=9&amp;P=9005&amp;YEAR=2012" TargetMode="External"/><Relationship Id="rId20452" Type="http://schemas.openxmlformats.org/officeDocument/2006/relationships/hyperlink" Target="http://football6.myfantasyleague.com/2013/detailed?L=59380&amp;W=7&amp;P=9837&amp;YEAR=2012" TargetMode="External"/><Relationship Id="rId149" Type="http://schemas.openxmlformats.org/officeDocument/2006/relationships/hyperlink" Target="http://football6.myfantasyleague.com/2013/detailed?L=59380&amp;W=2&amp;P=10011&amp;YEAR=2012" TargetMode="External"/><Relationship Id="rId563" Type="http://schemas.openxmlformats.org/officeDocument/2006/relationships/hyperlink" Target="http://football6.myfantasyleague.com/2013/detailed?L=59380&amp;W=3&amp;P=8400&amp;YEAR=2012" TargetMode="External"/><Relationship Id="rId1193" Type="http://schemas.openxmlformats.org/officeDocument/2006/relationships/hyperlink" Target="http://football6.myfantasyleague.com/2013/detailed?L=59380&amp;W=6&amp;P=6957&amp;YEAR=2012" TargetMode="External"/><Relationship Id="rId2244" Type="http://schemas.openxmlformats.org/officeDocument/2006/relationships/hyperlink" Target="http://football6.myfantasyleague.com/2013/detailed?L=59380&amp;W=15&amp;P=4925&amp;YEAR=2012" TargetMode="External"/><Relationship Id="rId9271" Type="http://schemas.openxmlformats.org/officeDocument/2006/relationships/hyperlink" Target="http://football6.myfantasyleague.com/2013/player?L=59380&amp;P=7414&amp;YEAR=2012" TargetMode="External"/><Relationship Id="rId13650" Type="http://schemas.openxmlformats.org/officeDocument/2006/relationships/hyperlink" Target="http://football6.myfantasyleague.com/2013/detailed?L=59380&amp;W=2&amp;P=9392&amp;YEAR=2012" TargetMode="External"/><Relationship Id="rId14701" Type="http://schemas.openxmlformats.org/officeDocument/2006/relationships/hyperlink" Target="http://football6.myfantasyleague.com/2013/detailed?L=59380&amp;W=4&amp;P=10375&amp;YEAR=2012" TargetMode="External"/><Relationship Id="rId17857" Type="http://schemas.openxmlformats.org/officeDocument/2006/relationships/hyperlink" Target="http://football6.myfantasyleague.com/2013/detailed?L=59380&amp;W=10&amp;P=9815&amp;YEAR=2012" TargetMode="External"/><Relationship Id="rId18908" Type="http://schemas.openxmlformats.org/officeDocument/2006/relationships/hyperlink" Target="http://football6.myfantasyleague.com/2013/detailed?L=59380&amp;W=14&amp;P=10815&amp;YEAR=2012" TargetMode="External"/><Relationship Id="rId20105" Type="http://schemas.openxmlformats.org/officeDocument/2006/relationships/hyperlink" Target="http://football6.myfantasyleague.com/2013/detailed?L=59380&amp;W=8&amp;P=8961&amp;YEAR=2012" TargetMode="External"/><Relationship Id="rId216" Type="http://schemas.openxmlformats.org/officeDocument/2006/relationships/hyperlink" Target="http://football6.myfantasyleague.com/2013/detailed?L=59380&amp;W=10&amp;P=3579&amp;YEAR=2012" TargetMode="External"/><Relationship Id="rId1260" Type="http://schemas.openxmlformats.org/officeDocument/2006/relationships/hyperlink" Target="http://football6.myfantasyleague.com/2013/detailed?L=59380&amp;W=10&amp;P=9307&amp;YEAR=2012" TargetMode="External"/><Relationship Id="rId6865" Type="http://schemas.openxmlformats.org/officeDocument/2006/relationships/hyperlink" Target="http://football6.myfantasyleague.com/2013/detailed?L=59380&amp;W=4&amp;P=2918&amp;YEAR=2012" TargetMode="External"/><Relationship Id="rId7916" Type="http://schemas.openxmlformats.org/officeDocument/2006/relationships/hyperlink" Target="http://football6.myfantasyleague.com/2013/detailed?L=59380&amp;W=7&amp;P=10873&amp;YEAR=2012" TargetMode="External"/><Relationship Id="rId12252" Type="http://schemas.openxmlformats.org/officeDocument/2006/relationships/hyperlink" Target="http://football6.myfantasyleague.com/2013/detailed?L=59380&amp;W=10&amp;P=10549&amp;YEAR=2012" TargetMode="External"/><Relationship Id="rId13303" Type="http://schemas.openxmlformats.org/officeDocument/2006/relationships/hyperlink" Target="http://football6.myfantasyleague.com/2013/detailed?L=59380&amp;W=5&amp;P=9449&amp;YEAR=2012" TargetMode="External"/><Relationship Id="rId16459" Type="http://schemas.openxmlformats.org/officeDocument/2006/relationships/hyperlink" Target="http://football6.myfantasyleague.com/2013/detailed?L=59380&amp;W=16&amp;P=10908&amp;YEAR=2012" TargetMode="External"/><Relationship Id="rId16873" Type="http://schemas.openxmlformats.org/officeDocument/2006/relationships/hyperlink" Target="http://football6.myfantasyleague.com/2013/detailed?L=59380&amp;W=12&amp;P=10379&amp;YEAR=2012" TargetMode="External"/><Relationship Id="rId17924" Type="http://schemas.openxmlformats.org/officeDocument/2006/relationships/hyperlink" Target="http://football6.myfantasyleague.com/2013/detailed?L=59380&amp;W=8&amp;P=9176&amp;YEAR=2012" TargetMode="External"/><Relationship Id="rId630" Type="http://schemas.openxmlformats.org/officeDocument/2006/relationships/hyperlink" Target="http://football6.myfantasyleague.com/2013/player?L=59380&amp;P=9743&amp;YEAR=2012" TargetMode="External"/><Relationship Id="rId2311" Type="http://schemas.openxmlformats.org/officeDocument/2006/relationships/hyperlink" Target="http://football6.myfantasyleague.com/2013/player?L=59380&amp;P=9896" TargetMode="External"/><Relationship Id="rId4069" Type="http://schemas.openxmlformats.org/officeDocument/2006/relationships/hyperlink" Target="http://football6.myfantasyleague.com/2013/player?L=59380&amp;P=10686" TargetMode="External"/><Relationship Id="rId5467" Type="http://schemas.openxmlformats.org/officeDocument/2006/relationships/hyperlink" Target="http://football6.myfantasyleague.com/2013/player?L=59380&amp;P=9931&amp;YEAR=2012" TargetMode="External"/><Relationship Id="rId5881" Type="http://schemas.openxmlformats.org/officeDocument/2006/relationships/hyperlink" Target="http://football6.myfantasyleague.com/2013/detailed?L=59380&amp;W=15&amp;P=7393&amp;YEAR=2012" TargetMode="External"/><Relationship Id="rId6518" Type="http://schemas.openxmlformats.org/officeDocument/2006/relationships/hyperlink" Target="http://football6.myfantasyleague.com/2013/detailed?L=59380&amp;W=3&amp;P=10359&amp;YEAR=2012" TargetMode="External"/><Relationship Id="rId6932" Type="http://schemas.openxmlformats.org/officeDocument/2006/relationships/hyperlink" Target="http://football6.myfantasyleague.com/2013/detailed?L=59380&amp;W=7&amp;P=10960&amp;YEAR=2012" TargetMode="External"/><Relationship Id="rId15475" Type="http://schemas.openxmlformats.org/officeDocument/2006/relationships/hyperlink" Target="http://football6.myfantasyleague.com/2013/detailed?L=59380&amp;W=6&amp;P=10334&amp;YEAR=2012" TargetMode="External"/><Relationship Id="rId16526" Type="http://schemas.openxmlformats.org/officeDocument/2006/relationships/hyperlink" Target="http://football6.myfantasyleague.com/2013/player?L=59380&amp;P=7969&amp;YEAR=2012" TargetMode="External"/><Relationship Id="rId16940" Type="http://schemas.openxmlformats.org/officeDocument/2006/relationships/hyperlink" Target="http://football6.myfantasyleague.com/2013/detailed?L=59380&amp;W=1&amp;P=7883&amp;YEAR=2012" TargetMode="External"/><Relationship Id="rId4483" Type="http://schemas.openxmlformats.org/officeDocument/2006/relationships/hyperlink" Target="http://football6.myfantasyleague.com/2013/detailed?L=59380&amp;W=14&amp;P=7012&amp;YEAR=2012" TargetMode="External"/><Relationship Id="rId5534" Type="http://schemas.openxmlformats.org/officeDocument/2006/relationships/hyperlink" Target="http://football6.myfantasyleague.com/2013/detailed?L=59380&amp;W=17&amp;P=9922&amp;YEAR=2012" TargetMode="External"/><Relationship Id="rId14077" Type="http://schemas.openxmlformats.org/officeDocument/2006/relationships/hyperlink" Target="http://football6.myfantasyleague.com/2013/detailed?L=59380&amp;W=16&amp;P=7239&amp;YEAR=2012" TargetMode="External"/><Relationship Id="rId14491" Type="http://schemas.openxmlformats.org/officeDocument/2006/relationships/hyperlink" Target="http://football6.myfantasyleague.com/2013/detailed?L=59380&amp;W=2&amp;P=8658&amp;YEAR=2012" TargetMode="External"/><Relationship Id="rId15128" Type="http://schemas.openxmlformats.org/officeDocument/2006/relationships/hyperlink" Target="http://football6.myfantasyleague.com/2013/detailed?L=59380&amp;W=16&amp;P=10712&amp;YEAR=2012" TargetMode="External"/><Relationship Id="rId15542" Type="http://schemas.openxmlformats.org/officeDocument/2006/relationships/hyperlink" Target="http://football6.myfantasyleague.com/2013/player?L=59380&amp;P=9025&amp;YEAR=2012" TargetMode="External"/><Relationship Id="rId18698" Type="http://schemas.openxmlformats.org/officeDocument/2006/relationships/hyperlink" Target="http://football6.myfantasyleague.com/2013/detailed?L=59380&amp;W=4&amp;P=9528&amp;YEAR=2012" TargetMode="External"/><Relationship Id="rId19749" Type="http://schemas.openxmlformats.org/officeDocument/2006/relationships/hyperlink" Target="http://football6.myfantasyleague.com/2013/detailed?L=59380&amp;W=1&amp;P=7569&amp;YEAR=2012" TargetMode="External"/><Relationship Id="rId3085" Type="http://schemas.openxmlformats.org/officeDocument/2006/relationships/hyperlink" Target="http://football6.myfantasyleague.com/2013/detailed?L=59380&amp;W=7&amp;P=9492&amp;YEAR=2012" TargetMode="External"/><Relationship Id="rId4136" Type="http://schemas.openxmlformats.org/officeDocument/2006/relationships/hyperlink" Target="http://football6.myfantasyleague.com/2013/detailed?L=59380&amp;W=12&amp;P=7914&amp;YEAR=2012" TargetMode="External"/><Relationship Id="rId4550" Type="http://schemas.openxmlformats.org/officeDocument/2006/relationships/hyperlink" Target="http://football6.myfantasyleague.com/2013/detailed?L=59380&amp;W=7&amp;P=10336&amp;YEAR=2012" TargetMode="External"/><Relationship Id="rId5601" Type="http://schemas.openxmlformats.org/officeDocument/2006/relationships/hyperlink" Target="http://football6.myfantasyleague.com/2013/detailed?L=59380&amp;W=3&amp;P=8511&amp;YEAR=2012" TargetMode="External"/><Relationship Id="rId8757" Type="http://schemas.openxmlformats.org/officeDocument/2006/relationships/hyperlink" Target="http://football6.myfantasyleague.com/2013/detailed?L=59380&amp;W=11&amp;P=6602&amp;YEAR=2012" TargetMode="External"/><Relationship Id="rId9808" Type="http://schemas.openxmlformats.org/officeDocument/2006/relationships/hyperlink" Target="http://football6.myfantasyleague.com/2013/detailed?L=59380&amp;W=12&amp;P=7827&amp;YEAR=2012" TargetMode="External"/><Relationship Id="rId10687" Type="http://schemas.openxmlformats.org/officeDocument/2006/relationships/hyperlink" Target="http://football6.myfantasyleague.com/2013/detailed?L=59380&amp;W=2&amp;P=10383&amp;YEAR=2012" TargetMode="External"/><Relationship Id="rId13093" Type="http://schemas.openxmlformats.org/officeDocument/2006/relationships/hyperlink" Target="http://football6.myfantasyleague.com/2013/detailed?L=59380&amp;W=3&amp;P=9495&amp;YEAR=2012" TargetMode="External"/><Relationship Id="rId14144" Type="http://schemas.openxmlformats.org/officeDocument/2006/relationships/hyperlink" Target="http://football6.myfantasyleague.com/2013/detailed?L=59380&amp;W=2&amp;P=10270&amp;YEAR=2012" TargetMode="External"/><Relationship Id="rId3152" Type="http://schemas.openxmlformats.org/officeDocument/2006/relationships/hyperlink" Target="http://football6.myfantasyleague.com/2013/detailed?L=59380&amp;W=1&amp;P=9051&amp;YEAR=2012" TargetMode="External"/><Relationship Id="rId4203" Type="http://schemas.openxmlformats.org/officeDocument/2006/relationships/hyperlink" Target="http://football6.myfantasyleague.com/2013/detailed?L=59380&amp;W=16&amp;P=10954&amp;YEAR=2012" TargetMode="External"/><Relationship Id="rId7359" Type="http://schemas.openxmlformats.org/officeDocument/2006/relationships/hyperlink" Target="http://football6.myfantasyleague.com/2013/options?L=59380&amp;F=0011&amp;O=07" TargetMode="External"/><Relationship Id="rId7773" Type="http://schemas.openxmlformats.org/officeDocument/2006/relationships/hyperlink" Target="http://football6.myfantasyleague.com/2013/detailed?L=59380&amp;W=5&amp;P=9847&amp;YEAR=2012" TargetMode="External"/><Relationship Id="rId8824" Type="http://schemas.openxmlformats.org/officeDocument/2006/relationships/hyperlink" Target="http://football6.myfantasyleague.com/2013/player?L=59380&amp;P=10277&amp;YEAR=2012" TargetMode="External"/><Relationship Id="rId11738" Type="http://schemas.openxmlformats.org/officeDocument/2006/relationships/hyperlink" Target="http://football6.myfantasyleague.com/2013/detailed?L=59380&amp;W=12&amp;P=10342&amp;YEAR=2012" TargetMode="External"/><Relationship Id="rId13160" Type="http://schemas.openxmlformats.org/officeDocument/2006/relationships/hyperlink" Target="http://football6.myfantasyleague.com/2013/detailed?L=59380&amp;W=7&amp;P=9445&amp;YEAR=2012" TargetMode="External"/><Relationship Id="rId14211" Type="http://schemas.openxmlformats.org/officeDocument/2006/relationships/hyperlink" Target="http://football6.myfantasyleague.com/2013/detailed?L=59380&amp;W=5&amp;P=11057&amp;YEAR=2012" TargetMode="External"/><Relationship Id="rId17367" Type="http://schemas.openxmlformats.org/officeDocument/2006/relationships/hyperlink" Target="http://football6.myfantasyleague.com/2013/detailed?L=59380&amp;W=3&amp;P=7832&amp;YEAR=2012" TargetMode="External"/><Relationship Id="rId18765" Type="http://schemas.openxmlformats.org/officeDocument/2006/relationships/hyperlink" Target="http://football6.myfantasyleague.com/2013/detailed?L=59380&amp;W=1&amp;P=10560&amp;YEAR=2012" TargetMode="External"/><Relationship Id="rId19816" Type="http://schemas.openxmlformats.org/officeDocument/2006/relationships/hyperlink" Target="http://football6.myfantasyleague.com/2013/detailed?L=59380&amp;W=3&amp;P=8268&amp;YEAR=2012" TargetMode="External"/><Relationship Id="rId6375" Type="http://schemas.openxmlformats.org/officeDocument/2006/relationships/hyperlink" Target="http://football6.myfantasyleague.com/2013/player?L=59380&amp;P=6651&amp;YEAR=2012" TargetMode="External"/><Relationship Id="rId7426" Type="http://schemas.openxmlformats.org/officeDocument/2006/relationships/hyperlink" Target="http://football6.myfantasyleague.com/2013/player?L=59380&amp;P=9028&amp;YEAR=2012" TargetMode="External"/><Relationship Id="rId10754" Type="http://schemas.openxmlformats.org/officeDocument/2006/relationships/hyperlink" Target="http://football6.myfantasyleague.com/2013/detailed?L=59380&amp;W=9&amp;P=10773&amp;YEAR=2012" TargetMode="External"/><Relationship Id="rId11805" Type="http://schemas.openxmlformats.org/officeDocument/2006/relationships/hyperlink" Target="http://football6.myfantasyleague.com/2013/detailed?L=59380&amp;W=16&amp;P=10709&amp;YEAR=2012" TargetMode="External"/><Relationship Id="rId17781" Type="http://schemas.openxmlformats.org/officeDocument/2006/relationships/hyperlink" Target="http://football6.myfantasyleague.com/2013/player?L=59380&amp;P=9663" TargetMode="External"/><Relationship Id="rId18418" Type="http://schemas.openxmlformats.org/officeDocument/2006/relationships/hyperlink" Target="http://football6.myfantasyleague.com/2013/player?L=59380&amp;P=8684&amp;YEAR=2012" TargetMode="External"/><Relationship Id="rId18832" Type="http://schemas.openxmlformats.org/officeDocument/2006/relationships/hyperlink" Target="http://football6.myfantasyleague.com/2013/detailed?L=59380&amp;W=8&amp;P=4927&amp;YEAR=2012" TargetMode="External"/><Relationship Id="rId140" Type="http://schemas.openxmlformats.org/officeDocument/2006/relationships/hyperlink" Target="http://football6.myfantasyleague.com/2013/detailed?L=59380&amp;W=12&amp;P=7757&amp;YEAR=2012" TargetMode="External"/><Relationship Id="rId3969" Type="http://schemas.openxmlformats.org/officeDocument/2006/relationships/hyperlink" Target="http://football6.myfantasyleague.com/2013/detailed?L=59380&amp;W=13&amp;P=9741&amp;YEAR=2012" TargetMode="External"/><Relationship Id="rId5391" Type="http://schemas.openxmlformats.org/officeDocument/2006/relationships/hyperlink" Target="http://football6.myfantasyleague.com/2013/detailed?L=59380&amp;W=12&amp;P=10961&amp;YEAR=2012" TargetMode="External"/><Relationship Id="rId6028" Type="http://schemas.openxmlformats.org/officeDocument/2006/relationships/hyperlink" Target="http://football6.myfantasyleague.com/2013/detailed?L=59380&amp;W=10&amp;P=1600&amp;YEAR=2012" TargetMode="External"/><Relationship Id="rId7840" Type="http://schemas.openxmlformats.org/officeDocument/2006/relationships/hyperlink" Target="http://football6.myfantasyleague.com/2013/detailed?L=59380&amp;W=9&amp;P=10592&amp;YEAR=2012" TargetMode="External"/><Relationship Id="rId9598" Type="http://schemas.openxmlformats.org/officeDocument/2006/relationships/hyperlink" Target="http://football6.myfantasyleague.com/2013/detailed?L=59380&amp;W=3&amp;P=10536&amp;YEAR=2012" TargetMode="External"/><Relationship Id="rId10407" Type="http://schemas.openxmlformats.org/officeDocument/2006/relationships/hyperlink" Target="http://football6.myfantasyleague.com/2013/detailed?L=59380&amp;W=16&amp;P=10297&amp;YEAR=2012" TargetMode="External"/><Relationship Id="rId10821" Type="http://schemas.openxmlformats.org/officeDocument/2006/relationships/hyperlink" Target="http://football6.myfantasyleague.com/2013/detailed?L=59380&amp;W=15&amp;P=9730&amp;YEAR=2012" TargetMode="External"/><Relationship Id="rId13977" Type="http://schemas.openxmlformats.org/officeDocument/2006/relationships/hyperlink" Target="http://football6.myfantasyleague.com/2013/detailed?L=59380&amp;W=4&amp;P=9641&amp;YEAR=2012" TargetMode="External"/><Relationship Id="rId16383" Type="http://schemas.openxmlformats.org/officeDocument/2006/relationships/hyperlink" Target="http://football6.myfantasyleague.com/2013/detailed?L=59380&amp;W=14&amp;P=7527&amp;YEAR=2012" TargetMode="External"/><Relationship Id="rId17434" Type="http://schemas.openxmlformats.org/officeDocument/2006/relationships/hyperlink" Target="http://football6.myfantasyleague.com/2013/detailed?L=59380&amp;W=5&amp;P=3301&amp;YEAR=2012" TargetMode="External"/><Relationship Id="rId6" Type="http://schemas.openxmlformats.org/officeDocument/2006/relationships/hyperlink" Target="http://football6.myfantasyleague.com/2013/top?L=59380&amp;SEARCHTYPE=BASIC&amp;COUNT=1500&amp;YEAR=2012&amp;START_WEEK=1&amp;END_WEEK=17&amp;CATEGORY=overall&amp;DISPLAY=points&amp;TEAM=*&amp;SORT=AVG" TargetMode="External"/><Relationship Id="rId2985" Type="http://schemas.openxmlformats.org/officeDocument/2006/relationships/hyperlink" Target="http://football6.myfantasyleague.com/2013/player?L=59380&amp;P=8243&amp;YEAR=2012" TargetMode="External"/><Relationship Id="rId5044" Type="http://schemas.openxmlformats.org/officeDocument/2006/relationships/hyperlink" Target="http://football6.myfantasyleague.com/2013/detailed?L=59380&amp;W=7&amp;P=10780&amp;YEAR=2012" TargetMode="External"/><Relationship Id="rId6442" Type="http://schemas.openxmlformats.org/officeDocument/2006/relationships/hyperlink" Target="http://football6.myfantasyleague.com/2013/detailed?L=59380&amp;W=16&amp;P=10106&amp;YEAR=2012" TargetMode="External"/><Relationship Id="rId12579" Type="http://schemas.openxmlformats.org/officeDocument/2006/relationships/hyperlink" Target="http://football6.myfantasyleague.com/2013/player?L=59380&amp;P=9479" TargetMode="External"/><Relationship Id="rId12993" Type="http://schemas.openxmlformats.org/officeDocument/2006/relationships/hyperlink" Target="http://football6.myfantasyleague.com/2013/player?L=59380&amp;P=8683" TargetMode="External"/><Relationship Id="rId16036" Type="http://schemas.openxmlformats.org/officeDocument/2006/relationships/hyperlink" Target="http://football6.myfantasyleague.com/2013/detailed?L=59380&amp;W=12&amp;P=8332&amp;YEAR=2012" TargetMode="External"/><Relationship Id="rId16450" Type="http://schemas.openxmlformats.org/officeDocument/2006/relationships/hyperlink" Target="http://football6.myfantasyleague.com/2013/detailed?L=59380&amp;W=2&amp;P=10908&amp;YEAR=2012" TargetMode="External"/><Relationship Id="rId17501" Type="http://schemas.openxmlformats.org/officeDocument/2006/relationships/hyperlink" Target="http://football6.myfantasyleague.com/2013/player?L=59380&amp;P=7942&amp;YEAR=2012" TargetMode="External"/><Relationship Id="rId957" Type="http://schemas.openxmlformats.org/officeDocument/2006/relationships/hyperlink" Target="http://football6.myfantasyleague.com/2013/detailed?L=59380&amp;W=17&amp;P=3871&amp;YEAR=2012" TargetMode="External"/><Relationship Id="rId1587" Type="http://schemas.openxmlformats.org/officeDocument/2006/relationships/hyperlink" Target="http://football6.myfantasyleague.com/2013/detailed?L=59380&amp;W=13&amp;P=8448&amp;YEAR=2012" TargetMode="External"/><Relationship Id="rId2638" Type="http://schemas.openxmlformats.org/officeDocument/2006/relationships/hyperlink" Target="http://football6.myfantasyleague.com/2013/detailed?L=59380&amp;W=2&amp;P=8741&amp;YEAR=2012" TargetMode="External"/><Relationship Id="rId9665" Type="http://schemas.openxmlformats.org/officeDocument/2006/relationships/hyperlink" Target="http://football6.myfantasyleague.com/2013/detailed?L=59380&amp;W=15&amp;P=9443&amp;YEAR=2012" TargetMode="External"/><Relationship Id="rId11595" Type="http://schemas.openxmlformats.org/officeDocument/2006/relationships/hyperlink" Target="http://football6.myfantasyleague.com/2013/detailed?L=59380&amp;W=17&amp;P=9541&amp;YEAR=2012" TargetMode="External"/><Relationship Id="rId12646" Type="http://schemas.openxmlformats.org/officeDocument/2006/relationships/hyperlink" Target="http://football6.myfantasyleague.com/2013/player?L=59380&amp;P=6622" TargetMode="External"/><Relationship Id="rId15052" Type="http://schemas.openxmlformats.org/officeDocument/2006/relationships/hyperlink" Target="http://football6.myfantasyleague.com/2013/detailed?L=59380&amp;W=7&amp;P=10735&amp;YEAR=2012" TargetMode="External"/><Relationship Id="rId16103" Type="http://schemas.openxmlformats.org/officeDocument/2006/relationships/hyperlink" Target="http://football6.myfantasyleague.com/2013/detailed?L=59380&amp;W=13&amp;P=9099&amp;YEAR=2012" TargetMode="External"/><Relationship Id="rId19259" Type="http://schemas.openxmlformats.org/officeDocument/2006/relationships/hyperlink" Target="http://football6.myfantasyleague.com/2013/options?L=59380&amp;F=0005&amp;O=07" TargetMode="External"/><Relationship Id="rId19673" Type="http://schemas.openxmlformats.org/officeDocument/2006/relationships/hyperlink" Target="http://football6.myfantasyleague.com/2013/detailed?L=59380&amp;W=11&amp;P=10831&amp;YEAR=2012" TargetMode="External"/><Relationship Id="rId1654" Type="http://schemas.openxmlformats.org/officeDocument/2006/relationships/hyperlink" Target="http://football6.myfantasyleague.com/2013/detailed?L=59380&amp;W=16&amp;P=9647&amp;YEAR=2012" TargetMode="External"/><Relationship Id="rId2705" Type="http://schemas.openxmlformats.org/officeDocument/2006/relationships/hyperlink" Target="http://football6.myfantasyleague.com/2013/detailed?L=59380&amp;W=5&amp;P=9551&amp;YEAR=2012" TargetMode="External"/><Relationship Id="rId4060" Type="http://schemas.openxmlformats.org/officeDocument/2006/relationships/hyperlink" Target="http://football6.myfantasyleague.com/2013/detailed?L=59380&amp;W=10&amp;P=8493&amp;YEAR=2012" TargetMode="External"/><Relationship Id="rId5111" Type="http://schemas.openxmlformats.org/officeDocument/2006/relationships/hyperlink" Target="http://football6.myfantasyleague.com/2013/detailed?L=59380&amp;W=11&amp;P=9912&amp;YEAR=2012" TargetMode="External"/><Relationship Id="rId8267" Type="http://schemas.openxmlformats.org/officeDocument/2006/relationships/hyperlink" Target="http://football6.myfantasyleague.com/2013/player?L=59380&amp;P=10355" TargetMode="External"/><Relationship Id="rId8681" Type="http://schemas.openxmlformats.org/officeDocument/2006/relationships/hyperlink" Target="http://football6.myfantasyleague.com/2013/detailed?L=59380&amp;W=1&amp;P=3307&amp;YEAR=2012" TargetMode="External"/><Relationship Id="rId9318" Type="http://schemas.openxmlformats.org/officeDocument/2006/relationships/hyperlink" Target="http://football6.myfantasyleague.com/2013/detailed?L=59380&amp;W=9&amp;P=7873&amp;YEAR=2012" TargetMode="External"/><Relationship Id="rId9732" Type="http://schemas.openxmlformats.org/officeDocument/2006/relationships/hyperlink" Target="http://football6.myfantasyleague.com/2013/detailed?L=59380&amp;W=13&amp;P=8657&amp;YEAR=2012" TargetMode="External"/><Relationship Id="rId10197" Type="http://schemas.openxmlformats.org/officeDocument/2006/relationships/hyperlink" Target="http://football6.myfantasyleague.com/2013/detailed?L=59380&amp;W=13&amp;P=8772&amp;YEAR=2012" TargetMode="External"/><Relationship Id="rId11248" Type="http://schemas.openxmlformats.org/officeDocument/2006/relationships/hyperlink" Target="http://football6.myfantasyleague.com/2013/detailed?L=59380&amp;W=1&amp;P=10751&amp;YEAR=2012" TargetMode="External"/><Relationship Id="rId11662" Type="http://schemas.openxmlformats.org/officeDocument/2006/relationships/hyperlink" Target="http://football6.myfantasyleague.com/2013/detailed?L=59380&amp;W=8&amp;P=3291&amp;YEAR=2012" TargetMode="External"/><Relationship Id="rId18275" Type="http://schemas.openxmlformats.org/officeDocument/2006/relationships/hyperlink" Target="http://football6.myfantasyleague.com/2013/detailed?L=59380&amp;W=16&amp;P=10426&amp;YEAR=2012" TargetMode="External"/><Relationship Id="rId19326" Type="http://schemas.openxmlformats.org/officeDocument/2006/relationships/hyperlink" Target="http://football6.myfantasyleague.com/2013/detailed?L=59380&amp;W=12&amp;P=10005&amp;YEAR=2012" TargetMode="External"/><Relationship Id="rId1307" Type="http://schemas.openxmlformats.org/officeDocument/2006/relationships/hyperlink" Target="http://football6.myfantasyleague.com/2013/player?L=59380&amp;P=9017" TargetMode="External"/><Relationship Id="rId1721" Type="http://schemas.openxmlformats.org/officeDocument/2006/relationships/hyperlink" Target="http://football6.myfantasyleague.com/2013/detailed?L=59380&amp;W=13&amp;P=10390&amp;YEAR=2012" TargetMode="External"/><Relationship Id="rId4877" Type="http://schemas.openxmlformats.org/officeDocument/2006/relationships/hyperlink" Target="http://football6.myfantasyleague.com/2013/detailed?L=59380&amp;W=2&amp;P=7826&amp;YEAR=2012" TargetMode="External"/><Relationship Id="rId5928" Type="http://schemas.openxmlformats.org/officeDocument/2006/relationships/hyperlink" Target="http://football6.myfantasyleague.com/2013/detailed?L=59380&amp;W=6&amp;P=10743&amp;YEAR=2012" TargetMode="External"/><Relationship Id="rId7283" Type="http://schemas.openxmlformats.org/officeDocument/2006/relationships/hyperlink" Target="http://football6.myfantasyleague.com/2013/detailed?L=59380&amp;W=10&amp;P=9458&amp;YEAR=2012" TargetMode="External"/><Relationship Id="rId8334" Type="http://schemas.openxmlformats.org/officeDocument/2006/relationships/hyperlink" Target="http://football6.myfantasyleague.com/2013/detailed?L=59380&amp;W=13&amp;P=9073&amp;YEAR=2012" TargetMode="External"/><Relationship Id="rId10264" Type="http://schemas.openxmlformats.org/officeDocument/2006/relationships/hyperlink" Target="http://football6.myfantasyleague.com/2013/detailed?L=59380&amp;W=15&amp;P=10738&amp;YEAR=2012" TargetMode="External"/><Relationship Id="rId11315" Type="http://schemas.openxmlformats.org/officeDocument/2006/relationships/hyperlink" Target="http://football6.myfantasyleague.com/2013/detailed?L=59380&amp;W=1&amp;P=10327&amp;YEAR=2012" TargetMode="External"/><Relationship Id="rId12713" Type="http://schemas.openxmlformats.org/officeDocument/2006/relationships/hyperlink" Target="http://football6.myfantasyleague.com/2013/detailed?L=59380&amp;W=13&amp;P=10402&amp;YEAR=2012" TargetMode="External"/><Relationship Id="rId15869" Type="http://schemas.openxmlformats.org/officeDocument/2006/relationships/hyperlink" Target="http://football6.myfantasyleague.com/2013/detailed?L=59380&amp;W=15&amp;P=7821&amp;YEAR=2012" TargetMode="External"/><Relationship Id="rId17291" Type="http://schemas.openxmlformats.org/officeDocument/2006/relationships/hyperlink" Target="http://football6.myfantasyleague.com/2013/detailed?L=59380&amp;W=5&amp;P=8911&amp;YEAR=2012" TargetMode="External"/><Relationship Id="rId18342" Type="http://schemas.openxmlformats.org/officeDocument/2006/relationships/hyperlink" Target="http://football6.myfantasyleague.com/2013/player?L=59380&amp;P=10840" TargetMode="External"/><Relationship Id="rId19740" Type="http://schemas.openxmlformats.org/officeDocument/2006/relationships/hyperlink" Target="http://football6.myfantasyleague.com/2013/detailed?L=59380&amp;W=12&amp;P=9274&amp;YEAR=2012" TargetMode="External"/><Relationship Id="rId13" Type="http://schemas.openxmlformats.org/officeDocument/2006/relationships/hyperlink" Target="http://football6.myfantasyleague.com/2013/top?L=59380&amp;SEARCHTYPE=BASIC&amp;COUNT=1500&amp;YEAR=2012&amp;START_WEEK=1&amp;END_WEEK=17&amp;CATEGORY=overall&amp;DISPLAY=points&amp;TEAM=*&amp;SORT=7" TargetMode="External"/><Relationship Id="rId3479" Type="http://schemas.openxmlformats.org/officeDocument/2006/relationships/hyperlink" Target="http://football6.myfantasyleague.com/2013/player?L=59380&amp;P=9742&amp;YEAR=2012" TargetMode="External"/><Relationship Id="rId7350" Type="http://schemas.openxmlformats.org/officeDocument/2006/relationships/hyperlink" Target="http://football6.myfantasyleague.com/2013/detailed?L=59380&amp;W=9&amp;P=9838&amp;YEAR=2012" TargetMode="External"/><Relationship Id="rId8401" Type="http://schemas.openxmlformats.org/officeDocument/2006/relationships/hyperlink" Target="http://football6.myfantasyleague.com/2013/detailed?L=59380&amp;W=8&amp;P=8298&amp;YEAR=2012" TargetMode="External"/><Relationship Id="rId14885" Type="http://schemas.openxmlformats.org/officeDocument/2006/relationships/hyperlink" Target="http://football6.myfantasyleague.com/2013/player?L=59380&amp;P=9805&amp;YEAR=2012" TargetMode="External"/><Relationship Id="rId15936" Type="http://schemas.openxmlformats.org/officeDocument/2006/relationships/hyperlink" Target="http://football6.myfantasyleague.com/2013/detailed?L=59380&amp;W=3&amp;P=8832&amp;YEAR=2012" TargetMode="External"/><Relationship Id="rId20289" Type="http://schemas.openxmlformats.org/officeDocument/2006/relationships/hyperlink" Target="http://football6.myfantasyleague.com/2013/detailed?L=59380&amp;W=12&amp;P=3887&amp;YEAR=2012" TargetMode="External"/><Relationship Id="rId2495" Type="http://schemas.openxmlformats.org/officeDocument/2006/relationships/hyperlink" Target="http://football6.myfantasyleague.com/2013/detailed?L=59380&amp;W=12&amp;P=10401&amp;YEAR=2012" TargetMode="External"/><Relationship Id="rId3893" Type="http://schemas.openxmlformats.org/officeDocument/2006/relationships/hyperlink" Target="http://football6.myfantasyleague.com/2013/detailed?L=59380&amp;W=15&amp;P=7849&amp;YEAR=2012" TargetMode="External"/><Relationship Id="rId4944" Type="http://schemas.openxmlformats.org/officeDocument/2006/relationships/hyperlink" Target="http://football6.myfantasyleague.com/2013/detailed?L=59380&amp;W=17&amp;P=3494&amp;YEAR=2012" TargetMode="External"/><Relationship Id="rId7003" Type="http://schemas.openxmlformats.org/officeDocument/2006/relationships/hyperlink" Target="http://football6.myfantasyleague.com/2013/detailed?L=59380&amp;W=8&amp;P=8359&amp;YEAR=2012" TargetMode="External"/><Relationship Id="rId10331" Type="http://schemas.openxmlformats.org/officeDocument/2006/relationships/hyperlink" Target="http://football6.myfantasyleague.com/2013/detailed?L=59380&amp;W=3&amp;P=10292&amp;YEAR=2012" TargetMode="External"/><Relationship Id="rId12089" Type="http://schemas.openxmlformats.org/officeDocument/2006/relationships/hyperlink" Target="http://football6.myfantasyleague.com/2013/detailed?L=59380&amp;W=12&amp;P=9086&amp;YEAR=2012" TargetMode="External"/><Relationship Id="rId13487" Type="http://schemas.openxmlformats.org/officeDocument/2006/relationships/hyperlink" Target="http://football6.myfantasyleague.com/2013/detailed?L=59380&amp;W=16&amp;P=4907&amp;YEAR=2012" TargetMode="External"/><Relationship Id="rId14538" Type="http://schemas.openxmlformats.org/officeDocument/2006/relationships/hyperlink" Target="http://football6.myfantasyleague.com/2013/detailed?L=59380&amp;W=13&amp;P=10260&amp;YEAR=2012" TargetMode="External"/><Relationship Id="rId14952" Type="http://schemas.openxmlformats.org/officeDocument/2006/relationships/hyperlink" Target="http://football6.myfantasyleague.com/2013/detailed?L=59380&amp;W=12&amp;P=10984&amp;YEAR=2012" TargetMode="External"/><Relationship Id="rId467" Type="http://schemas.openxmlformats.org/officeDocument/2006/relationships/hyperlink" Target="http://football6.myfantasyleague.com/2013/detailed?L=59380&amp;W=12&amp;P=9875&amp;YEAR=2012" TargetMode="External"/><Relationship Id="rId1097" Type="http://schemas.openxmlformats.org/officeDocument/2006/relationships/hyperlink" Target="http://football6.myfantasyleague.com/2013/detailed?L=59380&amp;W=16&amp;P=10715&amp;YEAR=2012" TargetMode="External"/><Relationship Id="rId2148" Type="http://schemas.openxmlformats.org/officeDocument/2006/relationships/hyperlink" Target="http://football6.myfantasyleague.com/2013/detailed?L=59380&amp;W=9&amp;P=8661&amp;YEAR=2012" TargetMode="External"/><Relationship Id="rId3546" Type="http://schemas.openxmlformats.org/officeDocument/2006/relationships/hyperlink" Target="http://football6.myfantasyleague.com/2013/detailed?L=59380&amp;W=7&amp;P=11007&amp;YEAR=2012" TargetMode="External"/><Relationship Id="rId3960" Type="http://schemas.openxmlformats.org/officeDocument/2006/relationships/hyperlink" Target="http://football6.myfantasyleague.com/2013/detailed?L=59380&amp;W=2&amp;P=9741&amp;YEAR=2012" TargetMode="External"/><Relationship Id="rId9175" Type="http://schemas.openxmlformats.org/officeDocument/2006/relationships/hyperlink" Target="http://football6.myfantasyleague.com/2013/detailed?L=59380&amp;W=3&amp;P=9075&amp;YEAR=2012" TargetMode="External"/><Relationship Id="rId13554" Type="http://schemas.openxmlformats.org/officeDocument/2006/relationships/hyperlink" Target="http://football6.myfantasyleague.com/2013/detailed?L=59380&amp;W=16&amp;P=9240&amp;YEAR=2012" TargetMode="External"/><Relationship Id="rId14605" Type="http://schemas.openxmlformats.org/officeDocument/2006/relationships/hyperlink" Target="http://football6.myfantasyleague.com/2013/detailed?L=59380&amp;W=10&amp;P=9638&amp;YEAR=2012" TargetMode="External"/><Relationship Id="rId17011" Type="http://schemas.openxmlformats.org/officeDocument/2006/relationships/hyperlink" Target="http://football6.myfantasyleague.com/2013/detailed?L=59380&amp;W=12&amp;P=7525&amp;YEAR=2012" TargetMode="External"/><Relationship Id="rId20356" Type="http://schemas.openxmlformats.org/officeDocument/2006/relationships/hyperlink" Target="http://football6.myfantasyleague.com/2013/detailed?L=59380&amp;W=4&amp;P=10806&amp;YEAR=2012" TargetMode="External"/><Relationship Id="rId881" Type="http://schemas.openxmlformats.org/officeDocument/2006/relationships/hyperlink" Target="http://football6.myfantasyleague.com/2013/detailed?L=59380&amp;W=8&amp;P=7871&amp;YEAR=2012" TargetMode="External"/><Relationship Id="rId2562" Type="http://schemas.openxmlformats.org/officeDocument/2006/relationships/hyperlink" Target="http://football6.myfantasyleague.com/2013/player?L=59380&amp;P=7814" TargetMode="External"/><Relationship Id="rId3613" Type="http://schemas.openxmlformats.org/officeDocument/2006/relationships/hyperlink" Target="http://football6.myfantasyleague.com/2013/detailed?L=59380&amp;W=4&amp;P=9054&amp;YEAR=2012" TargetMode="External"/><Relationship Id="rId6769" Type="http://schemas.openxmlformats.org/officeDocument/2006/relationships/hyperlink" Target="http://football6.myfantasyleague.com/2013/detailed?L=59380&amp;W=5&amp;P=9066&amp;YEAR=2012" TargetMode="External"/><Relationship Id="rId12156" Type="http://schemas.openxmlformats.org/officeDocument/2006/relationships/hyperlink" Target="http://football6.myfantasyleague.com/2013/detailed?L=59380&amp;W=6&amp;P=9619&amp;YEAR=2012" TargetMode="External"/><Relationship Id="rId12570" Type="http://schemas.openxmlformats.org/officeDocument/2006/relationships/hyperlink" Target="http://football6.myfantasyleague.com/2013/detailed?L=59380&amp;W=5&amp;P=9088&amp;YEAR=2012" TargetMode="External"/><Relationship Id="rId13207" Type="http://schemas.openxmlformats.org/officeDocument/2006/relationships/hyperlink" Target="http://football6.myfantasyleague.com/2013/detailed?L=59380&amp;W=9&amp;P=9554&amp;YEAR=2012" TargetMode="External"/><Relationship Id="rId13621" Type="http://schemas.openxmlformats.org/officeDocument/2006/relationships/hyperlink" Target="http://football6.myfantasyleague.com/2013/options?L=59380&amp;F=0010&amp;O=07" TargetMode="External"/><Relationship Id="rId16777" Type="http://schemas.openxmlformats.org/officeDocument/2006/relationships/hyperlink" Target="http://football6.myfantasyleague.com/2013/detailed?L=59380&amp;W=9&amp;P=10663&amp;YEAR=2012" TargetMode="External"/><Relationship Id="rId17828" Type="http://schemas.openxmlformats.org/officeDocument/2006/relationships/hyperlink" Target="http://football6.myfantasyleague.com/2013/detailed?L=59380&amp;W=10&amp;P=9686&amp;YEAR=2012" TargetMode="External"/><Relationship Id="rId19183" Type="http://schemas.openxmlformats.org/officeDocument/2006/relationships/hyperlink" Target="http://football6.myfantasyleague.com/2013/detailed?L=59380&amp;W=16&amp;P=10618&amp;YEAR=2012" TargetMode="External"/><Relationship Id="rId20009" Type="http://schemas.openxmlformats.org/officeDocument/2006/relationships/hyperlink" Target="http://football6.myfantasyleague.com/2013/detailed?L=59380&amp;W=4&amp;P=10298&amp;YEAR=2012" TargetMode="External"/><Relationship Id="rId20423" Type="http://schemas.openxmlformats.org/officeDocument/2006/relationships/hyperlink" Target="http://football6.myfantasyleague.com/2013/detailed?L=59380&amp;W=4&amp;P=3294&amp;YEAR=2012" TargetMode="External"/><Relationship Id="rId534" Type="http://schemas.openxmlformats.org/officeDocument/2006/relationships/hyperlink" Target="http://football6.myfantasyleague.com/2013/detailed?L=59380&amp;W=3&amp;P=8025&amp;YEAR=2012" TargetMode="External"/><Relationship Id="rId1164" Type="http://schemas.openxmlformats.org/officeDocument/2006/relationships/hyperlink" Target="http://football6.myfantasyleague.com/2013/detailed?L=59380&amp;W=9&amp;P=9526&amp;YEAR=2012" TargetMode="External"/><Relationship Id="rId2215" Type="http://schemas.openxmlformats.org/officeDocument/2006/relationships/hyperlink" Target="http://football6.myfantasyleague.com/2013/detailed?L=59380&amp;W=16&amp;P=10889&amp;YEAR=2012" TargetMode="External"/><Relationship Id="rId5785" Type="http://schemas.openxmlformats.org/officeDocument/2006/relationships/hyperlink" Target="http://football6.myfantasyleague.com/2013/detailed?L=59380&amp;W=7&amp;P=4883&amp;YEAR=2012" TargetMode="External"/><Relationship Id="rId6836" Type="http://schemas.openxmlformats.org/officeDocument/2006/relationships/hyperlink" Target="http://football6.myfantasyleague.com/2013/detailed?L=59380&amp;W=11&amp;P=8437&amp;YEAR=2012" TargetMode="External"/><Relationship Id="rId8191" Type="http://schemas.openxmlformats.org/officeDocument/2006/relationships/hyperlink" Target="http://football6.myfantasyleague.com/2013/detailed?L=59380&amp;W=1&amp;P=9156&amp;YEAR=2012" TargetMode="External"/><Relationship Id="rId9242" Type="http://schemas.openxmlformats.org/officeDocument/2006/relationships/hyperlink" Target="http://football6.myfantasyleague.com/2013/detailed?L=59380&amp;W=8&amp;P=10846&amp;YEAR=2012" TargetMode="External"/><Relationship Id="rId11172" Type="http://schemas.openxmlformats.org/officeDocument/2006/relationships/hyperlink" Target="http://football6.myfantasyleague.com/2013/detailed?L=59380&amp;W=11&amp;P=10389&amp;YEAR=2012" TargetMode="External"/><Relationship Id="rId12223" Type="http://schemas.openxmlformats.org/officeDocument/2006/relationships/hyperlink" Target="http://football6.myfantasyleague.com/2013/player?L=59380&amp;P=9821" TargetMode="External"/><Relationship Id="rId15379" Type="http://schemas.openxmlformats.org/officeDocument/2006/relationships/hyperlink" Target="http://football6.myfantasyleague.com/2013/detailed?L=59380&amp;W=11&amp;P=7935&amp;YEAR=2012" TargetMode="External"/><Relationship Id="rId15793" Type="http://schemas.openxmlformats.org/officeDocument/2006/relationships/hyperlink" Target="http://football6.myfantasyleague.com/2013/detailed?L=59380&amp;W=5&amp;P=10300&amp;YEAR=2012" TargetMode="External"/><Relationship Id="rId19250" Type="http://schemas.openxmlformats.org/officeDocument/2006/relationships/hyperlink" Target="http://football6.myfantasyleague.com/2013/detailed?L=59380&amp;W=8&amp;P=9850&amp;YEAR=2012" TargetMode="External"/><Relationship Id="rId601" Type="http://schemas.openxmlformats.org/officeDocument/2006/relationships/hyperlink" Target="http://football6.myfantasyleague.com/2013/detailed?L=59380&amp;W=14&amp;P=9897&amp;YEAR=2012" TargetMode="External"/><Relationship Id="rId1231" Type="http://schemas.openxmlformats.org/officeDocument/2006/relationships/hyperlink" Target="http://football6.myfantasyleague.com/2013/detailed?L=59380&amp;W=9&amp;P=10782&amp;YEAR=2012" TargetMode="External"/><Relationship Id="rId4387" Type="http://schemas.openxmlformats.org/officeDocument/2006/relationships/hyperlink" Target="http://football6.myfantasyleague.com/2013/player?L=59380&amp;P=10861" TargetMode="External"/><Relationship Id="rId5438" Type="http://schemas.openxmlformats.org/officeDocument/2006/relationships/hyperlink" Target="http://football6.myfantasyleague.com/2013/player?L=59380&amp;P=9834" TargetMode="External"/><Relationship Id="rId5852" Type="http://schemas.openxmlformats.org/officeDocument/2006/relationships/hyperlink" Target="http://football6.myfantasyleague.com/2013/detailed?L=59380&amp;W=4&amp;P=8456&amp;YEAR=2012" TargetMode="External"/><Relationship Id="rId14395" Type="http://schemas.openxmlformats.org/officeDocument/2006/relationships/hyperlink" Target="http://football6.myfantasyleague.com/2013/detailed?L=59380&amp;W=5&amp;P=10718&amp;YEAR=2012" TargetMode="External"/><Relationship Id="rId15446" Type="http://schemas.openxmlformats.org/officeDocument/2006/relationships/hyperlink" Target="http://football6.myfantasyleague.com/2013/detailed?L=59380&amp;W=8&amp;P=11013&amp;YEAR=2012" TargetMode="External"/><Relationship Id="rId16844" Type="http://schemas.openxmlformats.org/officeDocument/2006/relationships/hyperlink" Target="http://football6.myfantasyleague.com/2013/detailed?L=59380&amp;W=10&amp;P=9139&amp;YEAR=2012" TargetMode="External"/><Relationship Id="rId4454" Type="http://schemas.openxmlformats.org/officeDocument/2006/relationships/hyperlink" Target="http://football6.myfantasyleague.com/2013/detailed?L=59380&amp;W=14&amp;P=10284&amp;YEAR=2012" TargetMode="External"/><Relationship Id="rId5505" Type="http://schemas.openxmlformats.org/officeDocument/2006/relationships/hyperlink" Target="http://football6.myfantasyleague.com/2013/detailed?L=59380&amp;W=16&amp;P=10884&amp;YEAR=2012" TargetMode="External"/><Relationship Id="rId6903" Type="http://schemas.openxmlformats.org/officeDocument/2006/relationships/hyperlink" Target="http://football6.myfantasyleague.com/2013/detailed?L=59380&amp;W=1&amp;P=10170&amp;YEAR=2012" TargetMode="External"/><Relationship Id="rId11989" Type="http://schemas.openxmlformats.org/officeDocument/2006/relationships/hyperlink" Target="http://football6.myfantasyleague.com/2013/detailed?L=59380&amp;W=1&amp;P=10363&amp;YEAR=2012" TargetMode="External"/><Relationship Id="rId14048" Type="http://schemas.openxmlformats.org/officeDocument/2006/relationships/hyperlink" Target="http://football6.myfantasyleague.com/2013/detailed?L=59380&amp;W=3&amp;P=9728&amp;YEAR=2012" TargetMode="External"/><Relationship Id="rId15860" Type="http://schemas.openxmlformats.org/officeDocument/2006/relationships/hyperlink" Target="http://football6.myfantasyleague.com/2013/detailed?L=59380&amp;W=5&amp;P=7821&amp;YEAR=2012" TargetMode="External"/><Relationship Id="rId16911" Type="http://schemas.openxmlformats.org/officeDocument/2006/relationships/hyperlink" Target="http://football6.myfantasyleague.com/2013/detailed?L=59380&amp;W=14&amp;P=9200&amp;YEAR=2012" TargetMode="External"/><Relationship Id="rId3056" Type="http://schemas.openxmlformats.org/officeDocument/2006/relationships/hyperlink" Target="http://football6.myfantasyleague.com/2013/detailed?L=59380&amp;W=9&amp;P=9980&amp;YEAR=2012" TargetMode="External"/><Relationship Id="rId3470" Type="http://schemas.openxmlformats.org/officeDocument/2006/relationships/hyperlink" Target="http://football6.myfantasyleague.com/2013/detailed?L=59380&amp;W=9&amp;P=10335&amp;YEAR=2012" TargetMode="External"/><Relationship Id="rId4107" Type="http://schemas.openxmlformats.org/officeDocument/2006/relationships/hyperlink" Target="http://football6.myfantasyleague.com/2013/detailed?L=59380&amp;W=1&amp;P=9055&amp;YEAR=2012" TargetMode="External"/><Relationship Id="rId13064" Type="http://schemas.openxmlformats.org/officeDocument/2006/relationships/hyperlink" Target="http://football6.myfantasyleague.com/2013/detailed?L=59380&amp;W=5&amp;P=9917&amp;YEAR=2012" TargetMode="External"/><Relationship Id="rId14462" Type="http://schemas.openxmlformats.org/officeDocument/2006/relationships/hyperlink" Target="http://football6.myfantasyleague.com/2013/player?L=59380&amp;P=8399&amp;YEAR=2012" TargetMode="External"/><Relationship Id="rId15513" Type="http://schemas.openxmlformats.org/officeDocument/2006/relationships/hyperlink" Target="http://football6.myfantasyleague.com/2013/detailed?L=59380&amp;W=3&amp;P=9095&amp;YEAR=2012" TargetMode="External"/><Relationship Id="rId18669" Type="http://schemas.openxmlformats.org/officeDocument/2006/relationships/hyperlink" Target="http://football6.myfantasyleague.com/2013/detailed?L=59380&amp;W=10&amp;P=10714&amp;YEAR=2012" TargetMode="External"/><Relationship Id="rId20280" Type="http://schemas.openxmlformats.org/officeDocument/2006/relationships/hyperlink" Target="http://football6.myfantasyleague.com/2013/detailed?L=59380&amp;W=2&amp;P=3887&amp;YEAR=2012" TargetMode="External"/><Relationship Id="rId391" Type="http://schemas.openxmlformats.org/officeDocument/2006/relationships/hyperlink" Target="http://football6.myfantasyleague.com/2013/detailed?L=59380&amp;W=15&amp;P=7516&amp;YEAR=2012" TargetMode="External"/><Relationship Id="rId2072" Type="http://schemas.openxmlformats.org/officeDocument/2006/relationships/hyperlink" Target="http://football6.myfantasyleague.com/2013/detailed?L=59380&amp;W=3&amp;P=8734&amp;YEAR=2012" TargetMode="External"/><Relationship Id="rId3123" Type="http://schemas.openxmlformats.org/officeDocument/2006/relationships/hyperlink" Target="http://football6.myfantasyleague.com/2013/detailed?L=59380&amp;W=13&amp;P=9050&amp;YEAR=2012" TargetMode="External"/><Relationship Id="rId4521" Type="http://schemas.openxmlformats.org/officeDocument/2006/relationships/hyperlink" Target="http://football6.myfantasyleague.com/2013/detailed?L=59380&amp;W=16&amp;P=8742&amp;YEAR=2012" TargetMode="External"/><Relationship Id="rId6279" Type="http://schemas.openxmlformats.org/officeDocument/2006/relationships/hyperlink" Target="http://football6.myfantasyleague.com/2013/detailed?L=59380&amp;W=5&amp;P=7074&amp;YEAR=2012" TargetMode="External"/><Relationship Id="rId7677" Type="http://schemas.openxmlformats.org/officeDocument/2006/relationships/hyperlink" Target="http://football6.myfantasyleague.com/2013/detailed?L=59380&amp;W=13&amp;P=10307&amp;YEAR=2012" TargetMode="External"/><Relationship Id="rId8728" Type="http://schemas.openxmlformats.org/officeDocument/2006/relationships/hyperlink" Target="http://football6.myfantasyleague.com/2013/detailed?L=59380&amp;W=16&amp;P=9475&amp;YEAR=2012" TargetMode="External"/><Relationship Id="rId10658" Type="http://schemas.openxmlformats.org/officeDocument/2006/relationships/hyperlink" Target="http://football6.myfantasyleague.com/2013/detailed?L=59380&amp;W=8&amp;P=11003&amp;YEAR=2012" TargetMode="External"/><Relationship Id="rId11709" Type="http://schemas.openxmlformats.org/officeDocument/2006/relationships/hyperlink" Target="http://football6.myfantasyleague.com/2013/detailed?L=59380&amp;W=16&amp;P=10367&amp;YEAR=2012" TargetMode="External"/><Relationship Id="rId14115" Type="http://schemas.openxmlformats.org/officeDocument/2006/relationships/hyperlink" Target="http://football6.myfantasyleague.com/2013/detailed?L=59380&amp;W=16&amp;P=8549&amp;YEAR=2012" TargetMode="External"/><Relationship Id="rId17685" Type="http://schemas.openxmlformats.org/officeDocument/2006/relationships/hyperlink" Target="http://football6.myfantasyleague.com/2013/detailed?L=59380&amp;W=16&amp;P=10122&amp;YEAR=2012" TargetMode="External"/><Relationship Id="rId18736" Type="http://schemas.openxmlformats.org/officeDocument/2006/relationships/hyperlink" Target="http://football6.myfantasyleague.com/2013/detailed?L=59380&amp;W=6&amp;P=6984&amp;YEAR=2012" TargetMode="External"/><Relationship Id="rId6693" Type="http://schemas.openxmlformats.org/officeDocument/2006/relationships/hyperlink" Target="http://football6.myfantasyleague.com/2013/detailed?L=59380&amp;W=3&amp;P=9845&amp;YEAR=2012" TargetMode="External"/><Relationship Id="rId7744" Type="http://schemas.openxmlformats.org/officeDocument/2006/relationships/hyperlink" Target="http://football6.myfantasyleague.com/2013/detailed?L=59380&amp;W=6&amp;P=9941&amp;YEAR=2012" TargetMode="External"/><Relationship Id="rId10725" Type="http://schemas.openxmlformats.org/officeDocument/2006/relationships/hyperlink" Target="http://football6.myfantasyleague.com/2013/detailed?L=59380&amp;W=4&amp;P=8758&amp;YEAR=2012" TargetMode="External"/><Relationship Id="rId12080" Type="http://schemas.openxmlformats.org/officeDocument/2006/relationships/hyperlink" Target="http://football6.myfantasyleague.com/2013/detailed?L=59380&amp;W=2&amp;P=9086&amp;YEAR=2012" TargetMode="External"/><Relationship Id="rId13131" Type="http://schemas.openxmlformats.org/officeDocument/2006/relationships/hyperlink" Target="http://football6.myfantasyleague.com/2013/detailed?L=59380&amp;W=14&amp;P=9978&amp;YEAR=2012" TargetMode="External"/><Relationship Id="rId16287" Type="http://schemas.openxmlformats.org/officeDocument/2006/relationships/hyperlink" Target="http://football6.myfantasyleague.com/2013/detailed?L=59380&amp;W=15&amp;P=9788&amp;YEAR=2012" TargetMode="External"/><Relationship Id="rId17338" Type="http://schemas.openxmlformats.org/officeDocument/2006/relationships/hyperlink" Target="http://football6.myfantasyleague.com/2013/detailed?L=59380&amp;W=11&amp;P=7494&amp;YEAR=2012" TargetMode="External"/><Relationship Id="rId17752" Type="http://schemas.openxmlformats.org/officeDocument/2006/relationships/hyperlink" Target="http://football6.myfantasyleague.com/2013/detailed?L=59380&amp;W=3&amp;P=8331&amp;YEAR=2012" TargetMode="External"/><Relationship Id="rId18803" Type="http://schemas.openxmlformats.org/officeDocument/2006/relationships/hyperlink" Target="http://football6.myfantasyleague.com/2013/detailed?L=59380&amp;W=3&amp;P=5658&amp;YEAR=2012" TargetMode="External"/><Relationship Id="rId2889" Type="http://schemas.openxmlformats.org/officeDocument/2006/relationships/hyperlink" Target="http://football6.myfantasyleague.com/2013/detailed?L=59380&amp;W=13&amp;P=10839&amp;YEAR=2012" TargetMode="External"/><Relationship Id="rId5295" Type="http://schemas.openxmlformats.org/officeDocument/2006/relationships/hyperlink" Target="http://football6.myfantasyleague.com/2013/detailed?L=59380&amp;W=16&amp;P=10689&amp;YEAR=2012" TargetMode="External"/><Relationship Id="rId6346" Type="http://schemas.openxmlformats.org/officeDocument/2006/relationships/hyperlink" Target="http://football6.myfantasyleague.com/2013/detailed?L=59380&amp;W=5&amp;P=6519&amp;YEAR=2012" TargetMode="External"/><Relationship Id="rId6760" Type="http://schemas.openxmlformats.org/officeDocument/2006/relationships/hyperlink" Target="http://football6.myfantasyleague.com/2013/detailed?L=59380&amp;W=16&amp;P=10736&amp;YEAR=2012" TargetMode="External"/><Relationship Id="rId7811" Type="http://schemas.openxmlformats.org/officeDocument/2006/relationships/hyperlink" Target="http://football6.myfantasyleague.com/2013/detailed?L=59380&amp;W=14&amp;P=8284&amp;YEAR=2012" TargetMode="External"/><Relationship Id="rId12897" Type="http://schemas.openxmlformats.org/officeDocument/2006/relationships/hyperlink" Target="http://football6.myfantasyleague.com/2013/detailed?L=59380&amp;W=2&amp;P=9784&amp;YEAR=2012" TargetMode="External"/><Relationship Id="rId16354" Type="http://schemas.openxmlformats.org/officeDocument/2006/relationships/hyperlink" Target="http://football6.myfantasyleague.com/2013/detailed?L=59380&amp;W=11&amp;P=9210&amp;YEAR=2012" TargetMode="External"/><Relationship Id="rId17405" Type="http://schemas.openxmlformats.org/officeDocument/2006/relationships/hyperlink" Target="http://football6.myfantasyleague.com/2013/player?L=59380&amp;P=9910&amp;YEAR=2012" TargetMode="External"/><Relationship Id="rId20000" Type="http://schemas.openxmlformats.org/officeDocument/2006/relationships/hyperlink" Target="http://football6.myfantasyleague.com/2013/detailed?L=59380&amp;W=15&amp;P=9927&amp;YEAR=2012" TargetMode="External"/><Relationship Id="rId111" Type="http://schemas.openxmlformats.org/officeDocument/2006/relationships/hyperlink" Target="http://football6.myfantasyleague.com/2013/player?L=59380&amp;P=9002&amp;YEAR=2012" TargetMode="External"/><Relationship Id="rId2956" Type="http://schemas.openxmlformats.org/officeDocument/2006/relationships/hyperlink" Target="http://football6.myfantasyleague.com/2013/detailed?L=59380&amp;W=5&amp;P=8685&amp;YEAR=2012" TargetMode="External"/><Relationship Id="rId5362" Type="http://schemas.openxmlformats.org/officeDocument/2006/relationships/hyperlink" Target="http://football6.myfantasyleague.com/2013/detailed?L=59380&amp;W=17&amp;P=8367&amp;YEAR=2012" TargetMode="External"/><Relationship Id="rId6413" Type="http://schemas.openxmlformats.org/officeDocument/2006/relationships/hyperlink" Target="http://football6.myfantasyleague.com/2013/detailed?L=59380&amp;W=9&amp;P=6541&amp;YEAR=2012" TargetMode="External"/><Relationship Id="rId9569" Type="http://schemas.openxmlformats.org/officeDocument/2006/relationships/hyperlink" Target="http://football6.myfantasyleague.com/2013/detailed?L=59380&amp;W=14&amp;P=9077&amp;YEAR=2012" TargetMode="External"/><Relationship Id="rId9983" Type="http://schemas.openxmlformats.org/officeDocument/2006/relationships/hyperlink" Target="http://football6.myfantasyleague.com/2013/detailed?L=59380&amp;W=2&amp;P=9269&amp;YEAR=2012" TargetMode="External"/><Relationship Id="rId11499" Type="http://schemas.openxmlformats.org/officeDocument/2006/relationships/hyperlink" Target="http://football6.myfantasyleague.com/2013/detailed?L=59380&amp;W=11&amp;P=10695&amp;YEAR=2012" TargetMode="External"/><Relationship Id="rId13948" Type="http://schemas.openxmlformats.org/officeDocument/2006/relationships/hyperlink" Target="http://football6.myfantasyleague.com/2013/detailed?L=59380&amp;W=2&amp;P=8490&amp;YEAR=2012" TargetMode="External"/><Relationship Id="rId15370" Type="http://schemas.openxmlformats.org/officeDocument/2006/relationships/hyperlink" Target="http://football6.myfantasyleague.com/2013/player?L=59380&amp;P=7935&amp;YEAR=2012" TargetMode="External"/><Relationship Id="rId16007" Type="http://schemas.openxmlformats.org/officeDocument/2006/relationships/hyperlink" Target="http://football6.myfantasyleague.com/2013/detailed?L=59380&amp;W=16&amp;P=10411&amp;YEAR=2012" TargetMode="External"/><Relationship Id="rId16421" Type="http://schemas.openxmlformats.org/officeDocument/2006/relationships/hyperlink" Target="http://football6.myfantasyleague.com/2013/detailed?L=59380&amp;W=13&amp;P=6983&amp;YEAR=2012" TargetMode="External"/><Relationship Id="rId19577" Type="http://schemas.openxmlformats.org/officeDocument/2006/relationships/hyperlink" Target="http://football6.myfantasyleague.com/2013/detailed?L=59380&amp;W=1&amp;P=10863&amp;YEAR=2012" TargetMode="External"/><Relationship Id="rId928" Type="http://schemas.openxmlformats.org/officeDocument/2006/relationships/hyperlink" Target="http://football6.myfantasyleague.com/2013/player?L=59380&amp;P=10275" TargetMode="External"/><Relationship Id="rId1558" Type="http://schemas.openxmlformats.org/officeDocument/2006/relationships/hyperlink" Target="http://football6.myfantasyleague.com/2013/options?L=59380&amp;F=0008&amp;O=07" TargetMode="External"/><Relationship Id="rId2609" Type="http://schemas.openxmlformats.org/officeDocument/2006/relationships/hyperlink" Target="http://football6.myfantasyleague.com/2013/detailed?L=59380&amp;W=9&amp;P=6567&amp;YEAR=2012" TargetMode="External"/><Relationship Id="rId5015" Type="http://schemas.openxmlformats.org/officeDocument/2006/relationships/hyperlink" Target="http://football6.myfantasyleague.com/2013/options?L=59380&amp;F=0007&amp;O=07" TargetMode="External"/><Relationship Id="rId8585" Type="http://schemas.openxmlformats.org/officeDocument/2006/relationships/hyperlink" Target="http://football6.myfantasyleague.com/2013/detailed?L=59380&amp;W=2&amp;P=9272&amp;YEAR=2012" TargetMode="External"/><Relationship Id="rId9636" Type="http://schemas.openxmlformats.org/officeDocument/2006/relationships/hyperlink" Target="http://football6.myfantasyleague.com/2013/detailed?L=59380&amp;W=12&amp;P=8303&amp;YEAR=2012" TargetMode="External"/><Relationship Id="rId12964" Type="http://schemas.openxmlformats.org/officeDocument/2006/relationships/hyperlink" Target="http://football6.myfantasyleague.com/2013/detailed?L=59380&amp;W=7&amp;P=9522&amp;YEAR=2012" TargetMode="External"/><Relationship Id="rId15023" Type="http://schemas.openxmlformats.org/officeDocument/2006/relationships/hyperlink" Target="http://football6.myfantasyleague.com/2013/detailed?L=59380&amp;W=15&amp;P=10366&amp;YEAR=2012" TargetMode="External"/><Relationship Id="rId18179" Type="http://schemas.openxmlformats.org/officeDocument/2006/relationships/hyperlink" Target="http://football6.myfantasyleague.com/2013/detailed?L=59380&amp;W=8&amp;P=9955&amp;YEAR=2012" TargetMode="External"/><Relationship Id="rId19991" Type="http://schemas.openxmlformats.org/officeDocument/2006/relationships/hyperlink" Target="http://football6.myfantasyleague.com/2013/detailed?L=59380&amp;W=6&amp;P=9927&amp;YEAR=2012" TargetMode="External"/><Relationship Id="rId1972" Type="http://schemas.openxmlformats.org/officeDocument/2006/relationships/hyperlink" Target="http://football6.myfantasyleague.com/2013/options?L=59380&amp;F=0011&amp;O=07" TargetMode="External"/><Relationship Id="rId4031" Type="http://schemas.openxmlformats.org/officeDocument/2006/relationships/hyperlink" Target="http://football6.myfantasyleague.com/2013/player?L=59380&amp;P=9563&amp;YEAR=2012" TargetMode="External"/><Relationship Id="rId7187" Type="http://schemas.openxmlformats.org/officeDocument/2006/relationships/hyperlink" Target="http://football6.myfantasyleague.com/2013/detailed?L=59380&amp;W=2&amp;P=10261&amp;YEAR=2012" TargetMode="External"/><Relationship Id="rId8238" Type="http://schemas.openxmlformats.org/officeDocument/2006/relationships/hyperlink" Target="http://football6.myfantasyleague.com/2013/detailed?L=59380&amp;W=13&amp;P=10793&amp;YEAR=2012" TargetMode="External"/><Relationship Id="rId10168" Type="http://schemas.openxmlformats.org/officeDocument/2006/relationships/hyperlink" Target="http://football6.myfantasyleague.com/2013/detailed?L=59380&amp;W=5&amp;P=7445&amp;YEAR=2012" TargetMode="External"/><Relationship Id="rId11566" Type="http://schemas.openxmlformats.org/officeDocument/2006/relationships/hyperlink" Target="http://football6.myfantasyleague.com/2013/detailed?L=59380&amp;W=6&amp;P=9436&amp;YEAR=2012" TargetMode="External"/><Relationship Id="rId11980" Type="http://schemas.openxmlformats.org/officeDocument/2006/relationships/hyperlink" Target="http://football6.myfantasyleague.com/2013/detailed?L=59380&amp;W=11&amp;P=7066&amp;YEAR=2012" TargetMode="External"/><Relationship Id="rId12617" Type="http://schemas.openxmlformats.org/officeDocument/2006/relationships/hyperlink" Target="http://football6.myfantasyleague.com/2013/detailed?L=59380&amp;W=2&amp;P=11017&amp;YEAR=2012" TargetMode="External"/><Relationship Id="rId17195" Type="http://schemas.openxmlformats.org/officeDocument/2006/relationships/hyperlink" Target="http://football6.myfantasyleague.com/2013/detailed?L=59380&amp;W=4&amp;P=9451&amp;YEAR=2012" TargetMode="External"/><Relationship Id="rId18593" Type="http://schemas.openxmlformats.org/officeDocument/2006/relationships/hyperlink" Target="http://football6.myfantasyleague.com/2013/detailed?L=59380&amp;W=6&amp;P=9173&amp;YEAR=2012" TargetMode="External"/><Relationship Id="rId19644" Type="http://schemas.openxmlformats.org/officeDocument/2006/relationships/hyperlink" Target="http://football6.myfantasyleague.com/2013/detailed?L=59380&amp;W=14&amp;P=10847&amp;YEAR=2012" TargetMode="External"/><Relationship Id="rId1625" Type="http://schemas.openxmlformats.org/officeDocument/2006/relationships/hyperlink" Target="http://football6.myfantasyleague.com/2013/detailed?L=59380&amp;W=15&amp;P=9201&amp;YEAR=2012" TargetMode="External"/><Relationship Id="rId7254" Type="http://schemas.openxmlformats.org/officeDocument/2006/relationships/hyperlink" Target="http://football6.myfantasyleague.com/2013/player?L=59380&amp;P=9347" TargetMode="External"/><Relationship Id="rId8305" Type="http://schemas.openxmlformats.org/officeDocument/2006/relationships/hyperlink" Target="http://football6.myfantasyleague.com/2013/detailed?L=59380&amp;W=15&amp;P=9072&amp;YEAR=2012" TargetMode="External"/><Relationship Id="rId8652" Type="http://schemas.openxmlformats.org/officeDocument/2006/relationships/hyperlink" Target="http://football6.myfantasyleague.com/2013/detailed?L=59380&amp;W=4&amp;P=10396&amp;YEAR=2012" TargetMode="External"/><Relationship Id="rId9703" Type="http://schemas.openxmlformats.org/officeDocument/2006/relationships/hyperlink" Target="http://football6.myfantasyleague.com/2013/player?L=59380&amp;P=8383" TargetMode="External"/><Relationship Id="rId10582" Type="http://schemas.openxmlformats.org/officeDocument/2006/relationships/hyperlink" Target="http://football6.myfantasyleague.com/2013/detailed?L=59380&amp;W=2&amp;P=10392&amp;YEAR=2012" TargetMode="External"/><Relationship Id="rId11219" Type="http://schemas.openxmlformats.org/officeDocument/2006/relationships/hyperlink" Target="http://football6.myfantasyleague.com/2013/detailed?L=59380&amp;W=11&amp;P=8269&amp;YEAR=2012" TargetMode="External"/><Relationship Id="rId11633" Type="http://schemas.openxmlformats.org/officeDocument/2006/relationships/hyperlink" Target="http://football6.myfantasyleague.com/2013/detailed?L=59380&amp;W=16&amp;P=8283&amp;YEAR=2012" TargetMode="External"/><Relationship Id="rId14789" Type="http://schemas.openxmlformats.org/officeDocument/2006/relationships/hyperlink" Target="http://football6.myfantasyleague.com/2013/detailed?L=59380&amp;W=11&amp;P=8295&amp;YEAR=2012" TargetMode="External"/><Relationship Id="rId18246" Type="http://schemas.openxmlformats.org/officeDocument/2006/relationships/hyperlink" Target="http://football6.myfantasyleague.com/2013/detailed?L=59380&amp;W=5&amp;P=9829&amp;YEAR=2012" TargetMode="External"/><Relationship Id="rId18660" Type="http://schemas.openxmlformats.org/officeDocument/2006/relationships/hyperlink" Target="http://football6.myfantasyleague.com/2013/detailed?L=59380&amp;W=1&amp;P=10714&amp;YEAR=2012" TargetMode="External"/><Relationship Id="rId19711" Type="http://schemas.openxmlformats.org/officeDocument/2006/relationships/hyperlink" Target="http://football6.myfantasyleague.com/2013/detailed?L=59380&amp;W=15&amp;P=10314&amp;YEAR=2012" TargetMode="External"/><Relationship Id="rId3797" Type="http://schemas.openxmlformats.org/officeDocument/2006/relationships/hyperlink" Target="http://football6.myfantasyleague.com/2013/detailed?L=59380&amp;W=12&amp;P=4912&amp;YEAR=2012" TargetMode="External"/><Relationship Id="rId4848" Type="http://schemas.openxmlformats.org/officeDocument/2006/relationships/hyperlink" Target="http://football6.myfantasyleague.com/2013/detailed?L=59380&amp;W=1&amp;P=9058&amp;YEAR=2012" TargetMode="External"/><Relationship Id="rId10235" Type="http://schemas.openxmlformats.org/officeDocument/2006/relationships/hyperlink" Target="http://football6.myfantasyleague.com/2013/player?L=59380&amp;P=10271" TargetMode="External"/><Relationship Id="rId11700" Type="http://schemas.openxmlformats.org/officeDocument/2006/relationships/hyperlink" Target="http://football6.myfantasyleague.com/2013/player?L=59380&amp;P=10367&amp;YEAR=2012" TargetMode="External"/><Relationship Id="rId14856" Type="http://schemas.openxmlformats.org/officeDocument/2006/relationships/hyperlink" Target="http://football6.myfantasyleague.com/2013/detailed?L=59380&amp;W=17&amp;P=10730&amp;YEAR=2012" TargetMode="External"/><Relationship Id="rId15907" Type="http://schemas.openxmlformats.org/officeDocument/2006/relationships/hyperlink" Target="http://football6.myfantasyleague.com/2013/detailed?L=59380&amp;W=17&amp;P=7820&amp;YEAR=2012" TargetMode="External"/><Relationship Id="rId17262" Type="http://schemas.openxmlformats.org/officeDocument/2006/relationships/hyperlink" Target="http://football6.myfantasyleague.com/2013/detailed?L=59380&amp;W=14&amp;P=10289&amp;YEAR=2012" TargetMode="External"/><Relationship Id="rId18313" Type="http://schemas.openxmlformats.org/officeDocument/2006/relationships/hyperlink" Target="http://football6.myfantasyleague.com/2013/detailed?L=59380&amp;W=12&amp;P=9544&amp;YEAR=2012" TargetMode="External"/><Relationship Id="rId2399" Type="http://schemas.openxmlformats.org/officeDocument/2006/relationships/hyperlink" Target="http://football6.myfantasyleague.com/2013/detailed?L=59380&amp;W=11&amp;P=3300&amp;YEAR=2012" TargetMode="External"/><Relationship Id="rId3864" Type="http://schemas.openxmlformats.org/officeDocument/2006/relationships/hyperlink" Target="http://football6.myfantasyleague.com/2013/player?L=59380&amp;P=10308&amp;YEAR=2012" TargetMode="External"/><Relationship Id="rId4915" Type="http://schemas.openxmlformats.org/officeDocument/2006/relationships/hyperlink" Target="http://football6.myfantasyleague.com/2013/detailed?L=59380&amp;W=7&amp;P=9438&amp;YEAR=2012" TargetMode="External"/><Relationship Id="rId6270" Type="http://schemas.openxmlformats.org/officeDocument/2006/relationships/hyperlink" Target="http://football6.myfantasyleague.com/2013/detailed?L=59380&amp;W=15&amp;P=10174&amp;YEAR=2012" TargetMode="External"/><Relationship Id="rId7321" Type="http://schemas.openxmlformats.org/officeDocument/2006/relationships/hyperlink" Target="http://football6.myfantasyleague.com/2013/detailed?L=59380&amp;W=11&amp;P=7686&amp;YEAR=2012" TargetMode="External"/><Relationship Id="rId10302" Type="http://schemas.openxmlformats.org/officeDocument/2006/relationships/hyperlink" Target="http://football6.myfantasyleague.com/2013/player?L=59380&amp;P=8301" TargetMode="External"/><Relationship Id="rId13458" Type="http://schemas.openxmlformats.org/officeDocument/2006/relationships/hyperlink" Target="http://football6.myfantasyleague.com/2013/detailed?L=59380&amp;W=4&amp;P=3309&amp;YEAR=2012" TargetMode="External"/><Relationship Id="rId13872" Type="http://schemas.openxmlformats.org/officeDocument/2006/relationships/hyperlink" Target="http://football6.myfantasyleague.com/2013/player?L=59380&amp;P=9653&amp;YEAR=2012" TargetMode="External"/><Relationship Id="rId14509" Type="http://schemas.openxmlformats.org/officeDocument/2006/relationships/hyperlink" Target="http://football6.myfantasyleague.com/2013/detailed?L=59380&amp;W=1&amp;P=3900&amp;YEAR=2012" TargetMode="External"/><Relationship Id="rId20674" Type="http://schemas.openxmlformats.org/officeDocument/2006/relationships/hyperlink" Target="http://football6.myfantasyleague.com/2013/detailed?L=59380&amp;W=17&amp;P=9882&amp;YEAR=2012" TargetMode="External"/><Relationship Id="rId785" Type="http://schemas.openxmlformats.org/officeDocument/2006/relationships/hyperlink" Target="http://football6.myfantasyleague.com/2013/detailed?L=59380&amp;W=2&amp;P=9041&amp;YEAR=2012" TargetMode="External"/><Relationship Id="rId2466" Type="http://schemas.openxmlformats.org/officeDocument/2006/relationships/hyperlink" Target="http://football6.myfantasyleague.com/2013/detailed?L=59380&amp;W=1&amp;P=10905&amp;YEAR=2012" TargetMode="External"/><Relationship Id="rId2880" Type="http://schemas.openxmlformats.org/officeDocument/2006/relationships/hyperlink" Target="http://football6.myfantasyleague.com/2013/detailed?L=59380&amp;W=3&amp;P=10839&amp;YEAR=2012" TargetMode="External"/><Relationship Id="rId3517" Type="http://schemas.openxmlformats.org/officeDocument/2006/relationships/hyperlink" Target="http://football6.myfantasyleague.com/2013/detailed?L=59380&amp;W=4&amp;P=8042&amp;YEAR=2012" TargetMode="External"/><Relationship Id="rId3931" Type="http://schemas.openxmlformats.org/officeDocument/2006/relationships/hyperlink" Target="http://football6.myfantasyleague.com/2013/detailed?L=59380&amp;W=17&amp;P=9454&amp;YEAR=2012" TargetMode="External"/><Relationship Id="rId9079" Type="http://schemas.openxmlformats.org/officeDocument/2006/relationships/hyperlink" Target="http://football6.myfantasyleague.com/2013/options?L=59380&amp;F=0008&amp;O=07" TargetMode="External"/><Relationship Id="rId9493" Type="http://schemas.openxmlformats.org/officeDocument/2006/relationships/hyperlink" Target="http://football6.myfantasyleague.com/2013/detailed?L=59380&amp;W=3&amp;P=10779&amp;YEAR=2012" TargetMode="External"/><Relationship Id="rId12474" Type="http://schemas.openxmlformats.org/officeDocument/2006/relationships/hyperlink" Target="http://football6.myfantasyleague.com/2013/player?L=59380&amp;P=9087" TargetMode="External"/><Relationship Id="rId13525" Type="http://schemas.openxmlformats.org/officeDocument/2006/relationships/hyperlink" Target="http://football6.myfantasyleague.com/2013/detailed?L=59380&amp;W=4&amp;P=9719&amp;YEAR=2012" TargetMode="External"/><Relationship Id="rId14923" Type="http://schemas.openxmlformats.org/officeDocument/2006/relationships/hyperlink" Target="http://football6.myfantasyleague.com/2013/detailed?L=59380&amp;W=6&amp;P=10429&amp;YEAR=2012" TargetMode="External"/><Relationship Id="rId19087" Type="http://schemas.openxmlformats.org/officeDocument/2006/relationships/hyperlink" Target="http://football6.myfantasyleague.com/2013/detailed?L=59380&amp;W=9&amp;P=9750&amp;YEAR=2012" TargetMode="External"/><Relationship Id="rId20327" Type="http://schemas.openxmlformats.org/officeDocument/2006/relationships/hyperlink" Target="http://football6.myfantasyleague.com/2013/detailed?L=59380&amp;W=13&amp;P=6581&amp;YEAR=2012" TargetMode="External"/><Relationship Id="rId438" Type="http://schemas.openxmlformats.org/officeDocument/2006/relationships/hyperlink" Target="http://football6.myfantasyleague.com/2013/player?L=59380&amp;P=7501&amp;YEAR=2012" TargetMode="External"/><Relationship Id="rId852" Type="http://schemas.openxmlformats.org/officeDocument/2006/relationships/hyperlink" Target="http://football6.myfantasyleague.com/2013/detailed?L=59380&amp;W=15&amp;P=9485&amp;YEAR=2012" TargetMode="External"/><Relationship Id="rId1068" Type="http://schemas.openxmlformats.org/officeDocument/2006/relationships/hyperlink" Target="http://football6.myfantasyleague.com/2013/detailed?L=59380&amp;W=4&amp;P=10287&amp;YEAR=2012" TargetMode="External"/><Relationship Id="rId1482" Type="http://schemas.openxmlformats.org/officeDocument/2006/relationships/hyperlink" Target="http://football6.myfantasyleague.com/2013/detailed?L=59380&amp;W=3&amp;P=9749&amp;YEAR=2012" TargetMode="External"/><Relationship Id="rId2119" Type="http://schemas.openxmlformats.org/officeDocument/2006/relationships/hyperlink" Target="http://football6.myfantasyleague.com/2013/detailed?L=59380&amp;W=16&amp;P=5848&amp;YEAR=2012" TargetMode="External"/><Relationship Id="rId2533" Type="http://schemas.openxmlformats.org/officeDocument/2006/relationships/hyperlink" Target="http://football6.myfantasyleague.com/2013/detailed?L=59380&amp;W=2&amp;P=10364&amp;YEAR=2012" TargetMode="External"/><Relationship Id="rId5689" Type="http://schemas.openxmlformats.org/officeDocument/2006/relationships/hyperlink" Target="http://football6.myfantasyleague.com/2013/detailed?L=59380&amp;W=16&amp;P=10838&amp;YEAR=2012" TargetMode="External"/><Relationship Id="rId8095" Type="http://schemas.openxmlformats.org/officeDocument/2006/relationships/hyperlink" Target="http://football6.myfantasyleague.com/2013/detailed?L=59380&amp;W=14&amp;P=10463&amp;YEAR=2012" TargetMode="External"/><Relationship Id="rId9146" Type="http://schemas.openxmlformats.org/officeDocument/2006/relationships/hyperlink" Target="http://football6.myfantasyleague.com/2013/detailed?L=59380&amp;W=13&amp;P=10867&amp;YEAR=2012" TargetMode="External"/><Relationship Id="rId9560" Type="http://schemas.openxmlformats.org/officeDocument/2006/relationships/hyperlink" Target="http://football6.myfantasyleague.com/2013/detailed?L=59380&amp;W=2&amp;P=9077&amp;YEAR=2012" TargetMode="External"/><Relationship Id="rId11076" Type="http://schemas.openxmlformats.org/officeDocument/2006/relationships/hyperlink" Target="http://football6.myfantasyleague.com/2013/player?L=59380&amp;P=11048&amp;YEAR=2012" TargetMode="External"/><Relationship Id="rId12127" Type="http://schemas.openxmlformats.org/officeDocument/2006/relationships/hyperlink" Target="http://football6.myfantasyleague.com/2013/detailed?L=59380&amp;W=4&amp;P=9496&amp;YEAR=2012" TargetMode="External"/><Relationship Id="rId19154" Type="http://schemas.openxmlformats.org/officeDocument/2006/relationships/hyperlink" Target="http://football6.myfantasyleague.com/2013/detailed?L=59380&amp;W=4&amp;P=7183&amp;YEAR=2012" TargetMode="External"/><Relationship Id="rId505" Type="http://schemas.openxmlformats.org/officeDocument/2006/relationships/hyperlink" Target="http://football6.myfantasyleague.com/2013/detailed?L=59380&amp;W=5&amp;P=10264&amp;YEAR=2012" TargetMode="External"/><Relationship Id="rId1135" Type="http://schemas.openxmlformats.org/officeDocument/2006/relationships/hyperlink" Target="http://football6.myfantasyleague.com/2013/detailed?L=59380&amp;W=2&amp;P=2965&amp;YEAR=2012" TargetMode="External"/><Relationship Id="rId8162" Type="http://schemas.openxmlformats.org/officeDocument/2006/relationships/hyperlink" Target="http://football6.myfantasyleague.com/2013/detailed?L=59380&amp;W=8&amp;P=7872&amp;YEAR=2012" TargetMode="External"/><Relationship Id="rId9213" Type="http://schemas.openxmlformats.org/officeDocument/2006/relationships/hyperlink" Target="http://football6.myfantasyleague.com/2013/detailed?L=59380&amp;W=12&amp;P=9861&amp;YEAR=2012" TargetMode="External"/><Relationship Id="rId10092" Type="http://schemas.openxmlformats.org/officeDocument/2006/relationships/hyperlink" Target="http://football6.myfantasyleague.com/2013/detailed?L=59380&amp;W=16&amp;P=9963&amp;YEAR=2012" TargetMode="External"/><Relationship Id="rId11143" Type="http://schemas.openxmlformats.org/officeDocument/2006/relationships/hyperlink" Target="http://football6.myfantasyleague.com/2013/detailed?L=59380&amp;W=10&amp;P=10281&amp;YEAR=2012" TargetMode="External"/><Relationship Id="rId11490" Type="http://schemas.openxmlformats.org/officeDocument/2006/relationships/hyperlink" Target="http://football6.myfantasyleague.com/2013/detailed?L=59380&amp;W=1&amp;P=10695&amp;YEAR=2012" TargetMode="External"/><Relationship Id="rId12541" Type="http://schemas.openxmlformats.org/officeDocument/2006/relationships/hyperlink" Target="http://football6.myfantasyleague.com/2013/detailed?L=59380&amp;W=13&amp;P=8139&amp;YEAR=2012" TargetMode="External"/><Relationship Id="rId14299" Type="http://schemas.openxmlformats.org/officeDocument/2006/relationships/hyperlink" Target="http://football6.myfantasyleague.com/2013/detailed?L=59380&amp;W=17&amp;P=10317&amp;YEAR=2012" TargetMode="External"/><Relationship Id="rId15697" Type="http://schemas.openxmlformats.org/officeDocument/2006/relationships/hyperlink" Target="http://football6.myfantasyleague.com/2013/detailed?L=59380&amp;W=9&amp;P=8341&amp;YEAR=2012" TargetMode="External"/><Relationship Id="rId16748" Type="http://schemas.openxmlformats.org/officeDocument/2006/relationships/hyperlink" Target="http://football6.myfantasyleague.com/2013/detailed?L=59380&amp;W=6&amp;P=9561&amp;YEAR=2012" TargetMode="External"/><Relationship Id="rId18170" Type="http://schemas.openxmlformats.org/officeDocument/2006/relationships/hyperlink" Target="http://football6.myfantasyleague.com/2013/detailed?L=59380&amp;W=16&amp;P=6530&amp;YEAR=2012" TargetMode="External"/><Relationship Id="rId1202" Type="http://schemas.openxmlformats.org/officeDocument/2006/relationships/hyperlink" Target="http://football6.myfantasyleague.com/2013/detailed?L=59380&amp;W=16&amp;P=6957&amp;YEAR=2012" TargetMode="External"/><Relationship Id="rId2600" Type="http://schemas.openxmlformats.org/officeDocument/2006/relationships/hyperlink" Target="http://football6.myfantasyleague.com/2013/player?L=59380&amp;P=6567&amp;YEAR=2012" TargetMode="External"/><Relationship Id="rId4358" Type="http://schemas.openxmlformats.org/officeDocument/2006/relationships/hyperlink" Target="http://football6.myfantasyleague.com/2013/detailed?L=59380&amp;W=5&amp;P=9427&amp;YEAR=2012" TargetMode="External"/><Relationship Id="rId5409" Type="http://schemas.openxmlformats.org/officeDocument/2006/relationships/hyperlink" Target="http://football6.myfantasyleague.com/2013/detailed?L=59380&amp;W=14&amp;P=9825&amp;YEAR=2012" TargetMode="External"/><Relationship Id="rId5756" Type="http://schemas.openxmlformats.org/officeDocument/2006/relationships/hyperlink" Target="http://football6.myfantasyleague.com/2013/detailed?L=59380&amp;W=15&amp;P=8164&amp;YEAR=2012" TargetMode="External"/><Relationship Id="rId6807" Type="http://schemas.openxmlformats.org/officeDocument/2006/relationships/hyperlink" Target="http://football6.myfantasyleague.com/2013/player?L=59380&amp;P=8807" TargetMode="External"/><Relationship Id="rId15764" Type="http://schemas.openxmlformats.org/officeDocument/2006/relationships/hyperlink" Target="http://football6.myfantasyleague.com/2013/detailed?L=59380&amp;W=14&amp;P=7880&amp;YEAR=2012" TargetMode="External"/><Relationship Id="rId16815" Type="http://schemas.openxmlformats.org/officeDocument/2006/relationships/hyperlink" Target="http://football6.myfantasyleague.com/2013/player?L=59380&amp;P=8250" TargetMode="External"/><Relationship Id="rId19221" Type="http://schemas.openxmlformats.org/officeDocument/2006/relationships/hyperlink" Target="http://football6.myfantasyleague.com/2013/detailed?L=59380&amp;W=1&amp;P=7823&amp;YEAR=2012" TargetMode="External"/><Relationship Id="rId4772" Type="http://schemas.openxmlformats.org/officeDocument/2006/relationships/hyperlink" Target="http://football6.myfantasyleague.com/2013/options?L=59380&amp;F=0005&amp;O=07" TargetMode="External"/><Relationship Id="rId5823" Type="http://schemas.openxmlformats.org/officeDocument/2006/relationships/hyperlink" Target="http://football6.myfantasyleague.com/2013/detailed?L=59380&amp;W=13&amp;P=9193&amp;YEAR=2012" TargetMode="External"/><Relationship Id="rId8979" Type="http://schemas.openxmlformats.org/officeDocument/2006/relationships/hyperlink" Target="http://football6.myfantasyleague.com/2013/detailed?L=59380&amp;W=16&amp;P=10291&amp;YEAR=2012" TargetMode="External"/><Relationship Id="rId11210" Type="http://schemas.openxmlformats.org/officeDocument/2006/relationships/hyperlink" Target="http://football6.myfantasyleague.com/2013/detailed?L=59380&amp;W=1&amp;P=8269&amp;YEAR=2012" TargetMode="External"/><Relationship Id="rId14366" Type="http://schemas.openxmlformats.org/officeDocument/2006/relationships/hyperlink" Target="http://football6.myfantasyleague.com/2013/detailed?L=59380&amp;W=12&amp;P=10915&amp;YEAR=2012" TargetMode="External"/><Relationship Id="rId14780" Type="http://schemas.openxmlformats.org/officeDocument/2006/relationships/hyperlink" Target="http://football6.myfantasyleague.com/2013/detailed?L=59380&amp;W=1&amp;P=8295&amp;YEAR=2012" TargetMode="External"/><Relationship Id="rId15417" Type="http://schemas.openxmlformats.org/officeDocument/2006/relationships/hyperlink" Target="http://football6.myfantasyleague.com/2013/detailed?L=59380&amp;W=12&amp;P=8679&amp;YEAR=2012" TargetMode="External"/><Relationship Id="rId15831" Type="http://schemas.openxmlformats.org/officeDocument/2006/relationships/hyperlink" Target="http://football6.myfantasyleague.com/2013/detailed?L=59380&amp;W=11&amp;P=10830&amp;YEAR=2012" TargetMode="External"/><Relationship Id="rId18987" Type="http://schemas.openxmlformats.org/officeDocument/2006/relationships/hyperlink" Target="http://football6.myfantasyleague.com/2013/detailed?L=59380&amp;W=13&amp;P=2842&amp;YEAR=2012" TargetMode="External"/><Relationship Id="rId295" Type="http://schemas.openxmlformats.org/officeDocument/2006/relationships/hyperlink" Target="http://football6.myfantasyleague.com/2013/detailed?L=59380&amp;W=7&amp;P=10640&amp;YEAR=2012" TargetMode="External"/><Relationship Id="rId3374" Type="http://schemas.openxmlformats.org/officeDocument/2006/relationships/hyperlink" Target="http://football6.myfantasyleague.com/2013/detailed?L=59380&amp;W=8&amp;P=10321&amp;YEAR=2012" TargetMode="External"/><Relationship Id="rId4425" Type="http://schemas.openxmlformats.org/officeDocument/2006/relationships/hyperlink" Target="http://football6.myfantasyleague.com/2013/detailed?L=59380&amp;W=1&amp;P=8072&amp;YEAR=2012" TargetMode="External"/><Relationship Id="rId7995" Type="http://schemas.openxmlformats.org/officeDocument/2006/relationships/hyperlink" Target="http://football6.myfantasyleague.com/2013/detailed?L=59380&amp;W=4&amp;P=7458&amp;YEAR=2012" TargetMode="External"/><Relationship Id="rId10976" Type="http://schemas.openxmlformats.org/officeDocument/2006/relationships/hyperlink" Target="http://football6.myfantasyleague.com/2013/detailed?L=59380&amp;W=7&amp;P=9439&amp;YEAR=2012" TargetMode="External"/><Relationship Id="rId13382" Type="http://schemas.openxmlformats.org/officeDocument/2006/relationships/hyperlink" Target="http://football6.myfantasyleague.com/2013/detailed?L=59380&amp;W=6&amp;P=10676&amp;YEAR=2012" TargetMode="External"/><Relationship Id="rId14019" Type="http://schemas.openxmlformats.org/officeDocument/2006/relationships/hyperlink" Target="http://football6.myfantasyleague.com/2013/detailed?L=59380&amp;W=16&amp;P=8665&amp;YEAR=2012" TargetMode="External"/><Relationship Id="rId14433" Type="http://schemas.openxmlformats.org/officeDocument/2006/relationships/hyperlink" Target="http://football6.myfantasyleague.com/2013/detailed?L=59380&amp;W=9&amp;P=8364&amp;YEAR=2012" TargetMode="External"/><Relationship Id="rId17589" Type="http://schemas.openxmlformats.org/officeDocument/2006/relationships/hyperlink" Target="http://football6.myfantasyleague.com/2013/player?L=59380&amp;P=9987" TargetMode="External"/><Relationship Id="rId20184" Type="http://schemas.openxmlformats.org/officeDocument/2006/relationships/hyperlink" Target="http://football6.myfantasyleague.com/2013/detailed?L=59380&amp;W=16&amp;P=8696&amp;YEAR=2012" TargetMode="External"/><Relationship Id="rId2390" Type="http://schemas.openxmlformats.org/officeDocument/2006/relationships/hyperlink" Target="http://football6.myfantasyleague.com/2013/detailed?L=59380&amp;W=1&amp;P=3300&amp;YEAR=2012" TargetMode="External"/><Relationship Id="rId3027" Type="http://schemas.openxmlformats.org/officeDocument/2006/relationships/hyperlink" Target="http://football6.myfantasyleague.com/2013/detailed?L=59380&amp;W=8&amp;P=9916&amp;YEAR=2012" TargetMode="External"/><Relationship Id="rId3441" Type="http://schemas.openxmlformats.org/officeDocument/2006/relationships/hyperlink" Target="http://football6.myfantasyleague.com/2013/detailed?L=59380&amp;W=17&amp;P=10235&amp;YEAR=2012" TargetMode="External"/><Relationship Id="rId6597" Type="http://schemas.openxmlformats.org/officeDocument/2006/relationships/hyperlink" Target="http://football6.myfantasyleague.com/2013/player?L=59380&amp;P=9625&amp;YEAR=2012" TargetMode="External"/><Relationship Id="rId7648" Type="http://schemas.openxmlformats.org/officeDocument/2006/relationships/hyperlink" Target="http://football6.myfantasyleague.com/2013/detailed?L=59380&amp;W=1&amp;P=4910&amp;YEAR=2012" TargetMode="External"/><Relationship Id="rId10629" Type="http://schemas.openxmlformats.org/officeDocument/2006/relationships/hyperlink" Target="http://football6.myfantasyleague.com/2013/detailed?L=59380&amp;W=9&amp;P=8396&amp;YEAR=2012" TargetMode="External"/><Relationship Id="rId13035" Type="http://schemas.openxmlformats.org/officeDocument/2006/relationships/hyperlink" Target="http://football6.myfantasyleague.com/2013/detailed?L=59380&amp;W=4&amp;P=9879&amp;YEAR=2012" TargetMode="External"/><Relationship Id="rId14500" Type="http://schemas.openxmlformats.org/officeDocument/2006/relationships/hyperlink" Target="http://football6.myfantasyleague.com/2013/detailed?L=59380&amp;W=12&amp;P=8658&amp;YEAR=2012" TargetMode="External"/><Relationship Id="rId17656" Type="http://schemas.openxmlformats.org/officeDocument/2006/relationships/hyperlink" Target="http://football6.myfantasyleague.com/2013/player?L=59380&amp;P=9145" TargetMode="External"/><Relationship Id="rId20251" Type="http://schemas.openxmlformats.org/officeDocument/2006/relationships/hyperlink" Target="http://football6.myfantasyleague.com/2013/detailed?L=59380&amp;W=10&amp;P=10808&amp;YEAR=2012" TargetMode="External"/><Relationship Id="rId362" Type="http://schemas.openxmlformats.org/officeDocument/2006/relationships/hyperlink" Target="http://football6.myfantasyleague.com/2013/detailed?L=59380&amp;W=5&amp;P=10742&amp;YEAR=2012" TargetMode="External"/><Relationship Id="rId2043" Type="http://schemas.openxmlformats.org/officeDocument/2006/relationships/hyperlink" Target="http://football6.myfantasyleague.com/2013/detailed?L=59380&amp;W=12&amp;P=9817&amp;YEAR=2012" TargetMode="External"/><Relationship Id="rId5199" Type="http://schemas.openxmlformats.org/officeDocument/2006/relationships/hyperlink" Target="http://football6.myfantasyleague.com/2013/player?L=59380&amp;P=10310" TargetMode="External"/><Relationship Id="rId6664" Type="http://schemas.openxmlformats.org/officeDocument/2006/relationships/hyperlink" Target="http://football6.myfantasyleague.com/2013/detailed?L=59380&amp;W=16&amp;P=10324&amp;YEAR=2012" TargetMode="External"/><Relationship Id="rId7715" Type="http://schemas.openxmlformats.org/officeDocument/2006/relationships/hyperlink" Target="http://football6.myfantasyleague.com/2013/detailed?L=59380&amp;W=14&amp;P=1275&amp;YEAR=2012" TargetMode="External"/><Relationship Id="rId9070" Type="http://schemas.openxmlformats.org/officeDocument/2006/relationships/hyperlink" Target="http://football6.myfantasyleague.com/2013/detailed?L=59380&amp;W=9&amp;P=10276&amp;YEAR=2012" TargetMode="External"/><Relationship Id="rId12051" Type="http://schemas.openxmlformats.org/officeDocument/2006/relationships/hyperlink" Target="http://football6.myfantasyleague.com/2013/detailed?L=59380&amp;W=9&amp;P=9434&amp;YEAR=2012" TargetMode="External"/><Relationship Id="rId13102" Type="http://schemas.openxmlformats.org/officeDocument/2006/relationships/hyperlink" Target="http://football6.myfantasyleague.com/2013/detailed?L=59380&amp;W=13&amp;P=9495&amp;YEAR=2012" TargetMode="External"/><Relationship Id="rId16258" Type="http://schemas.openxmlformats.org/officeDocument/2006/relationships/hyperlink" Target="http://football6.myfantasyleague.com/2013/detailed?L=59380&amp;W=13&amp;P=10428&amp;YEAR=2012" TargetMode="External"/><Relationship Id="rId17309" Type="http://schemas.openxmlformats.org/officeDocument/2006/relationships/hyperlink" Target="http://football6.myfantasyleague.com/2013/detailed?L=59380&amp;W=13&amp;P=10535&amp;YEAR=2012" TargetMode="External"/><Relationship Id="rId18707" Type="http://schemas.openxmlformats.org/officeDocument/2006/relationships/hyperlink" Target="http://football6.myfantasyleague.com/2013/detailed?L=59380&amp;W=7&amp;P=5168&amp;YEAR=2012" TargetMode="External"/><Relationship Id="rId2110" Type="http://schemas.openxmlformats.org/officeDocument/2006/relationships/hyperlink" Target="http://football6.myfantasyleague.com/2013/detailed?L=59380&amp;W=6&amp;P=5848&amp;YEAR=2012" TargetMode="External"/><Relationship Id="rId5266" Type="http://schemas.openxmlformats.org/officeDocument/2006/relationships/hyperlink" Target="http://football6.myfantasyleague.com/2013/detailed?L=59380&amp;W=17&amp;P=9144&amp;YEAR=2012" TargetMode="External"/><Relationship Id="rId5680" Type="http://schemas.openxmlformats.org/officeDocument/2006/relationships/hyperlink" Target="http://football6.myfantasyleague.com/2013/detailed?L=59380&amp;W=6&amp;P=10838&amp;YEAR=2012" TargetMode="External"/><Relationship Id="rId6317" Type="http://schemas.openxmlformats.org/officeDocument/2006/relationships/hyperlink" Target="http://football6.myfantasyleague.com/2013/detailed?L=59380&amp;W=12&amp;P=10982&amp;YEAR=2012" TargetMode="External"/><Relationship Id="rId9887" Type="http://schemas.openxmlformats.org/officeDocument/2006/relationships/hyperlink" Target="http://football6.myfantasyleague.com/2013/detailed?L=59380&amp;W=4&amp;P=9442&amp;YEAR=2012" TargetMode="External"/><Relationship Id="rId15274" Type="http://schemas.openxmlformats.org/officeDocument/2006/relationships/hyperlink" Target="http://football6.myfantasyleague.com/2013/detailed?L=59380&amp;W=3&amp;P=6532&amp;YEAR=2012" TargetMode="External"/><Relationship Id="rId16672" Type="http://schemas.openxmlformats.org/officeDocument/2006/relationships/hyperlink" Target="http://football6.myfantasyleague.com/2013/detailed?L=59380&amp;W=9&amp;P=10378&amp;YEAR=2012" TargetMode="External"/><Relationship Id="rId17723" Type="http://schemas.openxmlformats.org/officeDocument/2006/relationships/hyperlink" Target="http://football6.myfantasyleague.com/2013/detailed?L=59380&amp;W=8&amp;P=10354&amp;YEAR=2012" TargetMode="External"/><Relationship Id="rId4282" Type="http://schemas.openxmlformats.org/officeDocument/2006/relationships/hyperlink" Target="http://football6.myfantasyleague.com/2013/detailed?L=59380&amp;W=10&amp;P=7498&amp;YEAR=2012" TargetMode="External"/><Relationship Id="rId5333" Type="http://schemas.openxmlformats.org/officeDocument/2006/relationships/hyperlink" Target="http://football6.myfantasyleague.com/2013/detailed?L=59380&amp;W=2&amp;P=4077&amp;YEAR=2012" TargetMode="External"/><Relationship Id="rId6731" Type="http://schemas.openxmlformats.org/officeDocument/2006/relationships/hyperlink" Target="http://football6.myfantasyleague.com/2013/detailed?L=59380&amp;W=16&amp;P=7947&amp;YEAR=2012" TargetMode="External"/><Relationship Id="rId8489" Type="http://schemas.openxmlformats.org/officeDocument/2006/relationships/hyperlink" Target="http://football6.myfantasyleague.com/2013/detailed?L=59380&amp;W=10&amp;P=10774&amp;YEAR=2012" TargetMode="External"/><Relationship Id="rId12868" Type="http://schemas.openxmlformats.org/officeDocument/2006/relationships/hyperlink" Target="http://football6.myfantasyleague.com/2013/detailed?L=59380&amp;W=10&amp;P=7281&amp;YEAR=2012" TargetMode="External"/><Relationship Id="rId13919" Type="http://schemas.openxmlformats.org/officeDocument/2006/relationships/hyperlink" Target="http://football6.myfantasyleague.com/2013/detailed?L=59380&amp;W=1&amp;P=7859&amp;YEAR=2012" TargetMode="External"/><Relationship Id="rId16325" Type="http://schemas.openxmlformats.org/officeDocument/2006/relationships/hyperlink" Target="http://football6.myfantasyleague.com/2013/detailed?L=59380&amp;W=17&amp;P=8302&amp;YEAR=2012" TargetMode="External"/><Relationship Id="rId19895" Type="http://schemas.openxmlformats.org/officeDocument/2006/relationships/hyperlink" Target="http://football6.myfantasyleague.com/2013/detailed?L=59380&amp;W=8&amp;P=6937&amp;YEAR=2012" TargetMode="External"/><Relationship Id="rId1876" Type="http://schemas.openxmlformats.org/officeDocument/2006/relationships/hyperlink" Target="http://football6.myfantasyleague.com/2013/detailed?L=59380&amp;W=7&amp;P=7972&amp;YEAR=2012" TargetMode="External"/><Relationship Id="rId2927" Type="http://schemas.openxmlformats.org/officeDocument/2006/relationships/hyperlink" Target="http://football6.myfantasyleague.com/2013/detailed?L=59380&amp;W=13&amp;P=8539&amp;YEAR=2012" TargetMode="External"/><Relationship Id="rId9954" Type="http://schemas.openxmlformats.org/officeDocument/2006/relationships/hyperlink" Target="http://football6.myfantasyleague.com/2013/detailed?L=59380&amp;W=3&amp;P=7708&amp;YEAR=2012" TargetMode="External"/><Relationship Id="rId11884" Type="http://schemas.openxmlformats.org/officeDocument/2006/relationships/hyperlink" Target="http://football6.myfantasyleague.com/2013/detailed?L=59380&amp;W=10&amp;P=9550&amp;YEAR=2012" TargetMode="External"/><Relationship Id="rId12935" Type="http://schemas.openxmlformats.org/officeDocument/2006/relationships/hyperlink" Target="http://football6.myfantasyleague.com/2013/detailed?L=59380&amp;W=12&amp;P=7842&amp;YEAR=2012" TargetMode="External"/><Relationship Id="rId14290" Type="http://schemas.openxmlformats.org/officeDocument/2006/relationships/hyperlink" Target="http://football6.myfantasyleague.com/2013/detailed?L=59380&amp;W=8&amp;P=10317&amp;YEAR=2012" TargetMode="External"/><Relationship Id="rId15341" Type="http://schemas.openxmlformats.org/officeDocument/2006/relationships/hyperlink" Target="http://football6.myfantasyleague.com/2013/detailed?L=59380&amp;W=8&amp;P=10809&amp;YEAR=2012" TargetMode="External"/><Relationship Id="rId18497" Type="http://schemas.openxmlformats.org/officeDocument/2006/relationships/hyperlink" Target="http://football6.myfantasyleague.com/2013/player?L=59380&amp;P=10104" TargetMode="External"/><Relationship Id="rId19548" Type="http://schemas.openxmlformats.org/officeDocument/2006/relationships/hyperlink" Target="http://football6.myfantasyleague.com/2013/detailed?L=59380&amp;W=9&amp;P=9104&amp;YEAR=2012" TargetMode="External"/><Relationship Id="rId19962" Type="http://schemas.openxmlformats.org/officeDocument/2006/relationships/hyperlink" Target="http://football6.myfantasyleague.com/2013/detailed?L=59380&amp;W=14&amp;P=7446&amp;YEAR=2012" TargetMode="External"/><Relationship Id="rId1529" Type="http://schemas.openxmlformats.org/officeDocument/2006/relationships/hyperlink" Target="http://football6.myfantasyleague.com/2013/player?L=59380&amp;P=10898&amp;YEAR=2012" TargetMode="External"/><Relationship Id="rId1943" Type="http://schemas.openxmlformats.org/officeDocument/2006/relationships/hyperlink" Target="http://football6.myfantasyleague.com/2013/player?L=59380&amp;P=10259&amp;YEAR=2012" TargetMode="External"/><Relationship Id="rId5400" Type="http://schemas.openxmlformats.org/officeDocument/2006/relationships/hyperlink" Target="http://football6.myfantasyleague.com/2013/detailed?L=59380&amp;W=4&amp;P=9825&amp;YEAR=2012" TargetMode="External"/><Relationship Id="rId8556" Type="http://schemas.openxmlformats.org/officeDocument/2006/relationships/hyperlink" Target="http://football6.myfantasyleague.com/2013/detailed?L=59380&amp;W=3&amp;P=10478&amp;YEAR=2012" TargetMode="External"/><Relationship Id="rId8970" Type="http://schemas.openxmlformats.org/officeDocument/2006/relationships/hyperlink" Target="http://football6.myfantasyleague.com/2013/detailed?L=59380&amp;W=3&amp;P=10291&amp;YEAR=2012" TargetMode="External"/><Relationship Id="rId9607" Type="http://schemas.openxmlformats.org/officeDocument/2006/relationships/hyperlink" Target="http://football6.myfantasyleague.com/2013/detailed?L=59380&amp;W=13&amp;P=10536&amp;YEAR=2012" TargetMode="External"/><Relationship Id="rId10486" Type="http://schemas.openxmlformats.org/officeDocument/2006/relationships/hyperlink" Target="http://football6.myfantasyleague.com/2013/detailed?L=59380&amp;W=7&amp;P=7704&amp;YEAR=2012" TargetMode="External"/><Relationship Id="rId11537" Type="http://schemas.openxmlformats.org/officeDocument/2006/relationships/hyperlink" Target="http://football6.myfantasyleague.com/2013/detailed?L=59380&amp;W=4&amp;P=8670&amp;YEAR=2012" TargetMode="External"/><Relationship Id="rId11951" Type="http://schemas.openxmlformats.org/officeDocument/2006/relationships/hyperlink" Target="http://football6.myfantasyleague.com/2013/detailed?L=59380&amp;W=9&amp;P=9851&amp;YEAR=2012" TargetMode="External"/><Relationship Id="rId17099" Type="http://schemas.openxmlformats.org/officeDocument/2006/relationships/hyperlink" Target="http://football6.myfantasyleague.com/2013/detailed?L=59380&amp;W=15&amp;P=10801&amp;YEAR=2012" TargetMode="External"/><Relationship Id="rId18564" Type="http://schemas.openxmlformats.org/officeDocument/2006/relationships/hyperlink" Target="http://football6.myfantasyleague.com/2013/detailed?L=59380&amp;W=9&amp;P=6939&amp;YEAR=2012" TargetMode="External"/><Relationship Id="rId19615" Type="http://schemas.openxmlformats.org/officeDocument/2006/relationships/hyperlink" Target="http://football6.myfantasyleague.com/2013/detailed?L=59380&amp;W=15&amp;P=7839&amp;YEAR=2012" TargetMode="External"/><Relationship Id="rId4002" Type="http://schemas.openxmlformats.org/officeDocument/2006/relationships/hyperlink" Target="http://football6.myfantasyleague.com/2013/detailed?L=59380&amp;W=11&amp;P=7533&amp;YEAR=2012" TargetMode="External"/><Relationship Id="rId7158" Type="http://schemas.openxmlformats.org/officeDocument/2006/relationships/hyperlink" Target="http://football6.myfantasyleague.com/2013/detailed?L=59380&amp;W=11&amp;P=9259&amp;YEAR=2012" TargetMode="External"/><Relationship Id="rId7572" Type="http://schemas.openxmlformats.org/officeDocument/2006/relationships/hyperlink" Target="http://football6.myfantasyleague.com/2013/player?L=59380&amp;P=7156" TargetMode="External"/><Relationship Id="rId8209" Type="http://schemas.openxmlformats.org/officeDocument/2006/relationships/hyperlink" Target="http://football6.myfantasyleague.com/2013/detailed?L=59380&amp;W=1&amp;P=8854&amp;YEAR=2012" TargetMode="External"/><Relationship Id="rId8623" Type="http://schemas.openxmlformats.org/officeDocument/2006/relationships/hyperlink" Target="http://football6.myfantasyleague.com/2013/detailed?L=59380&amp;W=10&amp;P=10729&amp;YEAR=2012" TargetMode="External"/><Relationship Id="rId10139" Type="http://schemas.openxmlformats.org/officeDocument/2006/relationships/hyperlink" Target="http://football6.myfantasyleague.com/2013/detailed?L=59380&amp;W=9&amp;P=10098&amp;YEAR=2012" TargetMode="External"/><Relationship Id="rId10553" Type="http://schemas.openxmlformats.org/officeDocument/2006/relationships/hyperlink" Target="http://football6.myfantasyleague.com/2013/detailed?L=59380&amp;W=10&amp;P=10807&amp;YEAR=2012" TargetMode="External"/><Relationship Id="rId11604" Type="http://schemas.openxmlformats.org/officeDocument/2006/relationships/hyperlink" Target="http://football6.myfantasyleague.com/2013/detailed?L=59380&amp;W=3&amp;P=10657&amp;YEAR=2012" TargetMode="External"/><Relationship Id="rId14010" Type="http://schemas.openxmlformats.org/officeDocument/2006/relationships/hyperlink" Target="http://football6.myfantasyleague.com/2013/player?L=59380&amp;P=8665" TargetMode="External"/><Relationship Id="rId17166" Type="http://schemas.openxmlformats.org/officeDocument/2006/relationships/hyperlink" Target="http://football6.myfantasyleague.com/2013/player?L=59380&amp;P=10465" TargetMode="External"/><Relationship Id="rId17580" Type="http://schemas.openxmlformats.org/officeDocument/2006/relationships/hyperlink" Target="http://football6.myfantasyleague.com/2013/detailed?L=59380&amp;W=9&amp;P=10010&amp;YEAR=2012" TargetMode="External"/><Relationship Id="rId18217" Type="http://schemas.openxmlformats.org/officeDocument/2006/relationships/hyperlink" Target="http://football6.myfantasyleague.com/2013/detailed?L=59380&amp;W=14&amp;P=8327&amp;YEAR=2012" TargetMode="External"/><Relationship Id="rId18631" Type="http://schemas.openxmlformats.org/officeDocument/2006/relationships/hyperlink" Target="http://football6.myfantasyleague.com/2013/detailed?L=59380&amp;W=10&amp;P=10976&amp;YEAR=2012" TargetMode="External"/><Relationship Id="rId3768" Type="http://schemas.openxmlformats.org/officeDocument/2006/relationships/hyperlink" Target="http://football6.myfantasyleague.com/2013/detailed?L=59380&amp;W=2&amp;P=9938&amp;YEAR=2012" TargetMode="External"/><Relationship Id="rId4819" Type="http://schemas.openxmlformats.org/officeDocument/2006/relationships/hyperlink" Target="http://football6.myfantasyleague.com/2013/detailed?L=59380&amp;W=8&amp;P=10816&amp;YEAR=2012" TargetMode="External"/><Relationship Id="rId6174" Type="http://schemas.openxmlformats.org/officeDocument/2006/relationships/hyperlink" Target="http://football6.myfantasyleague.com/2013/detailed?L=59380&amp;W=4&amp;P=9122&amp;YEAR=2012" TargetMode="External"/><Relationship Id="rId7225" Type="http://schemas.openxmlformats.org/officeDocument/2006/relationships/hyperlink" Target="http://football6.myfantasyleague.com/2013/detailed?L=59380&amp;W=8&amp;P=10883&amp;YEAR=2012" TargetMode="External"/><Relationship Id="rId10206" Type="http://schemas.openxmlformats.org/officeDocument/2006/relationships/hyperlink" Target="http://football6.myfantasyleague.com/2013/detailed?L=59380&amp;W=3&amp;P=8776&amp;YEAR=2012" TargetMode="External"/><Relationship Id="rId16182" Type="http://schemas.openxmlformats.org/officeDocument/2006/relationships/hyperlink" Target="http://football6.myfantasyleague.com/2013/detailed?L=59380&amp;W=9&amp;P=9918&amp;YEAR=2012" TargetMode="External"/><Relationship Id="rId17233" Type="http://schemas.openxmlformats.org/officeDocument/2006/relationships/hyperlink" Target="http://football6.myfantasyleague.com/2013/detailed?L=59380&amp;W=15&amp;P=4974&amp;YEAR=2012" TargetMode="External"/><Relationship Id="rId20578" Type="http://schemas.openxmlformats.org/officeDocument/2006/relationships/hyperlink" Target="http://football6.myfantasyleague.com/2013/detailed?L=59380&amp;W=13&amp;P=10341&amp;YEAR=2012" TargetMode="External"/><Relationship Id="rId689" Type="http://schemas.openxmlformats.org/officeDocument/2006/relationships/hyperlink" Target="http://football6.myfantasyleague.com/2013/detailed?L=59380&amp;W=5&amp;P=9868&amp;YEAR=2012" TargetMode="External"/><Relationship Id="rId2784" Type="http://schemas.openxmlformats.org/officeDocument/2006/relationships/hyperlink" Target="http://football6.myfantasyleague.com/2013/detailed?L=59380&amp;W=12&amp;P=9049&amp;YEAR=2012" TargetMode="External"/><Relationship Id="rId5190" Type="http://schemas.openxmlformats.org/officeDocument/2006/relationships/hyperlink" Target="http://football6.myfantasyleague.com/2013/detailed?L=59380&amp;W=15&amp;P=7454&amp;YEAR=2012" TargetMode="External"/><Relationship Id="rId6241" Type="http://schemas.openxmlformats.org/officeDocument/2006/relationships/hyperlink" Target="http://football6.myfantasyleague.com/2013/detailed?L=59380&amp;W=16&amp;P=9622&amp;YEAR=2012" TargetMode="External"/><Relationship Id="rId9397" Type="http://schemas.openxmlformats.org/officeDocument/2006/relationships/hyperlink" Target="http://football6.myfantasyleague.com/2013/detailed?L=59380&amp;W=15&amp;P=5666&amp;YEAR=2012" TargetMode="External"/><Relationship Id="rId10620" Type="http://schemas.openxmlformats.org/officeDocument/2006/relationships/hyperlink" Target="http://football6.myfantasyleague.com/2013/player?L=59380&amp;P=8396&amp;YEAR=2012" TargetMode="External"/><Relationship Id="rId12378" Type="http://schemas.openxmlformats.org/officeDocument/2006/relationships/hyperlink" Target="http://football6.myfantasyleague.com/2013/player?L=59380&amp;P=9448" TargetMode="External"/><Relationship Id="rId13776" Type="http://schemas.openxmlformats.org/officeDocument/2006/relationships/hyperlink" Target="http://football6.myfantasyleague.com/2013/player?L=59380&amp;P=10273" TargetMode="External"/><Relationship Id="rId14827" Type="http://schemas.openxmlformats.org/officeDocument/2006/relationships/hyperlink" Target="http://football6.myfantasyleague.com/2013/detailed?L=59380&amp;W=15&amp;P=8313&amp;YEAR=2012" TargetMode="External"/><Relationship Id="rId756" Type="http://schemas.openxmlformats.org/officeDocument/2006/relationships/hyperlink" Target="http://football6.myfantasyleague.com/2013/detailed?L=59380&amp;W=8&amp;P=8350&amp;YEAR=2012" TargetMode="External"/><Relationship Id="rId1386" Type="http://schemas.openxmlformats.org/officeDocument/2006/relationships/hyperlink" Target="http://football6.myfantasyleague.com/2013/detailed?L=59380&amp;W=7&amp;P=7141&amp;YEAR=2012" TargetMode="External"/><Relationship Id="rId2437" Type="http://schemas.openxmlformats.org/officeDocument/2006/relationships/hyperlink" Target="http://football6.myfantasyleague.com/2013/detailed?L=59380&amp;W=1&amp;P=9565&amp;YEAR=2012" TargetMode="External"/><Relationship Id="rId3835" Type="http://schemas.openxmlformats.org/officeDocument/2006/relationships/hyperlink" Target="http://football6.myfantasyleague.com/2013/detailed?L=59380&amp;W=14&amp;P=7286&amp;YEAR=2012" TargetMode="External"/><Relationship Id="rId9464" Type="http://schemas.openxmlformats.org/officeDocument/2006/relationships/hyperlink" Target="http://football6.myfantasyleague.com/2013/detailed?L=59380&amp;W=17&amp;P=10722&amp;YEAR=2012" TargetMode="External"/><Relationship Id="rId12792" Type="http://schemas.openxmlformats.org/officeDocument/2006/relationships/hyperlink" Target="http://football6.myfantasyleague.com/2013/detailed?L=59380&amp;W=9&amp;P=9542&amp;YEAR=2012" TargetMode="External"/><Relationship Id="rId13429" Type="http://schemas.openxmlformats.org/officeDocument/2006/relationships/hyperlink" Target="http://football6.myfantasyleague.com/2013/detailed?L=59380&amp;W=12&amp;P=10974&amp;YEAR=2012" TargetMode="External"/><Relationship Id="rId13843" Type="http://schemas.openxmlformats.org/officeDocument/2006/relationships/hyperlink" Target="http://football6.myfantasyleague.com/2013/detailed?L=59380&amp;W=15&amp;P=9450&amp;YEAR=2012" TargetMode="External"/><Relationship Id="rId16999" Type="http://schemas.openxmlformats.org/officeDocument/2006/relationships/hyperlink" Target="http://football6.myfantasyleague.com/2013/player?L=59380&amp;P=7525" TargetMode="External"/><Relationship Id="rId17300" Type="http://schemas.openxmlformats.org/officeDocument/2006/relationships/hyperlink" Target="http://football6.myfantasyleague.com/2013/detailed?L=59380&amp;W=15&amp;P=8911&amp;YEAR=2012" TargetMode="External"/><Relationship Id="rId19058" Type="http://schemas.openxmlformats.org/officeDocument/2006/relationships/hyperlink" Target="http://football6.myfantasyleague.com/2013/detailed?L=59380&amp;W=16&amp;P=9214&amp;YEAR=2012" TargetMode="External"/><Relationship Id="rId20645" Type="http://schemas.openxmlformats.org/officeDocument/2006/relationships/hyperlink" Target="http://football6.myfantasyleague.com/2013/detailed?L=59380&amp;W=3&amp;P=8768&amp;YEAR=2012" TargetMode="External"/><Relationship Id="rId409" Type="http://schemas.openxmlformats.org/officeDocument/2006/relationships/hyperlink" Target="http://football6.myfantasyleague.com/2013/detailed?L=59380&amp;W=8&amp;P=9857&amp;YEAR=2012" TargetMode="External"/><Relationship Id="rId1039" Type="http://schemas.openxmlformats.org/officeDocument/2006/relationships/hyperlink" Target="http://football6.myfantasyleague.com/2013/detailed?L=59380&amp;W=5&amp;P=8905&amp;YEAR=2012" TargetMode="External"/><Relationship Id="rId2851" Type="http://schemas.openxmlformats.org/officeDocument/2006/relationships/hyperlink" Target="http://football6.myfantasyleague.com/2013/detailed?L=59380&amp;W=17&amp;P=7854&amp;YEAR=2012" TargetMode="External"/><Relationship Id="rId3902" Type="http://schemas.openxmlformats.org/officeDocument/2006/relationships/hyperlink" Target="http://football6.myfantasyleague.com/2013/detailed?L=59380&amp;W=5&amp;P=9852&amp;YEAR=2012" TargetMode="External"/><Relationship Id="rId8066" Type="http://schemas.openxmlformats.org/officeDocument/2006/relationships/hyperlink" Target="http://football6.myfantasyleague.com/2013/detailed?L=59380&amp;W=2&amp;P=9319&amp;YEAR=2012" TargetMode="External"/><Relationship Id="rId9117" Type="http://schemas.openxmlformats.org/officeDocument/2006/relationships/hyperlink" Target="http://football6.myfantasyleague.com/2013/player?L=59380&amp;P=10331" TargetMode="External"/><Relationship Id="rId11394" Type="http://schemas.openxmlformats.org/officeDocument/2006/relationships/hyperlink" Target="http://football6.myfantasyleague.com/2013/detailed?L=59380&amp;W=9&amp;P=9083&amp;YEAR=2012" TargetMode="External"/><Relationship Id="rId12445" Type="http://schemas.openxmlformats.org/officeDocument/2006/relationships/hyperlink" Target="http://football6.myfantasyleague.com/2013/detailed?L=59380&amp;W=9&amp;P=9679&amp;YEAR=2012" TargetMode="External"/><Relationship Id="rId13910" Type="http://schemas.openxmlformats.org/officeDocument/2006/relationships/hyperlink" Target="http://football6.myfantasyleague.com/2013/detailed?L=59380&amp;W=11&amp;P=8144&amp;YEAR=2012" TargetMode="External"/><Relationship Id="rId19472" Type="http://schemas.openxmlformats.org/officeDocument/2006/relationships/hyperlink" Target="http://football6.myfantasyleague.com/2013/player?L=59380&amp;P=7653&amp;YEAR=2012" TargetMode="External"/><Relationship Id="rId20712" Type="http://schemas.openxmlformats.org/officeDocument/2006/relationships/hyperlink" Target="http://football6.myfantasyleague.com/2013/detailed?L=59380&amp;W=15&amp;P=10868&amp;YEAR=2012" TargetMode="External"/><Relationship Id="rId92" Type="http://schemas.openxmlformats.org/officeDocument/2006/relationships/hyperlink" Target="http://football6.myfantasyleague.com/2013/detailed?L=59380&amp;W=3&amp;P=10794&amp;YEAR=2012" TargetMode="External"/><Relationship Id="rId823" Type="http://schemas.openxmlformats.org/officeDocument/2006/relationships/hyperlink" Target="http://football6.myfantasyleague.com/2013/detailed?L=59380&amp;W=3&amp;P=10282&amp;YEAR=2012" TargetMode="External"/><Relationship Id="rId1453" Type="http://schemas.openxmlformats.org/officeDocument/2006/relationships/hyperlink" Target="http://football6.myfantasyleague.com/2013/detailed?L=59380&amp;W=10&amp;P=9137&amp;YEAR=2012" TargetMode="External"/><Relationship Id="rId2504" Type="http://schemas.openxmlformats.org/officeDocument/2006/relationships/hyperlink" Target="http://football6.myfantasyleague.com/2013/detailed?L=59380&amp;W=2&amp;P=10346&amp;YEAR=2012" TargetMode="External"/><Relationship Id="rId7082" Type="http://schemas.openxmlformats.org/officeDocument/2006/relationships/hyperlink" Target="http://football6.myfantasyleague.com/2013/detailed?L=59380&amp;W=4&amp;P=9936&amp;YEAR=2012" TargetMode="External"/><Relationship Id="rId8480" Type="http://schemas.openxmlformats.org/officeDocument/2006/relationships/hyperlink" Target="http://football6.myfantasyleague.com/2013/detailed?L=59380&amp;W=16&amp;P=10823&amp;YEAR=2012" TargetMode="External"/><Relationship Id="rId9531" Type="http://schemas.openxmlformats.org/officeDocument/2006/relationships/hyperlink" Target="http://football6.myfantasyleague.com/2013/detailed?L=59380&amp;W=5&amp;P=9430&amp;YEAR=2012" TargetMode="External"/><Relationship Id="rId11047" Type="http://schemas.openxmlformats.org/officeDocument/2006/relationships/hyperlink" Target="http://football6.myfantasyleague.com/2013/detailed?L=59380&amp;W=7&amp;P=9866&amp;YEAR=2012" TargetMode="External"/><Relationship Id="rId11461" Type="http://schemas.openxmlformats.org/officeDocument/2006/relationships/hyperlink" Target="http://football6.myfantasyleague.com/2013/detailed?L=59380&amp;W=1&amp;P=10111&amp;YEAR=2012" TargetMode="External"/><Relationship Id="rId12512" Type="http://schemas.openxmlformats.org/officeDocument/2006/relationships/hyperlink" Target="http://football6.myfantasyleague.com/2013/detailed?L=59380&amp;W=1&amp;P=8276&amp;YEAR=2012" TargetMode="External"/><Relationship Id="rId15668" Type="http://schemas.openxmlformats.org/officeDocument/2006/relationships/hyperlink" Target="http://football6.myfantasyleague.com/2013/detailed?L=59380&amp;W=2&amp;P=10769&amp;YEAR=2012" TargetMode="External"/><Relationship Id="rId16719" Type="http://schemas.openxmlformats.org/officeDocument/2006/relationships/hyperlink" Target="http://football6.myfantasyleague.com/2013/detailed?L=59380&amp;W=12&amp;P=9900&amp;YEAR=2012" TargetMode="External"/><Relationship Id="rId18074" Type="http://schemas.openxmlformats.org/officeDocument/2006/relationships/hyperlink" Target="http://football6.myfantasyleague.com/2013/detailed?L=59380&amp;W=17&amp;P=10319&amp;YEAR=2012" TargetMode="External"/><Relationship Id="rId19125" Type="http://schemas.openxmlformats.org/officeDocument/2006/relationships/hyperlink" Target="http://football6.myfantasyleague.com/2013/detailed?L=59380&amp;W=12&amp;P=9525&amp;YEAR=2012" TargetMode="External"/><Relationship Id="rId1106" Type="http://schemas.openxmlformats.org/officeDocument/2006/relationships/hyperlink" Target="http://football6.myfantasyleague.com/2013/detailed?L=59380&amp;W=5&amp;P=10096&amp;YEAR=2012" TargetMode="External"/><Relationship Id="rId1520" Type="http://schemas.openxmlformats.org/officeDocument/2006/relationships/hyperlink" Target="http://football6.myfantasyleague.com/2013/detailed?L=59380&amp;W=9&amp;P=6654&amp;YEAR=2012" TargetMode="External"/><Relationship Id="rId4676" Type="http://schemas.openxmlformats.org/officeDocument/2006/relationships/hyperlink" Target="http://football6.myfantasyleague.com/2013/detailed?L=59380&amp;W=16&amp;P=10313&amp;YEAR=2012" TargetMode="External"/><Relationship Id="rId5727" Type="http://schemas.openxmlformats.org/officeDocument/2006/relationships/hyperlink" Target="http://football6.myfantasyleague.com/2013/detailed?L=59380&amp;W=1&amp;P=10258&amp;YEAR=2012" TargetMode="External"/><Relationship Id="rId8133" Type="http://schemas.openxmlformats.org/officeDocument/2006/relationships/hyperlink" Target="http://football6.myfantasyleague.com/2013/player?L=59380&amp;P=9175&amp;YEAR=2012" TargetMode="External"/><Relationship Id="rId10063" Type="http://schemas.openxmlformats.org/officeDocument/2006/relationships/hyperlink" Target="http://football6.myfantasyleague.com/2013/detailed?L=59380&amp;W=4&amp;P=7818&amp;YEAR=2012" TargetMode="External"/><Relationship Id="rId11114" Type="http://schemas.openxmlformats.org/officeDocument/2006/relationships/hyperlink" Target="http://football6.myfantasyleague.com/2013/detailed?L=59380&amp;W=15&amp;P=8709&amp;YEAR=2012" TargetMode="External"/><Relationship Id="rId14684" Type="http://schemas.openxmlformats.org/officeDocument/2006/relationships/hyperlink" Target="http://football6.myfantasyleague.com/2013/detailed?L=59380&amp;W=6&amp;P=9833&amp;YEAR=2012" TargetMode="External"/><Relationship Id="rId15735" Type="http://schemas.openxmlformats.org/officeDocument/2006/relationships/hyperlink" Target="http://football6.myfantasyleague.com/2013/detailed?L=59380&amp;W=17&amp;P=9489&amp;YEAR=2012" TargetMode="External"/><Relationship Id="rId17090" Type="http://schemas.openxmlformats.org/officeDocument/2006/relationships/hyperlink" Target="http://football6.myfantasyleague.com/2013/detailed?L=59380&amp;W=13&amp;P=10783&amp;YEAR=2012" TargetMode="External"/><Relationship Id="rId18141" Type="http://schemas.openxmlformats.org/officeDocument/2006/relationships/hyperlink" Target="http://football6.myfantasyleague.com/2013/detailed?L=59380&amp;W=8&amp;P=11006&amp;YEAR=2012" TargetMode="External"/><Relationship Id="rId3278" Type="http://schemas.openxmlformats.org/officeDocument/2006/relationships/hyperlink" Target="http://football6.myfantasyleague.com/2013/detailed?L=59380&amp;W=12&amp;P=9299&amp;YEAR=2012" TargetMode="External"/><Relationship Id="rId3692" Type="http://schemas.openxmlformats.org/officeDocument/2006/relationships/hyperlink" Target="http://football6.myfantasyleague.com/2013/player?L=59380&amp;P=10777" TargetMode="External"/><Relationship Id="rId4329" Type="http://schemas.openxmlformats.org/officeDocument/2006/relationships/hyperlink" Target="http://football6.myfantasyleague.com/2013/detailed?L=59380&amp;W=13&amp;P=9313&amp;YEAR=2012" TargetMode="External"/><Relationship Id="rId4743" Type="http://schemas.openxmlformats.org/officeDocument/2006/relationships/hyperlink" Target="http://football6.myfantasyleague.com/2013/detailed?L=59380&amp;W=5&amp;P=7916&amp;YEAR=2012" TargetMode="External"/><Relationship Id="rId7899" Type="http://schemas.openxmlformats.org/officeDocument/2006/relationships/hyperlink" Target="http://football6.myfantasyleague.com/2013/detailed?L=59380&amp;W=7&amp;P=10410&amp;YEAR=2012" TargetMode="External"/><Relationship Id="rId8200" Type="http://schemas.openxmlformats.org/officeDocument/2006/relationships/hyperlink" Target="http://football6.myfantasyleague.com/2013/detailed?L=59380&amp;W=11&amp;P=9156&amp;YEAR=2012" TargetMode="External"/><Relationship Id="rId10130" Type="http://schemas.openxmlformats.org/officeDocument/2006/relationships/hyperlink" Target="http://football6.myfantasyleague.com/2013/player?L=59380&amp;P=10098" TargetMode="External"/><Relationship Id="rId13286" Type="http://schemas.openxmlformats.org/officeDocument/2006/relationships/hyperlink" Target="http://football6.myfantasyleague.com/2013/detailed?L=59380&amp;W=2&amp;P=10626&amp;YEAR=2012" TargetMode="External"/><Relationship Id="rId14337" Type="http://schemas.openxmlformats.org/officeDocument/2006/relationships/hyperlink" Target="http://football6.myfantasyleague.com/2013/player?L=59380&amp;P=10123&amp;YEAR=2012" TargetMode="External"/><Relationship Id="rId20088" Type="http://schemas.openxmlformats.org/officeDocument/2006/relationships/hyperlink" Target="http://football6.myfantasyleague.com/2013/detailed?L=59380&amp;W=5&amp;P=10013&amp;YEAR=2012" TargetMode="External"/><Relationship Id="rId199" Type="http://schemas.openxmlformats.org/officeDocument/2006/relationships/hyperlink" Target="http://football6.myfantasyleague.com/2013/player?L=59380&amp;P=10651&amp;YEAR=2012" TargetMode="External"/><Relationship Id="rId2294" Type="http://schemas.openxmlformats.org/officeDocument/2006/relationships/hyperlink" Target="http://football6.myfantasyleague.com/2013/player?L=59380&amp;P=9585&amp;YEAR=2012" TargetMode="External"/><Relationship Id="rId3345" Type="http://schemas.openxmlformats.org/officeDocument/2006/relationships/hyperlink" Target="http://football6.myfantasyleague.com/2013/detailed?L=59380&amp;W=9&amp;P=9954&amp;YEAR=2012" TargetMode="External"/><Relationship Id="rId13353" Type="http://schemas.openxmlformats.org/officeDocument/2006/relationships/hyperlink" Target="http://football6.myfantasyleague.com/2013/detailed?L=59380&amp;W=14&amp;P=10517&amp;YEAR=2012" TargetMode="External"/><Relationship Id="rId14751" Type="http://schemas.openxmlformats.org/officeDocument/2006/relationships/hyperlink" Target="http://football6.myfantasyleague.com/2013/detailed?L=59380&amp;W=9&amp;P=10761&amp;YEAR=2012" TargetMode="External"/><Relationship Id="rId15802" Type="http://schemas.openxmlformats.org/officeDocument/2006/relationships/hyperlink" Target="http://football6.myfantasyleague.com/2013/detailed?L=59380&amp;W=15&amp;P=10300&amp;YEAR=2012" TargetMode="External"/><Relationship Id="rId18958" Type="http://schemas.openxmlformats.org/officeDocument/2006/relationships/hyperlink" Target="http://football6.myfantasyleague.com/2013/detailed?L=59380&amp;W=15&amp;P=8028&amp;YEAR=2012" TargetMode="External"/><Relationship Id="rId20155" Type="http://schemas.openxmlformats.org/officeDocument/2006/relationships/hyperlink" Target="http://football6.myfantasyleague.com/2013/detailed?L=59380&amp;W=3&amp;P=10459&amp;YEAR=2012" TargetMode="External"/><Relationship Id="rId266" Type="http://schemas.openxmlformats.org/officeDocument/2006/relationships/hyperlink" Target="http://football6.myfantasyleague.com/2013/detailed?L=59380&amp;W=14&amp;P=10826&amp;YEAR=2012" TargetMode="External"/><Relationship Id="rId680" Type="http://schemas.openxmlformats.org/officeDocument/2006/relationships/hyperlink" Target="http://football6.myfantasyleague.com/2013/detailed?L=59380&amp;W=15&amp;P=6959&amp;YEAR=2012" TargetMode="External"/><Relationship Id="rId2361" Type="http://schemas.openxmlformats.org/officeDocument/2006/relationships/hyperlink" Target="http://football6.myfantasyleague.com/2013/detailed?L=59380&amp;W=7&amp;P=10551&amp;YEAR=2012" TargetMode="External"/><Relationship Id="rId3412" Type="http://schemas.openxmlformats.org/officeDocument/2006/relationships/hyperlink" Target="http://football6.myfantasyleague.com/2013/detailed?L=59380&amp;W=7&amp;P=10304&amp;YEAR=2012" TargetMode="External"/><Relationship Id="rId4810" Type="http://schemas.openxmlformats.org/officeDocument/2006/relationships/hyperlink" Target="http://football6.myfantasyleague.com/2013/player?L=59380&amp;P=10816" TargetMode="External"/><Relationship Id="rId6568" Type="http://schemas.openxmlformats.org/officeDocument/2006/relationships/hyperlink" Target="http://football6.myfantasyleague.com/2013/detailed?L=59380&amp;W=12&amp;P=7507&amp;YEAR=2012" TargetMode="External"/><Relationship Id="rId7619" Type="http://schemas.openxmlformats.org/officeDocument/2006/relationships/hyperlink" Target="http://football6.myfantasyleague.com/2013/detailed?L=59380&amp;W=6&amp;P=7398&amp;YEAR=2012" TargetMode="External"/><Relationship Id="rId7966" Type="http://schemas.openxmlformats.org/officeDocument/2006/relationships/hyperlink" Target="http://football6.myfantasyleague.com/2013/detailed?L=59380&amp;W=5&amp;P=9545&amp;YEAR=2012" TargetMode="External"/><Relationship Id="rId10947" Type="http://schemas.openxmlformats.org/officeDocument/2006/relationships/hyperlink" Target="http://football6.myfantasyleague.com/2013/detailed?L=59380&amp;W=13&amp;P=9134&amp;YEAR=2012" TargetMode="External"/><Relationship Id="rId13006" Type="http://schemas.openxmlformats.org/officeDocument/2006/relationships/hyperlink" Target="http://football6.myfantasyleague.com/2013/detailed?L=59380&amp;W=13&amp;P=8683&amp;YEAR=2012" TargetMode="External"/><Relationship Id="rId14404" Type="http://schemas.openxmlformats.org/officeDocument/2006/relationships/hyperlink" Target="http://football6.myfantasyleague.com/2013/detailed?L=59380&amp;W=15&amp;P=10718&amp;YEAR=2012" TargetMode="External"/><Relationship Id="rId17974" Type="http://schemas.openxmlformats.org/officeDocument/2006/relationships/hyperlink" Target="http://football6.myfantasyleague.com/2013/detailed?L=59380&amp;W=10&amp;P=10515&amp;YEAR=2012" TargetMode="External"/><Relationship Id="rId20222" Type="http://schemas.openxmlformats.org/officeDocument/2006/relationships/hyperlink" Target="http://football6.myfantasyleague.com/2013/player?L=59380&amp;P=10703" TargetMode="External"/><Relationship Id="rId333" Type="http://schemas.openxmlformats.org/officeDocument/2006/relationships/hyperlink" Target="http://football6.myfantasyleague.com/2013/detailed?L=59380&amp;W=10&amp;P=10679&amp;YEAR=2012" TargetMode="External"/><Relationship Id="rId2014" Type="http://schemas.openxmlformats.org/officeDocument/2006/relationships/hyperlink" Target="http://football6.myfantasyleague.com/2013/detailed?L=59380&amp;W=16&amp;P=10930&amp;YEAR=2012" TargetMode="External"/><Relationship Id="rId6982" Type="http://schemas.openxmlformats.org/officeDocument/2006/relationships/hyperlink" Target="http://football6.myfantasyleague.com/2013/detailed?L=59380&amp;W=6&amp;P=7877&amp;YEAR=2012" TargetMode="External"/><Relationship Id="rId9041" Type="http://schemas.openxmlformats.org/officeDocument/2006/relationships/hyperlink" Target="http://football6.myfantasyleague.com/2013/detailed?L=59380&amp;W=10&amp;P=9363&amp;YEAR=2012" TargetMode="External"/><Relationship Id="rId13420" Type="http://schemas.openxmlformats.org/officeDocument/2006/relationships/hyperlink" Target="http://football6.myfantasyleague.com/2013/detailed?L=59380&amp;W=2&amp;P=10974&amp;YEAR=2012" TargetMode="External"/><Relationship Id="rId16576" Type="http://schemas.openxmlformats.org/officeDocument/2006/relationships/hyperlink" Target="http://football6.myfantasyleague.com/2013/detailed?L=59380&amp;W=6&amp;P=9512&amp;YEAR=2012" TargetMode="External"/><Relationship Id="rId16990" Type="http://schemas.openxmlformats.org/officeDocument/2006/relationships/hyperlink" Target="http://football6.myfantasyleague.com/2013/detailed?L=59380&amp;W=9&amp;P=10067&amp;YEAR=2012" TargetMode="External"/><Relationship Id="rId17627" Type="http://schemas.openxmlformats.org/officeDocument/2006/relationships/hyperlink" Target="http://football6.myfantasyleague.com/2013/detailed?L=59380&amp;W=12&amp;P=9170&amp;YEAR=2012" TargetMode="External"/><Relationship Id="rId1030" Type="http://schemas.openxmlformats.org/officeDocument/2006/relationships/hyperlink" Target="http://football6.myfantasyleague.com/2013/detailed?L=59380&amp;W=15&amp;P=10286&amp;YEAR=2012" TargetMode="External"/><Relationship Id="rId4186" Type="http://schemas.openxmlformats.org/officeDocument/2006/relationships/hyperlink" Target="http://football6.myfantasyleague.com/2013/options?L=59380&amp;F=0001&amp;O=07" TargetMode="External"/><Relationship Id="rId5584" Type="http://schemas.openxmlformats.org/officeDocument/2006/relationships/hyperlink" Target="http://football6.myfantasyleague.com/2013/detailed?L=59380&amp;W=7&amp;P=4976&amp;YEAR=2012" TargetMode="External"/><Relationship Id="rId6635" Type="http://schemas.openxmlformats.org/officeDocument/2006/relationships/hyperlink" Target="http://football6.myfantasyleague.com/2013/detailed?L=59380&amp;W=4&amp;P=9367&amp;YEAR=2012" TargetMode="External"/><Relationship Id="rId12022" Type="http://schemas.openxmlformats.org/officeDocument/2006/relationships/hyperlink" Target="http://football6.myfantasyleague.com/2013/detailed?L=59380&amp;W=1&amp;P=10454&amp;YEAR=2012" TargetMode="External"/><Relationship Id="rId15178" Type="http://schemas.openxmlformats.org/officeDocument/2006/relationships/hyperlink" Target="http://football6.myfantasyleague.com/2013/options?L=59380&amp;F=0009&amp;O=07" TargetMode="External"/><Relationship Id="rId15592" Type="http://schemas.openxmlformats.org/officeDocument/2006/relationships/hyperlink" Target="http://football6.myfantasyleague.com/2013/detailed?L=59380&amp;W=14&amp;P=11012&amp;YEAR=2012" TargetMode="External"/><Relationship Id="rId16229" Type="http://schemas.openxmlformats.org/officeDocument/2006/relationships/hyperlink" Target="http://football6.myfantasyleague.com/2013/detailed?L=59380&amp;W=3&amp;P=10723&amp;YEAR=2012" TargetMode="External"/><Relationship Id="rId16643" Type="http://schemas.openxmlformats.org/officeDocument/2006/relationships/hyperlink" Target="http://football6.myfantasyleague.com/2013/detailed?L=59380&amp;W=16&amp;P=10332&amp;YEAR=2012" TargetMode="External"/><Relationship Id="rId19799" Type="http://schemas.openxmlformats.org/officeDocument/2006/relationships/hyperlink" Target="http://football6.myfantasyleague.com/2013/detailed?L=59380&amp;W=3&amp;P=9832&amp;YEAR=2012" TargetMode="External"/><Relationship Id="rId400" Type="http://schemas.openxmlformats.org/officeDocument/2006/relationships/hyperlink" Target="http://football6.myfantasyleague.com/2013/detailed?L=59380&amp;W=16&amp;P=8257&amp;YEAR=2012" TargetMode="External"/><Relationship Id="rId5237" Type="http://schemas.openxmlformats.org/officeDocument/2006/relationships/hyperlink" Target="http://football6.myfantasyleague.com/2013/detailed?L=59380&amp;W=7&amp;P=8414&amp;YEAR=2012" TargetMode="External"/><Relationship Id="rId5651" Type="http://schemas.openxmlformats.org/officeDocument/2006/relationships/hyperlink" Target="http://football6.myfantasyleague.com/2013/detailed?L=59380&amp;W=14&amp;P=10345&amp;YEAR=2012" TargetMode="External"/><Relationship Id="rId6702" Type="http://schemas.openxmlformats.org/officeDocument/2006/relationships/hyperlink" Target="http://football6.myfantasyleague.com/2013/detailed?L=59380&amp;W=4&amp;P=8673&amp;YEAR=2012" TargetMode="External"/><Relationship Id="rId9858" Type="http://schemas.openxmlformats.org/officeDocument/2006/relationships/hyperlink" Target="http://football6.myfantasyleague.com/2013/detailed?L=59380&amp;W=14&amp;P=10546&amp;YEAR=2012" TargetMode="External"/><Relationship Id="rId11788" Type="http://schemas.openxmlformats.org/officeDocument/2006/relationships/hyperlink" Target="http://football6.myfantasyleague.com/2013/detailed?L=59380&amp;W=17&amp;P=8449&amp;YEAR=2012" TargetMode="External"/><Relationship Id="rId12839" Type="http://schemas.openxmlformats.org/officeDocument/2006/relationships/hyperlink" Target="http://football6.myfantasyleague.com/2013/detailed?L=59380&amp;W=10&amp;P=7824&amp;YEAR=2012" TargetMode="External"/><Relationship Id="rId14194" Type="http://schemas.openxmlformats.org/officeDocument/2006/relationships/hyperlink" Target="http://football6.myfantasyleague.com/2013/player?L=59380&amp;P=10113" TargetMode="External"/><Relationship Id="rId15245" Type="http://schemas.openxmlformats.org/officeDocument/2006/relationships/hyperlink" Target="http://football6.myfantasyleague.com/2013/detailed?L=59380&amp;W=14&amp;P=9802&amp;YEAR=2012" TargetMode="External"/><Relationship Id="rId16710" Type="http://schemas.openxmlformats.org/officeDocument/2006/relationships/hyperlink" Target="http://football6.myfantasyleague.com/2013/detailed?L=59380&amp;W=5&amp;P=10084&amp;YEAR=2012" TargetMode="External"/><Relationship Id="rId19866" Type="http://schemas.openxmlformats.org/officeDocument/2006/relationships/hyperlink" Target="http://football6.myfantasyleague.com/2013/detailed?L=59380&amp;W=8&amp;P=9511&amp;YEAR=2012" TargetMode="External"/><Relationship Id="rId1847" Type="http://schemas.openxmlformats.org/officeDocument/2006/relationships/hyperlink" Target="http://football6.myfantasyleague.com/2013/detailed?L=59380&amp;W=15&amp;P=10825&amp;YEAR=2012" TargetMode="External"/><Relationship Id="rId4253" Type="http://schemas.openxmlformats.org/officeDocument/2006/relationships/hyperlink" Target="http://football6.myfantasyleague.com/2013/player?L=59380&amp;P=9701" TargetMode="External"/><Relationship Id="rId5304" Type="http://schemas.openxmlformats.org/officeDocument/2006/relationships/hyperlink" Target="http://football6.myfantasyleague.com/2013/detailed?L=59380&amp;W=9&amp;P=10015&amp;YEAR=2012" TargetMode="External"/><Relationship Id="rId8874" Type="http://schemas.openxmlformats.org/officeDocument/2006/relationships/hyperlink" Target="http://football6.myfantasyleague.com/2013/detailed?L=59380&amp;W=1&amp;P=8248&amp;YEAR=2012" TargetMode="External"/><Relationship Id="rId9925" Type="http://schemas.openxmlformats.org/officeDocument/2006/relationships/hyperlink" Target="http://football6.myfantasyleague.com/2013/detailed?L=59380&amp;W=5&amp;P=9535&amp;YEAR=2012" TargetMode="External"/><Relationship Id="rId14261" Type="http://schemas.openxmlformats.org/officeDocument/2006/relationships/hyperlink" Target="http://football6.myfantasyleague.com/2013/detailed?L=59380&amp;W=13&amp;P=7867&amp;YEAR=2012" TargetMode="External"/><Relationship Id="rId15312" Type="http://schemas.openxmlformats.org/officeDocument/2006/relationships/hyperlink" Target="http://football6.myfantasyleague.com/2013/detailed?L=59380&amp;W=1&amp;P=8662&amp;YEAR=2012" TargetMode="External"/><Relationship Id="rId18468" Type="http://schemas.openxmlformats.org/officeDocument/2006/relationships/hyperlink" Target="http://football6.myfantasyleague.com/2013/detailed?L=59380&amp;W=6&amp;P=9567&amp;YEAR=2012" TargetMode="External"/><Relationship Id="rId19519" Type="http://schemas.openxmlformats.org/officeDocument/2006/relationships/hyperlink" Target="http://football6.myfantasyleague.com/2013/player?L=59380&amp;P=9704&amp;YEAR=2012" TargetMode="External"/><Relationship Id="rId4320" Type="http://schemas.openxmlformats.org/officeDocument/2006/relationships/hyperlink" Target="http://football6.myfantasyleague.com/2013/detailed?L=59380&amp;W=13&amp;P=10762&amp;YEAR=2012" TargetMode="External"/><Relationship Id="rId7476" Type="http://schemas.openxmlformats.org/officeDocument/2006/relationships/hyperlink" Target="http://football6.myfantasyleague.com/2013/detailed?L=59380&amp;W=10&amp;P=9902&amp;YEAR=2012" TargetMode="External"/><Relationship Id="rId7890" Type="http://schemas.openxmlformats.org/officeDocument/2006/relationships/hyperlink" Target="http://football6.myfantasyleague.com/2013/detailed?L=59380&amp;W=16&amp;P=10530&amp;YEAR=2012" TargetMode="External"/><Relationship Id="rId8527" Type="http://schemas.openxmlformats.org/officeDocument/2006/relationships/hyperlink" Target="http://football6.myfantasyleague.com/2013/detailed?L=59380&amp;W=9&amp;P=9552&amp;YEAR=2012" TargetMode="External"/><Relationship Id="rId10457" Type="http://schemas.openxmlformats.org/officeDocument/2006/relationships/hyperlink" Target="http://football6.myfantasyleague.com/2013/detailed?L=59380&amp;W=13&amp;P=6750&amp;YEAR=2012" TargetMode="External"/><Relationship Id="rId11855" Type="http://schemas.openxmlformats.org/officeDocument/2006/relationships/hyperlink" Target="http://football6.myfantasyleague.com/2013/detailed?L=59380&amp;W=13&amp;P=8517&amp;YEAR=2012" TargetMode="External"/><Relationship Id="rId12906" Type="http://schemas.openxmlformats.org/officeDocument/2006/relationships/hyperlink" Target="http://football6.myfantasyleague.com/2013/player?L=59380&amp;P=10437&amp;YEAR=2012" TargetMode="External"/><Relationship Id="rId17484" Type="http://schemas.openxmlformats.org/officeDocument/2006/relationships/hyperlink" Target="http://football6.myfantasyleague.com/2013/player?L=59380&amp;P=10034&amp;YEAR=2012" TargetMode="External"/><Relationship Id="rId18882" Type="http://schemas.openxmlformats.org/officeDocument/2006/relationships/hyperlink" Target="http://football6.myfantasyleague.com/2013/detailed?L=59380&amp;W=5&amp;P=9930&amp;YEAR=2012" TargetMode="External"/><Relationship Id="rId19933" Type="http://schemas.openxmlformats.org/officeDocument/2006/relationships/hyperlink" Target="http://football6.myfantasyleague.com/2013/detailed?L=59380&amp;W=11&amp;P=9997&amp;YEAR=2012" TargetMode="External"/><Relationship Id="rId190" Type="http://schemas.openxmlformats.org/officeDocument/2006/relationships/hyperlink" Target="http://football6.myfantasyleague.com/2013/detailed?L=59380&amp;W=7&amp;P=9621&amp;YEAR=2012" TargetMode="External"/><Relationship Id="rId1914" Type="http://schemas.openxmlformats.org/officeDocument/2006/relationships/hyperlink" Target="http://football6.myfantasyleague.com/2013/detailed?L=59380&amp;W=5&amp;P=8667&amp;YEAR=2012" TargetMode="External"/><Relationship Id="rId6078" Type="http://schemas.openxmlformats.org/officeDocument/2006/relationships/hyperlink" Target="http://football6.myfantasyleague.com/2013/detailed?L=59380&amp;W=10&amp;P=10699&amp;YEAR=2012" TargetMode="External"/><Relationship Id="rId6492" Type="http://schemas.openxmlformats.org/officeDocument/2006/relationships/hyperlink" Target="http://football6.myfantasyleague.com/2013/detailed?L=59380&amp;W=14&amp;P=9250&amp;YEAR=2012" TargetMode="External"/><Relationship Id="rId7129" Type="http://schemas.openxmlformats.org/officeDocument/2006/relationships/hyperlink" Target="http://football6.myfantasyleague.com/2013/detailed?L=59380&amp;W=17&amp;P=6475&amp;YEAR=2012" TargetMode="External"/><Relationship Id="rId7543" Type="http://schemas.openxmlformats.org/officeDocument/2006/relationships/hyperlink" Target="http://football6.myfantasyleague.com/2013/player?L=59380&amp;P=8323" TargetMode="External"/><Relationship Id="rId8941" Type="http://schemas.openxmlformats.org/officeDocument/2006/relationships/hyperlink" Target="http://football6.myfantasyleague.com/2013/detailed?L=59380&amp;W=7&amp;P=10036&amp;YEAR=2012" TargetMode="External"/><Relationship Id="rId10871" Type="http://schemas.openxmlformats.org/officeDocument/2006/relationships/hyperlink" Target="http://football6.myfantasyleague.com/2013/detailed?L=59380&amp;W=1&amp;P=8664&amp;YEAR=2012" TargetMode="External"/><Relationship Id="rId11508" Type="http://schemas.openxmlformats.org/officeDocument/2006/relationships/hyperlink" Target="http://football6.myfantasyleague.com/2013/player?L=59380&amp;P=9311&amp;YEAR=2012" TargetMode="External"/><Relationship Id="rId11922" Type="http://schemas.openxmlformats.org/officeDocument/2006/relationships/hyperlink" Target="http://football6.myfantasyleague.com/2013/detailed?L=59380&amp;W=14&amp;P=10154&amp;YEAR=2012" TargetMode="External"/><Relationship Id="rId16086" Type="http://schemas.openxmlformats.org/officeDocument/2006/relationships/hyperlink" Target="http://football6.myfantasyleague.com/2013/detailed?L=59380&amp;W=14&amp;P=7848&amp;YEAR=2012" TargetMode="External"/><Relationship Id="rId17137" Type="http://schemas.openxmlformats.org/officeDocument/2006/relationships/hyperlink" Target="http://football6.myfantasyleague.com/2013/detailed?L=59380&amp;W=3&amp;P=9132&amp;YEAR=2012" TargetMode="External"/><Relationship Id="rId18535" Type="http://schemas.openxmlformats.org/officeDocument/2006/relationships/hyperlink" Target="http://football6.myfantasyleague.com/2013/detailed?L=59380&amp;W=17&amp;P=9981&amp;YEAR=2012" TargetMode="External"/><Relationship Id="rId5094" Type="http://schemas.openxmlformats.org/officeDocument/2006/relationships/hyperlink" Target="http://football6.myfantasyleague.com/2013/detailed?L=59380&amp;W=9&amp;P=10012&amp;YEAR=2012" TargetMode="External"/><Relationship Id="rId6145" Type="http://schemas.openxmlformats.org/officeDocument/2006/relationships/hyperlink" Target="http://football6.myfantasyleague.com/2013/detailed?L=59380&amp;W=11&amp;P=9278&amp;YEAR=2012" TargetMode="External"/><Relationship Id="rId10524" Type="http://schemas.openxmlformats.org/officeDocument/2006/relationships/hyperlink" Target="http://football6.myfantasyleague.com/2013/detailed?L=59380&amp;W=17&amp;P=6795&amp;YEAR=2012" TargetMode="External"/><Relationship Id="rId17551" Type="http://schemas.openxmlformats.org/officeDocument/2006/relationships/hyperlink" Target="http://football6.myfantasyleague.com/2013/player?L=59380&amp;P=6521&amp;YEAR=2012" TargetMode="External"/><Relationship Id="rId18602" Type="http://schemas.openxmlformats.org/officeDocument/2006/relationships/hyperlink" Target="http://football6.myfantasyleague.com/2013/detailed?L=59380&amp;W=16&amp;P=9173&amp;YEAR=2012" TargetMode="External"/><Relationship Id="rId2688" Type="http://schemas.openxmlformats.org/officeDocument/2006/relationships/hyperlink" Target="http://football6.myfantasyleague.com/2013/detailed?L=59380&amp;W=3&amp;P=10732&amp;YEAR=2012" TargetMode="External"/><Relationship Id="rId3739" Type="http://schemas.openxmlformats.org/officeDocument/2006/relationships/hyperlink" Target="http://football6.myfantasyleague.com/2013/detailed?L=59380&amp;W=13&amp;P=6820&amp;YEAR=2012" TargetMode="External"/><Relationship Id="rId5161" Type="http://schemas.openxmlformats.org/officeDocument/2006/relationships/hyperlink" Target="http://football6.myfantasyleague.com/2013/detailed?L=59380&amp;W=17&amp;P=8392&amp;YEAR=2012" TargetMode="External"/><Relationship Id="rId7610" Type="http://schemas.openxmlformats.org/officeDocument/2006/relationships/hyperlink" Target="http://football6.myfantasyleague.com/2013/detailed?L=59380&amp;W=16&amp;P=8261&amp;YEAR=2012" TargetMode="External"/><Relationship Id="rId12696" Type="http://schemas.openxmlformats.org/officeDocument/2006/relationships/hyperlink" Target="http://football6.myfantasyleague.com/2013/detailed?L=59380&amp;W=16&amp;P=10561&amp;YEAR=2012" TargetMode="External"/><Relationship Id="rId13747" Type="http://schemas.openxmlformats.org/officeDocument/2006/relationships/hyperlink" Target="http://football6.myfantasyleague.com/2013/detailed?L=59380&amp;W=7&amp;P=10340&amp;YEAR=2012" TargetMode="External"/><Relationship Id="rId16153" Type="http://schemas.openxmlformats.org/officeDocument/2006/relationships/hyperlink" Target="http://football6.myfantasyleague.com/2013/detailed?L=59380&amp;W=15&amp;P=7048&amp;YEAR=2012" TargetMode="External"/><Relationship Id="rId17204" Type="http://schemas.openxmlformats.org/officeDocument/2006/relationships/hyperlink" Target="http://football6.myfantasyleague.com/2013/detailed?L=59380&amp;W=14&amp;P=9451&amp;YEAR=2012" TargetMode="External"/><Relationship Id="rId20549" Type="http://schemas.openxmlformats.org/officeDocument/2006/relationships/hyperlink" Target="http://football6.myfantasyleague.com/2013/detailed?L=59380&amp;W=14&amp;P=10720&amp;YEAR=2012" TargetMode="External"/><Relationship Id="rId2755" Type="http://schemas.openxmlformats.org/officeDocument/2006/relationships/hyperlink" Target="http://football6.myfantasyleague.com/2013/player?L=59380&amp;P=6789&amp;YEAR=2012" TargetMode="External"/><Relationship Id="rId3806" Type="http://schemas.openxmlformats.org/officeDocument/2006/relationships/hyperlink" Target="http://football6.myfantasyleague.com/2013/detailed?L=59380&amp;W=2&amp;P=9597&amp;YEAR=2012" TargetMode="External"/><Relationship Id="rId6212" Type="http://schemas.openxmlformats.org/officeDocument/2006/relationships/hyperlink" Target="http://football6.myfantasyleague.com/2013/detailed?L=59380&amp;W=4&amp;P=10339&amp;YEAR=2012" TargetMode="External"/><Relationship Id="rId9368" Type="http://schemas.openxmlformats.org/officeDocument/2006/relationships/hyperlink" Target="http://football6.myfantasyleague.com/2013/detailed?L=59380&amp;W=3&amp;P=6513&amp;YEAR=2012" TargetMode="External"/><Relationship Id="rId9782" Type="http://schemas.openxmlformats.org/officeDocument/2006/relationships/hyperlink" Target="http://football6.myfantasyleague.com/2013/detailed?L=59380&amp;W=1&amp;P=10953&amp;YEAR=2012" TargetMode="External"/><Relationship Id="rId11298" Type="http://schemas.openxmlformats.org/officeDocument/2006/relationships/hyperlink" Target="http://football6.myfantasyleague.com/2013/detailed?L=59380&amp;W=14&amp;P=10705&amp;YEAR=2012" TargetMode="External"/><Relationship Id="rId12349" Type="http://schemas.openxmlformats.org/officeDocument/2006/relationships/hyperlink" Target="http://football6.myfantasyleague.com/2013/detailed?L=59380&amp;W=15&amp;P=9982&amp;YEAR=2012" TargetMode="External"/><Relationship Id="rId12763" Type="http://schemas.openxmlformats.org/officeDocument/2006/relationships/hyperlink" Target="http://football6.myfantasyleague.com/2013/detailed?L=59380&amp;W=9&amp;P=8721&amp;YEAR=2012" TargetMode="External"/><Relationship Id="rId13814" Type="http://schemas.openxmlformats.org/officeDocument/2006/relationships/hyperlink" Target="http://football6.myfantasyleague.com/2013/player?L=59380&amp;P=8792&amp;YEAR=2012" TargetMode="External"/><Relationship Id="rId16220" Type="http://schemas.openxmlformats.org/officeDocument/2006/relationships/hyperlink" Target="http://football6.myfantasyleague.com/2013/detailed?L=59380&amp;W=10&amp;P=9661&amp;YEAR=2012" TargetMode="External"/><Relationship Id="rId19376" Type="http://schemas.openxmlformats.org/officeDocument/2006/relationships/hyperlink" Target="http://football6.myfantasyleague.com/2013/detailed?L=59380&amp;W=5&amp;P=9835&amp;YEAR=2012" TargetMode="External"/><Relationship Id="rId19790" Type="http://schemas.openxmlformats.org/officeDocument/2006/relationships/hyperlink" Target="http://football6.myfantasyleague.com/2013/detailed?L=59380&amp;W=9&amp;P=9854&amp;YEAR=2012" TargetMode="External"/><Relationship Id="rId20616" Type="http://schemas.openxmlformats.org/officeDocument/2006/relationships/hyperlink" Target="http://football6.myfantasyleague.com/2013/detailed?L=59380&amp;W=3&amp;P=10110&amp;YEAR=2012" TargetMode="External"/><Relationship Id="rId727" Type="http://schemas.openxmlformats.org/officeDocument/2006/relationships/hyperlink" Target="http://football6.myfantasyleague.com/2013/detailed?L=59380&amp;W=16&amp;P=10325&amp;YEAR=2012" TargetMode="External"/><Relationship Id="rId1357" Type="http://schemas.openxmlformats.org/officeDocument/2006/relationships/hyperlink" Target="http://football6.myfantasyleague.com/2013/detailed?L=59380&amp;W=7&amp;P=10048&amp;YEAR=2012" TargetMode="External"/><Relationship Id="rId1771" Type="http://schemas.openxmlformats.org/officeDocument/2006/relationships/hyperlink" Target="http://football6.myfantasyleague.com/2013/detailed?L=59380&amp;W=17&amp;P=10719&amp;YEAR=2012" TargetMode="External"/><Relationship Id="rId2408" Type="http://schemas.openxmlformats.org/officeDocument/2006/relationships/hyperlink" Target="http://football6.myfantasyleague.com/2013/detailed?L=59380&amp;W=1&amp;P=8497&amp;YEAR=2012" TargetMode="External"/><Relationship Id="rId2822" Type="http://schemas.openxmlformats.org/officeDocument/2006/relationships/hyperlink" Target="http://football6.myfantasyleague.com/2013/detailed?L=59380&amp;W=15&amp;P=10772&amp;YEAR=2012" TargetMode="External"/><Relationship Id="rId5978" Type="http://schemas.openxmlformats.org/officeDocument/2006/relationships/hyperlink" Target="http://football6.myfantasyleague.com/2013/detailed?L=59380&amp;W=5&amp;P=3549&amp;YEAR=2012" TargetMode="External"/><Relationship Id="rId8384" Type="http://schemas.openxmlformats.org/officeDocument/2006/relationships/hyperlink" Target="http://football6.myfantasyleague.com/2013/detailed?L=59380&amp;W=9&amp;P=10488&amp;YEAR=2012" TargetMode="External"/><Relationship Id="rId9435" Type="http://schemas.openxmlformats.org/officeDocument/2006/relationships/hyperlink" Target="http://football6.myfantasyleague.com/2013/detailed?L=59380&amp;W=16&amp;P=9674&amp;YEAR=2012" TargetMode="External"/><Relationship Id="rId11365" Type="http://schemas.openxmlformats.org/officeDocument/2006/relationships/hyperlink" Target="http://football6.myfantasyleague.com/2013/detailed?L=59380&amp;W=14&amp;P=7052&amp;YEAR=2012" TargetMode="External"/><Relationship Id="rId12416" Type="http://schemas.openxmlformats.org/officeDocument/2006/relationships/hyperlink" Target="http://football6.myfantasyleague.com/2013/detailed?L=59380&amp;W=10&amp;P=8548&amp;YEAR=2012" TargetMode="External"/><Relationship Id="rId18392" Type="http://schemas.openxmlformats.org/officeDocument/2006/relationships/hyperlink" Target="http://football6.myfantasyleague.com/2013/detailed?L=59380&amp;W=16&amp;P=10675&amp;YEAR=2012" TargetMode="External"/><Relationship Id="rId19029" Type="http://schemas.openxmlformats.org/officeDocument/2006/relationships/hyperlink" Target="http://football6.myfantasyleague.com/2013/detailed?L=59380&amp;W=4&amp;P=9425&amp;YEAR=2012" TargetMode="External"/><Relationship Id="rId19443" Type="http://schemas.openxmlformats.org/officeDocument/2006/relationships/hyperlink" Target="http://football6.myfantasyleague.com/2013/detailed?L=59380&amp;W=7&amp;P=10698&amp;YEAR=2012" TargetMode="External"/><Relationship Id="rId63" Type="http://schemas.openxmlformats.org/officeDocument/2006/relationships/hyperlink" Target="http://football6.myfantasyleague.com/2013/detailed?L=59380&amp;W=3&amp;P=10353&amp;YEAR=2012" TargetMode="External"/><Relationship Id="rId1424" Type="http://schemas.openxmlformats.org/officeDocument/2006/relationships/hyperlink" Target="http://football6.myfantasyleague.com/2013/detailed?L=59380&amp;W=4&amp;P=10737&amp;YEAR=2012" TargetMode="External"/><Relationship Id="rId4994" Type="http://schemas.openxmlformats.org/officeDocument/2006/relationships/hyperlink" Target="http://football6.myfantasyleague.com/2013/detailed?L=59380&amp;W=15&amp;P=10029&amp;YEAR=2012" TargetMode="External"/><Relationship Id="rId8037" Type="http://schemas.openxmlformats.org/officeDocument/2006/relationships/hyperlink" Target="http://football6.myfantasyleague.com/2013/detailed?L=59380&amp;W=1&amp;P=3445&amp;YEAR=2012" TargetMode="External"/><Relationship Id="rId8451" Type="http://schemas.openxmlformats.org/officeDocument/2006/relationships/hyperlink" Target="http://football6.myfantasyleague.com/2013/player?L=59380&amp;P=11021" TargetMode="External"/><Relationship Id="rId9502" Type="http://schemas.openxmlformats.org/officeDocument/2006/relationships/hyperlink" Target="http://football6.myfantasyleague.com/2013/detailed?L=59380&amp;W=14&amp;P=10779&amp;YEAR=2012" TargetMode="External"/><Relationship Id="rId10381" Type="http://schemas.openxmlformats.org/officeDocument/2006/relationships/hyperlink" Target="http://football6.myfantasyleague.com/2013/player?L=59380&amp;P=10858" TargetMode="External"/><Relationship Id="rId11018" Type="http://schemas.openxmlformats.org/officeDocument/2006/relationships/hyperlink" Target="http://football6.myfantasyleague.com/2013/detailed?L=59380&amp;W=13&amp;P=7777&amp;YEAR=2012" TargetMode="External"/><Relationship Id="rId11432" Type="http://schemas.openxmlformats.org/officeDocument/2006/relationships/hyperlink" Target="http://football6.myfantasyleague.com/2013/detailed?L=59380&amp;W=10&amp;P=9084&amp;YEAR=2012" TargetMode="External"/><Relationship Id="rId12830" Type="http://schemas.openxmlformats.org/officeDocument/2006/relationships/hyperlink" Target="http://football6.myfantasyleague.com/2013/player?L=59380&amp;P=9090" TargetMode="External"/><Relationship Id="rId14588" Type="http://schemas.openxmlformats.org/officeDocument/2006/relationships/hyperlink" Target="http://football6.myfantasyleague.com/2013/detailed?L=59380&amp;W=11&amp;P=9473&amp;YEAR=2012" TargetMode="External"/><Relationship Id="rId15986" Type="http://schemas.openxmlformats.org/officeDocument/2006/relationships/hyperlink" Target="http://football6.myfantasyleague.com/2013/detailed?L=59380&amp;W=6&amp;P=9120&amp;YEAR=2012" TargetMode="External"/><Relationship Id="rId18045" Type="http://schemas.openxmlformats.org/officeDocument/2006/relationships/hyperlink" Target="http://football6.myfantasyleague.com/2013/player?L=59380&amp;P=10786" TargetMode="External"/><Relationship Id="rId3596" Type="http://schemas.openxmlformats.org/officeDocument/2006/relationships/hyperlink" Target="http://football6.myfantasyleague.com/2013/detailed?L=59380&amp;W=3&amp;P=10007&amp;YEAR=2012" TargetMode="External"/><Relationship Id="rId4647" Type="http://schemas.openxmlformats.org/officeDocument/2006/relationships/hyperlink" Target="http://football6.myfantasyleague.com/2013/detailed?L=59380&amp;W=4&amp;P=8975&amp;YEAR=2012" TargetMode="External"/><Relationship Id="rId7053" Type="http://schemas.openxmlformats.org/officeDocument/2006/relationships/hyperlink" Target="http://football6.myfantasyleague.com/2013/detailed?L=59380&amp;W=1&amp;P=8843&amp;YEAR=2012" TargetMode="External"/><Relationship Id="rId8104" Type="http://schemas.openxmlformats.org/officeDocument/2006/relationships/hyperlink" Target="http://football6.myfantasyleague.com/2013/detailed?L=59380&amp;W=5&amp;P=8246&amp;YEAR=2012" TargetMode="External"/><Relationship Id="rId10034" Type="http://schemas.openxmlformats.org/officeDocument/2006/relationships/hyperlink" Target="http://football6.myfantasyleague.com/2013/player?L=59380&amp;P=9121" TargetMode="External"/><Relationship Id="rId15639" Type="http://schemas.openxmlformats.org/officeDocument/2006/relationships/hyperlink" Target="http://football6.myfantasyleague.com/2013/detailed?L=59380&amp;W=10&amp;P=7400&amp;YEAR=2012" TargetMode="External"/><Relationship Id="rId17061" Type="http://schemas.openxmlformats.org/officeDocument/2006/relationships/hyperlink" Target="http://football6.myfantasyleague.com/2013/detailed?L=59380&amp;W=17&amp;P=7429&amp;YEAR=2012" TargetMode="External"/><Relationship Id="rId18112" Type="http://schemas.openxmlformats.org/officeDocument/2006/relationships/hyperlink" Target="http://football6.myfantasyleague.com/2013/detailed?L=59380&amp;W=11&amp;P=9920&amp;YEAR=2012" TargetMode="External"/><Relationship Id="rId19510" Type="http://schemas.openxmlformats.org/officeDocument/2006/relationships/hyperlink" Target="http://football6.myfantasyleague.com/2013/detailed?L=59380&amp;W=10&amp;P=8856&amp;YEAR=2012" TargetMode="External"/><Relationship Id="rId2198" Type="http://schemas.openxmlformats.org/officeDocument/2006/relationships/hyperlink" Target="http://football6.myfantasyleague.com/2013/detailed?L=59380&amp;W=16&amp;P=9154&amp;YEAR=2012" TargetMode="External"/><Relationship Id="rId3249" Type="http://schemas.openxmlformats.org/officeDocument/2006/relationships/hyperlink" Target="http://football6.myfantasyleague.com/2013/detailed?L=59380&amp;W=15&amp;P=9052&amp;YEAR=2012" TargetMode="External"/><Relationship Id="rId7120" Type="http://schemas.openxmlformats.org/officeDocument/2006/relationships/hyperlink" Target="http://football6.myfantasyleague.com/2013/detailed?L=59380&amp;W=7&amp;P=6475&amp;YEAR=2012" TargetMode="External"/><Relationship Id="rId14655" Type="http://schemas.openxmlformats.org/officeDocument/2006/relationships/hyperlink" Target="http://football6.myfantasyleague.com/2013/detailed?L=59380&amp;W=15&amp;P=4922&amp;YEAR=2012" TargetMode="External"/><Relationship Id="rId15706" Type="http://schemas.openxmlformats.org/officeDocument/2006/relationships/hyperlink" Target="http://football6.myfantasyleague.com/2013/player?L=59380&amp;P=9841&amp;YEAR=2012" TargetMode="External"/><Relationship Id="rId20059" Type="http://schemas.openxmlformats.org/officeDocument/2006/relationships/hyperlink" Target="http://football6.myfantasyleague.com/2013/detailed?L=59380&amp;W=12&amp;P=8675&amp;YEAR=2012" TargetMode="External"/><Relationship Id="rId584" Type="http://schemas.openxmlformats.org/officeDocument/2006/relationships/hyperlink" Target="http://football6.myfantasyleague.com/2013/detailed?L=59380&amp;W=3&amp;P=9340&amp;YEAR=2012" TargetMode="External"/><Relationship Id="rId2265" Type="http://schemas.openxmlformats.org/officeDocument/2006/relationships/hyperlink" Target="http://football6.myfantasyleague.com/2013/detailed?L=59380&amp;W=2&amp;P=6996&amp;YEAR=2012" TargetMode="External"/><Relationship Id="rId3663" Type="http://schemas.openxmlformats.org/officeDocument/2006/relationships/hyperlink" Target="http://football6.myfantasyleague.com/2013/detailed?L=59380&amp;W=2&amp;P=9171&amp;YEAR=2012" TargetMode="External"/><Relationship Id="rId4714" Type="http://schemas.openxmlformats.org/officeDocument/2006/relationships/hyperlink" Target="http://football6.myfantasyleague.com/2013/detailed?L=59380&amp;W=13&amp;P=10841&amp;YEAR=2012" TargetMode="External"/><Relationship Id="rId9292" Type="http://schemas.openxmlformats.org/officeDocument/2006/relationships/hyperlink" Target="http://football6.myfantasyleague.com/2013/player?L=59380&amp;P=9453" TargetMode="External"/><Relationship Id="rId10101" Type="http://schemas.openxmlformats.org/officeDocument/2006/relationships/hyperlink" Target="http://football6.myfantasyleague.com/2013/detailed?L=59380&amp;W=6&amp;P=9648&amp;YEAR=2012" TargetMode="External"/><Relationship Id="rId13257" Type="http://schemas.openxmlformats.org/officeDocument/2006/relationships/hyperlink" Target="http://football6.myfantasyleague.com/2013/detailed?L=59380&amp;W=2&amp;P=7509&amp;YEAR=2012" TargetMode="External"/><Relationship Id="rId13671" Type="http://schemas.openxmlformats.org/officeDocument/2006/relationships/hyperlink" Target="http://football6.myfantasyleague.com/2013/detailed?L=59380&amp;W=5&amp;P=9251&amp;YEAR=2012" TargetMode="External"/><Relationship Id="rId14308" Type="http://schemas.openxmlformats.org/officeDocument/2006/relationships/hyperlink" Target="http://football6.myfantasyleague.com/2013/detailed?L=59380&amp;W=15&amp;P=8156&amp;YEAR=2012" TargetMode="External"/><Relationship Id="rId14722" Type="http://schemas.openxmlformats.org/officeDocument/2006/relationships/hyperlink" Target="http://football6.myfantasyleague.com/2013/detailed?L=59380&amp;W=17&amp;P=9740&amp;YEAR=2012" TargetMode="External"/><Relationship Id="rId17878" Type="http://schemas.openxmlformats.org/officeDocument/2006/relationships/hyperlink" Target="http://football6.myfantasyleague.com/2013/detailed?L=59380&amp;W=12&amp;P=8160&amp;YEAR=2012" TargetMode="External"/><Relationship Id="rId18929" Type="http://schemas.openxmlformats.org/officeDocument/2006/relationships/hyperlink" Target="http://football6.myfantasyleague.com/2013/detailed?L=59380&amp;W=3&amp;P=8421&amp;YEAR=2012" TargetMode="External"/><Relationship Id="rId20473" Type="http://schemas.openxmlformats.org/officeDocument/2006/relationships/hyperlink" Target="http://football6.myfantasyleague.com/2013/detailed?L=59380&amp;W=10&amp;P=9867&amp;YEAR=2012" TargetMode="External"/><Relationship Id="rId237" Type="http://schemas.openxmlformats.org/officeDocument/2006/relationships/hyperlink" Target="http://football6.myfantasyleague.com/2013/detailed?L=59380&amp;W=15&amp;P=10559&amp;YEAR=2012" TargetMode="External"/><Relationship Id="rId3316" Type="http://schemas.openxmlformats.org/officeDocument/2006/relationships/hyperlink" Target="http://football6.myfantasyleague.com/2013/detailed?L=59380&amp;W=1&amp;P=8666&amp;YEAR=2012" TargetMode="External"/><Relationship Id="rId3730" Type="http://schemas.openxmlformats.org/officeDocument/2006/relationships/hyperlink" Target="http://football6.myfantasyleague.com/2013/detailed?L=59380&amp;W=3&amp;P=6820&amp;YEAR=2012" TargetMode="External"/><Relationship Id="rId6886" Type="http://schemas.openxmlformats.org/officeDocument/2006/relationships/hyperlink" Target="http://football6.myfantasyleague.com/2013/detailed?L=59380&amp;W=1&amp;P=9067&amp;YEAR=2012" TargetMode="External"/><Relationship Id="rId7937" Type="http://schemas.openxmlformats.org/officeDocument/2006/relationships/hyperlink" Target="http://football6.myfantasyleague.com/2013/detailed?L=59380&amp;W=13&amp;P=7231&amp;YEAR=2012" TargetMode="External"/><Relationship Id="rId10918" Type="http://schemas.openxmlformats.org/officeDocument/2006/relationships/hyperlink" Target="http://football6.myfantasyleague.com/2013/detailed?L=59380&amp;W=1&amp;P=10992&amp;YEAR=2012" TargetMode="External"/><Relationship Id="rId12273" Type="http://schemas.openxmlformats.org/officeDocument/2006/relationships/hyperlink" Target="http://football6.myfantasyleague.com/2013/detailed?L=59380&amp;W=17&amp;P=10805&amp;YEAR=2012" TargetMode="External"/><Relationship Id="rId13324" Type="http://schemas.openxmlformats.org/officeDocument/2006/relationships/hyperlink" Target="http://football6.myfantasyleague.com/2013/detailed?L=59380&amp;W=1&amp;P=9824&amp;YEAR=2012" TargetMode="External"/><Relationship Id="rId16894" Type="http://schemas.openxmlformats.org/officeDocument/2006/relationships/hyperlink" Target="http://football6.myfantasyleague.com/2013/detailed?L=59380&amp;W=15&amp;P=9757&amp;YEAR=2012" TargetMode="External"/><Relationship Id="rId17945" Type="http://schemas.openxmlformats.org/officeDocument/2006/relationships/hyperlink" Target="http://football6.myfantasyleague.com/2013/player?L=59380&amp;P=10697" TargetMode="External"/><Relationship Id="rId20126" Type="http://schemas.openxmlformats.org/officeDocument/2006/relationships/hyperlink" Target="http://football6.myfantasyleague.com/2013/detailed?L=59380&amp;W=12&amp;P=10707&amp;YEAR=2012" TargetMode="External"/><Relationship Id="rId20540" Type="http://schemas.openxmlformats.org/officeDocument/2006/relationships/hyperlink" Target="http://football6.myfantasyleague.com/2013/detailed?L=59380&amp;W=4&amp;P=10720&amp;YEAR=2012" TargetMode="External"/><Relationship Id="rId651" Type="http://schemas.openxmlformats.org/officeDocument/2006/relationships/hyperlink" Target="http://football6.myfantasyleague.com/2013/detailed?L=59380&amp;W=3&amp;P=10998&amp;YEAR=2012" TargetMode="External"/><Relationship Id="rId1281" Type="http://schemas.openxmlformats.org/officeDocument/2006/relationships/hyperlink" Target="http://football6.myfantasyleague.com/2013/detailed?L=59380&amp;W=14&amp;P=9494&amp;YEAR=2012" TargetMode="External"/><Relationship Id="rId2332" Type="http://schemas.openxmlformats.org/officeDocument/2006/relationships/hyperlink" Target="http://football6.myfantasyleague.com/2013/detailed?L=59380&amp;W=15&amp;P=9467&amp;YEAR=2012" TargetMode="External"/><Relationship Id="rId5488" Type="http://schemas.openxmlformats.org/officeDocument/2006/relationships/hyperlink" Target="http://football6.myfantasyleague.com/2013/detailed?L=59380&amp;W=17&amp;P=7042&amp;YEAR=2012" TargetMode="External"/><Relationship Id="rId6539" Type="http://schemas.openxmlformats.org/officeDocument/2006/relationships/hyperlink" Target="http://football6.myfantasyleague.com/2013/detailed?L=59380&amp;W=11&amp;P=8845&amp;YEAR=2012" TargetMode="External"/><Relationship Id="rId6953" Type="http://schemas.openxmlformats.org/officeDocument/2006/relationships/hyperlink" Target="http://football6.myfantasyleague.com/2013/detailed?L=59380&amp;W=13&amp;P=10414&amp;YEAR=2012" TargetMode="External"/><Relationship Id="rId12340" Type="http://schemas.openxmlformats.org/officeDocument/2006/relationships/hyperlink" Target="http://football6.myfantasyleague.com/2013/detailed?L=59380&amp;W=5&amp;P=9982&amp;YEAR=2012" TargetMode="External"/><Relationship Id="rId15496" Type="http://schemas.openxmlformats.org/officeDocument/2006/relationships/hyperlink" Target="http://football6.myfantasyleague.com/2013/detailed?L=59380&amp;W=8&amp;P=9929&amp;YEAR=2012" TargetMode="External"/><Relationship Id="rId16547" Type="http://schemas.openxmlformats.org/officeDocument/2006/relationships/hyperlink" Target="http://football6.myfantasyleague.com/2013/detailed?L=59380&amp;W=4&amp;P=4896&amp;YEAR=2012" TargetMode="External"/><Relationship Id="rId304" Type="http://schemas.openxmlformats.org/officeDocument/2006/relationships/hyperlink" Target="http://football6.myfantasyleague.com/2013/detailed?L=59380&amp;W=7&amp;P=10449&amp;YEAR=2012" TargetMode="External"/><Relationship Id="rId5555" Type="http://schemas.openxmlformats.org/officeDocument/2006/relationships/hyperlink" Target="http://football6.myfantasyleague.com/2013/detailed?L=59380&amp;W=4&amp;P=7441&amp;YEAR=2012" TargetMode="External"/><Relationship Id="rId6606" Type="http://schemas.openxmlformats.org/officeDocument/2006/relationships/hyperlink" Target="http://football6.myfantasyleague.com/2013/detailed?L=59380&amp;W=10&amp;P=9625&amp;YEAR=2012" TargetMode="External"/><Relationship Id="rId9012" Type="http://schemas.openxmlformats.org/officeDocument/2006/relationships/hyperlink" Target="http://football6.myfantasyleague.com/2013/detailed?L=59380&amp;W=17&amp;P=10567&amp;YEAR=2012" TargetMode="External"/><Relationship Id="rId14098" Type="http://schemas.openxmlformats.org/officeDocument/2006/relationships/hyperlink" Target="http://football6.myfantasyleague.com/2013/detailed?L=59380&amp;W=14&amp;P=9530&amp;YEAR=2012" TargetMode="External"/><Relationship Id="rId15149" Type="http://schemas.openxmlformats.org/officeDocument/2006/relationships/hyperlink" Target="http://football6.myfantasyleague.com/2013/detailed?L=59380&amp;W=2&amp;P=10896&amp;YEAR=2012" TargetMode="External"/><Relationship Id="rId15563" Type="http://schemas.openxmlformats.org/officeDocument/2006/relationships/hyperlink" Target="http://football6.myfantasyleague.com/2013/detailed?L=59380&amp;W=2&amp;P=9921&amp;YEAR=2012" TargetMode="External"/><Relationship Id="rId16961" Type="http://schemas.openxmlformats.org/officeDocument/2006/relationships/hyperlink" Target="http://football6.myfantasyleague.com/2013/detailed?L=59380&amp;W=8&amp;P=7813&amp;YEAR=2012" TargetMode="External"/><Relationship Id="rId19020" Type="http://schemas.openxmlformats.org/officeDocument/2006/relationships/hyperlink" Target="http://football6.myfantasyleague.com/2013/detailed?L=59380&amp;W=15&amp;P=10775&amp;YEAR=2012" TargetMode="External"/><Relationship Id="rId1001" Type="http://schemas.openxmlformats.org/officeDocument/2006/relationships/hyperlink" Target="http://football6.myfantasyleague.com/2013/player?L=59380&amp;P=10527&amp;YEAR=2012" TargetMode="External"/><Relationship Id="rId4157" Type="http://schemas.openxmlformats.org/officeDocument/2006/relationships/hyperlink" Target="http://football6.myfantasyleague.com/2013/detailed?L=59380&amp;W=15&amp;P=10344&amp;YEAR=2012" TargetMode="External"/><Relationship Id="rId4571" Type="http://schemas.openxmlformats.org/officeDocument/2006/relationships/hyperlink" Target="http://football6.myfantasyleague.com/2013/detailed?L=59380&amp;W=4&amp;P=10139&amp;YEAR=2012" TargetMode="External"/><Relationship Id="rId5208" Type="http://schemas.openxmlformats.org/officeDocument/2006/relationships/hyperlink" Target="http://football6.myfantasyleague.com/2013/detailed?L=59380&amp;W=9&amp;P=10310&amp;YEAR=2012" TargetMode="External"/><Relationship Id="rId5622" Type="http://schemas.openxmlformats.org/officeDocument/2006/relationships/hyperlink" Target="http://football6.myfantasyleague.com/2013/detailed?L=59380&amp;W=11&amp;P=9466&amp;YEAR=2012" TargetMode="External"/><Relationship Id="rId8778" Type="http://schemas.openxmlformats.org/officeDocument/2006/relationships/hyperlink" Target="http://football6.myfantasyleague.com/2013/player?L=59380&amp;P=10374" TargetMode="External"/><Relationship Id="rId9829" Type="http://schemas.openxmlformats.org/officeDocument/2006/relationships/hyperlink" Target="http://football6.myfantasyleague.com/2013/detailed?L=59380&amp;W=1&amp;P=7037&amp;YEAR=2012" TargetMode="External"/><Relationship Id="rId14165" Type="http://schemas.openxmlformats.org/officeDocument/2006/relationships/hyperlink" Target="http://football6.myfantasyleague.com/2013/detailed?L=59380&amp;W=7&amp;P=9745&amp;YEAR=2012" TargetMode="External"/><Relationship Id="rId15216" Type="http://schemas.openxmlformats.org/officeDocument/2006/relationships/hyperlink" Target="http://football6.myfantasyleague.com/2013/player?L=59380&amp;P=9705&amp;YEAR=2012" TargetMode="External"/><Relationship Id="rId16614" Type="http://schemas.openxmlformats.org/officeDocument/2006/relationships/hyperlink" Target="http://football6.myfantasyleague.com/2013/detailed?L=59380&amp;W=7&amp;P=10320&amp;YEAR=2012" TargetMode="External"/><Relationship Id="rId3173" Type="http://schemas.openxmlformats.org/officeDocument/2006/relationships/hyperlink" Target="http://football6.myfantasyleague.com/2013/player?L=59380&amp;P=7837" TargetMode="External"/><Relationship Id="rId4224" Type="http://schemas.openxmlformats.org/officeDocument/2006/relationships/hyperlink" Target="http://football6.myfantasyleague.com/2013/detailed?L=59380&amp;W=5&amp;P=10748&amp;YEAR=2012" TargetMode="External"/><Relationship Id="rId11759" Type="http://schemas.openxmlformats.org/officeDocument/2006/relationships/hyperlink" Target="http://football6.myfantasyleague.com/2013/detailed?L=59380&amp;W=15&amp;P=8360&amp;YEAR=2012" TargetMode="External"/><Relationship Id="rId15630" Type="http://schemas.openxmlformats.org/officeDocument/2006/relationships/hyperlink" Target="http://football6.myfantasyleague.com/2013/player?L=59380&amp;P=7400&amp;YEAR=2012" TargetMode="External"/><Relationship Id="rId18786" Type="http://schemas.openxmlformats.org/officeDocument/2006/relationships/hyperlink" Target="http://football6.myfantasyleague.com/2013/detailed?L=59380&amp;W=4&amp;P=10764&amp;YEAR=2012" TargetMode="External"/><Relationship Id="rId19837" Type="http://schemas.openxmlformats.org/officeDocument/2006/relationships/hyperlink" Target="http://football6.myfantasyleague.com/2013/detailed?L=59380&amp;W=5&amp;P=7491&amp;YEAR=2012" TargetMode="External"/><Relationship Id="rId1818" Type="http://schemas.openxmlformats.org/officeDocument/2006/relationships/hyperlink" Target="http://football6.myfantasyleague.com/2013/detailed?L=59380&amp;W=15&amp;P=9898&amp;YEAR=2012" TargetMode="External"/><Relationship Id="rId3240" Type="http://schemas.openxmlformats.org/officeDocument/2006/relationships/hyperlink" Target="http://football6.myfantasyleague.com/2013/detailed?L=59380&amp;W=3&amp;P=9052&amp;YEAR=2012" TargetMode="External"/><Relationship Id="rId6396" Type="http://schemas.openxmlformats.org/officeDocument/2006/relationships/hyperlink" Target="http://football6.myfantasyleague.com/2013/detailed?L=59380&amp;W=3&amp;P=10458&amp;YEAR=2012" TargetMode="External"/><Relationship Id="rId7794" Type="http://schemas.openxmlformats.org/officeDocument/2006/relationships/hyperlink" Target="http://football6.myfantasyleague.com/2013/detailed?L=59380&amp;W=14&amp;P=10373&amp;YEAR=2012" TargetMode="External"/><Relationship Id="rId8845" Type="http://schemas.openxmlformats.org/officeDocument/2006/relationships/hyperlink" Target="http://football6.myfantasyleague.com/2013/detailed?L=59380&amp;W=2&amp;P=9903&amp;YEAR=2012" TargetMode="External"/><Relationship Id="rId10775" Type="http://schemas.openxmlformats.org/officeDocument/2006/relationships/hyperlink" Target="http://football6.myfantasyleague.com/2013/detailed?L=59380&amp;W=13&amp;P=8590&amp;YEAR=2012" TargetMode="External"/><Relationship Id="rId11826" Type="http://schemas.openxmlformats.org/officeDocument/2006/relationships/hyperlink" Target="http://football6.myfantasyleague.com/2013/player?L=59380&amp;P=10820" TargetMode="External"/><Relationship Id="rId13181" Type="http://schemas.openxmlformats.org/officeDocument/2006/relationships/hyperlink" Target="http://football6.myfantasyleague.com/2013/detailed?L=59380&amp;W=14&amp;P=10388&amp;YEAR=2012" TargetMode="External"/><Relationship Id="rId14232" Type="http://schemas.openxmlformats.org/officeDocument/2006/relationships/hyperlink" Target="http://football6.myfantasyleague.com/2013/detailed?L=59380&amp;W=16&amp;P=6439&amp;YEAR=2012" TargetMode="External"/><Relationship Id="rId17388" Type="http://schemas.openxmlformats.org/officeDocument/2006/relationships/hyperlink" Target="http://football6.myfantasyleague.com/2013/detailed?L=59380&amp;W=10&amp;P=8682&amp;YEAR=2012" TargetMode="External"/><Relationship Id="rId18439" Type="http://schemas.openxmlformats.org/officeDocument/2006/relationships/hyperlink" Target="http://football6.myfantasyleague.com/2013/player?L=59380&amp;P=8859" TargetMode="External"/><Relationship Id="rId18853" Type="http://schemas.openxmlformats.org/officeDocument/2006/relationships/hyperlink" Target="http://football6.myfantasyleague.com/2013/detailed?L=59380&amp;W=11&amp;P=10118&amp;YEAR=2012" TargetMode="External"/><Relationship Id="rId19904" Type="http://schemas.openxmlformats.org/officeDocument/2006/relationships/hyperlink" Target="http://football6.myfantasyleague.com/2013/player?L=59380&amp;P=8375" TargetMode="External"/><Relationship Id="rId161" Type="http://schemas.openxmlformats.org/officeDocument/2006/relationships/hyperlink" Target="http://football6.myfantasyleague.com/2013/detailed?L=59380&amp;W=15&amp;P=10011&amp;YEAR=2012" TargetMode="External"/><Relationship Id="rId6049" Type="http://schemas.openxmlformats.org/officeDocument/2006/relationships/hyperlink" Target="http://football6.myfantasyleague.com/2013/detailed?L=59380&amp;W=15&amp;P=10721&amp;YEAR=2012" TargetMode="External"/><Relationship Id="rId7447" Type="http://schemas.openxmlformats.org/officeDocument/2006/relationships/hyperlink" Target="http://football6.myfantasyleague.com/2013/detailed?L=59380&amp;W=8&amp;P=10000&amp;YEAR=2012" TargetMode="External"/><Relationship Id="rId7861" Type="http://schemas.openxmlformats.org/officeDocument/2006/relationships/hyperlink" Target="http://football6.myfantasyleague.com/2013/detailed?L=59380&amp;W=12&amp;P=8910&amp;YEAR=2012" TargetMode="External"/><Relationship Id="rId8912" Type="http://schemas.openxmlformats.org/officeDocument/2006/relationships/hyperlink" Target="http://football6.myfantasyleague.com/2013/detailed?L=59380&amp;W=3&amp;P=10822&amp;YEAR=2012" TargetMode="External"/><Relationship Id="rId10428" Type="http://schemas.openxmlformats.org/officeDocument/2006/relationships/hyperlink" Target="http://football6.myfantasyleague.com/2013/detailed?L=59380&amp;W=10&amp;P=11076&amp;YEAR=2012" TargetMode="External"/><Relationship Id="rId10842" Type="http://schemas.openxmlformats.org/officeDocument/2006/relationships/hyperlink" Target="http://football6.myfantasyleague.com/2013/detailed?L=59380&amp;W=9&amp;P=8841&amp;YEAR=2012" TargetMode="External"/><Relationship Id="rId13998" Type="http://schemas.openxmlformats.org/officeDocument/2006/relationships/hyperlink" Target="http://football6.myfantasyleague.com/2013/detailed?L=59380&amp;W=8&amp;P=9700&amp;YEAR=2012" TargetMode="External"/><Relationship Id="rId17455" Type="http://schemas.openxmlformats.org/officeDocument/2006/relationships/hyperlink" Target="http://football6.myfantasyleague.com/2013/detailed?L=59380&amp;W=9&amp;P=9822&amp;YEAR=2012" TargetMode="External"/><Relationship Id="rId18506" Type="http://schemas.openxmlformats.org/officeDocument/2006/relationships/hyperlink" Target="http://football6.myfantasyleague.com/2013/detailed?L=59380&amp;W=13&amp;P=10104&amp;YEAR=2012" TargetMode="External"/><Relationship Id="rId18920" Type="http://schemas.openxmlformats.org/officeDocument/2006/relationships/hyperlink" Target="http://football6.myfantasyleague.com/2013/detailed?L=59380&amp;W=8&amp;P=4891&amp;YEAR=2012" TargetMode="External"/><Relationship Id="rId20050" Type="http://schemas.openxmlformats.org/officeDocument/2006/relationships/hyperlink" Target="http://football6.myfantasyleague.com/2013/detailed?L=59380&amp;W=2&amp;P=8675&amp;YEAR=2012" TargetMode="External"/><Relationship Id="rId6463" Type="http://schemas.openxmlformats.org/officeDocument/2006/relationships/hyperlink" Target="http://football6.myfantasyleague.com/2013/detailed?L=59380&amp;W=4&amp;P=10886&amp;YEAR=2012" TargetMode="External"/><Relationship Id="rId7514" Type="http://schemas.openxmlformats.org/officeDocument/2006/relationships/hyperlink" Target="http://football6.myfantasyleague.com/2013/detailed?L=59380&amp;W=17&amp;P=9199&amp;YEAR=2012" TargetMode="External"/><Relationship Id="rId16057" Type="http://schemas.openxmlformats.org/officeDocument/2006/relationships/hyperlink" Target="http://football6.myfantasyleague.com/2013/detailed?L=59380&amp;W=15&amp;P=10312&amp;YEAR=2012" TargetMode="External"/><Relationship Id="rId16471" Type="http://schemas.openxmlformats.org/officeDocument/2006/relationships/hyperlink" Target="http://football6.myfantasyleague.com/2013/detailed?L=59380&amp;W=10&amp;P=10351&amp;YEAR=2012" TargetMode="External"/><Relationship Id="rId17108" Type="http://schemas.openxmlformats.org/officeDocument/2006/relationships/hyperlink" Target="http://football6.myfantasyleague.com/2013/detailed?L=59380&amp;W=5&amp;P=10294&amp;YEAR=2012" TargetMode="External"/><Relationship Id="rId17522" Type="http://schemas.openxmlformats.org/officeDocument/2006/relationships/hyperlink" Target="http://football6.myfantasyleague.com/2013/detailed?L=59380&amp;W=8&amp;P=8641&amp;YEAR=2012" TargetMode="External"/><Relationship Id="rId978" Type="http://schemas.openxmlformats.org/officeDocument/2006/relationships/hyperlink" Target="http://football6.myfantasyleague.com/2013/detailed?L=59380&amp;W=1&amp;P=9339&amp;YEAR=2012" TargetMode="External"/><Relationship Id="rId2659" Type="http://schemas.openxmlformats.org/officeDocument/2006/relationships/hyperlink" Target="http://football6.myfantasyleague.com/2013/detailed?L=59380&amp;W=5&amp;P=10770&amp;YEAR=2012" TargetMode="External"/><Relationship Id="rId5065" Type="http://schemas.openxmlformats.org/officeDocument/2006/relationships/hyperlink" Target="http://football6.myfantasyleague.com/2013/detailed?L=59380&amp;W=13&amp;P=10343&amp;YEAR=2012" TargetMode="External"/><Relationship Id="rId6116" Type="http://schemas.openxmlformats.org/officeDocument/2006/relationships/hyperlink" Target="http://football6.myfantasyleague.com/2013/detailed?L=59380&amp;W=13&amp;P=6636&amp;YEAR=2012" TargetMode="External"/><Relationship Id="rId6530" Type="http://schemas.openxmlformats.org/officeDocument/2006/relationships/hyperlink" Target="http://football6.myfantasyleague.com/2013/detailed?L=59380&amp;W=1&amp;P=8845&amp;YEAR=2012" TargetMode="External"/><Relationship Id="rId9686" Type="http://schemas.openxmlformats.org/officeDocument/2006/relationships/hyperlink" Target="http://football6.myfantasyleague.com/2013/options?L=59380&amp;F=0003&amp;O=07" TargetMode="External"/><Relationship Id="rId12667" Type="http://schemas.openxmlformats.org/officeDocument/2006/relationships/hyperlink" Target="http://football6.myfantasyleague.com/2013/detailed?L=59380&amp;W=2&amp;P=10842&amp;YEAR=2012" TargetMode="External"/><Relationship Id="rId15073" Type="http://schemas.openxmlformats.org/officeDocument/2006/relationships/hyperlink" Target="http://football6.myfantasyleague.com/2013/detailed?L=59380&amp;W=10&amp;P=9549&amp;YEAR=2012" TargetMode="External"/><Relationship Id="rId16124" Type="http://schemas.openxmlformats.org/officeDocument/2006/relationships/hyperlink" Target="http://football6.myfantasyleague.com/2013/detailed?L=59380&amp;W=15&amp;P=8274&amp;YEAR=2012" TargetMode="External"/><Relationship Id="rId19694" Type="http://schemas.openxmlformats.org/officeDocument/2006/relationships/hyperlink" Target="http://football6.myfantasyleague.com/2013/detailed?L=59380&amp;W=16&amp;P=7411&amp;YEAR=2012" TargetMode="External"/><Relationship Id="rId1675" Type="http://schemas.openxmlformats.org/officeDocument/2006/relationships/hyperlink" Target="http://football6.myfantasyleague.com/2013/detailed?L=59380&amp;W=3&amp;P=10495&amp;YEAR=2012" TargetMode="External"/><Relationship Id="rId2726" Type="http://schemas.openxmlformats.org/officeDocument/2006/relationships/hyperlink" Target="http://football6.myfantasyleague.com/2013/detailed?L=59380&amp;W=9&amp;P=9725&amp;YEAR=2012" TargetMode="External"/><Relationship Id="rId4081" Type="http://schemas.openxmlformats.org/officeDocument/2006/relationships/hyperlink" Target="http://football6.myfantasyleague.com/2013/detailed?L=59380&amp;W=15&amp;P=10686&amp;YEAR=2012" TargetMode="External"/><Relationship Id="rId5132" Type="http://schemas.openxmlformats.org/officeDocument/2006/relationships/hyperlink" Target="http://football6.myfantasyleague.com/2013/detailed?L=59380&amp;W=7&amp;P=9975&amp;YEAR=2012" TargetMode="External"/><Relationship Id="rId8288" Type="http://schemas.openxmlformats.org/officeDocument/2006/relationships/hyperlink" Target="http://football6.myfantasyleague.com/2013/detailed?L=59380&amp;W=14&amp;P=7440&amp;YEAR=2012" TargetMode="External"/><Relationship Id="rId9339" Type="http://schemas.openxmlformats.org/officeDocument/2006/relationships/hyperlink" Target="http://football6.myfantasyleague.com/2013/detailed?L=59380&amp;W=6&amp;P=7031&amp;YEAR=2012" TargetMode="External"/><Relationship Id="rId9753" Type="http://schemas.openxmlformats.org/officeDocument/2006/relationships/hyperlink" Target="http://football6.myfantasyleague.com/2013/detailed?L=59380&amp;W=11&amp;P=8677&amp;YEAR=2012" TargetMode="External"/><Relationship Id="rId11269" Type="http://schemas.openxmlformats.org/officeDocument/2006/relationships/hyperlink" Target="http://football6.myfantasyleague.com/2013/detailed?L=59380&amp;W=13&amp;P=10767&amp;YEAR=2012" TargetMode="External"/><Relationship Id="rId13718" Type="http://schemas.openxmlformats.org/officeDocument/2006/relationships/hyperlink" Target="http://football6.myfantasyleague.com/2013/detailed?L=59380&amp;W=9&amp;P=9118&amp;YEAR=2012" TargetMode="External"/><Relationship Id="rId15140" Type="http://schemas.openxmlformats.org/officeDocument/2006/relationships/hyperlink" Target="http://football6.myfantasyleague.com/2013/detailed?L=59380&amp;W=12&amp;P=9433&amp;YEAR=2012" TargetMode="External"/><Relationship Id="rId18296" Type="http://schemas.openxmlformats.org/officeDocument/2006/relationships/hyperlink" Target="http://football6.myfantasyleague.com/2013/player?L=59380&amp;P=10372&amp;YEAR=2012" TargetMode="External"/><Relationship Id="rId19347" Type="http://schemas.openxmlformats.org/officeDocument/2006/relationships/hyperlink" Target="http://football6.myfantasyleague.com/2013/detailed?L=59380&amp;W=15&amp;P=10272&amp;YEAR=2012" TargetMode="External"/><Relationship Id="rId1328" Type="http://schemas.openxmlformats.org/officeDocument/2006/relationships/hyperlink" Target="http://football6.myfantasyleague.com/2013/detailed?L=59380&amp;W=4&amp;P=10973&amp;YEAR=2012" TargetMode="External"/><Relationship Id="rId8355" Type="http://schemas.openxmlformats.org/officeDocument/2006/relationships/hyperlink" Target="http://football6.myfantasyleague.com/2013/detailed?L=59380&amp;W=3&amp;P=8837&amp;YEAR=2012" TargetMode="External"/><Relationship Id="rId9406" Type="http://schemas.openxmlformats.org/officeDocument/2006/relationships/hyperlink" Target="http://football6.myfantasyleague.com/2013/detailed?L=59380&amp;W=2&amp;P=10508&amp;YEAR=2012" TargetMode="External"/><Relationship Id="rId11683" Type="http://schemas.openxmlformats.org/officeDocument/2006/relationships/hyperlink" Target="http://football6.myfantasyleague.com/2013/detailed?L=59380&amp;W=2&amp;P=9085&amp;YEAR=2012" TargetMode="External"/><Relationship Id="rId12734" Type="http://schemas.openxmlformats.org/officeDocument/2006/relationships/hyperlink" Target="http://football6.myfantasyleague.com/2013/detailed?L=59380&amp;W=16&amp;P=10143&amp;YEAR=2012" TargetMode="External"/><Relationship Id="rId19761" Type="http://schemas.openxmlformats.org/officeDocument/2006/relationships/hyperlink" Target="http://football6.myfantasyleague.com/2013/detailed?L=59380&amp;W=5&amp;P=10382&amp;YEAR=2012" TargetMode="External"/><Relationship Id="rId1742" Type="http://schemas.openxmlformats.org/officeDocument/2006/relationships/hyperlink" Target="http://football6.myfantasyleague.com/2013/detailed?L=59380&amp;W=4&amp;P=8091&amp;YEAR=2012" TargetMode="External"/><Relationship Id="rId4898" Type="http://schemas.openxmlformats.org/officeDocument/2006/relationships/hyperlink" Target="http://football6.myfantasyleague.com/2013/detailed?L=59380&amp;W=6&amp;P=8247&amp;YEAR=2012" TargetMode="External"/><Relationship Id="rId5949" Type="http://schemas.openxmlformats.org/officeDocument/2006/relationships/hyperlink" Target="http://football6.myfantasyleague.com/2013/detailed?L=59380&amp;W=12&amp;P=10818&amp;YEAR=2012" TargetMode="External"/><Relationship Id="rId7371" Type="http://schemas.openxmlformats.org/officeDocument/2006/relationships/hyperlink" Target="http://football6.myfantasyleague.com/2013/detailed?L=59380&amp;W=10&amp;P=9828&amp;YEAR=2012" TargetMode="External"/><Relationship Id="rId8008" Type="http://schemas.openxmlformats.org/officeDocument/2006/relationships/hyperlink" Target="http://football6.myfantasyleague.com/2013/player?L=59380&amp;P=11022" TargetMode="External"/><Relationship Id="rId9820" Type="http://schemas.openxmlformats.org/officeDocument/2006/relationships/hyperlink" Target="http://football6.myfantasyleague.com/2013/detailed?L=59380&amp;W=8&amp;P=10834&amp;YEAR=2012" TargetMode="External"/><Relationship Id="rId10285" Type="http://schemas.openxmlformats.org/officeDocument/2006/relationships/hyperlink" Target="http://football6.myfantasyleague.com/2013/options?L=59380&amp;F=0009&amp;O=07" TargetMode="External"/><Relationship Id="rId11336" Type="http://schemas.openxmlformats.org/officeDocument/2006/relationships/hyperlink" Target="http://football6.myfantasyleague.com/2013/detailed?L=59380&amp;W=3&amp;P=10285&amp;YEAR=2012" TargetMode="External"/><Relationship Id="rId11750" Type="http://schemas.openxmlformats.org/officeDocument/2006/relationships/hyperlink" Target="http://football6.myfantasyleague.com/2013/detailed?L=59380&amp;W=5&amp;P=8360&amp;YEAR=2012" TargetMode="External"/><Relationship Id="rId12801" Type="http://schemas.openxmlformats.org/officeDocument/2006/relationships/hyperlink" Target="http://football6.myfantasyleague.com/2013/player?L=59380&amp;P=9089&amp;YEAR=2012" TargetMode="External"/><Relationship Id="rId15957" Type="http://schemas.openxmlformats.org/officeDocument/2006/relationships/hyperlink" Target="http://football6.myfantasyleague.com/2013/detailed?L=59380&amp;W=10&amp;P=8676&amp;YEAR=2012" TargetMode="External"/><Relationship Id="rId18363" Type="http://schemas.openxmlformats.org/officeDocument/2006/relationships/hyperlink" Target="http://football6.myfantasyleague.com/2013/detailed?L=59380&amp;W=4&amp;P=10852&amp;YEAR=2012" TargetMode="External"/><Relationship Id="rId19414" Type="http://schemas.openxmlformats.org/officeDocument/2006/relationships/hyperlink" Target="http://football6.myfantasyleague.com/2013/detailed?L=59380&amp;W=16&amp;P=7855&amp;YEAR=2012" TargetMode="External"/><Relationship Id="rId34" Type="http://schemas.openxmlformats.org/officeDocument/2006/relationships/hyperlink" Target="http://football6.myfantasyleague.com/2013/detailed?L=59380&amp;W=10&amp;P=10541&amp;YEAR=2012" TargetMode="External"/><Relationship Id="rId4965" Type="http://schemas.openxmlformats.org/officeDocument/2006/relationships/hyperlink" Target="http://football6.myfantasyleague.com/2013/detailed?L=59380&amp;W=1&amp;P=8799&amp;YEAR=2012" TargetMode="External"/><Relationship Id="rId7024" Type="http://schemas.openxmlformats.org/officeDocument/2006/relationships/hyperlink" Target="http://football6.myfantasyleague.com/2013/detailed?L=59380&amp;W=11&amp;P=8153&amp;YEAR=2012" TargetMode="External"/><Relationship Id="rId8422" Type="http://schemas.openxmlformats.org/officeDocument/2006/relationships/hyperlink" Target="http://football6.myfantasyleague.com/2013/detailed?L=59380&amp;W=7&amp;P=10266&amp;YEAR=2012" TargetMode="External"/><Relationship Id="rId10352" Type="http://schemas.openxmlformats.org/officeDocument/2006/relationships/hyperlink" Target="http://football6.myfantasyleague.com/2013/detailed?L=59380&amp;W=5&amp;P=8265&amp;YEAR=2012" TargetMode="External"/><Relationship Id="rId11403" Type="http://schemas.openxmlformats.org/officeDocument/2006/relationships/hyperlink" Target="http://football6.myfantasyleague.com/2013/options?L=59380&amp;F=0010&amp;O=07" TargetMode="External"/><Relationship Id="rId14559" Type="http://schemas.openxmlformats.org/officeDocument/2006/relationships/hyperlink" Target="http://football6.myfantasyleague.com/2013/detailed?L=59380&amp;W=17&amp;P=9444&amp;YEAR=2012" TargetMode="External"/><Relationship Id="rId14973" Type="http://schemas.openxmlformats.org/officeDocument/2006/relationships/hyperlink" Target="http://football6.myfantasyleague.com/2013/detailed?L=59380&amp;W=4&amp;P=8930&amp;YEAR=2012" TargetMode="External"/><Relationship Id="rId18016" Type="http://schemas.openxmlformats.org/officeDocument/2006/relationships/hyperlink" Target="http://football6.myfantasyleague.com/2013/detailed?L=59380&amp;W=6&amp;P=9524&amp;YEAR=2012" TargetMode="External"/><Relationship Id="rId18430" Type="http://schemas.openxmlformats.org/officeDocument/2006/relationships/hyperlink" Target="http://football6.myfantasyleague.com/2013/detailed?L=59380&amp;W=13&amp;P=8684&amp;YEAR=2012" TargetMode="External"/><Relationship Id="rId3567" Type="http://schemas.openxmlformats.org/officeDocument/2006/relationships/hyperlink" Target="http://football6.myfantasyleague.com/2013/detailed?L=59380&amp;W=10&amp;P=9947&amp;YEAR=2012" TargetMode="External"/><Relationship Id="rId3981" Type="http://schemas.openxmlformats.org/officeDocument/2006/relationships/hyperlink" Target="http://football6.myfantasyleague.com/2013/detailed?L=59380&amp;W=8&amp;P=7958&amp;YEAR=2012" TargetMode="External"/><Relationship Id="rId4618" Type="http://schemas.openxmlformats.org/officeDocument/2006/relationships/hyperlink" Target="http://football6.myfantasyleague.com/2013/detailed?L=59380&amp;W=1&amp;P=9446&amp;YEAR=2012" TargetMode="External"/><Relationship Id="rId10005" Type="http://schemas.openxmlformats.org/officeDocument/2006/relationships/hyperlink" Target="http://football6.myfantasyleague.com/2013/detailed?L=59380&amp;W=5&amp;P=10540&amp;YEAR=2012" TargetMode="External"/><Relationship Id="rId13575" Type="http://schemas.openxmlformats.org/officeDocument/2006/relationships/hyperlink" Target="http://football6.myfantasyleague.com/2013/player?L=59380&amp;P=9909&amp;YEAR=2012" TargetMode="External"/><Relationship Id="rId14626" Type="http://schemas.openxmlformats.org/officeDocument/2006/relationships/hyperlink" Target="http://football6.myfantasyleague.com/2013/detailed?L=59380&amp;W=3&amp;P=7488&amp;YEAR=2012" TargetMode="External"/><Relationship Id="rId17032" Type="http://schemas.openxmlformats.org/officeDocument/2006/relationships/hyperlink" Target="http://football6.myfantasyleague.com/2013/detailed?L=59380&amp;W=10&amp;P=8344&amp;YEAR=2012" TargetMode="External"/><Relationship Id="rId20377" Type="http://schemas.openxmlformats.org/officeDocument/2006/relationships/hyperlink" Target="http://football6.myfantasyleague.com/2013/detailed?L=59380&amp;W=6&amp;P=9693&amp;YEAR=2012" TargetMode="External"/><Relationship Id="rId488" Type="http://schemas.openxmlformats.org/officeDocument/2006/relationships/hyperlink" Target="http://football6.myfantasyleague.com/2013/player?L=59380&amp;P=9308&amp;YEAR=2012" TargetMode="External"/><Relationship Id="rId2169" Type="http://schemas.openxmlformats.org/officeDocument/2006/relationships/hyperlink" Target="http://football6.myfantasyleague.com/2013/detailed?L=59380&amp;W=13&amp;P=10752&amp;YEAR=2012" TargetMode="External"/><Relationship Id="rId2583" Type="http://schemas.openxmlformats.org/officeDocument/2006/relationships/hyperlink" Target="http://football6.myfantasyleague.com/2013/detailed?L=59380&amp;W=1&amp;P=10178&amp;YEAR=2012" TargetMode="External"/><Relationship Id="rId3634" Type="http://schemas.openxmlformats.org/officeDocument/2006/relationships/hyperlink" Target="http://football6.myfantasyleague.com/2013/detailed?L=59380&amp;W=6&amp;P=10747&amp;YEAR=2012" TargetMode="External"/><Relationship Id="rId6040" Type="http://schemas.openxmlformats.org/officeDocument/2006/relationships/hyperlink" Target="http://football6.myfantasyleague.com/2013/detailed?L=59380&amp;W=5&amp;P=10721&amp;YEAR=2012" TargetMode="External"/><Relationship Id="rId9196" Type="http://schemas.openxmlformats.org/officeDocument/2006/relationships/hyperlink" Target="http://football6.myfantasyleague.com/2013/detailed?L=59380&amp;W=14&amp;P=8934&amp;YEAR=2012" TargetMode="External"/><Relationship Id="rId12177" Type="http://schemas.openxmlformats.org/officeDocument/2006/relationships/hyperlink" Target="http://football6.myfantasyleague.com/2013/detailed?L=59380&amp;W=3&amp;P=9336&amp;YEAR=2012" TargetMode="External"/><Relationship Id="rId12591" Type="http://schemas.openxmlformats.org/officeDocument/2006/relationships/hyperlink" Target="http://football6.myfantasyleague.com/2013/detailed?L=59380&amp;W=12&amp;P=9479&amp;YEAR=2012" TargetMode="External"/><Relationship Id="rId13228" Type="http://schemas.openxmlformats.org/officeDocument/2006/relationships/hyperlink" Target="http://football6.myfantasyleague.com/2013/detailed?L=59380&amp;W=13&amp;P=8178&amp;YEAR=2012" TargetMode="External"/><Relationship Id="rId13642" Type="http://schemas.openxmlformats.org/officeDocument/2006/relationships/hyperlink" Target="http://football6.myfantasyleague.com/2013/player?L=59380&amp;P=8847&amp;YEAR=2012" TargetMode="External"/><Relationship Id="rId16798" Type="http://schemas.openxmlformats.org/officeDocument/2006/relationships/hyperlink" Target="http://football6.myfantasyleague.com/2013/player?L=59380&amp;P=10639" TargetMode="External"/><Relationship Id="rId20444" Type="http://schemas.openxmlformats.org/officeDocument/2006/relationships/hyperlink" Target="http://football6.myfantasyleague.com/2013/options?L=59380&amp;F=0003&amp;O=07" TargetMode="External"/><Relationship Id="rId555" Type="http://schemas.openxmlformats.org/officeDocument/2006/relationships/hyperlink" Target="http://football6.myfantasyleague.com/2013/player?L=59380&amp;P=11117&amp;YEAR=2012" TargetMode="External"/><Relationship Id="rId1185" Type="http://schemas.openxmlformats.org/officeDocument/2006/relationships/hyperlink" Target="http://football6.myfantasyleague.com/2013/detailed?L=59380&amp;W=2&amp;P=9521&amp;YEAR=2012" TargetMode="External"/><Relationship Id="rId2236" Type="http://schemas.openxmlformats.org/officeDocument/2006/relationships/hyperlink" Target="http://football6.myfantasyleague.com/2013/detailed?L=59380&amp;W=7&amp;P=4925&amp;YEAR=2012" TargetMode="External"/><Relationship Id="rId2650" Type="http://schemas.openxmlformats.org/officeDocument/2006/relationships/hyperlink" Target="http://football6.myfantasyleague.com/2013/detailed?L=59380&amp;W=15&amp;P=8741&amp;YEAR=2012" TargetMode="External"/><Relationship Id="rId3701" Type="http://schemas.openxmlformats.org/officeDocument/2006/relationships/hyperlink" Target="http://football6.myfantasyleague.com/2013/detailed?L=59380&amp;W=9&amp;P=10777&amp;YEAR=2012" TargetMode="External"/><Relationship Id="rId6857" Type="http://schemas.openxmlformats.org/officeDocument/2006/relationships/hyperlink" Target="http://football6.myfantasyleague.com/2013/detailed?L=59380&amp;W=14&amp;P=10386&amp;YEAR=2012" TargetMode="External"/><Relationship Id="rId7908" Type="http://schemas.openxmlformats.org/officeDocument/2006/relationships/hyperlink" Target="http://football6.myfantasyleague.com/2013/detailed?L=59380&amp;W=16&amp;P=10410&amp;YEAR=2012" TargetMode="External"/><Relationship Id="rId9263" Type="http://schemas.openxmlformats.org/officeDocument/2006/relationships/hyperlink" Target="http://football6.myfantasyleague.com/2013/detailed?L=59380&amp;W=11&amp;P=9287&amp;YEAR=2012" TargetMode="External"/><Relationship Id="rId11193" Type="http://schemas.openxmlformats.org/officeDocument/2006/relationships/hyperlink" Target="http://football6.myfantasyleague.com/2013/detailed?L=59380&amp;W=14&amp;P=9536&amp;YEAR=2012" TargetMode="External"/><Relationship Id="rId12244" Type="http://schemas.openxmlformats.org/officeDocument/2006/relationships/hyperlink" Target="http://football6.myfantasyleague.com/2013/detailed?L=59380&amp;W=1&amp;P=10549&amp;YEAR=2012" TargetMode="External"/><Relationship Id="rId17849" Type="http://schemas.openxmlformats.org/officeDocument/2006/relationships/hyperlink" Target="http://football6.myfantasyleague.com/2013/detailed?L=59380&amp;W=1&amp;P=9815&amp;YEAR=2012" TargetMode="External"/><Relationship Id="rId19271" Type="http://schemas.openxmlformats.org/officeDocument/2006/relationships/hyperlink" Target="http://football6.myfantasyleague.com/2013/detailed?L=59380&amp;W=10&amp;P=8358&amp;YEAR=2012" TargetMode="External"/><Relationship Id="rId20511" Type="http://schemas.openxmlformats.org/officeDocument/2006/relationships/hyperlink" Target="http://football6.myfantasyleague.com/2013/detailed?L=59380&amp;W=10&amp;P=10734&amp;YEAR=2012" TargetMode="External"/><Relationship Id="rId208" Type="http://schemas.openxmlformats.org/officeDocument/2006/relationships/hyperlink" Target="http://football6.myfantasyleague.com/2013/detailed?L=59380&amp;W=1&amp;P=3579&amp;YEAR=2012" TargetMode="External"/><Relationship Id="rId622" Type="http://schemas.openxmlformats.org/officeDocument/2006/relationships/hyperlink" Target="http://football6.myfantasyleague.com/2013/detailed?L=59380&amp;W=10&amp;P=8474&amp;YEAR=2012" TargetMode="External"/><Relationship Id="rId1252" Type="http://schemas.openxmlformats.org/officeDocument/2006/relationships/hyperlink" Target="http://football6.myfantasyleague.com/2013/detailed?L=59380&amp;W=1&amp;P=9307&amp;YEAR=2012" TargetMode="External"/><Relationship Id="rId2303" Type="http://schemas.openxmlformats.org/officeDocument/2006/relationships/hyperlink" Target="http://football6.myfantasyleague.com/2013/detailed?L=59380&amp;W=9&amp;P=9585&amp;YEAR=2012" TargetMode="External"/><Relationship Id="rId5459" Type="http://schemas.openxmlformats.org/officeDocument/2006/relationships/hyperlink" Target="http://football6.myfantasyleague.com/2013/detailed?L=59380&amp;W=5&amp;P=10988&amp;YEAR=2012" TargetMode="External"/><Relationship Id="rId9330" Type="http://schemas.openxmlformats.org/officeDocument/2006/relationships/hyperlink" Target="http://football6.myfantasyleague.com/2013/detailed?L=59380&amp;W=12&amp;P=7922&amp;YEAR=2012" TargetMode="External"/><Relationship Id="rId16865" Type="http://schemas.openxmlformats.org/officeDocument/2006/relationships/hyperlink" Target="http://football6.myfantasyleague.com/2013/detailed?L=59380&amp;W=3&amp;P=10379&amp;YEAR=2012" TargetMode="External"/><Relationship Id="rId17916" Type="http://schemas.openxmlformats.org/officeDocument/2006/relationships/hyperlink" Target="http://football6.myfantasyleague.com/2013/player?L=59380&amp;P=9176" TargetMode="External"/><Relationship Id="rId4475" Type="http://schemas.openxmlformats.org/officeDocument/2006/relationships/hyperlink" Target="http://football6.myfantasyleague.com/2013/detailed?L=59380&amp;W=5&amp;P=7012&amp;YEAR=2012" TargetMode="External"/><Relationship Id="rId5873" Type="http://schemas.openxmlformats.org/officeDocument/2006/relationships/hyperlink" Target="http://football6.myfantasyleague.com/2013/detailed?L=59380&amp;W=6&amp;P=7393&amp;YEAR=2012" TargetMode="External"/><Relationship Id="rId6924" Type="http://schemas.openxmlformats.org/officeDocument/2006/relationships/hyperlink" Target="http://football6.myfantasyleague.com/2013/player?L=59380&amp;P=10960" TargetMode="External"/><Relationship Id="rId11260" Type="http://schemas.openxmlformats.org/officeDocument/2006/relationships/hyperlink" Target="http://football6.myfantasyleague.com/2013/player?L=59380&amp;P=10767&amp;YEAR=2012" TargetMode="External"/><Relationship Id="rId12311" Type="http://schemas.openxmlformats.org/officeDocument/2006/relationships/hyperlink" Target="http://football6.myfantasyleague.com/2013/player?L=59380&amp;P=9633" TargetMode="External"/><Relationship Id="rId14069" Type="http://schemas.openxmlformats.org/officeDocument/2006/relationships/hyperlink" Target="http://football6.myfantasyleague.com/2013/detailed?L=59380&amp;W=8&amp;P=7239&amp;YEAR=2012" TargetMode="External"/><Relationship Id="rId15467" Type="http://schemas.openxmlformats.org/officeDocument/2006/relationships/hyperlink" Target="http://football6.myfantasyleague.com/2013/options?L=59380&amp;F=0006&amp;O=07" TargetMode="External"/><Relationship Id="rId15881" Type="http://schemas.openxmlformats.org/officeDocument/2006/relationships/hyperlink" Target="http://football6.myfantasyleague.com/2013/detailed?L=59380&amp;W=9&amp;P=10434&amp;YEAR=2012" TargetMode="External"/><Relationship Id="rId16518" Type="http://schemas.openxmlformats.org/officeDocument/2006/relationships/hyperlink" Target="http://football6.myfantasyleague.com/2013/detailed?L=59380&amp;W=10&amp;P=10833&amp;YEAR=2012" TargetMode="External"/><Relationship Id="rId16932" Type="http://schemas.openxmlformats.org/officeDocument/2006/relationships/hyperlink" Target="http://football6.myfantasyleague.com/2013/detailed?L=59380&amp;W=13&amp;P=10274&amp;YEAR=2012" TargetMode="External"/><Relationship Id="rId3077" Type="http://schemas.openxmlformats.org/officeDocument/2006/relationships/hyperlink" Target="http://football6.myfantasyleague.com/2013/player?L=59380&amp;P=9492" TargetMode="External"/><Relationship Id="rId4128" Type="http://schemas.openxmlformats.org/officeDocument/2006/relationships/hyperlink" Target="http://football6.myfantasyleague.com/2013/detailed?L=59380&amp;W=3&amp;P=7914&amp;YEAR=2012" TargetMode="External"/><Relationship Id="rId5526" Type="http://schemas.openxmlformats.org/officeDocument/2006/relationships/hyperlink" Target="http://football6.myfantasyleague.com/2013/detailed?L=59380&amp;W=9&amp;P=9922&amp;YEAR=2012" TargetMode="External"/><Relationship Id="rId5940" Type="http://schemas.openxmlformats.org/officeDocument/2006/relationships/hyperlink" Target="http://football6.myfantasyleague.com/2013/detailed?L=59380&amp;W=2&amp;P=10818&amp;YEAR=2012" TargetMode="External"/><Relationship Id="rId14483" Type="http://schemas.openxmlformats.org/officeDocument/2006/relationships/hyperlink" Target="http://football6.myfantasyleague.com/2013/detailed?L=59380&amp;W=13&amp;P=9919&amp;YEAR=2012" TargetMode="External"/><Relationship Id="rId15534" Type="http://schemas.openxmlformats.org/officeDocument/2006/relationships/hyperlink" Target="http://football6.myfantasyleague.com/2013/detailed?L=59380&amp;W=11&amp;P=7394&amp;YEAR=2012" TargetMode="External"/><Relationship Id="rId2093" Type="http://schemas.openxmlformats.org/officeDocument/2006/relationships/hyperlink" Target="http://football6.myfantasyleague.com/2013/detailed?L=59380&amp;W=7&amp;P=8917&amp;YEAR=2012" TargetMode="External"/><Relationship Id="rId3491" Type="http://schemas.openxmlformats.org/officeDocument/2006/relationships/hyperlink" Target="http://football6.myfantasyleague.com/2013/detailed?L=59380&amp;W=15&amp;P=9742&amp;YEAR=2012" TargetMode="External"/><Relationship Id="rId4542" Type="http://schemas.openxmlformats.org/officeDocument/2006/relationships/hyperlink" Target="http://football6.myfantasyleague.com/2013/player?L=59380&amp;P=10336" TargetMode="External"/><Relationship Id="rId7698" Type="http://schemas.openxmlformats.org/officeDocument/2006/relationships/hyperlink" Target="http://football6.myfantasyleague.com/2013/detailed?L=59380&amp;W=15&amp;P=10877&amp;YEAR=2012" TargetMode="External"/><Relationship Id="rId8749" Type="http://schemas.openxmlformats.org/officeDocument/2006/relationships/hyperlink" Target="http://football6.myfantasyleague.com/2013/detailed?L=59380&amp;W=2&amp;P=6602&amp;YEAR=2012" TargetMode="External"/><Relationship Id="rId10679" Type="http://schemas.openxmlformats.org/officeDocument/2006/relationships/hyperlink" Target="http://football6.myfantasyleague.com/2013/detailed?L=59380&amp;W=13&amp;P=8273&amp;YEAR=2012" TargetMode="External"/><Relationship Id="rId13085" Type="http://schemas.openxmlformats.org/officeDocument/2006/relationships/hyperlink" Target="http://football6.myfantasyleague.com/2013/detailed?L=59380&amp;W=14&amp;P=8890&amp;YEAR=2012" TargetMode="External"/><Relationship Id="rId14136" Type="http://schemas.openxmlformats.org/officeDocument/2006/relationships/hyperlink" Target="http://football6.myfantasyleague.com/2013/detailed?L=59380&amp;W=13&amp;P=6946&amp;YEAR=2012" TargetMode="External"/><Relationship Id="rId14550" Type="http://schemas.openxmlformats.org/officeDocument/2006/relationships/hyperlink" Target="http://football6.myfantasyleague.com/2013/detailed?L=59380&amp;W=6&amp;P=9444&amp;YEAR=2012" TargetMode="External"/><Relationship Id="rId15601" Type="http://schemas.openxmlformats.org/officeDocument/2006/relationships/hyperlink" Target="http://football6.myfantasyleague.com/2013/detailed?L=59380&amp;W=9&amp;P=11034&amp;YEAR=2012" TargetMode="External"/><Relationship Id="rId18757" Type="http://schemas.openxmlformats.org/officeDocument/2006/relationships/hyperlink" Target="http://football6.myfantasyleague.com/2013/detailed?L=59380&amp;W=12&amp;P=9683&amp;YEAR=2012" TargetMode="External"/><Relationship Id="rId19808" Type="http://schemas.openxmlformats.org/officeDocument/2006/relationships/hyperlink" Target="http://football6.myfantasyleague.com/2013/detailed?L=59380&amp;W=13&amp;P=9832&amp;YEAR=2012" TargetMode="External"/><Relationship Id="rId3144" Type="http://schemas.openxmlformats.org/officeDocument/2006/relationships/hyperlink" Target="http://football6.myfantasyleague.com/2013/detailed?L=59380&amp;W=11&amp;P=10352&amp;YEAR=2012" TargetMode="External"/><Relationship Id="rId7765" Type="http://schemas.openxmlformats.org/officeDocument/2006/relationships/hyperlink" Target="http://football6.myfantasyleague.com/2013/detailed?L=59380&amp;W=16&amp;P=9908&amp;YEAR=2012" TargetMode="External"/><Relationship Id="rId8816" Type="http://schemas.openxmlformats.org/officeDocument/2006/relationships/hyperlink" Target="http://football6.myfantasyleague.com/2013/detailed?L=59380&amp;W=11&amp;P=8693&amp;YEAR=2012" TargetMode="External"/><Relationship Id="rId10746" Type="http://schemas.openxmlformats.org/officeDocument/2006/relationships/hyperlink" Target="http://football6.myfantasyleague.com/2013/player?L=59380&amp;P=10773&amp;YEAR=2012" TargetMode="External"/><Relationship Id="rId13152" Type="http://schemas.openxmlformats.org/officeDocument/2006/relationships/hyperlink" Target="http://football6.myfantasyleague.com/2013/detailed?L=59380&amp;W=17&amp;P=9924&amp;YEAR=2012" TargetMode="External"/><Relationship Id="rId14203" Type="http://schemas.openxmlformats.org/officeDocument/2006/relationships/hyperlink" Target="http://football6.myfantasyleague.com/2013/detailed?L=59380&amp;W=12&amp;P=10113&amp;YEAR=2012" TargetMode="External"/><Relationship Id="rId17359" Type="http://schemas.openxmlformats.org/officeDocument/2006/relationships/hyperlink" Target="http://football6.myfantasyleague.com/2013/detailed?L=59380&amp;W=14&amp;P=8736&amp;YEAR=2012" TargetMode="External"/><Relationship Id="rId17773" Type="http://schemas.openxmlformats.org/officeDocument/2006/relationships/hyperlink" Target="http://football6.myfantasyleague.com/2013/detailed?L=59380&amp;W=11&amp;P=10955&amp;YEAR=2012" TargetMode="External"/><Relationship Id="rId2160" Type="http://schemas.openxmlformats.org/officeDocument/2006/relationships/hyperlink" Target="http://football6.myfantasyleague.com/2013/detailed?L=59380&amp;W=3&amp;P=10752&amp;YEAR=2012" TargetMode="External"/><Relationship Id="rId3211" Type="http://schemas.openxmlformats.org/officeDocument/2006/relationships/hyperlink" Target="http://football6.myfantasyleague.com/2013/detailed?L=59380&amp;W=3&amp;P=10854&amp;YEAR=2012" TargetMode="External"/><Relationship Id="rId6367" Type="http://schemas.openxmlformats.org/officeDocument/2006/relationships/hyperlink" Target="http://football6.myfantasyleague.com/2013/detailed?L=59380&amp;W=10&amp;P=10348&amp;YEAR=2012" TargetMode="External"/><Relationship Id="rId6781" Type="http://schemas.openxmlformats.org/officeDocument/2006/relationships/hyperlink" Target="http://football6.myfantasyleague.com/2013/player?L=59380&amp;P=9985&amp;YEAR=2012" TargetMode="External"/><Relationship Id="rId7418" Type="http://schemas.openxmlformats.org/officeDocument/2006/relationships/hyperlink" Target="http://football6.myfantasyleague.com/2013/detailed?L=59380&amp;W=10&amp;P=8686&amp;YEAR=2012" TargetMode="External"/><Relationship Id="rId7832" Type="http://schemas.openxmlformats.org/officeDocument/2006/relationships/hyperlink" Target="http://football6.myfantasyleague.com/2013/player?L=59380&amp;P=10592" TargetMode="External"/><Relationship Id="rId16375" Type="http://schemas.openxmlformats.org/officeDocument/2006/relationships/hyperlink" Target="http://football6.myfantasyleague.com/2013/detailed?L=59380&amp;W=5&amp;P=7527&amp;YEAR=2012" TargetMode="External"/><Relationship Id="rId17426" Type="http://schemas.openxmlformats.org/officeDocument/2006/relationships/hyperlink" Target="http://football6.myfantasyleague.com/2013/detailed?L=59380&amp;W=15&amp;P=9844&amp;YEAR=2012" TargetMode="External"/><Relationship Id="rId18824" Type="http://schemas.openxmlformats.org/officeDocument/2006/relationships/hyperlink" Target="http://football6.myfantasyleague.com/2013/player?L=59380&amp;P=4927" TargetMode="External"/><Relationship Id="rId20021" Type="http://schemas.openxmlformats.org/officeDocument/2006/relationships/hyperlink" Target="http://football6.myfantasyleague.com/2013/detailed?L=59380&amp;W=8&amp;P=8958&amp;YEAR=2012" TargetMode="External"/><Relationship Id="rId132" Type="http://schemas.openxmlformats.org/officeDocument/2006/relationships/hyperlink" Target="http://football6.myfantasyleague.com/2013/detailed?L=59380&amp;W=3&amp;P=7757&amp;YEAR=2012" TargetMode="External"/><Relationship Id="rId5383" Type="http://schemas.openxmlformats.org/officeDocument/2006/relationships/hyperlink" Target="http://football6.myfantasyleague.com/2013/player?L=59380&amp;P=10961" TargetMode="External"/><Relationship Id="rId6434" Type="http://schemas.openxmlformats.org/officeDocument/2006/relationships/hyperlink" Target="http://football6.myfantasyleague.com/2013/detailed?L=59380&amp;W=3&amp;P=10106&amp;YEAR=2012" TargetMode="External"/><Relationship Id="rId10813" Type="http://schemas.openxmlformats.org/officeDocument/2006/relationships/hyperlink" Target="http://football6.myfantasyleague.com/2013/detailed?L=59380&amp;W=3&amp;P=9730&amp;YEAR=2012" TargetMode="External"/><Relationship Id="rId13969" Type="http://schemas.openxmlformats.org/officeDocument/2006/relationships/hyperlink" Target="http://football6.myfantasyleague.com/2013/detailed?L=59380&amp;W=14&amp;P=9842&amp;YEAR=2012" TargetMode="External"/><Relationship Id="rId16028" Type="http://schemas.openxmlformats.org/officeDocument/2006/relationships/hyperlink" Target="http://football6.myfantasyleague.com/2013/detailed?L=59380&amp;W=3&amp;P=8332&amp;YEAR=2012" TargetMode="External"/><Relationship Id="rId17840" Type="http://schemas.openxmlformats.org/officeDocument/2006/relationships/hyperlink" Target="http://football6.myfantasyleague.com/2013/detailed?L=59380&amp;W=10&amp;P=6938&amp;YEAR=2012" TargetMode="External"/><Relationship Id="rId1579" Type="http://schemas.openxmlformats.org/officeDocument/2006/relationships/hyperlink" Target="http://football6.myfantasyleague.com/2013/detailed?L=59380&amp;W=5&amp;P=8448&amp;YEAR=2012" TargetMode="External"/><Relationship Id="rId2977" Type="http://schemas.openxmlformats.org/officeDocument/2006/relationships/hyperlink" Target="http://football6.myfantasyleague.com/2013/detailed?L=59380&amp;W=11&amp;P=10244&amp;YEAR=2012" TargetMode="External"/><Relationship Id="rId5036" Type="http://schemas.openxmlformats.org/officeDocument/2006/relationships/hyperlink" Target="http://football6.myfantasyleague.com/2013/detailed?L=59380&amp;W=13&amp;P=9168&amp;YEAR=2012" TargetMode="External"/><Relationship Id="rId5450" Type="http://schemas.openxmlformats.org/officeDocument/2006/relationships/hyperlink" Target="http://football6.myfantasyleague.com/2013/detailed?L=59380&amp;W=15&amp;P=9834&amp;YEAR=2012" TargetMode="External"/><Relationship Id="rId12985" Type="http://schemas.openxmlformats.org/officeDocument/2006/relationships/hyperlink" Target="http://football6.myfantasyleague.com/2013/detailed?L=59380&amp;W=11&amp;P=10267&amp;YEAR=2012" TargetMode="External"/><Relationship Id="rId15044" Type="http://schemas.openxmlformats.org/officeDocument/2006/relationships/hyperlink" Target="http://football6.myfantasyleague.com/2013/detailed?L=59380&amp;W=16&amp;P=9995&amp;YEAR=2012" TargetMode="External"/><Relationship Id="rId15391" Type="http://schemas.openxmlformats.org/officeDocument/2006/relationships/hyperlink" Target="http://football6.myfantasyleague.com/2013/detailed?L=59380&amp;W=4&amp;P=9094&amp;YEAR=2012" TargetMode="External"/><Relationship Id="rId16442" Type="http://schemas.openxmlformats.org/officeDocument/2006/relationships/hyperlink" Target="http://football6.myfantasyleague.com/2013/detailed?L=59380&amp;W=12&amp;P=9216&amp;YEAR=2012" TargetMode="External"/><Relationship Id="rId19598" Type="http://schemas.openxmlformats.org/officeDocument/2006/relationships/hyperlink" Target="http://football6.myfantasyleague.com/2013/detailed?L=59380&amp;W=12&amp;P=10917&amp;YEAR=2012" TargetMode="External"/><Relationship Id="rId949" Type="http://schemas.openxmlformats.org/officeDocument/2006/relationships/hyperlink" Target="http://football6.myfantasyleague.com/2013/detailed?L=59380&amp;W=9&amp;P=3871&amp;YEAR=2012" TargetMode="External"/><Relationship Id="rId1993" Type="http://schemas.openxmlformats.org/officeDocument/2006/relationships/hyperlink" Target="http://football6.myfantasyleague.com/2013/detailed?L=59380&amp;W=6&amp;P=10781&amp;YEAR=2012" TargetMode="External"/><Relationship Id="rId4052" Type="http://schemas.openxmlformats.org/officeDocument/2006/relationships/hyperlink" Target="http://football6.myfantasyleague.com/2013/detailed?L=59380&amp;W=1&amp;P=8493&amp;YEAR=2012" TargetMode="External"/><Relationship Id="rId5103" Type="http://schemas.openxmlformats.org/officeDocument/2006/relationships/hyperlink" Target="http://football6.myfantasyleague.com/2013/detailed?L=59380&amp;W=2&amp;P=9912&amp;YEAR=2012" TargetMode="External"/><Relationship Id="rId6501" Type="http://schemas.openxmlformats.org/officeDocument/2006/relationships/hyperlink" Target="http://football6.myfantasyleague.com/2013/detailed?L=59380&amp;W=4&amp;P=7236&amp;YEAR=2012" TargetMode="External"/><Relationship Id="rId8259" Type="http://schemas.openxmlformats.org/officeDocument/2006/relationships/hyperlink" Target="http://football6.myfantasyleague.com/2013/detailed?L=59380&amp;W=10&amp;P=7291&amp;YEAR=2012" TargetMode="External"/><Relationship Id="rId9657" Type="http://schemas.openxmlformats.org/officeDocument/2006/relationships/hyperlink" Target="http://football6.myfantasyleague.com/2013/detailed?L=59380&amp;W=4&amp;P=9443&amp;YEAR=2012" TargetMode="External"/><Relationship Id="rId11587" Type="http://schemas.openxmlformats.org/officeDocument/2006/relationships/hyperlink" Target="http://football6.myfantasyleague.com/2013/detailed?L=59380&amp;W=8&amp;P=9541&amp;YEAR=2012" TargetMode="External"/><Relationship Id="rId12638" Type="http://schemas.openxmlformats.org/officeDocument/2006/relationships/hyperlink" Target="http://football6.myfantasyleague.com/2013/detailed?L=59380&amp;W=5&amp;P=10103&amp;YEAR=2012" TargetMode="External"/><Relationship Id="rId19665" Type="http://schemas.openxmlformats.org/officeDocument/2006/relationships/hyperlink" Target="http://football6.myfantasyleague.com/2013/detailed?L=59380&amp;W=17&amp;P=8249&amp;YEAR=2012" TargetMode="External"/><Relationship Id="rId1646" Type="http://schemas.openxmlformats.org/officeDocument/2006/relationships/hyperlink" Target="http://football6.myfantasyleague.com/2013/detailed?L=59380&amp;W=8&amp;P=9647&amp;YEAR=2012" TargetMode="External"/><Relationship Id="rId8673" Type="http://schemas.openxmlformats.org/officeDocument/2006/relationships/hyperlink" Target="http://football6.myfantasyleague.com/2013/detailed?L=59380&amp;W=11&amp;P=9990&amp;YEAR=2012" TargetMode="External"/><Relationship Id="rId9724" Type="http://schemas.openxmlformats.org/officeDocument/2006/relationships/hyperlink" Target="http://football6.myfantasyleague.com/2013/detailed?L=59380&amp;W=4&amp;P=8657&amp;YEAR=2012" TargetMode="External"/><Relationship Id="rId10189" Type="http://schemas.openxmlformats.org/officeDocument/2006/relationships/hyperlink" Target="http://football6.myfantasyleague.com/2013/detailed?L=59380&amp;W=4&amp;P=8772&amp;YEAR=2012" TargetMode="External"/><Relationship Id="rId11654" Type="http://schemas.openxmlformats.org/officeDocument/2006/relationships/hyperlink" Target="http://football6.myfantasyleague.com/2013/player?L=59380&amp;P=3291" TargetMode="External"/><Relationship Id="rId12705" Type="http://schemas.openxmlformats.org/officeDocument/2006/relationships/hyperlink" Target="http://football6.myfantasyleague.com/2013/player?L=59380&amp;P=10402&amp;YEAR=2012" TargetMode="External"/><Relationship Id="rId14060" Type="http://schemas.openxmlformats.org/officeDocument/2006/relationships/hyperlink" Target="http://football6.myfantasyleague.com/2013/detailed?L=59380&amp;W=4&amp;P=7918&amp;YEAR=2012" TargetMode="External"/><Relationship Id="rId15111" Type="http://schemas.openxmlformats.org/officeDocument/2006/relationships/hyperlink" Target="http://football6.myfantasyleague.com/2013/options?L=59380&amp;F=0005&amp;O=07" TargetMode="External"/><Relationship Id="rId18267" Type="http://schemas.openxmlformats.org/officeDocument/2006/relationships/hyperlink" Target="http://football6.myfantasyleague.com/2013/detailed?L=59380&amp;W=8&amp;P=10426&amp;YEAR=2012" TargetMode="External"/><Relationship Id="rId18681" Type="http://schemas.openxmlformats.org/officeDocument/2006/relationships/hyperlink" Target="http://football6.myfantasyleague.com/2013/detailed?L=59380&amp;W=3&amp;P=7544&amp;YEAR=2012" TargetMode="External"/><Relationship Id="rId19318" Type="http://schemas.openxmlformats.org/officeDocument/2006/relationships/hyperlink" Target="http://football6.myfantasyleague.com/2013/detailed?L=59380&amp;W=3&amp;P=10005&amp;YEAR=2012" TargetMode="External"/><Relationship Id="rId19732" Type="http://schemas.openxmlformats.org/officeDocument/2006/relationships/hyperlink" Target="http://football6.myfantasyleague.com/2013/detailed?L=59380&amp;W=3&amp;P=9274&amp;YEAR=2012" TargetMode="External"/><Relationship Id="rId1713" Type="http://schemas.openxmlformats.org/officeDocument/2006/relationships/hyperlink" Target="http://football6.myfantasyleague.com/2013/detailed?L=59380&amp;W=4&amp;P=10390&amp;YEAR=2012" TargetMode="External"/><Relationship Id="rId4869" Type="http://schemas.openxmlformats.org/officeDocument/2006/relationships/hyperlink" Target="http://football6.myfantasyleague.com/2013/detailed?L=59380&amp;W=13&amp;P=9205&amp;YEAR=2012" TargetMode="External"/><Relationship Id="rId7275" Type="http://schemas.openxmlformats.org/officeDocument/2006/relationships/hyperlink" Target="http://football6.myfantasyleague.com/2013/detailed?L=59380&amp;W=1&amp;P=9458&amp;YEAR=2012" TargetMode="External"/><Relationship Id="rId8326" Type="http://schemas.openxmlformats.org/officeDocument/2006/relationships/hyperlink" Target="http://football6.myfantasyleague.com/2013/detailed?L=59380&amp;W=17&amp;P=10365&amp;YEAR=2012" TargetMode="External"/><Relationship Id="rId8740" Type="http://schemas.openxmlformats.org/officeDocument/2006/relationships/hyperlink" Target="http://football6.myfantasyleague.com/2013/detailed?L=59380&amp;W=12&amp;P=9946&amp;YEAR=2012" TargetMode="External"/><Relationship Id="rId10256" Type="http://schemas.openxmlformats.org/officeDocument/2006/relationships/hyperlink" Target="http://football6.myfantasyleague.com/2013/detailed?L=59380&amp;W=1&amp;P=10738&amp;YEAR=2012" TargetMode="External"/><Relationship Id="rId10670" Type="http://schemas.openxmlformats.org/officeDocument/2006/relationships/hyperlink" Target="http://football6.myfantasyleague.com/2013/detailed?L=59380&amp;W=3&amp;P=8273&amp;YEAR=2012" TargetMode="External"/><Relationship Id="rId11307" Type="http://schemas.openxmlformats.org/officeDocument/2006/relationships/hyperlink" Target="http://football6.myfantasyleague.com/2013/detailed?L=59380&amp;W=6&amp;P=10016&amp;YEAR=2012" TargetMode="External"/><Relationship Id="rId11721" Type="http://schemas.openxmlformats.org/officeDocument/2006/relationships/hyperlink" Target="http://football6.myfantasyleague.com/2013/detailed?L=59380&amp;W=12&amp;P=9478&amp;YEAR=2012" TargetMode="External"/><Relationship Id="rId14877" Type="http://schemas.openxmlformats.org/officeDocument/2006/relationships/hyperlink" Target="http://football6.myfantasyleague.com/2013/player?L=59380&amp;P=10923&amp;YEAR=2012" TargetMode="External"/><Relationship Id="rId17283" Type="http://schemas.openxmlformats.org/officeDocument/2006/relationships/hyperlink" Target="http://football6.myfantasyleague.com/2013/detailed?L=59380&amp;W=16&amp;P=7408&amp;YEAR=2012" TargetMode="External"/><Relationship Id="rId18334" Type="http://schemas.openxmlformats.org/officeDocument/2006/relationships/hyperlink" Target="http://football6.myfantasyleague.com/2013/detailed?L=59380&amp;W=15&amp;P=8931&amp;YEAR=2012" TargetMode="External"/><Relationship Id="rId3885" Type="http://schemas.openxmlformats.org/officeDocument/2006/relationships/hyperlink" Target="http://football6.myfantasyleague.com/2013/detailed?L=59380&amp;W=3&amp;P=7849&amp;YEAR=2012" TargetMode="External"/><Relationship Id="rId4936" Type="http://schemas.openxmlformats.org/officeDocument/2006/relationships/hyperlink" Target="http://football6.myfantasyleague.com/2013/detailed?L=59380&amp;W=8&amp;P=3494&amp;YEAR=2012" TargetMode="External"/><Relationship Id="rId6291" Type="http://schemas.openxmlformats.org/officeDocument/2006/relationships/hyperlink" Target="http://football6.myfantasyleague.com/2013/detailed?L=59380&amp;W=3&amp;P=9855&amp;YEAR=2012" TargetMode="External"/><Relationship Id="rId7342" Type="http://schemas.openxmlformats.org/officeDocument/2006/relationships/hyperlink" Target="http://football6.myfantasyleague.com/2013/player?L=59380&amp;P=9838&amp;YEAR=2012" TargetMode="External"/><Relationship Id="rId10323" Type="http://schemas.openxmlformats.org/officeDocument/2006/relationships/hyperlink" Target="http://football6.myfantasyleague.com/2013/detailed?L=59380&amp;W=14&amp;P=8994&amp;YEAR=2012" TargetMode="External"/><Relationship Id="rId13479" Type="http://schemas.openxmlformats.org/officeDocument/2006/relationships/hyperlink" Target="http://football6.myfantasyleague.com/2013/detailed?L=59380&amp;W=7&amp;P=4907&amp;YEAR=2012" TargetMode="External"/><Relationship Id="rId15928" Type="http://schemas.openxmlformats.org/officeDocument/2006/relationships/hyperlink" Target="http://football6.myfantasyleague.com/2013/detailed?L=59380&amp;W=15&amp;P=7260&amp;YEAR=2012" TargetMode="External"/><Relationship Id="rId17350" Type="http://schemas.openxmlformats.org/officeDocument/2006/relationships/hyperlink" Target="http://football6.myfantasyleague.com/2013/detailed?L=59380&amp;W=4&amp;P=8736&amp;YEAR=2012" TargetMode="External"/><Relationship Id="rId18401" Type="http://schemas.openxmlformats.org/officeDocument/2006/relationships/hyperlink" Target="http://football6.myfantasyleague.com/2013/detailed?L=59380&amp;W=2&amp;P=6963&amp;YEAR=2012" TargetMode="External"/><Relationship Id="rId20695" Type="http://schemas.openxmlformats.org/officeDocument/2006/relationships/hyperlink" Target="http://football6.myfantasyleague.com/2013/detailed?L=59380&amp;W=16&amp;P=10099&amp;YEAR=2012" TargetMode="External"/><Relationship Id="rId2487" Type="http://schemas.openxmlformats.org/officeDocument/2006/relationships/hyperlink" Target="http://football6.myfantasyleague.com/2013/detailed?L=59380&amp;W=3&amp;P=10401&amp;YEAR=2012" TargetMode="External"/><Relationship Id="rId3538" Type="http://schemas.openxmlformats.org/officeDocument/2006/relationships/hyperlink" Target="http://football6.myfantasyleague.com/2013/detailed?L=59380&amp;W=16&amp;P=8838&amp;YEAR=2012" TargetMode="External"/><Relationship Id="rId12495" Type="http://schemas.openxmlformats.org/officeDocument/2006/relationships/hyperlink" Target="http://football6.myfantasyleague.com/2013/detailed?L=59380&amp;W=5&amp;P=6951&amp;YEAR=2012" TargetMode="External"/><Relationship Id="rId13893" Type="http://schemas.openxmlformats.org/officeDocument/2006/relationships/hyperlink" Target="http://football6.myfantasyleague.com/2013/detailed?L=59380&amp;W=13&amp;P=10851&amp;YEAR=2012" TargetMode="External"/><Relationship Id="rId14944" Type="http://schemas.openxmlformats.org/officeDocument/2006/relationships/hyperlink" Target="http://football6.myfantasyleague.com/2013/player?L=59380&amp;P=10984&amp;YEAR=2012" TargetMode="External"/><Relationship Id="rId17003" Type="http://schemas.openxmlformats.org/officeDocument/2006/relationships/hyperlink" Target="http://football6.myfantasyleague.com/2013/detailed?L=59380&amp;W=3&amp;P=7525&amp;YEAR=2012" TargetMode="External"/><Relationship Id="rId20348" Type="http://schemas.openxmlformats.org/officeDocument/2006/relationships/hyperlink" Target="http://football6.myfantasyleague.com/2013/detailed?L=59380&amp;W=16&amp;P=6997&amp;YEAR=2012" TargetMode="External"/><Relationship Id="rId459" Type="http://schemas.openxmlformats.org/officeDocument/2006/relationships/hyperlink" Target="http://football6.myfantasyleague.com/2013/detailed?L=59380&amp;W=3&amp;P=9875&amp;YEAR=2012" TargetMode="External"/><Relationship Id="rId873" Type="http://schemas.openxmlformats.org/officeDocument/2006/relationships/hyperlink" Target="http://football6.myfantasyleague.com/2013/player?L=59380&amp;P=7871" TargetMode="External"/><Relationship Id="rId1089" Type="http://schemas.openxmlformats.org/officeDocument/2006/relationships/hyperlink" Target="http://football6.myfantasyleague.com/2013/detailed?L=59380&amp;W=8&amp;P=10715&amp;YEAR=2012" TargetMode="External"/><Relationship Id="rId2554" Type="http://schemas.openxmlformats.org/officeDocument/2006/relationships/hyperlink" Target="http://football6.myfantasyleague.com/2013/player?L=59380&amp;P=11121&amp;YEAR=2012" TargetMode="External"/><Relationship Id="rId3952" Type="http://schemas.openxmlformats.org/officeDocument/2006/relationships/hyperlink" Target="http://football6.myfantasyleague.com/2013/detailed?L=59380&amp;W=3&amp;P=10776&amp;YEAR=2012" TargetMode="External"/><Relationship Id="rId6011" Type="http://schemas.openxmlformats.org/officeDocument/2006/relationships/hyperlink" Target="http://football6.myfantasyleague.com/2013/detailed?L=59380&amp;W=11&amp;P=9117&amp;YEAR=2012" TargetMode="External"/><Relationship Id="rId9167" Type="http://schemas.openxmlformats.org/officeDocument/2006/relationships/hyperlink" Target="http://football6.myfantasyleague.com/2013/detailed?L=59380&amp;W=15&amp;P=8275&amp;YEAR=2012" TargetMode="External"/><Relationship Id="rId9581" Type="http://schemas.openxmlformats.org/officeDocument/2006/relationships/hyperlink" Target="http://football6.myfantasyleague.com/2013/detailed?L=59380&amp;W=16&amp;P=5879&amp;YEAR=2012" TargetMode="External"/><Relationship Id="rId11097" Type="http://schemas.openxmlformats.org/officeDocument/2006/relationships/hyperlink" Target="http://football6.myfantasyleague.com/2013/detailed?L=59380&amp;W=15&amp;P=6816&amp;YEAR=2012" TargetMode="External"/><Relationship Id="rId12148" Type="http://schemas.openxmlformats.org/officeDocument/2006/relationships/hyperlink" Target="http://football6.myfantasyleague.com/2013/detailed?L=59380&amp;W=17&amp;P=8728&amp;YEAR=2012" TargetMode="External"/><Relationship Id="rId13546" Type="http://schemas.openxmlformats.org/officeDocument/2006/relationships/hyperlink" Target="http://football6.myfantasyleague.com/2013/detailed?L=59380&amp;W=8&amp;P=9240&amp;YEAR=2012" TargetMode="External"/><Relationship Id="rId13960" Type="http://schemas.openxmlformats.org/officeDocument/2006/relationships/hyperlink" Target="http://football6.myfantasyleague.com/2013/detailed?L=59380&amp;W=4&amp;P=9842&amp;YEAR=2012" TargetMode="External"/><Relationship Id="rId19175" Type="http://schemas.openxmlformats.org/officeDocument/2006/relationships/hyperlink" Target="http://football6.myfantasyleague.com/2013/detailed?L=59380&amp;W=8&amp;P=10618&amp;YEAR=2012" TargetMode="External"/><Relationship Id="rId526" Type="http://schemas.openxmlformats.org/officeDocument/2006/relationships/hyperlink" Target="http://football6.myfantasyleague.com/2013/detailed?L=59380&amp;W=12&amp;P=10198&amp;YEAR=2012" TargetMode="External"/><Relationship Id="rId1156" Type="http://schemas.openxmlformats.org/officeDocument/2006/relationships/hyperlink" Target="http://football6.myfantasyleague.com/2013/player?L=59380&amp;P=9526&amp;YEAR=2012" TargetMode="External"/><Relationship Id="rId2207" Type="http://schemas.openxmlformats.org/officeDocument/2006/relationships/hyperlink" Target="http://football6.myfantasyleague.com/2013/detailed?L=59380&amp;W=8&amp;P=10889&amp;YEAR=2012" TargetMode="External"/><Relationship Id="rId3605" Type="http://schemas.openxmlformats.org/officeDocument/2006/relationships/hyperlink" Target="http://football6.myfantasyleague.com/2013/detailed?L=59380&amp;W=15&amp;P=10007&amp;YEAR=2012" TargetMode="External"/><Relationship Id="rId8183" Type="http://schemas.openxmlformats.org/officeDocument/2006/relationships/hyperlink" Target="http://football6.myfantasyleague.com/2013/detailed?L=59380&amp;W=11&amp;P=9222&amp;YEAR=2012" TargetMode="External"/><Relationship Id="rId9234" Type="http://schemas.openxmlformats.org/officeDocument/2006/relationships/hyperlink" Target="http://football6.myfantasyleague.com/2013/detailed?L=59380&amp;W=16&amp;P=9076&amp;YEAR=2012" TargetMode="External"/><Relationship Id="rId12562" Type="http://schemas.openxmlformats.org/officeDocument/2006/relationships/hyperlink" Target="http://football6.myfantasyleague.com/2013/detailed?L=59380&amp;W=16&amp;P=10588&amp;YEAR=2012" TargetMode="External"/><Relationship Id="rId13613" Type="http://schemas.openxmlformats.org/officeDocument/2006/relationships/hyperlink" Target="http://football6.myfantasyleague.com/2013/detailed?L=59380&amp;W=3&amp;P=10302&amp;YEAR=2012" TargetMode="External"/><Relationship Id="rId16769" Type="http://schemas.openxmlformats.org/officeDocument/2006/relationships/hyperlink" Target="http://football6.myfantasyleague.com/2013/detailed?L=59380&amp;W=15&amp;P=8690&amp;YEAR=2012" TargetMode="External"/><Relationship Id="rId20415" Type="http://schemas.openxmlformats.org/officeDocument/2006/relationships/hyperlink" Target="http://football6.myfantasyleague.com/2013/detailed?L=59380&amp;W=11&amp;P=9940&amp;YEAR=2012" TargetMode="External"/><Relationship Id="rId940" Type="http://schemas.openxmlformats.org/officeDocument/2006/relationships/hyperlink" Target="http://football6.myfantasyleague.com/2013/player?L=59380&amp;P=3871" TargetMode="External"/><Relationship Id="rId1570" Type="http://schemas.openxmlformats.org/officeDocument/2006/relationships/hyperlink" Target="http://football6.myfantasyleague.com/2013/detailed?L=59380&amp;W=11&amp;P=9301&amp;YEAR=2012" TargetMode="External"/><Relationship Id="rId2621" Type="http://schemas.openxmlformats.org/officeDocument/2006/relationships/hyperlink" Target="http://football6.myfantasyleague.com/2013/detailed?L=59380&amp;W=4&amp;P=10033&amp;YEAR=2012" TargetMode="External"/><Relationship Id="rId5777" Type="http://schemas.openxmlformats.org/officeDocument/2006/relationships/hyperlink" Target="http://football6.myfantasyleague.com/2013/player?L=59380&amp;P=4883" TargetMode="External"/><Relationship Id="rId6828" Type="http://schemas.openxmlformats.org/officeDocument/2006/relationships/hyperlink" Target="http://football6.myfantasyleague.com/2013/detailed?L=59380&amp;W=2&amp;P=8437&amp;YEAR=2012" TargetMode="External"/><Relationship Id="rId11164" Type="http://schemas.openxmlformats.org/officeDocument/2006/relationships/hyperlink" Target="http://football6.myfantasyleague.com/2013/detailed?L=59380&amp;W=14&amp;P=9517&amp;YEAR=2012" TargetMode="External"/><Relationship Id="rId12215" Type="http://schemas.openxmlformats.org/officeDocument/2006/relationships/hyperlink" Target="http://football6.myfantasyleague.com/2013/detailed?L=59380&amp;W=10&amp;P=10031&amp;YEAR=2012" TargetMode="External"/><Relationship Id="rId15785" Type="http://schemas.openxmlformats.org/officeDocument/2006/relationships/hyperlink" Target="http://football6.myfantasyleague.com/2013/detailed?L=59380&amp;W=17&amp;P=7836&amp;YEAR=2012" TargetMode="External"/><Relationship Id="rId16836" Type="http://schemas.openxmlformats.org/officeDocument/2006/relationships/hyperlink" Target="http://football6.myfantasyleague.com/2013/detailed?L=59380&amp;W=12&amp;P=9984&amp;YEAR=2012" TargetMode="External"/><Relationship Id="rId18191" Type="http://schemas.openxmlformats.org/officeDocument/2006/relationships/hyperlink" Target="http://football6.myfantasyleague.com/2013/detailed?L=59380&amp;W=1&amp;P=10299&amp;YEAR=2012" TargetMode="External"/><Relationship Id="rId19242" Type="http://schemas.openxmlformats.org/officeDocument/2006/relationships/hyperlink" Target="http://football6.myfantasyleague.com/2013/player?L=59380&amp;P=9850&amp;YEAR=2012" TargetMode="External"/><Relationship Id="rId1223" Type="http://schemas.openxmlformats.org/officeDocument/2006/relationships/hyperlink" Target="http://football6.myfantasyleague.com/2013/player?L=59380&amp;P=10782&amp;YEAR=2012" TargetMode="External"/><Relationship Id="rId4379" Type="http://schemas.openxmlformats.org/officeDocument/2006/relationships/hyperlink" Target="http://football6.myfantasyleague.com/2013/detailed?L=59380&amp;W=8&amp;P=10102&amp;YEAR=2012" TargetMode="External"/><Relationship Id="rId4793" Type="http://schemas.openxmlformats.org/officeDocument/2006/relationships/hyperlink" Target="http://football6.myfantasyleague.com/2013/detailed?L=59380&amp;W=1&amp;P=10768&amp;YEAR=2012" TargetMode="External"/><Relationship Id="rId5844" Type="http://schemas.openxmlformats.org/officeDocument/2006/relationships/hyperlink" Target="http://football6.myfantasyleague.com/2013/detailed?L=59380&amp;W=16&amp;P=9150&amp;YEAR=2012" TargetMode="External"/><Relationship Id="rId8250" Type="http://schemas.openxmlformats.org/officeDocument/2006/relationships/hyperlink" Target="http://football6.myfantasyleague.com/2013/player?L=59380&amp;P=7291&amp;YEAR=2012" TargetMode="External"/><Relationship Id="rId9301" Type="http://schemas.openxmlformats.org/officeDocument/2006/relationships/hyperlink" Target="http://football6.myfantasyleague.com/2013/detailed?L=59380&amp;W=9&amp;P=9453&amp;YEAR=2012" TargetMode="External"/><Relationship Id="rId10180" Type="http://schemas.openxmlformats.org/officeDocument/2006/relationships/hyperlink" Target="http://football6.myfantasyleague.com/2013/detailed?L=59380&amp;W=13&amp;P=10417&amp;YEAR=2012" TargetMode="External"/><Relationship Id="rId11231" Type="http://schemas.openxmlformats.org/officeDocument/2006/relationships/hyperlink" Target="http://football6.myfantasyleague.com/2013/detailed?L=59380&amp;W=6&amp;P=9911&amp;YEAR=2012" TargetMode="External"/><Relationship Id="rId14387" Type="http://schemas.openxmlformats.org/officeDocument/2006/relationships/hyperlink" Target="http://football6.myfantasyleague.com/2013/detailed?L=59380&amp;W=15&amp;P=10529&amp;YEAR=2012" TargetMode="External"/><Relationship Id="rId15438" Type="http://schemas.openxmlformats.org/officeDocument/2006/relationships/hyperlink" Target="http://football6.myfantasyleague.com/2013/detailed?L=59380&amp;W=14&amp;P=10924&amp;YEAR=2012" TargetMode="External"/><Relationship Id="rId15852" Type="http://schemas.openxmlformats.org/officeDocument/2006/relationships/hyperlink" Target="http://football6.myfantasyleague.com/2013/detailed?L=59380&amp;W=17&amp;P=7401&amp;YEAR=2012" TargetMode="External"/><Relationship Id="rId3395" Type="http://schemas.openxmlformats.org/officeDocument/2006/relationships/hyperlink" Target="http://football6.myfantasyleague.com/2013/detailed?L=59380&amp;W=4&amp;P=10416&amp;YEAR=2012" TargetMode="External"/><Relationship Id="rId4446" Type="http://schemas.openxmlformats.org/officeDocument/2006/relationships/hyperlink" Target="http://football6.myfantasyleague.com/2013/detailed?L=59380&amp;W=4&amp;P=10284&amp;YEAR=2012" TargetMode="External"/><Relationship Id="rId4860" Type="http://schemas.openxmlformats.org/officeDocument/2006/relationships/hyperlink" Target="http://football6.myfantasyleague.com/2013/detailed?L=59380&amp;W=3&amp;P=9205&amp;YEAR=2012" TargetMode="External"/><Relationship Id="rId5911" Type="http://schemas.openxmlformats.org/officeDocument/2006/relationships/hyperlink" Target="http://football6.myfantasyleague.com/2013/detailed?L=59380&amp;W=7&amp;P=9064&amp;YEAR=2012" TargetMode="External"/><Relationship Id="rId14454" Type="http://schemas.openxmlformats.org/officeDocument/2006/relationships/hyperlink" Target="http://football6.myfantasyleague.com/2013/detailed?L=59380&amp;W=12&amp;P=6510&amp;YEAR=2012" TargetMode="External"/><Relationship Id="rId15505" Type="http://schemas.openxmlformats.org/officeDocument/2006/relationships/hyperlink" Target="http://football6.myfantasyleague.com/2013/options?L=59380&amp;F=0007&amp;O=07" TargetMode="External"/><Relationship Id="rId16903" Type="http://schemas.openxmlformats.org/officeDocument/2006/relationships/hyperlink" Target="http://football6.myfantasyleague.com/2013/detailed?L=59380&amp;W=5&amp;P=9200&amp;YEAR=2012" TargetMode="External"/><Relationship Id="rId3048" Type="http://schemas.openxmlformats.org/officeDocument/2006/relationships/hyperlink" Target="http://football6.myfantasyleague.com/2013/detailed?L=59380&amp;W=14&amp;P=9547&amp;YEAR=2012" TargetMode="External"/><Relationship Id="rId3462" Type="http://schemas.openxmlformats.org/officeDocument/2006/relationships/hyperlink" Target="http://football6.myfantasyleague.com/2013/detailed?L=59380&amp;W=1&amp;P=10335&amp;YEAR=2012" TargetMode="External"/><Relationship Id="rId4513" Type="http://schemas.openxmlformats.org/officeDocument/2006/relationships/hyperlink" Target="http://football6.myfantasyleague.com/2013/detailed?L=59380&amp;W=7&amp;P=8742&amp;YEAR=2012" TargetMode="External"/><Relationship Id="rId7669" Type="http://schemas.openxmlformats.org/officeDocument/2006/relationships/hyperlink" Target="http://football6.myfantasyleague.com/2013/detailed?L=59380&amp;W=4&amp;P=10307&amp;YEAR=2012" TargetMode="External"/><Relationship Id="rId10997" Type="http://schemas.openxmlformats.org/officeDocument/2006/relationships/hyperlink" Target="http://football6.myfantasyleague.com/2013/detailed?L=59380&amp;W=10&amp;P=8263&amp;YEAR=2012" TargetMode="External"/><Relationship Id="rId13056" Type="http://schemas.openxmlformats.org/officeDocument/2006/relationships/hyperlink" Target="http://football6.myfantasyleague.com/2013/detailed?L=59380&amp;W=16&amp;P=10882&amp;YEAR=2012" TargetMode="External"/><Relationship Id="rId14107" Type="http://schemas.openxmlformats.org/officeDocument/2006/relationships/hyperlink" Target="http://football6.myfantasyleague.com/2013/detailed?L=59380&amp;W=5&amp;P=8549&amp;YEAR=2012" TargetMode="External"/><Relationship Id="rId20272" Type="http://schemas.openxmlformats.org/officeDocument/2006/relationships/hyperlink" Target="http://football6.myfantasyleague.com/2013/detailed?L=59380&amp;W=13&amp;P=8254&amp;YEAR=2012" TargetMode="External"/><Relationship Id="rId383" Type="http://schemas.openxmlformats.org/officeDocument/2006/relationships/hyperlink" Target="http://football6.myfantasyleague.com/2013/detailed?L=59380&amp;W=6&amp;P=7516&amp;YEAR=2012" TargetMode="External"/><Relationship Id="rId2064" Type="http://schemas.openxmlformats.org/officeDocument/2006/relationships/hyperlink" Target="http://football6.myfantasyleague.com/2013/detailed?L=59380&amp;W=14&amp;P=10827&amp;YEAR=2012" TargetMode="External"/><Relationship Id="rId3115" Type="http://schemas.openxmlformats.org/officeDocument/2006/relationships/hyperlink" Target="http://football6.myfantasyleague.com/2013/detailed?L=59380&amp;W=17&amp;P=10978&amp;YEAR=2012" TargetMode="External"/><Relationship Id="rId6685" Type="http://schemas.openxmlformats.org/officeDocument/2006/relationships/hyperlink" Target="http://football6.myfantasyleague.com/2013/player?L=59380&amp;P=10531" TargetMode="External"/><Relationship Id="rId9091" Type="http://schemas.openxmlformats.org/officeDocument/2006/relationships/hyperlink" Target="http://football6.myfantasyleague.com/2013/detailed?L=59380&amp;W=11&amp;P=10749&amp;YEAR=2012" TargetMode="External"/><Relationship Id="rId12072" Type="http://schemas.openxmlformats.org/officeDocument/2006/relationships/hyperlink" Target="http://football6.myfantasyleague.com/2013/detailed?L=59380&amp;W=4&amp;P=9447&amp;YEAR=2012" TargetMode="External"/><Relationship Id="rId13123" Type="http://schemas.openxmlformats.org/officeDocument/2006/relationships/hyperlink" Target="http://football6.myfantasyleague.com/2013/detailed?L=59380&amp;W=5&amp;P=9978&amp;YEAR=2012" TargetMode="External"/><Relationship Id="rId13470" Type="http://schemas.openxmlformats.org/officeDocument/2006/relationships/hyperlink" Target="http://football6.myfantasyleague.com/2013/detailed?L=59380&amp;W=17&amp;P=3309&amp;YEAR=2012" TargetMode="External"/><Relationship Id="rId14521" Type="http://schemas.openxmlformats.org/officeDocument/2006/relationships/hyperlink" Target="http://football6.myfantasyleague.com/2013/detailed?L=59380&amp;W=14&amp;P=3900&amp;YEAR=2012" TargetMode="External"/><Relationship Id="rId16279" Type="http://schemas.openxmlformats.org/officeDocument/2006/relationships/hyperlink" Target="http://football6.myfantasyleague.com/2013/detailed?L=59380&amp;W=7&amp;P=9191&amp;YEAR=2012" TargetMode="External"/><Relationship Id="rId17677" Type="http://schemas.openxmlformats.org/officeDocument/2006/relationships/hyperlink" Target="http://football6.myfantasyleague.com/2013/detailed?L=59380&amp;W=5&amp;P=10122&amp;YEAR=2012" TargetMode="External"/><Relationship Id="rId18728" Type="http://schemas.openxmlformats.org/officeDocument/2006/relationships/hyperlink" Target="http://football6.myfantasyleague.com/2013/detailed?L=59380&amp;W=17&amp;P=10911&amp;YEAR=2012" TargetMode="External"/><Relationship Id="rId450" Type="http://schemas.openxmlformats.org/officeDocument/2006/relationships/hyperlink" Target="http://football6.myfantasyleague.com/2013/detailed?L=59380&amp;W=13&amp;P=7501&amp;YEAR=2012" TargetMode="External"/><Relationship Id="rId1080" Type="http://schemas.openxmlformats.org/officeDocument/2006/relationships/hyperlink" Target="http://football6.myfantasyleague.com/2013/detailed?L=59380&amp;W=17&amp;P=10287&amp;YEAR=2012" TargetMode="External"/><Relationship Id="rId2131" Type="http://schemas.openxmlformats.org/officeDocument/2006/relationships/hyperlink" Target="http://football6.myfantasyleague.com/2013/detailed?L=59380&amp;W=11&amp;P=10542&amp;YEAR=2012" TargetMode="External"/><Relationship Id="rId5287" Type="http://schemas.openxmlformats.org/officeDocument/2006/relationships/hyperlink" Target="http://football6.myfantasyleague.com/2013/detailed?L=59380&amp;W=8&amp;P=10689&amp;YEAR=2012" TargetMode="External"/><Relationship Id="rId6338" Type="http://schemas.openxmlformats.org/officeDocument/2006/relationships/hyperlink" Target="http://football6.myfantasyleague.com/2013/detailed?L=59380&amp;W=14&amp;P=9460&amp;YEAR=2012" TargetMode="External"/><Relationship Id="rId7736" Type="http://schemas.openxmlformats.org/officeDocument/2006/relationships/hyperlink" Target="http://football6.myfantasyleague.com/2013/detailed?L=59380&amp;W=17&amp;P=7669&amp;YEAR=2012" TargetMode="External"/><Relationship Id="rId10717" Type="http://schemas.openxmlformats.org/officeDocument/2006/relationships/hyperlink" Target="http://football6.myfantasyleague.com/2013/detailed?L=59380&amp;W=15&amp;P=9513&amp;YEAR=2012" TargetMode="External"/><Relationship Id="rId16693" Type="http://schemas.openxmlformats.org/officeDocument/2006/relationships/hyperlink" Target="http://football6.myfantasyleague.com/2013/detailed?L=59380&amp;W=14&amp;P=10393&amp;YEAR=2012" TargetMode="External"/><Relationship Id="rId17744" Type="http://schemas.openxmlformats.org/officeDocument/2006/relationships/hyperlink" Target="http://football6.myfantasyleague.com/2013/detailed?L=59380&amp;W=11&amp;P=3969&amp;YEAR=2012" TargetMode="External"/><Relationship Id="rId103" Type="http://schemas.openxmlformats.org/officeDocument/2006/relationships/hyperlink" Target="http://football6.myfantasyleague.com/2013/detailed?L=59380&amp;W=11&amp;P=10553&amp;YEAR=2012" TargetMode="External"/><Relationship Id="rId6752" Type="http://schemas.openxmlformats.org/officeDocument/2006/relationships/hyperlink" Target="http://football6.myfantasyleague.com/2013/detailed?L=59380&amp;W=6&amp;P=10736&amp;YEAR=2012" TargetMode="External"/><Relationship Id="rId7803" Type="http://schemas.openxmlformats.org/officeDocument/2006/relationships/hyperlink" Target="http://football6.myfantasyleague.com/2013/detailed?L=59380&amp;W=5&amp;P=8284&amp;YEAR=2012" TargetMode="External"/><Relationship Id="rId12889" Type="http://schemas.openxmlformats.org/officeDocument/2006/relationships/hyperlink" Target="http://football6.myfantasyleague.com/2013/detailed?L=59380&amp;W=13&amp;P=10210&amp;YEAR=2012" TargetMode="External"/><Relationship Id="rId15295" Type="http://schemas.openxmlformats.org/officeDocument/2006/relationships/hyperlink" Target="http://football6.myfantasyleague.com/2013/detailed?L=59380&amp;W=2&amp;P=10521&amp;YEAR=2012" TargetMode="External"/><Relationship Id="rId16346" Type="http://schemas.openxmlformats.org/officeDocument/2006/relationships/hyperlink" Target="http://football6.myfantasyleague.com/2013/detailed?L=59380&amp;W=2&amp;P=9210&amp;YEAR=2012" TargetMode="External"/><Relationship Id="rId16760" Type="http://schemas.openxmlformats.org/officeDocument/2006/relationships/hyperlink" Target="http://football6.myfantasyleague.com/2013/detailed?L=59380&amp;W=5&amp;P=8690&amp;YEAR=2012" TargetMode="External"/><Relationship Id="rId17811" Type="http://schemas.openxmlformats.org/officeDocument/2006/relationships/hyperlink" Target="http://football6.myfantasyleague.com/2013/detailed?L=59380&amp;W=11&amp;P=9248&amp;YEAR=2012" TargetMode="External"/><Relationship Id="rId1897" Type="http://schemas.openxmlformats.org/officeDocument/2006/relationships/hyperlink" Target="http://football6.myfantasyleague.com/2013/detailed?L=59380&amp;W=7&amp;P=10562&amp;YEAR=2012" TargetMode="External"/><Relationship Id="rId2948" Type="http://schemas.openxmlformats.org/officeDocument/2006/relationships/hyperlink" Target="http://football6.myfantasyleague.com/2013/detailed?L=59380&amp;W=16&amp;P=10878&amp;YEAR=2012" TargetMode="External"/><Relationship Id="rId5354" Type="http://schemas.openxmlformats.org/officeDocument/2006/relationships/hyperlink" Target="http://football6.myfantasyleague.com/2013/detailed?L=59380&amp;W=9&amp;P=8367&amp;YEAR=2012" TargetMode="External"/><Relationship Id="rId6405" Type="http://schemas.openxmlformats.org/officeDocument/2006/relationships/hyperlink" Target="http://football6.myfantasyleague.com/2013/detailed?L=59380&amp;W=13&amp;P=10458&amp;YEAR=2012" TargetMode="External"/><Relationship Id="rId9975" Type="http://schemas.openxmlformats.org/officeDocument/2006/relationships/hyperlink" Target="http://football6.myfantasyleague.com/2013/detailed?L=59380&amp;W=13&amp;P=10995&amp;YEAR=2012" TargetMode="External"/><Relationship Id="rId12956" Type="http://schemas.openxmlformats.org/officeDocument/2006/relationships/hyperlink" Target="http://football6.myfantasyleague.com/2013/options?L=59380&amp;F=0006&amp;O=07" TargetMode="External"/><Relationship Id="rId15362" Type="http://schemas.openxmlformats.org/officeDocument/2006/relationships/hyperlink" Target="http://football6.myfantasyleague.com/2013/detailed?L=59380&amp;W=10&amp;P=9389&amp;YEAR=2012" TargetMode="External"/><Relationship Id="rId16413" Type="http://schemas.openxmlformats.org/officeDocument/2006/relationships/hyperlink" Target="http://football6.myfantasyleague.com/2013/detailed?L=59380&amp;W=4&amp;P=6983&amp;YEAR=2012" TargetMode="External"/><Relationship Id="rId19569" Type="http://schemas.openxmlformats.org/officeDocument/2006/relationships/hyperlink" Target="http://football6.myfantasyleague.com/2013/detailed?L=59380&amp;W=11&amp;P=10405&amp;YEAR=2012" TargetMode="External"/><Relationship Id="rId19983" Type="http://schemas.openxmlformats.org/officeDocument/2006/relationships/hyperlink" Target="http://football6.myfantasyleague.com/2013/detailed?L=59380&amp;W=17&amp;P=8242&amp;YEAR=2012" TargetMode="External"/><Relationship Id="rId1964" Type="http://schemas.openxmlformats.org/officeDocument/2006/relationships/hyperlink" Target="http://football6.myfantasyleague.com/2013/detailed?L=59380&amp;W=10&amp;P=9840&amp;YEAR=2012" TargetMode="External"/><Relationship Id="rId4370" Type="http://schemas.openxmlformats.org/officeDocument/2006/relationships/hyperlink" Target="http://football6.myfantasyleague.com/2013/options?L=59380&amp;F=0007&amp;O=07" TargetMode="External"/><Relationship Id="rId5007" Type="http://schemas.openxmlformats.org/officeDocument/2006/relationships/hyperlink" Target="http://football6.myfantasyleague.com/2013/detailed?L=59380&amp;W=10&amp;P=9881&amp;YEAR=2012" TargetMode="External"/><Relationship Id="rId5421" Type="http://schemas.openxmlformats.org/officeDocument/2006/relationships/hyperlink" Target="http://football6.myfantasyleague.com/2013/detailed?L=59380&amp;W=7&amp;P=8762&amp;YEAR=2012" TargetMode="External"/><Relationship Id="rId8577" Type="http://schemas.openxmlformats.org/officeDocument/2006/relationships/hyperlink" Target="http://football6.myfantasyleague.com/2013/detailed?L=59380&amp;W=13&amp;P=9249&amp;YEAR=2012" TargetMode="External"/><Relationship Id="rId8991" Type="http://schemas.openxmlformats.org/officeDocument/2006/relationships/hyperlink" Target="http://football6.myfantasyleague.com/2013/detailed?L=59380&amp;W=10&amp;P=10305&amp;YEAR=2012" TargetMode="External"/><Relationship Id="rId9628" Type="http://schemas.openxmlformats.org/officeDocument/2006/relationships/hyperlink" Target="http://football6.myfantasyleague.com/2013/detailed?L=59380&amp;W=3&amp;P=8303&amp;YEAR=2012" TargetMode="External"/><Relationship Id="rId11558" Type="http://schemas.openxmlformats.org/officeDocument/2006/relationships/hyperlink" Target="http://football6.myfantasyleague.com/2013/detailed?L=59380&amp;W=16&amp;P=9321&amp;YEAR=2012" TargetMode="External"/><Relationship Id="rId12609" Type="http://schemas.openxmlformats.org/officeDocument/2006/relationships/hyperlink" Target="http://football6.myfantasyleague.com/2013/detailed?L=59380&amp;W=13&amp;P=9892&amp;YEAR=2012" TargetMode="External"/><Relationship Id="rId15015" Type="http://schemas.openxmlformats.org/officeDocument/2006/relationships/hyperlink" Target="http://football6.myfantasyleague.com/2013/detailed?L=59380&amp;W=7&amp;P=10366&amp;YEAR=2012" TargetMode="External"/><Relationship Id="rId18585" Type="http://schemas.openxmlformats.org/officeDocument/2006/relationships/hyperlink" Target="http://football6.myfantasyleague.com/2013/detailed?L=59380&amp;W=17&amp;P=9004&amp;YEAR=2012" TargetMode="External"/><Relationship Id="rId19636" Type="http://schemas.openxmlformats.org/officeDocument/2006/relationships/hyperlink" Target="http://football6.myfantasyleague.com/2013/detailed?L=59380&amp;W=4&amp;P=10847&amp;YEAR=2012" TargetMode="External"/><Relationship Id="rId1617" Type="http://schemas.openxmlformats.org/officeDocument/2006/relationships/hyperlink" Target="http://football6.myfantasyleague.com/2013/detailed?L=59380&amp;W=6&amp;P=9201&amp;YEAR=2012" TargetMode="External"/><Relationship Id="rId4023" Type="http://schemas.openxmlformats.org/officeDocument/2006/relationships/hyperlink" Target="http://football6.myfantasyleague.com/2013/detailed?L=59380&amp;W=9&amp;P=10026&amp;YEAR=2012" TargetMode="External"/><Relationship Id="rId7179" Type="http://schemas.openxmlformats.org/officeDocument/2006/relationships/hyperlink" Target="http://football6.myfantasyleague.com/2013/detailed?L=59380&amp;W=9&amp;P=10717&amp;YEAR=2012" TargetMode="External"/><Relationship Id="rId7593" Type="http://schemas.openxmlformats.org/officeDocument/2006/relationships/hyperlink" Target="http://football6.myfantasyleague.com/2013/detailed?L=59380&amp;W=15&amp;P=5786&amp;YEAR=2012" TargetMode="External"/><Relationship Id="rId8644" Type="http://schemas.openxmlformats.org/officeDocument/2006/relationships/hyperlink" Target="http://football6.myfantasyleague.com/2013/detailed?L=59380&amp;W=15&amp;P=8371&amp;YEAR=2012" TargetMode="External"/><Relationship Id="rId11972" Type="http://schemas.openxmlformats.org/officeDocument/2006/relationships/hyperlink" Target="http://football6.myfantasyleague.com/2013/detailed?L=59380&amp;W=17&amp;P=6967&amp;YEAR=2012" TargetMode="External"/><Relationship Id="rId14031" Type="http://schemas.openxmlformats.org/officeDocument/2006/relationships/hyperlink" Target="http://football6.myfantasyleague.com/2013/detailed?L=59380&amp;W=4&amp;P=8687&amp;YEAR=2012" TargetMode="External"/><Relationship Id="rId17187" Type="http://schemas.openxmlformats.org/officeDocument/2006/relationships/hyperlink" Target="http://football6.myfantasyleague.com/2013/player?L=59380&amp;P=9977" TargetMode="External"/><Relationship Id="rId18238" Type="http://schemas.openxmlformats.org/officeDocument/2006/relationships/hyperlink" Target="http://football6.myfantasyleague.com/2013/detailed?L=59380&amp;W=17&amp;P=9884&amp;YEAR=2012" TargetMode="External"/><Relationship Id="rId3789" Type="http://schemas.openxmlformats.org/officeDocument/2006/relationships/hyperlink" Target="http://football6.myfantasyleague.com/2013/detailed?L=59380&amp;W=2&amp;P=4912&amp;YEAR=2012" TargetMode="External"/><Relationship Id="rId6195" Type="http://schemas.openxmlformats.org/officeDocument/2006/relationships/hyperlink" Target="http://football6.myfantasyleague.com/2013/detailed?L=59380&amp;W=6&amp;P=9690&amp;YEAR=2012" TargetMode="External"/><Relationship Id="rId7246" Type="http://schemas.openxmlformats.org/officeDocument/2006/relationships/hyperlink" Target="http://football6.myfantasyleague.com/2013/detailed?L=59380&amp;W=10&amp;P=10432&amp;YEAR=2012" TargetMode="External"/><Relationship Id="rId7660" Type="http://schemas.openxmlformats.org/officeDocument/2006/relationships/hyperlink" Target="http://football6.myfantasyleague.com/2013/detailed?L=59380&amp;W=14&amp;P=4910&amp;YEAR=2012" TargetMode="External"/><Relationship Id="rId10227" Type="http://schemas.openxmlformats.org/officeDocument/2006/relationships/hyperlink" Target="http://football6.myfantasyleague.com/2013/detailed?L=59380&amp;W=5&amp;P=9126&amp;YEAR=2012" TargetMode="External"/><Relationship Id="rId10574" Type="http://schemas.openxmlformats.org/officeDocument/2006/relationships/hyperlink" Target="http://football6.myfantasyleague.com/2013/detailed?L=59380&amp;W=13&amp;P=10385&amp;YEAR=2012" TargetMode="External"/><Relationship Id="rId11625" Type="http://schemas.openxmlformats.org/officeDocument/2006/relationships/hyperlink" Target="http://football6.myfantasyleague.com/2013/detailed?L=59380&amp;W=7&amp;P=8283&amp;YEAR=2012" TargetMode="External"/><Relationship Id="rId17254" Type="http://schemas.openxmlformats.org/officeDocument/2006/relationships/hyperlink" Target="http://football6.myfantasyleague.com/2013/detailed?L=59380&amp;W=5&amp;P=10289&amp;YEAR=2012" TargetMode="External"/><Relationship Id="rId18652" Type="http://schemas.openxmlformats.org/officeDocument/2006/relationships/hyperlink" Target="http://football6.myfantasyleague.com/2013/detailed?L=59380&amp;W=13&amp;P=8357&amp;YEAR=2012" TargetMode="External"/><Relationship Id="rId19703" Type="http://schemas.openxmlformats.org/officeDocument/2006/relationships/hyperlink" Target="http://football6.myfantasyleague.com/2013/detailed?L=59380&amp;W=6&amp;P=10314&amp;YEAR=2012" TargetMode="External"/><Relationship Id="rId20599" Type="http://schemas.openxmlformats.org/officeDocument/2006/relationships/hyperlink" Target="http://football6.myfantasyleague.com/2013/detailed?L=59380&amp;W=17&amp;P=9613&amp;YEAR=2012" TargetMode="External"/><Relationship Id="rId6262" Type="http://schemas.openxmlformats.org/officeDocument/2006/relationships/hyperlink" Target="http://football6.myfantasyleague.com/2013/detailed?L=59380&amp;W=6&amp;P=10174&amp;YEAR=2012" TargetMode="External"/><Relationship Id="rId7313" Type="http://schemas.openxmlformats.org/officeDocument/2006/relationships/hyperlink" Target="http://football6.myfantasyleague.com/2013/detailed?L=59380&amp;W=2&amp;P=7686&amp;YEAR=2012" TargetMode="External"/><Relationship Id="rId8711" Type="http://schemas.openxmlformats.org/officeDocument/2006/relationships/hyperlink" Target="http://football6.myfantasyleague.com/2013/detailed?L=59380&amp;W=4&amp;P=8266&amp;YEAR=2012" TargetMode="External"/><Relationship Id="rId10641" Type="http://schemas.openxmlformats.org/officeDocument/2006/relationships/hyperlink" Target="http://football6.myfantasyleague.com/2013/detailed?L=59380&amp;W=3&amp;P=9082&amp;YEAR=2012" TargetMode="External"/><Relationship Id="rId13797" Type="http://schemas.openxmlformats.org/officeDocument/2006/relationships/hyperlink" Target="http://football6.myfantasyleague.com/2013/detailed?L=59380&amp;W=1&amp;P=8253&amp;YEAR=2012" TargetMode="External"/><Relationship Id="rId14848" Type="http://schemas.openxmlformats.org/officeDocument/2006/relationships/hyperlink" Target="http://football6.myfantasyleague.com/2013/detailed?L=59380&amp;W=6&amp;P=10730&amp;YEAR=2012" TargetMode="External"/><Relationship Id="rId18305" Type="http://schemas.openxmlformats.org/officeDocument/2006/relationships/hyperlink" Target="http://football6.myfantasyleague.com/2013/detailed?L=59380&amp;W=2&amp;P=9544&amp;YEAR=2012" TargetMode="External"/><Relationship Id="rId3856" Type="http://schemas.openxmlformats.org/officeDocument/2006/relationships/hyperlink" Target="http://football6.myfantasyleague.com/2013/detailed?L=59380&amp;W=11&amp;P=10552&amp;YEAR=2012" TargetMode="External"/><Relationship Id="rId4907" Type="http://schemas.openxmlformats.org/officeDocument/2006/relationships/hyperlink" Target="http://football6.myfantasyleague.com/2013/detailed?L=59380&amp;W=16&amp;P=8247&amp;YEAR=2012" TargetMode="External"/><Relationship Id="rId12399" Type="http://schemas.openxmlformats.org/officeDocument/2006/relationships/hyperlink" Target="http://football6.myfantasyleague.com/2013/detailed?L=59380&amp;W=7&amp;P=10112&amp;YEAR=2012" TargetMode="External"/><Relationship Id="rId13864" Type="http://schemas.openxmlformats.org/officeDocument/2006/relationships/hyperlink" Target="http://football6.myfantasyleague.com/2013/detailed?L=59380&amp;W=17&amp;P=8376&amp;YEAR=2012" TargetMode="External"/><Relationship Id="rId14915" Type="http://schemas.openxmlformats.org/officeDocument/2006/relationships/hyperlink" Target="http://football6.myfantasyleague.com/2013/detailed?L=59380&amp;W=17&amp;P=7900&amp;YEAR=2012" TargetMode="External"/><Relationship Id="rId16270" Type="http://schemas.openxmlformats.org/officeDocument/2006/relationships/hyperlink" Target="http://football6.myfantasyleague.com/2013/detailed?L=59380&amp;W=16&amp;P=10480&amp;YEAR=2012" TargetMode="External"/><Relationship Id="rId17321" Type="http://schemas.openxmlformats.org/officeDocument/2006/relationships/hyperlink" Target="http://football6.myfantasyleague.com/2013/detailed?L=59380&amp;W=11&amp;P=8791&amp;YEAR=2012" TargetMode="External"/><Relationship Id="rId20666" Type="http://schemas.openxmlformats.org/officeDocument/2006/relationships/hyperlink" Target="http://football6.myfantasyleague.com/2013/detailed?L=59380&amp;W=9&amp;P=9882&amp;YEAR=2012" TargetMode="External"/><Relationship Id="rId777" Type="http://schemas.openxmlformats.org/officeDocument/2006/relationships/hyperlink" Target="http://football6.myfantasyleague.com/2013/detailed?L=59380&amp;W=13&amp;P=9040&amp;YEAR=2012" TargetMode="External"/><Relationship Id="rId2458" Type="http://schemas.openxmlformats.org/officeDocument/2006/relationships/hyperlink" Target="http://football6.myfantasyleague.com/2013/detailed?L=59380&amp;W=13&amp;P=9988&amp;YEAR=2012" TargetMode="External"/><Relationship Id="rId2872" Type="http://schemas.openxmlformats.org/officeDocument/2006/relationships/hyperlink" Target="http://football6.myfantasyleague.com/2013/player?L=59380&amp;P=5657&amp;YEAR=2012" TargetMode="External"/><Relationship Id="rId3509" Type="http://schemas.openxmlformats.org/officeDocument/2006/relationships/hyperlink" Target="http://football6.myfantasyleague.com/2013/detailed?L=59380&amp;W=15&amp;P=9053&amp;YEAR=2012" TargetMode="External"/><Relationship Id="rId3923" Type="http://schemas.openxmlformats.org/officeDocument/2006/relationships/hyperlink" Target="http://football6.myfantasyleague.com/2013/detailed?L=59380&amp;W=16&amp;P=8848&amp;YEAR=2012" TargetMode="External"/><Relationship Id="rId8087" Type="http://schemas.openxmlformats.org/officeDocument/2006/relationships/hyperlink" Target="http://football6.myfantasyleague.com/2013/detailed?L=59380&amp;W=5&amp;P=10463&amp;YEAR=2012" TargetMode="External"/><Relationship Id="rId9485" Type="http://schemas.openxmlformats.org/officeDocument/2006/relationships/hyperlink" Target="http://football6.myfantasyleague.com/2013/detailed?L=59380&amp;W=14&amp;P=7665&amp;YEAR=2012" TargetMode="External"/><Relationship Id="rId12466" Type="http://schemas.openxmlformats.org/officeDocument/2006/relationships/hyperlink" Target="http://football6.myfantasyleague.com/2013/detailed?L=59380&amp;W=14&amp;P=8705&amp;YEAR=2012" TargetMode="External"/><Relationship Id="rId12880" Type="http://schemas.openxmlformats.org/officeDocument/2006/relationships/hyperlink" Target="http://football6.myfantasyleague.com/2013/detailed?L=59380&amp;W=3&amp;P=10210&amp;YEAR=2012" TargetMode="External"/><Relationship Id="rId13517" Type="http://schemas.openxmlformats.org/officeDocument/2006/relationships/hyperlink" Target="http://football6.myfantasyleague.com/2013/player?L=59380&amp;P=8968&amp;YEAR=2012" TargetMode="External"/><Relationship Id="rId13931" Type="http://schemas.openxmlformats.org/officeDocument/2006/relationships/hyperlink" Target="http://football6.myfantasyleague.com/2013/detailed?L=59380&amp;W=15&amp;P=7859&amp;YEAR=2012" TargetMode="External"/><Relationship Id="rId19079" Type="http://schemas.openxmlformats.org/officeDocument/2006/relationships/hyperlink" Target="http://football6.myfantasyleague.com/2013/player?L=59380&amp;P=9750&amp;YEAR=2012" TargetMode="External"/><Relationship Id="rId19493" Type="http://schemas.openxmlformats.org/officeDocument/2006/relationships/hyperlink" Target="http://football6.myfantasyleague.com/2013/detailed?L=59380&amp;W=2&amp;P=9440&amp;YEAR=2012" TargetMode="External"/><Relationship Id="rId20319" Type="http://schemas.openxmlformats.org/officeDocument/2006/relationships/hyperlink" Target="http://football6.myfantasyleague.com/2013/detailed?L=59380&amp;W=2&amp;P=6581&amp;YEAR=2012" TargetMode="External"/><Relationship Id="rId844" Type="http://schemas.openxmlformats.org/officeDocument/2006/relationships/hyperlink" Target="http://football6.myfantasyleague.com/2013/detailed?L=59380&amp;W=5&amp;P=9485&amp;YEAR=2012" TargetMode="External"/><Relationship Id="rId1474" Type="http://schemas.openxmlformats.org/officeDocument/2006/relationships/hyperlink" Target="http://football6.myfantasyleague.com/2013/detailed?L=59380&amp;W=15&amp;P=9044&amp;YEAR=2012" TargetMode="External"/><Relationship Id="rId2525" Type="http://schemas.openxmlformats.org/officeDocument/2006/relationships/hyperlink" Target="http://football6.myfantasyleague.com/2013/detailed?L=59380&amp;W=9&amp;P=9456&amp;YEAR=2012" TargetMode="External"/><Relationship Id="rId9138" Type="http://schemas.openxmlformats.org/officeDocument/2006/relationships/hyperlink" Target="http://football6.myfantasyleague.com/2013/detailed?L=59380&amp;W=11&amp;P=10077&amp;YEAR=2012" TargetMode="External"/><Relationship Id="rId9552" Type="http://schemas.openxmlformats.org/officeDocument/2006/relationships/hyperlink" Target="http://football6.myfantasyleague.com/2013/detailed?L=59380&amp;W=12&amp;P=7419&amp;YEAR=2012" TargetMode="External"/><Relationship Id="rId11068" Type="http://schemas.openxmlformats.org/officeDocument/2006/relationships/hyperlink" Target="http://football6.myfantasyleague.com/2013/player?L=59380&amp;P=6935&amp;YEAR=2012" TargetMode="External"/><Relationship Id="rId11482" Type="http://schemas.openxmlformats.org/officeDocument/2006/relationships/hyperlink" Target="http://football6.myfantasyleague.com/2013/detailed?L=59380&amp;W=4&amp;P=9164&amp;YEAR=2012" TargetMode="External"/><Relationship Id="rId12119" Type="http://schemas.openxmlformats.org/officeDocument/2006/relationships/hyperlink" Target="http://football6.myfantasyleague.com/2013/detailed?L=59380&amp;W=15&amp;P=9827&amp;YEAR=2012" TargetMode="External"/><Relationship Id="rId12533" Type="http://schemas.openxmlformats.org/officeDocument/2006/relationships/hyperlink" Target="http://football6.myfantasyleague.com/2013/detailed?L=59380&amp;W=4&amp;P=8139&amp;YEAR=2012" TargetMode="External"/><Relationship Id="rId15689" Type="http://schemas.openxmlformats.org/officeDocument/2006/relationships/hyperlink" Target="http://football6.myfantasyleague.com/2013/detailed?L=59380&amp;W=1&amp;P=8341&amp;YEAR=2012" TargetMode="External"/><Relationship Id="rId18095" Type="http://schemas.openxmlformats.org/officeDocument/2006/relationships/hyperlink" Target="http://football6.myfantasyleague.com/2013/detailed?L=59380&amp;W=1&amp;P=10413&amp;YEAR=2012" TargetMode="External"/><Relationship Id="rId19146" Type="http://schemas.openxmlformats.org/officeDocument/2006/relationships/hyperlink" Target="http://football6.myfantasyleague.com/2013/detailed?L=59380&amp;W=15&amp;P=10872&amp;YEAR=2012" TargetMode="External"/><Relationship Id="rId19560" Type="http://schemas.openxmlformats.org/officeDocument/2006/relationships/hyperlink" Target="http://football6.myfantasyleague.com/2013/detailed?L=59380&amp;W=1&amp;P=10405&amp;YEAR=2012" TargetMode="External"/><Relationship Id="rId911" Type="http://schemas.openxmlformats.org/officeDocument/2006/relationships/hyperlink" Target="http://football6.myfantasyleague.com/2013/player?L=59380&amp;P=11011&amp;YEAR=2012" TargetMode="External"/><Relationship Id="rId1127" Type="http://schemas.openxmlformats.org/officeDocument/2006/relationships/hyperlink" Target="http://football6.myfantasyleague.com/2013/detailed?L=59380&amp;W=13&amp;P=6647&amp;YEAR=2012" TargetMode="External"/><Relationship Id="rId1541" Type="http://schemas.openxmlformats.org/officeDocument/2006/relationships/hyperlink" Target="http://football6.myfantasyleague.com/2013/player?L=59380&amp;P=9816&amp;YEAR=2012" TargetMode="External"/><Relationship Id="rId4697" Type="http://schemas.openxmlformats.org/officeDocument/2006/relationships/hyperlink" Target="http://football6.myfantasyleague.com/2013/player?L=59380&amp;P=10963" TargetMode="External"/><Relationship Id="rId5748" Type="http://schemas.openxmlformats.org/officeDocument/2006/relationships/hyperlink" Target="http://football6.myfantasyleague.com/2013/detailed?L=59380&amp;W=6&amp;P=8164&amp;YEAR=2012" TargetMode="External"/><Relationship Id="rId8154" Type="http://schemas.openxmlformats.org/officeDocument/2006/relationships/hyperlink" Target="http://football6.myfantasyleague.com/2013/player?L=59380&amp;P=7872" TargetMode="External"/><Relationship Id="rId9205" Type="http://schemas.openxmlformats.org/officeDocument/2006/relationships/hyperlink" Target="http://football6.myfantasyleague.com/2013/detailed?L=59380&amp;W=3&amp;P=9861&amp;YEAR=2012" TargetMode="External"/><Relationship Id="rId10084" Type="http://schemas.openxmlformats.org/officeDocument/2006/relationships/hyperlink" Target="http://football6.myfantasyleague.com/2013/detailed?L=59380&amp;W=7&amp;P=9963&amp;YEAR=2012" TargetMode="External"/><Relationship Id="rId11135" Type="http://schemas.openxmlformats.org/officeDocument/2006/relationships/hyperlink" Target="http://football6.myfantasyleague.com/2013/player?L=59380&amp;P=10281" TargetMode="External"/><Relationship Id="rId18162" Type="http://schemas.openxmlformats.org/officeDocument/2006/relationships/hyperlink" Target="http://football6.myfantasyleague.com/2013/detailed?L=59380&amp;W=6&amp;P=6530&amp;YEAR=2012" TargetMode="External"/><Relationship Id="rId19213" Type="http://schemas.openxmlformats.org/officeDocument/2006/relationships/hyperlink" Target="http://football6.myfantasyleague.com/2013/detailed?L=59380&amp;W=12&amp;P=9015&amp;YEAR=2012" TargetMode="External"/><Relationship Id="rId3299" Type="http://schemas.openxmlformats.org/officeDocument/2006/relationships/hyperlink" Target="http://football6.myfantasyleague.com/2013/detailed?L=59380&amp;W=17&amp;P=9188&amp;YEAR=2012" TargetMode="External"/><Relationship Id="rId4764" Type="http://schemas.openxmlformats.org/officeDocument/2006/relationships/hyperlink" Target="http://football6.myfantasyleague.com/2013/detailed?L=59380&amp;W=10&amp;P=7423&amp;YEAR=2012" TargetMode="External"/><Relationship Id="rId7170" Type="http://schemas.openxmlformats.org/officeDocument/2006/relationships/hyperlink" Target="http://football6.myfantasyleague.com/2013/detailed?L=59380&amp;W=16&amp;P=8932&amp;YEAR=2012" TargetMode="External"/><Relationship Id="rId8221" Type="http://schemas.openxmlformats.org/officeDocument/2006/relationships/hyperlink" Target="http://football6.myfantasyleague.com/2013/detailed?L=59380&amp;W=14&amp;P=8854&amp;YEAR=2012" TargetMode="External"/><Relationship Id="rId10151" Type="http://schemas.openxmlformats.org/officeDocument/2006/relationships/hyperlink" Target="http://football6.myfantasyleague.com/2013/detailed?L=59380&amp;W=7&amp;P=9079&amp;YEAR=2012" TargetMode="External"/><Relationship Id="rId11202" Type="http://schemas.openxmlformats.org/officeDocument/2006/relationships/hyperlink" Target="http://football6.myfantasyleague.com/2013/detailed?L=59380&amp;W=10&amp;P=9948&amp;YEAR=2012" TargetMode="External"/><Relationship Id="rId12600" Type="http://schemas.openxmlformats.org/officeDocument/2006/relationships/hyperlink" Target="http://football6.myfantasyleague.com/2013/detailed?L=59380&amp;W=2&amp;P=9892&amp;YEAR=2012" TargetMode="External"/><Relationship Id="rId14358" Type="http://schemas.openxmlformats.org/officeDocument/2006/relationships/hyperlink" Target="http://football6.myfantasyleague.com/2013/detailed?L=59380&amp;W=3&amp;P=10915&amp;YEAR=2012" TargetMode="External"/><Relationship Id="rId15756" Type="http://schemas.openxmlformats.org/officeDocument/2006/relationships/hyperlink" Target="http://football6.myfantasyleague.com/2013/detailed?L=59380&amp;W=2&amp;P=7880&amp;YEAR=2012" TargetMode="External"/><Relationship Id="rId16807" Type="http://schemas.openxmlformats.org/officeDocument/2006/relationships/hyperlink" Target="http://football6.myfantasyleague.com/2013/detailed?L=59380&amp;W=10&amp;P=10639&amp;YEAR=2012" TargetMode="External"/><Relationship Id="rId3366" Type="http://schemas.openxmlformats.org/officeDocument/2006/relationships/hyperlink" Target="http://football6.myfantasyleague.com/2013/player?L=59380&amp;P=10321" TargetMode="External"/><Relationship Id="rId4417" Type="http://schemas.openxmlformats.org/officeDocument/2006/relationships/hyperlink" Target="http://football6.myfantasyleague.com/2013/detailed?L=59380&amp;W=12&amp;P=10819&amp;YEAR=2012" TargetMode="External"/><Relationship Id="rId5815" Type="http://schemas.openxmlformats.org/officeDocument/2006/relationships/hyperlink" Target="http://football6.myfantasyleague.com/2013/detailed?L=59380&amp;W=4&amp;P=9193&amp;YEAR=2012" TargetMode="External"/><Relationship Id="rId14772" Type="http://schemas.openxmlformats.org/officeDocument/2006/relationships/hyperlink" Target="http://football6.myfantasyleague.com/2013/detailed?L=59380&amp;W=2&amp;P=10710&amp;YEAR=2012" TargetMode="External"/><Relationship Id="rId15409" Type="http://schemas.openxmlformats.org/officeDocument/2006/relationships/hyperlink" Target="http://football6.myfantasyleague.com/2013/detailed?L=59380&amp;W=3&amp;P=8679&amp;YEAR=2012" TargetMode="External"/><Relationship Id="rId15823" Type="http://schemas.openxmlformats.org/officeDocument/2006/relationships/hyperlink" Target="http://football6.myfantasyleague.com/2013/detailed?L=59380&amp;W=17&amp;P=9097&amp;YEAR=2012" TargetMode="External"/><Relationship Id="rId18979" Type="http://schemas.openxmlformats.org/officeDocument/2006/relationships/hyperlink" Target="http://football6.myfantasyleague.com/2013/detailed?L=59380&amp;W=5&amp;P=2842&amp;YEAR=2012" TargetMode="External"/><Relationship Id="rId20176" Type="http://schemas.openxmlformats.org/officeDocument/2006/relationships/hyperlink" Target="http://football6.myfantasyleague.com/2013/detailed?L=59380&amp;W=7&amp;P=8696&amp;YEAR=2012" TargetMode="External"/><Relationship Id="rId287" Type="http://schemas.openxmlformats.org/officeDocument/2006/relationships/hyperlink" Target="http://football6.myfantasyleague.com/2013/detailed?L=59380&amp;W=17&amp;P=8951&amp;YEAR=2012" TargetMode="External"/><Relationship Id="rId2382" Type="http://schemas.openxmlformats.org/officeDocument/2006/relationships/hyperlink" Target="http://football6.myfantasyleague.com/2013/detailed?L=59380&amp;W=13&amp;P=10763&amp;YEAR=2012" TargetMode="External"/><Relationship Id="rId3019" Type="http://schemas.openxmlformats.org/officeDocument/2006/relationships/hyperlink" Target="http://football6.myfantasyleague.com/2013/player?L=59380&amp;P=9916" TargetMode="External"/><Relationship Id="rId3780" Type="http://schemas.openxmlformats.org/officeDocument/2006/relationships/hyperlink" Target="http://football6.myfantasyleague.com/2013/detailed?L=59380&amp;W=16&amp;P=9938&amp;YEAR=2012" TargetMode="External"/><Relationship Id="rId4831" Type="http://schemas.openxmlformats.org/officeDocument/2006/relationships/hyperlink" Target="http://football6.myfantasyleague.com/2013/detailed?L=59380&amp;W=2&amp;P=11019&amp;YEAR=2012" TargetMode="External"/><Relationship Id="rId7987" Type="http://schemas.openxmlformats.org/officeDocument/2006/relationships/hyperlink" Target="http://football6.myfantasyleague.com/2013/detailed?L=59380&amp;W=14&amp;P=11040&amp;YEAR=2012" TargetMode="External"/><Relationship Id="rId10968" Type="http://schemas.openxmlformats.org/officeDocument/2006/relationships/hyperlink" Target="http://football6.myfantasyleague.com/2013/player?L=59380&amp;P=9439" TargetMode="External"/><Relationship Id="rId13374" Type="http://schemas.openxmlformats.org/officeDocument/2006/relationships/hyperlink" Target="http://football6.myfantasyleague.com/2013/detailed?L=59380&amp;W=17&amp;P=9221&amp;YEAR=2012" TargetMode="External"/><Relationship Id="rId14425" Type="http://schemas.openxmlformats.org/officeDocument/2006/relationships/hyperlink" Target="http://football6.myfantasyleague.com/2013/player?L=59380&amp;P=8364&amp;YEAR=2012" TargetMode="External"/><Relationship Id="rId17995" Type="http://schemas.openxmlformats.org/officeDocument/2006/relationships/hyperlink" Target="http://football6.myfantasyleague.com/2013/player?L=59380&amp;P=9907" TargetMode="External"/><Relationship Id="rId20590" Type="http://schemas.openxmlformats.org/officeDocument/2006/relationships/hyperlink" Target="http://football6.myfantasyleague.com/2013/detailed?L=59380&amp;W=17&amp;P=10828&amp;YEAR=2012" TargetMode="External"/><Relationship Id="rId354" Type="http://schemas.openxmlformats.org/officeDocument/2006/relationships/hyperlink" Target="http://football6.myfantasyleague.com/2013/detailed?L=59380&amp;W=14&amp;P=10371&amp;YEAR=2012" TargetMode="External"/><Relationship Id="rId2035" Type="http://schemas.openxmlformats.org/officeDocument/2006/relationships/hyperlink" Target="http://football6.myfantasyleague.com/2013/detailed?L=59380&amp;W=3&amp;P=9817&amp;YEAR=2012" TargetMode="External"/><Relationship Id="rId3433" Type="http://schemas.openxmlformats.org/officeDocument/2006/relationships/hyperlink" Target="http://football6.myfantasyleague.com/2013/detailed?L=59380&amp;W=8&amp;P=10235&amp;YEAR=2012" TargetMode="External"/><Relationship Id="rId6589" Type="http://schemas.openxmlformats.org/officeDocument/2006/relationships/hyperlink" Target="http://football6.myfantasyleague.com/2013/detailed?L=59380&amp;W=15&amp;P=9880&amp;YEAR=2012" TargetMode="External"/><Relationship Id="rId9062" Type="http://schemas.openxmlformats.org/officeDocument/2006/relationships/hyperlink" Target="http://football6.myfantasyleague.com/2013/player?L=59380&amp;P=10276&amp;YEAR=2012" TargetMode="External"/><Relationship Id="rId12390" Type="http://schemas.openxmlformats.org/officeDocument/2006/relationships/hyperlink" Target="http://football6.myfantasyleague.com/2013/detailed?L=59380&amp;W=16&amp;P=9448&amp;YEAR=2012" TargetMode="External"/><Relationship Id="rId13027" Type="http://schemas.openxmlformats.org/officeDocument/2006/relationships/hyperlink" Target="http://football6.myfantasyleague.com/2013/detailed?L=59380&amp;W=15&amp;P=8432&amp;YEAR=2012" TargetMode="External"/><Relationship Id="rId13441" Type="http://schemas.openxmlformats.org/officeDocument/2006/relationships/hyperlink" Target="http://football6.myfantasyleague.com/2013/detailed?L=59380&amp;W=5&amp;P=8003&amp;YEAR=2012" TargetMode="External"/><Relationship Id="rId16597" Type="http://schemas.openxmlformats.org/officeDocument/2006/relationships/hyperlink" Target="http://football6.myfantasyleague.com/2013/detailed?L=59380&amp;W=8&amp;P=8840&amp;YEAR=2012" TargetMode="External"/><Relationship Id="rId17648" Type="http://schemas.openxmlformats.org/officeDocument/2006/relationships/hyperlink" Target="http://football6.myfantasyleague.com/2013/detailed?L=59380&amp;W=9&amp;P=9670&amp;YEAR=2012" TargetMode="External"/><Relationship Id="rId20243" Type="http://schemas.openxmlformats.org/officeDocument/2006/relationships/hyperlink" Target="http://football6.myfantasyleague.com/2013/detailed?L=59380&amp;W=1&amp;P=10808&amp;YEAR=2012" TargetMode="External"/><Relationship Id="rId3500" Type="http://schemas.openxmlformats.org/officeDocument/2006/relationships/hyperlink" Target="http://football6.myfantasyleague.com/2013/detailed?L=59380&amp;W=5&amp;P=9053&amp;YEAR=2012" TargetMode="External"/><Relationship Id="rId6656" Type="http://schemas.openxmlformats.org/officeDocument/2006/relationships/hyperlink" Target="http://football6.myfantasyleague.com/2013/detailed?L=59380&amp;W=8&amp;P=10324&amp;YEAR=2012" TargetMode="External"/><Relationship Id="rId7707" Type="http://schemas.openxmlformats.org/officeDocument/2006/relationships/hyperlink" Target="http://football6.myfantasyleague.com/2013/detailed?L=59380&amp;W=6&amp;P=1275&amp;YEAR=2012" TargetMode="External"/><Relationship Id="rId12043" Type="http://schemas.openxmlformats.org/officeDocument/2006/relationships/hyperlink" Target="http://football6.myfantasyleague.com/2013/player?L=59380&amp;P=9434&amp;YEAR=2012" TargetMode="External"/><Relationship Id="rId15199" Type="http://schemas.openxmlformats.org/officeDocument/2006/relationships/hyperlink" Target="http://football6.myfantasyleague.com/2013/player?L=59380&amp;P=6994" TargetMode="External"/><Relationship Id="rId16664" Type="http://schemas.openxmlformats.org/officeDocument/2006/relationships/hyperlink" Target="http://football6.myfantasyleague.com/2013/player?L=59380&amp;P=10378&amp;YEAR=2012" TargetMode="External"/><Relationship Id="rId17715" Type="http://schemas.openxmlformats.org/officeDocument/2006/relationships/hyperlink" Target="http://football6.myfantasyleague.com/2013/player?L=59380&amp;P=10354" TargetMode="External"/><Relationship Id="rId19070" Type="http://schemas.openxmlformats.org/officeDocument/2006/relationships/hyperlink" Target="http://football6.myfantasyleague.com/2013/detailed?L=59380&amp;W=10&amp;P=8416&amp;YEAR=2012" TargetMode="External"/><Relationship Id="rId20310" Type="http://schemas.openxmlformats.org/officeDocument/2006/relationships/hyperlink" Target="http://football6.myfantasyleague.com/2013/detailed?L=59380&amp;W=15&amp;P=10888&amp;YEAR=2012" TargetMode="External"/><Relationship Id="rId421" Type="http://schemas.openxmlformats.org/officeDocument/2006/relationships/hyperlink" Target="http://football6.myfantasyleague.com/2013/detailed?L=59380&amp;W=2&amp;P=9727&amp;YEAR=2012" TargetMode="External"/><Relationship Id="rId1051" Type="http://schemas.openxmlformats.org/officeDocument/2006/relationships/hyperlink" Target="http://football6.myfantasyleague.com/2013/detailed?L=59380&amp;W=4&amp;P=9418&amp;YEAR=2012" TargetMode="External"/><Relationship Id="rId2102" Type="http://schemas.openxmlformats.org/officeDocument/2006/relationships/hyperlink" Target="http://football6.myfantasyleague.com/2013/options?L=59380&amp;F=0002&amp;O=07" TargetMode="External"/><Relationship Id="rId5258" Type="http://schemas.openxmlformats.org/officeDocument/2006/relationships/hyperlink" Target="http://football6.myfantasyleague.com/2013/detailed?L=59380&amp;W=9&amp;P=9144&amp;YEAR=2012" TargetMode="External"/><Relationship Id="rId5672" Type="http://schemas.openxmlformats.org/officeDocument/2006/relationships/hyperlink" Target="http://football6.myfantasyleague.com/2013/detailed?L=59380&amp;W=17&amp;P=9062&amp;YEAR=2012" TargetMode="External"/><Relationship Id="rId6309" Type="http://schemas.openxmlformats.org/officeDocument/2006/relationships/hyperlink" Target="http://football6.myfantasyleague.com/2013/detailed?L=59380&amp;W=3&amp;P=10982&amp;YEAR=2012" TargetMode="External"/><Relationship Id="rId6723" Type="http://schemas.openxmlformats.org/officeDocument/2006/relationships/hyperlink" Target="http://football6.myfantasyleague.com/2013/detailed?L=59380&amp;W=8&amp;P=7947&amp;YEAR=2012" TargetMode="External"/><Relationship Id="rId9879" Type="http://schemas.openxmlformats.org/officeDocument/2006/relationships/hyperlink" Target="http://football6.myfantasyleague.com/2013/detailed?L=59380&amp;W=15&amp;P=10791&amp;YEAR=2012" TargetMode="External"/><Relationship Id="rId12110" Type="http://schemas.openxmlformats.org/officeDocument/2006/relationships/hyperlink" Target="http://football6.myfantasyleague.com/2013/detailed?L=59380&amp;W=5&amp;P=9827&amp;YEAR=2012" TargetMode="External"/><Relationship Id="rId15266" Type="http://schemas.openxmlformats.org/officeDocument/2006/relationships/hyperlink" Target="http://football6.myfantasyleague.com/2013/detailed?L=59380&amp;W=14&amp;P=9962&amp;YEAR=2012" TargetMode="External"/><Relationship Id="rId16317" Type="http://schemas.openxmlformats.org/officeDocument/2006/relationships/hyperlink" Target="http://football6.myfantasyleague.com/2013/detailed?L=59380&amp;W=9&amp;P=8302&amp;YEAR=2012" TargetMode="External"/><Relationship Id="rId1868" Type="http://schemas.openxmlformats.org/officeDocument/2006/relationships/hyperlink" Target="http://football6.myfantasyleague.com/2013/player?L=59380&amp;P=7972" TargetMode="External"/><Relationship Id="rId4274" Type="http://schemas.openxmlformats.org/officeDocument/2006/relationships/hyperlink" Target="http://football6.myfantasyleague.com/2013/player?L=59380&amp;P=7498&amp;YEAR=2012" TargetMode="External"/><Relationship Id="rId5325" Type="http://schemas.openxmlformats.org/officeDocument/2006/relationships/hyperlink" Target="http://football6.myfantasyleague.com/2013/detailed?L=59380&amp;W=13&amp;P=8010&amp;YEAR=2012" TargetMode="External"/><Relationship Id="rId8895" Type="http://schemas.openxmlformats.org/officeDocument/2006/relationships/hyperlink" Target="http://football6.myfantasyleague.com/2013/detailed?L=59380&amp;W=5&amp;P=9853&amp;YEAR=2012" TargetMode="External"/><Relationship Id="rId14282" Type="http://schemas.openxmlformats.org/officeDocument/2006/relationships/hyperlink" Target="http://football6.myfantasyleague.com/2013/detailed?L=59380&amp;W=17&amp;P=9615&amp;YEAR=2012" TargetMode="External"/><Relationship Id="rId15333" Type="http://schemas.openxmlformats.org/officeDocument/2006/relationships/hyperlink" Target="http://football6.myfantasyleague.com/2013/player?L=59380&amp;P=10809" TargetMode="External"/><Relationship Id="rId15680" Type="http://schemas.openxmlformats.org/officeDocument/2006/relationships/hyperlink" Target="http://football6.myfantasyleague.com/2013/detailed?L=59380&amp;W=1&amp;P=8774&amp;YEAR=2012" TargetMode="External"/><Relationship Id="rId16731" Type="http://schemas.openxmlformats.org/officeDocument/2006/relationships/hyperlink" Target="http://football6.myfantasyleague.com/2013/detailed?L=59380&amp;W=5&amp;P=10362&amp;YEAR=2012" TargetMode="External"/><Relationship Id="rId18489" Type="http://schemas.openxmlformats.org/officeDocument/2006/relationships/hyperlink" Target="http://football6.myfantasyleague.com/2013/detailed?L=59380&amp;W=13&amp;P=8494&amp;YEAR=2012" TargetMode="External"/><Relationship Id="rId19887" Type="http://schemas.openxmlformats.org/officeDocument/2006/relationships/hyperlink" Target="http://football6.myfantasyleague.com/2013/player?L=59380&amp;P=6937&amp;YEAR=2012" TargetMode="External"/><Relationship Id="rId2919" Type="http://schemas.openxmlformats.org/officeDocument/2006/relationships/hyperlink" Target="http://football6.myfantasyleague.com/2013/detailed?L=59380&amp;W=4&amp;P=8539&amp;YEAR=2012" TargetMode="External"/><Relationship Id="rId3290" Type="http://schemas.openxmlformats.org/officeDocument/2006/relationships/hyperlink" Target="http://football6.myfantasyleague.com/2013/detailed?L=59380&amp;W=8&amp;P=9188&amp;YEAR=2012" TargetMode="External"/><Relationship Id="rId4341" Type="http://schemas.openxmlformats.org/officeDocument/2006/relationships/hyperlink" Target="http://football6.myfantasyleague.com/2013/detailed?L=59380&amp;W=6&amp;P=9893&amp;YEAR=2012" TargetMode="External"/><Relationship Id="rId7497" Type="http://schemas.openxmlformats.org/officeDocument/2006/relationships/hyperlink" Target="http://football6.myfantasyleague.com/2013/detailed?L=59380&amp;W=17&amp;P=9068&amp;YEAR=2012" TargetMode="External"/><Relationship Id="rId8548" Type="http://schemas.openxmlformats.org/officeDocument/2006/relationships/hyperlink" Target="http://football6.myfantasyleague.com/2013/detailed?L=59380&amp;W=12&amp;P=10800&amp;YEAR=2012" TargetMode="External"/><Relationship Id="rId9946" Type="http://schemas.openxmlformats.org/officeDocument/2006/relationships/hyperlink" Target="http://football6.myfantasyleague.com/2013/detailed?L=59380&amp;W=9&amp;P=9956&amp;YEAR=2012" TargetMode="External"/><Relationship Id="rId11876" Type="http://schemas.openxmlformats.org/officeDocument/2006/relationships/hyperlink" Target="http://football6.myfantasyleague.com/2013/detailed?L=59380&amp;W=1&amp;P=9550&amp;YEAR=2012" TargetMode="External"/><Relationship Id="rId12927" Type="http://schemas.openxmlformats.org/officeDocument/2006/relationships/hyperlink" Target="http://football6.myfantasyleague.com/2013/detailed?L=59380&amp;W=3&amp;P=7842&amp;YEAR=2012" TargetMode="External"/><Relationship Id="rId19954" Type="http://schemas.openxmlformats.org/officeDocument/2006/relationships/hyperlink" Target="http://football6.myfantasyleague.com/2013/detailed?L=59380&amp;W=5&amp;P=7446&amp;YEAR=2012" TargetMode="External"/><Relationship Id="rId1935" Type="http://schemas.openxmlformats.org/officeDocument/2006/relationships/hyperlink" Target="http://football6.myfantasyleague.com/2013/detailed?L=59380&amp;W=11&amp;P=8595&amp;YEAR=2012" TargetMode="External"/><Relationship Id="rId6099" Type="http://schemas.openxmlformats.org/officeDocument/2006/relationships/hyperlink" Target="http://football6.myfantasyleague.com/2013/detailed?L=59380&amp;W=14&amp;P=8851&amp;YEAR=2012" TargetMode="External"/><Relationship Id="rId8962" Type="http://schemas.openxmlformats.org/officeDocument/2006/relationships/hyperlink" Target="http://football6.myfantasyleague.com/2013/detailed?L=59380&amp;W=14&amp;P=9729&amp;YEAR=2012" TargetMode="External"/><Relationship Id="rId10478" Type="http://schemas.openxmlformats.org/officeDocument/2006/relationships/hyperlink" Target="http://football6.myfantasyleague.com/2013/options?L=59380&amp;F=0010&amp;O=07" TargetMode="External"/><Relationship Id="rId10892" Type="http://schemas.openxmlformats.org/officeDocument/2006/relationships/hyperlink" Target="http://football6.myfantasyleague.com/2013/detailed?L=59380&amp;W=7&amp;P=9959&amp;YEAR=2012" TargetMode="External"/><Relationship Id="rId11529" Type="http://schemas.openxmlformats.org/officeDocument/2006/relationships/hyperlink" Target="http://football6.myfantasyleague.com/2013/detailed?L=59380&amp;W=15&amp;P=9224&amp;YEAR=2012" TargetMode="External"/><Relationship Id="rId11943" Type="http://schemas.openxmlformats.org/officeDocument/2006/relationships/hyperlink" Target="http://football6.myfantasyleague.com/2013/detailed?L=59380&amp;W=17&amp;P=10020&amp;YEAR=2012" TargetMode="External"/><Relationship Id="rId15400" Type="http://schemas.openxmlformats.org/officeDocument/2006/relationships/hyperlink" Target="http://football6.myfantasyleague.com/2013/detailed?L=59380&amp;W=14&amp;P=9094&amp;YEAR=2012" TargetMode="External"/><Relationship Id="rId18556" Type="http://schemas.openxmlformats.org/officeDocument/2006/relationships/hyperlink" Target="http://football6.myfantasyleague.com/2013/detailed?L=59380&amp;W=1&amp;P=6939&amp;YEAR=2012" TargetMode="External"/><Relationship Id="rId18970" Type="http://schemas.openxmlformats.org/officeDocument/2006/relationships/hyperlink" Target="http://football6.myfantasyleague.com/2013/detailed?L=59380&amp;W=14&amp;P=7402&amp;YEAR=2012" TargetMode="External"/><Relationship Id="rId19607" Type="http://schemas.openxmlformats.org/officeDocument/2006/relationships/hyperlink" Target="http://football6.myfantasyleague.com/2013/detailed?L=59380&amp;W=6&amp;P=7839&amp;YEAR=2012" TargetMode="External"/><Relationship Id="rId3010" Type="http://schemas.openxmlformats.org/officeDocument/2006/relationships/hyperlink" Target="http://football6.myfantasyleague.com/2013/detailed?L=59380&amp;W=12&amp;P=9461&amp;YEAR=2012" TargetMode="External"/><Relationship Id="rId6166" Type="http://schemas.openxmlformats.org/officeDocument/2006/relationships/hyperlink" Target="http://football6.myfantasyleague.com/2013/detailed?L=59380&amp;W=14&amp;P=10989&amp;YEAR=2012" TargetMode="External"/><Relationship Id="rId7564" Type="http://schemas.openxmlformats.org/officeDocument/2006/relationships/hyperlink" Target="http://football6.myfantasyleague.com/2013/detailed?L=59380&amp;W=7&amp;P=10469&amp;YEAR=2012" TargetMode="External"/><Relationship Id="rId8615" Type="http://schemas.openxmlformats.org/officeDocument/2006/relationships/hyperlink" Target="http://football6.myfantasyleague.com/2013/player?L=59380&amp;P=10729&amp;YEAR=2012" TargetMode="External"/><Relationship Id="rId10545" Type="http://schemas.openxmlformats.org/officeDocument/2006/relationships/hyperlink" Target="http://football6.myfantasyleague.com/2013/detailed?L=59380&amp;W=1&amp;P=10807&amp;YEAR=2012" TargetMode="External"/><Relationship Id="rId14002" Type="http://schemas.openxmlformats.org/officeDocument/2006/relationships/hyperlink" Target="http://football6.myfantasyleague.com/2013/detailed?L=59380&amp;W=13&amp;P=9700&amp;YEAR=2012" TargetMode="External"/><Relationship Id="rId17158" Type="http://schemas.openxmlformats.org/officeDocument/2006/relationships/hyperlink" Target="http://football6.myfantasyleague.com/2013/detailed?L=59380&amp;W=10&amp;P=10398&amp;YEAR=2012" TargetMode="External"/><Relationship Id="rId17572" Type="http://schemas.openxmlformats.org/officeDocument/2006/relationships/hyperlink" Target="http://football6.myfantasyleague.com/2013/player?L=59380&amp;P=10010&amp;YEAR=2012" TargetMode="External"/><Relationship Id="rId18209" Type="http://schemas.openxmlformats.org/officeDocument/2006/relationships/hyperlink" Target="http://football6.myfantasyleague.com/2013/detailed?L=59380&amp;W=4&amp;P=8327&amp;YEAR=2012" TargetMode="External"/><Relationship Id="rId18623" Type="http://schemas.openxmlformats.org/officeDocument/2006/relationships/hyperlink" Target="http://football6.myfantasyleague.com/2013/detailed?L=59380&amp;W=1&amp;P=10976&amp;YEAR=2012" TargetMode="External"/><Relationship Id="rId6580" Type="http://schemas.openxmlformats.org/officeDocument/2006/relationships/hyperlink" Target="http://football6.myfantasyleague.com/2013/detailed?L=59380&amp;W=5&amp;P=9880&amp;YEAR=2012" TargetMode="External"/><Relationship Id="rId7217" Type="http://schemas.openxmlformats.org/officeDocument/2006/relationships/hyperlink" Target="http://football6.myfantasyleague.com/2013/player?L=59380&amp;P=10883" TargetMode="External"/><Relationship Id="rId7631" Type="http://schemas.openxmlformats.org/officeDocument/2006/relationships/hyperlink" Target="http://football6.myfantasyleague.com/2013/player?L=59380&amp;P=8674&amp;YEAR=2012" TargetMode="External"/><Relationship Id="rId10612" Type="http://schemas.openxmlformats.org/officeDocument/2006/relationships/hyperlink" Target="http://football6.myfantasyleague.com/2013/detailed?L=59380&amp;W=14&amp;P=10280&amp;YEAR=2012" TargetMode="External"/><Relationship Id="rId13768" Type="http://schemas.openxmlformats.org/officeDocument/2006/relationships/hyperlink" Target="http://football6.myfantasyleague.com/2013/player?L=59380&amp;P=10563" TargetMode="External"/><Relationship Id="rId14819" Type="http://schemas.openxmlformats.org/officeDocument/2006/relationships/hyperlink" Target="http://football6.myfantasyleague.com/2013/detailed?L=59380&amp;W=7&amp;P=8313&amp;YEAR=2012" TargetMode="External"/><Relationship Id="rId16174" Type="http://schemas.openxmlformats.org/officeDocument/2006/relationships/hyperlink" Target="http://football6.myfantasyleague.com/2013/player?L=59380&amp;P=9918&amp;YEAR=2012" TargetMode="External"/><Relationship Id="rId17225" Type="http://schemas.openxmlformats.org/officeDocument/2006/relationships/hyperlink" Target="http://football6.myfantasyleague.com/2013/detailed?L=59380&amp;W=7&amp;P=4974&amp;YEAR=2012" TargetMode="External"/><Relationship Id="rId2776" Type="http://schemas.openxmlformats.org/officeDocument/2006/relationships/hyperlink" Target="http://football6.myfantasyleague.com/2013/detailed?L=59380&amp;W=3&amp;P=9049&amp;YEAR=2012" TargetMode="External"/><Relationship Id="rId3827" Type="http://schemas.openxmlformats.org/officeDocument/2006/relationships/hyperlink" Target="http://football6.myfantasyleague.com/2013/detailed?L=59380&amp;W=5&amp;P=7286&amp;YEAR=2012" TargetMode="External"/><Relationship Id="rId5182" Type="http://schemas.openxmlformats.org/officeDocument/2006/relationships/hyperlink" Target="http://football6.myfantasyleague.com/2013/detailed?L=59380&amp;W=6&amp;P=7454&amp;YEAR=2012" TargetMode="External"/><Relationship Id="rId6233" Type="http://schemas.openxmlformats.org/officeDocument/2006/relationships/hyperlink" Target="http://football6.myfantasyleague.com/2013/detailed?L=59380&amp;W=8&amp;P=9622&amp;YEAR=2012" TargetMode="External"/><Relationship Id="rId9389" Type="http://schemas.openxmlformats.org/officeDocument/2006/relationships/hyperlink" Target="http://football6.myfantasyleague.com/2013/detailed?L=59380&amp;W=7&amp;P=5666&amp;YEAR=2012" TargetMode="External"/><Relationship Id="rId15190" Type="http://schemas.openxmlformats.org/officeDocument/2006/relationships/hyperlink" Target="http://football6.myfantasyleague.com/2013/detailed?L=59380&amp;W=2&amp;P=10406&amp;YEAR=2012" TargetMode="External"/><Relationship Id="rId16241" Type="http://schemas.openxmlformats.org/officeDocument/2006/relationships/hyperlink" Target="http://football6.myfantasyleague.com/2013/detailed?L=59380&amp;W=5&amp;P=10497&amp;YEAR=2012" TargetMode="External"/><Relationship Id="rId19397" Type="http://schemas.openxmlformats.org/officeDocument/2006/relationships/hyperlink" Target="http://football6.myfantasyleague.com/2013/options?L=59380&amp;F=0009&amp;O=07" TargetMode="External"/><Relationship Id="rId20637" Type="http://schemas.openxmlformats.org/officeDocument/2006/relationships/hyperlink" Target="http://football6.myfantasyleague.com/2013/detailed?L=59380&amp;W=7&amp;P=10309&amp;YEAR=2012" TargetMode="External"/><Relationship Id="rId748" Type="http://schemas.openxmlformats.org/officeDocument/2006/relationships/hyperlink" Target="http://football6.myfantasyleague.com/2013/player?L=59380&amp;P=8350" TargetMode="External"/><Relationship Id="rId1378" Type="http://schemas.openxmlformats.org/officeDocument/2006/relationships/hyperlink" Target="http://football6.myfantasyleague.com/2013/player?L=59380&amp;P=7141" TargetMode="External"/><Relationship Id="rId1792" Type="http://schemas.openxmlformats.org/officeDocument/2006/relationships/hyperlink" Target="http://football6.myfantasyleague.com/2013/player?L=59380&amp;P=10848&amp;YEAR=2012" TargetMode="External"/><Relationship Id="rId2429" Type="http://schemas.openxmlformats.org/officeDocument/2006/relationships/hyperlink" Target="http://football6.myfantasyleague.com/2013/detailed?L=59380&amp;W=12&amp;P=10836&amp;YEAR=2012" TargetMode="External"/><Relationship Id="rId2843" Type="http://schemas.openxmlformats.org/officeDocument/2006/relationships/hyperlink" Target="http://football6.myfantasyleague.com/2013/detailed?L=59380&amp;W=9&amp;P=7854&amp;YEAR=2012" TargetMode="External"/><Relationship Id="rId5999" Type="http://schemas.openxmlformats.org/officeDocument/2006/relationships/hyperlink" Target="http://football6.myfantasyleague.com/2013/detailed?L=59380&amp;W=15&amp;P=6974&amp;YEAR=2012" TargetMode="External"/><Relationship Id="rId6300" Type="http://schemas.openxmlformats.org/officeDocument/2006/relationships/hyperlink" Target="http://football6.myfantasyleague.com/2013/detailed?L=59380&amp;W=13&amp;P=9855&amp;YEAR=2012" TargetMode="External"/><Relationship Id="rId9456" Type="http://schemas.openxmlformats.org/officeDocument/2006/relationships/hyperlink" Target="http://football6.myfantasyleague.com/2013/detailed?L=59380&amp;W=2&amp;P=10722&amp;YEAR=2012" TargetMode="External"/><Relationship Id="rId9870" Type="http://schemas.openxmlformats.org/officeDocument/2006/relationships/hyperlink" Target="http://football6.myfantasyleague.com/2013/detailed?L=59380&amp;W=6&amp;P=10791&amp;YEAR=2012" TargetMode="External"/><Relationship Id="rId11386" Type="http://schemas.openxmlformats.org/officeDocument/2006/relationships/hyperlink" Target="http://football6.myfantasyleague.com/2013/player?L=59380&amp;P=9083&amp;YEAR=2012" TargetMode="External"/><Relationship Id="rId12437" Type="http://schemas.openxmlformats.org/officeDocument/2006/relationships/hyperlink" Target="http://football6.myfantasyleague.com/2013/player?L=59380&amp;P=9679&amp;YEAR=2012" TargetMode="External"/><Relationship Id="rId12784" Type="http://schemas.openxmlformats.org/officeDocument/2006/relationships/hyperlink" Target="http://football6.myfantasyleague.com/2013/player?L=59380&amp;P=9542&amp;YEAR=2012" TargetMode="External"/><Relationship Id="rId13835" Type="http://schemas.openxmlformats.org/officeDocument/2006/relationships/hyperlink" Target="http://football6.myfantasyleague.com/2013/detailed?L=59380&amp;W=6&amp;P=9450&amp;YEAR=2012" TargetMode="External"/><Relationship Id="rId19464" Type="http://schemas.openxmlformats.org/officeDocument/2006/relationships/hyperlink" Target="http://football6.myfantasyleague.com/2013/detailed?L=59380&amp;W=11&amp;P=9383&amp;YEAR=2012" TargetMode="External"/><Relationship Id="rId84" Type="http://schemas.openxmlformats.org/officeDocument/2006/relationships/hyperlink" Target="http://football6.myfantasyleague.com/2013/detailed?L=59380&amp;W=13&amp;P=10724&amp;YEAR=2012" TargetMode="External"/><Relationship Id="rId815" Type="http://schemas.openxmlformats.org/officeDocument/2006/relationships/hyperlink" Target="http://football6.myfantasyleague.com/2013/detailed?L=59380&amp;W=14&amp;P=7245&amp;YEAR=2012" TargetMode="External"/><Relationship Id="rId1445" Type="http://schemas.openxmlformats.org/officeDocument/2006/relationships/hyperlink" Target="http://football6.myfantasyleague.com/2013/player?L=59380&amp;P=9137" TargetMode="External"/><Relationship Id="rId8058" Type="http://schemas.openxmlformats.org/officeDocument/2006/relationships/hyperlink" Target="http://football6.myfantasyleague.com/2013/detailed?L=59380&amp;W=13&amp;P=8333&amp;YEAR=2012" TargetMode="External"/><Relationship Id="rId8472" Type="http://schemas.openxmlformats.org/officeDocument/2006/relationships/hyperlink" Target="http://football6.myfantasyleague.com/2013/detailed?L=59380&amp;W=8&amp;P=10823&amp;YEAR=2012" TargetMode="External"/><Relationship Id="rId9109" Type="http://schemas.openxmlformats.org/officeDocument/2006/relationships/hyperlink" Target="http://football6.myfantasyleague.com/2013/detailed?L=59380&amp;W=10&amp;P=10766&amp;YEAR=2012" TargetMode="External"/><Relationship Id="rId9523" Type="http://schemas.openxmlformats.org/officeDocument/2006/relationships/hyperlink" Target="http://football6.myfantasyleague.com/2013/detailed?L=59380&amp;W=16&amp;P=10322&amp;YEAR=2012" TargetMode="External"/><Relationship Id="rId11039" Type="http://schemas.openxmlformats.org/officeDocument/2006/relationships/hyperlink" Target="http://football6.myfantasyleague.com/2013/detailed?L=59380&amp;W=17&amp;P=9129&amp;YEAR=2012" TargetMode="External"/><Relationship Id="rId12851" Type="http://schemas.openxmlformats.org/officeDocument/2006/relationships/hyperlink" Target="http://football6.myfantasyleague.com/2013/detailed?L=59380&amp;W=3&amp;P=9573&amp;YEAR=2012" TargetMode="External"/><Relationship Id="rId13902" Type="http://schemas.openxmlformats.org/officeDocument/2006/relationships/hyperlink" Target="http://football6.myfantasyleague.com/2013/player?L=59380&amp;P=8144" TargetMode="External"/><Relationship Id="rId18066" Type="http://schemas.openxmlformats.org/officeDocument/2006/relationships/hyperlink" Target="http://football6.myfantasyleague.com/2013/player?L=59380&amp;P=10319&amp;YEAR=2012" TargetMode="External"/><Relationship Id="rId19117" Type="http://schemas.openxmlformats.org/officeDocument/2006/relationships/hyperlink" Target="http://football6.myfantasyleague.com/2013/detailed?L=59380&amp;W=3&amp;P=9525&amp;YEAR=2012" TargetMode="External"/><Relationship Id="rId20704" Type="http://schemas.openxmlformats.org/officeDocument/2006/relationships/hyperlink" Target="http://football6.myfantasyleague.com/2013/detailed?L=59380&amp;W=6&amp;P=10868&amp;YEAR=2012" TargetMode="External"/><Relationship Id="rId2910" Type="http://schemas.openxmlformats.org/officeDocument/2006/relationships/hyperlink" Target="http://football6.myfantasyleague.com/2013/detailed?L=59380&amp;W=12&amp;P=10460&amp;YEAR=2012" TargetMode="External"/><Relationship Id="rId7074" Type="http://schemas.openxmlformats.org/officeDocument/2006/relationships/hyperlink" Target="http://football6.myfantasyleague.com/2013/detailed?L=59380&amp;W=4&amp;P=6529&amp;YEAR=2012" TargetMode="External"/><Relationship Id="rId8125" Type="http://schemas.openxmlformats.org/officeDocument/2006/relationships/hyperlink" Target="http://football6.myfantasyleague.com/2013/detailed?L=59380&amp;W=9&amp;P=10601&amp;YEAR=2012" TargetMode="External"/><Relationship Id="rId11453" Type="http://schemas.openxmlformats.org/officeDocument/2006/relationships/hyperlink" Target="http://football6.myfantasyleague.com/2013/detailed?L=59380&amp;W=12&amp;P=10035&amp;YEAR=2012" TargetMode="External"/><Relationship Id="rId12504" Type="http://schemas.openxmlformats.org/officeDocument/2006/relationships/hyperlink" Target="http://football6.myfantasyleague.com/2013/detailed?L=59380&amp;W=2&amp;P=7039&amp;YEAR=2012" TargetMode="External"/><Relationship Id="rId18480" Type="http://schemas.openxmlformats.org/officeDocument/2006/relationships/hyperlink" Target="http://football6.myfantasyleague.com/2013/detailed?L=59380&amp;W=3&amp;P=8494&amp;YEAR=2012" TargetMode="External"/><Relationship Id="rId19531" Type="http://schemas.openxmlformats.org/officeDocument/2006/relationships/hyperlink" Target="http://football6.myfantasyleague.com/2013/detailed?L=59380&amp;W=10&amp;P=10404&amp;YEAR=2012" TargetMode="External"/><Relationship Id="rId1512" Type="http://schemas.openxmlformats.org/officeDocument/2006/relationships/hyperlink" Target="http://football6.myfantasyleague.com/2013/detailed?L=59380&amp;W=8&amp;P=10824&amp;YEAR=2012" TargetMode="External"/><Relationship Id="rId4668" Type="http://schemas.openxmlformats.org/officeDocument/2006/relationships/hyperlink" Target="http://football6.myfantasyleague.com/2013/detailed?L=59380&amp;W=7&amp;P=10313&amp;YEAR=2012" TargetMode="External"/><Relationship Id="rId5719" Type="http://schemas.openxmlformats.org/officeDocument/2006/relationships/hyperlink" Target="http://football6.myfantasyleague.com/2013/detailed?L=59380&amp;W=12&amp;P=8453&amp;YEAR=2012" TargetMode="External"/><Relationship Id="rId6090" Type="http://schemas.openxmlformats.org/officeDocument/2006/relationships/hyperlink" Target="http://football6.myfantasyleague.com/2013/detailed?L=59380&amp;W=4&amp;P=8851&amp;YEAR=2012" TargetMode="External"/><Relationship Id="rId7141" Type="http://schemas.openxmlformats.org/officeDocument/2006/relationships/hyperlink" Target="http://football6.myfantasyleague.com/2013/detailed?L=59380&amp;W=12&amp;P=10813&amp;YEAR=2012" TargetMode="External"/><Relationship Id="rId10055" Type="http://schemas.openxmlformats.org/officeDocument/2006/relationships/hyperlink" Target="http://football6.myfantasyleague.com/2013/detailed?L=59380&amp;W=15&amp;P=11015&amp;YEAR=2012" TargetMode="External"/><Relationship Id="rId11106" Type="http://schemas.openxmlformats.org/officeDocument/2006/relationships/hyperlink" Target="http://football6.myfantasyleague.com/2013/detailed?L=59380&amp;W=5&amp;P=8709&amp;YEAR=2012" TargetMode="External"/><Relationship Id="rId11520" Type="http://schemas.openxmlformats.org/officeDocument/2006/relationships/hyperlink" Target="http://football6.myfantasyleague.com/2013/detailed?L=59380&amp;W=5&amp;P=9224&amp;YEAR=2012" TargetMode="External"/><Relationship Id="rId14676" Type="http://schemas.openxmlformats.org/officeDocument/2006/relationships/hyperlink" Target="http://football6.myfantasyleague.com/2013/options?L=59380&amp;F=0011&amp;O=07" TargetMode="External"/><Relationship Id="rId15727" Type="http://schemas.openxmlformats.org/officeDocument/2006/relationships/hyperlink" Target="http://football6.myfantasyleague.com/2013/detailed?L=59380&amp;W=3&amp;P=10787&amp;YEAR=2012" TargetMode="External"/><Relationship Id="rId17082" Type="http://schemas.openxmlformats.org/officeDocument/2006/relationships/hyperlink" Target="http://football6.myfantasyleague.com/2013/detailed?L=59380&amp;W=4&amp;P=10783&amp;YEAR=2012" TargetMode="External"/><Relationship Id="rId18133" Type="http://schemas.openxmlformats.org/officeDocument/2006/relationships/hyperlink" Target="http://football6.myfantasyleague.com/2013/player?L=59380&amp;P=11006" TargetMode="External"/><Relationship Id="rId3684" Type="http://schemas.openxmlformats.org/officeDocument/2006/relationships/hyperlink" Target="http://football6.myfantasyleague.com/2013/detailed?L=59380&amp;W=15&amp;P=9465&amp;YEAR=2012" TargetMode="External"/><Relationship Id="rId4735" Type="http://schemas.openxmlformats.org/officeDocument/2006/relationships/hyperlink" Target="http://football6.myfantasyleague.com/2013/detailed?L=59380&amp;W=17&amp;P=8339&amp;YEAR=2012" TargetMode="External"/><Relationship Id="rId10122" Type="http://schemas.openxmlformats.org/officeDocument/2006/relationships/hyperlink" Target="http://football6.myfantasyleague.com/2013/detailed?L=59380&amp;W=8&amp;P=10753&amp;YEAR=2012" TargetMode="External"/><Relationship Id="rId13278" Type="http://schemas.openxmlformats.org/officeDocument/2006/relationships/hyperlink" Target="http://football6.myfantasyleague.com/2013/detailed?L=59380&amp;W=13&amp;P=10323&amp;YEAR=2012" TargetMode="External"/><Relationship Id="rId13692" Type="http://schemas.openxmlformats.org/officeDocument/2006/relationships/hyperlink" Target="http://football6.myfantasyleague.com/2013/detailed?L=59380&amp;W=17&amp;P=9906&amp;YEAR=2012" TargetMode="External"/><Relationship Id="rId14329" Type="http://schemas.openxmlformats.org/officeDocument/2006/relationships/hyperlink" Target="http://football6.myfantasyleague.com/2013/detailed?L=59380&amp;W=11&amp;P=10394&amp;YEAR=2012" TargetMode="External"/><Relationship Id="rId14743" Type="http://schemas.openxmlformats.org/officeDocument/2006/relationships/hyperlink" Target="http://football6.myfantasyleague.com/2013/player?L=59380&amp;P=10761&amp;YEAR=2012" TargetMode="External"/><Relationship Id="rId17899" Type="http://schemas.openxmlformats.org/officeDocument/2006/relationships/hyperlink" Target="http://football6.myfantasyleague.com/2013/detailed?L=59380&amp;W=11&amp;P=11081&amp;YEAR=2012" TargetMode="External"/><Relationship Id="rId18200" Type="http://schemas.openxmlformats.org/officeDocument/2006/relationships/hyperlink" Target="http://football6.myfantasyleague.com/2013/detailed?L=59380&amp;W=13&amp;P=10299&amp;YEAR=2012" TargetMode="External"/><Relationship Id="rId20494" Type="http://schemas.openxmlformats.org/officeDocument/2006/relationships/hyperlink" Target="http://football6.myfantasyleague.com/2013/detailed?L=59380&amp;W=14&amp;P=10759&amp;YEAR=2012" TargetMode="External"/><Relationship Id="rId2286" Type="http://schemas.openxmlformats.org/officeDocument/2006/relationships/hyperlink" Target="http://football6.myfantasyleague.com/2013/detailed?L=59380&amp;W=6&amp;P=10071&amp;YEAR=2012" TargetMode="External"/><Relationship Id="rId3337" Type="http://schemas.openxmlformats.org/officeDocument/2006/relationships/hyperlink" Target="http://football6.myfantasyleague.com/2013/player?L=59380&amp;P=9954&amp;YEAR=2012" TargetMode="External"/><Relationship Id="rId3751" Type="http://schemas.openxmlformats.org/officeDocument/2006/relationships/hyperlink" Target="http://football6.myfantasyleague.com/2013/detailed?L=59380&amp;W=6&amp;P=10409&amp;YEAR=2012" TargetMode="External"/><Relationship Id="rId4802" Type="http://schemas.openxmlformats.org/officeDocument/2006/relationships/hyperlink" Target="http://football6.myfantasyleague.com/2013/detailed?L=59380&amp;W=11&amp;P=10768&amp;YEAR=2012" TargetMode="External"/><Relationship Id="rId7958" Type="http://schemas.openxmlformats.org/officeDocument/2006/relationships/hyperlink" Target="http://football6.myfantasyleague.com/2013/detailed?L=59380&amp;W=16&amp;P=9360&amp;YEAR=2012" TargetMode="External"/><Relationship Id="rId12294" Type="http://schemas.openxmlformats.org/officeDocument/2006/relationships/hyperlink" Target="http://football6.myfantasyleague.com/2013/detailed?L=59380&amp;W=1&amp;P=9846&amp;YEAR=2012" TargetMode="External"/><Relationship Id="rId13345" Type="http://schemas.openxmlformats.org/officeDocument/2006/relationships/hyperlink" Target="http://football6.myfantasyleague.com/2013/detailed?L=59380&amp;W=4&amp;P=10517&amp;YEAR=2012" TargetMode="External"/><Relationship Id="rId20147" Type="http://schemas.openxmlformats.org/officeDocument/2006/relationships/hyperlink" Target="http://football6.myfantasyleague.com/2013/detailed?L=59380&amp;W=14&amp;P=8121&amp;YEAR=2012" TargetMode="External"/><Relationship Id="rId20561" Type="http://schemas.openxmlformats.org/officeDocument/2006/relationships/hyperlink" Target="http://football6.myfantasyleague.com/2013/detailed?L=59380&amp;W=8&amp;P=9915&amp;YEAR=2012" TargetMode="External"/><Relationship Id="rId258" Type="http://schemas.openxmlformats.org/officeDocument/2006/relationships/hyperlink" Target="http://football6.myfantasyleague.com/2013/detailed?L=59380&amp;W=5&amp;P=10826&amp;YEAR=2012" TargetMode="External"/><Relationship Id="rId672" Type="http://schemas.openxmlformats.org/officeDocument/2006/relationships/hyperlink" Target="http://football6.myfantasyleague.com/2013/detailed?L=59380&amp;W=6&amp;P=6959&amp;YEAR=2012" TargetMode="External"/><Relationship Id="rId2353" Type="http://schemas.openxmlformats.org/officeDocument/2006/relationships/hyperlink" Target="http://football6.myfantasyleague.com/2013/detailed?L=59380&amp;W=17&amp;P=10149&amp;YEAR=2012" TargetMode="External"/><Relationship Id="rId3404" Type="http://schemas.openxmlformats.org/officeDocument/2006/relationships/hyperlink" Target="http://football6.myfantasyleague.com/2013/detailed?L=59380&amp;W=14&amp;P=10416&amp;YEAR=2012" TargetMode="External"/><Relationship Id="rId6974" Type="http://schemas.openxmlformats.org/officeDocument/2006/relationships/hyperlink" Target="http://football6.myfantasyleague.com/2013/detailed?L=59380&amp;W=17&amp;P=10217&amp;YEAR=2012" TargetMode="External"/><Relationship Id="rId9380" Type="http://schemas.openxmlformats.org/officeDocument/2006/relationships/hyperlink" Target="http://football6.myfantasyleague.com/2013/detailed?L=59380&amp;W=16&amp;P=6513&amp;YEAR=2012" TargetMode="External"/><Relationship Id="rId10939" Type="http://schemas.openxmlformats.org/officeDocument/2006/relationships/hyperlink" Target="http://football6.myfantasyleague.com/2013/detailed?L=59380&amp;W=4&amp;P=9134&amp;YEAR=2012" TargetMode="External"/><Relationship Id="rId12361" Type="http://schemas.openxmlformats.org/officeDocument/2006/relationships/hyperlink" Target="http://football6.myfantasyleague.com/2013/detailed?L=59380&amp;W=3&amp;P=9819&amp;YEAR=2012" TargetMode="External"/><Relationship Id="rId13412" Type="http://schemas.openxmlformats.org/officeDocument/2006/relationships/hyperlink" Target="http://football6.myfantasyleague.com/2013/player?L=59380&amp;P=7890" TargetMode="External"/><Relationship Id="rId14810" Type="http://schemas.openxmlformats.org/officeDocument/2006/relationships/hyperlink" Target="http://football6.myfantasyleague.com/2013/detailed?L=59380&amp;W=16&amp;P=10296&amp;YEAR=2012" TargetMode="External"/><Relationship Id="rId16568" Type="http://schemas.openxmlformats.org/officeDocument/2006/relationships/hyperlink" Target="http://football6.myfantasyleague.com/2013/detailed?L=59380&amp;W=16&amp;P=9928&amp;YEAR=2012" TargetMode="External"/><Relationship Id="rId17966" Type="http://schemas.openxmlformats.org/officeDocument/2006/relationships/hyperlink" Target="http://football6.myfantasyleague.com/2013/detailed?L=59380&amp;W=1&amp;P=10515&amp;YEAR=2012" TargetMode="External"/><Relationship Id="rId20214" Type="http://schemas.openxmlformats.org/officeDocument/2006/relationships/hyperlink" Target="http://football6.myfantasyleague.com/2013/detailed?L=59380&amp;W=10&amp;P=10290&amp;YEAR=2012" TargetMode="External"/><Relationship Id="rId325" Type="http://schemas.openxmlformats.org/officeDocument/2006/relationships/hyperlink" Target="http://football6.myfantasyleague.com/2013/detailed?L=59380&amp;W=1&amp;P=10679&amp;YEAR=2012" TargetMode="External"/><Relationship Id="rId2006" Type="http://schemas.openxmlformats.org/officeDocument/2006/relationships/hyperlink" Target="http://football6.myfantasyleague.com/2013/detailed?L=59380&amp;W=6&amp;P=10930&amp;YEAR=2012" TargetMode="External"/><Relationship Id="rId2420" Type="http://schemas.openxmlformats.org/officeDocument/2006/relationships/hyperlink" Target="http://football6.myfantasyleague.com/2013/detailed?L=59380&amp;W=14&amp;P=8497&amp;YEAR=2012" TargetMode="External"/><Relationship Id="rId5576" Type="http://schemas.openxmlformats.org/officeDocument/2006/relationships/hyperlink" Target="http://football6.myfantasyleague.com/2013/detailed?L=59380&amp;W=10&amp;P=8368&amp;YEAR=2012" TargetMode="External"/><Relationship Id="rId6627" Type="http://schemas.openxmlformats.org/officeDocument/2006/relationships/hyperlink" Target="http://football6.myfantasyleague.com/2013/detailed?L=59380&amp;W=13&amp;P=9003&amp;YEAR=2012" TargetMode="External"/><Relationship Id="rId9033" Type="http://schemas.openxmlformats.org/officeDocument/2006/relationships/hyperlink" Target="http://football6.myfantasyleague.com/2013/detailed?L=59380&amp;W=1&amp;P=9363&amp;YEAR=2012" TargetMode="External"/><Relationship Id="rId12014" Type="http://schemas.openxmlformats.org/officeDocument/2006/relationships/hyperlink" Target="http://football6.myfantasyleague.com/2013/detailed?L=59380&amp;W=8&amp;P=9464&amp;YEAR=2012" TargetMode="External"/><Relationship Id="rId16982" Type="http://schemas.openxmlformats.org/officeDocument/2006/relationships/hyperlink" Target="http://football6.myfantasyleague.com/2013/detailed?L=59380&amp;W=9&amp;P=9455&amp;YEAR=2012" TargetMode="External"/><Relationship Id="rId17619" Type="http://schemas.openxmlformats.org/officeDocument/2006/relationships/hyperlink" Target="http://football6.myfantasyleague.com/2013/detailed?L=59380&amp;W=3&amp;P=9170&amp;YEAR=2012" TargetMode="External"/><Relationship Id="rId19041" Type="http://schemas.openxmlformats.org/officeDocument/2006/relationships/hyperlink" Target="http://football6.myfantasyleague.com/2013/detailed?L=59380&amp;W=17&amp;P=9425&amp;YEAR=2012" TargetMode="External"/><Relationship Id="rId1022" Type="http://schemas.openxmlformats.org/officeDocument/2006/relationships/hyperlink" Target="http://football6.myfantasyleague.com/2013/detailed?L=59380&amp;W=5&amp;P=10286&amp;YEAR=2012" TargetMode="External"/><Relationship Id="rId4178" Type="http://schemas.openxmlformats.org/officeDocument/2006/relationships/hyperlink" Target="http://football6.myfantasyleague.com/2013/detailed?L=59380&amp;W=6&amp;P=9474&amp;YEAR=2012" TargetMode="External"/><Relationship Id="rId4592" Type="http://schemas.openxmlformats.org/officeDocument/2006/relationships/hyperlink" Target="http://football6.myfantasyleague.com/2013/detailed?L=59380&amp;W=1&amp;P=9905&amp;YEAR=2012" TargetMode="External"/><Relationship Id="rId5229" Type="http://schemas.openxmlformats.org/officeDocument/2006/relationships/hyperlink" Target="http://football6.myfantasyleague.com/2013/player?L=59380&amp;P=8414" TargetMode="External"/><Relationship Id="rId5990" Type="http://schemas.openxmlformats.org/officeDocument/2006/relationships/hyperlink" Target="http://football6.myfantasyleague.com/2013/options?L=59380&amp;F=0005&amp;O=07" TargetMode="External"/><Relationship Id="rId9100" Type="http://schemas.openxmlformats.org/officeDocument/2006/relationships/hyperlink" Target="http://football6.myfantasyleague.com/2013/detailed?L=59380&amp;W=1&amp;P=10766&amp;YEAR=2012" TargetMode="External"/><Relationship Id="rId14186" Type="http://schemas.openxmlformats.org/officeDocument/2006/relationships/hyperlink" Target="http://football6.myfantasyleague.com/2013/detailed?L=59380&amp;W=10&amp;P=6929&amp;YEAR=2012" TargetMode="External"/><Relationship Id="rId15584" Type="http://schemas.openxmlformats.org/officeDocument/2006/relationships/hyperlink" Target="http://football6.myfantasyleague.com/2013/detailed?L=59380&amp;W=5&amp;P=11012&amp;YEAR=2012" TargetMode="External"/><Relationship Id="rId16635" Type="http://schemas.openxmlformats.org/officeDocument/2006/relationships/hyperlink" Target="http://football6.myfantasyleague.com/2013/detailed?L=59380&amp;W=7&amp;P=10332&amp;YEAR=2012" TargetMode="External"/><Relationship Id="rId3194" Type="http://schemas.openxmlformats.org/officeDocument/2006/relationships/hyperlink" Target="http://football6.myfantasyleague.com/2013/detailed?L=59380&amp;W=15&amp;P=10472&amp;YEAR=2012" TargetMode="External"/><Relationship Id="rId4245" Type="http://schemas.openxmlformats.org/officeDocument/2006/relationships/hyperlink" Target="http://football6.myfantasyleague.com/2013/detailed?L=59380&amp;W=9&amp;P=7742&amp;YEAR=2012" TargetMode="External"/><Relationship Id="rId5643" Type="http://schemas.openxmlformats.org/officeDocument/2006/relationships/hyperlink" Target="http://football6.myfantasyleague.com/2013/detailed?L=59380&amp;W=1&amp;P=10345&amp;YEAR=2012" TargetMode="External"/><Relationship Id="rId8799" Type="http://schemas.openxmlformats.org/officeDocument/2006/relationships/hyperlink" Target="http://football6.myfantasyleague.com/2013/detailed?L=59380&amp;W=9&amp;P=10333&amp;YEAR=2012" TargetMode="External"/><Relationship Id="rId11030" Type="http://schemas.openxmlformats.org/officeDocument/2006/relationships/hyperlink" Target="http://football6.myfantasyleague.com/2013/detailed?L=59380&amp;W=7&amp;P=9129&amp;YEAR=2012" TargetMode="External"/><Relationship Id="rId15237" Type="http://schemas.openxmlformats.org/officeDocument/2006/relationships/hyperlink" Target="http://football6.myfantasyleague.com/2013/detailed?L=59380&amp;W=6&amp;P=9802&amp;YEAR=2012" TargetMode="External"/><Relationship Id="rId15651" Type="http://schemas.openxmlformats.org/officeDocument/2006/relationships/hyperlink" Target="http://football6.myfantasyleague.com/2013/detailed?L=59380&amp;W=3&amp;P=10811&amp;YEAR=2012" TargetMode="External"/><Relationship Id="rId16702" Type="http://schemas.openxmlformats.org/officeDocument/2006/relationships/hyperlink" Target="http://football6.myfantasyleague.com/2013/detailed?L=59380&amp;W=12&amp;P=7019&amp;YEAR=2012" TargetMode="External"/><Relationship Id="rId19858" Type="http://schemas.openxmlformats.org/officeDocument/2006/relationships/hyperlink" Target="http://football6.myfantasyleague.com/2013/detailed?L=59380&amp;W=5&amp;P=10431&amp;YEAR=2012" TargetMode="External"/><Relationship Id="rId1839" Type="http://schemas.openxmlformats.org/officeDocument/2006/relationships/hyperlink" Target="http://football6.myfantasyleague.com/2013/detailed?L=59380&amp;W=6&amp;P=10825&amp;YEAR=2012" TargetMode="External"/><Relationship Id="rId5710" Type="http://schemas.openxmlformats.org/officeDocument/2006/relationships/hyperlink" Target="http://football6.myfantasyleague.com/2013/detailed?L=59380&amp;W=2&amp;P=8453&amp;YEAR=2012" TargetMode="External"/><Relationship Id="rId8866" Type="http://schemas.openxmlformats.org/officeDocument/2006/relationships/hyperlink" Target="http://football6.myfantasyleague.com/2013/player?L=59380&amp;P=8279&amp;YEAR=2012" TargetMode="External"/><Relationship Id="rId9917" Type="http://schemas.openxmlformats.org/officeDocument/2006/relationships/hyperlink" Target="http://football6.myfantasyleague.com/2013/detailed?L=59380&amp;W=16&amp;P=9580&amp;YEAR=2012" TargetMode="External"/><Relationship Id="rId10796" Type="http://schemas.openxmlformats.org/officeDocument/2006/relationships/hyperlink" Target="http://football6.myfantasyleague.com/2013/detailed?L=59380&amp;W=3&amp;P=9843&amp;YEAR=2012" TargetMode="External"/><Relationship Id="rId11847" Type="http://schemas.openxmlformats.org/officeDocument/2006/relationships/hyperlink" Target="http://football6.myfantasyleague.com/2013/detailed?L=59380&amp;W=2&amp;P=8517&amp;YEAR=2012" TargetMode="External"/><Relationship Id="rId14253" Type="http://schemas.openxmlformats.org/officeDocument/2006/relationships/hyperlink" Target="http://football6.myfantasyleague.com/2013/detailed?L=59380&amp;W=4&amp;P=7867&amp;YEAR=2012" TargetMode="External"/><Relationship Id="rId15304" Type="http://schemas.openxmlformats.org/officeDocument/2006/relationships/hyperlink" Target="http://football6.myfantasyleague.com/2013/detailed?L=59380&amp;W=12&amp;P=10521&amp;YEAR=2012" TargetMode="External"/><Relationship Id="rId18874" Type="http://schemas.openxmlformats.org/officeDocument/2006/relationships/hyperlink" Target="http://football6.myfantasyleague.com/2013/detailed?L=59380&amp;W=17&amp;P=10303&amp;YEAR=2012" TargetMode="External"/><Relationship Id="rId19925" Type="http://schemas.openxmlformats.org/officeDocument/2006/relationships/hyperlink" Target="http://football6.myfantasyleague.com/2013/detailed?L=59380&amp;W=2&amp;P=9997&amp;YEAR=2012" TargetMode="External"/><Relationship Id="rId182" Type="http://schemas.openxmlformats.org/officeDocument/2006/relationships/hyperlink" Target="http://football6.myfantasyleague.com/2013/detailed?L=59380&amp;W=16&amp;P=9039&amp;YEAR=2012" TargetMode="External"/><Relationship Id="rId1906" Type="http://schemas.openxmlformats.org/officeDocument/2006/relationships/hyperlink" Target="http://football6.myfantasyleague.com/2013/detailed?L=59380&amp;W=16&amp;P=10562&amp;YEAR=2012" TargetMode="External"/><Relationship Id="rId3261" Type="http://schemas.openxmlformats.org/officeDocument/2006/relationships/hyperlink" Target="http://football6.myfantasyleague.com/2013/player?L=59380&amp;P=8259&amp;YEAR=2012" TargetMode="External"/><Relationship Id="rId4312" Type="http://schemas.openxmlformats.org/officeDocument/2006/relationships/hyperlink" Target="http://football6.myfantasyleague.com/2013/detailed?L=59380&amp;W=4&amp;P=10762&amp;YEAR=2012" TargetMode="External"/><Relationship Id="rId7468" Type="http://schemas.openxmlformats.org/officeDocument/2006/relationships/hyperlink" Target="http://football6.myfantasyleague.com/2013/detailed?L=59380&amp;W=1&amp;P=9902&amp;YEAR=2012" TargetMode="External"/><Relationship Id="rId7882" Type="http://schemas.openxmlformats.org/officeDocument/2006/relationships/hyperlink" Target="http://football6.myfantasyleague.com/2013/detailed?L=59380&amp;W=15&amp;P=8697&amp;YEAR=2012" TargetMode="External"/><Relationship Id="rId8519" Type="http://schemas.openxmlformats.org/officeDocument/2006/relationships/hyperlink" Target="http://football6.myfantasyleague.com/2013/player?L=59380&amp;P=9552&amp;YEAR=2012" TargetMode="External"/><Relationship Id="rId8933" Type="http://schemas.openxmlformats.org/officeDocument/2006/relationships/hyperlink" Target="http://football6.myfantasyleague.com/2013/player?L=59380&amp;P=10036" TargetMode="External"/><Relationship Id="rId10449" Type="http://schemas.openxmlformats.org/officeDocument/2006/relationships/hyperlink" Target="http://football6.myfantasyleague.com/2013/detailed?L=59380&amp;W=5&amp;P=6750&amp;YEAR=2012" TargetMode="External"/><Relationship Id="rId14320" Type="http://schemas.openxmlformats.org/officeDocument/2006/relationships/hyperlink" Target="http://football6.myfantasyleague.com/2013/detailed?L=59380&amp;W=1&amp;P=10394&amp;YEAR=2012" TargetMode="External"/><Relationship Id="rId17476" Type="http://schemas.openxmlformats.org/officeDocument/2006/relationships/hyperlink" Target="http://football6.myfantasyleague.com/2013/detailed?L=59380&amp;W=11&amp;P=9726&amp;YEAR=2012" TargetMode="External"/><Relationship Id="rId18527" Type="http://schemas.openxmlformats.org/officeDocument/2006/relationships/hyperlink" Target="http://football6.myfantasyleague.com/2013/detailed?L=59380&amp;W=8&amp;P=9981&amp;YEAR=2012" TargetMode="External"/><Relationship Id="rId20071" Type="http://schemas.openxmlformats.org/officeDocument/2006/relationships/hyperlink" Target="http://football6.myfantasyleague.com/2013/detailed?L=59380&amp;W=5&amp;P=4962&amp;YEAR=2012" TargetMode="External"/><Relationship Id="rId6484" Type="http://schemas.openxmlformats.org/officeDocument/2006/relationships/hyperlink" Target="http://football6.myfantasyleague.com/2013/player?L=59380&amp;P=9250" TargetMode="External"/><Relationship Id="rId7535" Type="http://schemas.openxmlformats.org/officeDocument/2006/relationships/hyperlink" Target="http://football6.myfantasyleague.com/2013/detailed?L=59380&amp;W=9&amp;P=9820&amp;YEAR=2012" TargetMode="External"/><Relationship Id="rId10516" Type="http://schemas.openxmlformats.org/officeDocument/2006/relationships/hyperlink" Target="http://football6.myfantasyleague.com/2013/detailed?L=59380&amp;W=9&amp;P=6795&amp;YEAR=2012" TargetMode="External"/><Relationship Id="rId10863" Type="http://schemas.openxmlformats.org/officeDocument/2006/relationships/hyperlink" Target="http://football6.myfantasyleague.com/2013/detailed?L=59380&amp;W=12&amp;P=8387&amp;YEAR=2012" TargetMode="External"/><Relationship Id="rId11914" Type="http://schemas.openxmlformats.org/officeDocument/2006/relationships/hyperlink" Target="http://football6.myfantasyleague.com/2013/detailed?L=59380&amp;W=3&amp;P=10154&amp;YEAR=2012" TargetMode="External"/><Relationship Id="rId16078" Type="http://schemas.openxmlformats.org/officeDocument/2006/relationships/hyperlink" Target="http://football6.myfantasyleague.com/2013/detailed?L=59380&amp;W=3&amp;P=7848&amp;YEAR=2012" TargetMode="External"/><Relationship Id="rId16492" Type="http://schemas.openxmlformats.org/officeDocument/2006/relationships/hyperlink" Target="http://football6.myfantasyleague.com/2013/detailed?L=59380&amp;W=2&amp;P=9331&amp;YEAR=2012" TargetMode="External"/><Relationship Id="rId17129" Type="http://schemas.openxmlformats.org/officeDocument/2006/relationships/hyperlink" Target="http://football6.myfantasyleague.com/2013/detailed?L=59380&amp;W=13&amp;P=4894&amp;YEAR=2012" TargetMode="External"/><Relationship Id="rId17543" Type="http://schemas.openxmlformats.org/officeDocument/2006/relationships/hyperlink" Target="http://football6.myfantasyleague.com/2013/detailed?L=59380&amp;W=12&amp;P=9431&amp;YEAR=2012" TargetMode="External"/><Relationship Id="rId17890" Type="http://schemas.openxmlformats.org/officeDocument/2006/relationships/hyperlink" Target="http://football6.myfantasyleague.com/2013/detailed?L=59380&amp;W=12&amp;P=9969&amp;YEAR=2012" TargetMode="External"/><Relationship Id="rId18941" Type="http://schemas.openxmlformats.org/officeDocument/2006/relationships/hyperlink" Target="http://football6.myfantasyleague.com/2013/detailed?L=59380&amp;W=16&amp;P=8421&amp;YEAR=2012" TargetMode="External"/><Relationship Id="rId999" Type="http://schemas.openxmlformats.org/officeDocument/2006/relationships/hyperlink" Target="http://football6.myfantasyleague.com/2013/detailed?L=59380&amp;W=17&amp;P=8061&amp;YEAR=2012" TargetMode="External"/><Relationship Id="rId5086" Type="http://schemas.openxmlformats.org/officeDocument/2006/relationships/hyperlink" Target="http://football6.myfantasyleague.com/2013/detailed?L=59380&amp;W=16&amp;P=8982&amp;YEAR=2012" TargetMode="External"/><Relationship Id="rId6137" Type="http://schemas.openxmlformats.org/officeDocument/2006/relationships/hyperlink" Target="http://football6.myfantasyleague.com/2013/detailed?L=59380&amp;W=2&amp;P=9278&amp;YEAR=2012" TargetMode="External"/><Relationship Id="rId6551" Type="http://schemas.openxmlformats.org/officeDocument/2006/relationships/hyperlink" Target="http://football6.myfantasyleague.com/2013/detailed?L=59380&amp;W=11&amp;P=9983&amp;YEAR=2012" TargetMode="External"/><Relationship Id="rId7602" Type="http://schemas.openxmlformats.org/officeDocument/2006/relationships/hyperlink" Target="http://football6.myfantasyleague.com/2013/detailed?L=59380&amp;W=8&amp;P=8261&amp;YEAR=2012" TargetMode="External"/><Relationship Id="rId10930" Type="http://schemas.openxmlformats.org/officeDocument/2006/relationships/hyperlink" Target="http://football6.myfantasyleague.com/2013/detailed?L=59380&amp;W=14&amp;P=10992&amp;YEAR=2012" TargetMode="External"/><Relationship Id="rId15094" Type="http://schemas.openxmlformats.org/officeDocument/2006/relationships/hyperlink" Target="http://football6.myfantasyleague.com/2013/player?L=59380&amp;P=10269&amp;YEAR=2012" TargetMode="External"/><Relationship Id="rId16145" Type="http://schemas.openxmlformats.org/officeDocument/2006/relationships/hyperlink" Target="http://football6.myfantasyleague.com/2013/detailed?L=59380&amp;W=5&amp;P=7048&amp;YEAR=2012" TargetMode="External"/><Relationship Id="rId1696" Type="http://schemas.openxmlformats.org/officeDocument/2006/relationships/hyperlink" Target="http://football6.myfantasyleague.com/2013/detailed?L=59380&amp;W=5&amp;P=8074&amp;YEAR=2012" TargetMode="External"/><Relationship Id="rId5153" Type="http://schemas.openxmlformats.org/officeDocument/2006/relationships/hyperlink" Target="http://football6.myfantasyleague.com/2013/detailed?L=59380&amp;W=7&amp;P=8392&amp;YEAR=2012" TargetMode="External"/><Relationship Id="rId6204" Type="http://schemas.openxmlformats.org/officeDocument/2006/relationships/hyperlink" Target="http://football6.myfantasyleague.com/2013/detailed?L=59380&amp;W=16&amp;P=9690&amp;YEAR=2012" TargetMode="External"/><Relationship Id="rId12688" Type="http://schemas.openxmlformats.org/officeDocument/2006/relationships/hyperlink" Target="http://football6.myfantasyleague.com/2013/detailed?L=59380&amp;W=5&amp;P=10561&amp;YEAR=2012" TargetMode="External"/><Relationship Id="rId13739" Type="http://schemas.openxmlformats.org/officeDocument/2006/relationships/hyperlink" Target="http://football6.myfantasyleague.com/2013/detailed?L=59380&amp;W=17&amp;P=8668&amp;YEAR=2012" TargetMode="External"/><Relationship Id="rId17610" Type="http://schemas.openxmlformats.org/officeDocument/2006/relationships/hyperlink" Target="http://football6.myfantasyleague.com/2013/detailed?L=59380&amp;W=13&amp;P=7461&amp;YEAR=2012" TargetMode="External"/><Relationship Id="rId1349" Type="http://schemas.openxmlformats.org/officeDocument/2006/relationships/hyperlink" Target="http://football6.myfantasyleague.com/2013/detailed?L=59380&amp;W=15&amp;P=9477&amp;YEAR=2012" TargetMode="External"/><Relationship Id="rId2747" Type="http://schemas.openxmlformats.org/officeDocument/2006/relationships/hyperlink" Target="http://football6.myfantasyleague.com/2013/detailed?L=59380&amp;W=12&amp;P=9823&amp;YEAR=2012" TargetMode="External"/><Relationship Id="rId5220" Type="http://schemas.openxmlformats.org/officeDocument/2006/relationships/hyperlink" Target="http://football6.myfantasyleague.com/2013/detailed?L=59380&amp;W=4&amp;P=9061&amp;YEAR=2012" TargetMode="External"/><Relationship Id="rId8376" Type="http://schemas.openxmlformats.org/officeDocument/2006/relationships/hyperlink" Target="http://football6.myfantasyleague.com/2013/detailed?L=59380&amp;W=1&amp;P=10488&amp;YEAR=2012" TargetMode="External"/><Relationship Id="rId9774" Type="http://schemas.openxmlformats.org/officeDocument/2006/relationships/hyperlink" Target="http://football6.myfantasyleague.com/2013/detailed?L=59380&amp;W=13&amp;P=9078&amp;YEAR=2012" TargetMode="External"/><Relationship Id="rId12755" Type="http://schemas.openxmlformats.org/officeDocument/2006/relationships/hyperlink" Target="http://football6.myfantasyleague.com/2013/detailed?L=59380&amp;W=1&amp;P=8721&amp;YEAR=2012" TargetMode="External"/><Relationship Id="rId13806" Type="http://schemas.openxmlformats.org/officeDocument/2006/relationships/hyperlink" Target="http://football6.myfantasyleague.com/2013/detailed?L=59380&amp;W=11&amp;P=8253&amp;YEAR=2012" TargetMode="External"/><Relationship Id="rId15161" Type="http://schemas.openxmlformats.org/officeDocument/2006/relationships/hyperlink" Target="http://football6.myfantasyleague.com/2013/player?L=59380&amp;P=10725&amp;YEAR=2012" TargetMode="External"/><Relationship Id="rId16212" Type="http://schemas.openxmlformats.org/officeDocument/2006/relationships/hyperlink" Target="http://football6.myfantasyleague.com/2013/detailed?L=59380&amp;W=2&amp;P=9661&amp;YEAR=2012" TargetMode="External"/><Relationship Id="rId19368" Type="http://schemas.openxmlformats.org/officeDocument/2006/relationships/hyperlink" Target="http://football6.myfantasyleague.com/2013/detailed?L=59380&amp;W=17&amp;P=4923&amp;YEAR=2012" TargetMode="External"/><Relationship Id="rId19782" Type="http://schemas.openxmlformats.org/officeDocument/2006/relationships/hyperlink" Target="http://football6.myfantasyleague.com/2013/detailed?L=59380&amp;W=1&amp;P=9854&amp;YEAR=2012" TargetMode="External"/><Relationship Id="rId20608" Type="http://schemas.openxmlformats.org/officeDocument/2006/relationships/hyperlink" Target="http://football6.myfantasyleague.com/2013/detailed?L=59380&amp;W=14&amp;P=10539&amp;YEAR=2012" TargetMode="External"/><Relationship Id="rId719" Type="http://schemas.openxmlformats.org/officeDocument/2006/relationships/hyperlink" Target="http://football6.myfantasyleague.com/2013/detailed?L=59380&amp;W=17&amp;P=10464&amp;YEAR=2012" TargetMode="External"/><Relationship Id="rId1763" Type="http://schemas.openxmlformats.org/officeDocument/2006/relationships/hyperlink" Target="http://football6.myfantasyleague.com/2013/detailed?L=59380&amp;W=9&amp;P=10719&amp;YEAR=2012" TargetMode="External"/><Relationship Id="rId2814" Type="http://schemas.openxmlformats.org/officeDocument/2006/relationships/hyperlink" Target="http://football6.myfantasyleague.com/2013/detailed?L=59380&amp;W=6&amp;P=10772&amp;YEAR=2012" TargetMode="External"/><Relationship Id="rId8029" Type="http://schemas.openxmlformats.org/officeDocument/2006/relationships/hyperlink" Target="http://football6.myfantasyleague.com/2013/detailed?L=59380&amp;W=5&amp;P=9441&amp;YEAR=2012" TargetMode="External"/><Relationship Id="rId8790" Type="http://schemas.openxmlformats.org/officeDocument/2006/relationships/hyperlink" Target="http://football6.myfantasyleague.com/2013/player?L=59380&amp;P=10333&amp;YEAR=2012" TargetMode="External"/><Relationship Id="rId9427" Type="http://schemas.openxmlformats.org/officeDocument/2006/relationships/hyperlink" Target="http://football6.myfantasyleague.com/2013/detailed?L=59380&amp;W=7&amp;P=9674&amp;YEAR=2012" TargetMode="External"/><Relationship Id="rId9841" Type="http://schemas.openxmlformats.org/officeDocument/2006/relationships/hyperlink" Target="http://football6.myfantasyleague.com/2013/detailed?L=59380&amp;W=15&amp;P=7037&amp;YEAR=2012" TargetMode="External"/><Relationship Id="rId11357" Type="http://schemas.openxmlformats.org/officeDocument/2006/relationships/hyperlink" Target="http://football6.myfantasyleague.com/2013/detailed?L=59380&amp;W=5&amp;P=7052&amp;YEAR=2012" TargetMode="External"/><Relationship Id="rId11771" Type="http://schemas.openxmlformats.org/officeDocument/2006/relationships/hyperlink" Target="http://football6.myfantasyleague.com/2013/player?L=59380&amp;P=8299&amp;YEAR=2012" TargetMode="External"/><Relationship Id="rId12408" Type="http://schemas.openxmlformats.org/officeDocument/2006/relationships/hyperlink" Target="http://football6.myfantasyleague.com/2013/detailed?L=59380&amp;W=16&amp;P=10112&amp;YEAR=2012" TargetMode="External"/><Relationship Id="rId12822" Type="http://schemas.openxmlformats.org/officeDocument/2006/relationships/hyperlink" Target="http://football6.myfantasyleague.com/2013/detailed?L=59380&amp;W=13&amp;P=10754&amp;YEAR=2012" TargetMode="External"/><Relationship Id="rId15978" Type="http://schemas.openxmlformats.org/officeDocument/2006/relationships/hyperlink" Target="http://football6.myfantasyleague.com/2013/detailed?L=59380&amp;W=15&amp;P=7850&amp;YEAR=2012" TargetMode="External"/><Relationship Id="rId18384" Type="http://schemas.openxmlformats.org/officeDocument/2006/relationships/hyperlink" Target="http://football6.myfantasyleague.com/2013/detailed?L=59380&amp;W=8&amp;P=10675&amp;YEAR=2012" TargetMode="External"/><Relationship Id="rId19435" Type="http://schemas.openxmlformats.org/officeDocument/2006/relationships/hyperlink" Target="http://football6.myfantasyleague.com/2013/player?L=59380&amp;P=10698" TargetMode="External"/><Relationship Id="rId55" Type="http://schemas.openxmlformats.org/officeDocument/2006/relationships/hyperlink" Target="http://football6.myfantasyleague.com/2013/detailed?L=59380&amp;W=14&amp;P=5662&amp;YEAR=2012" TargetMode="External"/><Relationship Id="rId1416" Type="http://schemas.openxmlformats.org/officeDocument/2006/relationships/hyperlink" Target="http://football6.myfantasyleague.com/2013/detailed?L=59380&amp;W=15&amp;P=10514&amp;YEAR=2012" TargetMode="External"/><Relationship Id="rId1830" Type="http://schemas.openxmlformats.org/officeDocument/2006/relationships/hyperlink" Target="http://football6.myfantasyleague.com/2013/detailed?L=59380&amp;W=16&amp;P=10932&amp;YEAR=2012" TargetMode="External"/><Relationship Id="rId4986" Type="http://schemas.openxmlformats.org/officeDocument/2006/relationships/hyperlink" Target="http://football6.myfantasyleague.com/2013/detailed?L=59380&amp;W=6&amp;P=10029&amp;YEAR=2012" TargetMode="External"/><Relationship Id="rId7392" Type="http://schemas.openxmlformats.org/officeDocument/2006/relationships/hyperlink" Target="http://football6.myfantasyleague.com/2013/detailed?L=59380&amp;W=14&amp;P=10696&amp;YEAR=2012" TargetMode="External"/><Relationship Id="rId8443" Type="http://schemas.openxmlformats.org/officeDocument/2006/relationships/hyperlink" Target="http://football6.myfantasyleague.com/2013/detailed?L=59380&amp;W=11&amp;P=9452&amp;YEAR=2012" TargetMode="External"/><Relationship Id="rId10373" Type="http://schemas.openxmlformats.org/officeDocument/2006/relationships/hyperlink" Target="http://football6.myfantasyleague.com/2013/detailed?L=59380&amp;W=10&amp;P=9904&amp;YEAR=2012" TargetMode="External"/><Relationship Id="rId11424" Type="http://schemas.openxmlformats.org/officeDocument/2006/relationships/hyperlink" Target="http://football6.myfantasyleague.com/2013/detailed?L=59380&amp;W=1&amp;P=9084&amp;YEAR=2012" TargetMode="External"/><Relationship Id="rId14994" Type="http://schemas.openxmlformats.org/officeDocument/2006/relationships/hyperlink" Target="http://football6.myfantasyleague.com/2013/detailed?L=59380&amp;W=7&amp;P=9755&amp;YEAR=2012" TargetMode="External"/><Relationship Id="rId18037" Type="http://schemas.openxmlformats.org/officeDocument/2006/relationships/hyperlink" Target="http://football6.myfantasyleague.com/2013/detailed?L=59380&amp;W=10&amp;P=9831&amp;YEAR=2012" TargetMode="External"/><Relationship Id="rId18451" Type="http://schemas.openxmlformats.org/officeDocument/2006/relationships/hyperlink" Target="http://football6.myfantasyleague.com/2013/detailed?L=59380&amp;W=7&amp;P=9315&amp;YEAR=2012" TargetMode="External"/><Relationship Id="rId19502" Type="http://schemas.openxmlformats.org/officeDocument/2006/relationships/hyperlink" Target="http://football6.myfantasyleague.com/2013/detailed?L=59380&amp;W=1&amp;P=8856&amp;YEAR=2012" TargetMode="External"/><Relationship Id="rId3588" Type="http://schemas.openxmlformats.org/officeDocument/2006/relationships/hyperlink" Target="http://football6.myfantasyleague.com/2013/detailed?L=59380&amp;W=13&amp;P=8735&amp;YEAR=2012" TargetMode="External"/><Relationship Id="rId4639" Type="http://schemas.openxmlformats.org/officeDocument/2006/relationships/hyperlink" Target="http://football6.myfantasyleague.com/2013/detailed?L=59380&amp;W=16&amp;P=8252&amp;YEAR=2012" TargetMode="External"/><Relationship Id="rId7045" Type="http://schemas.openxmlformats.org/officeDocument/2006/relationships/hyperlink" Target="http://football6.myfantasyleague.com/2013/detailed?L=59380&amp;W=12&amp;P=9826&amp;YEAR=2012" TargetMode="External"/><Relationship Id="rId8510" Type="http://schemas.openxmlformats.org/officeDocument/2006/relationships/hyperlink" Target="http://football6.myfantasyleague.com/2013/detailed?L=59380&amp;W=7&amp;P=7910&amp;YEAR=2012" TargetMode="External"/><Relationship Id="rId10026" Type="http://schemas.openxmlformats.org/officeDocument/2006/relationships/hyperlink" Target="http://football6.myfantasyleague.com/2013/detailed?L=59380&amp;W=10&amp;P=10810&amp;YEAR=2012" TargetMode="External"/><Relationship Id="rId10440" Type="http://schemas.openxmlformats.org/officeDocument/2006/relationships/hyperlink" Target="http://football6.myfantasyleague.com/2013/detailed?L=59380&amp;W=14&amp;P=9172&amp;YEAR=2012" TargetMode="External"/><Relationship Id="rId13596" Type="http://schemas.openxmlformats.org/officeDocument/2006/relationships/hyperlink" Target="http://football6.myfantasyleague.com/2013/detailed?L=59380&amp;W=12&amp;P=9560&amp;YEAR=2012" TargetMode="External"/><Relationship Id="rId14647" Type="http://schemas.openxmlformats.org/officeDocument/2006/relationships/hyperlink" Target="http://football6.myfantasyleague.com/2013/detailed?L=59380&amp;W=6&amp;P=4922&amp;YEAR=2012" TargetMode="External"/><Relationship Id="rId17053" Type="http://schemas.openxmlformats.org/officeDocument/2006/relationships/hyperlink" Target="http://football6.myfantasyleague.com/2013/detailed?L=59380&amp;W=2&amp;P=10418&amp;YEAR=2012" TargetMode="External"/><Relationship Id="rId18104" Type="http://schemas.openxmlformats.org/officeDocument/2006/relationships/hyperlink" Target="http://football6.myfantasyleague.com/2013/detailed?L=59380&amp;W=2&amp;P=9920&amp;YEAR=2012" TargetMode="External"/><Relationship Id="rId20398" Type="http://schemas.openxmlformats.org/officeDocument/2006/relationships/hyperlink" Target="http://football6.myfantasyleague.com/2013/detailed?L=59380&amp;W=10&amp;P=8689&amp;YEAR=2012" TargetMode="External"/><Relationship Id="rId3655" Type="http://schemas.openxmlformats.org/officeDocument/2006/relationships/hyperlink" Target="http://football6.myfantasyleague.com/2013/detailed?L=59380&amp;W=11&amp;P=10545&amp;YEAR=2012" TargetMode="External"/><Relationship Id="rId4706" Type="http://schemas.openxmlformats.org/officeDocument/2006/relationships/hyperlink" Target="http://football6.myfantasyleague.com/2013/detailed?L=59380&amp;W=3&amp;P=10841&amp;YEAR=2012" TargetMode="External"/><Relationship Id="rId6061" Type="http://schemas.openxmlformats.org/officeDocument/2006/relationships/hyperlink" Target="http://football6.myfantasyleague.com/2013/detailed?L=59380&amp;W=2&amp;P=9660&amp;YEAR=2012" TargetMode="External"/><Relationship Id="rId7112" Type="http://schemas.openxmlformats.org/officeDocument/2006/relationships/hyperlink" Target="http://football6.myfantasyleague.com/2013/player?L=59380&amp;P=6475" TargetMode="External"/><Relationship Id="rId12198" Type="http://schemas.openxmlformats.org/officeDocument/2006/relationships/hyperlink" Target="http://football6.myfantasyleague.com/2013/detailed?L=59380&amp;W=10&amp;P=8817&amp;YEAR=2012" TargetMode="External"/><Relationship Id="rId13249" Type="http://schemas.openxmlformats.org/officeDocument/2006/relationships/hyperlink" Target="http://football6.myfantasyleague.com/2013/detailed?L=59380&amp;W=17&amp;P=10088&amp;YEAR=2012" TargetMode="External"/><Relationship Id="rId17120" Type="http://schemas.openxmlformats.org/officeDocument/2006/relationships/hyperlink" Target="http://football6.myfantasyleague.com/2013/detailed?L=59380&amp;W=3&amp;P=4894&amp;YEAR=2012" TargetMode="External"/><Relationship Id="rId20465" Type="http://schemas.openxmlformats.org/officeDocument/2006/relationships/hyperlink" Target="http://football6.myfantasyleague.com/2013/detailed?L=59380&amp;W=1&amp;P=9867&amp;YEAR=2012" TargetMode="External"/><Relationship Id="rId576" Type="http://schemas.openxmlformats.org/officeDocument/2006/relationships/hyperlink" Target="http://football6.myfantasyleague.com/2013/detailed?L=59380&amp;W=14&amp;P=9895&amp;YEAR=2012" TargetMode="External"/><Relationship Id="rId990" Type="http://schemas.openxmlformats.org/officeDocument/2006/relationships/hyperlink" Target="http://football6.myfantasyleague.com/2013/player?L=59380&amp;P=8061" TargetMode="External"/><Relationship Id="rId2257" Type="http://schemas.openxmlformats.org/officeDocument/2006/relationships/hyperlink" Target="http://football6.myfantasyleague.com/2013/detailed?L=59380&amp;W=9&amp;P=10133&amp;YEAR=2012" TargetMode="External"/><Relationship Id="rId2671" Type="http://schemas.openxmlformats.org/officeDocument/2006/relationships/hyperlink" Target="http://football6.myfantasyleague.com/2013/options?L=59380&amp;F=0009&amp;O=07" TargetMode="External"/><Relationship Id="rId3308" Type="http://schemas.openxmlformats.org/officeDocument/2006/relationships/hyperlink" Target="http://football6.myfantasyleague.com/2013/detailed?L=59380&amp;W=16&amp;P=8123&amp;YEAR=2012" TargetMode="External"/><Relationship Id="rId9284" Type="http://schemas.openxmlformats.org/officeDocument/2006/relationships/hyperlink" Target="http://football6.myfantasyleague.com/2013/detailed?L=59380&amp;W=14&amp;P=7414&amp;YEAR=2012" TargetMode="External"/><Relationship Id="rId13663" Type="http://schemas.openxmlformats.org/officeDocument/2006/relationships/hyperlink" Target="http://football6.myfantasyleague.com/2013/detailed?L=59380&amp;W=16&amp;P=9392&amp;YEAR=2012" TargetMode="External"/><Relationship Id="rId14714" Type="http://schemas.openxmlformats.org/officeDocument/2006/relationships/hyperlink" Target="http://football6.myfantasyleague.com/2013/detailed?L=59380&amp;W=9&amp;P=9740&amp;YEAR=2012" TargetMode="External"/><Relationship Id="rId19292" Type="http://schemas.openxmlformats.org/officeDocument/2006/relationships/hyperlink" Target="http://football6.myfantasyleague.com/2013/detailed?L=59380&amp;W=14&amp;P=8117&amp;YEAR=2012" TargetMode="External"/><Relationship Id="rId20118" Type="http://schemas.openxmlformats.org/officeDocument/2006/relationships/hyperlink" Target="http://football6.myfantasyleague.com/2013/detailed?L=59380&amp;W=3&amp;P=10707&amp;YEAR=2012" TargetMode="External"/><Relationship Id="rId229" Type="http://schemas.openxmlformats.org/officeDocument/2006/relationships/hyperlink" Target="http://football6.myfantasyleague.com/2013/detailed?L=59380&amp;W=7&amp;P=10559&amp;YEAR=2012" TargetMode="External"/><Relationship Id="rId643" Type="http://schemas.openxmlformats.org/officeDocument/2006/relationships/hyperlink" Target="http://football6.myfantasyleague.com/2013/detailed?L=59380&amp;W=14&amp;P=9743&amp;YEAR=2012" TargetMode="External"/><Relationship Id="rId1273" Type="http://schemas.openxmlformats.org/officeDocument/2006/relationships/hyperlink" Target="http://football6.myfantasyleague.com/2013/detailed?L=59380&amp;W=5&amp;P=9494&amp;YEAR=2012" TargetMode="External"/><Relationship Id="rId2324" Type="http://schemas.openxmlformats.org/officeDocument/2006/relationships/hyperlink" Target="http://football6.myfantasyleague.com/2013/detailed?L=59380&amp;W=6&amp;P=9467&amp;YEAR=2012" TargetMode="External"/><Relationship Id="rId3722" Type="http://schemas.openxmlformats.org/officeDocument/2006/relationships/hyperlink" Target="http://football6.myfantasyleague.com/2013/detailed?L=59380&amp;W=13&amp;P=6952&amp;YEAR=2012" TargetMode="External"/><Relationship Id="rId6878" Type="http://schemas.openxmlformats.org/officeDocument/2006/relationships/hyperlink" Target="http://football6.myfantasyleague.com/2013/options?L=59380&amp;F=0011&amp;O=07" TargetMode="External"/><Relationship Id="rId7929" Type="http://schemas.openxmlformats.org/officeDocument/2006/relationships/hyperlink" Target="http://football6.myfantasyleague.com/2013/detailed?L=59380&amp;W=5&amp;P=7231&amp;YEAR=2012" TargetMode="External"/><Relationship Id="rId9351" Type="http://schemas.openxmlformats.org/officeDocument/2006/relationships/hyperlink" Target="http://football6.myfantasyleague.com/2013/detailed?L=59380&amp;W=14&amp;P=10711&amp;YEAR=2012" TargetMode="External"/><Relationship Id="rId12265" Type="http://schemas.openxmlformats.org/officeDocument/2006/relationships/hyperlink" Target="http://football6.myfantasyleague.com/2013/detailed?L=59380&amp;W=7&amp;P=10805&amp;YEAR=2012" TargetMode="External"/><Relationship Id="rId13316" Type="http://schemas.openxmlformats.org/officeDocument/2006/relationships/hyperlink" Target="http://football6.myfantasyleague.com/2013/detailed?L=59380&amp;W=12&amp;P=9437&amp;YEAR=2012" TargetMode="External"/><Relationship Id="rId13730" Type="http://schemas.openxmlformats.org/officeDocument/2006/relationships/hyperlink" Target="http://football6.myfantasyleague.com/2013/detailed?L=59380&amp;W=5&amp;P=8668&amp;YEAR=2012" TargetMode="External"/><Relationship Id="rId16886" Type="http://schemas.openxmlformats.org/officeDocument/2006/relationships/hyperlink" Target="http://football6.myfantasyleague.com/2013/detailed?L=59380&amp;W=6&amp;P=9757&amp;YEAR=2012" TargetMode="External"/><Relationship Id="rId17937" Type="http://schemas.openxmlformats.org/officeDocument/2006/relationships/hyperlink" Target="http://football6.myfantasyleague.com/2013/detailed?L=59380&amp;W=2&amp;P=10871&amp;YEAR=2012" TargetMode="External"/><Relationship Id="rId20532" Type="http://schemas.openxmlformats.org/officeDocument/2006/relationships/hyperlink" Target="http://football6.myfantasyleague.com/2013/detailed?L=59380&amp;W=15&amp;P=10350&amp;YEAR=2012" TargetMode="External"/><Relationship Id="rId5894" Type="http://schemas.openxmlformats.org/officeDocument/2006/relationships/hyperlink" Target="http://football6.myfantasyleague.com/2013/detailed?L=59380&amp;W=9&amp;P=8062&amp;YEAR=2012" TargetMode="External"/><Relationship Id="rId6945" Type="http://schemas.openxmlformats.org/officeDocument/2006/relationships/hyperlink" Target="http://football6.myfantasyleague.com/2013/detailed?L=59380&amp;W=1&amp;P=10414&amp;YEAR=2012" TargetMode="External"/><Relationship Id="rId9004" Type="http://schemas.openxmlformats.org/officeDocument/2006/relationships/hyperlink" Target="http://football6.myfantasyleague.com/2013/detailed?L=59380&amp;W=8&amp;P=10567&amp;YEAR=2012" TargetMode="External"/><Relationship Id="rId11281" Type="http://schemas.openxmlformats.org/officeDocument/2006/relationships/hyperlink" Target="http://football6.myfantasyleague.com/2013/detailed?L=59380&amp;W=6&amp;P=5919&amp;YEAR=2012" TargetMode="External"/><Relationship Id="rId12332" Type="http://schemas.openxmlformats.org/officeDocument/2006/relationships/hyperlink" Target="http://football6.myfantasyleague.com/2013/detailed?L=59380&amp;W=3&amp;P=7496&amp;YEAR=2012" TargetMode="External"/><Relationship Id="rId15488" Type="http://schemas.openxmlformats.org/officeDocument/2006/relationships/hyperlink" Target="http://football6.myfantasyleague.com/2013/player?L=59380&amp;P=9929&amp;YEAR=2012" TargetMode="External"/><Relationship Id="rId16539" Type="http://schemas.openxmlformats.org/officeDocument/2006/relationships/hyperlink" Target="http://football6.myfantasyleague.com/2013/detailed?L=59380&amp;W=15&amp;P=7969&amp;YEAR=2012" TargetMode="External"/><Relationship Id="rId16953" Type="http://schemas.openxmlformats.org/officeDocument/2006/relationships/hyperlink" Target="http://football6.myfantasyleague.com/2013/player?L=59380&amp;P=7813&amp;YEAR=2012" TargetMode="External"/><Relationship Id="rId710" Type="http://schemas.openxmlformats.org/officeDocument/2006/relationships/hyperlink" Target="http://football6.myfantasyleague.com/2013/detailed?L=59380&amp;W=8&amp;P=10464&amp;YEAR=2012" TargetMode="External"/><Relationship Id="rId1340" Type="http://schemas.openxmlformats.org/officeDocument/2006/relationships/hyperlink" Target="http://football6.myfantasyleague.com/2013/detailed?L=59380&amp;W=2&amp;P=8715&amp;YEAR=2012" TargetMode="External"/><Relationship Id="rId3098" Type="http://schemas.openxmlformats.org/officeDocument/2006/relationships/hyperlink" Target="http://football6.myfantasyleague.com/2013/detailed?L=59380&amp;W=12&amp;P=10967&amp;YEAR=2012" TargetMode="External"/><Relationship Id="rId4496" Type="http://schemas.openxmlformats.org/officeDocument/2006/relationships/hyperlink" Target="http://football6.myfantasyleague.com/2013/detailed?L=59380&amp;W=8&amp;P=8260&amp;YEAR=2012" TargetMode="External"/><Relationship Id="rId5547" Type="http://schemas.openxmlformats.org/officeDocument/2006/relationships/hyperlink" Target="http://football6.myfantasyleague.com/2013/detailed?L=59380&amp;W=15&amp;P=7815&amp;YEAR=2012" TargetMode="External"/><Relationship Id="rId5961" Type="http://schemas.openxmlformats.org/officeDocument/2006/relationships/hyperlink" Target="http://football6.myfantasyleague.com/2013/detailed?L=59380&amp;W=6&amp;P=9508&amp;YEAR=2012" TargetMode="External"/><Relationship Id="rId15555" Type="http://schemas.openxmlformats.org/officeDocument/2006/relationships/hyperlink" Target="http://football6.myfantasyleague.com/2013/detailed?L=59380&amp;W=14&amp;P=9025&amp;YEAR=2012" TargetMode="External"/><Relationship Id="rId16606" Type="http://schemas.openxmlformats.org/officeDocument/2006/relationships/hyperlink" Target="http://football6.myfantasyleague.com/2013/player?L=59380&amp;P=10320" TargetMode="External"/><Relationship Id="rId19012" Type="http://schemas.openxmlformats.org/officeDocument/2006/relationships/hyperlink" Target="http://football6.myfantasyleague.com/2013/detailed?L=59380&amp;W=6&amp;P=10775&amp;YEAR=2012" TargetMode="External"/><Relationship Id="rId4149" Type="http://schemas.openxmlformats.org/officeDocument/2006/relationships/hyperlink" Target="http://football6.myfantasyleague.com/2013/detailed?L=59380&amp;W=7&amp;P=10344&amp;YEAR=2012" TargetMode="External"/><Relationship Id="rId4563" Type="http://schemas.openxmlformats.org/officeDocument/2006/relationships/hyperlink" Target="http://football6.myfantasyleague.com/2013/detailed?L=59380&amp;W=15&amp;P=8426&amp;YEAR=2012" TargetMode="External"/><Relationship Id="rId5614" Type="http://schemas.openxmlformats.org/officeDocument/2006/relationships/hyperlink" Target="http://football6.myfantasyleague.com/2013/detailed?L=59380&amp;W=2&amp;P=9466&amp;YEAR=2012" TargetMode="External"/><Relationship Id="rId8020" Type="http://schemas.openxmlformats.org/officeDocument/2006/relationships/hyperlink" Target="http://football6.myfantasyleague.com/2013/detailed?L=59380&amp;W=15&amp;P=11022&amp;YEAR=2012" TargetMode="External"/><Relationship Id="rId11001" Type="http://schemas.openxmlformats.org/officeDocument/2006/relationships/hyperlink" Target="http://football6.myfantasyleague.com/2013/detailed?L=59380&amp;W=14&amp;P=8263&amp;YEAR=2012" TargetMode="External"/><Relationship Id="rId14157" Type="http://schemas.openxmlformats.org/officeDocument/2006/relationships/hyperlink" Target="http://football6.myfantasyleague.com/2013/detailed?L=59380&amp;W=17&amp;P=10270&amp;YEAR=2012" TargetMode="External"/><Relationship Id="rId14571" Type="http://schemas.openxmlformats.org/officeDocument/2006/relationships/hyperlink" Target="http://football6.myfantasyleague.com/2013/detailed?L=59380&amp;W=12&amp;P=10311&amp;YEAR=2012" TargetMode="External"/><Relationship Id="rId15208" Type="http://schemas.openxmlformats.org/officeDocument/2006/relationships/hyperlink" Target="http://football6.myfantasyleague.com/2013/detailed?L=59380&amp;W=10&amp;P=6994&amp;YEAR=2012" TargetMode="External"/><Relationship Id="rId15622" Type="http://schemas.openxmlformats.org/officeDocument/2006/relationships/hyperlink" Target="http://football6.myfantasyleague.com/2013/detailed?L=59380&amp;W=11&amp;P=10412&amp;YEAR=2012" TargetMode="External"/><Relationship Id="rId18778" Type="http://schemas.openxmlformats.org/officeDocument/2006/relationships/hyperlink" Target="http://football6.myfantasyleague.com/2013/detailed?L=59380&amp;W=15&amp;P=10560&amp;YEAR=2012" TargetMode="External"/><Relationship Id="rId3165" Type="http://schemas.openxmlformats.org/officeDocument/2006/relationships/hyperlink" Target="http://football6.myfantasyleague.com/2013/options?L=59380&amp;F=0001&amp;O=07" TargetMode="External"/><Relationship Id="rId4216" Type="http://schemas.openxmlformats.org/officeDocument/2006/relationships/hyperlink" Target="http://football6.myfantasyleague.com/2013/detailed?L=59380&amp;W=16&amp;P=9964&amp;YEAR=2012" TargetMode="External"/><Relationship Id="rId4630" Type="http://schemas.openxmlformats.org/officeDocument/2006/relationships/hyperlink" Target="http://football6.myfantasyleague.com/2013/detailed?L=59380&amp;W=5&amp;P=8252&amp;YEAR=2012" TargetMode="External"/><Relationship Id="rId7786" Type="http://schemas.openxmlformats.org/officeDocument/2006/relationships/hyperlink" Target="http://football6.myfantasyleague.com/2013/player?L=59380&amp;P=10373&amp;YEAR=2012" TargetMode="External"/><Relationship Id="rId8837" Type="http://schemas.openxmlformats.org/officeDocument/2006/relationships/hyperlink" Target="http://football6.myfantasyleague.com/2013/detailed?L=59380&amp;W=14&amp;P=10277&amp;YEAR=2012" TargetMode="External"/><Relationship Id="rId13173" Type="http://schemas.openxmlformats.org/officeDocument/2006/relationships/hyperlink" Target="http://football6.myfantasyleague.com/2013/detailed?L=59380&amp;W=6&amp;P=10388&amp;YEAR=2012" TargetMode="External"/><Relationship Id="rId14224" Type="http://schemas.openxmlformats.org/officeDocument/2006/relationships/hyperlink" Target="http://football6.myfantasyleague.com/2013/detailed?L=59380&amp;W=7&amp;P=6439&amp;YEAR=2012" TargetMode="External"/><Relationship Id="rId19829" Type="http://schemas.openxmlformats.org/officeDocument/2006/relationships/hyperlink" Target="http://football6.myfantasyleague.com/2013/detailed?L=59380&amp;W=17&amp;P=8268&amp;YEAR=2012" TargetMode="External"/><Relationship Id="rId2181" Type="http://schemas.openxmlformats.org/officeDocument/2006/relationships/hyperlink" Target="http://football6.myfantasyleague.com/2013/detailed?L=59380&amp;W=16&amp;P=6573&amp;YEAR=2012" TargetMode="External"/><Relationship Id="rId3232" Type="http://schemas.openxmlformats.org/officeDocument/2006/relationships/hyperlink" Target="http://football6.myfantasyleague.com/2013/detailed?L=59380&amp;W=14&amp;P=9608&amp;YEAR=2012" TargetMode="External"/><Relationship Id="rId6388" Type="http://schemas.openxmlformats.org/officeDocument/2006/relationships/hyperlink" Target="http://football6.myfantasyleague.com/2013/detailed?L=59380&amp;W=8&amp;P=10262&amp;YEAR=2012" TargetMode="External"/><Relationship Id="rId7439" Type="http://schemas.openxmlformats.org/officeDocument/2006/relationships/hyperlink" Target="http://football6.myfantasyleague.com/2013/player?L=59380&amp;P=10000" TargetMode="External"/><Relationship Id="rId10767" Type="http://schemas.openxmlformats.org/officeDocument/2006/relationships/hyperlink" Target="http://football6.myfantasyleague.com/2013/detailed?L=59380&amp;W=2&amp;P=8590&amp;YEAR=2012" TargetMode="External"/><Relationship Id="rId11818" Type="http://schemas.openxmlformats.org/officeDocument/2006/relationships/hyperlink" Target="http://football6.myfantasyleague.com/2013/detailed?L=59380&amp;W=10&amp;P=10835&amp;YEAR=2012" TargetMode="External"/><Relationship Id="rId16396" Type="http://schemas.openxmlformats.org/officeDocument/2006/relationships/hyperlink" Target="http://football6.myfantasyleague.com/2013/detailed?L=59380&amp;W=10&amp;P=6840&amp;YEAR=2012" TargetMode="External"/><Relationship Id="rId17794" Type="http://schemas.openxmlformats.org/officeDocument/2006/relationships/hyperlink" Target="http://football6.myfantasyleague.com/2013/detailed?L=59380&amp;W=8&amp;P=9886&amp;YEAR=2012" TargetMode="External"/><Relationship Id="rId18845" Type="http://schemas.openxmlformats.org/officeDocument/2006/relationships/hyperlink" Target="http://football6.myfantasyleague.com/2013/detailed?L=59380&amp;W=2&amp;P=10118&amp;YEAR=2012" TargetMode="External"/><Relationship Id="rId20042" Type="http://schemas.openxmlformats.org/officeDocument/2006/relationships/hyperlink" Target="http://football6.myfantasyleague.com/2013/detailed?L=59380&amp;W=13&amp;P=9005&amp;YEAR=2012" TargetMode="External"/><Relationship Id="rId153" Type="http://schemas.openxmlformats.org/officeDocument/2006/relationships/hyperlink" Target="http://football6.myfantasyleague.com/2013/detailed?L=59380&amp;W=7&amp;P=10011&amp;YEAR=2012" TargetMode="External"/><Relationship Id="rId6455" Type="http://schemas.openxmlformats.org/officeDocument/2006/relationships/hyperlink" Target="http://football6.myfantasyleague.com/2013/player?L=59380&amp;P=7418" TargetMode="External"/><Relationship Id="rId7853" Type="http://schemas.openxmlformats.org/officeDocument/2006/relationships/hyperlink" Target="http://football6.myfantasyleague.com/2013/detailed?L=59380&amp;W=3&amp;P=8910&amp;YEAR=2012" TargetMode="External"/><Relationship Id="rId8904" Type="http://schemas.openxmlformats.org/officeDocument/2006/relationships/hyperlink" Target="http://football6.myfantasyleague.com/2013/detailed?L=59380&amp;W=14&amp;P=9853&amp;YEAR=2012" TargetMode="External"/><Relationship Id="rId10834" Type="http://schemas.openxmlformats.org/officeDocument/2006/relationships/hyperlink" Target="http://football6.myfantasyleague.com/2013/player?L=59380&amp;P=8841&amp;YEAR=2012" TargetMode="External"/><Relationship Id="rId13240" Type="http://schemas.openxmlformats.org/officeDocument/2006/relationships/hyperlink" Target="http://football6.myfantasyleague.com/2013/detailed?L=59380&amp;W=8&amp;P=10088&amp;YEAR=2012" TargetMode="External"/><Relationship Id="rId16049" Type="http://schemas.openxmlformats.org/officeDocument/2006/relationships/hyperlink" Target="http://football6.myfantasyleague.com/2013/detailed?L=59380&amp;W=6&amp;P=10312&amp;YEAR=2012" TargetMode="External"/><Relationship Id="rId17447" Type="http://schemas.openxmlformats.org/officeDocument/2006/relationships/hyperlink" Target="http://football6.myfantasyleague.com/2013/player?L=59380&amp;P=9822&amp;YEAR=2012" TargetMode="External"/><Relationship Id="rId17861" Type="http://schemas.openxmlformats.org/officeDocument/2006/relationships/hyperlink" Target="http://football6.myfantasyleague.com/2013/detailed?L=59380&amp;W=14&amp;P=9815&amp;YEAR=2012" TargetMode="External"/><Relationship Id="rId18912" Type="http://schemas.openxmlformats.org/officeDocument/2006/relationships/hyperlink" Target="http://football6.myfantasyleague.com/2013/player?L=59380&amp;P=4891" TargetMode="External"/><Relationship Id="rId220" Type="http://schemas.openxmlformats.org/officeDocument/2006/relationships/hyperlink" Target="http://football6.myfantasyleague.com/2013/detailed?L=59380&amp;W=14&amp;P=3579&amp;YEAR=2012" TargetMode="External"/><Relationship Id="rId2998" Type="http://schemas.openxmlformats.org/officeDocument/2006/relationships/hyperlink" Target="http://football6.myfantasyleague.com/2013/detailed?L=59380&amp;W=14&amp;P=8243&amp;YEAR=2012" TargetMode="External"/><Relationship Id="rId5057" Type="http://schemas.openxmlformats.org/officeDocument/2006/relationships/hyperlink" Target="http://football6.myfantasyleague.com/2013/detailed?L=59380&amp;W=4&amp;P=10343&amp;YEAR=2012" TargetMode="External"/><Relationship Id="rId6108" Type="http://schemas.openxmlformats.org/officeDocument/2006/relationships/hyperlink" Target="http://football6.myfantasyleague.com/2013/detailed?L=59380&amp;W=5&amp;P=6636&amp;YEAR=2012" TargetMode="External"/><Relationship Id="rId7506" Type="http://schemas.openxmlformats.org/officeDocument/2006/relationships/hyperlink" Target="http://football6.myfantasyleague.com/2013/detailed?L=59380&amp;W=7&amp;P=9199&amp;YEAR=2012" TargetMode="External"/><Relationship Id="rId7920" Type="http://schemas.openxmlformats.org/officeDocument/2006/relationships/hyperlink" Target="http://football6.myfantasyleague.com/2013/detailed?L=59380&amp;W=11&amp;P=10873&amp;YEAR=2012" TargetMode="External"/><Relationship Id="rId10901" Type="http://schemas.openxmlformats.org/officeDocument/2006/relationships/hyperlink" Target="http://football6.myfantasyleague.com/2013/player?L=59380&amp;P=10869" TargetMode="External"/><Relationship Id="rId16463" Type="http://schemas.openxmlformats.org/officeDocument/2006/relationships/hyperlink" Target="http://football6.myfantasyleague.com/2013/detailed?L=59380&amp;W=1&amp;P=10351&amp;YEAR=2012" TargetMode="External"/><Relationship Id="rId17514" Type="http://schemas.openxmlformats.org/officeDocument/2006/relationships/hyperlink" Target="http://football6.myfantasyleague.com/2013/detailed?L=59380&amp;W=17&amp;P=7942&amp;YEAR=2012" TargetMode="External"/><Relationship Id="rId4073" Type="http://schemas.openxmlformats.org/officeDocument/2006/relationships/hyperlink" Target="http://football6.myfantasyleague.com/2013/detailed?L=59380&amp;W=3&amp;P=10686&amp;YEAR=2012" TargetMode="External"/><Relationship Id="rId5471" Type="http://schemas.openxmlformats.org/officeDocument/2006/relationships/hyperlink" Target="http://football6.myfantasyleague.com/2013/player?L=59380&amp;P=7042" TargetMode="External"/><Relationship Id="rId6522" Type="http://schemas.openxmlformats.org/officeDocument/2006/relationships/hyperlink" Target="http://football6.myfantasyleague.com/2013/detailed?L=59380&amp;W=10&amp;P=10359&amp;YEAR=2012" TargetMode="External"/><Relationship Id="rId9678" Type="http://schemas.openxmlformats.org/officeDocument/2006/relationships/hyperlink" Target="http://football6.myfantasyleague.com/2013/detailed?L=59380&amp;W=10&amp;P=6931&amp;YEAR=2012" TargetMode="External"/><Relationship Id="rId12659" Type="http://schemas.openxmlformats.org/officeDocument/2006/relationships/hyperlink" Target="http://football6.myfantasyleague.com/2013/detailed?L=59380&amp;W=13&amp;P=6622&amp;YEAR=2012" TargetMode="External"/><Relationship Id="rId15065" Type="http://schemas.openxmlformats.org/officeDocument/2006/relationships/hyperlink" Target="http://football6.myfantasyleague.com/2013/detailed?L=59380&amp;W=1&amp;P=9549&amp;YEAR=2012" TargetMode="External"/><Relationship Id="rId16116" Type="http://schemas.openxmlformats.org/officeDocument/2006/relationships/hyperlink" Target="http://football6.myfantasyleague.com/2013/detailed?L=59380&amp;W=6&amp;P=8274&amp;YEAR=2012" TargetMode="External"/><Relationship Id="rId16530" Type="http://schemas.openxmlformats.org/officeDocument/2006/relationships/hyperlink" Target="http://football6.myfantasyleague.com/2013/detailed?L=59380&amp;W=6&amp;P=7969&amp;YEAR=2012" TargetMode="External"/><Relationship Id="rId19686" Type="http://schemas.openxmlformats.org/officeDocument/2006/relationships/hyperlink" Target="http://football6.myfantasyleague.com/2013/detailed?L=59380&amp;W=7&amp;P=7411&amp;YEAR=2012" TargetMode="External"/><Relationship Id="rId1667" Type="http://schemas.openxmlformats.org/officeDocument/2006/relationships/hyperlink" Target="http://football6.myfantasyleague.com/2013/detailed?L=59380&amp;W=14&amp;P=10880&amp;YEAR=2012" TargetMode="External"/><Relationship Id="rId2718" Type="http://schemas.openxmlformats.org/officeDocument/2006/relationships/hyperlink" Target="http://football6.myfantasyleague.com/2013/player?L=59380&amp;P=9725&amp;YEAR=2012" TargetMode="External"/><Relationship Id="rId5124" Type="http://schemas.openxmlformats.org/officeDocument/2006/relationships/hyperlink" Target="http://football6.myfantasyleague.com/2013/player?L=59380&amp;P=9975" TargetMode="External"/><Relationship Id="rId8694" Type="http://schemas.openxmlformats.org/officeDocument/2006/relationships/hyperlink" Target="http://football6.myfantasyleague.com/2013/detailed?L=59380&amp;W=15&amp;P=3307&amp;YEAR=2012" TargetMode="External"/><Relationship Id="rId9745" Type="http://schemas.openxmlformats.org/officeDocument/2006/relationships/hyperlink" Target="http://football6.myfantasyleague.com/2013/detailed?L=59380&amp;W=2&amp;P=8677&amp;YEAR=2012" TargetMode="External"/><Relationship Id="rId11675" Type="http://schemas.openxmlformats.org/officeDocument/2006/relationships/hyperlink" Target="http://football6.myfantasyleague.com/2013/detailed?L=59380&amp;W=1&amp;P=10864&amp;YEAR=2012" TargetMode="External"/><Relationship Id="rId12726" Type="http://schemas.openxmlformats.org/officeDocument/2006/relationships/hyperlink" Target="http://football6.myfantasyleague.com/2013/detailed?L=59380&amp;W=8&amp;P=10143&amp;YEAR=2012" TargetMode="External"/><Relationship Id="rId14081" Type="http://schemas.openxmlformats.org/officeDocument/2006/relationships/hyperlink" Target="http://football6.myfantasyleague.com/2013/detailed?L=59380&amp;W=4&amp;P=10702&amp;YEAR=2012" TargetMode="External"/><Relationship Id="rId15132" Type="http://schemas.openxmlformats.org/officeDocument/2006/relationships/hyperlink" Target="http://football6.myfantasyleague.com/2013/detailed?L=59380&amp;W=1&amp;P=9433&amp;YEAR=2012" TargetMode="External"/><Relationship Id="rId18288" Type="http://schemas.openxmlformats.org/officeDocument/2006/relationships/hyperlink" Target="http://football6.myfantasyleague.com/2013/detailed?L=59380&amp;W=11&amp;P=10384&amp;YEAR=2012" TargetMode="External"/><Relationship Id="rId19339" Type="http://schemas.openxmlformats.org/officeDocument/2006/relationships/hyperlink" Target="http://football6.myfantasyleague.com/2013/detailed?L=59380&amp;W=6&amp;P=10272&amp;YEAR=2012" TargetMode="External"/><Relationship Id="rId19753" Type="http://schemas.openxmlformats.org/officeDocument/2006/relationships/hyperlink" Target="http://football6.myfantasyleague.com/2013/detailed?L=59380&amp;W=8&amp;P=7569&amp;YEAR=2012" TargetMode="External"/><Relationship Id="rId1734" Type="http://schemas.openxmlformats.org/officeDocument/2006/relationships/hyperlink" Target="http://football6.myfantasyleague.com/2013/detailed?L=59380&amp;W=8&amp;P=8770&amp;YEAR=2012" TargetMode="External"/><Relationship Id="rId4140" Type="http://schemas.openxmlformats.org/officeDocument/2006/relationships/hyperlink" Target="http://football6.myfantasyleague.com/2013/detailed?L=59380&amp;W=16&amp;P=7914&amp;YEAR=2012" TargetMode="External"/><Relationship Id="rId7296" Type="http://schemas.openxmlformats.org/officeDocument/2006/relationships/hyperlink" Target="http://football6.myfantasyleague.com/2013/detailed?L=59380&amp;W=3&amp;P=8258&amp;YEAR=2012" TargetMode="External"/><Relationship Id="rId8347" Type="http://schemas.openxmlformats.org/officeDocument/2006/relationships/hyperlink" Target="http://football6.myfantasyleague.com/2013/detailed?L=59380&amp;W=14&amp;P=9830&amp;YEAR=2012" TargetMode="External"/><Relationship Id="rId8761" Type="http://schemas.openxmlformats.org/officeDocument/2006/relationships/hyperlink" Target="http://football6.myfantasyleague.com/2013/detailed?L=59380&amp;W=15&amp;P=6602&amp;YEAR=2012" TargetMode="External"/><Relationship Id="rId9812" Type="http://schemas.openxmlformats.org/officeDocument/2006/relationships/hyperlink" Target="http://football6.myfantasyleague.com/2013/detailed?L=59380&amp;W=16&amp;P=7827&amp;YEAR=2012" TargetMode="External"/><Relationship Id="rId10277" Type="http://schemas.openxmlformats.org/officeDocument/2006/relationships/hyperlink" Target="http://football6.myfantasyleague.com/2013/detailed?L=59380&amp;W=10&amp;P=9966&amp;YEAR=2012" TargetMode="External"/><Relationship Id="rId11328" Type="http://schemas.openxmlformats.org/officeDocument/2006/relationships/hyperlink" Target="http://football6.myfantasyleague.com/2013/detailed?L=59380&amp;W=15&amp;P=10327&amp;YEAR=2012" TargetMode="External"/><Relationship Id="rId18355" Type="http://schemas.openxmlformats.org/officeDocument/2006/relationships/hyperlink" Target="http://football6.myfantasyleague.com/2013/detailed?L=59380&amp;W=4&amp;P=10956&amp;YEAR=2012" TargetMode="External"/><Relationship Id="rId19406" Type="http://schemas.openxmlformats.org/officeDocument/2006/relationships/hyperlink" Target="http://football6.myfantasyleague.com/2013/detailed?L=59380&amp;W=7&amp;P=7855&amp;YEAR=2012" TargetMode="External"/><Relationship Id="rId26" Type="http://schemas.openxmlformats.org/officeDocument/2006/relationships/hyperlink" Target="http://football6.myfantasyleague.com/2013/detailed?L=59380&amp;W=1&amp;P=10541&amp;YEAR=2012" TargetMode="External"/><Relationship Id="rId7363" Type="http://schemas.openxmlformats.org/officeDocument/2006/relationships/hyperlink" Target="http://football6.myfantasyleague.com/2013/detailed?L=59380&amp;W=2&amp;P=9828&amp;YEAR=2012" TargetMode="External"/><Relationship Id="rId8414" Type="http://schemas.openxmlformats.org/officeDocument/2006/relationships/hyperlink" Target="http://football6.myfantasyleague.com/2013/detailed?L=59380&amp;W=17&amp;P=9136&amp;YEAR=2012" TargetMode="External"/><Relationship Id="rId10691" Type="http://schemas.openxmlformats.org/officeDocument/2006/relationships/hyperlink" Target="http://football6.myfantasyleague.com/2013/detailed?L=59380&amp;W=6&amp;P=10383&amp;YEAR=2012" TargetMode="External"/><Relationship Id="rId11742" Type="http://schemas.openxmlformats.org/officeDocument/2006/relationships/hyperlink" Target="http://football6.myfantasyleague.com/2013/detailed?L=59380&amp;W=16&amp;P=10342&amp;YEAR=2012" TargetMode="External"/><Relationship Id="rId14898" Type="http://schemas.openxmlformats.org/officeDocument/2006/relationships/hyperlink" Target="http://football6.myfantasyleague.com/2013/detailed?L=59380&amp;W=14&amp;P=9805&amp;YEAR=2012" TargetMode="External"/><Relationship Id="rId15949" Type="http://schemas.openxmlformats.org/officeDocument/2006/relationships/hyperlink" Target="http://football6.myfantasyleague.com/2013/detailed?L=59380&amp;W=1&amp;P=8676&amp;YEAR=2012" TargetMode="External"/><Relationship Id="rId18008" Type="http://schemas.openxmlformats.org/officeDocument/2006/relationships/hyperlink" Target="http://football6.myfantasyleague.com/2013/options?L=59380&amp;F=0004&amp;O=07" TargetMode="External"/><Relationship Id="rId19820" Type="http://schemas.openxmlformats.org/officeDocument/2006/relationships/hyperlink" Target="http://football6.myfantasyleague.com/2013/detailed?L=59380&amp;W=8&amp;P=8268&amp;YEAR=2012" TargetMode="External"/><Relationship Id="rId1801" Type="http://schemas.openxmlformats.org/officeDocument/2006/relationships/hyperlink" Target="http://football6.myfantasyleague.com/2013/detailed?L=59380&amp;W=13&amp;P=10848&amp;YEAR=2012" TargetMode="External"/><Relationship Id="rId3559" Type="http://schemas.openxmlformats.org/officeDocument/2006/relationships/hyperlink" Target="http://football6.myfantasyleague.com/2013/detailed?L=59380&amp;W=2&amp;P=9947&amp;YEAR=2012" TargetMode="External"/><Relationship Id="rId4957" Type="http://schemas.openxmlformats.org/officeDocument/2006/relationships/hyperlink" Target="http://football6.myfantasyleague.com/2013/detailed?L=59380&amp;W=12&amp;P=9059&amp;YEAR=2012" TargetMode="External"/><Relationship Id="rId7016" Type="http://schemas.openxmlformats.org/officeDocument/2006/relationships/hyperlink" Target="http://football6.myfantasyleague.com/2013/detailed?L=59380&amp;W=2&amp;P=8153&amp;YEAR=2012" TargetMode="External"/><Relationship Id="rId7430" Type="http://schemas.openxmlformats.org/officeDocument/2006/relationships/hyperlink" Target="http://football6.myfantasyleague.com/2013/detailed?L=59380&amp;W=5&amp;P=10975&amp;YEAR=2012" TargetMode="External"/><Relationship Id="rId10344" Type="http://schemas.openxmlformats.org/officeDocument/2006/relationships/hyperlink" Target="http://football6.myfantasyleague.com/2013/detailed?L=59380&amp;W=17&amp;P=10292&amp;YEAR=2012" TargetMode="External"/><Relationship Id="rId14965" Type="http://schemas.openxmlformats.org/officeDocument/2006/relationships/hyperlink" Target="http://football6.myfantasyleague.com/2013/detailed?L=59380&amp;W=7&amp;P=9532&amp;YEAR=2012" TargetMode="External"/><Relationship Id="rId17024" Type="http://schemas.openxmlformats.org/officeDocument/2006/relationships/hyperlink" Target="http://football6.myfantasyleague.com/2013/player?L=59380&amp;P=8344&amp;YEAR=2012" TargetMode="External"/><Relationship Id="rId17371" Type="http://schemas.openxmlformats.org/officeDocument/2006/relationships/hyperlink" Target="http://football6.myfantasyleague.com/2013/detailed?L=59380&amp;W=9&amp;P=7832&amp;YEAR=2012" TargetMode="External"/><Relationship Id="rId18422" Type="http://schemas.openxmlformats.org/officeDocument/2006/relationships/hyperlink" Target="http://football6.myfantasyleague.com/2013/detailed?L=59380&amp;W=5&amp;P=8684&amp;YEAR=2012" TargetMode="External"/><Relationship Id="rId20369" Type="http://schemas.openxmlformats.org/officeDocument/2006/relationships/hyperlink" Target="http://football6.myfantasyleague.com/2013/options?L=59380&amp;F=0004&amp;O=07" TargetMode="External"/><Relationship Id="rId3973" Type="http://schemas.openxmlformats.org/officeDocument/2006/relationships/hyperlink" Target="http://football6.myfantasyleague.com/2013/player?L=59380&amp;P=7958" TargetMode="External"/><Relationship Id="rId6032" Type="http://schemas.openxmlformats.org/officeDocument/2006/relationships/hyperlink" Target="http://football6.myfantasyleague.com/2013/detailed?L=59380&amp;W=14&amp;P=1600&amp;YEAR=2012" TargetMode="External"/><Relationship Id="rId9188" Type="http://schemas.openxmlformats.org/officeDocument/2006/relationships/hyperlink" Target="http://football6.myfantasyleague.com/2013/detailed?L=59380&amp;W=4&amp;P=8934&amp;YEAR=2012" TargetMode="External"/><Relationship Id="rId10411" Type="http://schemas.openxmlformats.org/officeDocument/2006/relationships/hyperlink" Target="http://football6.myfantasyleague.com/2013/player?L=59380&amp;P=9979&amp;YEAR=2012" TargetMode="External"/><Relationship Id="rId13567" Type="http://schemas.openxmlformats.org/officeDocument/2006/relationships/hyperlink" Target="http://football6.myfantasyleague.com/2013/detailed?L=59380&amp;W=11&amp;P=9646&amp;YEAR=2012" TargetMode="External"/><Relationship Id="rId13981" Type="http://schemas.openxmlformats.org/officeDocument/2006/relationships/hyperlink" Target="http://football6.myfantasyleague.com/2013/detailed?L=59380&amp;W=8&amp;P=9641&amp;YEAR=2012" TargetMode="External"/><Relationship Id="rId14618" Type="http://schemas.openxmlformats.org/officeDocument/2006/relationships/hyperlink" Target="http://football6.myfantasyleague.com/2013/detailed?L=59380&amp;W=4&amp;P=9091&amp;YEAR=2012" TargetMode="External"/><Relationship Id="rId894" Type="http://schemas.openxmlformats.org/officeDocument/2006/relationships/hyperlink" Target="http://football6.myfantasyleague.com/2013/detailed?L=59380&amp;W=1&amp;P=7775&amp;YEAR=2012" TargetMode="External"/><Relationship Id="rId1177" Type="http://schemas.openxmlformats.org/officeDocument/2006/relationships/hyperlink" Target="http://football6.myfantasyleague.com/2013/detailed?L=59380&amp;W=8&amp;P=8814&amp;YEAR=2012" TargetMode="External"/><Relationship Id="rId2575" Type="http://schemas.openxmlformats.org/officeDocument/2006/relationships/hyperlink" Target="http://football6.myfantasyleague.com/2013/detailed?L=59380&amp;W=14&amp;P=7814&amp;YEAR=2012" TargetMode="External"/><Relationship Id="rId3626" Type="http://schemas.openxmlformats.org/officeDocument/2006/relationships/hyperlink" Target="http://football6.myfantasyleague.com/2013/options?L=59380&amp;F=0012&amp;O=07" TargetMode="External"/><Relationship Id="rId12169" Type="http://schemas.openxmlformats.org/officeDocument/2006/relationships/hyperlink" Target="http://football6.myfantasyleague.com/2013/detailed?L=59380&amp;W=9&amp;P=10358&amp;YEAR=2012" TargetMode="External"/><Relationship Id="rId12583" Type="http://schemas.openxmlformats.org/officeDocument/2006/relationships/hyperlink" Target="http://football6.myfantasyleague.com/2013/detailed?L=59380&amp;W=3&amp;P=9479&amp;YEAR=2012" TargetMode="External"/><Relationship Id="rId13634" Type="http://schemas.openxmlformats.org/officeDocument/2006/relationships/hyperlink" Target="http://football6.myfantasyleague.com/2013/detailed?L=59380&amp;W=12&amp;P=9632&amp;YEAR=2012" TargetMode="External"/><Relationship Id="rId16040" Type="http://schemas.openxmlformats.org/officeDocument/2006/relationships/hyperlink" Target="http://football6.myfantasyleague.com/2013/detailed?L=59380&amp;W=16&amp;P=8332&amp;YEAR=2012" TargetMode="External"/><Relationship Id="rId19196" Type="http://schemas.openxmlformats.org/officeDocument/2006/relationships/hyperlink" Target="http://football6.myfantasyleague.com/2013/detailed?L=59380&amp;W=11&amp;P=9877&amp;YEAR=2012" TargetMode="External"/><Relationship Id="rId20436" Type="http://schemas.openxmlformats.org/officeDocument/2006/relationships/hyperlink" Target="http://football6.myfantasyleague.com/2013/detailed?L=59380&amp;W=9&amp;P=9330&amp;YEAR=2012" TargetMode="External"/><Relationship Id="rId547" Type="http://schemas.openxmlformats.org/officeDocument/2006/relationships/hyperlink" Target="http://football6.myfantasyleague.com/2013/detailed?L=59380&amp;W=7&amp;P=8329&amp;YEAR=2012" TargetMode="External"/><Relationship Id="rId961" Type="http://schemas.openxmlformats.org/officeDocument/2006/relationships/hyperlink" Target="http://football6.myfantasyleague.com/2013/detailed?L=59380&amp;W=2&amp;P=10506&amp;YEAR=2012" TargetMode="External"/><Relationship Id="rId1591" Type="http://schemas.openxmlformats.org/officeDocument/2006/relationships/hyperlink" Target="http://football6.myfantasyleague.com/2013/detailed?L=59380&amp;W=17&amp;P=8448&amp;YEAR=2012" TargetMode="External"/><Relationship Id="rId2228" Type="http://schemas.openxmlformats.org/officeDocument/2006/relationships/hyperlink" Target="http://football6.myfantasyleague.com/2013/detailed?L=59380&amp;W=17&amp;P=8822&amp;YEAR=2012" TargetMode="External"/><Relationship Id="rId2642" Type="http://schemas.openxmlformats.org/officeDocument/2006/relationships/hyperlink" Target="http://football6.myfantasyleague.com/2013/detailed?L=59380&amp;W=6&amp;P=8741&amp;YEAR=2012" TargetMode="External"/><Relationship Id="rId5798" Type="http://schemas.openxmlformats.org/officeDocument/2006/relationships/hyperlink" Target="http://football6.myfantasyleague.com/2013/detailed?L=59380&amp;W=4&amp;P=8532&amp;YEAR=2012" TargetMode="External"/><Relationship Id="rId6849" Type="http://schemas.openxmlformats.org/officeDocument/2006/relationships/hyperlink" Target="http://football6.myfantasyleague.com/2013/detailed?L=59380&amp;W=5&amp;P=10386&amp;YEAR=2012" TargetMode="External"/><Relationship Id="rId9255" Type="http://schemas.openxmlformats.org/officeDocument/2006/relationships/hyperlink" Target="http://football6.myfantasyleague.com/2013/detailed?L=59380&amp;W=2&amp;P=9287&amp;YEAR=2012" TargetMode="External"/><Relationship Id="rId11185" Type="http://schemas.openxmlformats.org/officeDocument/2006/relationships/hyperlink" Target="http://football6.myfantasyleague.com/2013/detailed?L=59380&amp;W=6&amp;P=9536&amp;YEAR=2012" TargetMode="External"/><Relationship Id="rId12236" Type="http://schemas.openxmlformats.org/officeDocument/2006/relationships/hyperlink" Target="http://football6.myfantasyleague.com/2013/player?L=59380&amp;P=10329" TargetMode="External"/><Relationship Id="rId12650" Type="http://schemas.openxmlformats.org/officeDocument/2006/relationships/hyperlink" Target="http://football6.myfantasyleague.com/2013/detailed?L=59380&amp;W=3&amp;P=6622&amp;YEAR=2012" TargetMode="External"/><Relationship Id="rId13701" Type="http://schemas.openxmlformats.org/officeDocument/2006/relationships/hyperlink" Target="http://football6.myfantasyleague.com/2013/detailed?L=59380&amp;W=13&amp;P=10117&amp;YEAR=2012" TargetMode="External"/><Relationship Id="rId16857" Type="http://schemas.openxmlformats.org/officeDocument/2006/relationships/hyperlink" Target="http://football6.myfantasyleague.com/2013/detailed?L=59380&amp;W=8&amp;P=9961&amp;YEAR=2012" TargetMode="External"/><Relationship Id="rId19263" Type="http://schemas.openxmlformats.org/officeDocument/2006/relationships/hyperlink" Target="http://football6.myfantasyleague.com/2013/detailed?L=59380&amp;W=2&amp;P=8358&amp;YEAR=2012" TargetMode="External"/><Relationship Id="rId20503" Type="http://schemas.openxmlformats.org/officeDocument/2006/relationships/hyperlink" Target="http://football6.myfantasyleague.com/2013/detailed?L=59380&amp;W=6&amp;P=8729&amp;YEAR=2012" TargetMode="External"/><Relationship Id="rId614" Type="http://schemas.openxmlformats.org/officeDocument/2006/relationships/hyperlink" Target="http://football6.myfantasyleague.com/2013/detailed?L=59380&amp;W=1&amp;P=8474&amp;YEAR=2012" TargetMode="External"/><Relationship Id="rId1244" Type="http://schemas.openxmlformats.org/officeDocument/2006/relationships/hyperlink" Target="http://football6.myfantasyleague.com/2013/detailed?L=59380&amp;W=10&amp;P=7862&amp;YEAR=2012" TargetMode="External"/><Relationship Id="rId5865" Type="http://schemas.openxmlformats.org/officeDocument/2006/relationships/hyperlink" Target="http://football6.myfantasyleague.com/2013/options?L=59380&amp;F=0007&amp;O=07" TargetMode="External"/><Relationship Id="rId6916" Type="http://schemas.openxmlformats.org/officeDocument/2006/relationships/hyperlink" Target="http://football6.myfantasyleague.com/2013/detailed?L=59380&amp;W=6&amp;P=9548&amp;YEAR=2012" TargetMode="External"/><Relationship Id="rId8271" Type="http://schemas.openxmlformats.org/officeDocument/2006/relationships/hyperlink" Target="http://football6.myfantasyleague.com/2013/detailed?L=59380&amp;W=3&amp;P=10355&amp;YEAR=2012" TargetMode="External"/><Relationship Id="rId9322" Type="http://schemas.openxmlformats.org/officeDocument/2006/relationships/hyperlink" Target="http://football6.myfantasyleague.com/2013/detailed?L=59380&amp;W=13&amp;P=7873&amp;YEAR=2012" TargetMode="External"/><Relationship Id="rId11252" Type="http://schemas.openxmlformats.org/officeDocument/2006/relationships/hyperlink" Target="http://football6.myfantasyleague.com/2013/detailed?L=59380&amp;W=6&amp;P=10751&amp;YEAR=2012" TargetMode="External"/><Relationship Id="rId12303" Type="http://schemas.openxmlformats.org/officeDocument/2006/relationships/hyperlink" Target="http://football6.myfantasyleague.com/2013/detailed?L=59380&amp;W=11&amp;P=9846&amp;YEAR=2012" TargetMode="External"/><Relationship Id="rId15459" Type="http://schemas.openxmlformats.org/officeDocument/2006/relationships/hyperlink" Target="http://football6.myfantasyleague.com/2013/detailed?L=59380&amp;W=8&amp;P=10706&amp;YEAR=2012" TargetMode="External"/><Relationship Id="rId17908" Type="http://schemas.openxmlformats.org/officeDocument/2006/relationships/hyperlink" Target="http://football6.myfantasyleague.com/2013/detailed?L=59380&amp;W=4&amp;P=9103&amp;YEAR=2012" TargetMode="External"/><Relationship Id="rId19330" Type="http://schemas.openxmlformats.org/officeDocument/2006/relationships/hyperlink" Target="http://football6.myfantasyleague.com/2013/detailed?L=59380&amp;W=16&amp;P=10005&amp;YEAR=2012" TargetMode="External"/><Relationship Id="rId1311" Type="http://schemas.openxmlformats.org/officeDocument/2006/relationships/hyperlink" Target="http://football6.myfantasyleague.com/2013/detailed?L=59380&amp;W=3&amp;P=9017&amp;YEAR=2012" TargetMode="External"/><Relationship Id="rId4467" Type="http://schemas.openxmlformats.org/officeDocument/2006/relationships/hyperlink" Target="http://football6.myfantasyleague.com/2013/detailed?L=59380&amp;W=11&amp;P=10866&amp;YEAR=2012" TargetMode="External"/><Relationship Id="rId4881" Type="http://schemas.openxmlformats.org/officeDocument/2006/relationships/hyperlink" Target="http://football6.myfantasyleague.com/2013/detailed?L=59380&amp;W=8&amp;P=7826&amp;YEAR=2012" TargetMode="External"/><Relationship Id="rId5518" Type="http://schemas.openxmlformats.org/officeDocument/2006/relationships/hyperlink" Target="http://football6.myfantasyleague.com/2013/player?L=59380&amp;P=9922" TargetMode="External"/><Relationship Id="rId14475" Type="http://schemas.openxmlformats.org/officeDocument/2006/relationships/hyperlink" Target="http://football6.myfantasyleague.com/2013/detailed?L=59380&amp;W=6&amp;P=10750&amp;YEAR=2012" TargetMode="External"/><Relationship Id="rId15873" Type="http://schemas.openxmlformats.org/officeDocument/2006/relationships/hyperlink" Target="http://football6.myfantasyleague.com/2013/player?L=59380&amp;P=10434&amp;YEAR=2012" TargetMode="External"/><Relationship Id="rId16924" Type="http://schemas.openxmlformats.org/officeDocument/2006/relationships/hyperlink" Target="http://football6.myfantasyleague.com/2013/detailed?L=59380&amp;W=4&amp;P=10274&amp;YEAR=2012" TargetMode="External"/><Relationship Id="rId3069" Type="http://schemas.openxmlformats.org/officeDocument/2006/relationships/hyperlink" Target="http://football6.myfantasyleague.com/2013/detailed?L=59380&amp;W=10&amp;P=10653&amp;YEAR=2012" TargetMode="External"/><Relationship Id="rId3483" Type="http://schemas.openxmlformats.org/officeDocument/2006/relationships/hyperlink" Target="http://football6.myfantasyleague.com/2013/detailed?L=59380&amp;W=7&amp;P=9742&amp;YEAR=2012" TargetMode="External"/><Relationship Id="rId4534" Type="http://schemas.openxmlformats.org/officeDocument/2006/relationships/hyperlink" Target="http://football6.myfantasyleague.com/2013/detailed?L=59380&amp;W=10&amp;P=10080&amp;YEAR=2012" TargetMode="External"/><Relationship Id="rId5932" Type="http://schemas.openxmlformats.org/officeDocument/2006/relationships/hyperlink" Target="http://football6.myfantasyleague.com/2013/detailed?L=59380&amp;W=14&amp;P=10743&amp;YEAR=2012" TargetMode="External"/><Relationship Id="rId13077" Type="http://schemas.openxmlformats.org/officeDocument/2006/relationships/hyperlink" Target="http://football6.myfantasyleague.com/2013/player?L=59380&amp;P=8890&amp;YEAR=2012" TargetMode="External"/><Relationship Id="rId14128" Type="http://schemas.openxmlformats.org/officeDocument/2006/relationships/hyperlink" Target="http://football6.myfantasyleague.com/2013/detailed?L=59380&amp;W=4&amp;P=6946&amp;YEAR=2012" TargetMode="External"/><Relationship Id="rId15526" Type="http://schemas.openxmlformats.org/officeDocument/2006/relationships/hyperlink" Target="http://football6.myfantasyleague.com/2013/detailed?L=59380&amp;W=2&amp;P=7394&amp;YEAR=2012" TargetMode="External"/><Relationship Id="rId15940" Type="http://schemas.openxmlformats.org/officeDocument/2006/relationships/hyperlink" Target="http://football6.myfantasyleague.com/2013/detailed?L=59380&amp;W=8&amp;P=8832&amp;YEAR=2012" TargetMode="External"/><Relationship Id="rId20293" Type="http://schemas.openxmlformats.org/officeDocument/2006/relationships/hyperlink" Target="http://football6.myfantasyleague.com/2013/detailed?L=59380&amp;W=16&amp;P=3887&amp;YEAR=2012" TargetMode="External"/><Relationship Id="rId2085" Type="http://schemas.openxmlformats.org/officeDocument/2006/relationships/hyperlink" Target="http://football6.myfantasyleague.com/2013/detailed?L=59380&amp;W=17&amp;P=8734&amp;YEAR=2012" TargetMode="External"/><Relationship Id="rId3136" Type="http://schemas.openxmlformats.org/officeDocument/2006/relationships/hyperlink" Target="http://football6.myfantasyleague.com/2013/detailed?L=59380&amp;W=2&amp;P=10352&amp;YEAR=2012" TargetMode="External"/><Relationship Id="rId13491" Type="http://schemas.openxmlformats.org/officeDocument/2006/relationships/hyperlink" Target="http://football6.myfantasyleague.com/2013/detailed?L=59380&amp;W=13&amp;P=10328&amp;YEAR=2012" TargetMode="External"/><Relationship Id="rId14542" Type="http://schemas.openxmlformats.org/officeDocument/2006/relationships/hyperlink" Target="http://football6.myfantasyleague.com/2013/detailed?L=59380&amp;W=17&amp;P=10260&amp;YEAR=2012" TargetMode="External"/><Relationship Id="rId17698" Type="http://schemas.openxmlformats.org/officeDocument/2006/relationships/hyperlink" Target="http://football6.myfantasyleague.com/2013/detailed?L=59380&amp;W=7&amp;P=9101&amp;YEAR=2012" TargetMode="External"/><Relationship Id="rId18749" Type="http://schemas.openxmlformats.org/officeDocument/2006/relationships/hyperlink" Target="http://football6.myfantasyleague.com/2013/detailed?L=59380&amp;W=3&amp;P=9683&amp;YEAR=2012" TargetMode="External"/><Relationship Id="rId471" Type="http://schemas.openxmlformats.org/officeDocument/2006/relationships/hyperlink" Target="http://football6.myfantasyleague.com/2013/detailed?L=59380&amp;W=16&amp;P=9875&amp;YEAR=2012" TargetMode="External"/><Relationship Id="rId2152" Type="http://schemas.openxmlformats.org/officeDocument/2006/relationships/hyperlink" Target="http://football6.myfantasyleague.com/2013/detailed?L=59380&amp;W=14&amp;P=8661&amp;YEAR=2012" TargetMode="External"/><Relationship Id="rId3550" Type="http://schemas.openxmlformats.org/officeDocument/2006/relationships/hyperlink" Target="http://football6.myfantasyleague.com/2013/detailed?L=59380&amp;W=12&amp;P=11007&amp;YEAR=2012" TargetMode="External"/><Relationship Id="rId4601" Type="http://schemas.openxmlformats.org/officeDocument/2006/relationships/hyperlink" Target="http://football6.myfantasyleague.com/2013/detailed?L=59380&amp;W=11&amp;P=9905&amp;YEAR=2012" TargetMode="External"/><Relationship Id="rId7757" Type="http://schemas.openxmlformats.org/officeDocument/2006/relationships/hyperlink" Target="http://football6.myfantasyleague.com/2013/detailed?L=59380&amp;W=6&amp;P=9908&amp;YEAR=2012" TargetMode="External"/><Relationship Id="rId8808" Type="http://schemas.openxmlformats.org/officeDocument/2006/relationships/hyperlink" Target="http://football6.myfantasyleague.com/2013/player?L=59380&amp;P=8693&amp;YEAR=2012" TargetMode="External"/><Relationship Id="rId10738" Type="http://schemas.openxmlformats.org/officeDocument/2006/relationships/hyperlink" Target="http://football6.myfantasyleague.com/2013/detailed?L=59380&amp;W=11&amp;P=9502&amp;YEAR=2012" TargetMode="External"/><Relationship Id="rId12093" Type="http://schemas.openxmlformats.org/officeDocument/2006/relationships/hyperlink" Target="http://football6.myfantasyleague.com/2013/detailed?L=59380&amp;W=16&amp;P=9086&amp;YEAR=2012" TargetMode="External"/><Relationship Id="rId13144" Type="http://schemas.openxmlformats.org/officeDocument/2006/relationships/hyperlink" Target="http://football6.myfantasyleague.com/2013/detailed?L=59380&amp;W=8&amp;P=9924&amp;YEAR=2012" TargetMode="External"/><Relationship Id="rId17765" Type="http://schemas.openxmlformats.org/officeDocument/2006/relationships/hyperlink" Target="http://football6.myfantasyleague.com/2013/detailed?L=59380&amp;W=2&amp;P=10955&amp;YEAR=2012" TargetMode="External"/><Relationship Id="rId18816" Type="http://schemas.openxmlformats.org/officeDocument/2006/relationships/hyperlink" Target="http://football6.myfantasyleague.com/2013/detailed?L=59380&amp;W=2&amp;P=10337&amp;YEAR=2012" TargetMode="External"/><Relationship Id="rId20360" Type="http://schemas.openxmlformats.org/officeDocument/2006/relationships/hyperlink" Target="http://football6.myfantasyleague.com/2013/detailed?L=59380&amp;W=9&amp;P=10806&amp;YEAR=2012" TargetMode="External"/><Relationship Id="rId124" Type="http://schemas.openxmlformats.org/officeDocument/2006/relationships/hyperlink" Target="http://football6.myfantasyleague.com/2013/detailed?L=59380&amp;W=14&amp;P=9002&amp;YEAR=2012" TargetMode="External"/><Relationship Id="rId3203" Type="http://schemas.openxmlformats.org/officeDocument/2006/relationships/hyperlink" Target="http://football6.myfantasyleague.com/2013/detailed?L=59380&amp;W=12&amp;P=7944&amp;YEAR=2012" TargetMode="External"/><Relationship Id="rId6359" Type="http://schemas.openxmlformats.org/officeDocument/2006/relationships/hyperlink" Target="http://football6.myfantasyleague.com/2013/player?L=59380&amp;P=10348" TargetMode="External"/><Relationship Id="rId6773" Type="http://schemas.openxmlformats.org/officeDocument/2006/relationships/hyperlink" Target="http://football6.myfantasyleague.com/2013/detailed?L=59380&amp;W=10&amp;P=9066&amp;YEAR=2012" TargetMode="External"/><Relationship Id="rId7824" Type="http://schemas.openxmlformats.org/officeDocument/2006/relationships/hyperlink" Target="http://football6.myfantasyleague.com/2013/detailed?L=59380&amp;W=7&amp;P=10293&amp;YEAR=2012" TargetMode="External"/><Relationship Id="rId10805" Type="http://schemas.openxmlformats.org/officeDocument/2006/relationships/hyperlink" Target="http://football6.myfantasyleague.com/2013/detailed?L=59380&amp;W=15&amp;P=9843&amp;YEAR=2012" TargetMode="External"/><Relationship Id="rId12160" Type="http://schemas.openxmlformats.org/officeDocument/2006/relationships/hyperlink" Target="http://football6.myfantasyleague.com/2013/detailed?L=59380&amp;W=11&amp;P=9619&amp;YEAR=2012" TargetMode="External"/><Relationship Id="rId13211" Type="http://schemas.openxmlformats.org/officeDocument/2006/relationships/hyperlink" Target="http://football6.myfantasyleague.com/2013/detailed?L=59380&amp;W=13&amp;P=9554&amp;YEAR=2012" TargetMode="External"/><Relationship Id="rId16367" Type="http://schemas.openxmlformats.org/officeDocument/2006/relationships/hyperlink" Target="http://football6.myfantasyleague.com/2013/detailed?L=59380&amp;W=8&amp;P=9944&amp;YEAR=2012" TargetMode="External"/><Relationship Id="rId16781" Type="http://schemas.openxmlformats.org/officeDocument/2006/relationships/hyperlink" Target="http://football6.myfantasyleague.com/2013/detailed?L=59380&amp;W=13&amp;P=10663&amp;YEAR=2012" TargetMode="External"/><Relationship Id="rId17418" Type="http://schemas.openxmlformats.org/officeDocument/2006/relationships/hyperlink" Target="http://football6.myfantasyleague.com/2013/detailed?L=59380&amp;W=6&amp;P=9844&amp;YEAR=2012" TargetMode="External"/><Relationship Id="rId17832" Type="http://schemas.openxmlformats.org/officeDocument/2006/relationships/hyperlink" Target="http://football6.myfantasyleague.com/2013/detailed?L=59380&amp;W=14&amp;P=9686&amp;YEAR=2012" TargetMode="External"/><Relationship Id="rId20013" Type="http://schemas.openxmlformats.org/officeDocument/2006/relationships/hyperlink" Target="http://football6.myfantasyleague.com/2013/player?L=59380&amp;P=8958&amp;YEAR=2012" TargetMode="External"/><Relationship Id="rId2969" Type="http://schemas.openxmlformats.org/officeDocument/2006/relationships/hyperlink" Target="http://football6.myfantasyleague.com/2013/detailed?L=59380&amp;W=2&amp;P=10244&amp;YEAR=2012" TargetMode="External"/><Relationship Id="rId5375" Type="http://schemas.openxmlformats.org/officeDocument/2006/relationships/hyperlink" Target="http://football6.myfantasyleague.com/2013/detailed?L=59380&amp;W=11&amp;P=9325&amp;YEAR=2012" TargetMode="External"/><Relationship Id="rId6426" Type="http://schemas.openxmlformats.org/officeDocument/2006/relationships/hyperlink" Target="http://football6.myfantasyleague.com/2013/detailed?L=59380&amp;W=14&amp;P=10446&amp;YEAR=2012" TargetMode="External"/><Relationship Id="rId6840" Type="http://schemas.openxmlformats.org/officeDocument/2006/relationships/hyperlink" Target="http://football6.myfantasyleague.com/2013/detailed?L=59380&amp;W=15&amp;P=8437&amp;YEAR=2012" TargetMode="External"/><Relationship Id="rId9996" Type="http://schemas.openxmlformats.org/officeDocument/2006/relationships/hyperlink" Target="http://football6.myfantasyleague.com/2013/detailed?L=59380&amp;W=16&amp;P=9269&amp;YEAR=2012" TargetMode="External"/><Relationship Id="rId15383" Type="http://schemas.openxmlformats.org/officeDocument/2006/relationships/hyperlink" Target="http://football6.myfantasyleague.com/2013/detailed?L=59380&amp;W=15&amp;P=7935&amp;YEAR=2012" TargetMode="External"/><Relationship Id="rId16434" Type="http://schemas.openxmlformats.org/officeDocument/2006/relationships/hyperlink" Target="http://football6.myfantasyleague.com/2013/detailed?L=59380&amp;W=1&amp;P=9216&amp;YEAR=2012" TargetMode="External"/><Relationship Id="rId1985" Type="http://schemas.openxmlformats.org/officeDocument/2006/relationships/hyperlink" Target="http://football6.myfantasyleague.com/2013/detailed?L=59380&amp;W=17&amp;P=9190&amp;YEAR=2012" TargetMode="External"/><Relationship Id="rId4391" Type="http://schemas.openxmlformats.org/officeDocument/2006/relationships/hyperlink" Target="http://football6.myfantasyleague.com/2013/detailed?L=59380&amp;W=11&amp;P=10861&amp;YEAR=2012" TargetMode="External"/><Relationship Id="rId5028" Type="http://schemas.openxmlformats.org/officeDocument/2006/relationships/hyperlink" Target="http://football6.myfantasyleague.com/2013/detailed?L=59380&amp;W=1&amp;P=9168&amp;YEAR=2012" TargetMode="External"/><Relationship Id="rId5442" Type="http://schemas.openxmlformats.org/officeDocument/2006/relationships/hyperlink" Target="http://football6.myfantasyleague.com/2013/detailed?L=59380&amp;W=3&amp;P=9834&amp;YEAR=2012" TargetMode="External"/><Relationship Id="rId8598" Type="http://schemas.openxmlformats.org/officeDocument/2006/relationships/hyperlink" Target="http://football6.myfantasyleague.com/2013/player?L=59380&amp;P=10812&amp;YEAR=2012" TargetMode="External"/><Relationship Id="rId9649" Type="http://schemas.openxmlformats.org/officeDocument/2006/relationships/hyperlink" Target="http://football6.myfantasyleague.com/2013/detailed?L=59380&amp;W=15&amp;P=10288&amp;YEAR=2012" TargetMode="External"/><Relationship Id="rId11579" Type="http://schemas.openxmlformats.org/officeDocument/2006/relationships/hyperlink" Target="http://football6.myfantasyleague.com/2013/player?L=59380&amp;P=9541&amp;YEAR=2012" TargetMode="External"/><Relationship Id="rId12977" Type="http://schemas.openxmlformats.org/officeDocument/2006/relationships/hyperlink" Target="http://football6.myfantasyleague.com/2013/detailed?L=59380&amp;W=2&amp;P=10267&amp;YEAR=2012" TargetMode="External"/><Relationship Id="rId15036" Type="http://schemas.openxmlformats.org/officeDocument/2006/relationships/hyperlink" Target="http://football6.myfantasyleague.com/2013/detailed?L=59380&amp;W=7&amp;P=9995&amp;YEAR=2012" TargetMode="External"/><Relationship Id="rId1638" Type="http://schemas.openxmlformats.org/officeDocument/2006/relationships/hyperlink" Target="http://football6.myfantasyleague.com/2013/detailed?L=59380&amp;W=10&amp;P=8217&amp;YEAR=2012" TargetMode="External"/><Relationship Id="rId4044" Type="http://schemas.openxmlformats.org/officeDocument/2006/relationships/hyperlink" Target="http://football6.myfantasyleague.com/2013/detailed?L=59380&amp;W=11&amp;P=9396&amp;YEAR=2012" TargetMode="External"/><Relationship Id="rId8665" Type="http://schemas.openxmlformats.org/officeDocument/2006/relationships/hyperlink" Target="http://football6.myfantasyleague.com/2013/detailed?L=59380&amp;W=2&amp;P=9990&amp;YEAR=2012" TargetMode="External"/><Relationship Id="rId11993" Type="http://schemas.openxmlformats.org/officeDocument/2006/relationships/hyperlink" Target="http://football6.myfantasyleague.com/2013/detailed?L=59380&amp;W=5&amp;P=10363&amp;YEAR=2012" TargetMode="External"/><Relationship Id="rId14052" Type="http://schemas.openxmlformats.org/officeDocument/2006/relationships/hyperlink" Target="http://football6.myfantasyleague.com/2013/player?L=59380&amp;P=9435&amp;YEAR=2012" TargetMode="External"/><Relationship Id="rId15103" Type="http://schemas.openxmlformats.org/officeDocument/2006/relationships/hyperlink" Target="http://football6.myfantasyleague.com/2013/detailed?L=59380&amp;W=10&amp;P=10269&amp;YEAR=2012" TargetMode="External"/><Relationship Id="rId15450" Type="http://schemas.openxmlformats.org/officeDocument/2006/relationships/hyperlink" Target="http://football6.myfantasyleague.com/2013/player?L=59380&amp;P=10706" TargetMode="External"/><Relationship Id="rId16501" Type="http://schemas.openxmlformats.org/officeDocument/2006/relationships/hyperlink" Target="http://football6.myfantasyleague.com/2013/detailed?L=59380&amp;W=12&amp;P=9331&amp;YEAR=2012" TargetMode="External"/><Relationship Id="rId18259" Type="http://schemas.openxmlformats.org/officeDocument/2006/relationships/hyperlink" Target="http://football6.myfantasyleague.com/2013/player?L=59380&amp;P=10426" TargetMode="External"/><Relationship Id="rId19657" Type="http://schemas.openxmlformats.org/officeDocument/2006/relationships/hyperlink" Target="http://football6.myfantasyleague.com/2013/detailed?L=59380&amp;W=8&amp;P=8249&amp;YEAR=2012" TargetMode="External"/><Relationship Id="rId3060" Type="http://schemas.openxmlformats.org/officeDocument/2006/relationships/hyperlink" Target="http://football6.myfantasyleague.com/2013/detailed?L=59380&amp;W=13&amp;P=9980&amp;YEAR=2012" TargetMode="External"/><Relationship Id="rId4111" Type="http://schemas.openxmlformats.org/officeDocument/2006/relationships/hyperlink" Target="http://football6.myfantasyleague.com/2013/detailed?L=59380&amp;W=6&amp;P=9055&amp;YEAR=2012" TargetMode="External"/><Relationship Id="rId7267" Type="http://schemas.openxmlformats.org/officeDocument/2006/relationships/hyperlink" Target="http://football6.myfantasyleague.com/2013/detailed?L=59380&amp;W=13&amp;P=9347&amp;YEAR=2012" TargetMode="External"/><Relationship Id="rId8318" Type="http://schemas.openxmlformats.org/officeDocument/2006/relationships/hyperlink" Target="http://football6.myfantasyleague.com/2013/detailed?L=59380&amp;W=9&amp;P=10365&amp;YEAR=2012" TargetMode="External"/><Relationship Id="rId9716" Type="http://schemas.openxmlformats.org/officeDocument/2006/relationships/hyperlink" Target="http://football6.myfantasyleague.com/2013/detailed?L=59380&amp;W=15&amp;P=8383&amp;YEAR=2012" TargetMode="External"/><Relationship Id="rId10595" Type="http://schemas.openxmlformats.org/officeDocument/2006/relationships/hyperlink" Target="http://football6.myfantasyleague.com/2013/detailed?L=59380&amp;W=16&amp;P=10392&amp;YEAR=2012" TargetMode="External"/><Relationship Id="rId11646" Type="http://schemas.openxmlformats.org/officeDocument/2006/relationships/hyperlink" Target="http://football6.myfantasyleague.com/2013/detailed?L=59380&amp;W=10&amp;P=7391&amp;YEAR=2012" TargetMode="External"/><Relationship Id="rId18673" Type="http://schemas.openxmlformats.org/officeDocument/2006/relationships/hyperlink" Target="http://football6.myfantasyleague.com/2013/detailed?L=59380&amp;W=15&amp;P=10714&amp;YEAR=2012" TargetMode="External"/><Relationship Id="rId19724" Type="http://schemas.openxmlformats.org/officeDocument/2006/relationships/hyperlink" Target="http://football6.myfantasyleague.com/2013/detailed?L=59380&amp;W=9&amp;P=10295&amp;YEAR=2012" TargetMode="External"/><Relationship Id="rId1705" Type="http://schemas.openxmlformats.org/officeDocument/2006/relationships/hyperlink" Target="http://football6.myfantasyleague.com/2013/detailed?L=59380&amp;W=15&amp;P=8074&amp;YEAR=2012" TargetMode="External"/><Relationship Id="rId6283" Type="http://schemas.openxmlformats.org/officeDocument/2006/relationships/hyperlink" Target="http://football6.myfantasyleague.com/2013/detailed?L=59380&amp;W=10&amp;P=7074&amp;YEAR=2012" TargetMode="External"/><Relationship Id="rId7681" Type="http://schemas.openxmlformats.org/officeDocument/2006/relationships/hyperlink" Target="http://football6.myfantasyleague.com/2013/detailed?L=59380&amp;W=17&amp;P=10307&amp;YEAR=2012" TargetMode="External"/><Relationship Id="rId8732" Type="http://schemas.openxmlformats.org/officeDocument/2006/relationships/hyperlink" Target="http://football6.myfantasyleague.com/2013/detailed?L=59380&amp;W=1&amp;P=9946&amp;YEAR=2012" TargetMode="External"/><Relationship Id="rId10248" Type="http://schemas.openxmlformats.org/officeDocument/2006/relationships/hyperlink" Target="http://football6.myfantasyleague.com/2013/detailed?L=59380&amp;W=13&amp;P=10271&amp;YEAR=2012" TargetMode="External"/><Relationship Id="rId10662" Type="http://schemas.openxmlformats.org/officeDocument/2006/relationships/hyperlink" Target="http://football6.myfantasyleague.com/2013/detailed?L=59380&amp;W=13&amp;P=11003&amp;YEAR=2012" TargetMode="External"/><Relationship Id="rId11713" Type="http://schemas.openxmlformats.org/officeDocument/2006/relationships/hyperlink" Target="http://football6.myfantasyleague.com/2013/detailed?L=59380&amp;W=3&amp;P=9478&amp;YEAR=2012" TargetMode="External"/><Relationship Id="rId14869" Type="http://schemas.openxmlformats.org/officeDocument/2006/relationships/hyperlink" Target="http://football6.myfantasyleague.com/2013/detailed?L=59380&amp;W=12&amp;P=8669&amp;YEAR=2012" TargetMode="External"/><Relationship Id="rId17275" Type="http://schemas.openxmlformats.org/officeDocument/2006/relationships/hyperlink" Target="http://football6.myfantasyleague.com/2013/detailed?L=59380&amp;W=8&amp;P=7408&amp;YEAR=2012" TargetMode="External"/><Relationship Id="rId18326" Type="http://schemas.openxmlformats.org/officeDocument/2006/relationships/hyperlink" Target="http://football6.myfantasyleague.com/2013/detailed?L=59380&amp;W=7&amp;P=8931&amp;YEAR=2012" TargetMode="External"/><Relationship Id="rId18740" Type="http://schemas.openxmlformats.org/officeDocument/2006/relationships/hyperlink" Target="http://football6.myfantasyleague.com/2013/detailed?L=59380&amp;W=10&amp;P=6984&amp;YEAR=2012" TargetMode="External"/><Relationship Id="rId3877" Type="http://schemas.openxmlformats.org/officeDocument/2006/relationships/hyperlink" Target="http://football6.myfantasyleague.com/2013/detailed?L=59380&amp;W=14&amp;P=10308&amp;YEAR=2012" TargetMode="External"/><Relationship Id="rId4928" Type="http://schemas.openxmlformats.org/officeDocument/2006/relationships/hyperlink" Target="http://football6.myfantasyleague.com/2013/player?L=59380&amp;P=3494&amp;YEAR=2012" TargetMode="External"/><Relationship Id="rId7334" Type="http://schemas.openxmlformats.org/officeDocument/2006/relationships/hyperlink" Target="http://football6.myfantasyleague.com/2013/detailed?L=59380&amp;W=11&amp;P=8571&amp;YEAR=2012" TargetMode="External"/><Relationship Id="rId10315" Type="http://schemas.openxmlformats.org/officeDocument/2006/relationships/hyperlink" Target="http://football6.myfantasyleague.com/2013/detailed?L=59380&amp;W=3&amp;P=8994&amp;YEAR=2012" TargetMode="External"/><Relationship Id="rId13885" Type="http://schemas.openxmlformats.org/officeDocument/2006/relationships/hyperlink" Target="http://football6.myfantasyleague.com/2013/detailed?L=59380&amp;W=4&amp;P=10851&amp;YEAR=2012" TargetMode="External"/><Relationship Id="rId14936" Type="http://schemas.openxmlformats.org/officeDocument/2006/relationships/hyperlink" Target="http://football6.myfantasyleague.com/2013/detailed?L=59380&amp;W=11&amp;P=10369&amp;YEAR=2012" TargetMode="External"/><Relationship Id="rId16291" Type="http://schemas.openxmlformats.org/officeDocument/2006/relationships/hyperlink" Target="http://football6.myfantasyleague.com/2013/player?L=59380&amp;P=7480&amp;YEAR=2012" TargetMode="External"/><Relationship Id="rId17342" Type="http://schemas.openxmlformats.org/officeDocument/2006/relationships/hyperlink" Target="http://football6.myfantasyleague.com/2013/detailed?L=59380&amp;W=15&amp;P=7494&amp;YEAR=2012" TargetMode="External"/><Relationship Id="rId20687" Type="http://schemas.openxmlformats.org/officeDocument/2006/relationships/hyperlink" Target="http://football6.myfantasyleague.com/2013/detailed?L=59380&amp;W=12&amp;P=9146&amp;YEAR=2012" TargetMode="External"/><Relationship Id="rId798" Type="http://schemas.openxmlformats.org/officeDocument/2006/relationships/hyperlink" Target="http://football6.myfantasyleague.com/2013/detailed?L=59380&amp;W=16&amp;P=9041&amp;YEAR=2012" TargetMode="External"/><Relationship Id="rId2479" Type="http://schemas.openxmlformats.org/officeDocument/2006/relationships/hyperlink" Target="http://football6.myfantasyleague.com/2013/detailed?L=59380&amp;W=15&amp;P=10905&amp;YEAR=2012" TargetMode="External"/><Relationship Id="rId2893" Type="http://schemas.openxmlformats.org/officeDocument/2006/relationships/hyperlink" Target="http://football6.myfantasyleague.com/2013/detailed?L=59380&amp;W=17&amp;P=10839&amp;YEAR=2012" TargetMode="External"/><Relationship Id="rId3944" Type="http://schemas.openxmlformats.org/officeDocument/2006/relationships/hyperlink" Target="http://football6.myfantasyleague.com/2013/detailed?L=59380&amp;W=12&amp;P=8365&amp;YEAR=2012" TargetMode="External"/><Relationship Id="rId6350" Type="http://schemas.openxmlformats.org/officeDocument/2006/relationships/hyperlink" Target="http://football6.myfantasyleague.com/2013/detailed?L=59380&amp;W=9&amp;P=6519&amp;YEAR=2012" TargetMode="External"/><Relationship Id="rId7401" Type="http://schemas.openxmlformats.org/officeDocument/2006/relationships/hyperlink" Target="http://football6.myfantasyleague.com/2013/detailed?L=59380&amp;W=7&amp;P=8289&amp;YEAR=2012" TargetMode="External"/><Relationship Id="rId12487" Type="http://schemas.openxmlformats.org/officeDocument/2006/relationships/hyperlink" Target="http://football6.myfantasyleague.com/2013/detailed?L=59380&amp;W=17&amp;P=9087&amp;YEAR=2012" TargetMode="External"/><Relationship Id="rId13538" Type="http://schemas.openxmlformats.org/officeDocument/2006/relationships/hyperlink" Target="http://football6.myfantasyleague.com/2013/player?L=59380&amp;P=9240" TargetMode="External"/><Relationship Id="rId865" Type="http://schemas.openxmlformats.org/officeDocument/2006/relationships/hyperlink" Target="http://football6.myfantasyleague.com/2013/detailed?L=59380&amp;W=11&amp;P=7417&amp;YEAR=2012" TargetMode="External"/><Relationship Id="rId1495" Type="http://schemas.openxmlformats.org/officeDocument/2006/relationships/hyperlink" Target="http://football6.myfantasyleague.com/2013/detailed?L=59380&amp;W=17&amp;P=9749&amp;YEAR=2012" TargetMode="External"/><Relationship Id="rId2546" Type="http://schemas.openxmlformats.org/officeDocument/2006/relationships/hyperlink" Target="http://football6.myfantasyleague.com/2013/detailed?L=59380&amp;W=17&amp;P=10364&amp;YEAR=2012" TargetMode="External"/><Relationship Id="rId2960" Type="http://schemas.openxmlformats.org/officeDocument/2006/relationships/hyperlink" Target="http://football6.myfantasyleague.com/2013/detailed?L=59380&amp;W=10&amp;P=8685&amp;YEAR=2012" TargetMode="External"/><Relationship Id="rId6003" Type="http://schemas.openxmlformats.org/officeDocument/2006/relationships/hyperlink" Target="http://football6.myfantasyleague.com/2013/detailed?L=59380&amp;W=2&amp;P=9117&amp;YEAR=2012" TargetMode="External"/><Relationship Id="rId9159" Type="http://schemas.openxmlformats.org/officeDocument/2006/relationships/hyperlink" Target="http://football6.myfantasyleague.com/2013/detailed?L=59380&amp;W=6&amp;P=8275&amp;YEAR=2012" TargetMode="External"/><Relationship Id="rId9573" Type="http://schemas.openxmlformats.org/officeDocument/2006/relationships/hyperlink" Target="http://football6.myfantasyleague.com/2013/player?L=59380&amp;P=5879" TargetMode="External"/><Relationship Id="rId11089" Type="http://schemas.openxmlformats.org/officeDocument/2006/relationships/hyperlink" Target="http://football6.myfantasyleague.com/2013/detailed?L=59380&amp;W=6&amp;P=6816&amp;YEAR=2012" TargetMode="External"/><Relationship Id="rId13952" Type="http://schemas.openxmlformats.org/officeDocument/2006/relationships/hyperlink" Target="http://football6.myfantasyleague.com/2013/detailed?L=59380&amp;W=6&amp;P=8490&amp;YEAR=2012" TargetMode="External"/><Relationship Id="rId16011" Type="http://schemas.openxmlformats.org/officeDocument/2006/relationships/hyperlink" Target="http://football6.myfantasyleague.com/2013/detailed?L=59380&amp;W=1&amp;P=9236&amp;YEAR=2012" TargetMode="External"/><Relationship Id="rId19167" Type="http://schemas.openxmlformats.org/officeDocument/2006/relationships/hyperlink" Target="http://football6.myfantasyleague.com/2013/player?L=59380&amp;P=10618" TargetMode="External"/><Relationship Id="rId20407" Type="http://schemas.openxmlformats.org/officeDocument/2006/relationships/hyperlink" Target="http://football6.myfantasyleague.com/2013/detailed?L=59380&amp;W=2&amp;P=9940&amp;YEAR=2012" TargetMode="External"/><Relationship Id="rId518" Type="http://schemas.openxmlformats.org/officeDocument/2006/relationships/hyperlink" Target="http://football6.myfantasyleague.com/2013/detailed?L=59380&amp;W=2&amp;P=10198&amp;YEAR=2012" TargetMode="External"/><Relationship Id="rId932" Type="http://schemas.openxmlformats.org/officeDocument/2006/relationships/hyperlink" Target="http://football6.myfantasyleague.com/2013/detailed?L=59380&amp;W=5&amp;P=10275&amp;YEAR=2012" TargetMode="External"/><Relationship Id="rId1148" Type="http://schemas.openxmlformats.org/officeDocument/2006/relationships/hyperlink" Target="http://football6.myfantasyleague.com/2013/detailed?L=59380&amp;W=16&amp;P=2965&amp;YEAR=2012" TargetMode="External"/><Relationship Id="rId1562" Type="http://schemas.openxmlformats.org/officeDocument/2006/relationships/hyperlink" Target="http://football6.myfantasyleague.com/2013/detailed?L=59380&amp;W=2&amp;P=9301&amp;YEAR=2012" TargetMode="External"/><Relationship Id="rId2613" Type="http://schemas.openxmlformats.org/officeDocument/2006/relationships/hyperlink" Target="http://football6.myfantasyleague.com/2013/detailed?L=59380&amp;W=14&amp;P=6567&amp;YEAR=2012" TargetMode="External"/><Relationship Id="rId5769" Type="http://schemas.openxmlformats.org/officeDocument/2006/relationships/hyperlink" Target="http://football6.myfantasyleague.com/2013/detailed?L=59380&amp;W=10&amp;P=8294&amp;YEAR=2012" TargetMode="External"/><Relationship Id="rId8175" Type="http://schemas.openxmlformats.org/officeDocument/2006/relationships/hyperlink" Target="http://football6.myfantasyleague.com/2013/detailed?L=59380&amp;W=2&amp;P=9222&amp;YEAR=2012" TargetMode="External"/><Relationship Id="rId9226" Type="http://schemas.openxmlformats.org/officeDocument/2006/relationships/hyperlink" Target="http://football6.myfantasyleague.com/2013/detailed?L=59380&amp;W=8&amp;P=9076&amp;YEAR=2012" TargetMode="External"/><Relationship Id="rId9640" Type="http://schemas.openxmlformats.org/officeDocument/2006/relationships/hyperlink" Target="http://football6.myfantasyleague.com/2013/options?L=59380&amp;F=0001&amp;O=07" TargetMode="External"/><Relationship Id="rId11156" Type="http://schemas.openxmlformats.org/officeDocument/2006/relationships/hyperlink" Target="http://football6.myfantasyleague.com/2013/detailed?L=59380&amp;W=3&amp;P=9517&amp;YEAR=2012" TargetMode="External"/><Relationship Id="rId12207" Type="http://schemas.openxmlformats.org/officeDocument/2006/relationships/hyperlink" Target="http://football6.myfantasyleague.com/2013/player?L=59380&amp;P=10031&amp;YEAR=2012" TargetMode="External"/><Relationship Id="rId12554" Type="http://schemas.openxmlformats.org/officeDocument/2006/relationships/hyperlink" Target="http://football6.myfantasyleague.com/2013/detailed?L=59380&amp;W=7&amp;P=10588&amp;YEAR=2012" TargetMode="External"/><Relationship Id="rId13605" Type="http://schemas.openxmlformats.org/officeDocument/2006/relationships/hyperlink" Target="http://football6.myfantasyleague.com/2013/detailed?L=59380&amp;W=14&amp;P=11099&amp;YEAR=2012" TargetMode="External"/><Relationship Id="rId18183" Type="http://schemas.openxmlformats.org/officeDocument/2006/relationships/hyperlink" Target="http://football6.myfantasyleague.com/2013/detailed?L=59380&amp;W=12&amp;P=9955&amp;YEAR=2012" TargetMode="External"/><Relationship Id="rId19234" Type="http://schemas.openxmlformats.org/officeDocument/2006/relationships/hyperlink" Target="http://football6.myfantasyleague.com/2013/detailed?L=59380&amp;W=15&amp;P=7823&amp;YEAR=2012" TargetMode="External"/><Relationship Id="rId19581" Type="http://schemas.openxmlformats.org/officeDocument/2006/relationships/hyperlink" Target="http://football6.myfantasyleague.com/2013/detailed?L=59380&amp;W=5&amp;P=10863&amp;YEAR=2012" TargetMode="External"/><Relationship Id="rId1215" Type="http://schemas.openxmlformats.org/officeDocument/2006/relationships/hyperlink" Target="http://football6.myfantasyleague.com/2013/detailed?L=59380&amp;W=11&amp;P=9189&amp;YEAR=2012" TargetMode="External"/><Relationship Id="rId7191" Type="http://schemas.openxmlformats.org/officeDocument/2006/relationships/hyperlink" Target="http://football6.myfantasyleague.com/2013/detailed?L=59380&amp;W=6&amp;P=10261&amp;YEAR=2012" TargetMode="External"/><Relationship Id="rId8242" Type="http://schemas.openxmlformats.org/officeDocument/2006/relationships/hyperlink" Target="http://football6.myfantasyleague.com/2013/detailed?L=59380&amp;W=17&amp;P=10793&amp;YEAR=2012" TargetMode="External"/><Relationship Id="rId11570" Type="http://schemas.openxmlformats.org/officeDocument/2006/relationships/hyperlink" Target="http://football6.myfantasyleague.com/2013/detailed?L=59380&amp;W=11&amp;P=9436&amp;YEAR=2012" TargetMode="External"/><Relationship Id="rId12621" Type="http://schemas.openxmlformats.org/officeDocument/2006/relationships/hyperlink" Target="http://football6.myfantasyleague.com/2013/detailed?L=59380&amp;W=6&amp;P=11017&amp;YEAR=2012" TargetMode="External"/><Relationship Id="rId15777" Type="http://schemas.openxmlformats.org/officeDocument/2006/relationships/hyperlink" Target="http://football6.myfantasyleague.com/2013/detailed?L=59380&amp;W=8&amp;P=7836&amp;YEAR=2012" TargetMode="External"/><Relationship Id="rId16828" Type="http://schemas.openxmlformats.org/officeDocument/2006/relationships/hyperlink" Target="http://football6.myfantasyleague.com/2013/player?L=59380&amp;P=9984&amp;YEAR=2012" TargetMode="External"/><Relationship Id="rId3387" Type="http://schemas.openxmlformats.org/officeDocument/2006/relationships/hyperlink" Target="http://football6.myfantasyleague.com/2013/detailed?L=59380&amp;W=8&amp;P=10400&amp;YEAR=2012" TargetMode="External"/><Relationship Id="rId4785" Type="http://schemas.openxmlformats.org/officeDocument/2006/relationships/hyperlink" Target="http://football6.myfantasyleague.com/2013/detailed?L=59380&amp;W=12&amp;P=10265&amp;YEAR=2012" TargetMode="External"/><Relationship Id="rId5836" Type="http://schemas.openxmlformats.org/officeDocument/2006/relationships/hyperlink" Target="http://football6.myfantasyleague.com/2013/detailed?L=59380&amp;W=7&amp;P=9150&amp;YEAR=2012" TargetMode="External"/><Relationship Id="rId10172" Type="http://schemas.openxmlformats.org/officeDocument/2006/relationships/hyperlink" Target="http://football6.myfantasyleague.com/2013/detailed?L=59380&amp;W=14&amp;P=7445&amp;YEAR=2012" TargetMode="External"/><Relationship Id="rId11223" Type="http://schemas.openxmlformats.org/officeDocument/2006/relationships/hyperlink" Target="http://football6.myfantasyleague.com/2013/detailed?L=59380&amp;W=15&amp;P=8269&amp;YEAR=2012" TargetMode="External"/><Relationship Id="rId14379" Type="http://schemas.openxmlformats.org/officeDocument/2006/relationships/hyperlink" Target="http://football6.myfantasyleague.com/2013/detailed?L=59380&amp;W=6&amp;P=10529&amp;YEAR=2012" TargetMode="External"/><Relationship Id="rId14793" Type="http://schemas.openxmlformats.org/officeDocument/2006/relationships/hyperlink" Target="http://football6.myfantasyleague.com/2013/options?L=59380&amp;F=0012&amp;O=07" TargetMode="External"/><Relationship Id="rId15844" Type="http://schemas.openxmlformats.org/officeDocument/2006/relationships/hyperlink" Target="http://football6.myfantasyleague.com/2013/detailed?L=59380&amp;W=6&amp;P=7401&amp;YEAR=2012" TargetMode="External"/><Relationship Id="rId18250" Type="http://schemas.openxmlformats.org/officeDocument/2006/relationships/hyperlink" Target="http://football6.myfantasyleague.com/2013/detailed?L=59380&amp;W=9&amp;P=9829&amp;YEAR=2012" TargetMode="External"/><Relationship Id="rId19301" Type="http://schemas.openxmlformats.org/officeDocument/2006/relationships/hyperlink" Target="http://football6.myfantasyleague.com/2013/detailed?L=59380&amp;W=4&amp;P=7422&amp;YEAR=2012" TargetMode="External"/><Relationship Id="rId4438" Type="http://schemas.openxmlformats.org/officeDocument/2006/relationships/hyperlink" Target="http://football6.myfantasyleague.com/2013/detailed?L=59380&amp;W=15&amp;P=8072&amp;YEAR=2012" TargetMode="External"/><Relationship Id="rId4852" Type="http://schemas.openxmlformats.org/officeDocument/2006/relationships/hyperlink" Target="http://football6.myfantasyleague.com/2013/detailed?L=59380&amp;W=5&amp;P=9058&amp;YEAR=2012" TargetMode="External"/><Relationship Id="rId5903" Type="http://schemas.openxmlformats.org/officeDocument/2006/relationships/hyperlink" Target="http://football6.myfantasyleague.com/2013/player?L=59380&amp;P=9064" TargetMode="External"/><Relationship Id="rId10989" Type="http://schemas.openxmlformats.org/officeDocument/2006/relationships/hyperlink" Target="http://football6.myfantasyleague.com/2013/detailed?L=59380&amp;W=1&amp;P=8263&amp;YEAR=2012" TargetMode="External"/><Relationship Id="rId13395" Type="http://schemas.openxmlformats.org/officeDocument/2006/relationships/hyperlink" Target="http://football6.myfantasyleague.com/2013/detailed?L=59380&amp;W=1&amp;P=10870&amp;YEAR=2012" TargetMode="External"/><Relationship Id="rId14446" Type="http://schemas.openxmlformats.org/officeDocument/2006/relationships/hyperlink" Target="http://football6.myfantasyleague.com/2013/detailed?L=59380&amp;W=3&amp;P=6510&amp;YEAR=2012" TargetMode="External"/><Relationship Id="rId14860" Type="http://schemas.openxmlformats.org/officeDocument/2006/relationships/hyperlink" Target="http://football6.myfantasyleague.com/2013/detailed?L=59380&amp;W=2&amp;P=8669&amp;YEAR=2012" TargetMode="External"/><Relationship Id="rId15911" Type="http://schemas.openxmlformats.org/officeDocument/2006/relationships/hyperlink" Target="http://football6.myfantasyleague.com/2013/detailed?L=59380&amp;W=2&amp;P=10424&amp;YEAR=2012" TargetMode="External"/><Relationship Id="rId20197" Type="http://schemas.openxmlformats.org/officeDocument/2006/relationships/hyperlink" Target="http://football6.myfantasyleague.com/2013/detailed?L=59380&amp;W=11&amp;P=9848&amp;YEAR=2012" TargetMode="External"/><Relationship Id="rId3454" Type="http://schemas.openxmlformats.org/officeDocument/2006/relationships/hyperlink" Target="http://football6.myfantasyleague.com/2013/detailed?L=59380&amp;W=12&amp;P=9480&amp;YEAR=2012" TargetMode="External"/><Relationship Id="rId4505" Type="http://schemas.openxmlformats.org/officeDocument/2006/relationships/hyperlink" Target="http://football6.myfantasyleague.com/2013/player?L=59380&amp;P=8742" TargetMode="External"/><Relationship Id="rId13048" Type="http://schemas.openxmlformats.org/officeDocument/2006/relationships/hyperlink" Target="http://football6.myfantasyleague.com/2013/detailed?L=59380&amp;W=3&amp;P=10882&amp;YEAR=2012" TargetMode="External"/><Relationship Id="rId13462" Type="http://schemas.openxmlformats.org/officeDocument/2006/relationships/hyperlink" Target="http://football6.myfantasyleague.com/2013/detailed?L=59380&amp;W=8&amp;P=3309&amp;YEAR=2012" TargetMode="External"/><Relationship Id="rId14513" Type="http://schemas.openxmlformats.org/officeDocument/2006/relationships/hyperlink" Target="http://football6.myfantasyleague.com/2013/detailed?L=59380&amp;W=5&amp;P=3900&amp;YEAR=2012" TargetMode="External"/><Relationship Id="rId17669" Type="http://schemas.openxmlformats.org/officeDocument/2006/relationships/hyperlink" Target="http://football6.myfantasyleague.com/2013/detailed?L=59380&amp;W=13&amp;P=9145&amp;YEAR=2012" TargetMode="External"/><Relationship Id="rId20264" Type="http://schemas.openxmlformats.org/officeDocument/2006/relationships/hyperlink" Target="http://football6.myfantasyleague.com/2013/detailed?L=59380&amp;W=4&amp;P=8254&amp;YEAR=2012" TargetMode="External"/><Relationship Id="rId375" Type="http://schemas.openxmlformats.org/officeDocument/2006/relationships/hyperlink" Target="http://football6.myfantasyleague.com/2013/options?L=59380&amp;F=0007&amp;O=07" TargetMode="External"/><Relationship Id="rId2056" Type="http://schemas.openxmlformats.org/officeDocument/2006/relationships/hyperlink" Target="http://football6.myfantasyleague.com/2013/detailed?L=59380&amp;W=5&amp;P=10827&amp;YEAR=2012" TargetMode="External"/><Relationship Id="rId2470" Type="http://schemas.openxmlformats.org/officeDocument/2006/relationships/hyperlink" Target="http://football6.myfantasyleague.com/2013/detailed?L=59380&amp;W=5&amp;P=10905&amp;YEAR=2012" TargetMode="External"/><Relationship Id="rId3107" Type="http://schemas.openxmlformats.org/officeDocument/2006/relationships/hyperlink" Target="http://football6.myfantasyleague.com/2013/detailed?L=59380&amp;W=9&amp;P=10978&amp;YEAR=2012" TargetMode="External"/><Relationship Id="rId3521" Type="http://schemas.openxmlformats.org/officeDocument/2006/relationships/hyperlink" Target="http://football6.myfantasyleague.com/2013/detailed?L=59380&amp;W=10&amp;P=8042&amp;YEAR=2012" TargetMode="External"/><Relationship Id="rId6677" Type="http://schemas.openxmlformats.org/officeDocument/2006/relationships/hyperlink" Target="http://football6.myfantasyleague.com/2013/detailed?L=59380&amp;W=11&amp;P=10789&amp;YEAR=2012" TargetMode="External"/><Relationship Id="rId7728" Type="http://schemas.openxmlformats.org/officeDocument/2006/relationships/hyperlink" Target="http://football6.myfantasyleague.com/2013/detailed?L=59380&amp;W=9&amp;P=7669&amp;YEAR=2012" TargetMode="External"/><Relationship Id="rId9083" Type="http://schemas.openxmlformats.org/officeDocument/2006/relationships/hyperlink" Target="http://football6.myfantasyleague.com/2013/detailed?L=59380&amp;W=2&amp;P=10749&amp;YEAR=2012" TargetMode="External"/><Relationship Id="rId12064" Type="http://schemas.openxmlformats.org/officeDocument/2006/relationships/hyperlink" Target="http://football6.myfantasyleague.com/2013/detailed?L=59380&amp;W=3&amp;P=10186&amp;YEAR=2012" TargetMode="External"/><Relationship Id="rId13115" Type="http://schemas.openxmlformats.org/officeDocument/2006/relationships/hyperlink" Target="http://football6.myfantasyleague.com/2013/detailed?L=59380&amp;W=11&amp;P=9463&amp;YEAR=2012" TargetMode="External"/><Relationship Id="rId16685" Type="http://schemas.openxmlformats.org/officeDocument/2006/relationships/hyperlink" Target="http://football6.myfantasyleague.com/2013/detailed?L=59380&amp;W=5&amp;P=10393&amp;YEAR=2012" TargetMode="External"/><Relationship Id="rId19091" Type="http://schemas.openxmlformats.org/officeDocument/2006/relationships/hyperlink" Target="http://football6.myfantasyleague.com/2013/detailed?L=59380&amp;W=14&amp;P=9750&amp;YEAR=2012" TargetMode="External"/><Relationship Id="rId20331" Type="http://schemas.openxmlformats.org/officeDocument/2006/relationships/hyperlink" Target="http://football6.myfantasyleague.com/2013/detailed?L=59380&amp;W=17&amp;P=6581&amp;YEAR=2012" TargetMode="External"/><Relationship Id="rId442" Type="http://schemas.openxmlformats.org/officeDocument/2006/relationships/hyperlink" Target="http://football6.myfantasyleague.com/2013/detailed?L=59380&amp;W=5&amp;P=7501&amp;YEAR=2012" TargetMode="External"/><Relationship Id="rId1072" Type="http://schemas.openxmlformats.org/officeDocument/2006/relationships/hyperlink" Target="http://football6.myfantasyleague.com/2013/detailed?L=59380&amp;W=8&amp;P=10287&amp;YEAR=2012" TargetMode="External"/><Relationship Id="rId2123" Type="http://schemas.openxmlformats.org/officeDocument/2006/relationships/hyperlink" Target="http://football6.myfantasyleague.com/2013/player?L=59380&amp;P=10542&amp;YEAR=2012" TargetMode="External"/><Relationship Id="rId5279" Type="http://schemas.openxmlformats.org/officeDocument/2006/relationships/hyperlink" Target="http://football6.myfantasyleague.com/2013/player?L=59380&amp;P=10689" TargetMode="External"/><Relationship Id="rId5693" Type="http://schemas.openxmlformats.org/officeDocument/2006/relationships/hyperlink" Target="http://football6.myfantasyleague.com/2013/detailed?L=59380&amp;W=1&amp;P=9462&amp;YEAR=2012" TargetMode="External"/><Relationship Id="rId6744" Type="http://schemas.openxmlformats.org/officeDocument/2006/relationships/hyperlink" Target="http://football6.myfantasyleague.com/2013/detailed?L=59380&amp;W=17&amp;P=11010&amp;YEAR=2012" TargetMode="External"/><Relationship Id="rId9150" Type="http://schemas.openxmlformats.org/officeDocument/2006/relationships/hyperlink" Target="http://football6.myfantasyleague.com/2013/detailed?L=59380&amp;W=1&amp;P=8767&amp;YEAR=2012" TargetMode="External"/><Relationship Id="rId10709" Type="http://schemas.openxmlformats.org/officeDocument/2006/relationships/hyperlink" Target="http://football6.myfantasyleague.com/2013/detailed?L=59380&amp;W=7&amp;P=9513&amp;YEAR=2012" TargetMode="External"/><Relationship Id="rId11080" Type="http://schemas.openxmlformats.org/officeDocument/2006/relationships/hyperlink" Target="http://football6.myfantasyleague.com/2013/detailed?L=59380&amp;W=8&amp;P=11048&amp;YEAR=2012" TargetMode="External"/><Relationship Id="rId12131" Type="http://schemas.openxmlformats.org/officeDocument/2006/relationships/hyperlink" Target="http://football6.myfantasyleague.com/2013/detailed?L=59380&amp;W=8&amp;P=9496&amp;YEAR=2012" TargetMode="External"/><Relationship Id="rId15287" Type="http://schemas.openxmlformats.org/officeDocument/2006/relationships/hyperlink" Target="http://football6.myfantasyleague.com/2013/detailed?L=59380&amp;W=17&amp;P=6532&amp;YEAR=2012" TargetMode="External"/><Relationship Id="rId16338" Type="http://schemas.openxmlformats.org/officeDocument/2006/relationships/hyperlink" Target="http://football6.myfantasyleague.com/2013/detailed?L=59380&amp;W=12&amp;P=9271&amp;YEAR=2012" TargetMode="External"/><Relationship Id="rId17736" Type="http://schemas.openxmlformats.org/officeDocument/2006/relationships/hyperlink" Target="http://football6.myfantasyleague.com/2013/detailed?L=59380&amp;W=2&amp;P=3969&amp;YEAR=2012" TargetMode="External"/><Relationship Id="rId4295" Type="http://schemas.openxmlformats.org/officeDocument/2006/relationships/hyperlink" Target="http://football6.myfantasyleague.com/2013/detailed?L=59380&amp;W=3&amp;P=9514&amp;YEAR=2012" TargetMode="External"/><Relationship Id="rId5346" Type="http://schemas.openxmlformats.org/officeDocument/2006/relationships/hyperlink" Target="http://football6.myfantasyleague.com/2013/player?L=59380&amp;P=8367&amp;YEAR=2012" TargetMode="External"/><Relationship Id="rId16752" Type="http://schemas.openxmlformats.org/officeDocument/2006/relationships/hyperlink" Target="http://football6.myfantasyleague.com/2013/detailed?L=59380&amp;W=16&amp;P=9561&amp;YEAR=2012" TargetMode="External"/><Relationship Id="rId17803" Type="http://schemas.openxmlformats.org/officeDocument/2006/relationships/hyperlink" Target="http://football6.myfantasyleague.com/2013/detailed?L=59380&amp;W=2&amp;P=9248&amp;YEAR=2012" TargetMode="External"/><Relationship Id="rId1889" Type="http://schemas.openxmlformats.org/officeDocument/2006/relationships/hyperlink" Target="http://football6.myfantasyleague.com/2013/detailed?L=59380&amp;W=2&amp;P=8830&amp;YEAR=2012" TargetMode="External"/><Relationship Id="rId4362" Type="http://schemas.openxmlformats.org/officeDocument/2006/relationships/hyperlink" Target="http://football6.myfantasyleague.com/2013/detailed?L=59380&amp;W=10&amp;P=9427&amp;YEAR=2012" TargetMode="External"/><Relationship Id="rId5760" Type="http://schemas.openxmlformats.org/officeDocument/2006/relationships/hyperlink" Target="http://football6.myfantasyleague.com/2013/player?L=59380&amp;P=8294&amp;YEAR=2012" TargetMode="External"/><Relationship Id="rId6811" Type="http://schemas.openxmlformats.org/officeDocument/2006/relationships/hyperlink" Target="http://football6.myfantasyleague.com/2013/detailed?L=59380&amp;W=3&amp;P=8807&amp;YEAR=2012" TargetMode="External"/><Relationship Id="rId9967" Type="http://schemas.openxmlformats.org/officeDocument/2006/relationships/hyperlink" Target="http://football6.myfantasyleague.com/2013/player?L=59380&amp;P=10995" TargetMode="External"/><Relationship Id="rId11897" Type="http://schemas.openxmlformats.org/officeDocument/2006/relationships/hyperlink" Target="http://football6.myfantasyleague.com/2013/detailed?L=59380&amp;W=16&amp;P=10756&amp;YEAR=2012" TargetMode="External"/><Relationship Id="rId12948" Type="http://schemas.openxmlformats.org/officeDocument/2006/relationships/hyperlink" Target="http://football6.myfantasyleague.com/2013/detailed?L=59380&amp;W=9&amp;P=10708&amp;YEAR=2012" TargetMode="External"/><Relationship Id="rId15354" Type="http://schemas.openxmlformats.org/officeDocument/2006/relationships/hyperlink" Target="http://football6.myfantasyleague.com/2013/detailed?L=59380&amp;W=2&amp;P=9389&amp;YEAR=2012" TargetMode="External"/><Relationship Id="rId16405" Type="http://schemas.openxmlformats.org/officeDocument/2006/relationships/hyperlink" Target="http://football6.myfantasyleague.com/2013/player?L=59380&amp;P=9639&amp;YEAR=2012" TargetMode="External"/><Relationship Id="rId19975" Type="http://schemas.openxmlformats.org/officeDocument/2006/relationships/hyperlink" Target="http://football6.myfantasyleague.com/2013/detailed?L=59380&amp;W=9&amp;P=8242&amp;YEAR=2012" TargetMode="External"/><Relationship Id="rId1956" Type="http://schemas.openxmlformats.org/officeDocument/2006/relationships/hyperlink" Target="http://football6.myfantasyleague.com/2013/detailed?L=59380&amp;W=1&amp;P=9840&amp;YEAR=2012" TargetMode="External"/><Relationship Id="rId4015" Type="http://schemas.openxmlformats.org/officeDocument/2006/relationships/hyperlink" Target="http://football6.myfantasyleague.com/2013/player?L=59380&amp;P=10026&amp;YEAR=2012" TargetMode="External"/><Relationship Id="rId5413" Type="http://schemas.openxmlformats.org/officeDocument/2006/relationships/hyperlink" Target="http://football6.myfantasyleague.com/2013/options?L=59380&amp;F=0002&amp;O=07" TargetMode="External"/><Relationship Id="rId8569" Type="http://schemas.openxmlformats.org/officeDocument/2006/relationships/hyperlink" Target="http://football6.myfantasyleague.com/2013/detailed?L=59380&amp;W=2&amp;P=9249&amp;YEAR=2012" TargetMode="External"/><Relationship Id="rId8983" Type="http://schemas.openxmlformats.org/officeDocument/2006/relationships/hyperlink" Target="http://football6.myfantasyleague.com/2013/detailed?L=59380&amp;W=1&amp;P=10305&amp;YEAR=2012" TargetMode="External"/><Relationship Id="rId10499" Type="http://schemas.openxmlformats.org/officeDocument/2006/relationships/hyperlink" Target="http://football6.myfantasyleague.com/2013/detailed?L=59380&amp;W=1&amp;P=6976&amp;YEAR=2012" TargetMode="External"/><Relationship Id="rId11964" Type="http://schemas.openxmlformats.org/officeDocument/2006/relationships/hyperlink" Target="http://football6.myfantasyleague.com/2013/detailed?L=59380&amp;W=4&amp;P=6967&amp;YEAR=2012" TargetMode="External"/><Relationship Id="rId14370" Type="http://schemas.openxmlformats.org/officeDocument/2006/relationships/hyperlink" Target="http://football6.myfantasyleague.com/2013/detailed?L=59380&amp;W=16&amp;P=10915&amp;YEAR=2012" TargetMode="External"/><Relationship Id="rId15007" Type="http://schemas.openxmlformats.org/officeDocument/2006/relationships/hyperlink" Target="http://football6.myfantasyleague.com/2013/detailed?L=59380&amp;W=17&amp;P=11105&amp;YEAR=2012" TargetMode="External"/><Relationship Id="rId15421" Type="http://schemas.openxmlformats.org/officeDocument/2006/relationships/hyperlink" Target="http://football6.myfantasyleague.com/2013/detailed?L=59380&amp;W=16&amp;P=8679&amp;YEAR=2012" TargetMode="External"/><Relationship Id="rId18577" Type="http://schemas.openxmlformats.org/officeDocument/2006/relationships/hyperlink" Target="http://football6.myfantasyleague.com/2013/detailed?L=59380&amp;W=9&amp;P=9004&amp;YEAR=2012" TargetMode="External"/><Relationship Id="rId18991" Type="http://schemas.openxmlformats.org/officeDocument/2006/relationships/hyperlink" Target="http://football6.myfantasyleague.com/2013/detailed?L=59380&amp;W=17&amp;P=2842&amp;YEAR=2012" TargetMode="External"/><Relationship Id="rId19628" Type="http://schemas.openxmlformats.org/officeDocument/2006/relationships/hyperlink" Target="http://football6.myfantasyleague.com/2013/detailed?L=59380&amp;W=13&amp;P=7285&amp;YEAR=2012" TargetMode="External"/><Relationship Id="rId1609" Type="http://schemas.openxmlformats.org/officeDocument/2006/relationships/hyperlink" Target="http://football6.myfantasyleague.com/2013/detailed?L=59380&amp;W=17&amp;P=10874&amp;YEAR=2012" TargetMode="External"/><Relationship Id="rId7585" Type="http://schemas.openxmlformats.org/officeDocument/2006/relationships/hyperlink" Target="http://football6.myfantasyleague.com/2013/player?L=59380&amp;P=5786" TargetMode="External"/><Relationship Id="rId8636" Type="http://schemas.openxmlformats.org/officeDocument/2006/relationships/hyperlink" Target="http://football6.myfantasyleague.com/2013/detailed?L=59380&amp;W=4&amp;P=8371&amp;YEAR=2012" TargetMode="External"/><Relationship Id="rId10566" Type="http://schemas.openxmlformats.org/officeDocument/2006/relationships/hyperlink" Target="http://football6.myfantasyleague.com/2013/detailed?L=59380&amp;W=4&amp;P=10385&amp;YEAR=2012" TargetMode="External"/><Relationship Id="rId11617" Type="http://schemas.openxmlformats.org/officeDocument/2006/relationships/hyperlink" Target="http://football6.myfantasyleague.com/2013/player?L=59380&amp;P=8283" TargetMode="External"/><Relationship Id="rId14023" Type="http://schemas.openxmlformats.org/officeDocument/2006/relationships/hyperlink" Target="http://football6.myfantasyleague.com/2013/detailed?L=59380&amp;W=15&amp;P=10985&amp;YEAR=2012" TargetMode="External"/><Relationship Id="rId17179" Type="http://schemas.openxmlformats.org/officeDocument/2006/relationships/hyperlink" Target="http://football6.myfantasyleague.com/2013/detailed?L=59380&amp;W=13&amp;P=10465&amp;YEAR=2012" TargetMode="External"/><Relationship Id="rId17593" Type="http://schemas.openxmlformats.org/officeDocument/2006/relationships/hyperlink" Target="http://football6.myfantasyleague.com/2013/detailed?L=59380&amp;W=9&amp;P=9987&amp;YEAR=2012" TargetMode="External"/><Relationship Id="rId18644" Type="http://schemas.openxmlformats.org/officeDocument/2006/relationships/hyperlink" Target="http://football6.myfantasyleague.com/2013/detailed?L=59380&amp;W=4&amp;P=8357&amp;YEAR=2012" TargetMode="External"/><Relationship Id="rId3031" Type="http://schemas.openxmlformats.org/officeDocument/2006/relationships/hyperlink" Target="http://football6.myfantasyleague.com/2013/detailed?L=59380&amp;W=12&amp;P=9916&amp;YEAR=2012" TargetMode="External"/><Relationship Id="rId6187" Type="http://schemas.openxmlformats.org/officeDocument/2006/relationships/hyperlink" Target="http://football6.myfantasyleague.com/2013/options?L=59380&amp;F=0004&amp;O=07" TargetMode="External"/><Relationship Id="rId7238" Type="http://schemas.openxmlformats.org/officeDocument/2006/relationships/hyperlink" Target="http://football6.myfantasyleague.com/2013/detailed?L=59380&amp;W=12&amp;P=10744&amp;YEAR=2012" TargetMode="External"/><Relationship Id="rId7652" Type="http://schemas.openxmlformats.org/officeDocument/2006/relationships/hyperlink" Target="http://football6.myfantasyleague.com/2013/detailed?L=59380&amp;W=6&amp;P=4910&amp;YEAR=2012" TargetMode="External"/><Relationship Id="rId8703" Type="http://schemas.openxmlformats.org/officeDocument/2006/relationships/hyperlink" Target="http://football6.myfantasyleague.com/2013/detailed?L=59380&amp;W=7&amp;P=10674&amp;YEAR=2012" TargetMode="External"/><Relationship Id="rId10219" Type="http://schemas.openxmlformats.org/officeDocument/2006/relationships/hyperlink" Target="http://football6.myfantasyleague.com/2013/detailed?L=59380&amp;W=17&amp;P=8776&amp;YEAR=2012" TargetMode="External"/><Relationship Id="rId10980" Type="http://schemas.openxmlformats.org/officeDocument/2006/relationships/hyperlink" Target="http://football6.myfantasyleague.com/2013/detailed?L=59380&amp;W=12&amp;P=9439&amp;YEAR=2012" TargetMode="External"/><Relationship Id="rId13789" Type="http://schemas.openxmlformats.org/officeDocument/2006/relationships/hyperlink" Target="http://football6.myfantasyleague.com/2013/detailed?L=59380&amp;W=13&amp;P=10273&amp;YEAR=2012" TargetMode="External"/><Relationship Id="rId16195" Type="http://schemas.openxmlformats.org/officeDocument/2006/relationships/hyperlink" Target="http://football6.myfantasyleague.com/2013/detailed?L=59380&amp;W=2&amp;P=7945&amp;YEAR=2012" TargetMode="External"/><Relationship Id="rId17246" Type="http://schemas.openxmlformats.org/officeDocument/2006/relationships/hyperlink" Target="http://football6.myfantasyleague.com/2013/detailed?L=59380&amp;W=13&amp;P=8702&amp;YEAR=2012" TargetMode="External"/><Relationship Id="rId2797" Type="http://schemas.openxmlformats.org/officeDocument/2006/relationships/hyperlink" Target="http://football6.myfantasyleague.com/2013/detailed?L=59380&amp;W=7&amp;P=8255&amp;YEAR=2012" TargetMode="External"/><Relationship Id="rId3848" Type="http://schemas.openxmlformats.org/officeDocument/2006/relationships/hyperlink" Target="http://football6.myfantasyleague.com/2013/detailed?L=59380&amp;W=2&amp;P=10552&amp;YEAR=2012" TargetMode="External"/><Relationship Id="rId6254" Type="http://schemas.openxmlformats.org/officeDocument/2006/relationships/hyperlink" Target="http://football6.myfantasyleague.com/2013/detailed?L=59380&amp;W=17&amp;P=10952&amp;YEAR=2012" TargetMode="External"/><Relationship Id="rId7305" Type="http://schemas.openxmlformats.org/officeDocument/2006/relationships/hyperlink" Target="http://football6.myfantasyleague.com/2013/detailed?L=59380&amp;W=13&amp;P=8258&amp;YEAR=2012" TargetMode="External"/><Relationship Id="rId10633" Type="http://schemas.openxmlformats.org/officeDocument/2006/relationships/hyperlink" Target="http://football6.myfantasyleague.com/2013/detailed?L=59380&amp;W=14&amp;P=8396&amp;YEAR=2012" TargetMode="External"/><Relationship Id="rId16262" Type="http://schemas.openxmlformats.org/officeDocument/2006/relationships/hyperlink" Target="http://football6.myfantasyleague.com/2013/detailed?L=59380&amp;W=8&amp;P=10480&amp;YEAR=2012" TargetMode="External"/><Relationship Id="rId17313" Type="http://schemas.openxmlformats.org/officeDocument/2006/relationships/hyperlink" Target="http://football6.myfantasyleague.com/2013/detailed?L=59380&amp;W=2&amp;P=8791&amp;YEAR=2012" TargetMode="External"/><Relationship Id="rId17660" Type="http://schemas.openxmlformats.org/officeDocument/2006/relationships/hyperlink" Target="http://football6.myfantasyleague.com/2013/detailed?L=59380&amp;W=3&amp;P=9145&amp;YEAR=2012" TargetMode="External"/><Relationship Id="rId18711" Type="http://schemas.openxmlformats.org/officeDocument/2006/relationships/hyperlink" Target="http://football6.myfantasyleague.com/2013/detailed?L=59380&amp;W=12&amp;P=5168&amp;YEAR=2012" TargetMode="External"/><Relationship Id="rId20658" Type="http://schemas.openxmlformats.org/officeDocument/2006/relationships/hyperlink" Target="http://football6.myfantasyleague.com/2013/player?L=59380&amp;P=9882&amp;YEAR=2012" TargetMode="External"/><Relationship Id="rId769" Type="http://schemas.openxmlformats.org/officeDocument/2006/relationships/hyperlink" Target="http://football6.myfantasyleague.com/2013/detailed?L=59380&amp;W=5&amp;P=9040&amp;YEAR=2012" TargetMode="External"/><Relationship Id="rId1399" Type="http://schemas.openxmlformats.org/officeDocument/2006/relationships/hyperlink" Target="http://football6.myfantasyleague.com/2013/detailed?L=59380&amp;W=15&amp;P=11104&amp;YEAR=2012" TargetMode="External"/><Relationship Id="rId5270" Type="http://schemas.openxmlformats.org/officeDocument/2006/relationships/hyperlink" Target="http://football6.myfantasyleague.com/2013/detailed?L=59380&amp;W=3&amp;P=10278&amp;YEAR=2012" TargetMode="External"/><Relationship Id="rId6321" Type="http://schemas.openxmlformats.org/officeDocument/2006/relationships/hyperlink" Target="http://football6.myfantasyleague.com/2013/detailed?L=59380&amp;W=16&amp;P=10982&amp;YEAR=2012" TargetMode="External"/><Relationship Id="rId9477" Type="http://schemas.openxmlformats.org/officeDocument/2006/relationships/hyperlink" Target="http://football6.myfantasyleague.com/2013/detailed?L=59380&amp;W=5&amp;P=7665&amp;YEAR=2012" TargetMode="External"/><Relationship Id="rId10700" Type="http://schemas.openxmlformats.org/officeDocument/2006/relationships/hyperlink" Target="http://football6.myfantasyleague.com/2013/detailed?L=59380&amp;W=16&amp;P=10383&amp;YEAR=2012" TargetMode="External"/><Relationship Id="rId13856" Type="http://schemas.openxmlformats.org/officeDocument/2006/relationships/hyperlink" Target="http://football6.myfantasyleague.com/2013/detailed?L=59380&amp;W=8&amp;P=8376&amp;YEAR=2012" TargetMode="External"/><Relationship Id="rId14907" Type="http://schemas.openxmlformats.org/officeDocument/2006/relationships/hyperlink" Target="http://football6.myfantasyleague.com/2013/detailed?L=59380&amp;W=8&amp;P=7900&amp;YEAR=2012" TargetMode="External"/><Relationship Id="rId1466" Type="http://schemas.openxmlformats.org/officeDocument/2006/relationships/hyperlink" Target="http://football6.myfantasyleague.com/2013/detailed?L=59380&amp;W=6&amp;P=9044&amp;YEAR=2012" TargetMode="External"/><Relationship Id="rId2864" Type="http://schemas.openxmlformats.org/officeDocument/2006/relationships/hyperlink" Target="http://football6.myfantasyleague.com/2013/detailed?L=59380&amp;W=12&amp;P=9864&amp;YEAR=2012" TargetMode="External"/><Relationship Id="rId3915" Type="http://schemas.openxmlformats.org/officeDocument/2006/relationships/hyperlink" Target="http://football6.myfantasyleague.com/2013/detailed?L=59380&amp;W=1&amp;P=8848&amp;YEAR=2012" TargetMode="External"/><Relationship Id="rId8079" Type="http://schemas.openxmlformats.org/officeDocument/2006/relationships/hyperlink" Target="http://football6.myfantasyleague.com/2013/detailed?L=59380&amp;W=16&amp;P=9319&amp;YEAR=2012" TargetMode="External"/><Relationship Id="rId8493" Type="http://schemas.openxmlformats.org/officeDocument/2006/relationships/hyperlink" Target="http://football6.myfantasyleague.com/2013/detailed?L=59380&amp;W=14&amp;P=10774&amp;YEAR=2012" TargetMode="External"/><Relationship Id="rId9891" Type="http://schemas.openxmlformats.org/officeDocument/2006/relationships/hyperlink" Target="http://football6.myfantasyleague.com/2013/detailed?L=59380&amp;W=9&amp;P=9442&amp;YEAR=2012" TargetMode="External"/><Relationship Id="rId12458" Type="http://schemas.openxmlformats.org/officeDocument/2006/relationships/hyperlink" Target="http://football6.myfantasyleague.com/2013/detailed?L=59380&amp;W=5&amp;P=8705&amp;YEAR=2012" TargetMode="External"/><Relationship Id="rId12872" Type="http://schemas.openxmlformats.org/officeDocument/2006/relationships/hyperlink" Target="http://football6.myfantasyleague.com/2013/detailed?L=59380&amp;W=14&amp;P=7281&amp;YEAR=2012" TargetMode="External"/><Relationship Id="rId13509" Type="http://schemas.openxmlformats.org/officeDocument/2006/relationships/hyperlink" Target="http://football6.myfantasyleague.com/2013/player?L=59380&amp;P=9945" TargetMode="External"/><Relationship Id="rId13923" Type="http://schemas.openxmlformats.org/officeDocument/2006/relationships/hyperlink" Target="http://football6.myfantasyleague.com/2013/detailed?L=59380&amp;W=5&amp;P=7859&amp;YEAR=2012" TargetMode="External"/><Relationship Id="rId18087" Type="http://schemas.openxmlformats.org/officeDocument/2006/relationships/hyperlink" Target="http://football6.myfantasyleague.com/2013/detailed?L=59380&amp;W=12&amp;P=10442&amp;YEAR=2012" TargetMode="External"/><Relationship Id="rId19485" Type="http://schemas.openxmlformats.org/officeDocument/2006/relationships/hyperlink" Target="http://football6.myfantasyleague.com/2013/detailed?L=59380&amp;W=14&amp;P=7653&amp;YEAR=2012" TargetMode="External"/><Relationship Id="rId836" Type="http://schemas.openxmlformats.org/officeDocument/2006/relationships/hyperlink" Target="http://football6.myfantasyleague.com/2013/detailed?L=59380&amp;W=17&amp;P=10282&amp;YEAR=2012" TargetMode="External"/><Relationship Id="rId1119" Type="http://schemas.openxmlformats.org/officeDocument/2006/relationships/hyperlink" Target="http://football6.myfantasyleague.com/2013/detailed?L=59380&amp;W=4&amp;P=6647&amp;YEAR=2012" TargetMode="External"/><Relationship Id="rId1880" Type="http://schemas.openxmlformats.org/officeDocument/2006/relationships/hyperlink" Target="http://football6.myfantasyleague.com/2013/detailed?L=59380&amp;W=12&amp;P=7972&amp;YEAR=2012" TargetMode="External"/><Relationship Id="rId2517" Type="http://schemas.openxmlformats.org/officeDocument/2006/relationships/hyperlink" Target="http://football6.myfantasyleague.com/2013/detailed?L=59380&amp;W=16&amp;P=10346&amp;YEAR=2012" TargetMode="External"/><Relationship Id="rId2931" Type="http://schemas.openxmlformats.org/officeDocument/2006/relationships/hyperlink" Target="http://football6.myfantasyleague.com/2013/detailed?L=59380&amp;W=17&amp;P=8539&amp;YEAR=2012" TargetMode="External"/><Relationship Id="rId7095" Type="http://schemas.openxmlformats.org/officeDocument/2006/relationships/hyperlink" Target="http://football6.myfantasyleague.com/2013/player?L=59380&amp;P=9925&amp;YEAR=2012" TargetMode="External"/><Relationship Id="rId8146" Type="http://schemas.openxmlformats.org/officeDocument/2006/relationships/hyperlink" Target="http://football6.myfantasyleague.com/2013/detailed?L=59380&amp;W=10&amp;P=9317&amp;YEAR=2012" TargetMode="External"/><Relationship Id="rId9544" Type="http://schemas.openxmlformats.org/officeDocument/2006/relationships/hyperlink" Target="http://football6.myfantasyleague.com/2013/detailed?L=59380&amp;W=3&amp;P=7419&amp;YEAR=2012" TargetMode="External"/><Relationship Id="rId11474" Type="http://schemas.openxmlformats.org/officeDocument/2006/relationships/hyperlink" Target="http://football6.myfantasyleague.com/2013/detailed?L=59380&amp;W=15&amp;P=10111&amp;YEAR=2012" TargetMode="External"/><Relationship Id="rId12525" Type="http://schemas.openxmlformats.org/officeDocument/2006/relationships/hyperlink" Target="http://football6.myfantasyleague.com/2013/detailed?L=59380&amp;W=15&amp;P=8276&amp;YEAR=2012" TargetMode="External"/><Relationship Id="rId19138" Type="http://schemas.openxmlformats.org/officeDocument/2006/relationships/hyperlink" Target="http://football6.myfantasyleague.com/2013/detailed?L=59380&amp;W=6&amp;P=10872&amp;YEAR=2012" TargetMode="External"/><Relationship Id="rId19552" Type="http://schemas.openxmlformats.org/officeDocument/2006/relationships/hyperlink" Target="http://football6.myfantasyleague.com/2013/detailed?L=59380&amp;W=13&amp;P=9104&amp;YEAR=2012" TargetMode="External"/><Relationship Id="rId903" Type="http://schemas.openxmlformats.org/officeDocument/2006/relationships/hyperlink" Target="http://football6.myfantasyleague.com/2013/detailed?L=59380&amp;W=10&amp;P=7775&amp;YEAR=2012" TargetMode="External"/><Relationship Id="rId1533" Type="http://schemas.openxmlformats.org/officeDocument/2006/relationships/hyperlink" Target="http://football6.myfantasyleague.com/2013/detailed?L=59380&amp;W=5&amp;P=10116&amp;YEAR=2012" TargetMode="External"/><Relationship Id="rId4689" Type="http://schemas.openxmlformats.org/officeDocument/2006/relationships/hyperlink" Target="http://football6.myfantasyleague.com/2013/detailed?L=59380&amp;W=10&amp;P=9706&amp;YEAR=2012" TargetMode="External"/><Relationship Id="rId8560" Type="http://schemas.openxmlformats.org/officeDocument/2006/relationships/hyperlink" Target="http://football6.myfantasyleague.com/2013/detailed?L=59380&amp;W=12&amp;P=10478&amp;YEAR=2012" TargetMode="External"/><Relationship Id="rId9611" Type="http://schemas.openxmlformats.org/officeDocument/2006/relationships/hyperlink" Target="http://football6.myfantasyleague.com/2013/detailed?L=59380&amp;W=17&amp;P=10536&amp;YEAR=2012" TargetMode="External"/><Relationship Id="rId10076" Type="http://schemas.openxmlformats.org/officeDocument/2006/relationships/hyperlink" Target="http://football6.myfantasyleague.com/2013/player?L=59380&amp;P=9963" TargetMode="External"/><Relationship Id="rId10490" Type="http://schemas.openxmlformats.org/officeDocument/2006/relationships/hyperlink" Target="http://football6.myfantasyleague.com/2013/detailed?L=59380&amp;W=11&amp;P=7704&amp;YEAR=2012" TargetMode="External"/><Relationship Id="rId11127" Type="http://schemas.openxmlformats.org/officeDocument/2006/relationships/hyperlink" Target="http://football6.myfantasyleague.com/2013/detailed?L=59380&amp;W=10&amp;P=8120&amp;YEAR=2012" TargetMode="External"/><Relationship Id="rId11541" Type="http://schemas.openxmlformats.org/officeDocument/2006/relationships/hyperlink" Target="http://football6.myfantasyleague.com/2013/detailed?L=59380&amp;W=8&amp;P=8670&amp;YEAR=2012" TargetMode="External"/><Relationship Id="rId14697" Type="http://schemas.openxmlformats.org/officeDocument/2006/relationships/hyperlink" Target="http://football6.myfantasyleague.com/2013/player?L=59380&amp;P=10375&amp;YEAR=2012" TargetMode="External"/><Relationship Id="rId15748" Type="http://schemas.openxmlformats.org/officeDocument/2006/relationships/hyperlink" Target="http://football6.myfantasyleague.com/2013/detailed?L=59380&amp;W=12&amp;P=8787&amp;YEAR=2012" TargetMode="External"/><Relationship Id="rId18154" Type="http://schemas.openxmlformats.org/officeDocument/2006/relationships/hyperlink" Target="http://football6.myfantasyleague.com/2013/detailed?L=59380&amp;W=4&amp;P=8887&amp;YEAR=2012" TargetMode="External"/><Relationship Id="rId19205" Type="http://schemas.openxmlformats.org/officeDocument/2006/relationships/hyperlink" Target="http://football6.myfantasyleague.com/2013/detailed?L=59380&amp;W=3&amp;P=9015&amp;YEAR=2012" TargetMode="External"/><Relationship Id="rId1600" Type="http://schemas.openxmlformats.org/officeDocument/2006/relationships/hyperlink" Target="http://football6.myfantasyleague.com/2013/detailed?L=59380&amp;W=7&amp;P=10874&amp;YEAR=2012" TargetMode="External"/><Relationship Id="rId4756" Type="http://schemas.openxmlformats.org/officeDocument/2006/relationships/hyperlink" Target="http://football6.myfantasyleague.com/2013/detailed?L=59380&amp;W=1&amp;P=7423&amp;YEAR=2012" TargetMode="External"/><Relationship Id="rId5807" Type="http://schemas.openxmlformats.org/officeDocument/2006/relationships/hyperlink" Target="http://football6.myfantasyleague.com/2013/detailed?L=59380&amp;W=15&amp;P=8532&amp;YEAR=2012" TargetMode="External"/><Relationship Id="rId7162" Type="http://schemas.openxmlformats.org/officeDocument/2006/relationships/hyperlink" Target="http://football6.myfantasyleague.com/2013/detailed?L=59380&amp;W=15&amp;P=9259&amp;YEAR=2012" TargetMode="External"/><Relationship Id="rId8213" Type="http://schemas.openxmlformats.org/officeDocument/2006/relationships/hyperlink" Target="http://football6.myfantasyleague.com/2013/detailed?L=59380&amp;W=6&amp;P=8854&amp;YEAR=2012" TargetMode="External"/><Relationship Id="rId10143" Type="http://schemas.openxmlformats.org/officeDocument/2006/relationships/hyperlink" Target="http://football6.myfantasyleague.com/2013/detailed?L=59380&amp;W=14&amp;P=10098&amp;YEAR=2012" TargetMode="External"/><Relationship Id="rId13299" Type="http://schemas.openxmlformats.org/officeDocument/2006/relationships/hyperlink" Target="http://football6.myfantasyleague.com/2013/detailed?L=59380&amp;W=1&amp;P=9449&amp;YEAR=2012" TargetMode="External"/><Relationship Id="rId17170" Type="http://schemas.openxmlformats.org/officeDocument/2006/relationships/hyperlink" Target="http://football6.myfantasyleague.com/2013/detailed?L=59380&amp;W=3&amp;P=10465&amp;YEAR=2012" TargetMode="External"/><Relationship Id="rId18221" Type="http://schemas.openxmlformats.org/officeDocument/2006/relationships/hyperlink" Target="http://football6.myfantasyleague.com/2013/player?L=59380&amp;P=9884" TargetMode="External"/><Relationship Id="rId3358" Type="http://schemas.openxmlformats.org/officeDocument/2006/relationships/hyperlink" Target="http://football6.myfantasyleague.com/2013/detailed?L=59380&amp;W=10&amp;P=4897&amp;YEAR=2012" TargetMode="External"/><Relationship Id="rId3772" Type="http://schemas.openxmlformats.org/officeDocument/2006/relationships/hyperlink" Target="http://football6.myfantasyleague.com/2013/detailed?L=59380&amp;W=7&amp;P=9938&amp;YEAR=2012" TargetMode="External"/><Relationship Id="rId4409" Type="http://schemas.openxmlformats.org/officeDocument/2006/relationships/hyperlink" Target="http://football6.myfantasyleague.com/2013/detailed?L=59380&amp;W=3&amp;P=10819&amp;YEAR=2012" TargetMode="External"/><Relationship Id="rId4823" Type="http://schemas.openxmlformats.org/officeDocument/2006/relationships/hyperlink" Target="http://football6.myfantasyleague.com/2013/detailed?L=59380&amp;W=13&amp;P=10816&amp;YEAR=2012" TargetMode="External"/><Relationship Id="rId7979" Type="http://schemas.openxmlformats.org/officeDocument/2006/relationships/hyperlink" Target="http://football6.myfantasyleague.com/2013/player?L=59380&amp;P=11040" TargetMode="External"/><Relationship Id="rId10210" Type="http://schemas.openxmlformats.org/officeDocument/2006/relationships/hyperlink" Target="http://football6.myfantasyleague.com/2013/detailed?L=59380&amp;W=7&amp;P=8776&amp;YEAR=2012" TargetMode="External"/><Relationship Id="rId13366" Type="http://schemas.openxmlformats.org/officeDocument/2006/relationships/hyperlink" Target="http://football6.myfantasyleague.com/2013/detailed?L=59380&amp;W=8&amp;P=9221&amp;YEAR=2012" TargetMode="External"/><Relationship Id="rId14417" Type="http://schemas.openxmlformats.org/officeDocument/2006/relationships/hyperlink" Target="http://football6.myfantasyleague.com/2013/detailed?L=59380&amp;W=9&amp;P=9616&amp;YEAR=2012" TargetMode="External"/><Relationship Id="rId14764" Type="http://schemas.openxmlformats.org/officeDocument/2006/relationships/hyperlink" Target="http://football6.myfantasyleague.com/2013/detailed?L=59380&amp;W=13&amp;P=6944&amp;YEAR=2012" TargetMode="External"/><Relationship Id="rId15815" Type="http://schemas.openxmlformats.org/officeDocument/2006/relationships/hyperlink" Target="http://football6.myfantasyleague.com/2013/detailed?L=59380&amp;W=9&amp;P=9097&amp;YEAR=2012" TargetMode="External"/><Relationship Id="rId20168" Type="http://schemas.openxmlformats.org/officeDocument/2006/relationships/hyperlink" Target="http://football6.myfantasyleague.com/2013/player?L=59380&amp;P=8696" TargetMode="External"/><Relationship Id="rId20582" Type="http://schemas.openxmlformats.org/officeDocument/2006/relationships/hyperlink" Target="http://football6.myfantasyleague.com/2013/detailed?L=59380&amp;W=17&amp;P=10341&amp;YEAR=2012" TargetMode="External"/><Relationship Id="rId279" Type="http://schemas.openxmlformats.org/officeDocument/2006/relationships/hyperlink" Target="http://football6.myfantasyleague.com/2013/detailed?L=59380&amp;W=8&amp;P=8951&amp;YEAR=2012" TargetMode="External"/><Relationship Id="rId693" Type="http://schemas.openxmlformats.org/officeDocument/2006/relationships/hyperlink" Target="http://football6.myfantasyleague.com/2013/detailed?L=59380&amp;W=10&amp;P=9868&amp;YEAR=2012" TargetMode="External"/><Relationship Id="rId2374" Type="http://schemas.openxmlformats.org/officeDocument/2006/relationships/hyperlink" Target="http://football6.myfantasyleague.com/2013/detailed?L=59380&amp;W=4&amp;P=10763&amp;YEAR=2012" TargetMode="External"/><Relationship Id="rId3425" Type="http://schemas.openxmlformats.org/officeDocument/2006/relationships/hyperlink" Target="http://football6.myfantasyleague.com/2013/player?L=59380&amp;P=10235" TargetMode="External"/><Relationship Id="rId13019" Type="http://schemas.openxmlformats.org/officeDocument/2006/relationships/hyperlink" Target="http://football6.myfantasyleague.com/2013/detailed?L=59380&amp;W=7&amp;P=8432&amp;YEAR=2012" TargetMode="External"/><Relationship Id="rId13780" Type="http://schemas.openxmlformats.org/officeDocument/2006/relationships/hyperlink" Target="http://football6.myfantasyleague.com/2013/detailed?L=59380&amp;W=3&amp;P=10273&amp;YEAR=2012" TargetMode="External"/><Relationship Id="rId14831" Type="http://schemas.openxmlformats.org/officeDocument/2006/relationships/hyperlink" Target="http://football6.myfantasyleague.com/2013/player?L=59380&amp;P=7937&amp;YEAR=2012" TargetMode="External"/><Relationship Id="rId17987" Type="http://schemas.openxmlformats.org/officeDocument/2006/relationships/hyperlink" Target="http://football6.myfantasyleague.com/2013/detailed?L=59380&amp;W=6&amp;P=8304&amp;YEAR=2012" TargetMode="External"/><Relationship Id="rId20235" Type="http://schemas.openxmlformats.org/officeDocument/2006/relationships/hyperlink" Target="http://football6.myfantasyleague.com/2013/detailed?L=59380&amp;W=13&amp;P=10703&amp;YEAR=2012" TargetMode="External"/><Relationship Id="rId346" Type="http://schemas.openxmlformats.org/officeDocument/2006/relationships/hyperlink" Target="http://football6.myfantasyleague.com/2013/detailed?L=59380&amp;W=6&amp;P=10371&amp;YEAR=2012" TargetMode="External"/><Relationship Id="rId760" Type="http://schemas.openxmlformats.org/officeDocument/2006/relationships/hyperlink" Target="http://football6.myfantasyleague.com/2013/detailed?L=59380&amp;W=14&amp;P=8350&amp;YEAR=2012" TargetMode="External"/><Relationship Id="rId1390" Type="http://schemas.openxmlformats.org/officeDocument/2006/relationships/hyperlink" Target="http://football6.myfantasyleague.com/2013/detailed?L=59380&amp;W=12&amp;P=7141&amp;YEAR=2012" TargetMode="External"/><Relationship Id="rId2027" Type="http://schemas.openxmlformats.org/officeDocument/2006/relationships/hyperlink" Target="http://football6.myfantasyleague.com/2013/detailed?L=59380&amp;W=13&amp;P=9491&amp;YEAR=2012" TargetMode="External"/><Relationship Id="rId2441" Type="http://schemas.openxmlformats.org/officeDocument/2006/relationships/hyperlink" Target="http://football6.myfantasyleague.com/2013/detailed?L=59380&amp;W=5&amp;P=9565&amp;YEAR=2012" TargetMode="External"/><Relationship Id="rId5597" Type="http://schemas.openxmlformats.org/officeDocument/2006/relationships/hyperlink" Target="http://football6.myfantasyleague.com/2013/player?L=59380&amp;P=8511" TargetMode="External"/><Relationship Id="rId6995" Type="http://schemas.openxmlformats.org/officeDocument/2006/relationships/hyperlink" Target="http://football6.myfantasyleague.com/2013/player?L=59380&amp;P=8359&amp;YEAR=2012" TargetMode="External"/><Relationship Id="rId9054" Type="http://schemas.openxmlformats.org/officeDocument/2006/relationships/hyperlink" Target="http://football6.myfantasyleague.com/2013/detailed?L=59380&amp;W=1&amp;P=10784&amp;YEAR=2012" TargetMode="External"/><Relationship Id="rId12382" Type="http://schemas.openxmlformats.org/officeDocument/2006/relationships/hyperlink" Target="http://football6.myfantasyleague.com/2013/detailed?L=59380&amp;W=3&amp;P=9448&amp;YEAR=2012" TargetMode="External"/><Relationship Id="rId13433" Type="http://schemas.openxmlformats.org/officeDocument/2006/relationships/hyperlink" Target="http://football6.myfantasyleague.com/2013/detailed?L=59380&amp;W=16&amp;P=10974&amp;YEAR=2012" TargetMode="External"/><Relationship Id="rId16589" Type="http://schemas.openxmlformats.org/officeDocument/2006/relationships/hyperlink" Target="http://football6.myfantasyleague.com/2013/player?L=59380&amp;P=8840&amp;YEAR=2012" TargetMode="External"/><Relationship Id="rId413" Type="http://schemas.openxmlformats.org/officeDocument/2006/relationships/hyperlink" Target="http://football6.myfantasyleague.com/2013/detailed?L=59380&amp;W=13&amp;P=9857&amp;YEAR=2012" TargetMode="External"/><Relationship Id="rId1043" Type="http://schemas.openxmlformats.org/officeDocument/2006/relationships/hyperlink" Target="http://football6.myfantasyleague.com/2013/detailed?L=59380&amp;W=10&amp;P=8905&amp;YEAR=2012" TargetMode="External"/><Relationship Id="rId4199" Type="http://schemas.openxmlformats.org/officeDocument/2006/relationships/hyperlink" Target="http://football6.myfantasyleague.com/2013/detailed?L=59380&amp;W=6&amp;P=10954&amp;YEAR=2012" TargetMode="External"/><Relationship Id="rId6648" Type="http://schemas.openxmlformats.org/officeDocument/2006/relationships/hyperlink" Target="http://football6.myfantasyleague.com/2013/player?L=59380&amp;P=10324" TargetMode="External"/><Relationship Id="rId8070" Type="http://schemas.openxmlformats.org/officeDocument/2006/relationships/hyperlink" Target="http://football6.myfantasyleague.com/2013/detailed?L=59380&amp;W=6&amp;P=9319&amp;YEAR=2012" TargetMode="External"/><Relationship Id="rId9121" Type="http://schemas.openxmlformats.org/officeDocument/2006/relationships/hyperlink" Target="http://football6.myfantasyleague.com/2013/detailed?L=59380&amp;W=3&amp;P=10331&amp;YEAR=2012" TargetMode="External"/><Relationship Id="rId12035" Type="http://schemas.openxmlformats.org/officeDocument/2006/relationships/hyperlink" Target="http://football6.myfantasyleague.com/2013/detailed?L=59380&amp;W=11&amp;P=10903&amp;YEAR=2012" TargetMode="External"/><Relationship Id="rId13500" Type="http://schemas.openxmlformats.org/officeDocument/2006/relationships/hyperlink" Target="http://football6.myfantasyleague.com/2013/detailed?L=59380&amp;W=5&amp;P=9534&amp;YEAR=2012" TargetMode="External"/><Relationship Id="rId16656" Type="http://schemas.openxmlformats.org/officeDocument/2006/relationships/hyperlink" Target="http://football6.myfantasyleague.com/2013/detailed?L=59380&amp;W=10&amp;P=10250&amp;YEAR=2012" TargetMode="External"/><Relationship Id="rId17707" Type="http://schemas.openxmlformats.org/officeDocument/2006/relationships/hyperlink" Target="http://football6.myfantasyleague.com/2013/detailed?L=59380&amp;W=1&amp;P=10760&amp;YEAR=2012" TargetMode="External"/><Relationship Id="rId19062" Type="http://schemas.openxmlformats.org/officeDocument/2006/relationships/hyperlink" Target="http://football6.myfantasyleague.com/2013/detailed?L=59380&amp;W=1&amp;P=8416&amp;YEAR=2012" TargetMode="External"/><Relationship Id="rId20302" Type="http://schemas.openxmlformats.org/officeDocument/2006/relationships/hyperlink" Target="http://football6.myfantasyleague.com/2013/detailed?L=59380&amp;W=6&amp;P=10888&amp;YEAR=2012" TargetMode="External"/><Relationship Id="rId5664" Type="http://schemas.openxmlformats.org/officeDocument/2006/relationships/hyperlink" Target="http://football6.myfantasyleague.com/2013/detailed?L=59380&amp;W=9&amp;P=9062&amp;YEAR=2012" TargetMode="External"/><Relationship Id="rId6715" Type="http://schemas.openxmlformats.org/officeDocument/2006/relationships/hyperlink" Target="http://football6.myfantasyleague.com/2013/player?L=59380&amp;P=7947" TargetMode="External"/><Relationship Id="rId11051" Type="http://schemas.openxmlformats.org/officeDocument/2006/relationships/hyperlink" Target="http://football6.myfantasyleague.com/2013/detailed?L=59380&amp;W=1&amp;P=10520&amp;YEAR=2012" TargetMode="External"/><Relationship Id="rId12102" Type="http://schemas.openxmlformats.org/officeDocument/2006/relationships/hyperlink" Target="http://football6.myfantasyleague.com/2013/detailed?L=59380&amp;W=6&amp;P=9245&amp;YEAR=2012" TargetMode="External"/><Relationship Id="rId15258" Type="http://schemas.openxmlformats.org/officeDocument/2006/relationships/hyperlink" Target="http://football6.myfantasyleague.com/2013/detailed?L=59380&amp;W=9&amp;P=10315&amp;YEAR=2012" TargetMode="External"/><Relationship Id="rId15672" Type="http://schemas.openxmlformats.org/officeDocument/2006/relationships/hyperlink" Target="http://football6.myfantasyleague.com/2013/detailed?L=59380&amp;W=6&amp;P=10769&amp;YEAR=2012" TargetMode="External"/><Relationship Id="rId16309" Type="http://schemas.openxmlformats.org/officeDocument/2006/relationships/hyperlink" Target="http://football6.myfantasyleague.com/2013/player?L=59380&amp;P=8302" TargetMode="External"/><Relationship Id="rId16723" Type="http://schemas.openxmlformats.org/officeDocument/2006/relationships/hyperlink" Target="http://football6.myfantasyleague.com/2013/detailed?L=59380&amp;W=16&amp;P=9900&amp;YEAR=2012" TargetMode="External"/><Relationship Id="rId19879" Type="http://schemas.openxmlformats.org/officeDocument/2006/relationships/hyperlink" Target="http://football6.myfantasyleague.com/2013/detailed?L=59380&amp;W=9&amp;P=10066&amp;YEAR=2012" TargetMode="External"/><Relationship Id="rId1110" Type="http://schemas.openxmlformats.org/officeDocument/2006/relationships/hyperlink" Target="http://football6.myfantasyleague.com/2013/detailed?L=59380&amp;W=9&amp;P=10096&amp;YEAR=2012" TargetMode="External"/><Relationship Id="rId4266" Type="http://schemas.openxmlformats.org/officeDocument/2006/relationships/hyperlink" Target="http://football6.myfantasyleague.com/2013/detailed?L=59380&amp;W=9&amp;P=9024&amp;YEAR=2012" TargetMode="External"/><Relationship Id="rId4680" Type="http://schemas.openxmlformats.org/officeDocument/2006/relationships/hyperlink" Target="http://football6.myfantasyleague.com/2013/player?L=59380&amp;P=9706&amp;YEAR=2012" TargetMode="External"/><Relationship Id="rId5317" Type="http://schemas.openxmlformats.org/officeDocument/2006/relationships/hyperlink" Target="http://football6.myfantasyleague.com/2013/detailed?L=59380&amp;W=4&amp;P=8010&amp;YEAR=2012" TargetMode="External"/><Relationship Id="rId5731" Type="http://schemas.openxmlformats.org/officeDocument/2006/relationships/hyperlink" Target="http://football6.myfantasyleague.com/2013/detailed?L=59380&amp;W=6&amp;P=10258&amp;YEAR=2012" TargetMode="External"/><Relationship Id="rId8887" Type="http://schemas.openxmlformats.org/officeDocument/2006/relationships/hyperlink" Target="http://football6.myfantasyleague.com/2013/detailed?L=59380&amp;W=15&amp;P=8248&amp;YEAR=2012" TargetMode="External"/><Relationship Id="rId9938" Type="http://schemas.openxmlformats.org/officeDocument/2006/relationships/hyperlink" Target="http://football6.myfantasyleague.com/2013/detailed?L=59380&amp;W=1&amp;P=9956&amp;YEAR=2012" TargetMode="External"/><Relationship Id="rId11868" Type="http://schemas.openxmlformats.org/officeDocument/2006/relationships/hyperlink" Target="http://football6.myfantasyleague.com/2013/detailed?L=59380&amp;W=8&amp;P=9504&amp;YEAR=2012" TargetMode="External"/><Relationship Id="rId14274" Type="http://schemas.openxmlformats.org/officeDocument/2006/relationships/hyperlink" Target="http://football6.myfantasyleague.com/2013/detailed?L=59380&amp;W=7&amp;P=9615&amp;YEAR=2012" TargetMode="External"/><Relationship Id="rId15325" Type="http://schemas.openxmlformats.org/officeDocument/2006/relationships/hyperlink" Target="http://football6.myfantasyleague.com/2013/detailed?L=59380&amp;W=10&amp;P=10224&amp;YEAR=2012" TargetMode="External"/><Relationship Id="rId18895" Type="http://schemas.openxmlformats.org/officeDocument/2006/relationships/hyperlink" Target="http://football6.myfantasyleague.com/2013/player?L=59380&amp;P=10815&amp;YEAR=2012" TargetMode="External"/><Relationship Id="rId1927" Type="http://schemas.openxmlformats.org/officeDocument/2006/relationships/hyperlink" Target="http://football6.myfantasyleague.com/2013/detailed?L=59380&amp;W=2&amp;P=8595&amp;YEAR=2012" TargetMode="External"/><Relationship Id="rId3282" Type="http://schemas.openxmlformats.org/officeDocument/2006/relationships/hyperlink" Target="http://football6.myfantasyleague.com/2013/player?L=59380&amp;P=9188" TargetMode="External"/><Relationship Id="rId4333" Type="http://schemas.openxmlformats.org/officeDocument/2006/relationships/hyperlink" Target="http://football6.myfantasyleague.com/2013/detailed?L=59380&amp;W=17&amp;P=9313&amp;YEAR=2012" TargetMode="External"/><Relationship Id="rId7489" Type="http://schemas.openxmlformats.org/officeDocument/2006/relationships/hyperlink" Target="http://football6.myfantasyleague.com/2013/detailed?L=59380&amp;W=8&amp;P=9068&amp;YEAR=2012" TargetMode="External"/><Relationship Id="rId8954" Type="http://schemas.openxmlformats.org/officeDocument/2006/relationships/hyperlink" Target="http://football6.myfantasyleague.com/2013/detailed?L=59380&amp;W=5&amp;P=9729&amp;YEAR=2012" TargetMode="External"/><Relationship Id="rId12919" Type="http://schemas.openxmlformats.org/officeDocument/2006/relationships/hyperlink" Target="http://football6.myfantasyleague.com/2013/detailed?L=59380&amp;W=14&amp;P=10437&amp;YEAR=2012" TargetMode="External"/><Relationship Id="rId13290" Type="http://schemas.openxmlformats.org/officeDocument/2006/relationships/hyperlink" Target="http://football6.myfantasyleague.com/2013/detailed?L=59380&amp;W=7&amp;P=10626&amp;YEAR=2012" TargetMode="External"/><Relationship Id="rId14341" Type="http://schemas.openxmlformats.org/officeDocument/2006/relationships/hyperlink" Target="http://football6.myfantasyleague.com/2013/detailed?L=59380&amp;W=4&amp;P=10123&amp;YEAR=2012" TargetMode="External"/><Relationship Id="rId17497" Type="http://schemas.openxmlformats.org/officeDocument/2006/relationships/hyperlink" Target="http://football6.myfantasyleague.com/2013/detailed?L=59380&amp;W=15&amp;P=10034&amp;YEAR=2012" TargetMode="External"/><Relationship Id="rId18548" Type="http://schemas.openxmlformats.org/officeDocument/2006/relationships/hyperlink" Target="http://football6.myfantasyleague.com/2013/detailed?L=59380&amp;W=12&amp;P=10879&amp;YEAR=2012" TargetMode="External"/><Relationship Id="rId19946" Type="http://schemas.openxmlformats.org/officeDocument/2006/relationships/hyperlink" Target="http://football6.myfantasyleague.com/2013/detailed?L=59380&amp;W=15&amp;P=10537&amp;YEAR=2012" TargetMode="External"/><Relationship Id="rId20092" Type="http://schemas.openxmlformats.org/officeDocument/2006/relationships/hyperlink" Target="http://football6.myfantasyleague.com/2013/detailed?L=59380&amp;W=9&amp;P=10013&amp;YEAR=2012" TargetMode="External"/><Relationship Id="rId4400" Type="http://schemas.openxmlformats.org/officeDocument/2006/relationships/hyperlink" Target="http://football6.myfantasyleague.com/2013/detailed?L=59380&amp;W=6&amp;P=10894&amp;YEAR=2012" TargetMode="External"/><Relationship Id="rId7556" Type="http://schemas.openxmlformats.org/officeDocument/2006/relationships/hyperlink" Target="http://football6.myfantasyleague.com/2013/detailed?L=59380&amp;W=13&amp;P=8323&amp;YEAR=2012" TargetMode="External"/><Relationship Id="rId8607" Type="http://schemas.openxmlformats.org/officeDocument/2006/relationships/hyperlink" Target="http://football6.myfantasyleague.com/2013/detailed?L=59380&amp;W=12&amp;P=10812&amp;YEAR=2012" TargetMode="External"/><Relationship Id="rId10884" Type="http://schemas.openxmlformats.org/officeDocument/2006/relationships/hyperlink" Target="http://football6.myfantasyleague.com/2013/detailed?L=59380&amp;W=15&amp;P=8664&amp;YEAR=2012" TargetMode="External"/><Relationship Id="rId11935" Type="http://schemas.openxmlformats.org/officeDocument/2006/relationships/hyperlink" Target="http://football6.myfantasyleague.com/2013/detailed?L=59380&amp;W=9&amp;P=10020&amp;YEAR=2012" TargetMode="External"/><Relationship Id="rId16099" Type="http://schemas.openxmlformats.org/officeDocument/2006/relationships/hyperlink" Target="http://football6.myfantasyleague.com/2013/detailed?L=59380&amp;W=9&amp;P=9099&amp;YEAR=2012" TargetMode="External"/><Relationship Id="rId18962" Type="http://schemas.openxmlformats.org/officeDocument/2006/relationships/hyperlink" Target="http://football6.myfantasyleague.com/2013/player?L=59380&amp;P=7402&amp;YEAR=2012" TargetMode="External"/><Relationship Id="rId270" Type="http://schemas.openxmlformats.org/officeDocument/2006/relationships/hyperlink" Target="http://football6.myfantasyleague.com/2013/player?L=59380&amp;P=8951" TargetMode="External"/><Relationship Id="rId3002" Type="http://schemas.openxmlformats.org/officeDocument/2006/relationships/hyperlink" Target="http://football6.myfantasyleague.com/2013/options?L=59380&amp;F=0001&amp;O=07" TargetMode="External"/><Relationship Id="rId6158" Type="http://schemas.openxmlformats.org/officeDocument/2006/relationships/hyperlink" Target="http://football6.myfantasyleague.com/2013/detailed?L=59380&amp;W=5&amp;P=10989&amp;YEAR=2012" TargetMode="External"/><Relationship Id="rId6572" Type="http://schemas.openxmlformats.org/officeDocument/2006/relationships/hyperlink" Target="http://football6.myfantasyleague.com/2013/detailed?L=59380&amp;W=16&amp;P=7507&amp;YEAR=2012" TargetMode="External"/><Relationship Id="rId7209" Type="http://schemas.openxmlformats.org/officeDocument/2006/relationships/hyperlink" Target="http://football6.myfantasyleague.com/2013/detailed?L=59380&amp;W=7&amp;P=10347&amp;YEAR=2012" TargetMode="External"/><Relationship Id="rId7970" Type="http://schemas.openxmlformats.org/officeDocument/2006/relationships/hyperlink" Target="http://football6.myfantasyleague.com/2013/detailed?L=59380&amp;W=10&amp;P=9545&amp;YEAR=2012" TargetMode="External"/><Relationship Id="rId10537" Type="http://schemas.openxmlformats.org/officeDocument/2006/relationships/hyperlink" Target="http://football6.myfantasyleague.com/2013/detailed?L=59380&amp;W=12&amp;P=10318&amp;YEAR=2012" TargetMode="External"/><Relationship Id="rId10951" Type="http://schemas.openxmlformats.org/officeDocument/2006/relationships/hyperlink" Target="http://football6.myfantasyleague.com/2013/detailed?L=59380&amp;W=17&amp;P=9134&amp;YEAR=2012" TargetMode="External"/><Relationship Id="rId16166" Type="http://schemas.openxmlformats.org/officeDocument/2006/relationships/hyperlink" Target="http://football6.myfantasyleague.com/2013/detailed?L=59380&amp;W=10&amp;P=9429&amp;YEAR=2012" TargetMode="External"/><Relationship Id="rId17564" Type="http://schemas.openxmlformats.org/officeDocument/2006/relationships/hyperlink" Target="http://football6.myfantasyleague.com/2013/detailed?L=59380&amp;W=11&amp;P=11000&amp;YEAR=2012" TargetMode="External"/><Relationship Id="rId18615" Type="http://schemas.openxmlformats.org/officeDocument/2006/relationships/hyperlink" Target="http://football6.myfantasyleague.com/2013/detailed?L=59380&amp;W=10&amp;P=7886&amp;YEAR=2012" TargetMode="External"/><Relationship Id="rId5174" Type="http://schemas.openxmlformats.org/officeDocument/2006/relationships/hyperlink" Target="http://football6.myfantasyleague.com/2013/detailed?L=59380&amp;W=12&amp;P=10586&amp;YEAR=2012" TargetMode="External"/><Relationship Id="rId6225" Type="http://schemas.openxmlformats.org/officeDocument/2006/relationships/hyperlink" Target="http://football6.myfantasyleague.com/2013/options?L=59380&amp;F=0010&amp;O=07" TargetMode="External"/><Relationship Id="rId7623" Type="http://schemas.openxmlformats.org/officeDocument/2006/relationships/hyperlink" Target="http://football6.myfantasyleague.com/2013/detailed?L=59380&amp;W=11&amp;P=7398&amp;YEAR=2012" TargetMode="External"/><Relationship Id="rId10604" Type="http://schemas.openxmlformats.org/officeDocument/2006/relationships/hyperlink" Target="http://football6.myfantasyleague.com/2013/detailed?L=59380&amp;W=5&amp;P=10280&amp;YEAR=2012" TargetMode="External"/><Relationship Id="rId13010" Type="http://schemas.openxmlformats.org/officeDocument/2006/relationships/hyperlink" Target="http://football6.myfantasyleague.com/2013/detailed?L=59380&amp;W=17&amp;P=8683&amp;YEAR=2012" TargetMode="External"/><Relationship Id="rId16580" Type="http://schemas.openxmlformats.org/officeDocument/2006/relationships/hyperlink" Target="http://football6.myfantasyleague.com/2013/detailed?L=59380&amp;W=10&amp;P=9512&amp;YEAR=2012" TargetMode="External"/><Relationship Id="rId17217" Type="http://schemas.openxmlformats.org/officeDocument/2006/relationships/hyperlink" Target="http://football6.myfantasyleague.com/2013/detailed?L=59380&amp;W=17&amp;P=7317&amp;YEAR=2012" TargetMode="External"/><Relationship Id="rId17631" Type="http://schemas.openxmlformats.org/officeDocument/2006/relationships/hyperlink" Target="http://football6.myfantasyleague.com/2013/player?L=59380&amp;P=10558&amp;YEAR=2012" TargetMode="External"/><Relationship Id="rId2768" Type="http://schemas.openxmlformats.org/officeDocument/2006/relationships/hyperlink" Target="http://football6.myfantasyleague.com/2013/detailed?L=59380&amp;W=14&amp;P=6789&amp;YEAR=2012" TargetMode="External"/><Relationship Id="rId3819" Type="http://schemas.openxmlformats.org/officeDocument/2006/relationships/hyperlink" Target="http://football6.myfantasyleague.com/2013/detailed?L=59380&amp;W=16&amp;P=9597&amp;YEAR=2012" TargetMode="External"/><Relationship Id="rId9795" Type="http://schemas.openxmlformats.org/officeDocument/2006/relationships/hyperlink" Target="http://football6.myfantasyleague.com/2013/detailed?L=59380&amp;W=17&amp;P=10953&amp;YEAR=2012" TargetMode="External"/><Relationship Id="rId12776" Type="http://schemas.openxmlformats.org/officeDocument/2006/relationships/hyperlink" Target="http://football6.myfantasyleague.com/2013/detailed?L=59380&amp;W=4&amp;P=8836&amp;YEAR=2012" TargetMode="External"/><Relationship Id="rId13827" Type="http://schemas.openxmlformats.org/officeDocument/2006/relationships/hyperlink" Target="http://football6.myfantasyleague.com/2013/detailed?L=59380&amp;W=14&amp;P=8792&amp;YEAR=2012" TargetMode="External"/><Relationship Id="rId15182" Type="http://schemas.openxmlformats.org/officeDocument/2006/relationships/hyperlink" Target="http://football6.myfantasyleague.com/2013/detailed?L=59380&amp;W=7&amp;P=8036&amp;YEAR=2012" TargetMode="External"/><Relationship Id="rId16233" Type="http://schemas.openxmlformats.org/officeDocument/2006/relationships/hyperlink" Target="http://football6.myfantasyleague.com/2013/detailed?L=59380&amp;W=9&amp;P=10723&amp;YEAR=2012" TargetMode="External"/><Relationship Id="rId19389" Type="http://schemas.openxmlformats.org/officeDocument/2006/relationships/hyperlink" Target="http://football6.myfantasyleague.com/2013/player?L=59380&amp;P=9529" TargetMode="External"/><Relationship Id="rId20629" Type="http://schemas.openxmlformats.org/officeDocument/2006/relationships/hyperlink" Target="http://football6.myfantasyleague.com/2013/detailed?L=59380&amp;W=17&amp;P=10110&amp;YEAR=2012" TargetMode="External"/><Relationship Id="rId1784" Type="http://schemas.openxmlformats.org/officeDocument/2006/relationships/hyperlink" Target="http://football6.myfantasyleague.com/2013/detailed?L=59380&amp;W=11&amp;P=11024&amp;YEAR=2012" TargetMode="External"/><Relationship Id="rId2835" Type="http://schemas.openxmlformats.org/officeDocument/2006/relationships/hyperlink" Target="http://football6.myfantasyleague.com/2013/player?L=59380&amp;P=7854&amp;YEAR=2012" TargetMode="External"/><Relationship Id="rId4190" Type="http://schemas.openxmlformats.org/officeDocument/2006/relationships/hyperlink" Target="http://football6.myfantasyleague.com/2013/detailed?L=59380&amp;W=9&amp;P=7471&amp;YEAR=2012" TargetMode="External"/><Relationship Id="rId5241" Type="http://schemas.openxmlformats.org/officeDocument/2006/relationships/hyperlink" Target="http://football6.myfantasyleague.com/2013/detailed?L=59380&amp;W=12&amp;P=8414&amp;YEAR=2012" TargetMode="External"/><Relationship Id="rId8397" Type="http://schemas.openxmlformats.org/officeDocument/2006/relationships/hyperlink" Target="http://football6.myfantasyleague.com/2013/detailed?L=59380&amp;W=3&amp;P=8298&amp;YEAR=2012" TargetMode="External"/><Relationship Id="rId9448" Type="http://schemas.openxmlformats.org/officeDocument/2006/relationships/hyperlink" Target="http://football6.myfantasyleague.com/2013/detailed?L=59380&amp;W=13&amp;P=10146&amp;YEAR=2012" TargetMode="External"/><Relationship Id="rId9862" Type="http://schemas.openxmlformats.org/officeDocument/2006/relationships/hyperlink" Target="http://football6.myfantasyleague.com/2013/player?L=59380&amp;P=9207" TargetMode="External"/><Relationship Id="rId11378" Type="http://schemas.openxmlformats.org/officeDocument/2006/relationships/hyperlink" Target="http://football6.myfantasyleague.com/2013/detailed?L=59380&amp;W=10&amp;P=10279&amp;YEAR=2012" TargetMode="External"/><Relationship Id="rId11792" Type="http://schemas.openxmlformats.org/officeDocument/2006/relationships/hyperlink" Target="http://football6.myfantasyleague.com/2013/detailed?L=59380&amp;W=2&amp;P=10709&amp;YEAR=2012" TargetMode="External"/><Relationship Id="rId12429" Type="http://schemas.openxmlformats.org/officeDocument/2006/relationships/hyperlink" Target="http://football6.myfantasyleague.com/2013/detailed?L=59380&amp;W=6&amp;P=8820&amp;YEAR=2012" TargetMode="External"/><Relationship Id="rId15999" Type="http://schemas.openxmlformats.org/officeDocument/2006/relationships/hyperlink" Target="http://football6.myfantasyleague.com/2013/detailed?L=59380&amp;W=7&amp;P=10411&amp;YEAR=2012" TargetMode="External"/><Relationship Id="rId16300" Type="http://schemas.openxmlformats.org/officeDocument/2006/relationships/hyperlink" Target="http://football6.myfantasyleague.com/2013/detailed?L=59380&amp;W=10&amp;P=7480&amp;YEAR=2012" TargetMode="External"/><Relationship Id="rId19456" Type="http://schemas.openxmlformats.org/officeDocument/2006/relationships/hyperlink" Target="http://football6.myfantasyleague.com/2013/detailed?L=59380&amp;W=2&amp;P=9383&amp;YEAR=2012" TargetMode="External"/><Relationship Id="rId76" Type="http://schemas.openxmlformats.org/officeDocument/2006/relationships/hyperlink" Target="http://football6.myfantasyleague.com/2013/detailed?L=59380&amp;W=17&amp;P=10353&amp;YEAR=2012" TargetMode="External"/><Relationship Id="rId807" Type="http://schemas.openxmlformats.org/officeDocument/2006/relationships/hyperlink" Target="http://football6.myfantasyleague.com/2013/detailed?L=59380&amp;W=5&amp;P=7245&amp;YEAR=2012" TargetMode="External"/><Relationship Id="rId1437" Type="http://schemas.openxmlformats.org/officeDocument/2006/relationships/hyperlink" Target="http://football6.myfantasyleague.com/2013/detailed?L=59380&amp;W=2&amp;P=9859&amp;YEAR=2012" TargetMode="External"/><Relationship Id="rId1851" Type="http://schemas.openxmlformats.org/officeDocument/2006/relationships/hyperlink" Target="http://football6.myfantasyleague.com/2013/player?L=59380&amp;P=6982&amp;YEAR=2012" TargetMode="External"/><Relationship Id="rId2902" Type="http://schemas.openxmlformats.org/officeDocument/2006/relationships/hyperlink" Target="http://football6.myfantasyleague.com/2013/detailed?L=59380&amp;W=1&amp;P=10460&amp;YEAR=2012" TargetMode="External"/><Relationship Id="rId8464" Type="http://schemas.openxmlformats.org/officeDocument/2006/relationships/hyperlink" Target="http://football6.myfantasyleague.com/2013/detailed?L=59380&amp;W=13&amp;P=11021&amp;YEAR=2012" TargetMode="External"/><Relationship Id="rId9515" Type="http://schemas.openxmlformats.org/officeDocument/2006/relationships/hyperlink" Target="http://football6.myfantasyleague.com/2013/detailed?L=59380&amp;W=7&amp;P=10322&amp;YEAR=2012" TargetMode="External"/><Relationship Id="rId10394" Type="http://schemas.openxmlformats.org/officeDocument/2006/relationships/hyperlink" Target="http://football6.myfantasyleague.com/2013/player?L=59380&amp;P=10297" TargetMode="External"/><Relationship Id="rId11445" Type="http://schemas.openxmlformats.org/officeDocument/2006/relationships/hyperlink" Target="http://football6.myfantasyleague.com/2013/detailed?L=59380&amp;W=3&amp;P=10035&amp;YEAR=2012" TargetMode="External"/><Relationship Id="rId12843" Type="http://schemas.openxmlformats.org/officeDocument/2006/relationships/hyperlink" Target="http://football6.myfantasyleague.com/2013/detailed?L=59380&amp;W=14&amp;P=7824&amp;YEAR=2012" TargetMode="External"/><Relationship Id="rId18058" Type="http://schemas.openxmlformats.org/officeDocument/2006/relationships/hyperlink" Target="http://football6.myfantasyleague.com/2013/detailed?L=59380&amp;W=7&amp;P=7053&amp;YEAR=2012" TargetMode="External"/><Relationship Id="rId18472" Type="http://schemas.openxmlformats.org/officeDocument/2006/relationships/hyperlink" Target="http://football6.myfantasyleague.com/2013/detailed?L=59380&amp;W=14&amp;P=9567&amp;YEAR=2012" TargetMode="External"/><Relationship Id="rId19109" Type="http://schemas.openxmlformats.org/officeDocument/2006/relationships/hyperlink" Target="http://football6.myfantasyleague.com/2013/detailed?L=59380&amp;W=14&amp;P=9640&amp;YEAR=2012" TargetMode="External"/><Relationship Id="rId19523" Type="http://schemas.openxmlformats.org/officeDocument/2006/relationships/hyperlink" Target="http://football6.myfantasyleague.com/2013/detailed?L=59380&amp;W=7&amp;P=9704&amp;YEAR=2012" TargetMode="External"/><Relationship Id="rId19870" Type="http://schemas.openxmlformats.org/officeDocument/2006/relationships/hyperlink" Target="http://football6.myfantasyleague.com/2013/detailed?L=59380&amp;W=16&amp;P=9511&amp;YEAR=2012" TargetMode="External"/><Relationship Id="rId1504" Type="http://schemas.openxmlformats.org/officeDocument/2006/relationships/hyperlink" Target="http://football6.myfantasyleague.com/2013/player?L=59380&amp;P=10821&amp;YEAR=2012" TargetMode="External"/><Relationship Id="rId7066" Type="http://schemas.openxmlformats.org/officeDocument/2006/relationships/hyperlink" Target="http://football6.myfantasyleague.com/2013/detailed?L=59380&amp;W=15&amp;P=8843&amp;YEAR=2012" TargetMode="External"/><Relationship Id="rId7480" Type="http://schemas.openxmlformats.org/officeDocument/2006/relationships/hyperlink" Target="http://football6.myfantasyleague.com/2013/player?L=59380&amp;P=9068" TargetMode="External"/><Relationship Id="rId8117" Type="http://schemas.openxmlformats.org/officeDocument/2006/relationships/hyperlink" Target="http://football6.myfantasyleague.com/2013/player?L=59380&amp;P=10601&amp;YEAR=2012" TargetMode="External"/><Relationship Id="rId8531" Type="http://schemas.openxmlformats.org/officeDocument/2006/relationships/hyperlink" Target="http://football6.myfantasyleague.com/2013/detailed?L=59380&amp;W=13&amp;P=9552&amp;YEAR=2012" TargetMode="External"/><Relationship Id="rId10047" Type="http://schemas.openxmlformats.org/officeDocument/2006/relationships/hyperlink" Target="http://football6.myfantasyleague.com/2013/detailed?L=59380&amp;W=7&amp;P=11015&amp;YEAR=2012" TargetMode="External"/><Relationship Id="rId12910" Type="http://schemas.openxmlformats.org/officeDocument/2006/relationships/hyperlink" Target="http://football6.myfantasyleague.com/2013/detailed?L=59380&amp;W=4&amp;P=10437&amp;YEAR=2012" TargetMode="External"/><Relationship Id="rId17074" Type="http://schemas.openxmlformats.org/officeDocument/2006/relationships/hyperlink" Target="http://football6.myfantasyleague.com/2013/detailed?L=59380&amp;W=15&amp;P=8338&amp;YEAR=2012" TargetMode="External"/><Relationship Id="rId18125" Type="http://schemas.openxmlformats.org/officeDocument/2006/relationships/hyperlink" Target="http://football6.myfantasyleague.com/2013/detailed?L=59380&amp;W=5&amp;P=9862&amp;YEAR=2012" TargetMode="External"/><Relationship Id="rId3676" Type="http://schemas.openxmlformats.org/officeDocument/2006/relationships/hyperlink" Target="http://football6.myfantasyleague.com/2013/detailed?L=59380&amp;W=2&amp;P=9465&amp;YEAR=2012" TargetMode="External"/><Relationship Id="rId6082" Type="http://schemas.openxmlformats.org/officeDocument/2006/relationships/hyperlink" Target="http://football6.myfantasyleague.com/2013/detailed?L=59380&amp;W=14&amp;P=10699&amp;YEAR=2012" TargetMode="External"/><Relationship Id="rId7133" Type="http://schemas.openxmlformats.org/officeDocument/2006/relationships/hyperlink" Target="http://football6.myfantasyleague.com/2013/detailed?L=59380&amp;W=3&amp;P=10813&amp;YEAR=2012" TargetMode="External"/><Relationship Id="rId10461" Type="http://schemas.openxmlformats.org/officeDocument/2006/relationships/hyperlink" Target="http://football6.myfantasyleague.com/2013/detailed?L=59380&amp;W=17&amp;P=6750&amp;YEAR=2012" TargetMode="External"/><Relationship Id="rId11512" Type="http://schemas.openxmlformats.org/officeDocument/2006/relationships/hyperlink" Target="http://football6.myfantasyleague.com/2013/detailed?L=59380&amp;W=16&amp;P=9311&amp;YEAR=2012" TargetMode="External"/><Relationship Id="rId14668" Type="http://schemas.openxmlformats.org/officeDocument/2006/relationships/hyperlink" Target="http://football6.myfantasyleague.com/2013/detailed?L=59380&amp;W=10&amp;P=10713&amp;YEAR=2012" TargetMode="External"/><Relationship Id="rId15719" Type="http://schemas.openxmlformats.org/officeDocument/2006/relationships/hyperlink" Target="http://football6.myfantasyleague.com/2013/detailed?L=59380&amp;W=14&amp;P=9841&amp;YEAR=2012" TargetMode="External"/><Relationship Id="rId16090" Type="http://schemas.openxmlformats.org/officeDocument/2006/relationships/hyperlink" Target="http://football6.myfantasyleague.com/2013/player?L=59380&amp;P=9099" TargetMode="External"/><Relationship Id="rId597" Type="http://schemas.openxmlformats.org/officeDocument/2006/relationships/hyperlink" Target="http://football6.myfantasyleague.com/2013/detailed?L=59380&amp;W=10&amp;P=9897&amp;YEAR=2012" TargetMode="External"/><Relationship Id="rId2278" Type="http://schemas.openxmlformats.org/officeDocument/2006/relationships/hyperlink" Target="http://football6.myfantasyleague.com/2013/detailed?L=59380&amp;W=16&amp;P=6996&amp;YEAR=2012" TargetMode="External"/><Relationship Id="rId3329" Type="http://schemas.openxmlformats.org/officeDocument/2006/relationships/hyperlink" Target="http://football6.myfantasyleague.com/2013/detailed?L=59380&amp;W=11&amp;P=9913&amp;YEAR=2012" TargetMode="External"/><Relationship Id="rId4727" Type="http://schemas.openxmlformats.org/officeDocument/2006/relationships/hyperlink" Target="http://football6.myfantasyleague.com/2013/detailed?L=59380&amp;W=7&amp;P=8339&amp;YEAR=2012" TargetMode="External"/><Relationship Id="rId7200" Type="http://schemas.openxmlformats.org/officeDocument/2006/relationships/hyperlink" Target="http://football6.myfantasyleague.com/2013/detailed?L=59380&amp;W=16&amp;P=10261&amp;YEAR=2012" TargetMode="External"/><Relationship Id="rId10114" Type="http://schemas.openxmlformats.org/officeDocument/2006/relationships/hyperlink" Target="http://football6.myfantasyleague.com/2013/player?L=59380&amp;P=10753&amp;YEAR=2012" TargetMode="External"/><Relationship Id="rId13684" Type="http://schemas.openxmlformats.org/officeDocument/2006/relationships/hyperlink" Target="http://football6.myfantasyleague.com/2013/detailed?L=59380&amp;W=7&amp;P=9906&amp;YEAR=2012" TargetMode="External"/><Relationship Id="rId14735" Type="http://schemas.openxmlformats.org/officeDocument/2006/relationships/hyperlink" Target="http://football6.myfantasyleague.com/2013/detailed?L=59380&amp;W=12&amp;P=9933&amp;YEAR=2012" TargetMode="External"/><Relationship Id="rId17141" Type="http://schemas.openxmlformats.org/officeDocument/2006/relationships/hyperlink" Target="http://football6.myfantasyleague.com/2013/detailed?L=59380&amp;W=10&amp;P=9132&amp;YEAR=2012" TargetMode="External"/><Relationship Id="rId20139" Type="http://schemas.openxmlformats.org/officeDocument/2006/relationships/hyperlink" Target="http://football6.myfantasyleague.com/2013/detailed?L=59380&amp;W=5&amp;P=8121&amp;YEAR=2012" TargetMode="External"/><Relationship Id="rId20486" Type="http://schemas.openxmlformats.org/officeDocument/2006/relationships/hyperlink" Target="http://football6.myfantasyleague.com/2013/detailed?L=59380&amp;W=4&amp;P=10759&amp;YEAR=2012" TargetMode="External"/><Relationship Id="rId1294" Type="http://schemas.openxmlformats.org/officeDocument/2006/relationships/hyperlink" Target="http://football6.myfantasyleague.com/2013/detailed?L=59380&amp;W=5&amp;P=10456&amp;YEAR=2012" TargetMode="External"/><Relationship Id="rId2692" Type="http://schemas.openxmlformats.org/officeDocument/2006/relationships/hyperlink" Target="http://football6.myfantasyleague.com/2013/detailed?L=59380&amp;W=8&amp;P=10732&amp;YEAR=2012" TargetMode="External"/><Relationship Id="rId3743" Type="http://schemas.openxmlformats.org/officeDocument/2006/relationships/hyperlink" Target="http://football6.myfantasyleague.com/2013/detailed?L=59380&amp;W=17&amp;P=6820&amp;YEAR=2012" TargetMode="External"/><Relationship Id="rId6899" Type="http://schemas.openxmlformats.org/officeDocument/2006/relationships/hyperlink" Target="http://football6.myfantasyleague.com/2013/detailed?L=59380&amp;W=16&amp;P=9067&amp;YEAR=2012" TargetMode="External"/><Relationship Id="rId12286" Type="http://schemas.openxmlformats.org/officeDocument/2006/relationships/hyperlink" Target="http://football6.myfantasyleague.com/2013/detailed?L=59380&amp;W=12&amp;P=9856&amp;YEAR=2012" TargetMode="External"/><Relationship Id="rId13337" Type="http://schemas.openxmlformats.org/officeDocument/2006/relationships/hyperlink" Target="http://football6.myfantasyleague.com/2013/detailed?L=59380&amp;W=15&amp;P=9824&amp;YEAR=2012" TargetMode="External"/><Relationship Id="rId13751" Type="http://schemas.openxmlformats.org/officeDocument/2006/relationships/hyperlink" Target="http://football6.myfantasyleague.com/2013/player?L=59380&amp;P=6933" TargetMode="External"/><Relationship Id="rId14802" Type="http://schemas.openxmlformats.org/officeDocument/2006/relationships/hyperlink" Target="http://football6.myfantasyleague.com/2013/detailed?L=59380&amp;W=7&amp;P=10296&amp;YEAR=2012" TargetMode="External"/><Relationship Id="rId17958" Type="http://schemas.openxmlformats.org/officeDocument/2006/relationships/hyperlink" Target="http://football6.myfantasyleague.com/2013/detailed?L=59380&amp;W=13&amp;P=10697&amp;YEAR=2012" TargetMode="External"/><Relationship Id="rId20553" Type="http://schemas.openxmlformats.org/officeDocument/2006/relationships/hyperlink" Target="http://football6.myfantasyleague.com/2013/player?L=59380&amp;P=9915" TargetMode="External"/><Relationship Id="rId664" Type="http://schemas.openxmlformats.org/officeDocument/2006/relationships/hyperlink" Target="http://football6.myfantasyleague.com/2013/detailed?L=59380&amp;W=17&amp;P=10998&amp;YEAR=2012" TargetMode="External"/><Relationship Id="rId2345" Type="http://schemas.openxmlformats.org/officeDocument/2006/relationships/hyperlink" Target="http://football6.myfantasyleague.com/2013/detailed?L=59380&amp;W=8&amp;P=10149&amp;YEAR=2012" TargetMode="External"/><Relationship Id="rId3810" Type="http://schemas.openxmlformats.org/officeDocument/2006/relationships/hyperlink" Target="http://football6.myfantasyleague.com/2013/detailed?L=59380&amp;W=6&amp;P=9597&amp;YEAR=2012" TargetMode="External"/><Relationship Id="rId6966" Type="http://schemas.openxmlformats.org/officeDocument/2006/relationships/hyperlink" Target="http://football6.myfantasyleague.com/2013/detailed?L=59380&amp;W=9&amp;P=10217&amp;YEAR=2012" TargetMode="External"/><Relationship Id="rId9372" Type="http://schemas.openxmlformats.org/officeDocument/2006/relationships/hyperlink" Target="http://football6.myfantasyleague.com/2013/detailed?L=59380&amp;W=8&amp;P=6513&amp;YEAR=2012" TargetMode="External"/><Relationship Id="rId12353" Type="http://schemas.openxmlformats.org/officeDocument/2006/relationships/hyperlink" Target="http://football6.myfantasyleague.com/2013/player?L=59380&amp;P=9899&amp;YEAR=2012" TargetMode="External"/><Relationship Id="rId13404" Type="http://schemas.openxmlformats.org/officeDocument/2006/relationships/hyperlink" Target="http://football6.myfantasyleague.com/2013/detailed?L=59380&amp;W=11&amp;P=10870&amp;YEAR=2012" TargetMode="External"/><Relationship Id="rId16974" Type="http://schemas.openxmlformats.org/officeDocument/2006/relationships/hyperlink" Target="http://football6.myfantasyleague.com/2013/detailed?L=59380&amp;W=14&amp;P=10203&amp;YEAR=2012" TargetMode="External"/><Relationship Id="rId19380" Type="http://schemas.openxmlformats.org/officeDocument/2006/relationships/hyperlink" Target="http://football6.myfantasyleague.com/2013/detailed?L=59380&amp;W=13&amp;P=9835&amp;YEAR=2012" TargetMode="External"/><Relationship Id="rId20206" Type="http://schemas.openxmlformats.org/officeDocument/2006/relationships/hyperlink" Target="http://football6.myfantasyleague.com/2013/detailed?L=59380&amp;W=1&amp;P=10290&amp;YEAR=2012" TargetMode="External"/><Relationship Id="rId20620" Type="http://schemas.openxmlformats.org/officeDocument/2006/relationships/hyperlink" Target="http://football6.myfantasyleague.com/2013/detailed?L=59380&amp;W=7&amp;P=10110&amp;YEAR=2012" TargetMode="External"/><Relationship Id="rId317" Type="http://schemas.openxmlformats.org/officeDocument/2006/relationships/hyperlink" Target="http://football6.myfantasyleague.com/2013/detailed?L=59380&amp;W=7&amp;P=10788&amp;YEAR=2012" TargetMode="External"/><Relationship Id="rId731" Type="http://schemas.openxmlformats.org/officeDocument/2006/relationships/hyperlink" Target="http://football6.myfantasyleague.com/2013/detailed?L=59380&amp;W=1&amp;P=8510&amp;YEAR=2012" TargetMode="External"/><Relationship Id="rId1361" Type="http://schemas.openxmlformats.org/officeDocument/2006/relationships/hyperlink" Target="http://football6.myfantasyleague.com/2013/detailed?L=59380&amp;W=11&amp;P=10048&amp;YEAR=2012" TargetMode="External"/><Relationship Id="rId2412" Type="http://schemas.openxmlformats.org/officeDocument/2006/relationships/hyperlink" Target="http://football6.myfantasyleague.com/2013/detailed?L=59380&amp;W=5&amp;P=8497&amp;YEAR=2012" TargetMode="External"/><Relationship Id="rId5568" Type="http://schemas.openxmlformats.org/officeDocument/2006/relationships/hyperlink" Target="http://football6.myfantasyleague.com/2013/detailed?L=59380&amp;W=1&amp;P=8368&amp;YEAR=2012" TargetMode="External"/><Relationship Id="rId5982" Type="http://schemas.openxmlformats.org/officeDocument/2006/relationships/hyperlink" Target="http://football6.myfantasyleague.com/2013/detailed?L=59380&amp;W=9&amp;P=3549&amp;YEAR=2012" TargetMode="External"/><Relationship Id="rId6619" Type="http://schemas.openxmlformats.org/officeDocument/2006/relationships/hyperlink" Target="http://football6.myfantasyleague.com/2013/detailed?L=59380&amp;W=4&amp;P=9003&amp;YEAR=2012" TargetMode="External"/><Relationship Id="rId9025" Type="http://schemas.openxmlformats.org/officeDocument/2006/relationships/hyperlink" Target="http://football6.myfantasyleague.com/2013/detailed?L=59380&amp;W=12&amp;P=7671&amp;YEAR=2012" TargetMode="External"/><Relationship Id="rId12006" Type="http://schemas.openxmlformats.org/officeDocument/2006/relationships/hyperlink" Target="http://football6.myfantasyleague.com/2013/player?L=59380&amp;P=9464&amp;YEAR=2012" TargetMode="External"/><Relationship Id="rId12420" Type="http://schemas.openxmlformats.org/officeDocument/2006/relationships/hyperlink" Target="http://football6.myfantasyleague.com/2013/detailed?L=59380&amp;W=15&amp;P=8548&amp;YEAR=2012" TargetMode="External"/><Relationship Id="rId15576" Type="http://schemas.openxmlformats.org/officeDocument/2006/relationships/hyperlink" Target="http://football6.myfantasyleague.com/2013/detailed?L=59380&amp;W=17&amp;P=9921&amp;YEAR=2012" TargetMode="External"/><Relationship Id="rId16627" Type="http://schemas.openxmlformats.org/officeDocument/2006/relationships/hyperlink" Target="http://football6.myfantasyleague.com/2013/player?L=59380&amp;P=10332" TargetMode="External"/><Relationship Id="rId19033" Type="http://schemas.openxmlformats.org/officeDocument/2006/relationships/hyperlink" Target="http://football6.myfantasyleague.com/2013/detailed?L=59380&amp;W=9&amp;P=9425&amp;YEAR=2012" TargetMode="External"/><Relationship Id="rId1014" Type="http://schemas.openxmlformats.org/officeDocument/2006/relationships/hyperlink" Target="http://football6.myfantasyleague.com/2013/detailed?L=59380&amp;W=16&amp;P=10527&amp;YEAR=2012" TargetMode="External"/><Relationship Id="rId4584" Type="http://schemas.openxmlformats.org/officeDocument/2006/relationships/hyperlink" Target="http://football6.myfantasyleague.com/2013/player?L=59380&amp;P=6776&amp;YEAR=2012" TargetMode="External"/><Relationship Id="rId5635" Type="http://schemas.openxmlformats.org/officeDocument/2006/relationships/hyperlink" Target="http://football6.myfantasyleague.com/2013/detailed?L=59380&amp;W=9&amp;P=11005&amp;YEAR=2012" TargetMode="External"/><Relationship Id="rId8041" Type="http://schemas.openxmlformats.org/officeDocument/2006/relationships/hyperlink" Target="http://football6.myfantasyleague.com/2013/detailed?L=59380&amp;W=7&amp;P=3445&amp;YEAR=2012" TargetMode="External"/><Relationship Id="rId11022" Type="http://schemas.openxmlformats.org/officeDocument/2006/relationships/hyperlink" Target="http://football6.myfantasyleague.com/2013/detailed?L=59380&amp;W=17&amp;P=7777&amp;YEAR=2012" TargetMode="External"/><Relationship Id="rId14178" Type="http://schemas.openxmlformats.org/officeDocument/2006/relationships/hyperlink" Target="http://football6.myfantasyleague.com/2013/detailed?L=59380&amp;W=1&amp;P=6929&amp;YEAR=2012" TargetMode="External"/><Relationship Id="rId15229" Type="http://schemas.openxmlformats.org/officeDocument/2006/relationships/hyperlink" Target="http://football6.myfantasyleague.com/2013/detailed?L=59380&amp;W=16&amp;P=9705&amp;YEAR=2012" TargetMode="External"/><Relationship Id="rId15990" Type="http://schemas.openxmlformats.org/officeDocument/2006/relationships/hyperlink" Target="http://football6.myfantasyleague.com/2013/detailed?L=59380&amp;W=17&amp;P=9120&amp;YEAR=2012" TargetMode="External"/><Relationship Id="rId19100" Type="http://schemas.openxmlformats.org/officeDocument/2006/relationships/hyperlink" Target="http://football6.myfantasyleague.com/2013/detailed?L=59380&amp;W=4&amp;P=9640&amp;YEAR=2012" TargetMode="External"/><Relationship Id="rId3186" Type="http://schemas.openxmlformats.org/officeDocument/2006/relationships/hyperlink" Target="http://football6.myfantasyleague.com/2013/detailed?L=59380&amp;W=4&amp;P=10472&amp;YEAR=2012" TargetMode="External"/><Relationship Id="rId4237" Type="http://schemas.openxmlformats.org/officeDocument/2006/relationships/hyperlink" Target="http://football6.myfantasyleague.com/2013/player?L=59380&amp;P=7742&amp;YEAR=2012" TargetMode="External"/><Relationship Id="rId4651" Type="http://schemas.openxmlformats.org/officeDocument/2006/relationships/hyperlink" Target="http://football6.myfantasyleague.com/2013/detailed?L=59380&amp;W=8&amp;P=8975&amp;YEAR=2012" TargetMode="External"/><Relationship Id="rId13194" Type="http://schemas.openxmlformats.org/officeDocument/2006/relationships/hyperlink" Target="http://football6.myfantasyleague.com/2013/detailed?L=59380&amp;W=8&amp;P=9787&amp;YEAR=2012" TargetMode="External"/><Relationship Id="rId14592" Type="http://schemas.openxmlformats.org/officeDocument/2006/relationships/hyperlink" Target="http://football6.myfantasyleague.com/2013/detailed?L=59380&amp;W=15&amp;P=9473&amp;YEAR=2012" TargetMode="External"/><Relationship Id="rId15643" Type="http://schemas.openxmlformats.org/officeDocument/2006/relationships/hyperlink" Target="http://football6.myfantasyleague.com/2013/detailed?L=59380&amp;W=14&amp;P=7400&amp;YEAR=2012" TargetMode="External"/><Relationship Id="rId18799" Type="http://schemas.openxmlformats.org/officeDocument/2006/relationships/hyperlink" Target="http://football6.myfantasyleague.com/2013/player?L=59380&amp;P=5658" TargetMode="External"/><Relationship Id="rId3253" Type="http://schemas.openxmlformats.org/officeDocument/2006/relationships/hyperlink" Target="http://football6.myfantasyleague.com/2013/player?L=59380&amp;P=10370&amp;YEAR=2012" TargetMode="External"/><Relationship Id="rId4304" Type="http://schemas.openxmlformats.org/officeDocument/2006/relationships/hyperlink" Target="http://football6.myfantasyleague.com/2013/detailed?L=59380&amp;W=15&amp;P=9514&amp;YEAR=2012" TargetMode="External"/><Relationship Id="rId5702" Type="http://schemas.openxmlformats.org/officeDocument/2006/relationships/hyperlink" Target="http://football6.myfantasyleague.com/2013/detailed?L=59380&amp;W=13&amp;P=9462&amp;YEAR=2012" TargetMode="External"/><Relationship Id="rId8858" Type="http://schemas.openxmlformats.org/officeDocument/2006/relationships/hyperlink" Target="http://football6.myfantasyleague.com/2013/detailed?L=59380&amp;W=16&amp;P=9903&amp;YEAR=2012" TargetMode="External"/><Relationship Id="rId9909" Type="http://schemas.openxmlformats.org/officeDocument/2006/relationships/hyperlink" Target="http://football6.myfantasyleague.com/2013/detailed?L=59380&amp;W=7&amp;P=9580&amp;YEAR=2012" TargetMode="External"/><Relationship Id="rId10788" Type="http://schemas.openxmlformats.org/officeDocument/2006/relationships/hyperlink" Target="http://football6.myfantasyleague.com/2013/detailed?L=59380&amp;W=7&amp;P=10914&amp;YEAR=2012" TargetMode="External"/><Relationship Id="rId11839" Type="http://schemas.openxmlformats.org/officeDocument/2006/relationships/hyperlink" Target="http://football6.myfantasyleague.com/2013/detailed?L=59380&amp;W=13&amp;P=10820&amp;YEAR=2012" TargetMode="External"/><Relationship Id="rId14245" Type="http://schemas.openxmlformats.org/officeDocument/2006/relationships/hyperlink" Target="http://football6.myfantasyleague.com/2013/detailed?L=59380&amp;W=7&amp;P=9223&amp;YEAR=2012" TargetMode="External"/><Relationship Id="rId15710" Type="http://schemas.openxmlformats.org/officeDocument/2006/relationships/hyperlink" Target="http://football6.myfantasyleague.com/2013/detailed?L=59380&amp;W=4&amp;P=9841&amp;YEAR=2012" TargetMode="External"/><Relationship Id="rId18866" Type="http://schemas.openxmlformats.org/officeDocument/2006/relationships/hyperlink" Target="http://football6.myfantasyleague.com/2013/detailed?L=59380&amp;W=8&amp;P=10303&amp;YEAR=2012" TargetMode="External"/><Relationship Id="rId19917" Type="http://schemas.openxmlformats.org/officeDocument/2006/relationships/hyperlink" Target="http://football6.myfantasyleague.com/2013/detailed?L=59380&amp;W=13&amp;P=8375&amp;YEAR=2012" TargetMode="External"/><Relationship Id="rId20063" Type="http://schemas.openxmlformats.org/officeDocument/2006/relationships/hyperlink" Target="http://football6.myfantasyleague.com/2013/detailed?L=59380&amp;W=16&amp;P=8675&amp;YEAR=2012" TargetMode="External"/><Relationship Id="rId174" Type="http://schemas.openxmlformats.org/officeDocument/2006/relationships/hyperlink" Target="http://football6.myfantasyleague.com/2013/detailed?L=59380&amp;W=16&amp;P=10554&amp;YEAR=2012" TargetMode="External"/><Relationship Id="rId7874" Type="http://schemas.openxmlformats.org/officeDocument/2006/relationships/hyperlink" Target="http://football6.myfantasyleague.com/2013/detailed?L=59380&amp;W=6&amp;P=8697&amp;YEAR=2012" TargetMode="External"/><Relationship Id="rId8925" Type="http://schemas.openxmlformats.org/officeDocument/2006/relationships/hyperlink" Target="http://football6.myfantasyleague.com/2013/detailed?L=59380&amp;W=17&amp;P=10822&amp;YEAR=2012" TargetMode="External"/><Relationship Id="rId10855" Type="http://schemas.openxmlformats.org/officeDocument/2006/relationships/hyperlink" Target="http://football6.myfantasyleague.com/2013/detailed?L=59380&amp;W=3&amp;P=8387&amp;YEAR=2012" TargetMode="External"/><Relationship Id="rId11906" Type="http://schemas.openxmlformats.org/officeDocument/2006/relationships/hyperlink" Target="http://football6.myfantasyleague.com/2013/detailed?L=59380&amp;W=12&amp;P=9498&amp;YEAR=2012" TargetMode="External"/><Relationship Id="rId13261" Type="http://schemas.openxmlformats.org/officeDocument/2006/relationships/hyperlink" Target="http://football6.myfantasyleague.com/2013/detailed?L=59380&amp;W=8&amp;P=7509&amp;YEAR=2012" TargetMode="External"/><Relationship Id="rId14312" Type="http://schemas.openxmlformats.org/officeDocument/2006/relationships/hyperlink" Target="http://football6.myfantasyleague.com/2013/player?L=59380&amp;P=7843&amp;YEAR=2012" TargetMode="External"/><Relationship Id="rId17468" Type="http://schemas.openxmlformats.org/officeDocument/2006/relationships/hyperlink" Target="http://football6.myfantasyleague.com/2013/detailed?L=59380&amp;W=2&amp;P=9726&amp;YEAR=2012" TargetMode="External"/><Relationship Id="rId17882" Type="http://schemas.openxmlformats.org/officeDocument/2006/relationships/hyperlink" Target="http://football6.myfantasyleague.com/2013/detailed?L=59380&amp;W=16&amp;P=8160&amp;YEAR=2012" TargetMode="External"/><Relationship Id="rId18519" Type="http://schemas.openxmlformats.org/officeDocument/2006/relationships/hyperlink" Target="http://football6.myfantasyleague.com/2013/player?L=59380&amp;P=9981&amp;YEAR=2012" TargetMode="External"/><Relationship Id="rId18933" Type="http://schemas.openxmlformats.org/officeDocument/2006/relationships/hyperlink" Target="http://football6.myfantasyleague.com/2013/detailed?L=59380&amp;W=8&amp;P=8421&amp;YEAR=2012" TargetMode="External"/><Relationship Id="rId241" Type="http://schemas.openxmlformats.org/officeDocument/2006/relationships/hyperlink" Target="http://football6.myfantasyleague.com/2013/player?L=59380&amp;P=10082&amp;YEAR=2012" TargetMode="External"/><Relationship Id="rId3320" Type="http://schemas.openxmlformats.org/officeDocument/2006/relationships/hyperlink" Target="http://football6.myfantasyleague.com/2013/detailed?L=59380&amp;W=1&amp;P=9913&amp;YEAR=2012" TargetMode="External"/><Relationship Id="rId5078" Type="http://schemas.openxmlformats.org/officeDocument/2006/relationships/hyperlink" Target="http://football6.myfantasyleague.com/2013/detailed?L=59380&amp;W=7&amp;P=8982&amp;YEAR=2012" TargetMode="External"/><Relationship Id="rId6476" Type="http://schemas.openxmlformats.org/officeDocument/2006/relationships/hyperlink" Target="http://football6.myfantasyleague.com/2013/detailed?L=59380&amp;W=9&amp;P=7123&amp;YEAR=2012" TargetMode="External"/><Relationship Id="rId6890" Type="http://schemas.openxmlformats.org/officeDocument/2006/relationships/hyperlink" Target="http://football6.myfantasyleague.com/2013/detailed?L=59380&amp;W=5&amp;P=9067&amp;YEAR=2012" TargetMode="External"/><Relationship Id="rId7527" Type="http://schemas.openxmlformats.org/officeDocument/2006/relationships/hyperlink" Target="http://football6.myfantasyleague.com/2013/player?L=59380&amp;P=9335&amp;YEAR=2012" TargetMode="External"/><Relationship Id="rId7941" Type="http://schemas.openxmlformats.org/officeDocument/2006/relationships/hyperlink" Target="http://football6.myfantasyleague.com/2013/detailed?L=59380&amp;W=17&amp;P=7231&amp;YEAR=2012" TargetMode="External"/><Relationship Id="rId10508" Type="http://schemas.openxmlformats.org/officeDocument/2006/relationships/hyperlink" Target="http://football6.myfantasyleague.com/2013/player?L=59380&amp;P=6795" TargetMode="External"/><Relationship Id="rId16484" Type="http://schemas.openxmlformats.org/officeDocument/2006/relationships/hyperlink" Target="http://football6.myfantasyleague.com/2013/detailed?L=59380&amp;W=11&amp;P=9871&amp;YEAR=2012" TargetMode="External"/><Relationship Id="rId17535" Type="http://schemas.openxmlformats.org/officeDocument/2006/relationships/hyperlink" Target="http://football6.myfantasyleague.com/2013/detailed?L=59380&amp;W=3&amp;P=9431&amp;YEAR=2012" TargetMode="External"/><Relationship Id="rId20130" Type="http://schemas.openxmlformats.org/officeDocument/2006/relationships/hyperlink" Target="http://football6.myfantasyleague.com/2013/detailed?L=59380&amp;W=16&amp;P=10707&amp;YEAR=2012" TargetMode="External"/><Relationship Id="rId5492" Type="http://schemas.openxmlformats.org/officeDocument/2006/relationships/hyperlink" Target="http://football6.myfantasyleague.com/2013/detailed?L=59380&amp;W=2&amp;P=10884&amp;YEAR=2012" TargetMode="External"/><Relationship Id="rId6129" Type="http://schemas.openxmlformats.org/officeDocument/2006/relationships/hyperlink" Target="http://football6.myfantasyleague.com/2013/detailed?L=59380&amp;W=13&amp;P=10487&amp;YEAR=2012" TargetMode="External"/><Relationship Id="rId6543" Type="http://schemas.openxmlformats.org/officeDocument/2006/relationships/hyperlink" Target="http://football6.myfantasyleague.com/2013/detailed?L=59380&amp;W=15&amp;P=8845&amp;YEAR=2012" TargetMode="External"/><Relationship Id="rId9699" Type="http://schemas.openxmlformats.org/officeDocument/2006/relationships/hyperlink" Target="http://football6.myfantasyleague.com/2013/detailed?L=59380&amp;W=12&amp;P=8740&amp;YEAR=2012" TargetMode="External"/><Relationship Id="rId10922" Type="http://schemas.openxmlformats.org/officeDocument/2006/relationships/hyperlink" Target="http://football6.myfantasyleague.com/2013/detailed?L=59380&amp;W=5&amp;P=10992&amp;YEAR=2012" TargetMode="External"/><Relationship Id="rId15086" Type="http://schemas.openxmlformats.org/officeDocument/2006/relationships/hyperlink" Target="http://football6.myfantasyleague.com/2013/detailed?L=59380&amp;W=11&amp;P=8659&amp;YEAR=2012" TargetMode="External"/><Relationship Id="rId16137" Type="http://schemas.openxmlformats.org/officeDocument/2006/relationships/hyperlink" Target="http://football6.myfantasyleague.com/2013/player?L=59380&amp;P=10360&amp;YEAR=2012" TargetMode="External"/><Relationship Id="rId16551" Type="http://schemas.openxmlformats.org/officeDocument/2006/relationships/hyperlink" Target="http://football6.myfantasyleague.com/2013/detailed?L=59380&amp;W=9&amp;P=4896&amp;YEAR=2012" TargetMode="External"/><Relationship Id="rId17602" Type="http://schemas.openxmlformats.org/officeDocument/2006/relationships/hyperlink" Target="http://football6.myfantasyleague.com/2013/detailed?L=59380&amp;W=4&amp;P=7461&amp;YEAR=2012" TargetMode="External"/><Relationship Id="rId1688" Type="http://schemas.openxmlformats.org/officeDocument/2006/relationships/hyperlink" Target="http://football6.myfantasyleague.com/2013/detailed?L=59380&amp;W=16&amp;P=10637&amp;YEAR=2012" TargetMode="External"/><Relationship Id="rId2739" Type="http://schemas.openxmlformats.org/officeDocument/2006/relationships/hyperlink" Target="http://football6.myfantasyleague.com/2013/detailed?L=59380&amp;W=3&amp;P=9823&amp;YEAR=2012" TargetMode="External"/><Relationship Id="rId4094" Type="http://schemas.openxmlformats.org/officeDocument/2006/relationships/hyperlink" Target="http://football6.myfantasyleague.com/2013/detailed?L=59380&amp;W=3&amp;P=10022&amp;YEAR=2012" TargetMode="External"/><Relationship Id="rId5145" Type="http://schemas.openxmlformats.org/officeDocument/2006/relationships/hyperlink" Target="http://football6.myfantasyleague.com/2013/detailed?L=59380&amp;W=17&amp;P=9739&amp;YEAR=2012" TargetMode="External"/><Relationship Id="rId6610" Type="http://schemas.openxmlformats.org/officeDocument/2006/relationships/hyperlink" Target="http://football6.myfantasyleague.com/2013/detailed?L=59380&amp;W=14&amp;P=9625&amp;YEAR=2012" TargetMode="External"/><Relationship Id="rId9766" Type="http://schemas.openxmlformats.org/officeDocument/2006/relationships/hyperlink" Target="http://football6.myfantasyleague.com/2013/detailed?L=59380&amp;W=4&amp;P=9078&amp;YEAR=2012" TargetMode="External"/><Relationship Id="rId15153" Type="http://schemas.openxmlformats.org/officeDocument/2006/relationships/hyperlink" Target="http://football6.myfantasyleague.com/2013/detailed?L=59380&amp;W=6&amp;P=10896&amp;YEAR=2012" TargetMode="External"/><Relationship Id="rId16204" Type="http://schemas.openxmlformats.org/officeDocument/2006/relationships/hyperlink" Target="http://football6.myfantasyleague.com/2013/detailed?L=59380&amp;W=12&amp;P=7945&amp;YEAR=2012" TargetMode="External"/><Relationship Id="rId1755" Type="http://schemas.openxmlformats.org/officeDocument/2006/relationships/hyperlink" Target="http://football6.myfantasyleague.com/2013/player?L=59380&amp;P=10719&amp;YEAR=2012" TargetMode="External"/><Relationship Id="rId4161" Type="http://schemas.openxmlformats.org/officeDocument/2006/relationships/hyperlink" Target="http://football6.myfantasyleague.com/2013/detailed?L=59380&amp;W=1&amp;P=9894&amp;YEAR=2012" TargetMode="External"/><Relationship Id="rId5212" Type="http://schemas.openxmlformats.org/officeDocument/2006/relationships/hyperlink" Target="http://football6.myfantasyleague.com/2013/detailed?L=59380&amp;W=13&amp;P=10310&amp;YEAR=2012" TargetMode="External"/><Relationship Id="rId8368" Type="http://schemas.openxmlformats.org/officeDocument/2006/relationships/hyperlink" Target="http://football6.myfantasyleague.com/2013/detailed?L=59380&amp;W=17&amp;P=8837&amp;YEAR=2012" TargetMode="External"/><Relationship Id="rId8782" Type="http://schemas.openxmlformats.org/officeDocument/2006/relationships/hyperlink" Target="http://football6.myfantasyleague.com/2013/detailed?L=59380&amp;W=9&amp;P=10374&amp;YEAR=2012" TargetMode="External"/><Relationship Id="rId9419" Type="http://schemas.openxmlformats.org/officeDocument/2006/relationships/hyperlink" Target="http://football6.myfantasyleague.com/2013/player?L=59380&amp;P=9674" TargetMode="External"/><Relationship Id="rId10298" Type="http://schemas.openxmlformats.org/officeDocument/2006/relationships/hyperlink" Target="http://football6.myfantasyleague.com/2013/detailed?L=59380&amp;W=14&amp;P=10368&amp;YEAR=2012" TargetMode="External"/><Relationship Id="rId11349" Type="http://schemas.openxmlformats.org/officeDocument/2006/relationships/hyperlink" Target="http://football6.myfantasyleague.com/2013/detailed?L=59380&amp;W=17&amp;P=10285&amp;YEAR=2012" TargetMode="External"/><Relationship Id="rId11696" Type="http://schemas.openxmlformats.org/officeDocument/2006/relationships/hyperlink" Target="http://football6.myfantasyleague.com/2013/detailed?L=59380&amp;W=15&amp;P=3141&amp;YEAR=2012" TargetMode="External"/><Relationship Id="rId12747" Type="http://schemas.openxmlformats.org/officeDocument/2006/relationships/hyperlink" Target="http://football6.myfantasyleague.com/2013/detailed?L=59380&amp;W=12&amp;P=8680&amp;YEAR=2012" TargetMode="External"/><Relationship Id="rId18376" Type="http://schemas.openxmlformats.org/officeDocument/2006/relationships/hyperlink" Target="http://football6.myfantasyleague.com/2013/player?L=59380&amp;P=10675" TargetMode="External"/><Relationship Id="rId19774" Type="http://schemas.openxmlformats.org/officeDocument/2006/relationships/hyperlink" Target="http://football6.myfantasyleague.com/2013/detailed?L=59380&amp;W=12&amp;P=7407&amp;YEAR=2012" TargetMode="External"/><Relationship Id="rId1408" Type="http://schemas.openxmlformats.org/officeDocument/2006/relationships/hyperlink" Target="http://football6.myfantasyleague.com/2013/detailed?L=59380&amp;W=6&amp;P=10514&amp;YEAR=2012" TargetMode="External"/><Relationship Id="rId2806" Type="http://schemas.openxmlformats.org/officeDocument/2006/relationships/hyperlink" Target="http://football6.myfantasyleague.com/2013/detailed?L=59380&amp;W=17&amp;P=8255&amp;YEAR=2012" TargetMode="External"/><Relationship Id="rId7384" Type="http://schemas.openxmlformats.org/officeDocument/2006/relationships/hyperlink" Target="http://football6.myfantasyleague.com/2013/detailed?L=59380&amp;W=5&amp;P=10696&amp;YEAR=2012" TargetMode="External"/><Relationship Id="rId8435" Type="http://schemas.openxmlformats.org/officeDocument/2006/relationships/hyperlink" Target="http://football6.myfantasyleague.com/2013/detailed?L=59380&amp;W=1&amp;P=9452&amp;YEAR=2012" TargetMode="External"/><Relationship Id="rId9833" Type="http://schemas.openxmlformats.org/officeDocument/2006/relationships/hyperlink" Target="http://football6.myfantasyleague.com/2013/detailed?L=59380&amp;W=5&amp;P=7037&amp;YEAR=2012" TargetMode="External"/><Relationship Id="rId11763" Type="http://schemas.openxmlformats.org/officeDocument/2006/relationships/hyperlink" Target="http://football6.myfantasyleague.com/2013/player?L=59380&amp;P=10850" TargetMode="External"/><Relationship Id="rId12814" Type="http://schemas.openxmlformats.org/officeDocument/2006/relationships/hyperlink" Target="http://football6.myfantasyleague.com/2013/detailed?L=59380&amp;W=4&amp;P=10754&amp;YEAR=2012" TargetMode="External"/><Relationship Id="rId15220" Type="http://schemas.openxmlformats.org/officeDocument/2006/relationships/hyperlink" Target="http://football6.myfantasyleague.com/2013/detailed?L=59380&amp;W=5&amp;P=9705&amp;YEAR=2012" TargetMode="External"/><Relationship Id="rId18029" Type="http://schemas.openxmlformats.org/officeDocument/2006/relationships/hyperlink" Target="http://football6.myfantasyleague.com/2013/detailed?L=59380&amp;W=2&amp;P=9831&amp;YEAR=2012" TargetMode="External"/><Relationship Id="rId18790" Type="http://schemas.openxmlformats.org/officeDocument/2006/relationships/hyperlink" Target="http://football6.myfantasyleague.com/2013/detailed?L=59380&amp;W=9&amp;P=10764&amp;YEAR=2012" TargetMode="External"/><Relationship Id="rId19427" Type="http://schemas.openxmlformats.org/officeDocument/2006/relationships/hyperlink" Target="http://football6.myfantasyleague.com/2013/detailed?L=59380&amp;W=11&amp;P=8713&amp;YEAR=2012" TargetMode="External"/><Relationship Id="rId19841" Type="http://schemas.openxmlformats.org/officeDocument/2006/relationships/hyperlink" Target="http://football6.myfantasyleague.com/2013/detailed?L=59380&amp;W=10&amp;P=7491&amp;YEAR=2012" TargetMode="External"/><Relationship Id="rId47" Type="http://schemas.openxmlformats.org/officeDocument/2006/relationships/hyperlink" Target="http://football6.myfantasyleague.com/2013/detailed?L=59380&amp;W=5&amp;P=5662&amp;YEAR=2012" TargetMode="External"/><Relationship Id="rId1822" Type="http://schemas.openxmlformats.org/officeDocument/2006/relationships/hyperlink" Target="http://football6.myfantasyleague.com/2013/detailed?L=59380&amp;W=1&amp;P=10932&amp;YEAR=2012" TargetMode="External"/><Relationship Id="rId4978" Type="http://schemas.openxmlformats.org/officeDocument/2006/relationships/hyperlink" Target="http://football6.myfantasyleague.com/2013/detailed?L=59380&amp;W=15&amp;P=8799&amp;YEAR=2012" TargetMode="External"/><Relationship Id="rId7037" Type="http://schemas.openxmlformats.org/officeDocument/2006/relationships/hyperlink" Target="http://football6.myfantasyleague.com/2013/detailed?L=59380&amp;W=3&amp;P=9826&amp;YEAR=2012" TargetMode="External"/><Relationship Id="rId9900" Type="http://schemas.openxmlformats.org/officeDocument/2006/relationships/hyperlink" Target="http://football6.myfantasyleague.com/2013/options?L=59380&amp;F=0007&amp;O=07" TargetMode="External"/><Relationship Id="rId10365" Type="http://schemas.openxmlformats.org/officeDocument/2006/relationships/hyperlink" Target="http://football6.myfantasyleague.com/2013/detailed?L=59380&amp;W=2&amp;P=9904&amp;YEAR=2012" TargetMode="External"/><Relationship Id="rId11416" Type="http://schemas.openxmlformats.org/officeDocument/2006/relationships/hyperlink" Target="http://football6.myfantasyleague.com/2013/detailed?L=59380&amp;W=12&amp;P=9710&amp;YEAR=2012" TargetMode="External"/><Relationship Id="rId11830" Type="http://schemas.openxmlformats.org/officeDocument/2006/relationships/hyperlink" Target="http://football6.myfantasyleague.com/2013/detailed?L=59380&amp;W=3&amp;P=10820&amp;YEAR=2012" TargetMode="External"/><Relationship Id="rId14986" Type="http://schemas.openxmlformats.org/officeDocument/2006/relationships/hyperlink" Target="http://football6.myfantasyleague.com/2013/player?L=59380&amp;P=9755" TargetMode="External"/><Relationship Id="rId17392" Type="http://schemas.openxmlformats.org/officeDocument/2006/relationships/hyperlink" Target="http://football6.myfantasyleague.com/2013/detailed?L=59380&amp;W=14&amp;P=8682&amp;YEAR=2012" TargetMode="External"/><Relationship Id="rId18443" Type="http://schemas.openxmlformats.org/officeDocument/2006/relationships/hyperlink" Target="http://football6.myfantasyleague.com/2013/detailed?L=59380&amp;W=14&amp;P=8859&amp;YEAR=2012" TargetMode="External"/><Relationship Id="rId3994" Type="http://schemas.openxmlformats.org/officeDocument/2006/relationships/hyperlink" Target="http://football6.myfantasyleague.com/2013/detailed?L=59380&amp;W=2&amp;P=7533&amp;YEAR=2012" TargetMode="External"/><Relationship Id="rId6053" Type="http://schemas.openxmlformats.org/officeDocument/2006/relationships/hyperlink" Target="http://football6.myfantasyleague.com/2013/player?L=59380&amp;P=9254" TargetMode="External"/><Relationship Id="rId7451" Type="http://schemas.openxmlformats.org/officeDocument/2006/relationships/hyperlink" Target="http://football6.myfantasyleague.com/2013/player?L=59380&amp;P=10093&amp;YEAR=2012" TargetMode="External"/><Relationship Id="rId8502" Type="http://schemas.openxmlformats.org/officeDocument/2006/relationships/hyperlink" Target="http://football6.myfantasyleague.com/2013/player?L=59380&amp;P=7910" TargetMode="External"/><Relationship Id="rId10018" Type="http://schemas.openxmlformats.org/officeDocument/2006/relationships/hyperlink" Target="http://football6.myfantasyleague.com/2013/detailed?L=59380&amp;W=1&amp;P=10810&amp;YEAR=2012" TargetMode="External"/><Relationship Id="rId10432" Type="http://schemas.openxmlformats.org/officeDocument/2006/relationships/hyperlink" Target="http://football6.myfantasyleague.com/2013/detailed?L=59380&amp;W=16&amp;P=11076&amp;YEAR=2012" TargetMode="External"/><Relationship Id="rId13588" Type="http://schemas.openxmlformats.org/officeDocument/2006/relationships/hyperlink" Target="http://football6.myfantasyleague.com/2013/detailed?L=59380&amp;W=3&amp;P=9560&amp;YEAR=2012" TargetMode="External"/><Relationship Id="rId14639" Type="http://schemas.openxmlformats.org/officeDocument/2006/relationships/hyperlink" Target="http://football6.myfantasyleague.com/2013/detailed?L=59380&amp;W=17&amp;P=7488&amp;YEAR=2012" TargetMode="External"/><Relationship Id="rId17045" Type="http://schemas.openxmlformats.org/officeDocument/2006/relationships/hyperlink" Target="http://football6.myfantasyleague.com/2013/detailed?L=59380&amp;W=4&amp;P=9914&amp;YEAR=2012" TargetMode="External"/><Relationship Id="rId18510" Type="http://schemas.openxmlformats.org/officeDocument/2006/relationships/hyperlink" Target="http://football6.myfantasyleague.com/2013/player?L=59380&amp;P=10062" TargetMode="External"/><Relationship Id="rId2596" Type="http://schemas.openxmlformats.org/officeDocument/2006/relationships/hyperlink" Target="http://football6.myfantasyleague.com/2013/detailed?L=59380&amp;W=15&amp;P=10178&amp;YEAR=2012" TargetMode="External"/><Relationship Id="rId3647" Type="http://schemas.openxmlformats.org/officeDocument/2006/relationships/hyperlink" Target="http://football6.myfantasyleague.com/2013/detailed?L=59380&amp;W=15&amp;P=10361&amp;YEAR=2012" TargetMode="External"/><Relationship Id="rId7104" Type="http://schemas.openxmlformats.org/officeDocument/2006/relationships/hyperlink" Target="http://football6.myfantasyleague.com/2013/detailed?L=59380&amp;W=11&amp;P=9925&amp;YEAR=2012" TargetMode="External"/><Relationship Id="rId13655" Type="http://schemas.openxmlformats.org/officeDocument/2006/relationships/hyperlink" Target="http://football6.myfantasyleague.com/2013/detailed?L=59380&amp;W=7&amp;P=9392&amp;YEAR=2012" TargetMode="External"/><Relationship Id="rId14706" Type="http://schemas.openxmlformats.org/officeDocument/2006/relationships/hyperlink" Target="http://football6.myfantasyleague.com/2013/player?L=59380&amp;P=9740" TargetMode="External"/><Relationship Id="rId16061" Type="http://schemas.openxmlformats.org/officeDocument/2006/relationships/hyperlink" Target="http://football6.myfantasyleague.com/2013/player?L=59380&amp;P=10570" TargetMode="External"/><Relationship Id="rId17112" Type="http://schemas.openxmlformats.org/officeDocument/2006/relationships/hyperlink" Target="http://football6.myfantasyleague.com/2013/detailed?L=59380&amp;W=10&amp;P=10294&amp;YEAR=2012" TargetMode="External"/><Relationship Id="rId20457" Type="http://schemas.openxmlformats.org/officeDocument/2006/relationships/hyperlink" Target="http://football6.myfantasyleague.com/2013/detailed?L=59380&amp;W=12&amp;P=9837&amp;YEAR=2012" TargetMode="External"/><Relationship Id="rId568" Type="http://schemas.openxmlformats.org/officeDocument/2006/relationships/hyperlink" Target="http://football6.myfantasyleague.com/2013/player?L=59380&amp;P=9895&amp;YEAR=2012" TargetMode="External"/><Relationship Id="rId982" Type="http://schemas.openxmlformats.org/officeDocument/2006/relationships/hyperlink" Target="http://football6.myfantasyleague.com/2013/detailed?L=59380&amp;W=7&amp;P=9339&amp;YEAR=2012" TargetMode="External"/><Relationship Id="rId1198" Type="http://schemas.openxmlformats.org/officeDocument/2006/relationships/hyperlink" Target="http://football6.myfantasyleague.com/2013/detailed?L=59380&amp;W=12&amp;P=6957&amp;YEAR=2012" TargetMode="External"/><Relationship Id="rId2249" Type="http://schemas.openxmlformats.org/officeDocument/2006/relationships/hyperlink" Target="http://football6.myfantasyleague.com/2013/player?L=59380&amp;P=10133&amp;YEAR=2012" TargetMode="External"/><Relationship Id="rId2663" Type="http://schemas.openxmlformats.org/officeDocument/2006/relationships/hyperlink" Target="http://football6.myfantasyleague.com/2013/detailed?L=59380&amp;W=9&amp;P=10770&amp;YEAR=2012" TargetMode="External"/><Relationship Id="rId3714" Type="http://schemas.openxmlformats.org/officeDocument/2006/relationships/hyperlink" Target="http://football6.myfantasyleague.com/2013/detailed?L=59380&amp;W=4&amp;P=6952&amp;YEAR=2012" TargetMode="External"/><Relationship Id="rId6120" Type="http://schemas.openxmlformats.org/officeDocument/2006/relationships/hyperlink" Target="http://football6.myfantasyleague.com/2013/detailed?L=59380&amp;W=17&amp;P=6636&amp;YEAR=2012" TargetMode="External"/><Relationship Id="rId9276" Type="http://schemas.openxmlformats.org/officeDocument/2006/relationships/hyperlink" Target="http://football6.myfantasyleague.com/2013/detailed?L=59380&amp;W=5&amp;P=7414&amp;YEAR=2012" TargetMode="External"/><Relationship Id="rId9690" Type="http://schemas.openxmlformats.org/officeDocument/2006/relationships/hyperlink" Target="http://football6.myfantasyleague.com/2013/detailed?L=59380&amp;W=2&amp;P=8740&amp;YEAR=2012" TargetMode="External"/><Relationship Id="rId12257" Type="http://schemas.openxmlformats.org/officeDocument/2006/relationships/hyperlink" Target="http://football6.myfantasyleague.com/2013/detailed?L=59380&amp;W=15&amp;P=10549&amp;YEAR=2012" TargetMode="External"/><Relationship Id="rId13308" Type="http://schemas.openxmlformats.org/officeDocument/2006/relationships/hyperlink" Target="http://football6.myfantasyleague.com/2013/detailed?L=59380&amp;W=11&amp;P=9449&amp;YEAR=2012" TargetMode="External"/><Relationship Id="rId19284" Type="http://schemas.openxmlformats.org/officeDocument/2006/relationships/hyperlink" Target="http://football6.myfantasyleague.com/2013/detailed?L=59380&amp;W=5&amp;P=8117&amp;YEAR=2012" TargetMode="External"/><Relationship Id="rId20524" Type="http://schemas.openxmlformats.org/officeDocument/2006/relationships/hyperlink" Target="http://football6.myfantasyleague.com/2013/detailed?L=59380&amp;W=5&amp;P=10350&amp;YEAR=2012" TargetMode="External"/><Relationship Id="rId635" Type="http://schemas.openxmlformats.org/officeDocument/2006/relationships/hyperlink" Target="http://football6.myfantasyleague.com/2013/detailed?L=59380&amp;W=5&amp;P=9743&amp;YEAR=2012" TargetMode="External"/><Relationship Id="rId1265" Type="http://schemas.openxmlformats.org/officeDocument/2006/relationships/hyperlink" Target="http://football6.myfantasyleague.com/2013/detailed?L=59380&amp;W=16&amp;P=9307&amp;YEAR=2012" TargetMode="External"/><Relationship Id="rId2316" Type="http://schemas.openxmlformats.org/officeDocument/2006/relationships/hyperlink" Target="http://football6.myfantasyleague.com/2013/detailed?L=59380&amp;W=6&amp;P=9896&amp;YEAR=2012" TargetMode="External"/><Relationship Id="rId2730" Type="http://schemas.openxmlformats.org/officeDocument/2006/relationships/hyperlink" Target="http://football6.myfantasyleague.com/2013/detailed?L=59380&amp;W=13&amp;P=9725&amp;YEAR=2012" TargetMode="External"/><Relationship Id="rId5886" Type="http://schemas.openxmlformats.org/officeDocument/2006/relationships/hyperlink" Target="http://football6.myfantasyleague.com/2013/player?L=59380&amp;P=8062&amp;YEAR=2012" TargetMode="External"/><Relationship Id="rId8292" Type="http://schemas.openxmlformats.org/officeDocument/2006/relationships/hyperlink" Target="http://football6.myfantasyleague.com/2013/player?L=59380&amp;P=9072" TargetMode="External"/><Relationship Id="rId9343" Type="http://schemas.openxmlformats.org/officeDocument/2006/relationships/hyperlink" Target="http://football6.myfantasyleague.com/2013/detailed?L=59380&amp;W=11&amp;P=7031&amp;YEAR=2012" TargetMode="External"/><Relationship Id="rId11273" Type="http://schemas.openxmlformats.org/officeDocument/2006/relationships/hyperlink" Target="http://football6.myfantasyleague.com/2013/detailed?L=59380&amp;W=17&amp;P=10767&amp;YEAR=2012" TargetMode="External"/><Relationship Id="rId12671" Type="http://schemas.openxmlformats.org/officeDocument/2006/relationships/hyperlink" Target="http://football6.myfantasyleague.com/2013/detailed?L=59380&amp;W=6&amp;P=10842&amp;YEAR=2012" TargetMode="External"/><Relationship Id="rId13722" Type="http://schemas.openxmlformats.org/officeDocument/2006/relationships/hyperlink" Target="http://football6.myfantasyleague.com/2013/detailed?L=59380&amp;W=17&amp;P=9118&amp;YEAR=2012" TargetMode="External"/><Relationship Id="rId16878" Type="http://schemas.openxmlformats.org/officeDocument/2006/relationships/hyperlink" Target="http://football6.myfantasyleague.com/2013/detailed?L=59380&amp;W=17&amp;P=10379&amp;YEAR=2012" TargetMode="External"/><Relationship Id="rId17929" Type="http://schemas.openxmlformats.org/officeDocument/2006/relationships/hyperlink" Target="http://football6.myfantasyleague.com/2013/detailed?L=59380&amp;W=13&amp;P=9176&amp;YEAR=2012" TargetMode="External"/><Relationship Id="rId702" Type="http://schemas.openxmlformats.org/officeDocument/2006/relationships/hyperlink" Target="http://football6.myfantasyleague.com/2013/player?L=59380&amp;P=10464" TargetMode="External"/><Relationship Id="rId1332" Type="http://schemas.openxmlformats.org/officeDocument/2006/relationships/hyperlink" Target="http://football6.myfantasyleague.com/2013/detailed?L=59380&amp;W=11&amp;P=10973&amp;YEAR=2012" TargetMode="External"/><Relationship Id="rId4488" Type="http://schemas.openxmlformats.org/officeDocument/2006/relationships/hyperlink" Target="http://football6.myfantasyleague.com/2013/player?L=59380&amp;P=8260&amp;YEAR=2012" TargetMode="External"/><Relationship Id="rId5539" Type="http://schemas.openxmlformats.org/officeDocument/2006/relationships/hyperlink" Target="http://football6.myfantasyleague.com/2013/detailed?L=59380&amp;W=3&amp;P=7815&amp;YEAR=2012" TargetMode="External"/><Relationship Id="rId6937" Type="http://schemas.openxmlformats.org/officeDocument/2006/relationships/hyperlink" Target="http://football6.myfantasyleague.com/2013/detailed?L=59380&amp;W=13&amp;P=10960&amp;YEAR=2012" TargetMode="External"/><Relationship Id="rId9410" Type="http://schemas.openxmlformats.org/officeDocument/2006/relationships/hyperlink" Target="http://football6.myfantasyleague.com/2013/detailed?L=59380&amp;W=9&amp;P=10508&amp;YEAR=2012" TargetMode="External"/><Relationship Id="rId12324" Type="http://schemas.openxmlformats.org/officeDocument/2006/relationships/hyperlink" Target="http://football6.myfantasyleague.com/2013/detailed?L=59380&amp;W=13&amp;P=9633&amp;YEAR=2012" TargetMode="External"/><Relationship Id="rId15894" Type="http://schemas.openxmlformats.org/officeDocument/2006/relationships/hyperlink" Target="http://football6.myfantasyleague.com/2013/detailed?L=59380&amp;W=3&amp;P=7820&amp;YEAR=2012" TargetMode="External"/><Relationship Id="rId16945" Type="http://schemas.openxmlformats.org/officeDocument/2006/relationships/hyperlink" Target="http://football6.myfantasyleague.com/2013/detailed?L=59380&amp;W=11&amp;P=7883&amp;YEAR=2012" TargetMode="External"/><Relationship Id="rId19004" Type="http://schemas.openxmlformats.org/officeDocument/2006/relationships/hyperlink" Target="http://football6.myfantasyleague.com/2013/detailed?L=59380&amp;W=17&amp;P=10918&amp;YEAR=2012" TargetMode="External"/><Relationship Id="rId19351" Type="http://schemas.openxmlformats.org/officeDocument/2006/relationships/hyperlink" Target="http://football6.myfantasyleague.com/2013/player?L=59380&amp;P=4923" TargetMode="External"/><Relationship Id="rId5953" Type="http://schemas.openxmlformats.org/officeDocument/2006/relationships/hyperlink" Target="http://football6.myfantasyleague.com/2013/detailed?L=59380&amp;W=17&amp;P=10818&amp;YEAR=2012" TargetMode="External"/><Relationship Id="rId8012" Type="http://schemas.openxmlformats.org/officeDocument/2006/relationships/hyperlink" Target="http://football6.myfantasyleague.com/2013/detailed?L=59380&amp;W=3&amp;P=11022&amp;YEAR=2012" TargetMode="External"/><Relationship Id="rId11340" Type="http://schemas.openxmlformats.org/officeDocument/2006/relationships/hyperlink" Target="http://football6.myfantasyleague.com/2013/detailed?L=59380&amp;W=8&amp;P=10285&amp;YEAR=2012" TargetMode="External"/><Relationship Id="rId14496" Type="http://schemas.openxmlformats.org/officeDocument/2006/relationships/hyperlink" Target="http://football6.myfantasyleague.com/2013/detailed?L=59380&amp;W=7&amp;P=8658&amp;YEAR=2012" TargetMode="External"/><Relationship Id="rId15547" Type="http://schemas.openxmlformats.org/officeDocument/2006/relationships/hyperlink" Target="http://football6.myfantasyleague.com/2013/detailed?L=59380&amp;W=5&amp;P=9025&amp;YEAR=2012" TargetMode="External"/><Relationship Id="rId15961" Type="http://schemas.openxmlformats.org/officeDocument/2006/relationships/hyperlink" Target="http://football6.myfantasyleague.com/2013/detailed?L=59380&amp;W=17&amp;P=8676&amp;YEAR=2012" TargetMode="External"/><Relationship Id="rId3157" Type="http://schemas.openxmlformats.org/officeDocument/2006/relationships/hyperlink" Target="http://football6.myfantasyleague.com/2013/detailed?L=59380&amp;W=6&amp;P=9051&amp;YEAR=2012" TargetMode="External"/><Relationship Id="rId4555" Type="http://schemas.openxmlformats.org/officeDocument/2006/relationships/hyperlink" Target="http://football6.myfantasyleague.com/2013/detailed?L=59380&amp;W=13&amp;P=10336&amp;YEAR=2012" TargetMode="External"/><Relationship Id="rId5606" Type="http://schemas.openxmlformats.org/officeDocument/2006/relationships/hyperlink" Target="http://football6.myfantasyleague.com/2013/detailed?L=59380&amp;W=9&amp;P=8511&amp;YEAR=2012" TargetMode="External"/><Relationship Id="rId13098" Type="http://schemas.openxmlformats.org/officeDocument/2006/relationships/hyperlink" Target="http://football6.myfantasyleague.com/2013/detailed?L=59380&amp;W=9&amp;P=9495&amp;YEAR=2012" TargetMode="External"/><Relationship Id="rId14149" Type="http://schemas.openxmlformats.org/officeDocument/2006/relationships/hyperlink" Target="http://football6.myfantasyleague.com/2013/detailed?L=59380&amp;W=8&amp;P=10270&amp;YEAR=2012" TargetMode="External"/><Relationship Id="rId14563" Type="http://schemas.openxmlformats.org/officeDocument/2006/relationships/hyperlink" Target="http://football6.myfantasyleague.com/2013/detailed?L=59380&amp;W=3&amp;P=10311&amp;YEAR=2012" TargetMode="External"/><Relationship Id="rId15614" Type="http://schemas.openxmlformats.org/officeDocument/2006/relationships/hyperlink" Target="http://football6.myfantasyleague.com/2013/detailed?L=59380&amp;W=1&amp;P=10412&amp;YEAR=2012" TargetMode="External"/><Relationship Id="rId18020" Type="http://schemas.openxmlformats.org/officeDocument/2006/relationships/hyperlink" Target="http://football6.myfantasyleague.com/2013/detailed?L=59380&amp;W=11&amp;P=9524&amp;YEAR=2012" TargetMode="External"/><Relationship Id="rId3571" Type="http://schemas.openxmlformats.org/officeDocument/2006/relationships/hyperlink" Target="http://football6.myfantasyleague.com/2013/detailed?L=59380&amp;W=15&amp;P=9947&amp;YEAR=2012" TargetMode="External"/><Relationship Id="rId4208" Type="http://schemas.openxmlformats.org/officeDocument/2006/relationships/hyperlink" Target="http://football6.myfantasyleague.com/2013/detailed?L=59380&amp;W=8&amp;P=9964&amp;YEAR=2012" TargetMode="External"/><Relationship Id="rId4622" Type="http://schemas.openxmlformats.org/officeDocument/2006/relationships/hyperlink" Target="http://football6.myfantasyleague.com/2013/detailed?L=59380&amp;W=5&amp;P=9446&amp;YEAR=2012" TargetMode="External"/><Relationship Id="rId7778" Type="http://schemas.openxmlformats.org/officeDocument/2006/relationships/hyperlink" Target="http://football6.myfantasyleague.com/2013/detailed?L=59380&amp;W=11&amp;P=9847&amp;YEAR=2012" TargetMode="External"/><Relationship Id="rId8829" Type="http://schemas.openxmlformats.org/officeDocument/2006/relationships/hyperlink" Target="http://football6.myfantasyleague.com/2013/detailed?L=59380&amp;W=5&amp;P=10277&amp;YEAR=2012" TargetMode="External"/><Relationship Id="rId10759" Type="http://schemas.openxmlformats.org/officeDocument/2006/relationships/hyperlink" Target="http://football6.myfantasyleague.com/2013/detailed?L=59380&amp;W=14&amp;P=10773&amp;YEAR=2012" TargetMode="External"/><Relationship Id="rId13165" Type="http://schemas.openxmlformats.org/officeDocument/2006/relationships/hyperlink" Target="http://football6.myfantasyleague.com/2013/detailed?L=59380&amp;W=15&amp;P=9445&amp;YEAR=2012" TargetMode="External"/><Relationship Id="rId14216" Type="http://schemas.openxmlformats.org/officeDocument/2006/relationships/hyperlink" Target="http://football6.myfantasyleague.com/2013/player?L=59380&amp;P=6439" TargetMode="External"/><Relationship Id="rId14630" Type="http://schemas.openxmlformats.org/officeDocument/2006/relationships/hyperlink" Target="http://football6.myfantasyleague.com/2013/detailed?L=59380&amp;W=8&amp;P=7488&amp;YEAR=2012" TargetMode="External"/><Relationship Id="rId17786" Type="http://schemas.openxmlformats.org/officeDocument/2006/relationships/hyperlink" Target="http://football6.myfantasyleague.com/2013/player?L=59380&amp;P=9886" TargetMode="External"/><Relationship Id="rId18837" Type="http://schemas.openxmlformats.org/officeDocument/2006/relationships/hyperlink" Target="http://football6.myfantasyleague.com/2013/detailed?L=59380&amp;W=13&amp;P=4927&amp;YEAR=2012" TargetMode="External"/><Relationship Id="rId20381" Type="http://schemas.openxmlformats.org/officeDocument/2006/relationships/hyperlink" Target="http://football6.myfantasyleague.com/2013/detailed?L=59380&amp;W=11&amp;P=9693&amp;YEAR=2012" TargetMode="External"/><Relationship Id="rId492" Type="http://schemas.openxmlformats.org/officeDocument/2006/relationships/hyperlink" Target="http://football6.myfantasyleague.com/2013/detailed?L=59380&amp;W=4&amp;P=9308&amp;YEAR=2012" TargetMode="External"/><Relationship Id="rId2173" Type="http://schemas.openxmlformats.org/officeDocument/2006/relationships/hyperlink" Target="http://football6.myfantasyleague.com/2013/detailed?L=59380&amp;W=3&amp;P=6573&amp;YEAR=2012" TargetMode="External"/><Relationship Id="rId3224" Type="http://schemas.openxmlformats.org/officeDocument/2006/relationships/hyperlink" Target="http://football6.myfantasyleague.com/2013/detailed?L=59380&amp;W=17&amp;P=10854&amp;YEAR=2012" TargetMode="External"/><Relationship Id="rId6794" Type="http://schemas.openxmlformats.org/officeDocument/2006/relationships/hyperlink" Target="http://football6.myfantasyleague.com/2013/detailed?L=59380&amp;W=3&amp;P=11033&amp;YEAR=2012" TargetMode="External"/><Relationship Id="rId7845" Type="http://schemas.openxmlformats.org/officeDocument/2006/relationships/hyperlink" Target="http://football6.myfantasyleague.com/2013/detailed?L=59380&amp;W=14&amp;P=10592&amp;YEAR=2012" TargetMode="External"/><Relationship Id="rId12181" Type="http://schemas.openxmlformats.org/officeDocument/2006/relationships/hyperlink" Target="http://football6.myfantasyleague.com/2013/detailed?L=59380&amp;W=7&amp;P=9336&amp;YEAR=2012" TargetMode="External"/><Relationship Id="rId13232" Type="http://schemas.openxmlformats.org/officeDocument/2006/relationships/hyperlink" Target="http://football6.myfantasyleague.com/2013/detailed?L=59380&amp;W=17&amp;P=8178&amp;YEAR=2012" TargetMode="External"/><Relationship Id="rId16388" Type="http://schemas.openxmlformats.org/officeDocument/2006/relationships/hyperlink" Target="http://football6.myfantasyleague.com/2013/player?L=59380&amp;P=6840&amp;YEAR=2012" TargetMode="External"/><Relationship Id="rId17439" Type="http://schemas.openxmlformats.org/officeDocument/2006/relationships/hyperlink" Target="http://football6.myfantasyleague.com/2013/detailed?L=59380&amp;W=11&amp;P=3301&amp;YEAR=2012" TargetMode="External"/><Relationship Id="rId20034" Type="http://schemas.openxmlformats.org/officeDocument/2006/relationships/hyperlink" Target="http://football6.myfantasyleague.com/2013/detailed?L=59380&amp;W=3&amp;P=9005&amp;YEAR=2012" TargetMode="External"/><Relationship Id="rId145" Type="http://schemas.openxmlformats.org/officeDocument/2006/relationships/hyperlink" Target="http://football6.myfantasyleague.com/2013/detailed?L=59380&amp;W=17&amp;P=7757&amp;YEAR=2012" TargetMode="External"/><Relationship Id="rId2240" Type="http://schemas.openxmlformats.org/officeDocument/2006/relationships/hyperlink" Target="http://football6.myfantasyleague.com/2013/detailed?L=59380&amp;W=11&amp;P=4925&amp;YEAR=2012" TargetMode="External"/><Relationship Id="rId5396" Type="http://schemas.openxmlformats.org/officeDocument/2006/relationships/hyperlink" Target="http://football6.myfantasyleague.com/2013/detailed?L=59380&amp;W=17&amp;P=10961&amp;YEAR=2012" TargetMode="External"/><Relationship Id="rId6447" Type="http://schemas.openxmlformats.org/officeDocument/2006/relationships/hyperlink" Target="http://football6.myfantasyleague.com/2013/detailed?L=59380&amp;W=2&amp;P=10971&amp;YEAR=2012" TargetMode="External"/><Relationship Id="rId6861" Type="http://schemas.openxmlformats.org/officeDocument/2006/relationships/hyperlink" Target="http://football6.myfantasyleague.com/2013/player?L=59380&amp;P=2918&amp;YEAR=2012" TargetMode="External"/><Relationship Id="rId10826" Type="http://schemas.openxmlformats.org/officeDocument/2006/relationships/hyperlink" Target="http://football6.myfantasyleague.com/2013/detailed?L=59380&amp;W=11&amp;P=11078&amp;YEAR=2012" TargetMode="External"/><Relationship Id="rId16455" Type="http://schemas.openxmlformats.org/officeDocument/2006/relationships/hyperlink" Target="http://football6.myfantasyleague.com/2013/detailed?L=59380&amp;W=9&amp;P=10908&amp;YEAR=2012" TargetMode="External"/><Relationship Id="rId17853" Type="http://schemas.openxmlformats.org/officeDocument/2006/relationships/hyperlink" Target="http://football6.myfantasyleague.com/2013/detailed?L=59380&amp;W=6&amp;P=9815&amp;YEAR=2012" TargetMode="External"/><Relationship Id="rId18904" Type="http://schemas.openxmlformats.org/officeDocument/2006/relationships/hyperlink" Target="http://football6.myfantasyleague.com/2013/detailed?L=59380&amp;W=10&amp;P=10815&amp;YEAR=2012" TargetMode="External"/><Relationship Id="rId20101" Type="http://schemas.openxmlformats.org/officeDocument/2006/relationships/hyperlink" Target="http://football6.myfantasyleague.com/2013/detailed?L=59380&amp;W=4&amp;P=8961&amp;YEAR=2012" TargetMode="External"/><Relationship Id="rId212" Type="http://schemas.openxmlformats.org/officeDocument/2006/relationships/hyperlink" Target="http://football6.myfantasyleague.com/2013/detailed?L=59380&amp;W=5&amp;P=3579&amp;YEAR=2012" TargetMode="External"/><Relationship Id="rId5049" Type="http://schemas.openxmlformats.org/officeDocument/2006/relationships/hyperlink" Target="http://football6.myfantasyleague.com/2013/detailed?L=59380&amp;W=13&amp;P=10780&amp;YEAR=2012" TargetMode="External"/><Relationship Id="rId5463" Type="http://schemas.openxmlformats.org/officeDocument/2006/relationships/hyperlink" Target="http://football6.myfantasyleague.com/2013/detailed?L=59380&amp;W=11&amp;P=10988&amp;YEAR=2012" TargetMode="External"/><Relationship Id="rId6514" Type="http://schemas.openxmlformats.org/officeDocument/2006/relationships/hyperlink" Target="http://football6.myfantasyleague.com/2013/options?L=59380&amp;F=0003&amp;O=07" TargetMode="External"/><Relationship Id="rId7912" Type="http://schemas.openxmlformats.org/officeDocument/2006/relationships/hyperlink" Target="http://football6.myfantasyleague.com/2013/detailed?L=59380&amp;W=2&amp;P=10873&amp;YEAR=2012" TargetMode="External"/><Relationship Id="rId12998" Type="http://schemas.openxmlformats.org/officeDocument/2006/relationships/hyperlink" Target="http://football6.myfantasyleague.com/2013/detailed?L=59380&amp;W=4&amp;P=8683&amp;YEAR=2012" TargetMode="External"/><Relationship Id="rId15057" Type="http://schemas.openxmlformats.org/officeDocument/2006/relationships/hyperlink" Target="http://football6.myfantasyleague.com/2013/detailed?L=59380&amp;W=13&amp;P=10735&amp;YEAR=2012" TargetMode="External"/><Relationship Id="rId16108" Type="http://schemas.openxmlformats.org/officeDocument/2006/relationships/hyperlink" Target="http://football6.myfantasyleague.com/2013/options?L=59380&amp;F=0005&amp;O=07" TargetMode="External"/><Relationship Id="rId17506" Type="http://schemas.openxmlformats.org/officeDocument/2006/relationships/hyperlink" Target="http://football6.myfantasyleague.com/2013/detailed?L=59380&amp;W=5&amp;P=7942&amp;YEAR=2012" TargetMode="External"/><Relationship Id="rId17920" Type="http://schemas.openxmlformats.org/officeDocument/2006/relationships/hyperlink" Target="http://football6.myfantasyleague.com/2013/detailed?L=59380&amp;W=3&amp;P=9176&amp;YEAR=2012" TargetMode="External"/><Relationship Id="rId4065" Type="http://schemas.openxmlformats.org/officeDocument/2006/relationships/hyperlink" Target="http://football6.myfantasyleague.com/2013/detailed?L=59380&amp;W=15&amp;P=8493&amp;YEAR=2012" TargetMode="External"/><Relationship Id="rId5116" Type="http://schemas.openxmlformats.org/officeDocument/2006/relationships/hyperlink" Target="http://football6.myfantasyleague.com/2013/player?L=59380&amp;P=8888" TargetMode="External"/><Relationship Id="rId15471" Type="http://schemas.openxmlformats.org/officeDocument/2006/relationships/hyperlink" Target="http://football6.myfantasyleague.com/2013/detailed?L=59380&amp;W=2&amp;P=10334&amp;YEAR=2012" TargetMode="External"/><Relationship Id="rId16522" Type="http://schemas.openxmlformats.org/officeDocument/2006/relationships/hyperlink" Target="http://football6.myfantasyleague.com/2013/detailed?L=59380&amp;W=15&amp;P=10833&amp;YEAR=2012" TargetMode="External"/><Relationship Id="rId19678" Type="http://schemas.openxmlformats.org/officeDocument/2006/relationships/hyperlink" Target="http://football6.myfantasyleague.com/2013/player?L=59380&amp;P=7411" TargetMode="External"/><Relationship Id="rId1659" Type="http://schemas.openxmlformats.org/officeDocument/2006/relationships/hyperlink" Target="http://football6.myfantasyleague.com/2013/detailed?L=59380&amp;W=2&amp;P=10880&amp;YEAR=2012" TargetMode="External"/><Relationship Id="rId3081" Type="http://schemas.openxmlformats.org/officeDocument/2006/relationships/hyperlink" Target="http://football6.myfantasyleague.com/2013/detailed?L=59380&amp;W=3&amp;P=9492&amp;YEAR=2012" TargetMode="External"/><Relationship Id="rId4132" Type="http://schemas.openxmlformats.org/officeDocument/2006/relationships/hyperlink" Target="http://football6.myfantasyleague.com/2013/detailed?L=59380&amp;W=7&amp;P=7914&amp;YEAR=2012" TargetMode="External"/><Relationship Id="rId5530" Type="http://schemas.openxmlformats.org/officeDocument/2006/relationships/hyperlink" Target="http://football6.myfantasyleague.com/2013/detailed?L=59380&amp;W=13&amp;P=9922&amp;YEAR=2012" TargetMode="External"/><Relationship Id="rId7288" Type="http://schemas.openxmlformats.org/officeDocument/2006/relationships/hyperlink" Target="http://football6.myfantasyleague.com/2013/detailed?L=59380&amp;W=15&amp;P=9458&amp;YEAR=2012" TargetMode="External"/><Relationship Id="rId8686" Type="http://schemas.openxmlformats.org/officeDocument/2006/relationships/hyperlink" Target="http://football6.myfantasyleague.com/2013/detailed?L=59380&amp;W=6&amp;P=3307&amp;YEAR=2012" TargetMode="External"/><Relationship Id="rId9737" Type="http://schemas.openxmlformats.org/officeDocument/2006/relationships/hyperlink" Target="http://football6.myfantasyleague.com/2013/options?L=59380&amp;F=0011&amp;O=07" TargetMode="External"/><Relationship Id="rId11667" Type="http://schemas.openxmlformats.org/officeDocument/2006/relationships/hyperlink" Target="http://football6.myfantasyleague.com/2013/detailed?L=59380&amp;W=13&amp;P=3291&amp;YEAR=2012" TargetMode="External"/><Relationship Id="rId12718" Type="http://schemas.openxmlformats.org/officeDocument/2006/relationships/hyperlink" Target="http://football6.myfantasyleague.com/2013/player?L=59380&amp;P=10143" TargetMode="External"/><Relationship Id="rId14073" Type="http://schemas.openxmlformats.org/officeDocument/2006/relationships/hyperlink" Target="http://football6.myfantasyleague.com/2013/detailed?L=59380&amp;W=12&amp;P=7239&amp;YEAR=2012" TargetMode="External"/><Relationship Id="rId15124" Type="http://schemas.openxmlformats.org/officeDocument/2006/relationships/hyperlink" Target="http://football6.myfantasyleague.com/2013/detailed?L=59380&amp;W=12&amp;P=10712&amp;YEAR=2012" TargetMode="External"/><Relationship Id="rId18694" Type="http://schemas.openxmlformats.org/officeDocument/2006/relationships/hyperlink" Target="http://football6.myfantasyleague.com/2013/detailed?L=59380&amp;W=17&amp;P=7544&amp;YEAR=2012" TargetMode="External"/><Relationship Id="rId19745" Type="http://schemas.openxmlformats.org/officeDocument/2006/relationships/hyperlink" Target="http://football6.myfantasyleague.com/2013/detailed?L=59380&amp;W=17&amp;P=9274&amp;YEAR=2012" TargetMode="External"/><Relationship Id="rId1726" Type="http://schemas.openxmlformats.org/officeDocument/2006/relationships/hyperlink" Target="http://football6.myfantasyleague.com/2013/player?L=59380&amp;P=8770" TargetMode="External"/><Relationship Id="rId8339" Type="http://schemas.openxmlformats.org/officeDocument/2006/relationships/hyperlink" Target="http://football6.myfantasyleague.com/2013/player?L=59380&amp;P=9830" TargetMode="External"/><Relationship Id="rId8753" Type="http://schemas.openxmlformats.org/officeDocument/2006/relationships/hyperlink" Target="http://football6.myfantasyleague.com/2013/detailed?L=59380&amp;W=6&amp;P=6602&amp;YEAR=2012" TargetMode="External"/><Relationship Id="rId9804" Type="http://schemas.openxmlformats.org/officeDocument/2006/relationships/hyperlink" Target="http://football6.myfantasyleague.com/2013/detailed?L=59380&amp;W=8&amp;P=7827&amp;YEAR=2012" TargetMode="External"/><Relationship Id="rId10269" Type="http://schemas.openxmlformats.org/officeDocument/2006/relationships/hyperlink" Target="http://football6.myfantasyleague.com/2013/detailed?L=59380&amp;W=1&amp;P=9966&amp;YEAR=2012" TargetMode="External"/><Relationship Id="rId10683" Type="http://schemas.openxmlformats.org/officeDocument/2006/relationships/hyperlink" Target="http://football6.myfantasyleague.com/2013/detailed?L=59380&amp;W=17&amp;P=8273&amp;YEAR=2012" TargetMode="External"/><Relationship Id="rId11734" Type="http://schemas.openxmlformats.org/officeDocument/2006/relationships/hyperlink" Target="http://football6.myfantasyleague.com/2013/detailed?L=59380&amp;W=8&amp;P=10342&amp;YEAR=2012" TargetMode="External"/><Relationship Id="rId14140" Type="http://schemas.openxmlformats.org/officeDocument/2006/relationships/hyperlink" Target="http://football6.myfantasyleague.com/2013/detailed?L=59380&amp;W=17&amp;P=6946&amp;YEAR=2012" TargetMode="External"/><Relationship Id="rId17296" Type="http://schemas.openxmlformats.org/officeDocument/2006/relationships/hyperlink" Target="http://football6.myfantasyleague.com/2013/detailed?L=59380&amp;W=11&amp;P=8911&amp;YEAR=2012" TargetMode="External"/><Relationship Id="rId18347" Type="http://schemas.openxmlformats.org/officeDocument/2006/relationships/hyperlink" Target="http://football6.myfantasyleague.com/2013/detailed?L=59380&amp;W=4&amp;P=10840&amp;YEAR=2012" TargetMode="External"/><Relationship Id="rId18761" Type="http://schemas.openxmlformats.org/officeDocument/2006/relationships/hyperlink" Target="http://football6.myfantasyleague.com/2013/detailed?L=59380&amp;W=16&amp;P=9683&amp;YEAR=2012" TargetMode="External"/><Relationship Id="rId19812" Type="http://schemas.openxmlformats.org/officeDocument/2006/relationships/hyperlink" Target="http://football6.myfantasyleague.com/2013/player?L=59380&amp;P=8268" TargetMode="External"/><Relationship Id="rId18" Type="http://schemas.openxmlformats.org/officeDocument/2006/relationships/hyperlink" Target="http://football6.myfantasyleague.com/2013/top?L=59380&amp;SEARCHTYPE=BASIC&amp;COUNT=1500&amp;YEAR=2012&amp;START_WEEK=1&amp;END_WEEK=17&amp;CATEGORY=overall&amp;DISPLAY=points&amp;TEAM=*&amp;SORT=12" TargetMode="External"/><Relationship Id="rId3898" Type="http://schemas.openxmlformats.org/officeDocument/2006/relationships/hyperlink" Target="http://football6.myfantasyleague.com/2013/detailed?L=59380&amp;W=1&amp;P=9852&amp;YEAR=2012" TargetMode="External"/><Relationship Id="rId4949" Type="http://schemas.openxmlformats.org/officeDocument/2006/relationships/hyperlink" Target="http://football6.myfantasyleague.com/2013/detailed?L=59380&amp;W=3&amp;P=9059&amp;YEAR=2012" TargetMode="External"/><Relationship Id="rId7355" Type="http://schemas.openxmlformats.org/officeDocument/2006/relationships/hyperlink" Target="http://football6.myfantasyleague.com/2013/detailed?L=59380&amp;W=14&amp;P=9838&amp;YEAR=2012" TargetMode="External"/><Relationship Id="rId8406" Type="http://schemas.openxmlformats.org/officeDocument/2006/relationships/hyperlink" Target="http://football6.myfantasyleague.com/2013/detailed?L=59380&amp;W=14&amp;P=8298&amp;YEAR=2012" TargetMode="External"/><Relationship Id="rId8820" Type="http://schemas.openxmlformats.org/officeDocument/2006/relationships/hyperlink" Target="http://football6.myfantasyleague.com/2013/detailed?L=59380&amp;W=15&amp;P=8693&amp;YEAR=2012" TargetMode="External"/><Relationship Id="rId10336" Type="http://schemas.openxmlformats.org/officeDocument/2006/relationships/hyperlink" Target="http://football6.myfantasyleague.com/2013/detailed?L=59380&amp;W=9&amp;P=10292&amp;YEAR=2012" TargetMode="External"/><Relationship Id="rId17363" Type="http://schemas.openxmlformats.org/officeDocument/2006/relationships/hyperlink" Target="http://football6.myfantasyleague.com/2013/player?L=59380&amp;P=7832" TargetMode="External"/><Relationship Id="rId18414" Type="http://schemas.openxmlformats.org/officeDocument/2006/relationships/hyperlink" Target="http://football6.myfantasyleague.com/2013/detailed?L=59380&amp;W=16&amp;P=6963&amp;YEAR=2012" TargetMode="External"/><Relationship Id="rId3965" Type="http://schemas.openxmlformats.org/officeDocument/2006/relationships/hyperlink" Target="http://football6.myfantasyleague.com/2013/detailed?L=59380&amp;W=7&amp;P=9741&amp;YEAR=2012" TargetMode="External"/><Relationship Id="rId6371" Type="http://schemas.openxmlformats.org/officeDocument/2006/relationships/hyperlink" Target="http://football6.myfantasyleague.com/2013/detailed?L=59380&amp;W=14&amp;P=10348&amp;YEAR=2012" TargetMode="External"/><Relationship Id="rId7008" Type="http://schemas.openxmlformats.org/officeDocument/2006/relationships/hyperlink" Target="http://football6.myfantasyleague.com/2013/detailed?L=59380&amp;W=14&amp;P=8359&amp;YEAR=2012" TargetMode="External"/><Relationship Id="rId7422" Type="http://schemas.openxmlformats.org/officeDocument/2006/relationships/hyperlink" Target="http://football6.myfantasyleague.com/2013/detailed?L=59380&amp;W=15&amp;P=8686&amp;YEAR=2012" TargetMode="External"/><Relationship Id="rId10750" Type="http://schemas.openxmlformats.org/officeDocument/2006/relationships/hyperlink" Target="http://football6.myfantasyleague.com/2013/detailed?L=59380&amp;W=4&amp;P=10773&amp;YEAR=2012" TargetMode="External"/><Relationship Id="rId11801" Type="http://schemas.openxmlformats.org/officeDocument/2006/relationships/hyperlink" Target="http://football6.myfantasyleague.com/2013/detailed?L=59380&amp;W=12&amp;P=10709&amp;YEAR=2012" TargetMode="External"/><Relationship Id="rId13559" Type="http://schemas.openxmlformats.org/officeDocument/2006/relationships/hyperlink" Target="http://football6.myfantasyleague.com/2013/detailed?L=59380&amp;W=2&amp;P=9646&amp;YEAR=2012" TargetMode="External"/><Relationship Id="rId14957" Type="http://schemas.openxmlformats.org/officeDocument/2006/relationships/hyperlink" Target="http://football6.myfantasyleague.com/2013/detailed?L=59380&amp;W=17&amp;P=10984&amp;YEAR=2012" TargetMode="External"/><Relationship Id="rId17016" Type="http://schemas.openxmlformats.org/officeDocument/2006/relationships/hyperlink" Target="http://football6.myfantasyleague.com/2013/detailed?L=59380&amp;W=17&amp;P=7525&amp;YEAR=2012" TargetMode="External"/><Relationship Id="rId886" Type="http://schemas.openxmlformats.org/officeDocument/2006/relationships/hyperlink" Target="http://football6.myfantasyleague.com/2013/detailed?L=59380&amp;W=13&amp;P=7871&amp;YEAR=2012" TargetMode="External"/><Relationship Id="rId2567" Type="http://schemas.openxmlformats.org/officeDocument/2006/relationships/hyperlink" Target="http://football6.myfantasyleague.com/2013/detailed?L=59380&amp;W=5&amp;P=7814&amp;YEAR=2012" TargetMode="External"/><Relationship Id="rId3618" Type="http://schemas.openxmlformats.org/officeDocument/2006/relationships/hyperlink" Target="http://football6.myfantasyleague.com/2013/detailed?L=59380&amp;W=10&amp;P=9054&amp;YEAR=2012" TargetMode="External"/><Relationship Id="rId6024" Type="http://schemas.openxmlformats.org/officeDocument/2006/relationships/hyperlink" Target="http://football6.myfantasyleague.com/2013/detailed?L=59380&amp;W=5&amp;P=1600&amp;YEAR=2012" TargetMode="External"/><Relationship Id="rId9594" Type="http://schemas.openxmlformats.org/officeDocument/2006/relationships/hyperlink" Target="http://football6.myfantasyleague.com/2013/player?L=59380&amp;P=10536" TargetMode="External"/><Relationship Id="rId10403" Type="http://schemas.openxmlformats.org/officeDocument/2006/relationships/hyperlink" Target="http://football6.myfantasyleague.com/2013/detailed?L=59380&amp;W=12&amp;P=10297&amp;YEAR=2012" TargetMode="External"/><Relationship Id="rId13973" Type="http://schemas.openxmlformats.org/officeDocument/2006/relationships/hyperlink" Target="http://football6.myfantasyleague.com/2013/player?L=59380&amp;P=9641" TargetMode="External"/><Relationship Id="rId16032" Type="http://schemas.openxmlformats.org/officeDocument/2006/relationships/hyperlink" Target="http://football6.myfantasyleague.com/2013/detailed?L=59380&amp;W=7&amp;P=8332&amp;YEAR=2012" TargetMode="External"/><Relationship Id="rId17430" Type="http://schemas.openxmlformats.org/officeDocument/2006/relationships/hyperlink" Target="http://football6.myfantasyleague.com/2013/detailed?L=59380&amp;W=1&amp;P=3301&amp;YEAR=2012" TargetMode="External"/><Relationship Id="rId19188" Type="http://schemas.openxmlformats.org/officeDocument/2006/relationships/hyperlink" Target="http://football6.myfantasyleague.com/2013/detailed?L=59380&amp;W=2&amp;P=9877&amp;YEAR=2012" TargetMode="External"/><Relationship Id="rId20428" Type="http://schemas.openxmlformats.org/officeDocument/2006/relationships/hyperlink" Target="http://football6.myfantasyleague.com/2013/player?L=59380&amp;P=9330&amp;YEAR=2012" TargetMode="External"/><Relationship Id="rId2" Type="http://schemas.openxmlformats.org/officeDocument/2006/relationships/hyperlink" Target="http://football6.myfantasyleague.com/2013/login?L=59380" TargetMode="External"/><Relationship Id="rId539" Type="http://schemas.openxmlformats.org/officeDocument/2006/relationships/hyperlink" Target="http://football6.myfantasyleague.com/2013/detailed?L=59380&amp;W=2&amp;P=8663&amp;YEAR=2012" TargetMode="External"/><Relationship Id="rId1169" Type="http://schemas.openxmlformats.org/officeDocument/2006/relationships/hyperlink" Target="http://football6.myfantasyleague.com/2013/player?L=59380&amp;P=8814" TargetMode="External"/><Relationship Id="rId1583" Type="http://schemas.openxmlformats.org/officeDocument/2006/relationships/hyperlink" Target="http://football6.myfantasyleague.com/2013/detailed?L=59380&amp;W=9&amp;P=8448&amp;YEAR=2012" TargetMode="External"/><Relationship Id="rId2981" Type="http://schemas.openxmlformats.org/officeDocument/2006/relationships/hyperlink" Target="http://football6.myfantasyleague.com/2013/detailed?L=59380&amp;W=15&amp;P=10244&amp;YEAR=2012" TargetMode="External"/><Relationship Id="rId5040" Type="http://schemas.openxmlformats.org/officeDocument/2006/relationships/hyperlink" Target="http://football6.myfantasyleague.com/2013/player?L=59380&amp;P=10780" TargetMode="External"/><Relationship Id="rId8196" Type="http://schemas.openxmlformats.org/officeDocument/2006/relationships/hyperlink" Target="http://football6.myfantasyleague.com/2013/detailed?L=59380&amp;W=6&amp;P=9156&amp;YEAR=2012" TargetMode="External"/><Relationship Id="rId9247" Type="http://schemas.openxmlformats.org/officeDocument/2006/relationships/hyperlink" Target="http://football6.myfantasyleague.com/2013/detailed?L=59380&amp;W=13&amp;P=10846&amp;YEAR=2012" TargetMode="External"/><Relationship Id="rId12575" Type="http://schemas.openxmlformats.org/officeDocument/2006/relationships/hyperlink" Target="http://football6.myfantasyleague.com/2013/detailed?L=59380&amp;W=11&amp;P=9088&amp;YEAR=2012" TargetMode="External"/><Relationship Id="rId13626" Type="http://schemas.openxmlformats.org/officeDocument/2006/relationships/hyperlink" Target="http://football6.myfantasyleague.com/2013/detailed?L=59380&amp;W=3&amp;P=9632&amp;YEAR=2012" TargetMode="External"/><Relationship Id="rId953" Type="http://schemas.openxmlformats.org/officeDocument/2006/relationships/hyperlink" Target="http://football6.myfantasyleague.com/2013/detailed?L=59380&amp;W=13&amp;P=3871&amp;YEAR=2012" TargetMode="External"/><Relationship Id="rId1236" Type="http://schemas.openxmlformats.org/officeDocument/2006/relationships/hyperlink" Target="http://football6.myfantasyleague.com/2013/detailed?L=59380&amp;W=14&amp;P=10782&amp;YEAR=2012" TargetMode="External"/><Relationship Id="rId2634" Type="http://schemas.openxmlformats.org/officeDocument/2006/relationships/hyperlink" Target="http://football6.myfantasyleague.com/2013/options?L=59380&amp;F=0002&amp;O=07" TargetMode="External"/><Relationship Id="rId8263" Type="http://schemas.openxmlformats.org/officeDocument/2006/relationships/hyperlink" Target="http://football6.myfantasyleague.com/2013/detailed?L=59380&amp;W=14&amp;P=7291&amp;YEAR=2012" TargetMode="External"/><Relationship Id="rId9661" Type="http://schemas.openxmlformats.org/officeDocument/2006/relationships/hyperlink" Target="http://football6.myfantasyleague.com/2013/detailed?L=59380&amp;W=9&amp;P=9443&amp;YEAR=2012" TargetMode="External"/><Relationship Id="rId11177" Type="http://schemas.openxmlformats.org/officeDocument/2006/relationships/hyperlink" Target="http://football6.myfantasyleague.com/2013/detailed?L=59380&amp;W=16&amp;P=10389&amp;YEAR=2012" TargetMode="External"/><Relationship Id="rId11591" Type="http://schemas.openxmlformats.org/officeDocument/2006/relationships/hyperlink" Target="http://football6.myfantasyleague.com/2013/detailed?L=59380&amp;W=13&amp;P=9541&amp;YEAR=2012" TargetMode="External"/><Relationship Id="rId12228" Type="http://schemas.openxmlformats.org/officeDocument/2006/relationships/hyperlink" Target="http://football6.myfantasyleague.com/2013/detailed?L=59380&amp;W=4&amp;P=9821&amp;YEAR=2012" TargetMode="External"/><Relationship Id="rId12642" Type="http://schemas.openxmlformats.org/officeDocument/2006/relationships/hyperlink" Target="http://football6.myfantasyleague.com/2013/detailed?L=59380&amp;W=11&amp;P=10103&amp;YEAR=2012" TargetMode="External"/><Relationship Id="rId15798" Type="http://schemas.openxmlformats.org/officeDocument/2006/relationships/hyperlink" Target="http://football6.myfantasyleague.com/2013/detailed?L=59380&amp;W=11&amp;P=10300&amp;YEAR=2012" TargetMode="External"/><Relationship Id="rId16849" Type="http://schemas.openxmlformats.org/officeDocument/2006/relationships/hyperlink" Target="http://football6.myfantasyleague.com/2013/detailed?L=59380&amp;W=15&amp;P=9139&amp;YEAR=2012" TargetMode="External"/><Relationship Id="rId19255" Type="http://schemas.openxmlformats.org/officeDocument/2006/relationships/hyperlink" Target="http://football6.myfantasyleague.com/2013/detailed?L=59380&amp;W=14&amp;P=9850&amp;YEAR=2012" TargetMode="External"/><Relationship Id="rId606" Type="http://schemas.openxmlformats.org/officeDocument/2006/relationships/hyperlink" Target="http://football6.myfantasyleague.com/2013/player?L=59380&amp;P=9697&amp;YEAR=2012" TargetMode="External"/><Relationship Id="rId1650" Type="http://schemas.openxmlformats.org/officeDocument/2006/relationships/hyperlink" Target="http://football6.myfantasyleague.com/2013/detailed?L=59380&amp;W=12&amp;P=9647&amp;YEAR=2012" TargetMode="External"/><Relationship Id="rId2701" Type="http://schemas.openxmlformats.org/officeDocument/2006/relationships/hyperlink" Target="http://football6.myfantasyleague.com/2013/detailed?L=59380&amp;W=1&amp;P=9551&amp;YEAR=2012" TargetMode="External"/><Relationship Id="rId5857" Type="http://schemas.openxmlformats.org/officeDocument/2006/relationships/hyperlink" Target="http://football6.myfantasyleague.com/2013/detailed?L=59380&amp;W=10&amp;P=8456&amp;YEAR=2012" TargetMode="External"/><Relationship Id="rId6908" Type="http://schemas.openxmlformats.org/officeDocument/2006/relationships/hyperlink" Target="http://football6.myfantasyleague.com/2013/detailed?L=59380&amp;W=6&amp;P=10170&amp;YEAR=2012" TargetMode="External"/><Relationship Id="rId9314" Type="http://schemas.openxmlformats.org/officeDocument/2006/relationships/hyperlink" Target="http://football6.myfantasyleague.com/2013/detailed?L=59380&amp;W=4&amp;P=7873&amp;YEAR=2012" TargetMode="External"/><Relationship Id="rId10193" Type="http://schemas.openxmlformats.org/officeDocument/2006/relationships/hyperlink" Target="http://football6.myfantasyleague.com/2013/detailed?L=59380&amp;W=9&amp;P=8772&amp;YEAR=2012" TargetMode="External"/><Relationship Id="rId11244" Type="http://schemas.openxmlformats.org/officeDocument/2006/relationships/hyperlink" Target="http://football6.myfantasyleague.com/2013/detailed?L=59380&amp;W=5&amp;P=2651&amp;YEAR=2012" TargetMode="External"/><Relationship Id="rId15865" Type="http://schemas.openxmlformats.org/officeDocument/2006/relationships/hyperlink" Target="http://football6.myfantasyleague.com/2013/detailed?L=59380&amp;W=11&amp;P=7821&amp;YEAR=2012" TargetMode="External"/><Relationship Id="rId16916" Type="http://schemas.openxmlformats.org/officeDocument/2006/relationships/hyperlink" Target="http://football6.myfantasyleague.com/2013/player?L=59380&amp;P=10920&amp;YEAR=2012" TargetMode="External"/><Relationship Id="rId18271" Type="http://schemas.openxmlformats.org/officeDocument/2006/relationships/hyperlink" Target="http://football6.myfantasyleague.com/2013/detailed?L=59380&amp;W=12&amp;P=10426&amp;YEAR=2012" TargetMode="External"/><Relationship Id="rId19322" Type="http://schemas.openxmlformats.org/officeDocument/2006/relationships/hyperlink" Target="http://football6.myfantasyleague.com/2013/detailed?L=59380&amp;W=8&amp;P=10005&amp;YEAR=2012" TargetMode="External"/><Relationship Id="rId1303" Type="http://schemas.openxmlformats.org/officeDocument/2006/relationships/hyperlink" Target="http://football6.myfantasyleague.com/2013/player?L=59380&amp;P=3340" TargetMode="External"/><Relationship Id="rId4459" Type="http://schemas.openxmlformats.org/officeDocument/2006/relationships/hyperlink" Target="http://football6.myfantasyleague.com/2013/player?L=59380&amp;P=10866&amp;YEAR=2012" TargetMode="External"/><Relationship Id="rId4873" Type="http://schemas.openxmlformats.org/officeDocument/2006/relationships/hyperlink" Target="http://football6.myfantasyleague.com/2013/detailed?L=59380&amp;W=17&amp;P=9205&amp;YEAR=2012" TargetMode="External"/><Relationship Id="rId5924" Type="http://schemas.openxmlformats.org/officeDocument/2006/relationships/hyperlink" Target="http://football6.myfantasyleague.com/2013/detailed?L=59380&amp;W=1&amp;P=10743&amp;YEAR=2012" TargetMode="External"/><Relationship Id="rId8330" Type="http://schemas.openxmlformats.org/officeDocument/2006/relationships/hyperlink" Target="http://football6.myfantasyleague.com/2013/detailed?L=59380&amp;W=7&amp;P=9073&amp;YEAR=2012" TargetMode="External"/><Relationship Id="rId10260" Type="http://schemas.openxmlformats.org/officeDocument/2006/relationships/hyperlink" Target="http://football6.myfantasyleague.com/2013/detailed?L=59380&amp;W=7&amp;P=10738&amp;YEAR=2012" TargetMode="External"/><Relationship Id="rId11311" Type="http://schemas.openxmlformats.org/officeDocument/2006/relationships/hyperlink" Target="http://football6.myfantasyleague.com/2013/detailed?L=59380&amp;W=16&amp;P=10016&amp;YEAR=2012" TargetMode="External"/><Relationship Id="rId14467" Type="http://schemas.openxmlformats.org/officeDocument/2006/relationships/hyperlink" Target="http://football6.myfantasyleague.com/2013/detailed?L=59380&amp;W=17&amp;P=8399&amp;YEAR=2012" TargetMode="External"/><Relationship Id="rId15518" Type="http://schemas.openxmlformats.org/officeDocument/2006/relationships/hyperlink" Target="http://football6.myfantasyleague.com/2013/detailed?L=59380&amp;W=13&amp;P=9095&amp;YEAR=2012" TargetMode="External"/><Relationship Id="rId3475" Type="http://schemas.openxmlformats.org/officeDocument/2006/relationships/hyperlink" Target="http://football6.myfantasyleague.com/2013/detailed?L=59380&amp;W=15&amp;P=10335&amp;YEAR=2012" TargetMode="External"/><Relationship Id="rId4526" Type="http://schemas.openxmlformats.org/officeDocument/2006/relationships/hyperlink" Target="http://football6.myfantasyleague.com/2013/detailed?L=59380&amp;W=2&amp;P=10080&amp;YEAR=2012" TargetMode="External"/><Relationship Id="rId4940" Type="http://schemas.openxmlformats.org/officeDocument/2006/relationships/hyperlink" Target="http://football6.myfantasyleague.com/2013/detailed?L=59380&amp;W=13&amp;P=3494&amp;YEAR=2012" TargetMode="External"/><Relationship Id="rId13069" Type="http://schemas.openxmlformats.org/officeDocument/2006/relationships/hyperlink" Target="http://football6.myfantasyleague.com/2013/detailed?L=59380&amp;W=11&amp;P=9917&amp;YEAR=2012" TargetMode="External"/><Relationship Id="rId13483" Type="http://schemas.openxmlformats.org/officeDocument/2006/relationships/hyperlink" Target="http://football6.myfantasyleague.com/2013/detailed?L=59380&amp;W=12&amp;P=4907&amp;YEAR=2012" TargetMode="External"/><Relationship Id="rId14881" Type="http://schemas.openxmlformats.org/officeDocument/2006/relationships/hyperlink" Target="http://football6.myfantasyleague.com/2013/detailed?L=59380&amp;W=4&amp;P=10923&amp;YEAR=2012" TargetMode="External"/><Relationship Id="rId15932" Type="http://schemas.openxmlformats.org/officeDocument/2006/relationships/hyperlink" Target="http://football6.myfantasyleague.com/2013/player?L=59380&amp;P=8832" TargetMode="External"/><Relationship Id="rId20285" Type="http://schemas.openxmlformats.org/officeDocument/2006/relationships/hyperlink" Target="http://football6.myfantasyleague.com/2013/detailed?L=59380&amp;W=7&amp;P=3887&amp;YEAR=2012" TargetMode="External"/><Relationship Id="rId396" Type="http://schemas.openxmlformats.org/officeDocument/2006/relationships/hyperlink" Target="http://football6.myfantasyleague.com/2013/player?L=59380&amp;P=8257&amp;YEAR=2012" TargetMode="External"/><Relationship Id="rId2077" Type="http://schemas.openxmlformats.org/officeDocument/2006/relationships/hyperlink" Target="http://football6.myfantasyleague.com/2013/detailed?L=59380&amp;W=8&amp;P=8734&amp;YEAR=2012" TargetMode="External"/><Relationship Id="rId2491" Type="http://schemas.openxmlformats.org/officeDocument/2006/relationships/hyperlink" Target="http://football6.myfantasyleague.com/2013/detailed?L=59380&amp;W=7&amp;P=10401&amp;YEAR=2012" TargetMode="External"/><Relationship Id="rId3128" Type="http://schemas.openxmlformats.org/officeDocument/2006/relationships/hyperlink" Target="http://football6.myfantasyleague.com/2013/detailed?L=59380&amp;W=2&amp;P=8559&amp;YEAR=2012" TargetMode="External"/><Relationship Id="rId3542" Type="http://schemas.openxmlformats.org/officeDocument/2006/relationships/hyperlink" Target="http://football6.myfantasyleague.com/2013/player?L=59380&amp;P=11007&amp;YEAR=2012" TargetMode="External"/><Relationship Id="rId6698" Type="http://schemas.openxmlformats.org/officeDocument/2006/relationships/hyperlink" Target="http://football6.myfantasyleague.com/2013/detailed?L=59380&amp;W=14&amp;P=9845&amp;YEAR=2012" TargetMode="External"/><Relationship Id="rId7749" Type="http://schemas.openxmlformats.org/officeDocument/2006/relationships/hyperlink" Target="http://football6.myfantasyleague.com/2013/detailed?L=59380&amp;W=12&amp;P=9941&amp;YEAR=2012" TargetMode="External"/><Relationship Id="rId12085" Type="http://schemas.openxmlformats.org/officeDocument/2006/relationships/hyperlink" Target="http://football6.myfantasyleague.com/2013/detailed?L=59380&amp;W=7&amp;P=9086&amp;YEAR=2012" TargetMode="External"/><Relationship Id="rId13136" Type="http://schemas.openxmlformats.org/officeDocument/2006/relationships/hyperlink" Target="http://football6.myfantasyleague.com/2013/player?L=59380&amp;P=9924" TargetMode="External"/><Relationship Id="rId14534" Type="http://schemas.openxmlformats.org/officeDocument/2006/relationships/hyperlink" Target="http://football6.myfantasyleague.com/2013/detailed?L=59380&amp;W=8&amp;P=10260&amp;YEAR=2012" TargetMode="External"/><Relationship Id="rId20352" Type="http://schemas.openxmlformats.org/officeDocument/2006/relationships/hyperlink" Target="http://football6.myfantasyleague.com/2013/player?L=59380&amp;P=10806&amp;YEAR=2012" TargetMode="External"/><Relationship Id="rId463" Type="http://schemas.openxmlformats.org/officeDocument/2006/relationships/hyperlink" Target="http://football6.myfantasyleague.com/2013/detailed?L=59380&amp;W=8&amp;P=9875&amp;YEAR=2012" TargetMode="External"/><Relationship Id="rId1093" Type="http://schemas.openxmlformats.org/officeDocument/2006/relationships/hyperlink" Target="http://football6.myfantasyleague.com/2013/detailed?L=59380&amp;W=12&amp;P=10715&amp;YEAR=2012" TargetMode="External"/><Relationship Id="rId2144" Type="http://schemas.openxmlformats.org/officeDocument/2006/relationships/hyperlink" Target="http://football6.myfantasyleague.com/2013/detailed?L=59380&amp;W=5&amp;P=8661&amp;YEAR=2012" TargetMode="External"/><Relationship Id="rId9171" Type="http://schemas.openxmlformats.org/officeDocument/2006/relationships/hyperlink" Target="http://football6.myfantasyleague.com/2013/player?L=59380&amp;P=9075" TargetMode="External"/><Relationship Id="rId13550" Type="http://schemas.openxmlformats.org/officeDocument/2006/relationships/hyperlink" Target="http://football6.myfantasyleague.com/2013/detailed?L=59380&amp;W=12&amp;P=9240&amp;YEAR=2012" TargetMode="External"/><Relationship Id="rId14601" Type="http://schemas.openxmlformats.org/officeDocument/2006/relationships/hyperlink" Target="http://football6.myfantasyleague.com/2013/detailed?L=59380&amp;W=6&amp;P=9638&amp;YEAR=2012" TargetMode="External"/><Relationship Id="rId17757" Type="http://schemas.openxmlformats.org/officeDocument/2006/relationships/hyperlink" Target="http://football6.myfantasyleague.com/2013/detailed?L=59380&amp;W=9&amp;P=8331&amp;YEAR=2012" TargetMode="External"/><Relationship Id="rId18808" Type="http://schemas.openxmlformats.org/officeDocument/2006/relationships/hyperlink" Target="http://football6.myfantasyleague.com/2013/detailed?L=59380&amp;W=9&amp;P=5658&amp;YEAR=2012" TargetMode="External"/><Relationship Id="rId20005" Type="http://schemas.openxmlformats.org/officeDocument/2006/relationships/hyperlink" Target="http://football6.myfantasyleague.com/2013/player?L=59380&amp;P=10298&amp;YEAR=2012" TargetMode="External"/><Relationship Id="rId116" Type="http://schemas.openxmlformats.org/officeDocument/2006/relationships/hyperlink" Target="http://football6.myfantasyleague.com/2013/detailed?L=59380&amp;W=5&amp;P=9002&amp;YEAR=2012" TargetMode="External"/><Relationship Id="rId530" Type="http://schemas.openxmlformats.org/officeDocument/2006/relationships/hyperlink" Target="http://football6.myfantasyleague.com/2013/detailed?L=59380&amp;W=16&amp;P=10198&amp;YEAR=2012" TargetMode="External"/><Relationship Id="rId1160" Type="http://schemas.openxmlformats.org/officeDocument/2006/relationships/hyperlink" Target="http://football6.myfantasyleague.com/2013/detailed?L=59380&amp;W=4&amp;P=9526&amp;YEAR=2012" TargetMode="External"/><Relationship Id="rId2211" Type="http://schemas.openxmlformats.org/officeDocument/2006/relationships/hyperlink" Target="http://football6.myfantasyleague.com/2013/detailed?L=59380&amp;W=12&amp;P=10889&amp;YEAR=2012" TargetMode="External"/><Relationship Id="rId5367" Type="http://schemas.openxmlformats.org/officeDocument/2006/relationships/hyperlink" Target="http://football6.myfantasyleague.com/2013/detailed?L=59380&amp;W=2&amp;P=9325&amp;YEAR=2012" TargetMode="External"/><Relationship Id="rId6765" Type="http://schemas.openxmlformats.org/officeDocument/2006/relationships/hyperlink" Target="http://football6.myfantasyleague.com/2013/detailed?L=59380&amp;W=1&amp;P=9066&amp;YEAR=2012" TargetMode="External"/><Relationship Id="rId7816" Type="http://schemas.openxmlformats.org/officeDocument/2006/relationships/hyperlink" Target="http://football6.myfantasyleague.com/2013/player?L=59380&amp;P=10064" TargetMode="External"/><Relationship Id="rId12152" Type="http://schemas.openxmlformats.org/officeDocument/2006/relationships/hyperlink" Target="http://football6.myfantasyleague.com/2013/detailed?L=59380&amp;W=2&amp;P=9619&amp;YEAR=2012" TargetMode="External"/><Relationship Id="rId13203" Type="http://schemas.openxmlformats.org/officeDocument/2006/relationships/hyperlink" Target="http://football6.myfantasyleague.com/2013/player?L=59380&amp;P=9554&amp;YEAR=2012" TargetMode="External"/><Relationship Id="rId16359" Type="http://schemas.openxmlformats.org/officeDocument/2006/relationships/hyperlink" Target="http://football6.myfantasyleague.com/2013/player?L=59380&amp;P=9944&amp;YEAR=2012" TargetMode="External"/><Relationship Id="rId16773" Type="http://schemas.openxmlformats.org/officeDocument/2006/relationships/hyperlink" Target="http://football6.myfantasyleague.com/2013/player?L=59380&amp;P=10663&amp;YEAR=2012" TargetMode="External"/><Relationship Id="rId17824" Type="http://schemas.openxmlformats.org/officeDocument/2006/relationships/hyperlink" Target="http://football6.myfantasyleague.com/2013/detailed?L=59380&amp;W=5&amp;P=9686&amp;YEAR=2012" TargetMode="External"/><Relationship Id="rId5781" Type="http://schemas.openxmlformats.org/officeDocument/2006/relationships/hyperlink" Target="http://football6.myfantasyleague.com/2013/detailed?L=59380&amp;W=3&amp;P=4883&amp;YEAR=2012" TargetMode="External"/><Relationship Id="rId6418" Type="http://schemas.openxmlformats.org/officeDocument/2006/relationships/hyperlink" Target="http://football6.myfantasyleague.com/2013/detailed?L=59380&amp;W=12&amp;P=8409&amp;YEAR=2012" TargetMode="External"/><Relationship Id="rId6832" Type="http://schemas.openxmlformats.org/officeDocument/2006/relationships/hyperlink" Target="http://football6.myfantasyleague.com/2013/detailed?L=59380&amp;W=6&amp;P=8437&amp;YEAR=2012" TargetMode="External"/><Relationship Id="rId9988" Type="http://schemas.openxmlformats.org/officeDocument/2006/relationships/hyperlink" Target="http://football6.myfantasyleague.com/2013/detailed?L=59380&amp;W=7&amp;P=9269&amp;YEAR=2012" TargetMode="External"/><Relationship Id="rId12969" Type="http://schemas.openxmlformats.org/officeDocument/2006/relationships/hyperlink" Target="http://football6.myfantasyleague.com/2013/detailed?L=59380&amp;W=12&amp;P=9522&amp;YEAR=2012" TargetMode="External"/><Relationship Id="rId15375" Type="http://schemas.openxmlformats.org/officeDocument/2006/relationships/hyperlink" Target="http://football6.myfantasyleague.com/2013/detailed?L=59380&amp;W=5&amp;P=7935&amp;YEAR=2012" TargetMode="External"/><Relationship Id="rId16426" Type="http://schemas.openxmlformats.org/officeDocument/2006/relationships/hyperlink" Target="http://football6.myfantasyleague.com/2013/player?L=59380&amp;P=10445" TargetMode="External"/><Relationship Id="rId16840" Type="http://schemas.openxmlformats.org/officeDocument/2006/relationships/hyperlink" Target="http://football6.myfantasyleague.com/2013/detailed?L=59380&amp;W=16&amp;P=9984&amp;YEAR=2012" TargetMode="External"/><Relationship Id="rId19996" Type="http://schemas.openxmlformats.org/officeDocument/2006/relationships/hyperlink" Target="http://football6.myfantasyleague.com/2013/detailed?L=59380&amp;W=11&amp;P=9927&amp;YEAR=2012" TargetMode="External"/><Relationship Id="rId1977" Type="http://schemas.openxmlformats.org/officeDocument/2006/relationships/hyperlink" Target="http://football6.myfantasyleague.com/2013/detailed?L=59380&amp;W=9&amp;P=9190&amp;YEAR=2012" TargetMode="External"/><Relationship Id="rId4383" Type="http://schemas.openxmlformats.org/officeDocument/2006/relationships/hyperlink" Target="http://football6.myfantasyleague.com/2013/detailed?L=59380&amp;W=13&amp;P=10102&amp;YEAR=2012" TargetMode="External"/><Relationship Id="rId5434" Type="http://schemas.openxmlformats.org/officeDocument/2006/relationships/hyperlink" Target="http://football6.myfantasyleague.com/2013/detailed?L=59380&amp;W=14&amp;P=10356&amp;YEAR=2012" TargetMode="External"/><Relationship Id="rId14391" Type="http://schemas.openxmlformats.org/officeDocument/2006/relationships/hyperlink" Target="http://football6.myfantasyleague.com/2013/player?L=59380&amp;P=10718&amp;YEAR=2012" TargetMode="External"/><Relationship Id="rId15028" Type="http://schemas.openxmlformats.org/officeDocument/2006/relationships/hyperlink" Target="http://football6.myfantasyleague.com/2013/detailed?L=59380&amp;W=15&amp;P=10500&amp;YEAR=2012" TargetMode="External"/><Relationship Id="rId15442" Type="http://schemas.openxmlformats.org/officeDocument/2006/relationships/hyperlink" Target="http://football6.myfantasyleague.com/2013/options?L=59380&amp;F=0002&amp;O=07" TargetMode="External"/><Relationship Id="rId18598" Type="http://schemas.openxmlformats.org/officeDocument/2006/relationships/hyperlink" Target="http://football6.myfantasyleague.com/2013/detailed?L=59380&amp;W=12&amp;P=9173&amp;YEAR=2012" TargetMode="External"/><Relationship Id="rId19649" Type="http://schemas.openxmlformats.org/officeDocument/2006/relationships/hyperlink" Target="http://football6.myfantasyleague.com/2013/player?L=59380&amp;P=8249&amp;YEAR=2012" TargetMode="External"/><Relationship Id="rId4036" Type="http://schemas.openxmlformats.org/officeDocument/2006/relationships/hyperlink" Target="http://football6.myfantasyleague.com/2013/detailed?L=59380&amp;W=2&amp;P=9396&amp;YEAR=2012" TargetMode="External"/><Relationship Id="rId4450" Type="http://schemas.openxmlformats.org/officeDocument/2006/relationships/hyperlink" Target="http://football6.myfantasyleague.com/2013/detailed?L=59380&amp;W=10&amp;P=10284&amp;YEAR=2012" TargetMode="External"/><Relationship Id="rId5501" Type="http://schemas.openxmlformats.org/officeDocument/2006/relationships/hyperlink" Target="http://football6.myfantasyleague.com/2013/detailed?L=59380&amp;W=12&amp;P=10884&amp;YEAR=2012" TargetMode="External"/><Relationship Id="rId8657" Type="http://schemas.openxmlformats.org/officeDocument/2006/relationships/hyperlink" Target="http://football6.myfantasyleague.com/2013/detailed?L=59380&amp;W=12&amp;P=10396&amp;YEAR=2012" TargetMode="External"/><Relationship Id="rId9708" Type="http://schemas.openxmlformats.org/officeDocument/2006/relationships/hyperlink" Target="http://football6.myfantasyleague.com/2013/detailed?L=59380&amp;W=6&amp;P=8383&amp;YEAR=2012" TargetMode="External"/><Relationship Id="rId10587" Type="http://schemas.openxmlformats.org/officeDocument/2006/relationships/hyperlink" Target="http://football6.myfantasyleague.com/2013/detailed?L=59380&amp;W=7&amp;P=10392&amp;YEAR=2012" TargetMode="External"/><Relationship Id="rId11638" Type="http://schemas.openxmlformats.org/officeDocument/2006/relationships/hyperlink" Target="http://football6.myfantasyleague.com/2013/detailed?L=59380&amp;W=2&amp;P=7391&amp;YEAR=2012" TargetMode="External"/><Relationship Id="rId11985" Type="http://schemas.openxmlformats.org/officeDocument/2006/relationships/hyperlink" Target="http://football6.myfantasyleague.com/2013/detailed?L=59380&amp;W=16&amp;P=7066&amp;YEAR=2012" TargetMode="External"/><Relationship Id="rId14044" Type="http://schemas.openxmlformats.org/officeDocument/2006/relationships/hyperlink" Target="http://football6.myfantasyleague.com/2013/options?L=59380&amp;F=0007&amp;O=07" TargetMode="External"/><Relationship Id="rId18665" Type="http://schemas.openxmlformats.org/officeDocument/2006/relationships/hyperlink" Target="http://football6.myfantasyleague.com/2013/detailed?L=59380&amp;W=6&amp;P=10714&amp;YEAR=2012" TargetMode="External"/><Relationship Id="rId3052" Type="http://schemas.openxmlformats.org/officeDocument/2006/relationships/hyperlink" Target="http://football6.myfantasyleague.com/2013/player?L=59380&amp;P=9980" TargetMode="External"/><Relationship Id="rId4103" Type="http://schemas.openxmlformats.org/officeDocument/2006/relationships/hyperlink" Target="http://football6.myfantasyleague.com/2013/detailed?L=59380&amp;W=13&amp;P=10022&amp;YEAR=2012" TargetMode="External"/><Relationship Id="rId7259" Type="http://schemas.openxmlformats.org/officeDocument/2006/relationships/hyperlink" Target="http://football6.myfantasyleague.com/2013/detailed?L=59380&amp;W=4&amp;P=9347&amp;YEAR=2012" TargetMode="External"/><Relationship Id="rId7673" Type="http://schemas.openxmlformats.org/officeDocument/2006/relationships/hyperlink" Target="http://football6.myfantasyleague.com/2013/detailed?L=59380&amp;W=8&amp;P=10307&amp;YEAR=2012" TargetMode="External"/><Relationship Id="rId8724" Type="http://schemas.openxmlformats.org/officeDocument/2006/relationships/hyperlink" Target="http://football6.myfantasyleague.com/2013/detailed?L=59380&amp;W=12&amp;P=9475&amp;YEAR=2012" TargetMode="External"/><Relationship Id="rId13060" Type="http://schemas.openxmlformats.org/officeDocument/2006/relationships/hyperlink" Target="http://football6.myfantasyleague.com/2013/detailed?L=59380&amp;W=1&amp;P=9917&amp;YEAR=2012" TargetMode="External"/><Relationship Id="rId14111" Type="http://schemas.openxmlformats.org/officeDocument/2006/relationships/hyperlink" Target="http://football6.myfantasyleague.com/2013/detailed?L=59380&amp;W=12&amp;P=8549&amp;YEAR=2012" TargetMode="External"/><Relationship Id="rId17267" Type="http://schemas.openxmlformats.org/officeDocument/2006/relationships/hyperlink" Target="http://football6.myfantasyleague.com/2013/player?L=59380&amp;P=7408" TargetMode="External"/><Relationship Id="rId18318" Type="http://schemas.openxmlformats.org/officeDocument/2006/relationships/hyperlink" Target="http://football6.myfantasyleague.com/2013/detailed?L=59380&amp;W=17&amp;P=9544&amp;YEAR=2012" TargetMode="External"/><Relationship Id="rId19716" Type="http://schemas.openxmlformats.org/officeDocument/2006/relationships/hyperlink" Target="http://football6.myfantasyleague.com/2013/player?L=59380&amp;P=10295&amp;YEAR=2012" TargetMode="External"/><Relationship Id="rId6275" Type="http://schemas.openxmlformats.org/officeDocument/2006/relationships/hyperlink" Target="http://football6.myfantasyleague.com/2013/detailed?L=59380&amp;W=1&amp;P=7074&amp;YEAR=2012" TargetMode="External"/><Relationship Id="rId7326" Type="http://schemas.openxmlformats.org/officeDocument/2006/relationships/hyperlink" Target="http://football6.myfantasyleague.com/2013/detailed?L=59380&amp;W=16&amp;P=7686&amp;YEAR=2012" TargetMode="External"/><Relationship Id="rId10654" Type="http://schemas.openxmlformats.org/officeDocument/2006/relationships/hyperlink" Target="http://football6.myfantasyleague.com/2013/detailed?L=59380&amp;W=4&amp;P=11003&amp;YEAR=2012" TargetMode="External"/><Relationship Id="rId11705" Type="http://schemas.openxmlformats.org/officeDocument/2006/relationships/hyperlink" Target="http://football6.myfantasyleague.com/2013/detailed?L=59380&amp;W=5&amp;P=10367&amp;YEAR=2012" TargetMode="External"/><Relationship Id="rId17681" Type="http://schemas.openxmlformats.org/officeDocument/2006/relationships/hyperlink" Target="http://football6.myfantasyleague.com/2013/detailed?L=59380&amp;W=12&amp;P=10122&amp;YEAR=2012" TargetMode="External"/><Relationship Id="rId18732" Type="http://schemas.openxmlformats.org/officeDocument/2006/relationships/hyperlink" Target="http://football6.myfantasyleague.com/2013/detailed?L=59380&amp;W=2&amp;P=6984&amp;YEAR=2012" TargetMode="External"/><Relationship Id="rId3869" Type="http://schemas.openxmlformats.org/officeDocument/2006/relationships/hyperlink" Target="http://football6.myfantasyleague.com/2013/detailed?L=59380&amp;W=5&amp;P=10308&amp;YEAR=2012" TargetMode="External"/><Relationship Id="rId5291" Type="http://schemas.openxmlformats.org/officeDocument/2006/relationships/hyperlink" Target="http://football6.myfantasyleague.com/2013/detailed?L=59380&amp;W=12&amp;P=10689&amp;YEAR=2012" TargetMode="External"/><Relationship Id="rId6342" Type="http://schemas.openxmlformats.org/officeDocument/2006/relationships/hyperlink" Target="http://football6.myfantasyleague.com/2013/options?L=59380&amp;F=0008&amp;O=07" TargetMode="External"/><Relationship Id="rId7740" Type="http://schemas.openxmlformats.org/officeDocument/2006/relationships/hyperlink" Target="http://football6.myfantasyleague.com/2013/detailed?L=59380&amp;W=2&amp;P=9941&amp;YEAR=2012" TargetMode="External"/><Relationship Id="rId9498" Type="http://schemas.openxmlformats.org/officeDocument/2006/relationships/hyperlink" Target="http://football6.myfantasyleague.com/2013/detailed?L=59380&amp;W=8&amp;P=10779&amp;YEAR=2012" TargetMode="External"/><Relationship Id="rId10307" Type="http://schemas.openxmlformats.org/officeDocument/2006/relationships/hyperlink" Target="http://football6.myfantasyleague.com/2013/detailed?L=59380&amp;W=4&amp;P=8301&amp;YEAR=2012" TargetMode="External"/><Relationship Id="rId10721" Type="http://schemas.openxmlformats.org/officeDocument/2006/relationships/hyperlink" Target="http://football6.myfantasyleague.com/2013/player?L=59380&amp;P=8758&amp;YEAR=2012" TargetMode="External"/><Relationship Id="rId13877" Type="http://schemas.openxmlformats.org/officeDocument/2006/relationships/hyperlink" Target="http://football6.myfantasyleague.com/2013/detailed?L=59380&amp;W=7&amp;P=9653&amp;YEAR=2012" TargetMode="External"/><Relationship Id="rId14928" Type="http://schemas.openxmlformats.org/officeDocument/2006/relationships/hyperlink" Target="http://football6.myfantasyleague.com/2013/player?L=59380&amp;P=10369&amp;YEAR=2012" TargetMode="External"/><Relationship Id="rId16283" Type="http://schemas.openxmlformats.org/officeDocument/2006/relationships/hyperlink" Target="http://football6.myfantasyleague.com/2013/detailed?L=59380&amp;W=11&amp;P=9191&amp;YEAR=2012" TargetMode="External"/><Relationship Id="rId17334" Type="http://schemas.openxmlformats.org/officeDocument/2006/relationships/hyperlink" Target="http://football6.myfantasyleague.com/2013/detailed?L=59380&amp;W=6&amp;P=7494&amp;YEAR=2012" TargetMode="External"/><Relationship Id="rId20679" Type="http://schemas.openxmlformats.org/officeDocument/2006/relationships/hyperlink" Target="http://football6.myfantasyleague.com/2013/detailed?L=59380&amp;W=3&amp;P=9146&amp;YEAR=2012" TargetMode="External"/><Relationship Id="rId2885" Type="http://schemas.openxmlformats.org/officeDocument/2006/relationships/hyperlink" Target="http://football6.myfantasyleague.com/2013/detailed?L=59380&amp;W=9&amp;P=10839&amp;YEAR=2012" TargetMode="External"/><Relationship Id="rId3936" Type="http://schemas.openxmlformats.org/officeDocument/2006/relationships/hyperlink" Target="http://football6.myfantasyleague.com/2013/detailed?L=59380&amp;W=3&amp;P=8365&amp;YEAR=2012" TargetMode="External"/><Relationship Id="rId12479" Type="http://schemas.openxmlformats.org/officeDocument/2006/relationships/hyperlink" Target="http://football6.myfantasyleague.com/2013/detailed?L=59380&amp;W=4&amp;P=9087&amp;YEAR=2012" TargetMode="External"/><Relationship Id="rId12893" Type="http://schemas.openxmlformats.org/officeDocument/2006/relationships/hyperlink" Target="http://football6.myfantasyleague.com/2013/detailed?L=59380&amp;W=17&amp;P=10210&amp;YEAR=2012" TargetMode="External"/><Relationship Id="rId13944" Type="http://schemas.openxmlformats.org/officeDocument/2006/relationships/hyperlink" Target="http://football6.myfantasyleague.com/2013/detailed?L=59380&amp;W=10&amp;P=9667&amp;YEAR=2012" TargetMode="External"/><Relationship Id="rId16350" Type="http://schemas.openxmlformats.org/officeDocument/2006/relationships/hyperlink" Target="http://football6.myfantasyleague.com/2013/detailed?L=59380&amp;W=7&amp;P=9210&amp;YEAR=2012" TargetMode="External"/><Relationship Id="rId17401" Type="http://schemas.openxmlformats.org/officeDocument/2006/relationships/hyperlink" Target="http://football6.myfantasyleague.com/2013/player?L=59380&amp;P=9759" TargetMode="External"/><Relationship Id="rId857" Type="http://schemas.openxmlformats.org/officeDocument/2006/relationships/hyperlink" Target="http://football6.myfantasyleague.com/2013/detailed?L=59380&amp;W=1&amp;P=7417&amp;YEAR=2012" TargetMode="External"/><Relationship Id="rId1487" Type="http://schemas.openxmlformats.org/officeDocument/2006/relationships/hyperlink" Target="http://football6.myfantasyleague.com/2013/detailed?L=59380&amp;W=9&amp;P=9749&amp;YEAR=2012" TargetMode="External"/><Relationship Id="rId2538" Type="http://schemas.openxmlformats.org/officeDocument/2006/relationships/hyperlink" Target="http://football6.myfantasyleague.com/2013/detailed?L=59380&amp;W=9&amp;P=10364&amp;YEAR=2012" TargetMode="External"/><Relationship Id="rId2952" Type="http://schemas.openxmlformats.org/officeDocument/2006/relationships/hyperlink" Target="http://football6.myfantasyleague.com/2013/detailed?L=59380&amp;W=1&amp;P=8685&amp;YEAR=2012" TargetMode="External"/><Relationship Id="rId9565" Type="http://schemas.openxmlformats.org/officeDocument/2006/relationships/hyperlink" Target="http://football6.myfantasyleague.com/2013/detailed?L=59380&amp;W=8&amp;P=9077&amp;YEAR=2012" TargetMode="External"/><Relationship Id="rId11495" Type="http://schemas.openxmlformats.org/officeDocument/2006/relationships/hyperlink" Target="http://football6.myfantasyleague.com/2013/detailed?L=59380&amp;W=7&amp;P=10695&amp;YEAR=2012" TargetMode="External"/><Relationship Id="rId12546" Type="http://schemas.openxmlformats.org/officeDocument/2006/relationships/hyperlink" Target="http://football6.myfantasyleague.com/2013/player?L=59380&amp;P=10588" TargetMode="External"/><Relationship Id="rId16003" Type="http://schemas.openxmlformats.org/officeDocument/2006/relationships/hyperlink" Target="http://football6.myfantasyleague.com/2013/detailed?L=59380&amp;W=12&amp;P=10411&amp;YEAR=2012" TargetMode="External"/><Relationship Id="rId19159" Type="http://schemas.openxmlformats.org/officeDocument/2006/relationships/hyperlink" Target="http://football6.myfantasyleague.com/2013/detailed?L=59380&amp;W=10&amp;P=7183&amp;YEAR=2012" TargetMode="External"/><Relationship Id="rId19573" Type="http://schemas.openxmlformats.org/officeDocument/2006/relationships/hyperlink" Target="http://football6.myfantasyleague.com/2013/detailed?L=59380&amp;W=15&amp;P=10405&amp;YEAR=2012" TargetMode="External"/><Relationship Id="rId924" Type="http://schemas.openxmlformats.org/officeDocument/2006/relationships/hyperlink" Target="http://football6.myfantasyleague.com/2013/detailed?L=59380&amp;W=14&amp;P=11011&amp;YEAR=2012" TargetMode="External"/><Relationship Id="rId1554" Type="http://schemas.openxmlformats.org/officeDocument/2006/relationships/hyperlink" Target="http://football6.myfantasyleague.com/2013/detailed?L=59380&amp;W=14&amp;P=9816&amp;YEAR=2012" TargetMode="External"/><Relationship Id="rId2605" Type="http://schemas.openxmlformats.org/officeDocument/2006/relationships/hyperlink" Target="http://football6.myfantasyleague.com/2013/detailed?L=59380&amp;W=5&amp;P=6567&amp;YEAR=2012" TargetMode="External"/><Relationship Id="rId5011" Type="http://schemas.openxmlformats.org/officeDocument/2006/relationships/hyperlink" Target="http://football6.myfantasyleague.com/2013/detailed?L=59380&amp;W=14&amp;P=9881&amp;YEAR=2012" TargetMode="External"/><Relationship Id="rId8167" Type="http://schemas.openxmlformats.org/officeDocument/2006/relationships/hyperlink" Target="http://football6.myfantasyleague.com/2013/detailed?L=59380&amp;W=13&amp;P=7872&amp;YEAR=2012" TargetMode="External"/><Relationship Id="rId8581" Type="http://schemas.openxmlformats.org/officeDocument/2006/relationships/hyperlink" Target="http://football6.myfantasyleague.com/2013/detailed?L=59380&amp;W=17&amp;P=9249&amp;YEAR=2012" TargetMode="External"/><Relationship Id="rId9218" Type="http://schemas.openxmlformats.org/officeDocument/2006/relationships/hyperlink" Target="http://football6.myfantasyleague.com/2013/detailed?L=59380&amp;W=17&amp;P=9861&amp;YEAR=2012" TargetMode="External"/><Relationship Id="rId9632" Type="http://schemas.openxmlformats.org/officeDocument/2006/relationships/hyperlink" Target="http://football6.myfantasyleague.com/2013/detailed?L=59380&amp;W=8&amp;P=8303&amp;YEAR=2012" TargetMode="External"/><Relationship Id="rId10097" Type="http://schemas.openxmlformats.org/officeDocument/2006/relationships/hyperlink" Target="http://football6.myfantasyleague.com/2013/detailed?L=59380&amp;W=2&amp;P=9648&amp;YEAR=2012" TargetMode="External"/><Relationship Id="rId11148" Type="http://schemas.openxmlformats.org/officeDocument/2006/relationships/hyperlink" Target="http://football6.myfantasyleague.com/2013/detailed?L=59380&amp;W=15&amp;P=10281&amp;YEAR=2012" TargetMode="External"/><Relationship Id="rId11562" Type="http://schemas.openxmlformats.org/officeDocument/2006/relationships/hyperlink" Target="http://football6.myfantasyleague.com/2013/detailed?L=59380&amp;W=1&amp;P=9436&amp;YEAR=2012" TargetMode="External"/><Relationship Id="rId12960" Type="http://schemas.openxmlformats.org/officeDocument/2006/relationships/hyperlink" Target="http://football6.myfantasyleague.com/2013/detailed?L=59380&amp;W=2&amp;P=9522&amp;YEAR=2012" TargetMode="External"/><Relationship Id="rId15769" Type="http://schemas.openxmlformats.org/officeDocument/2006/relationships/hyperlink" Target="http://football6.myfantasyleague.com/2013/player?L=59380&amp;P=7836&amp;YEAR=2012" TargetMode="External"/><Relationship Id="rId18175" Type="http://schemas.openxmlformats.org/officeDocument/2006/relationships/hyperlink" Target="http://football6.myfantasyleague.com/2013/detailed?L=59380&amp;W=3&amp;P=9955&amp;YEAR=2012" TargetMode="External"/><Relationship Id="rId19226" Type="http://schemas.openxmlformats.org/officeDocument/2006/relationships/hyperlink" Target="http://football6.myfantasyleague.com/2013/detailed?L=59380&amp;W=7&amp;P=7823&amp;YEAR=2012" TargetMode="External"/><Relationship Id="rId1207" Type="http://schemas.openxmlformats.org/officeDocument/2006/relationships/hyperlink" Target="http://football6.myfantasyleague.com/2013/detailed?L=59380&amp;W=2&amp;P=9189&amp;YEAR=2012" TargetMode="External"/><Relationship Id="rId1621" Type="http://schemas.openxmlformats.org/officeDocument/2006/relationships/hyperlink" Target="http://football6.myfantasyleague.com/2013/detailed?L=59380&amp;W=11&amp;P=9201&amp;YEAR=2012" TargetMode="External"/><Relationship Id="rId4777" Type="http://schemas.openxmlformats.org/officeDocument/2006/relationships/hyperlink" Target="http://football6.myfantasyleague.com/2013/detailed?L=59380&amp;W=3&amp;P=10265&amp;YEAR=2012" TargetMode="External"/><Relationship Id="rId5828" Type="http://schemas.openxmlformats.org/officeDocument/2006/relationships/hyperlink" Target="http://football6.myfantasyleague.com/2013/player?L=59380&amp;P=9150" TargetMode="External"/><Relationship Id="rId7183" Type="http://schemas.openxmlformats.org/officeDocument/2006/relationships/hyperlink" Target="http://football6.myfantasyleague.com/2013/detailed?L=59380&amp;W=17&amp;P=10717&amp;YEAR=2012" TargetMode="External"/><Relationship Id="rId8234" Type="http://schemas.openxmlformats.org/officeDocument/2006/relationships/hyperlink" Target="http://football6.myfantasyleague.com/2013/detailed?L=59380&amp;W=8&amp;P=10793&amp;YEAR=2012" TargetMode="External"/><Relationship Id="rId10164" Type="http://schemas.openxmlformats.org/officeDocument/2006/relationships/hyperlink" Target="http://football6.myfantasyleague.com/2013/detailed?L=59380&amp;W=1&amp;P=7445&amp;YEAR=2012" TargetMode="External"/><Relationship Id="rId11215" Type="http://schemas.openxmlformats.org/officeDocument/2006/relationships/hyperlink" Target="http://football6.myfantasyleague.com/2013/detailed?L=59380&amp;W=7&amp;P=8269&amp;YEAR=2012" TargetMode="External"/><Relationship Id="rId12613" Type="http://schemas.openxmlformats.org/officeDocument/2006/relationships/hyperlink" Target="http://football6.myfantasyleague.com/2013/detailed?L=59380&amp;W=17&amp;P=9892&amp;YEAR=2012" TargetMode="External"/><Relationship Id="rId17191" Type="http://schemas.openxmlformats.org/officeDocument/2006/relationships/hyperlink" Target="http://football6.myfantasyleague.com/2013/player?L=59380&amp;P=9451&amp;YEAR=2012" TargetMode="External"/><Relationship Id="rId18242" Type="http://schemas.openxmlformats.org/officeDocument/2006/relationships/hyperlink" Target="http://football6.myfantasyleague.com/2013/detailed?L=59380&amp;W=1&amp;P=9829&amp;YEAR=2012" TargetMode="External"/><Relationship Id="rId19640" Type="http://schemas.openxmlformats.org/officeDocument/2006/relationships/hyperlink" Target="http://football6.myfantasyleague.com/2013/detailed?L=59380&amp;W=10&amp;P=10847&amp;YEAR=2012" TargetMode="External"/><Relationship Id="rId3379" Type="http://schemas.openxmlformats.org/officeDocument/2006/relationships/hyperlink" Target="http://football6.myfantasyleague.com/2013/options?L=59380&amp;F=0007&amp;O=07" TargetMode="External"/><Relationship Id="rId3793" Type="http://schemas.openxmlformats.org/officeDocument/2006/relationships/hyperlink" Target="http://football6.myfantasyleague.com/2013/detailed?L=59380&amp;W=7&amp;P=4912&amp;YEAR=2012" TargetMode="External"/><Relationship Id="rId7250" Type="http://schemas.openxmlformats.org/officeDocument/2006/relationships/hyperlink" Target="http://football6.myfantasyleague.com/2013/detailed?L=59380&amp;W=14&amp;P=10432&amp;YEAR=2012" TargetMode="External"/><Relationship Id="rId8301" Type="http://schemas.openxmlformats.org/officeDocument/2006/relationships/hyperlink" Target="http://football6.myfantasyleague.com/2013/detailed?L=59380&amp;W=10&amp;P=9072&amp;YEAR=2012" TargetMode="External"/><Relationship Id="rId14785" Type="http://schemas.openxmlformats.org/officeDocument/2006/relationships/hyperlink" Target="http://football6.myfantasyleague.com/2013/detailed?L=59380&amp;W=6&amp;P=8295&amp;YEAR=2012" TargetMode="External"/><Relationship Id="rId15836" Type="http://schemas.openxmlformats.org/officeDocument/2006/relationships/hyperlink" Target="http://football6.myfantasyleague.com/2013/detailed?L=59380&amp;W=16&amp;P=10830&amp;YEAR=2012" TargetMode="External"/><Relationship Id="rId20189" Type="http://schemas.openxmlformats.org/officeDocument/2006/relationships/hyperlink" Target="http://football6.myfantasyleague.com/2013/detailed?L=59380&amp;W=2&amp;P=9848&amp;YEAR=2012" TargetMode="External"/><Relationship Id="rId2395" Type="http://schemas.openxmlformats.org/officeDocument/2006/relationships/hyperlink" Target="http://football6.myfantasyleague.com/2013/detailed?L=59380&amp;W=6&amp;P=3300&amp;YEAR=2012" TargetMode="External"/><Relationship Id="rId3446" Type="http://schemas.openxmlformats.org/officeDocument/2006/relationships/hyperlink" Target="http://football6.myfantasyleague.com/2013/detailed?L=59380&amp;W=3&amp;P=9480&amp;YEAR=2012" TargetMode="External"/><Relationship Id="rId4844" Type="http://schemas.openxmlformats.org/officeDocument/2006/relationships/hyperlink" Target="http://football6.myfantasyleague.com/2013/detailed?L=59380&amp;W=16&amp;P=11019&amp;YEAR=2012" TargetMode="External"/><Relationship Id="rId10231" Type="http://schemas.openxmlformats.org/officeDocument/2006/relationships/hyperlink" Target="http://football6.myfantasyleague.com/2013/detailed?L=59380&amp;W=12&amp;P=9126&amp;YEAR=2012" TargetMode="External"/><Relationship Id="rId13387" Type="http://schemas.openxmlformats.org/officeDocument/2006/relationships/hyperlink" Target="http://football6.myfantasyleague.com/2013/detailed?L=59380&amp;W=12&amp;P=10676&amp;YEAR=2012" TargetMode="External"/><Relationship Id="rId14438" Type="http://schemas.openxmlformats.org/officeDocument/2006/relationships/hyperlink" Target="http://football6.myfantasyleague.com/2013/detailed?L=59380&amp;W=14&amp;P=8364&amp;YEAR=2012" TargetMode="External"/><Relationship Id="rId14852" Type="http://schemas.openxmlformats.org/officeDocument/2006/relationships/hyperlink" Target="http://football6.myfantasyleague.com/2013/detailed?L=59380&amp;W=13&amp;P=10730&amp;YEAR=2012" TargetMode="External"/><Relationship Id="rId15903" Type="http://schemas.openxmlformats.org/officeDocument/2006/relationships/hyperlink" Target="http://football6.myfantasyleague.com/2013/detailed?L=59380&amp;W=13&amp;P=7820&amp;YEAR=2012" TargetMode="External"/><Relationship Id="rId367" Type="http://schemas.openxmlformats.org/officeDocument/2006/relationships/hyperlink" Target="http://football6.myfantasyleague.com/2013/detailed?L=59380&amp;W=10&amp;P=10742&amp;YEAR=2012" TargetMode="External"/><Relationship Id="rId2048" Type="http://schemas.openxmlformats.org/officeDocument/2006/relationships/hyperlink" Target="http://football6.myfantasyleague.com/2013/detailed?L=59380&amp;W=17&amp;P=9817&amp;YEAR=2012" TargetMode="External"/><Relationship Id="rId3860" Type="http://schemas.openxmlformats.org/officeDocument/2006/relationships/hyperlink" Target="http://football6.myfantasyleague.com/2013/detailed?L=59380&amp;W=15&amp;P=10552&amp;YEAR=2012" TargetMode="External"/><Relationship Id="rId4911" Type="http://schemas.openxmlformats.org/officeDocument/2006/relationships/hyperlink" Target="http://football6.myfantasyleague.com/2013/player?L=59380&amp;P=9438&amp;YEAR=2012" TargetMode="External"/><Relationship Id="rId9075" Type="http://schemas.openxmlformats.org/officeDocument/2006/relationships/hyperlink" Target="http://football6.myfantasyleague.com/2013/detailed?L=59380&amp;W=14&amp;P=10276&amp;YEAR=2012" TargetMode="External"/><Relationship Id="rId13454" Type="http://schemas.openxmlformats.org/officeDocument/2006/relationships/hyperlink" Target="http://football6.myfantasyleague.com/2013/player?L=59380&amp;P=3309&amp;YEAR=2012" TargetMode="External"/><Relationship Id="rId14505" Type="http://schemas.openxmlformats.org/officeDocument/2006/relationships/hyperlink" Target="http://football6.myfantasyleague.com/2013/detailed?L=59380&amp;W=17&amp;P=8658&amp;YEAR=2012" TargetMode="External"/><Relationship Id="rId20256" Type="http://schemas.openxmlformats.org/officeDocument/2006/relationships/hyperlink" Target="http://football6.myfantasyleague.com/2013/detailed?L=59380&amp;W=15&amp;P=10808&amp;YEAR=2012" TargetMode="External"/><Relationship Id="rId20670" Type="http://schemas.openxmlformats.org/officeDocument/2006/relationships/hyperlink" Target="http://football6.myfantasyleague.com/2013/detailed?L=59380&amp;W=13&amp;P=9882&amp;YEAR=2012" TargetMode="External"/><Relationship Id="rId781" Type="http://schemas.openxmlformats.org/officeDocument/2006/relationships/hyperlink" Target="http://football6.myfantasyleague.com/2013/detailed?L=59380&amp;W=17&amp;P=9040&amp;YEAR=2012" TargetMode="External"/><Relationship Id="rId2462" Type="http://schemas.openxmlformats.org/officeDocument/2006/relationships/hyperlink" Target="http://football6.myfantasyleague.com/2013/detailed?L=59380&amp;W=17&amp;P=9988&amp;YEAR=2012" TargetMode="External"/><Relationship Id="rId3513" Type="http://schemas.openxmlformats.org/officeDocument/2006/relationships/hyperlink" Target="http://football6.myfantasyleague.com/2013/player?L=59380&amp;P=8042&amp;YEAR=2012" TargetMode="External"/><Relationship Id="rId6669" Type="http://schemas.openxmlformats.org/officeDocument/2006/relationships/hyperlink" Target="http://football6.myfantasyleague.com/2013/detailed?L=59380&amp;W=2&amp;P=10789&amp;YEAR=2012" TargetMode="External"/><Relationship Id="rId8091" Type="http://schemas.openxmlformats.org/officeDocument/2006/relationships/hyperlink" Target="http://football6.myfantasyleague.com/2013/detailed?L=59380&amp;W=10&amp;P=10463&amp;YEAR=2012" TargetMode="External"/><Relationship Id="rId12056" Type="http://schemas.openxmlformats.org/officeDocument/2006/relationships/hyperlink" Target="http://football6.myfantasyleague.com/2013/detailed?L=59380&amp;W=14&amp;P=9434&amp;YEAR=2012" TargetMode="External"/><Relationship Id="rId12470" Type="http://schemas.openxmlformats.org/officeDocument/2006/relationships/hyperlink" Target="http://football6.myfantasyleague.com/2013/player?L=59380&amp;P=10436" TargetMode="External"/><Relationship Id="rId13107" Type="http://schemas.openxmlformats.org/officeDocument/2006/relationships/hyperlink" Target="http://football6.myfantasyleague.com/2013/player?L=59380&amp;P=9463" TargetMode="External"/><Relationship Id="rId13521" Type="http://schemas.openxmlformats.org/officeDocument/2006/relationships/hyperlink" Target="http://football6.myfantasyleague.com/2013/player?L=59380&amp;P=9719&amp;YEAR=2012" TargetMode="External"/><Relationship Id="rId16677" Type="http://schemas.openxmlformats.org/officeDocument/2006/relationships/hyperlink" Target="http://football6.myfantasyleague.com/2013/detailed?L=59380&amp;W=15&amp;P=10378&amp;YEAR=2012" TargetMode="External"/><Relationship Id="rId17728" Type="http://schemas.openxmlformats.org/officeDocument/2006/relationships/hyperlink" Target="http://football6.myfantasyleague.com/2013/detailed?L=59380&amp;W=13&amp;P=10354&amp;YEAR=2012" TargetMode="External"/><Relationship Id="rId19083" Type="http://schemas.openxmlformats.org/officeDocument/2006/relationships/hyperlink" Target="http://football6.myfantasyleague.com/2013/detailed?L=59380&amp;W=4&amp;P=9750&amp;YEAR=2012" TargetMode="External"/><Relationship Id="rId20323" Type="http://schemas.openxmlformats.org/officeDocument/2006/relationships/hyperlink" Target="http://football6.myfantasyleague.com/2013/detailed?L=59380&amp;W=6&amp;P=6581&amp;YEAR=2012" TargetMode="External"/><Relationship Id="rId434" Type="http://schemas.openxmlformats.org/officeDocument/2006/relationships/hyperlink" Target="http://football6.myfantasyleague.com/2013/detailed?L=59380&amp;W=16&amp;P=9727&amp;YEAR=2012" TargetMode="External"/><Relationship Id="rId1064" Type="http://schemas.openxmlformats.org/officeDocument/2006/relationships/hyperlink" Target="http://football6.myfantasyleague.com/2013/player?L=59380&amp;P=10287&amp;YEAR=2012" TargetMode="External"/><Relationship Id="rId2115" Type="http://schemas.openxmlformats.org/officeDocument/2006/relationships/hyperlink" Target="http://football6.myfantasyleague.com/2013/detailed?L=59380&amp;W=12&amp;P=5848&amp;YEAR=2012" TargetMode="External"/><Relationship Id="rId5685" Type="http://schemas.openxmlformats.org/officeDocument/2006/relationships/hyperlink" Target="http://football6.myfantasyleague.com/2013/detailed?L=59380&amp;W=12&amp;P=10838&amp;YEAR=2012" TargetMode="External"/><Relationship Id="rId6736" Type="http://schemas.openxmlformats.org/officeDocument/2006/relationships/hyperlink" Target="http://football6.myfantasyleague.com/2013/detailed?L=59380&amp;W=2&amp;P=11010&amp;YEAR=2012" TargetMode="External"/><Relationship Id="rId9142" Type="http://schemas.openxmlformats.org/officeDocument/2006/relationships/hyperlink" Target="http://football6.myfantasyleague.com/2013/options?L=59380&amp;F=0004&amp;O=07" TargetMode="External"/><Relationship Id="rId11072" Type="http://schemas.openxmlformats.org/officeDocument/2006/relationships/hyperlink" Target="http://football6.myfantasyleague.com/2013/player?L=59380&amp;P=8251&amp;YEAR=2012" TargetMode="External"/><Relationship Id="rId12123" Type="http://schemas.openxmlformats.org/officeDocument/2006/relationships/hyperlink" Target="http://football6.myfantasyleague.com/2013/player?L=59380&amp;P=9496&amp;YEAR=2012" TargetMode="External"/><Relationship Id="rId15279" Type="http://schemas.openxmlformats.org/officeDocument/2006/relationships/hyperlink" Target="http://football6.myfantasyleague.com/2013/detailed?L=59380&amp;W=9&amp;P=6532&amp;YEAR=2012" TargetMode="External"/><Relationship Id="rId15693" Type="http://schemas.openxmlformats.org/officeDocument/2006/relationships/hyperlink" Target="http://football6.myfantasyleague.com/2013/detailed?L=59380&amp;W=5&amp;P=8341&amp;YEAR=2012" TargetMode="External"/><Relationship Id="rId16744" Type="http://schemas.openxmlformats.org/officeDocument/2006/relationships/hyperlink" Target="http://football6.myfantasyleague.com/2013/detailed?L=59380&amp;W=2&amp;P=9561&amp;YEAR=2012" TargetMode="External"/><Relationship Id="rId19150" Type="http://schemas.openxmlformats.org/officeDocument/2006/relationships/hyperlink" Target="http://football6.myfantasyleague.com/2013/player?L=59380&amp;P=7183&amp;YEAR=2012" TargetMode="External"/><Relationship Id="rId501" Type="http://schemas.openxmlformats.org/officeDocument/2006/relationships/hyperlink" Target="http://football6.myfantasyleague.com/2013/player?L=59380&amp;P=10264" TargetMode="External"/><Relationship Id="rId1131" Type="http://schemas.openxmlformats.org/officeDocument/2006/relationships/hyperlink" Target="http://football6.myfantasyleague.com/2013/detailed?L=59380&amp;W=17&amp;P=6647&amp;YEAR=2012" TargetMode="External"/><Relationship Id="rId4287" Type="http://schemas.openxmlformats.org/officeDocument/2006/relationships/hyperlink" Target="http://football6.myfantasyleague.com/2013/detailed?L=59380&amp;W=17&amp;P=7498&amp;YEAR=2012" TargetMode="External"/><Relationship Id="rId5338" Type="http://schemas.openxmlformats.org/officeDocument/2006/relationships/hyperlink" Target="http://football6.myfantasyleague.com/2013/detailed?L=59380&amp;W=7&amp;P=4077&amp;YEAR=2012" TargetMode="External"/><Relationship Id="rId5752" Type="http://schemas.openxmlformats.org/officeDocument/2006/relationships/hyperlink" Target="http://football6.myfantasyleague.com/2013/detailed?L=59380&amp;W=10&amp;P=8164&amp;YEAR=2012" TargetMode="External"/><Relationship Id="rId6803" Type="http://schemas.openxmlformats.org/officeDocument/2006/relationships/hyperlink" Target="http://football6.myfantasyleague.com/2013/detailed?L=59380&amp;W=14&amp;P=11033&amp;YEAR=2012" TargetMode="External"/><Relationship Id="rId9959" Type="http://schemas.openxmlformats.org/officeDocument/2006/relationships/hyperlink" Target="http://football6.myfantasyleague.com/2013/detailed?L=59380&amp;W=10&amp;P=7708&amp;YEAR=2012" TargetMode="External"/><Relationship Id="rId14295" Type="http://schemas.openxmlformats.org/officeDocument/2006/relationships/hyperlink" Target="http://football6.myfantasyleague.com/2013/detailed?L=59380&amp;W=13&amp;P=10317&amp;YEAR=2012" TargetMode="External"/><Relationship Id="rId15346" Type="http://schemas.openxmlformats.org/officeDocument/2006/relationships/hyperlink" Target="http://football6.myfantasyleague.com/2013/detailed?L=59380&amp;W=13&amp;P=10809&amp;YEAR=2012" TargetMode="External"/><Relationship Id="rId4354" Type="http://schemas.openxmlformats.org/officeDocument/2006/relationships/hyperlink" Target="http://football6.myfantasyleague.com/2013/detailed?L=59380&amp;W=1&amp;P=9427&amp;YEAR=2012" TargetMode="External"/><Relationship Id="rId5405" Type="http://schemas.openxmlformats.org/officeDocument/2006/relationships/hyperlink" Target="http://football6.myfantasyleague.com/2013/detailed?L=59380&amp;W=10&amp;P=9825&amp;YEAR=2012" TargetMode="External"/><Relationship Id="rId11889" Type="http://schemas.openxmlformats.org/officeDocument/2006/relationships/hyperlink" Target="http://football6.myfantasyleague.com/2013/player?L=59380&amp;P=10756&amp;YEAR=2012" TargetMode="External"/><Relationship Id="rId15760" Type="http://schemas.openxmlformats.org/officeDocument/2006/relationships/hyperlink" Target="http://football6.myfantasyleague.com/2013/detailed?L=59380&amp;W=7&amp;P=7880&amp;YEAR=2012" TargetMode="External"/><Relationship Id="rId16811" Type="http://schemas.openxmlformats.org/officeDocument/2006/relationships/hyperlink" Target="http://football6.myfantasyleague.com/2013/detailed?L=59380&amp;W=14&amp;P=10639&amp;YEAR=2012" TargetMode="External"/><Relationship Id="rId19967" Type="http://schemas.openxmlformats.org/officeDocument/2006/relationships/hyperlink" Target="http://football6.myfantasyleague.com/2013/player?L=59380&amp;P=8242&amp;YEAR=2012" TargetMode="External"/><Relationship Id="rId1948" Type="http://schemas.openxmlformats.org/officeDocument/2006/relationships/hyperlink" Target="http://football6.myfantasyleague.com/2013/detailed?L=59380&amp;W=12&amp;P=10259&amp;YEAR=2012" TargetMode="External"/><Relationship Id="rId3370" Type="http://schemas.openxmlformats.org/officeDocument/2006/relationships/hyperlink" Target="http://football6.myfantasyleague.com/2013/detailed?L=59380&amp;W=3&amp;P=10321&amp;YEAR=2012" TargetMode="External"/><Relationship Id="rId4007" Type="http://schemas.openxmlformats.org/officeDocument/2006/relationships/hyperlink" Target="http://football6.myfantasyleague.com/2013/detailed?L=59380&amp;W=1&amp;P=6655&amp;YEAR=2012" TargetMode="External"/><Relationship Id="rId4421" Type="http://schemas.openxmlformats.org/officeDocument/2006/relationships/hyperlink" Target="http://football6.myfantasyleague.com/2013/detailed?L=59380&amp;W=16&amp;P=10819&amp;YEAR=2012" TargetMode="External"/><Relationship Id="rId7577" Type="http://schemas.openxmlformats.org/officeDocument/2006/relationships/hyperlink" Target="http://football6.myfantasyleague.com/2013/detailed?L=59380&amp;W=4&amp;P=7156&amp;YEAR=2012" TargetMode="External"/><Relationship Id="rId8975" Type="http://schemas.openxmlformats.org/officeDocument/2006/relationships/hyperlink" Target="http://football6.myfantasyleague.com/2013/detailed?L=59380&amp;W=9&amp;P=10291&amp;YEAR=2012" TargetMode="External"/><Relationship Id="rId11956" Type="http://schemas.openxmlformats.org/officeDocument/2006/relationships/hyperlink" Target="http://football6.myfantasyleague.com/2013/detailed?L=59380&amp;W=14&amp;P=9851&amp;YEAR=2012" TargetMode="External"/><Relationship Id="rId14362" Type="http://schemas.openxmlformats.org/officeDocument/2006/relationships/hyperlink" Target="http://football6.myfantasyleague.com/2013/detailed?L=59380&amp;W=8&amp;P=10915&amp;YEAR=2012" TargetMode="External"/><Relationship Id="rId15413" Type="http://schemas.openxmlformats.org/officeDocument/2006/relationships/hyperlink" Target="http://football6.myfantasyleague.com/2013/detailed?L=59380&amp;W=7&amp;P=8679&amp;YEAR=2012" TargetMode="External"/><Relationship Id="rId18569" Type="http://schemas.openxmlformats.org/officeDocument/2006/relationships/hyperlink" Target="http://football6.myfantasyleague.com/2013/player?L=59380&amp;P=9004&amp;YEAR=2012" TargetMode="External"/><Relationship Id="rId18983" Type="http://schemas.openxmlformats.org/officeDocument/2006/relationships/hyperlink" Target="http://football6.myfantasyleague.com/2013/detailed?L=59380&amp;W=9&amp;P=2842&amp;YEAR=2012" TargetMode="External"/><Relationship Id="rId20180" Type="http://schemas.openxmlformats.org/officeDocument/2006/relationships/hyperlink" Target="http://football6.myfantasyleague.com/2013/detailed?L=59380&amp;W=12&amp;P=8696&amp;YEAR=2012" TargetMode="External"/><Relationship Id="rId291" Type="http://schemas.openxmlformats.org/officeDocument/2006/relationships/hyperlink" Target="http://football6.myfantasyleague.com/2013/detailed?L=59380&amp;W=2&amp;P=10640&amp;YEAR=2012" TargetMode="External"/><Relationship Id="rId3023" Type="http://schemas.openxmlformats.org/officeDocument/2006/relationships/hyperlink" Target="http://football6.myfantasyleague.com/2013/detailed?L=59380&amp;W=3&amp;P=9916&amp;YEAR=2012" TargetMode="External"/><Relationship Id="rId6179" Type="http://schemas.openxmlformats.org/officeDocument/2006/relationships/hyperlink" Target="http://football6.myfantasyleague.com/2013/detailed?L=59380&amp;W=10&amp;P=9122&amp;YEAR=2012" TargetMode="External"/><Relationship Id="rId7991" Type="http://schemas.openxmlformats.org/officeDocument/2006/relationships/hyperlink" Target="http://football6.myfantasyleague.com/2013/player?L=59380&amp;P=7458" TargetMode="External"/><Relationship Id="rId8628" Type="http://schemas.openxmlformats.org/officeDocument/2006/relationships/hyperlink" Target="http://football6.myfantasyleague.com/2013/detailed?L=59380&amp;W=15&amp;P=10729&amp;YEAR=2012" TargetMode="External"/><Relationship Id="rId10558" Type="http://schemas.openxmlformats.org/officeDocument/2006/relationships/hyperlink" Target="http://football6.myfantasyleague.com/2013/detailed?L=59380&amp;W=15&amp;P=10807&amp;YEAR=2012" TargetMode="External"/><Relationship Id="rId10972" Type="http://schemas.openxmlformats.org/officeDocument/2006/relationships/hyperlink" Target="http://football6.myfantasyleague.com/2013/detailed?L=59380&amp;W=3&amp;P=9439&amp;YEAR=2012" TargetMode="External"/><Relationship Id="rId11609" Type="http://schemas.openxmlformats.org/officeDocument/2006/relationships/hyperlink" Target="http://football6.myfantasyleague.com/2013/detailed?L=59380&amp;W=10&amp;P=10657&amp;YEAR=2012" TargetMode="External"/><Relationship Id="rId14015" Type="http://schemas.openxmlformats.org/officeDocument/2006/relationships/hyperlink" Target="http://football6.myfantasyleague.com/2013/detailed?L=59380&amp;W=5&amp;P=8665&amp;YEAR=2012" TargetMode="External"/><Relationship Id="rId17585" Type="http://schemas.openxmlformats.org/officeDocument/2006/relationships/hyperlink" Target="http://football6.myfantasyleague.com/2013/detailed?L=59380&amp;W=14&amp;P=10010&amp;YEAR=2012" TargetMode="External"/><Relationship Id="rId18636" Type="http://schemas.openxmlformats.org/officeDocument/2006/relationships/hyperlink" Target="http://football6.myfantasyleague.com/2013/detailed?L=59380&amp;W=15&amp;P=10976&amp;YEAR=2012" TargetMode="External"/><Relationship Id="rId5195" Type="http://schemas.openxmlformats.org/officeDocument/2006/relationships/hyperlink" Target="http://football6.myfantasyleague.com/2013/detailed?L=59380&amp;W=1&amp;P=9060&amp;YEAR=2012" TargetMode="External"/><Relationship Id="rId6593" Type="http://schemas.openxmlformats.org/officeDocument/2006/relationships/hyperlink" Target="http://football6.myfantasyleague.com/2013/player?L=59380&amp;P=9991&amp;YEAR=2012" TargetMode="External"/><Relationship Id="rId7644" Type="http://schemas.openxmlformats.org/officeDocument/2006/relationships/hyperlink" Target="http://football6.myfantasyleague.com/2013/detailed?L=59380&amp;W=16&amp;P=8674&amp;YEAR=2012" TargetMode="External"/><Relationship Id="rId10625" Type="http://schemas.openxmlformats.org/officeDocument/2006/relationships/hyperlink" Target="http://football6.myfantasyleague.com/2013/detailed?L=59380&amp;W=5&amp;P=8396&amp;YEAR=2012" TargetMode="External"/><Relationship Id="rId13031" Type="http://schemas.openxmlformats.org/officeDocument/2006/relationships/hyperlink" Target="http://football6.myfantasyleague.com/2013/player?L=59380&amp;P=9879&amp;YEAR=2012" TargetMode="External"/><Relationship Id="rId16187" Type="http://schemas.openxmlformats.org/officeDocument/2006/relationships/hyperlink" Target="http://football6.myfantasyleague.com/2013/detailed?L=59380&amp;W=14&amp;P=9918&amp;YEAR=2012" TargetMode="External"/><Relationship Id="rId17238" Type="http://schemas.openxmlformats.org/officeDocument/2006/relationships/hyperlink" Target="http://football6.myfantasyleague.com/2013/player?L=59380&amp;P=8702&amp;YEAR=2012" TargetMode="External"/><Relationship Id="rId17652" Type="http://schemas.openxmlformats.org/officeDocument/2006/relationships/hyperlink" Target="http://football6.myfantasyleague.com/2013/detailed?L=59380&amp;W=14&amp;P=9670&amp;YEAR=2012" TargetMode="External"/><Relationship Id="rId18703" Type="http://schemas.openxmlformats.org/officeDocument/2006/relationships/hyperlink" Target="http://football6.myfantasyleague.com/2013/detailed?L=59380&amp;W=3&amp;P=5168&amp;YEAR=2012" TargetMode="External"/><Relationship Id="rId2789" Type="http://schemas.openxmlformats.org/officeDocument/2006/relationships/hyperlink" Target="http://football6.myfantasyleague.com/2013/detailed?L=59380&amp;W=17&amp;P=9049&amp;YEAR=2012" TargetMode="External"/><Relationship Id="rId6246" Type="http://schemas.openxmlformats.org/officeDocument/2006/relationships/hyperlink" Target="http://football6.myfantasyleague.com/2013/detailed?L=59380&amp;W=7&amp;P=10952&amp;YEAR=2012" TargetMode="External"/><Relationship Id="rId6660" Type="http://schemas.openxmlformats.org/officeDocument/2006/relationships/hyperlink" Target="http://football6.myfantasyleague.com/2013/detailed?L=59380&amp;W=12&amp;P=10324&amp;YEAR=2012" TargetMode="External"/><Relationship Id="rId7711" Type="http://schemas.openxmlformats.org/officeDocument/2006/relationships/hyperlink" Target="http://football6.myfantasyleague.com/2013/detailed?L=59380&amp;W=10&amp;P=1275&amp;YEAR=2012" TargetMode="External"/><Relationship Id="rId12797" Type="http://schemas.openxmlformats.org/officeDocument/2006/relationships/hyperlink" Target="http://football6.myfantasyleague.com/2013/detailed?L=59380&amp;W=14&amp;P=9542&amp;YEAR=2012" TargetMode="External"/><Relationship Id="rId13848" Type="http://schemas.openxmlformats.org/officeDocument/2006/relationships/hyperlink" Target="http://football6.myfantasyleague.com/2013/player?L=59380&amp;P=8376&amp;YEAR=2012" TargetMode="External"/><Relationship Id="rId16254" Type="http://schemas.openxmlformats.org/officeDocument/2006/relationships/hyperlink" Target="http://football6.myfantasyleague.com/2013/detailed?L=59380&amp;W=8&amp;P=10428&amp;YEAR=2012" TargetMode="External"/><Relationship Id="rId17305" Type="http://schemas.openxmlformats.org/officeDocument/2006/relationships/hyperlink" Target="http://football6.myfantasyleague.com/2013/detailed?L=59380&amp;W=6&amp;P=10535&amp;YEAR=2012" TargetMode="External"/><Relationship Id="rId2856" Type="http://schemas.openxmlformats.org/officeDocument/2006/relationships/hyperlink" Target="http://football6.myfantasyleague.com/2013/detailed?L=59380&amp;W=3&amp;P=9864&amp;YEAR=2012" TargetMode="External"/><Relationship Id="rId3907" Type="http://schemas.openxmlformats.org/officeDocument/2006/relationships/hyperlink" Target="http://football6.myfantasyleague.com/2013/detailed?L=59380&amp;W=12&amp;P=9852&amp;YEAR=2012" TargetMode="External"/><Relationship Id="rId5262" Type="http://schemas.openxmlformats.org/officeDocument/2006/relationships/hyperlink" Target="http://football6.myfantasyleague.com/2013/detailed?L=59380&amp;W=13&amp;P=9144&amp;YEAR=2012" TargetMode="External"/><Relationship Id="rId6313" Type="http://schemas.openxmlformats.org/officeDocument/2006/relationships/hyperlink" Target="http://football6.myfantasyleague.com/2013/detailed?L=59380&amp;W=8&amp;P=10982&amp;YEAR=2012" TargetMode="External"/><Relationship Id="rId9469" Type="http://schemas.openxmlformats.org/officeDocument/2006/relationships/hyperlink" Target="http://football6.myfantasyleague.com/2013/detailed?L=59380&amp;W=15&amp;P=10803&amp;YEAR=2012" TargetMode="External"/><Relationship Id="rId9883" Type="http://schemas.openxmlformats.org/officeDocument/2006/relationships/hyperlink" Target="http://football6.myfantasyleague.com/2013/player?L=59380&amp;P=9442&amp;YEAR=2012" TargetMode="External"/><Relationship Id="rId11399" Type="http://schemas.openxmlformats.org/officeDocument/2006/relationships/hyperlink" Target="http://football6.myfantasyleague.com/2013/detailed?L=59380&amp;W=14&amp;P=9083&amp;YEAR=2012" TargetMode="External"/><Relationship Id="rId15270" Type="http://schemas.openxmlformats.org/officeDocument/2006/relationships/hyperlink" Target="http://football6.myfantasyleague.com/2013/player?L=59380&amp;P=6532" TargetMode="External"/><Relationship Id="rId16321" Type="http://schemas.openxmlformats.org/officeDocument/2006/relationships/hyperlink" Target="http://football6.myfantasyleague.com/2013/detailed?L=59380&amp;W=13&amp;P=8302&amp;YEAR=2012" TargetMode="External"/><Relationship Id="rId19477" Type="http://schemas.openxmlformats.org/officeDocument/2006/relationships/hyperlink" Target="http://football6.myfantasyleague.com/2013/detailed?L=59380&amp;W=5&amp;P=7653&amp;YEAR=2012" TargetMode="External"/><Relationship Id="rId20717" Type="http://schemas.openxmlformats.org/officeDocument/2006/relationships/queryTable" Target="../queryTables/queryTable2.xml"/><Relationship Id="rId97" Type="http://schemas.openxmlformats.org/officeDocument/2006/relationships/hyperlink" Target="http://football6.myfantasyleague.com/2013/detailed?L=59380&amp;W=4&amp;P=10553&amp;YEAR=2012" TargetMode="External"/><Relationship Id="rId828" Type="http://schemas.openxmlformats.org/officeDocument/2006/relationships/hyperlink" Target="http://football6.myfantasyleague.com/2013/detailed?L=59380&amp;W=8&amp;P=10282&amp;YEAR=2012" TargetMode="External"/><Relationship Id="rId1458" Type="http://schemas.openxmlformats.org/officeDocument/2006/relationships/hyperlink" Target="http://football6.myfantasyleague.com/2013/detailed?L=59380&amp;W=17&amp;P=9137&amp;YEAR=2012" TargetMode="External"/><Relationship Id="rId1872" Type="http://schemas.openxmlformats.org/officeDocument/2006/relationships/hyperlink" Target="http://football6.myfantasyleague.com/2013/detailed?L=59380&amp;W=3&amp;P=7972&amp;YEAR=2012" TargetMode="External"/><Relationship Id="rId2509" Type="http://schemas.openxmlformats.org/officeDocument/2006/relationships/hyperlink" Target="http://football6.myfantasyleague.com/2013/detailed?L=59380&amp;W=8&amp;P=10346&amp;YEAR=2012" TargetMode="External"/><Relationship Id="rId8485" Type="http://schemas.openxmlformats.org/officeDocument/2006/relationships/hyperlink" Target="http://football6.myfantasyleague.com/2013/detailed?L=59380&amp;W=3&amp;P=10774&amp;YEAR=2012" TargetMode="External"/><Relationship Id="rId9536" Type="http://schemas.openxmlformats.org/officeDocument/2006/relationships/hyperlink" Target="http://football6.myfantasyleague.com/2013/detailed?L=59380&amp;W=11&amp;P=9430&amp;YEAR=2012" TargetMode="External"/><Relationship Id="rId12864" Type="http://schemas.openxmlformats.org/officeDocument/2006/relationships/hyperlink" Target="http://football6.myfantasyleague.com/2013/detailed?L=59380&amp;W=5&amp;P=7281&amp;YEAR=2012" TargetMode="External"/><Relationship Id="rId13915" Type="http://schemas.openxmlformats.org/officeDocument/2006/relationships/hyperlink" Target="http://football6.myfantasyleague.com/2013/detailed?L=59380&amp;W=16&amp;P=8144&amp;YEAR=2012" TargetMode="External"/><Relationship Id="rId18079" Type="http://schemas.openxmlformats.org/officeDocument/2006/relationships/hyperlink" Target="http://football6.myfantasyleague.com/2013/detailed?L=59380&amp;W=3&amp;P=10442&amp;YEAR=2012" TargetMode="External"/><Relationship Id="rId19891" Type="http://schemas.openxmlformats.org/officeDocument/2006/relationships/hyperlink" Target="http://football6.myfantasyleague.com/2013/detailed?L=59380&amp;W=4&amp;P=6937&amp;YEAR=2012" TargetMode="External"/><Relationship Id="rId1525" Type="http://schemas.openxmlformats.org/officeDocument/2006/relationships/hyperlink" Target="http://football6.myfantasyleague.com/2013/detailed?L=59380&amp;W=15&amp;P=6654&amp;YEAR=2012" TargetMode="External"/><Relationship Id="rId2923" Type="http://schemas.openxmlformats.org/officeDocument/2006/relationships/hyperlink" Target="http://football6.myfantasyleague.com/2013/detailed?L=59380&amp;W=8&amp;P=8539&amp;YEAR=2012" TargetMode="External"/><Relationship Id="rId7087" Type="http://schemas.openxmlformats.org/officeDocument/2006/relationships/hyperlink" Target="http://football6.myfantasyleague.com/2013/detailed?L=59380&amp;W=10&amp;P=9936&amp;YEAR=2012" TargetMode="External"/><Relationship Id="rId8138" Type="http://schemas.openxmlformats.org/officeDocument/2006/relationships/hyperlink" Target="http://football6.myfantasyleague.com/2013/detailed?L=59380&amp;W=15&amp;P=9175&amp;YEAR=2012" TargetMode="External"/><Relationship Id="rId8552" Type="http://schemas.openxmlformats.org/officeDocument/2006/relationships/hyperlink" Target="http://football6.myfantasyleague.com/2013/player?L=59380&amp;P=10478" TargetMode="External"/><Relationship Id="rId9950" Type="http://schemas.openxmlformats.org/officeDocument/2006/relationships/hyperlink" Target="http://football6.myfantasyleague.com/2013/player?L=59380&amp;P=7708" TargetMode="External"/><Relationship Id="rId10068" Type="http://schemas.openxmlformats.org/officeDocument/2006/relationships/hyperlink" Target="http://football6.myfantasyleague.com/2013/detailed?L=59380&amp;W=10&amp;P=7818&amp;YEAR=2012" TargetMode="External"/><Relationship Id="rId11466" Type="http://schemas.openxmlformats.org/officeDocument/2006/relationships/hyperlink" Target="http://football6.myfantasyleague.com/2013/detailed?L=59380&amp;W=6&amp;P=10111&amp;YEAR=2012" TargetMode="External"/><Relationship Id="rId11880" Type="http://schemas.openxmlformats.org/officeDocument/2006/relationships/hyperlink" Target="http://football6.myfantasyleague.com/2013/detailed?L=59380&amp;W=5&amp;P=9550&amp;YEAR=2012" TargetMode="External"/><Relationship Id="rId12517" Type="http://schemas.openxmlformats.org/officeDocument/2006/relationships/hyperlink" Target="http://football6.myfantasyleague.com/2013/detailed?L=59380&amp;W=6&amp;P=8276&amp;YEAR=2012" TargetMode="External"/><Relationship Id="rId12931" Type="http://schemas.openxmlformats.org/officeDocument/2006/relationships/hyperlink" Target="http://football6.myfantasyleague.com/2013/detailed?L=59380&amp;W=8&amp;P=7842&amp;YEAR=2012" TargetMode="External"/><Relationship Id="rId17095" Type="http://schemas.openxmlformats.org/officeDocument/2006/relationships/hyperlink" Target="http://football6.myfantasyleague.com/2013/options?L=59380&amp;F=0010&amp;O=07" TargetMode="External"/><Relationship Id="rId18146" Type="http://schemas.openxmlformats.org/officeDocument/2006/relationships/hyperlink" Target="http://football6.myfantasyleague.com/2013/detailed?L=59380&amp;W=13&amp;P=11006&amp;YEAR=2012" TargetMode="External"/><Relationship Id="rId18493" Type="http://schemas.openxmlformats.org/officeDocument/2006/relationships/hyperlink" Target="http://football6.myfantasyleague.com/2013/player?L=59380&amp;P=9187" TargetMode="External"/><Relationship Id="rId19544" Type="http://schemas.openxmlformats.org/officeDocument/2006/relationships/hyperlink" Target="http://football6.myfantasyleague.com/2013/detailed?L=59380&amp;W=4&amp;P=9104&amp;YEAR=2012" TargetMode="External"/><Relationship Id="rId7154" Type="http://schemas.openxmlformats.org/officeDocument/2006/relationships/hyperlink" Target="http://football6.myfantasyleague.com/2013/detailed?L=59380&amp;W=6&amp;P=9259&amp;YEAR=2012" TargetMode="External"/><Relationship Id="rId8205" Type="http://schemas.openxmlformats.org/officeDocument/2006/relationships/hyperlink" Target="http://football6.myfantasyleague.com/2013/detailed?L=59380&amp;W=16&amp;P=9156&amp;YEAR=2012" TargetMode="External"/><Relationship Id="rId9603" Type="http://schemas.openxmlformats.org/officeDocument/2006/relationships/hyperlink" Target="http://football6.myfantasyleague.com/2013/detailed?L=59380&amp;W=8&amp;P=10536&amp;YEAR=2012" TargetMode="External"/><Relationship Id="rId10482" Type="http://schemas.openxmlformats.org/officeDocument/2006/relationships/hyperlink" Target="http://football6.myfantasyleague.com/2013/detailed?L=59380&amp;W=2&amp;P=7704&amp;YEAR=2012" TargetMode="External"/><Relationship Id="rId11119" Type="http://schemas.openxmlformats.org/officeDocument/2006/relationships/hyperlink" Target="http://football6.myfantasyleague.com/2013/detailed?L=59380&amp;W=1&amp;P=8120&amp;YEAR=2012" TargetMode="External"/><Relationship Id="rId11533" Type="http://schemas.openxmlformats.org/officeDocument/2006/relationships/hyperlink" Target="http://football6.myfantasyleague.com/2013/player?L=59380&amp;P=8670&amp;YEAR=2012" TargetMode="External"/><Relationship Id="rId14689" Type="http://schemas.openxmlformats.org/officeDocument/2006/relationships/hyperlink" Target="http://football6.myfantasyleague.com/2013/detailed?L=59380&amp;W=12&amp;P=9833&amp;YEAR=2012" TargetMode="External"/><Relationship Id="rId18560" Type="http://schemas.openxmlformats.org/officeDocument/2006/relationships/hyperlink" Target="http://football6.myfantasyleague.com/2013/detailed?L=59380&amp;W=5&amp;P=6939&amp;YEAR=2012" TargetMode="External"/><Relationship Id="rId19611" Type="http://schemas.openxmlformats.org/officeDocument/2006/relationships/hyperlink" Target="http://football6.myfantasyleague.com/2013/detailed?L=59380&amp;W=11&amp;P=7839&amp;YEAR=2012" TargetMode="External"/><Relationship Id="rId2299" Type="http://schemas.openxmlformats.org/officeDocument/2006/relationships/hyperlink" Target="http://football6.myfantasyleague.com/2013/detailed?L=59380&amp;W=5&amp;P=9585&amp;YEAR=2012" TargetMode="External"/><Relationship Id="rId3697" Type="http://schemas.openxmlformats.org/officeDocument/2006/relationships/hyperlink" Target="http://football6.myfantasyleague.com/2013/detailed?L=59380&amp;W=4&amp;P=10777&amp;YEAR=2012" TargetMode="External"/><Relationship Id="rId4748" Type="http://schemas.openxmlformats.org/officeDocument/2006/relationships/hyperlink" Target="http://football6.myfantasyleague.com/2013/detailed?L=59380&amp;W=12&amp;P=7916&amp;YEAR=2012" TargetMode="External"/><Relationship Id="rId10135" Type="http://schemas.openxmlformats.org/officeDocument/2006/relationships/hyperlink" Target="http://football6.myfantasyleague.com/2013/detailed?L=59380&amp;W=4&amp;P=10098&amp;YEAR=2012" TargetMode="External"/><Relationship Id="rId11600" Type="http://schemas.openxmlformats.org/officeDocument/2006/relationships/hyperlink" Target="http://football6.myfantasyleague.com/2013/detailed?L=59380&amp;W=12&amp;P=10268&amp;YEAR=2012" TargetMode="External"/><Relationship Id="rId14756" Type="http://schemas.openxmlformats.org/officeDocument/2006/relationships/hyperlink" Target="http://football6.myfantasyleague.com/2013/detailed?L=59380&amp;W=14&amp;P=10761&amp;YEAR=2012" TargetMode="External"/><Relationship Id="rId15807" Type="http://schemas.openxmlformats.org/officeDocument/2006/relationships/hyperlink" Target="http://football6.myfantasyleague.com/2013/player?L=59380&amp;P=9097&amp;YEAR=2012" TargetMode="External"/><Relationship Id="rId17162" Type="http://schemas.openxmlformats.org/officeDocument/2006/relationships/hyperlink" Target="http://football6.myfantasyleague.com/2013/detailed?L=59380&amp;W=14&amp;P=10398&amp;YEAR=2012" TargetMode="External"/><Relationship Id="rId18213" Type="http://schemas.openxmlformats.org/officeDocument/2006/relationships/hyperlink" Target="http://football6.myfantasyleague.com/2013/detailed?L=59380&amp;W=9&amp;P=8327&amp;YEAR=2012" TargetMode="External"/><Relationship Id="rId3764" Type="http://schemas.openxmlformats.org/officeDocument/2006/relationships/hyperlink" Target="http://football6.myfantasyleague.com/2013/detailed?L=59380&amp;W=3&amp;P=10263&amp;YEAR=2012" TargetMode="External"/><Relationship Id="rId4815" Type="http://schemas.openxmlformats.org/officeDocument/2006/relationships/hyperlink" Target="http://football6.myfantasyleague.com/2013/detailed?L=59380&amp;W=4&amp;P=10816&amp;YEAR=2012" TargetMode="External"/><Relationship Id="rId6170" Type="http://schemas.openxmlformats.org/officeDocument/2006/relationships/hyperlink" Target="http://football6.myfantasyleague.com/2013/player?L=59380&amp;P=9122" TargetMode="External"/><Relationship Id="rId7221" Type="http://schemas.openxmlformats.org/officeDocument/2006/relationships/hyperlink" Target="http://football6.myfantasyleague.com/2013/detailed?L=59380&amp;W=3&amp;P=10883&amp;YEAR=2012" TargetMode="External"/><Relationship Id="rId10202" Type="http://schemas.openxmlformats.org/officeDocument/2006/relationships/hyperlink" Target="http://football6.myfantasyleague.com/2013/player?L=59380&amp;P=8776" TargetMode="External"/><Relationship Id="rId13358" Type="http://schemas.openxmlformats.org/officeDocument/2006/relationships/hyperlink" Target="http://football6.myfantasyleague.com/2013/player?L=59380&amp;P=9221&amp;YEAR=2012" TargetMode="External"/><Relationship Id="rId13772" Type="http://schemas.openxmlformats.org/officeDocument/2006/relationships/hyperlink" Target="http://football6.myfantasyleague.com/2013/detailed?L=59380&amp;W=14&amp;P=10563&amp;YEAR=2012" TargetMode="External"/><Relationship Id="rId14409" Type="http://schemas.openxmlformats.org/officeDocument/2006/relationships/hyperlink" Target="http://football6.myfantasyleague.com/2013/player?L=59380&amp;P=9616&amp;YEAR=2012" TargetMode="External"/><Relationship Id="rId17979" Type="http://schemas.openxmlformats.org/officeDocument/2006/relationships/hyperlink" Target="http://football6.myfantasyleague.com/2013/detailed?L=59380&amp;W=16&amp;P=10515&amp;YEAR=2012" TargetMode="External"/><Relationship Id="rId20574" Type="http://schemas.openxmlformats.org/officeDocument/2006/relationships/hyperlink" Target="http://football6.myfantasyleague.com/2013/detailed?L=59380&amp;W=9&amp;P=10341&amp;YEAR=2012" TargetMode="External"/><Relationship Id="rId685" Type="http://schemas.openxmlformats.org/officeDocument/2006/relationships/hyperlink" Target="http://football6.myfantasyleague.com/2013/detailed?L=59380&amp;W=1&amp;P=9868&amp;YEAR=2012" TargetMode="External"/><Relationship Id="rId2366" Type="http://schemas.openxmlformats.org/officeDocument/2006/relationships/hyperlink" Target="http://football6.myfantasyleague.com/2013/detailed?L=59380&amp;W=12&amp;P=10551&amp;YEAR=2012" TargetMode="External"/><Relationship Id="rId2780" Type="http://schemas.openxmlformats.org/officeDocument/2006/relationships/hyperlink" Target="http://football6.myfantasyleague.com/2013/detailed?L=59380&amp;W=7&amp;P=9049&amp;YEAR=2012" TargetMode="External"/><Relationship Id="rId3417" Type="http://schemas.openxmlformats.org/officeDocument/2006/relationships/hyperlink" Target="http://football6.myfantasyleague.com/2013/detailed?L=59380&amp;W=12&amp;P=10304&amp;YEAR=2012" TargetMode="External"/><Relationship Id="rId3831" Type="http://schemas.openxmlformats.org/officeDocument/2006/relationships/hyperlink" Target="http://football6.myfantasyleague.com/2013/detailed?L=59380&amp;W=9&amp;P=7286&amp;YEAR=2012" TargetMode="External"/><Relationship Id="rId6987" Type="http://schemas.openxmlformats.org/officeDocument/2006/relationships/hyperlink" Target="http://football6.myfantasyleague.com/2013/detailed?L=59380&amp;W=12&amp;P=7877&amp;YEAR=2012" TargetMode="External"/><Relationship Id="rId9393" Type="http://schemas.openxmlformats.org/officeDocument/2006/relationships/hyperlink" Target="http://football6.myfantasyleague.com/2013/detailed?L=59380&amp;W=11&amp;P=5666&amp;YEAR=2012" TargetMode="External"/><Relationship Id="rId12374" Type="http://schemas.openxmlformats.org/officeDocument/2006/relationships/hyperlink" Target="http://football6.myfantasyleague.com/2013/detailed?L=59380&amp;W=17&amp;P=9819&amp;YEAR=2012" TargetMode="External"/><Relationship Id="rId13425" Type="http://schemas.openxmlformats.org/officeDocument/2006/relationships/hyperlink" Target="http://football6.myfantasyleague.com/2013/detailed?L=59380&amp;W=7&amp;P=10974&amp;YEAR=2012" TargetMode="External"/><Relationship Id="rId14823" Type="http://schemas.openxmlformats.org/officeDocument/2006/relationships/hyperlink" Target="http://football6.myfantasyleague.com/2013/detailed?L=59380&amp;W=11&amp;P=8313&amp;YEAR=2012" TargetMode="External"/><Relationship Id="rId20227" Type="http://schemas.openxmlformats.org/officeDocument/2006/relationships/hyperlink" Target="http://football6.myfantasyleague.com/2013/detailed?L=59380&amp;W=4&amp;P=10703&amp;YEAR=2012" TargetMode="External"/><Relationship Id="rId20641" Type="http://schemas.openxmlformats.org/officeDocument/2006/relationships/hyperlink" Target="http://football6.myfantasyleague.com/2013/detailed?L=59380&amp;W=11&amp;P=10309&amp;YEAR=2012" TargetMode="External"/><Relationship Id="rId338" Type="http://schemas.openxmlformats.org/officeDocument/2006/relationships/hyperlink" Target="http://football6.myfantasyleague.com/2013/detailed?L=59380&amp;W=15&amp;P=10679&amp;YEAR=2012" TargetMode="External"/><Relationship Id="rId752" Type="http://schemas.openxmlformats.org/officeDocument/2006/relationships/hyperlink" Target="http://football6.myfantasyleague.com/2013/detailed?L=59380&amp;W=3&amp;P=8350&amp;YEAR=2012" TargetMode="External"/><Relationship Id="rId1382" Type="http://schemas.openxmlformats.org/officeDocument/2006/relationships/hyperlink" Target="http://football6.myfantasyleague.com/2013/detailed?L=59380&amp;W=3&amp;P=7141&amp;YEAR=2012" TargetMode="External"/><Relationship Id="rId2019" Type="http://schemas.openxmlformats.org/officeDocument/2006/relationships/hyperlink" Target="http://football6.myfantasyleague.com/2013/detailed?L=59380&amp;W=2&amp;P=9491&amp;YEAR=2012" TargetMode="External"/><Relationship Id="rId2433" Type="http://schemas.openxmlformats.org/officeDocument/2006/relationships/hyperlink" Target="http://football6.myfantasyleague.com/2013/detailed?L=59380&amp;W=16&amp;P=10836&amp;YEAR=2012" TargetMode="External"/><Relationship Id="rId5589" Type="http://schemas.openxmlformats.org/officeDocument/2006/relationships/hyperlink" Target="http://football6.myfantasyleague.com/2013/detailed?L=59380&amp;W=12&amp;P=4976&amp;YEAR=2012" TargetMode="External"/><Relationship Id="rId9046" Type="http://schemas.openxmlformats.org/officeDocument/2006/relationships/hyperlink" Target="http://football6.myfantasyleague.com/2013/detailed?L=59380&amp;W=15&amp;P=9363&amp;YEAR=2012" TargetMode="External"/><Relationship Id="rId9460" Type="http://schemas.openxmlformats.org/officeDocument/2006/relationships/hyperlink" Target="http://football6.myfantasyleague.com/2013/detailed?L=59380&amp;W=11&amp;P=10722&amp;YEAR=2012" TargetMode="External"/><Relationship Id="rId11390" Type="http://schemas.openxmlformats.org/officeDocument/2006/relationships/hyperlink" Target="http://football6.myfantasyleague.com/2013/detailed?L=59380&amp;W=4&amp;P=9083&amp;YEAR=2012" TargetMode="External"/><Relationship Id="rId12027" Type="http://schemas.openxmlformats.org/officeDocument/2006/relationships/hyperlink" Target="http://football6.myfantasyleague.com/2013/detailed?L=59380&amp;W=12&amp;P=10454&amp;YEAR=2012" TargetMode="External"/><Relationship Id="rId16995" Type="http://schemas.openxmlformats.org/officeDocument/2006/relationships/hyperlink" Target="http://football6.myfantasyleague.com/2013/detailed?L=59380&amp;W=14&amp;P=10067&amp;YEAR=2012" TargetMode="External"/><Relationship Id="rId19054" Type="http://schemas.openxmlformats.org/officeDocument/2006/relationships/hyperlink" Target="http://football6.myfantasyleague.com/2013/detailed?L=59380&amp;W=12&amp;P=9214&amp;YEAR=2012" TargetMode="External"/><Relationship Id="rId405" Type="http://schemas.openxmlformats.org/officeDocument/2006/relationships/hyperlink" Target="http://football6.myfantasyleague.com/2013/detailed?L=59380&amp;W=3&amp;P=9857&amp;YEAR=2012" TargetMode="External"/><Relationship Id="rId1035" Type="http://schemas.openxmlformats.org/officeDocument/2006/relationships/hyperlink" Target="http://football6.myfantasyleague.com/2013/detailed?L=59380&amp;W=1&amp;P=8905&amp;YEAR=2012" TargetMode="External"/><Relationship Id="rId2500" Type="http://schemas.openxmlformats.org/officeDocument/2006/relationships/hyperlink" Target="http://football6.myfantasyleague.com/2013/detailed?L=59380&amp;W=17&amp;P=10401&amp;YEAR=2012" TargetMode="External"/><Relationship Id="rId5656" Type="http://schemas.openxmlformats.org/officeDocument/2006/relationships/hyperlink" Target="http://football6.myfantasyleague.com/2013/player?L=59380&amp;P=9062&amp;YEAR=2012" TargetMode="External"/><Relationship Id="rId8062" Type="http://schemas.openxmlformats.org/officeDocument/2006/relationships/hyperlink" Target="http://football6.myfantasyleague.com/2013/detailed?L=59380&amp;W=17&amp;P=8333&amp;YEAR=2012" TargetMode="External"/><Relationship Id="rId9113" Type="http://schemas.openxmlformats.org/officeDocument/2006/relationships/hyperlink" Target="http://football6.myfantasyleague.com/2013/detailed?L=59380&amp;W=15&amp;P=10766&amp;YEAR=2012" TargetMode="External"/><Relationship Id="rId11043" Type="http://schemas.openxmlformats.org/officeDocument/2006/relationships/hyperlink" Target="http://football6.myfantasyleague.com/2013/detailed?L=59380&amp;W=2&amp;P=9866&amp;YEAR=2012" TargetMode="External"/><Relationship Id="rId12441" Type="http://schemas.openxmlformats.org/officeDocument/2006/relationships/hyperlink" Target="http://football6.myfantasyleague.com/2013/detailed?L=59380&amp;W=4&amp;P=9679&amp;YEAR=2012" TargetMode="External"/><Relationship Id="rId14199" Type="http://schemas.openxmlformats.org/officeDocument/2006/relationships/hyperlink" Target="http://football6.myfantasyleague.com/2013/detailed?L=59380&amp;W=8&amp;P=10113&amp;YEAR=2012" TargetMode="External"/><Relationship Id="rId15597" Type="http://schemas.openxmlformats.org/officeDocument/2006/relationships/hyperlink" Target="http://football6.myfantasyleague.com/2013/player?L=59380&amp;P=11034&amp;YEAR=2012" TargetMode="External"/><Relationship Id="rId16648" Type="http://schemas.openxmlformats.org/officeDocument/2006/relationships/hyperlink" Target="http://football6.myfantasyleague.com/2013/detailed?L=59380&amp;W=2&amp;P=10250&amp;YEAR=2012" TargetMode="External"/><Relationship Id="rId18070" Type="http://schemas.openxmlformats.org/officeDocument/2006/relationships/hyperlink" Target="http://football6.myfantasyleague.com/2013/detailed?L=59380&amp;W=13&amp;P=10319&amp;YEAR=2012" TargetMode="External"/><Relationship Id="rId1102" Type="http://schemas.openxmlformats.org/officeDocument/2006/relationships/hyperlink" Target="http://football6.myfantasyleague.com/2013/detailed?L=59380&amp;W=1&amp;P=10096&amp;YEAR=2012" TargetMode="External"/><Relationship Id="rId4258" Type="http://schemas.openxmlformats.org/officeDocument/2006/relationships/hyperlink" Target="http://football6.myfantasyleague.com/2013/player?L=59380&amp;P=9024&amp;YEAR=2012" TargetMode="External"/><Relationship Id="rId5309" Type="http://schemas.openxmlformats.org/officeDocument/2006/relationships/hyperlink" Target="http://football6.myfantasyleague.com/2013/detailed?L=59380&amp;W=15&amp;P=10015&amp;YEAR=2012" TargetMode="External"/><Relationship Id="rId6707" Type="http://schemas.openxmlformats.org/officeDocument/2006/relationships/hyperlink" Target="http://football6.myfantasyleague.com/2013/detailed?L=59380&amp;W=10&amp;P=8673&amp;YEAR=2012" TargetMode="External"/><Relationship Id="rId15664" Type="http://schemas.openxmlformats.org/officeDocument/2006/relationships/hyperlink" Target="http://football6.myfantasyleague.com/2013/detailed?L=59380&amp;W=17&amp;P=10811&amp;YEAR=2012" TargetMode="External"/><Relationship Id="rId16715" Type="http://schemas.openxmlformats.org/officeDocument/2006/relationships/hyperlink" Target="http://football6.myfantasyleague.com/2013/detailed?L=59380&amp;W=17&amp;P=10084&amp;YEAR=2012" TargetMode="External"/><Relationship Id="rId19121" Type="http://schemas.openxmlformats.org/officeDocument/2006/relationships/hyperlink" Target="http://football6.myfantasyleague.com/2013/detailed?L=59380&amp;W=8&amp;P=9525&amp;YEAR=2012" TargetMode="External"/><Relationship Id="rId3274" Type="http://schemas.openxmlformats.org/officeDocument/2006/relationships/hyperlink" Target="http://football6.myfantasyleague.com/2013/detailed?L=59380&amp;W=8&amp;P=9299&amp;YEAR=2012" TargetMode="External"/><Relationship Id="rId4672" Type="http://schemas.openxmlformats.org/officeDocument/2006/relationships/hyperlink" Target="http://football6.myfantasyleague.com/2013/detailed?L=59380&amp;W=12&amp;P=10313&amp;YEAR=2012" TargetMode="External"/><Relationship Id="rId5723" Type="http://schemas.openxmlformats.org/officeDocument/2006/relationships/hyperlink" Target="http://football6.myfantasyleague.com/2013/detailed?L=59380&amp;W=16&amp;P=8453&amp;YEAR=2012" TargetMode="External"/><Relationship Id="rId8879" Type="http://schemas.openxmlformats.org/officeDocument/2006/relationships/hyperlink" Target="http://football6.myfantasyleague.com/2013/detailed?L=59380&amp;W=7&amp;P=8248&amp;YEAR=2012" TargetMode="External"/><Relationship Id="rId11110" Type="http://schemas.openxmlformats.org/officeDocument/2006/relationships/hyperlink" Target="http://football6.myfantasyleague.com/2013/detailed?L=59380&amp;W=11&amp;P=8709&amp;YEAR=2012" TargetMode="External"/><Relationship Id="rId14266" Type="http://schemas.openxmlformats.org/officeDocument/2006/relationships/hyperlink" Target="http://football6.myfantasyleague.com/2013/player?L=59380&amp;P=9615" TargetMode="External"/><Relationship Id="rId14680" Type="http://schemas.openxmlformats.org/officeDocument/2006/relationships/hyperlink" Target="http://football6.myfantasyleague.com/2013/detailed?L=59380&amp;W=2&amp;P=9833&amp;YEAR=2012" TargetMode="External"/><Relationship Id="rId15317" Type="http://schemas.openxmlformats.org/officeDocument/2006/relationships/hyperlink" Target="http://football6.myfantasyleague.com/2013/detailed?L=59380&amp;W=1&amp;P=10224&amp;YEAR=2012" TargetMode="External"/><Relationship Id="rId15731" Type="http://schemas.openxmlformats.org/officeDocument/2006/relationships/hyperlink" Target="http://football6.myfantasyleague.com/2013/detailed?L=59380&amp;W=12&amp;P=9489&amp;YEAR=2012" TargetMode="External"/><Relationship Id="rId18887" Type="http://schemas.openxmlformats.org/officeDocument/2006/relationships/hyperlink" Target="http://football6.myfantasyleague.com/2013/detailed?L=59380&amp;W=10&amp;P=9930&amp;YEAR=2012" TargetMode="External"/><Relationship Id="rId19938" Type="http://schemas.openxmlformats.org/officeDocument/2006/relationships/hyperlink" Target="http://football6.myfantasyleague.com/2013/detailed?L=59380&amp;W=6&amp;P=10537&amp;YEAR=2012" TargetMode="External"/><Relationship Id="rId195" Type="http://schemas.openxmlformats.org/officeDocument/2006/relationships/hyperlink" Target="http://football6.myfantasyleague.com/2013/detailed?L=59380&amp;W=15&amp;P=9621&amp;YEAR=2012" TargetMode="External"/><Relationship Id="rId1919" Type="http://schemas.openxmlformats.org/officeDocument/2006/relationships/hyperlink" Target="http://football6.myfantasyleague.com/2013/detailed?L=59380&amp;W=11&amp;P=8667&amp;YEAR=2012" TargetMode="External"/><Relationship Id="rId4325" Type="http://schemas.openxmlformats.org/officeDocument/2006/relationships/hyperlink" Target="http://football6.myfantasyleague.com/2013/player?L=59380&amp;P=9313&amp;YEAR=2012" TargetMode="External"/><Relationship Id="rId7895" Type="http://schemas.openxmlformats.org/officeDocument/2006/relationships/hyperlink" Target="http://football6.myfantasyleague.com/2013/detailed?L=59380&amp;W=2&amp;P=10410&amp;YEAR=2012" TargetMode="External"/><Relationship Id="rId8946" Type="http://schemas.openxmlformats.org/officeDocument/2006/relationships/hyperlink" Target="http://football6.myfantasyleague.com/2013/detailed?L=59380&amp;W=13&amp;P=10036&amp;YEAR=2012" TargetMode="External"/><Relationship Id="rId10876" Type="http://schemas.openxmlformats.org/officeDocument/2006/relationships/hyperlink" Target="http://football6.myfantasyleague.com/2013/detailed?L=59380&amp;W=6&amp;P=8664&amp;YEAR=2012" TargetMode="External"/><Relationship Id="rId11927" Type="http://schemas.openxmlformats.org/officeDocument/2006/relationships/hyperlink" Target="http://football6.myfantasyleague.com/2013/player?L=59380&amp;P=10020&amp;YEAR=2012" TargetMode="External"/><Relationship Id="rId13282" Type="http://schemas.openxmlformats.org/officeDocument/2006/relationships/hyperlink" Target="http://football6.myfantasyleague.com/2013/detailed?L=59380&amp;W=17&amp;P=10323&amp;YEAR=2012" TargetMode="External"/><Relationship Id="rId14333" Type="http://schemas.openxmlformats.org/officeDocument/2006/relationships/hyperlink" Target="http://football6.myfantasyleague.com/2013/detailed?L=59380&amp;W=15&amp;P=10394&amp;YEAR=2012" TargetMode="External"/><Relationship Id="rId17489" Type="http://schemas.openxmlformats.org/officeDocument/2006/relationships/hyperlink" Target="http://football6.myfantasyleague.com/2013/detailed?L=59380&amp;W=6&amp;P=10034&amp;YEAR=2012" TargetMode="External"/><Relationship Id="rId18954" Type="http://schemas.openxmlformats.org/officeDocument/2006/relationships/hyperlink" Target="http://football6.myfantasyleague.com/2013/detailed?L=59380&amp;W=11&amp;P=8028&amp;YEAR=2012" TargetMode="External"/><Relationship Id="rId20084" Type="http://schemas.openxmlformats.org/officeDocument/2006/relationships/hyperlink" Target="http://football6.myfantasyleague.com/2013/player?L=59380&amp;P=10013&amp;YEAR=2012" TargetMode="External"/><Relationship Id="rId2290" Type="http://schemas.openxmlformats.org/officeDocument/2006/relationships/hyperlink" Target="http://football6.myfantasyleague.com/2013/detailed?L=59380&amp;W=15&amp;P=10071&amp;YEAR=2012" TargetMode="External"/><Relationship Id="rId3341" Type="http://schemas.openxmlformats.org/officeDocument/2006/relationships/hyperlink" Target="http://football6.myfantasyleague.com/2013/detailed?L=59380&amp;W=4&amp;P=9954&amp;YEAR=2012" TargetMode="External"/><Relationship Id="rId6497" Type="http://schemas.openxmlformats.org/officeDocument/2006/relationships/hyperlink" Target="http://football6.myfantasyleague.com/2013/player?L=59380&amp;P=7236" TargetMode="External"/><Relationship Id="rId7548" Type="http://schemas.openxmlformats.org/officeDocument/2006/relationships/hyperlink" Target="http://football6.myfantasyleague.com/2013/detailed?L=59380&amp;W=4&amp;P=8323&amp;YEAR=2012" TargetMode="External"/><Relationship Id="rId7962" Type="http://schemas.openxmlformats.org/officeDocument/2006/relationships/hyperlink" Target="http://football6.myfantasyleague.com/2013/detailed?L=59380&amp;W=1&amp;P=9545&amp;YEAR=2012" TargetMode="External"/><Relationship Id="rId10529" Type="http://schemas.openxmlformats.org/officeDocument/2006/relationships/hyperlink" Target="http://football6.myfantasyleague.com/2013/detailed?L=59380&amp;W=3&amp;P=10318&amp;YEAR=2012" TargetMode="External"/><Relationship Id="rId14400" Type="http://schemas.openxmlformats.org/officeDocument/2006/relationships/hyperlink" Target="http://football6.myfantasyleague.com/2013/detailed?L=59380&amp;W=11&amp;P=10718&amp;YEAR=2012" TargetMode="External"/><Relationship Id="rId17556" Type="http://schemas.openxmlformats.org/officeDocument/2006/relationships/hyperlink" Target="http://football6.myfantasyleague.com/2013/detailed?L=59380&amp;W=2&amp;P=11000&amp;YEAR=2012" TargetMode="External"/><Relationship Id="rId18607" Type="http://schemas.openxmlformats.org/officeDocument/2006/relationships/hyperlink" Target="http://football6.myfantasyleague.com/2013/detailed?L=59380&amp;W=2&amp;P=7886&amp;YEAR=2012" TargetMode="External"/><Relationship Id="rId20151" Type="http://schemas.openxmlformats.org/officeDocument/2006/relationships/hyperlink" Target="http://football6.myfantasyleague.com/2013/player?L=59380&amp;P=10459" TargetMode="External"/><Relationship Id="rId262" Type="http://schemas.openxmlformats.org/officeDocument/2006/relationships/hyperlink" Target="http://football6.myfantasyleague.com/2013/detailed?L=59380&amp;W=10&amp;P=10826&amp;YEAR=2012" TargetMode="External"/><Relationship Id="rId5099" Type="http://schemas.openxmlformats.org/officeDocument/2006/relationships/hyperlink" Target="http://football6.myfantasyleague.com/2013/detailed?L=59380&amp;W=16&amp;P=10012&amp;YEAR=2012" TargetMode="External"/><Relationship Id="rId6564" Type="http://schemas.openxmlformats.org/officeDocument/2006/relationships/hyperlink" Target="http://football6.myfantasyleague.com/2013/detailed?L=59380&amp;W=7&amp;P=7507&amp;YEAR=2012" TargetMode="External"/><Relationship Id="rId7615" Type="http://schemas.openxmlformats.org/officeDocument/2006/relationships/hyperlink" Target="http://football6.myfantasyleague.com/2013/detailed?L=59380&amp;W=2&amp;P=7398&amp;YEAR=2012" TargetMode="External"/><Relationship Id="rId10943" Type="http://schemas.openxmlformats.org/officeDocument/2006/relationships/hyperlink" Target="http://football6.myfantasyleague.com/2013/detailed?L=59380&amp;W=8&amp;P=9134&amp;YEAR=2012" TargetMode="External"/><Relationship Id="rId13002" Type="http://schemas.openxmlformats.org/officeDocument/2006/relationships/hyperlink" Target="http://football6.myfantasyleague.com/2013/detailed?L=59380&amp;W=8&amp;P=8683&amp;YEAR=2012" TargetMode="External"/><Relationship Id="rId16158" Type="http://schemas.openxmlformats.org/officeDocument/2006/relationships/hyperlink" Target="http://football6.myfantasyleague.com/2013/detailed?L=59380&amp;W=1&amp;P=9429&amp;YEAR=2012" TargetMode="External"/><Relationship Id="rId17209" Type="http://schemas.openxmlformats.org/officeDocument/2006/relationships/hyperlink" Target="http://football6.myfantasyleague.com/2013/player?L=59380&amp;P=7317&amp;YEAR=2012" TargetMode="External"/><Relationship Id="rId17970" Type="http://schemas.openxmlformats.org/officeDocument/2006/relationships/hyperlink" Target="http://football6.myfantasyleague.com/2013/detailed?L=59380&amp;W=6&amp;P=10515&amp;YEAR=2012" TargetMode="External"/><Relationship Id="rId2010" Type="http://schemas.openxmlformats.org/officeDocument/2006/relationships/hyperlink" Target="http://football6.myfantasyleague.com/2013/detailed?L=59380&amp;W=12&amp;P=10930&amp;YEAR=2012" TargetMode="External"/><Relationship Id="rId5166" Type="http://schemas.openxmlformats.org/officeDocument/2006/relationships/hyperlink" Target="http://football6.myfantasyleague.com/2013/detailed?L=59380&amp;W=3&amp;P=10586&amp;YEAR=2012" TargetMode="External"/><Relationship Id="rId5580" Type="http://schemas.openxmlformats.org/officeDocument/2006/relationships/hyperlink" Target="http://football6.myfantasyleague.com/2013/detailed?L=59380&amp;W=2&amp;P=4976&amp;YEAR=2012" TargetMode="External"/><Relationship Id="rId6217" Type="http://schemas.openxmlformats.org/officeDocument/2006/relationships/hyperlink" Target="http://football6.myfantasyleague.com/2013/detailed?L=59380&amp;W=10&amp;P=10339&amp;YEAR=2012" TargetMode="External"/><Relationship Id="rId6631" Type="http://schemas.openxmlformats.org/officeDocument/2006/relationships/hyperlink" Target="http://football6.myfantasyleague.com/2013/detailed?L=59380&amp;W=17&amp;P=9003&amp;YEAR=2012" TargetMode="External"/><Relationship Id="rId9787" Type="http://schemas.openxmlformats.org/officeDocument/2006/relationships/hyperlink" Target="http://football6.myfantasyleague.com/2013/detailed?L=59380&amp;W=9&amp;P=10953&amp;YEAR=2012" TargetMode="External"/><Relationship Id="rId15174" Type="http://schemas.openxmlformats.org/officeDocument/2006/relationships/hyperlink" Target="http://football6.myfantasyleague.com/2013/detailed?L=59380&amp;W=14&amp;P=10725&amp;YEAR=2012" TargetMode="External"/><Relationship Id="rId16572" Type="http://schemas.openxmlformats.org/officeDocument/2006/relationships/hyperlink" Target="http://football6.myfantasyleague.com/2013/detailed?L=59380&amp;W=1&amp;P=9512&amp;YEAR=2012" TargetMode="External"/><Relationship Id="rId17623" Type="http://schemas.openxmlformats.org/officeDocument/2006/relationships/hyperlink" Target="http://football6.myfantasyleague.com/2013/detailed?L=59380&amp;W=8&amp;P=9170&amp;YEAR=2012" TargetMode="External"/><Relationship Id="rId4182" Type="http://schemas.openxmlformats.org/officeDocument/2006/relationships/hyperlink" Target="http://football6.myfantasyleague.com/2013/detailed?L=59380&amp;W=10&amp;P=9474&amp;YEAR=2012" TargetMode="External"/><Relationship Id="rId5233" Type="http://schemas.openxmlformats.org/officeDocument/2006/relationships/hyperlink" Target="http://football6.myfantasyleague.com/2013/detailed?L=59380&amp;W=3&amp;P=8414&amp;YEAR=2012" TargetMode="External"/><Relationship Id="rId8389" Type="http://schemas.openxmlformats.org/officeDocument/2006/relationships/hyperlink" Target="http://football6.myfantasyleague.com/2013/detailed?L=59380&amp;W=15&amp;P=10488&amp;YEAR=2012" TargetMode="External"/><Relationship Id="rId12768" Type="http://schemas.openxmlformats.org/officeDocument/2006/relationships/hyperlink" Target="http://football6.myfantasyleague.com/2013/detailed?L=59380&amp;W=15&amp;P=8721&amp;YEAR=2012" TargetMode="External"/><Relationship Id="rId13819" Type="http://schemas.openxmlformats.org/officeDocument/2006/relationships/hyperlink" Target="http://football6.myfantasyleague.com/2013/detailed?L=59380&amp;W=5&amp;P=8792&amp;YEAR=2012" TargetMode="External"/><Relationship Id="rId16225" Type="http://schemas.openxmlformats.org/officeDocument/2006/relationships/hyperlink" Target="http://football6.myfantasyleague.com/2013/detailed?L=59380&amp;W=16&amp;P=9661&amp;YEAR=2012" TargetMode="External"/><Relationship Id="rId19795" Type="http://schemas.openxmlformats.org/officeDocument/2006/relationships/hyperlink" Target="http://football6.myfantasyleague.com/2013/player?L=59380&amp;P=9832" TargetMode="External"/><Relationship Id="rId1776" Type="http://schemas.openxmlformats.org/officeDocument/2006/relationships/hyperlink" Target="http://football6.myfantasyleague.com/2013/detailed?L=59380&amp;W=2&amp;P=11024&amp;YEAR=2012" TargetMode="External"/><Relationship Id="rId2827" Type="http://schemas.openxmlformats.org/officeDocument/2006/relationships/hyperlink" Target="http://football6.myfantasyleague.com/2013/player?L=59380&amp;P=6999&amp;YEAR=2012" TargetMode="External"/><Relationship Id="rId9854" Type="http://schemas.openxmlformats.org/officeDocument/2006/relationships/hyperlink" Target="http://football6.myfantasyleague.com/2013/detailed?L=59380&amp;W=9&amp;P=10546&amp;YEAR=2012" TargetMode="External"/><Relationship Id="rId11784" Type="http://schemas.openxmlformats.org/officeDocument/2006/relationships/hyperlink" Target="http://football6.myfantasyleague.com/2013/detailed?L=59380&amp;W=10&amp;P=8449&amp;YEAR=2012" TargetMode="External"/><Relationship Id="rId12835" Type="http://schemas.openxmlformats.org/officeDocument/2006/relationships/hyperlink" Target="http://football6.myfantasyleague.com/2013/player?L=59380&amp;P=7824" TargetMode="External"/><Relationship Id="rId14190" Type="http://schemas.openxmlformats.org/officeDocument/2006/relationships/hyperlink" Target="http://football6.myfantasyleague.com/2013/detailed?L=59380&amp;W=14&amp;P=6929&amp;YEAR=2012" TargetMode="External"/><Relationship Id="rId15241" Type="http://schemas.openxmlformats.org/officeDocument/2006/relationships/hyperlink" Target="http://football6.myfantasyleague.com/2013/detailed?L=59380&amp;W=10&amp;P=9802&amp;YEAR=2012" TargetMode="External"/><Relationship Id="rId18397" Type="http://schemas.openxmlformats.org/officeDocument/2006/relationships/hyperlink" Target="http://football6.myfantasyleague.com/2013/detailed?L=59380&amp;W=14&amp;P=9932&amp;YEAR=2012" TargetMode="External"/><Relationship Id="rId19448" Type="http://schemas.openxmlformats.org/officeDocument/2006/relationships/hyperlink" Target="http://football6.myfantasyleague.com/2013/detailed?L=59380&amp;W=13&amp;P=10698&amp;YEAR=2012" TargetMode="External"/><Relationship Id="rId19862" Type="http://schemas.openxmlformats.org/officeDocument/2006/relationships/hyperlink" Target="http://football6.myfantasyleague.com/2013/detailed?L=59380&amp;W=16&amp;P=10431&amp;YEAR=2012" TargetMode="External"/><Relationship Id="rId68" Type="http://schemas.openxmlformats.org/officeDocument/2006/relationships/hyperlink" Target="http://football6.myfantasyleague.com/2013/detailed?L=59380&amp;W=8&amp;P=10353&amp;YEAR=2012" TargetMode="External"/><Relationship Id="rId1429" Type="http://schemas.openxmlformats.org/officeDocument/2006/relationships/hyperlink" Target="http://football6.myfantasyleague.com/2013/detailed?L=59380&amp;W=12&amp;P=10737&amp;YEAR=2012" TargetMode="External"/><Relationship Id="rId1843" Type="http://schemas.openxmlformats.org/officeDocument/2006/relationships/hyperlink" Target="http://football6.myfantasyleague.com/2013/detailed?L=59380&amp;W=11&amp;P=10825&amp;YEAR=2012" TargetMode="External"/><Relationship Id="rId4999" Type="http://schemas.openxmlformats.org/officeDocument/2006/relationships/hyperlink" Target="http://football6.myfantasyleague.com/2013/detailed?L=59380&amp;W=1&amp;P=9881&amp;YEAR=2012" TargetMode="External"/><Relationship Id="rId5300" Type="http://schemas.openxmlformats.org/officeDocument/2006/relationships/hyperlink" Target="http://football6.myfantasyleague.com/2013/detailed?L=59380&amp;W=3&amp;P=10015&amp;YEAR=2012" TargetMode="External"/><Relationship Id="rId7058" Type="http://schemas.openxmlformats.org/officeDocument/2006/relationships/hyperlink" Target="http://football6.myfantasyleague.com/2013/detailed?L=59380&amp;W=6&amp;P=8843&amp;YEAR=2012" TargetMode="External"/><Relationship Id="rId8456" Type="http://schemas.openxmlformats.org/officeDocument/2006/relationships/hyperlink" Target="http://football6.myfantasyleague.com/2013/detailed?L=59380&amp;W=5&amp;P=11021&amp;YEAR=2012" TargetMode="External"/><Relationship Id="rId8870" Type="http://schemas.openxmlformats.org/officeDocument/2006/relationships/hyperlink" Target="http://football6.myfantasyleague.com/2013/detailed?L=59380&amp;W=16&amp;P=9714&amp;YEAR=2012" TargetMode="External"/><Relationship Id="rId9507" Type="http://schemas.openxmlformats.org/officeDocument/2006/relationships/hyperlink" Target="http://football6.myfantasyleague.com/2013/player?L=59380&amp;P=10322" TargetMode="External"/><Relationship Id="rId9921" Type="http://schemas.openxmlformats.org/officeDocument/2006/relationships/hyperlink" Target="http://football6.myfantasyleague.com/2013/detailed?L=59380&amp;W=1&amp;P=9535&amp;YEAR=2012" TargetMode="External"/><Relationship Id="rId10386" Type="http://schemas.openxmlformats.org/officeDocument/2006/relationships/hyperlink" Target="http://football6.myfantasyleague.com/2013/detailed?L=59380&amp;W=16&amp;P=10858&amp;YEAR=2012" TargetMode="External"/><Relationship Id="rId11437" Type="http://schemas.openxmlformats.org/officeDocument/2006/relationships/hyperlink" Target="http://football6.myfantasyleague.com/2013/detailed?L=59380&amp;W=15&amp;P=9084&amp;YEAR=2012" TargetMode="External"/><Relationship Id="rId11851" Type="http://schemas.openxmlformats.org/officeDocument/2006/relationships/hyperlink" Target="http://football6.myfantasyleague.com/2013/detailed?L=59380&amp;W=9&amp;P=8517&amp;YEAR=2012" TargetMode="External"/><Relationship Id="rId18464" Type="http://schemas.openxmlformats.org/officeDocument/2006/relationships/hyperlink" Target="http://football6.myfantasyleague.com/2013/detailed?L=59380&amp;W=2&amp;P=9567&amp;YEAR=2012" TargetMode="External"/><Relationship Id="rId19515" Type="http://schemas.openxmlformats.org/officeDocument/2006/relationships/hyperlink" Target="http://football6.myfantasyleague.com/2013/detailed?L=59380&amp;W=15&amp;P=8856&amp;YEAR=2012" TargetMode="External"/><Relationship Id="rId1910" Type="http://schemas.openxmlformats.org/officeDocument/2006/relationships/hyperlink" Target="http://football6.myfantasyleague.com/2013/detailed?L=59380&amp;W=1&amp;P=8667&amp;YEAR=2012" TargetMode="External"/><Relationship Id="rId7472" Type="http://schemas.openxmlformats.org/officeDocument/2006/relationships/hyperlink" Target="http://football6.myfantasyleague.com/2013/detailed?L=59380&amp;W=5&amp;P=9902&amp;YEAR=2012" TargetMode="External"/><Relationship Id="rId8109" Type="http://schemas.openxmlformats.org/officeDocument/2006/relationships/hyperlink" Target="http://football6.myfantasyleague.com/2013/detailed?L=59380&amp;W=11&amp;P=8246&amp;YEAR=2012" TargetMode="External"/><Relationship Id="rId8523" Type="http://schemas.openxmlformats.org/officeDocument/2006/relationships/hyperlink" Target="http://football6.myfantasyleague.com/2013/detailed?L=59380&amp;W=4&amp;P=9552&amp;YEAR=2012" TargetMode="External"/><Relationship Id="rId10039" Type="http://schemas.openxmlformats.org/officeDocument/2006/relationships/hyperlink" Target="http://football6.myfantasyleague.com/2013/detailed?L=59380&amp;W=17&amp;P=9121&amp;YEAR=2012" TargetMode="External"/><Relationship Id="rId10453" Type="http://schemas.openxmlformats.org/officeDocument/2006/relationships/hyperlink" Target="http://football6.myfantasyleague.com/2013/detailed?L=59380&amp;W=9&amp;P=6750&amp;YEAR=2012" TargetMode="External"/><Relationship Id="rId11504" Type="http://schemas.openxmlformats.org/officeDocument/2006/relationships/hyperlink" Target="http://football6.myfantasyleague.com/2013/detailed?L=59380&amp;W=16&amp;P=10695&amp;YEAR=2012" TargetMode="External"/><Relationship Id="rId12902" Type="http://schemas.openxmlformats.org/officeDocument/2006/relationships/hyperlink" Target="http://football6.myfantasyleague.com/2013/detailed?L=59380&amp;W=7&amp;P=9784&amp;YEAR=2012" TargetMode="External"/><Relationship Id="rId17066" Type="http://schemas.openxmlformats.org/officeDocument/2006/relationships/hyperlink" Target="http://football6.myfantasyleague.com/2013/detailed?L=59380&amp;W=3&amp;P=8338&amp;YEAR=2012" TargetMode="External"/><Relationship Id="rId17480" Type="http://schemas.openxmlformats.org/officeDocument/2006/relationships/hyperlink" Target="http://football6.myfantasyleague.com/2013/detailed?L=59380&amp;W=15&amp;P=9726&amp;YEAR=2012" TargetMode="External"/><Relationship Id="rId18117" Type="http://schemas.openxmlformats.org/officeDocument/2006/relationships/hyperlink" Target="http://football6.myfantasyleague.com/2013/detailed?L=59380&amp;W=16&amp;P=9920&amp;YEAR=2012" TargetMode="External"/><Relationship Id="rId18531" Type="http://schemas.openxmlformats.org/officeDocument/2006/relationships/hyperlink" Target="http://football6.myfantasyleague.com/2013/detailed?L=59380&amp;W=13&amp;P=9981&amp;YEAR=2012" TargetMode="External"/><Relationship Id="rId3668" Type="http://schemas.openxmlformats.org/officeDocument/2006/relationships/hyperlink" Target="http://football6.myfantasyleague.com/2013/detailed?L=59380&amp;W=11&amp;P=9171&amp;YEAR=2012" TargetMode="External"/><Relationship Id="rId4719" Type="http://schemas.openxmlformats.org/officeDocument/2006/relationships/hyperlink" Target="http://football6.myfantasyleague.com/2013/player?L=59380&amp;P=8339" TargetMode="External"/><Relationship Id="rId6074" Type="http://schemas.openxmlformats.org/officeDocument/2006/relationships/hyperlink" Target="http://football6.myfantasyleague.com/2013/detailed?L=59380&amp;W=16&amp;P=9660&amp;YEAR=2012" TargetMode="External"/><Relationship Id="rId7125" Type="http://schemas.openxmlformats.org/officeDocument/2006/relationships/hyperlink" Target="http://football6.myfantasyleague.com/2013/detailed?L=59380&amp;W=13&amp;P=6475&amp;YEAR=2012" TargetMode="External"/><Relationship Id="rId10106" Type="http://schemas.openxmlformats.org/officeDocument/2006/relationships/hyperlink" Target="http://football6.myfantasyleague.com/2013/detailed?L=59380&amp;W=12&amp;P=9648&amp;YEAR=2012" TargetMode="External"/><Relationship Id="rId16082" Type="http://schemas.openxmlformats.org/officeDocument/2006/relationships/hyperlink" Target="http://football6.myfantasyleague.com/2013/detailed?L=59380&amp;W=10&amp;P=7848&amp;YEAR=2012" TargetMode="External"/><Relationship Id="rId17133" Type="http://schemas.openxmlformats.org/officeDocument/2006/relationships/hyperlink" Target="http://football6.myfantasyleague.com/2013/player?L=59380&amp;P=9132" TargetMode="External"/><Relationship Id="rId20478" Type="http://schemas.openxmlformats.org/officeDocument/2006/relationships/hyperlink" Target="http://football6.myfantasyleague.com/2013/detailed?L=59380&amp;W=15&amp;P=9867&amp;YEAR=2012" TargetMode="External"/><Relationship Id="rId589" Type="http://schemas.openxmlformats.org/officeDocument/2006/relationships/hyperlink" Target="http://football6.myfantasyleague.com/2013/detailed?L=59380&amp;W=1&amp;P=9897&amp;YEAR=2012" TargetMode="External"/><Relationship Id="rId2684" Type="http://schemas.openxmlformats.org/officeDocument/2006/relationships/hyperlink" Target="http://football6.myfantasyleague.com/2013/detailed?L=59380&amp;W=12&amp;P=10524&amp;YEAR=2012" TargetMode="External"/><Relationship Id="rId3735" Type="http://schemas.openxmlformats.org/officeDocument/2006/relationships/hyperlink" Target="http://football6.myfantasyleague.com/2013/detailed?L=59380&amp;W=9&amp;P=6820&amp;YEAR=2012" TargetMode="External"/><Relationship Id="rId5090" Type="http://schemas.openxmlformats.org/officeDocument/2006/relationships/hyperlink" Target="http://football6.myfantasyleague.com/2013/detailed?L=59380&amp;W=1&amp;P=10012&amp;YEAR=2012" TargetMode="External"/><Relationship Id="rId6141" Type="http://schemas.openxmlformats.org/officeDocument/2006/relationships/hyperlink" Target="http://football6.myfantasyleague.com/2013/detailed?L=59380&amp;W=6&amp;P=9278&amp;YEAR=2012" TargetMode="External"/><Relationship Id="rId9297" Type="http://schemas.openxmlformats.org/officeDocument/2006/relationships/hyperlink" Target="http://football6.myfantasyleague.com/2013/detailed?L=59380&amp;W=4&amp;P=9453&amp;YEAR=2012" TargetMode="External"/><Relationship Id="rId10520" Type="http://schemas.openxmlformats.org/officeDocument/2006/relationships/hyperlink" Target="http://football6.myfantasyleague.com/2013/detailed?L=59380&amp;W=13&amp;P=6795&amp;YEAR=2012" TargetMode="External"/><Relationship Id="rId12278" Type="http://schemas.openxmlformats.org/officeDocument/2006/relationships/hyperlink" Target="http://football6.myfantasyleague.com/2013/detailed?L=59380&amp;W=3&amp;P=9856&amp;YEAR=2012" TargetMode="External"/><Relationship Id="rId13329" Type="http://schemas.openxmlformats.org/officeDocument/2006/relationships/hyperlink" Target="http://football6.myfantasyleague.com/2013/detailed?L=59380&amp;W=6&amp;P=9824&amp;YEAR=2012" TargetMode="External"/><Relationship Id="rId13676" Type="http://schemas.openxmlformats.org/officeDocument/2006/relationships/hyperlink" Target="http://football6.myfantasyleague.com/2013/detailed?L=59380&amp;W=11&amp;P=9251&amp;YEAR=2012" TargetMode="External"/><Relationship Id="rId14727" Type="http://schemas.openxmlformats.org/officeDocument/2006/relationships/hyperlink" Target="http://football6.myfantasyleague.com/2013/detailed?L=59380&amp;W=3&amp;P=9933&amp;YEAR=2012" TargetMode="External"/><Relationship Id="rId656" Type="http://schemas.openxmlformats.org/officeDocument/2006/relationships/hyperlink" Target="http://football6.myfantasyleague.com/2013/detailed?L=59380&amp;W=8&amp;P=10998&amp;YEAR=2012" TargetMode="External"/><Relationship Id="rId1286" Type="http://schemas.openxmlformats.org/officeDocument/2006/relationships/hyperlink" Target="http://football6.myfantasyleague.com/2013/player?L=59380&amp;P=11090&amp;YEAR=2012" TargetMode="External"/><Relationship Id="rId2337" Type="http://schemas.openxmlformats.org/officeDocument/2006/relationships/hyperlink" Target="http://football6.myfantasyleague.com/2013/player?L=59380&amp;P=10149&amp;YEAR=2012" TargetMode="External"/><Relationship Id="rId9364" Type="http://schemas.openxmlformats.org/officeDocument/2006/relationships/hyperlink" Target="http://football6.myfantasyleague.com/2013/player?L=59380&amp;P=6513" TargetMode="External"/><Relationship Id="rId12692" Type="http://schemas.openxmlformats.org/officeDocument/2006/relationships/hyperlink" Target="http://football6.myfantasyleague.com/2013/detailed?L=59380&amp;W=10&amp;P=10561&amp;YEAR=2012" TargetMode="External"/><Relationship Id="rId13743" Type="http://schemas.openxmlformats.org/officeDocument/2006/relationships/hyperlink" Target="http://football6.myfantasyleague.com/2013/detailed?L=59380&amp;W=2&amp;P=10340&amp;YEAR=2012" TargetMode="External"/><Relationship Id="rId16899" Type="http://schemas.openxmlformats.org/officeDocument/2006/relationships/hyperlink" Target="http://football6.myfantasyleague.com/2013/detailed?L=59380&amp;W=1&amp;P=9200&amp;YEAR=2012" TargetMode="External"/><Relationship Id="rId17200" Type="http://schemas.openxmlformats.org/officeDocument/2006/relationships/hyperlink" Target="http://football6.myfantasyleague.com/2013/detailed?L=59380&amp;W=10&amp;P=9451&amp;YEAR=2012" TargetMode="External"/><Relationship Id="rId20545" Type="http://schemas.openxmlformats.org/officeDocument/2006/relationships/hyperlink" Target="http://football6.myfantasyleague.com/2013/detailed?L=59380&amp;W=9&amp;P=10720&amp;YEAR=2012" TargetMode="External"/><Relationship Id="rId309" Type="http://schemas.openxmlformats.org/officeDocument/2006/relationships/hyperlink" Target="http://football6.myfantasyleague.com/2013/detailed?L=59380&amp;W=13&amp;P=10449&amp;YEAR=2012" TargetMode="External"/><Relationship Id="rId2751" Type="http://schemas.openxmlformats.org/officeDocument/2006/relationships/hyperlink" Target="http://football6.myfantasyleague.com/2013/detailed?L=59380&amp;W=16&amp;P=9823&amp;YEAR=2012" TargetMode="External"/><Relationship Id="rId3802" Type="http://schemas.openxmlformats.org/officeDocument/2006/relationships/hyperlink" Target="http://football6.myfantasyleague.com/2013/detailed?L=59380&amp;W=17&amp;P=4912&amp;YEAR=2012" TargetMode="External"/><Relationship Id="rId6958" Type="http://schemas.openxmlformats.org/officeDocument/2006/relationships/hyperlink" Target="http://football6.myfantasyleague.com/2013/player?L=59380&amp;P=10217" TargetMode="External"/><Relationship Id="rId8380" Type="http://schemas.openxmlformats.org/officeDocument/2006/relationships/hyperlink" Target="http://football6.myfantasyleague.com/2013/detailed?L=59380&amp;W=5&amp;P=10488&amp;YEAR=2012" TargetMode="External"/><Relationship Id="rId9017" Type="http://schemas.openxmlformats.org/officeDocument/2006/relationships/hyperlink" Target="http://football6.myfantasyleague.com/2013/detailed?L=59380&amp;W=3&amp;P=7671&amp;YEAR=2012" TargetMode="External"/><Relationship Id="rId11294" Type="http://schemas.openxmlformats.org/officeDocument/2006/relationships/hyperlink" Target="http://football6.myfantasyleague.com/2013/detailed?L=59380&amp;W=6&amp;P=10705&amp;YEAR=2012" TargetMode="External"/><Relationship Id="rId12345" Type="http://schemas.openxmlformats.org/officeDocument/2006/relationships/hyperlink" Target="http://football6.myfantasyleague.com/2013/detailed?L=59380&amp;W=10&amp;P=9982&amp;YEAR=2012" TargetMode="External"/><Relationship Id="rId13810" Type="http://schemas.openxmlformats.org/officeDocument/2006/relationships/hyperlink" Target="http://football6.myfantasyleague.com/2013/detailed?L=59380&amp;W=15&amp;P=8253&amp;YEAR=2012" TargetMode="External"/><Relationship Id="rId16966" Type="http://schemas.openxmlformats.org/officeDocument/2006/relationships/hyperlink" Target="http://football6.myfantasyleague.com/2013/player?L=59380&amp;P=10203&amp;YEAR=2012" TargetMode="External"/><Relationship Id="rId19372" Type="http://schemas.openxmlformats.org/officeDocument/2006/relationships/hyperlink" Target="http://football6.myfantasyleague.com/2013/detailed?L=59380&amp;W=1&amp;P=9835&amp;YEAR=2012" TargetMode="External"/><Relationship Id="rId20612" Type="http://schemas.openxmlformats.org/officeDocument/2006/relationships/hyperlink" Target="http://football6.myfantasyleague.com/2013/player?L=59380&amp;P=10110" TargetMode="External"/><Relationship Id="rId723" Type="http://schemas.openxmlformats.org/officeDocument/2006/relationships/hyperlink" Target="http://football6.myfantasyleague.com/2013/detailed?L=59380&amp;W=4&amp;P=10325&amp;YEAR=2012" TargetMode="External"/><Relationship Id="rId1006" Type="http://schemas.openxmlformats.org/officeDocument/2006/relationships/hyperlink" Target="http://football6.myfantasyleague.com/2013/detailed?L=59380&amp;W=6&amp;P=10527&amp;YEAR=2012" TargetMode="External"/><Relationship Id="rId1353" Type="http://schemas.openxmlformats.org/officeDocument/2006/relationships/hyperlink" Target="http://football6.myfantasyleague.com/2013/detailed?L=59380&amp;W=2&amp;P=10048&amp;YEAR=2012" TargetMode="External"/><Relationship Id="rId2404" Type="http://schemas.openxmlformats.org/officeDocument/2006/relationships/hyperlink" Target="http://football6.myfantasyleague.com/2013/detailed?L=59380&amp;W=16&amp;P=3300&amp;YEAR=2012" TargetMode="External"/><Relationship Id="rId5974" Type="http://schemas.openxmlformats.org/officeDocument/2006/relationships/hyperlink" Target="http://football6.myfantasyleague.com/2013/detailed?L=59380&amp;W=1&amp;P=3549&amp;YEAR=2012" TargetMode="External"/><Relationship Id="rId8033" Type="http://schemas.openxmlformats.org/officeDocument/2006/relationships/hyperlink" Target="http://football6.myfantasyleague.com/2013/detailed?L=59380&amp;W=9&amp;P=9441&amp;YEAR=2012" TargetMode="External"/><Relationship Id="rId9431" Type="http://schemas.openxmlformats.org/officeDocument/2006/relationships/hyperlink" Target="http://football6.myfantasyleague.com/2013/detailed?L=59380&amp;W=12&amp;P=9674&amp;YEAR=2012" TargetMode="External"/><Relationship Id="rId11361" Type="http://schemas.openxmlformats.org/officeDocument/2006/relationships/hyperlink" Target="http://football6.myfantasyleague.com/2013/detailed?L=59380&amp;W=10&amp;P=7052&amp;YEAR=2012" TargetMode="External"/><Relationship Id="rId12412" Type="http://schemas.openxmlformats.org/officeDocument/2006/relationships/hyperlink" Target="http://football6.myfantasyleague.com/2013/detailed?L=59380&amp;W=1&amp;P=8548&amp;YEAR=2012" TargetMode="External"/><Relationship Id="rId15568" Type="http://schemas.openxmlformats.org/officeDocument/2006/relationships/hyperlink" Target="http://football6.myfantasyleague.com/2013/detailed?L=59380&amp;W=7&amp;P=9921&amp;YEAR=2012" TargetMode="External"/><Relationship Id="rId15982" Type="http://schemas.openxmlformats.org/officeDocument/2006/relationships/hyperlink" Target="http://football6.myfantasyleague.com/2013/detailed?L=59380&amp;W=2&amp;P=9120&amp;YEAR=2012" TargetMode="External"/><Relationship Id="rId16619" Type="http://schemas.openxmlformats.org/officeDocument/2006/relationships/hyperlink" Target="http://football6.myfantasyleague.com/2013/detailed?L=59380&amp;W=13&amp;P=10320&amp;YEAR=2012" TargetMode="External"/><Relationship Id="rId19025" Type="http://schemas.openxmlformats.org/officeDocument/2006/relationships/hyperlink" Target="http://football6.myfantasyleague.com/2013/player?L=59380&amp;P=9425&amp;YEAR=2012" TargetMode="External"/><Relationship Id="rId1420" Type="http://schemas.openxmlformats.org/officeDocument/2006/relationships/hyperlink" Target="http://football6.myfantasyleague.com/2013/player?L=59380&amp;P=10737&amp;YEAR=2012" TargetMode="External"/><Relationship Id="rId4576" Type="http://schemas.openxmlformats.org/officeDocument/2006/relationships/hyperlink" Target="http://football6.myfantasyleague.com/2013/detailed?L=59380&amp;W=11&amp;P=10139&amp;YEAR=2012" TargetMode="External"/><Relationship Id="rId4990" Type="http://schemas.openxmlformats.org/officeDocument/2006/relationships/hyperlink" Target="http://football6.myfantasyleague.com/2013/detailed?L=59380&amp;W=11&amp;P=10029&amp;YEAR=2012" TargetMode="External"/><Relationship Id="rId5627" Type="http://schemas.openxmlformats.org/officeDocument/2006/relationships/hyperlink" Target="http://football6.myfantasyleague.com/2013/player?L=59380&amp;P=11005" TargetMode="External"/><Relationship Id="rId11014" Type="http://schemas.openxmlformats.org/officeDocument/2006/relationships/hyperlink" Target="http://football6.myfantasyleague.com/2013/detailed?L=59380&amp;W=9&amp;P=7777&amp;YEAR=2012" TargetMode="External"/><Relationship Id="rId14584" Type="http://schemas.openxmlformats.org/officeDocument/2006/relationships/hyperlink" Target="http://football6.myfantasyleague.com/2013/detailed?L=59380&amp;W=7&amp;P=9473&amp;YEAR=2012" TargetMode="External"/><Relationship Id="rId15635" Type="http://schemas.openxmlformats.org/officeDocument/2006/relationships/hyperlink" Target="http://football6.myfantasyleague.com/2013/detailed?L=59380&amp;W=5&amp;P=7400&amp;YEAR=2012" TargetMode="External"/><Relationship Id="rId18041" Type="http://schemas.openxmlformats.org/officeDocument/2006/relationships/hyperlink" Target="http://football6.myfantasyleague.com/2013/detailed?L=59380&amp;W=15&amp;P=9831&amp;YEAR=2012" TargetMode="External"/><Relationship Id="rId3178" Type="http://schemas.openxmlformats.org/officeDocument/2006/relationships/hyperlink" Target="http://football6.myfantasyleague.com/2013/detailed?L=59380&amp;W=10&amp;P=7837&amp;YEAR=2012" TargetMode="External"/><Relationship Id="rId3592" Type="http://schemas.openxmlformats.org/officeDocument/2006/relationships/hyperlink" Target="http://football6.myfantasyleague.com/2013/player?L=59380&amp;P=10007" TargetMode="External"/><Relationship Id="rId4229" Type="http://schemas.openxmlformats.org/officeDocument/2006/relationships/hyperlink" Target="http://football6.myfantasyleague.com/2013/detailed?L=59380&amp;W=11&amp;P=10748&amp;YEAR=2012" TargetMode="External"/><Relationship Id="rId4643" Type="http://schemas.openxmlformats.org/officeDocument/2006/relationships/hyperlink" Target="http://football6.myfantasyleague.com/2013/player?L=59380&amp;P=8975&amp;YEAR=2012" TargetMode="External"/><Relationship Id="rId7799" Type="http://schemas.openxmlformats.org/officeDocument/2006/relationships/hyperlink" Target="http://football6.myfantasyleague.com/2013/detailed?L=59380&amp;W=1&amp;P=8284&amp;YEAR=2012" TargetMode="External"/><Relationship Id="rId8100" Type="http://schemas.openxmlformats.org/officeDocument/2006/relationships/hyperlink" Target="http://football6.myfantasyleague.com/2013/detailed?L=59380&amp;W=1&amp;P=8246&amp;YEAR=2012" TargetMode="External"/><Relationship Id="rId10030" Type="http://schemas.openxmlformats.org/officeDocument/2006/relationships/hyperlink" Target="http://football6.myfantasyleague.com/2013/detailed?L=59380&amp;W=14&amp;P=10810&amp;YEAR=2012" TargetMode="External"/><Relationship Id="rId13186" Type="http://schemas.openxmlformats.org/officeDocument/2006/relationships/hyperlink" Target="http://football6.myfantasyleague.com/2013/player?L=59380&amp;P=9787" TargetMode="External"/><Relationship Id="rId14237" Type="http://schemas.openxmlformats.org/officeDocument/2006/relationships/hyperlink" Target="http://football6.myfantasyleague.com/2013/detailed?L=59380&amp;W=2&amp;P=10109&amp;YEAR=2012" TargetMode="External"/><Relationship Id="rId2194" Type="http://schemas.openxmlformats.org/officeDocument/2006/relationships/hyperlink" Target="http://football6.myfantasyleague.com/2013/detailed?L=59380&amp;W=12&amp;P=9154&amp;YEAR=2012" TargetMode="External"/><Relationship Id="rId3245" Type="http://schemas.openxmlformats.org/officeDocument/2006/relationships/hyperlink" Target="http://football6.myfantasyleague.com/2013/detailed?L=59380&amp;W=10&amp;P=9052&amp;YEAR=2012" TargetMode="External"/><Relationship Id="rId4710" Type="http://schemas.openxmlformats.org/officeDocument/2006/relationships/hyperlink" Target="http://football6.myfantasyleague.com/2013/detailed?L=59380&amp;W=8&amp;P=10841&amp;YEAR=2012" TargetMode="External"/><Relationship Id="rId7866" Type="http://schemas.openxmlformats.org/officeDocument/2006/relationships/hyperlink" Target="http://football6.myfantasyleague.com/2013/detailed?L=59380&amp;W=17&amp;P=8910&amp;YEAR=2012" TargetMode="External"/><Relationship Id="rId13253" Type="http://schemas.openxmlformats.org/officeDocument/2006/relationships/hyperlink" Target="http://football6.myfantasyleague.com/2013/detailed?L=59380&amp;W=10&amp;P=8944&amp;YEAR=2012" TargetMode="External"/><Relationship Id="rId14651" Type="http://schemas.openxmlformats.org/officeDocument/2006/relationships/hyperlink" Target="http://football6.myfantasyleague.com/2013/detailed?L=59380&amp;W=11&amp;P=4922&amp;YEAR=2012" TargetMode="External"/><Relationship Id="rId15702" Type="http://schemas.openxmlformats.org/officeDocument/2006/relationships/hyperlink" Target="http://football6.myfantasyleague.com/2013/detailed?L=59380&amp;W=15&amp;P=8341&amp;YEAR=2012" TargetMode="External"/><Relationship Id="rId18858" Type="http://schemas.openxmlformats.org/officeDocument/2006/relationships/hyperlink" Target="http://football6.myfantasyleague.com/2013/detailed?L=59380&amp;W=16&amp;P=10118&amp;YEAR=2012" TargetMode="External"/><Relationship Id="rId19909" Type="http://schemas.openxmlformats.org/officeDocument/2006/relationships/hyperlink" Target="http://football6.myfantasyleague.com/2013/detailed?L=59380&amp;W=4&amp;P=8375&amp;YEAR=2012" TargetMode="External"/><Relationship Id="rId20055" Type="http://schemas.openxmlformats.org/officeDocument/2006/relationships/hyperlink" Target="http://football6.myfantasyleague.com/2013/detailed?L=59380&amp;W=7&amp;P=8675&amp;YEAR=2012" TargetMode="External"/><Relationship Id="rId166" Type="http://schemas.openxmlformats.org/officeDocument/2006/relationships/hyperlink" Target="http://football6.myfantasyleague.com/2013/detailed?L=59380&amp;W=2&amp;P=10554&amp;YEAR=2012" TargetMode="External"/><Relationship Id="rId580" Type="http://schemas.openxmlformats.org/officeDocument/2006/relationships/hyperlink" Target="http://football6.myfantasyleague.com/2013/player?L=59380&amp;P=9340" TargetMode="External"/><Relationship Id="rId2261" Type="http://schemas.openxmlformats.org/officeDocument/2006/relationships/hyperlink" Target="http://football6.myfantasyleague.com/2013/detailed?L=59380&amp;W=13&amp;P=10133&amp;YEAR=2012" TargetMode="External"/><Relationship Id="rId3312" Type="http://schemas.openxmlformats.org/officeDocument/2006/relationships/hyperlink" Target="http://football6.myfantasyleague.com/2013/detailed?L=59380&amp;W=3&amp;P=6509&amp;YEAR=2012" TargetMode="External"/><Relationship Id="rId6468" Type="http://schemas.openxmlformats.org/officeDocument/2006/relationships/hyperlink" Target="http://football6.myfantasyleague.com/2013/detailed?L=59380&amp;W=12&amp;P=9694&amp;YEAR=2012" TargetMode="External"/><Relationship Id="rId7519" Type="http://schemas.openxmlformats.org/officeDocument/2006/relationships/hyperlink" Target="http://football6.myfantasyleague.com/2013/detailed?L=59380&amp;W=11&amp;P=10457&amp;YEAR=2012" TargetMode="External"/><Relationship Id="rId8917" Type="http://schemas.openxmlformats.org/officeDocument/2006/relationships/hyperlink" Target="http://football6.myfantasyleague.com/2013/detailed?L=59380&amp;W=8&amp;P=10822&amp;YEAR=2012" TargetMode="External"/><Relationship Id="rId10847" Type="http://schemas.openxmlformats.org/officeDocument/2006/relationships/hyperlink" Target="http://football6.myfantasyleague.com/2013/detailed?L=59380&amp;W=14&amp;P=8841&amp;YEAR=2012" TargetMode="External"/><Relationship Id="rId14304" Type="http://schemas.openxmlformats.org/officeDocument/2006/relationships/hyperlink" Target="http://football6.myfantasyleague.com/2013/detailed?L=59380&amp;W=3&amp;P=8156&amp;YEAR=2012" TargetMode="External"/><Relationship Id="rId17874" Type="http://schemas.openxmlformats.org/officeDocument/2006/relationships/hyperlink" Target="http://football6.myfantasyleague.com/2013/detailed?L=59380&amp;W=8&amp;P=8160&amp;YEAR=2012" TargetMode="External"/><Relationship Id="rId18925" Type="http://schemas.openxmlformats.org/officeDocument/2006/relationships/hyperlink" Target="http://football6.myfantasyleague.com/2013/player?L=59380&amp;P=8421" TargetMode="External"/><Relationship Id="rId20122" Type="http://schemas.openxmlformats.org/officeDocument/2006/relationships/hyperlink" Target="http://football6.myfantasyleague.com/2013/detailed?L=59380&amp;W=7&amp;P=10707&amp;YEAR=2012" TargetMode="External"/><Relationship Id="rId233" Type="http://schemas.openxmlformats.org/officeDocument/2006/relationships/hyperlink" Target="http://football6.myfantasyleague.com/2013/detailed?L=59380&amp;W=11&amp;P=10559&amp;YEAR=2012" TargetMode="External"/><Relationship Id="rId5484" Type="http://schemas.openxmlformats.org/officeDocument/2006/relationships/hyperlink" Target="http://football6.myfantasyleague.com/2013/detailed?L=59380&amp;W=13&amp;P=7042&amp;YEAR=2012" TargetMode="External"/><Relationship Id="rId6882" Type="http://schemas.openxmlformats.org/officeDocument/2006/relationships/hyperlink" Target="http://football6.myfantasyleague.com/2013/detailed?L=59380&amp;W=16&amp;P=10849&amp;YEAR=2012" TargetMode="External"/><Relationship Id="rId7933" Type="http://schemas.openxmlformats.org/officeDocument/2006/relationships/hyperlink" Target="http://football6.myfantasyleague.com/2013/detailed?L=59380&amp;W=9&amp;P=7231&amp;YEAR=2012" TargetMode="External"/><Relationship Id="rId10914" Type="http://schemas.openxmlformats.org/officeDocument/2006/relationships/hyperlink" Target="http://football6.myfantasyleague.com/2013/detailed?L=59380&amp;W=16&amp;P=10869&amp;YEAR=2012" TargetMode="External"/><Relationship Id="rId13320" Type="http://schemas.openxmlformats.org/officeDocument/2006/relationships/hyperlink" Target="http://football6.myfantasyleague.com/2013/detailed?L=59380&amp;W=16&amp;P=9437&amp;YEAR=2012" TargetMode="External"/><Relationship Id="rId16476" Type="http://schemas.openxmlformats.org/officeDocument/2006/relationships/hyperlink" Target="http://football6.myfantasyleague.com/2013/detailed?L=59380&amp;W=15&amp;P=10351&amp;YEAR=2012" TargetMode="External"/><Relationship Id="rId16890" Type="http://schemas.openxmlformats.org/officeDocument/2006/relationships/hyperlink" Target="http://football6.myfantasyleague.com/2013/detailed?L=59380&amp;W=11&amp;P=9757&amp;YEAR=2012" TargetMode="External"/><Relationship Id="rId17527" Type="http://schemas.openxmlformats.org/officeDocument/2006/relationships/hyperlink" Target="http://football6.myfantasyleague.com/2013/detailed?L=59380&amp;W=14&amp;P=8641&amp;YEAR=2012" TargetMode="External"/><Relationship Id="rId17941" Type="http://schemas.openxmlformats.org/officeDocument/2006/relationships/hyperlink" Target="http://football6.myfantasyleague.com/2013/detailed?L=59380&amp;W=14&amp;P=10871&amp;YEAR=2012" TargetMode="External"/><Relationship Id="rId300" Type="http://schemas.openxmlformats.org/officeDocument/2006/relationships/hyperlink" Target="http://football6.myfantasyleague.com/2013/detailed?L=59380&amp;W=3&amp;P=10449&amp;YEAR=2012" TargetMode="External"/><Relationship Id="rId4086" Type="http://schemas.openxmlformats.org/officeDocument/2006/relationships/hyperlink" Target="http://football6.myfantasyleague.com/2013/detailed?L=59380&amp;W=2&amp;P=9950&amp;YEAR=2012" TargetMode="External"/><Relationship Id="rId5137" Type="http://schemas.openxmlformats.org/officeDocument/2006/relationships/hyperlink" Target="http://football6.myfantasyleague.com/2013/detailed?L=59380&amp;W=13&amp;P=9975&amp;YEAR=2012" TargetMode="External"/><Relationship Id="rId6535" Type="http://schemas.openxmlformats.org/officeDocument/2006/relationships/hyperlink" Target="http://football6.myfantasyleague.com/2013/detailed?L=59380&amp;W=6&amp;P=8845&amp;YEAR=2012" TargetMode="External"/><Relationship Id="rId15078" Type="http://schemas.openxmlformats.org/officeDocument/2006/relationships/hyperlink" Target="http://football6.myfantasyleague.com/2013/detailed?L=59380&amp;W=15&amp;P=9549&amp;YEAR=2012" TargetMode="External"/><Relationship Id="rId15492" Type="http://schemas.openxmlformats.org/officeDocument/2006/relationships/hyperlink" Target="http://football6.myfantasyleague.com/2013/detailed?L=59380&amp;W=4&amp;P=9929&amp;YEAR=2012" TargetMode="External"/><Relationship Id="rId16129" Type="http://schemas.openxmlformats.org/officeDocument/2006/relationships/hyperlink" Target="http://football6.myfantasyleague.com/2013/player?L=59380&amp;P=10491&amp;YEAR=2012" TargetMode="External"/><Relationship Id="rId16543" Type="http://schemas.openxmlformats.org/officeDocument/2006/relationships/hyperlink" Target="http://football6.myfantasyleague.com/2013/player?L=59380&amp;P=4896&amp;YEAR=2012" TargetMode="External"/><Relationship Id="rId19699" Type="http://schemas.openxmlformats.org/officeDocument/2006/relationships/hyperlink" Target="http://football6.myfantasyleague.com/2013/detailed?L=59380&amp;W=2&amp;P=10314&amp;YEAR=2012" TargetMode="External"/><Relationship Id="rId5551" Type="http://schemas.openxmlformats.org/officeDocument/2006/relationships/hyperlink" Target="http://football6.myfantasyleague.com/2013/player?L=59380&amp;P=7441&amp;YEAR=2012" TargetMode="External"/><Relationship Id="rId6602" Type="http://schemas.openxmlformats.org/officeDocument/2006/relationships/hyperlink" Target="http://football6.myfantasyleague.com/2013/detailed?L=59380&amp;W=5&amp;P=9625&amp;YEAR=2012" TargetMode="External"/><Relationship Id="rId9758" Type="http://schemas.openxmlformats.org/officeDocument/2006/relationships/hyperlink" Target="http://football6.myfantasyleague.com/2013/detailed?L=59380&amp;W=16&amp;P=8677&amp;YEAR=2012" TargetMode="External"/><Relationship Id="rId11688" Type="http://schemas.openxmlformats.org/officeDocument/2006/relationships/hyperlink" Target="http://football6.myfantasyleague.com/2013/detailed?L=59380&amp;W=8&amp;P=9085&amp;YEAR=2012" TargetMode="External"/><Relationship Id="rId12739" Type="http://schemas.openxmlformats.org/officeDocument/2006/relationships/hyperlink" Target="http://football6.myfantasyleague.com/2013/detailed?L=59380&amp;W=2&amp;P=8680&amp;YEAR=2012" TargetMode="External"/><Relationship Id="rId14094" Type="http://schemas.openxmlformats.org/officeDocument/2006/relationships/hyperlink" Target="http://football6.myfantasyleague.com/2013/detailed?L=59380&amp;W=10&amp;P=9530&amp;YEAR=2012" TargetMode="External"/><Relationship Id="rId15145" Type="http://schemas.openxmlformats.org/officeDocument/2006/relationships/hyperlink" Target="http://football6.myfantasyleague.com/2013/detailed?L=59380&amp;W=17&amp;P=9433&amp;YEAR=2012" TargetMode="External"/><Relationship Id="rId16610" Type="http://schemas.openxmlformats.org/officeDocument/2006/relationships/hyperlink" Target="http://football6.myfantasyleague.com/2013/detailed?L=59380&amp;W=3&amp;P=10320&amp;YEAR=2012" TargetMode="External"/><Relationship Id="rId19766" Type="http://schemas.openxmlformats.org/officeDocument/2006/relationships/hyperlink" Target="http://football6.myfantasyleague.com/2013/detailed?L=59380&amp;W=12&amp;P=10382&amp;YEAR=2012" TargetMode="External"/><Relationship Id="rId1747" Type="http://schemas.openxmlformats.org/officeDocument/2006/relationships/hyperlink" Target="http://football6.myfantasyleague.com/2013/detailed?L=59380&amp;W=10&amp;P=8091&amp;YEAR=2012" TargetMode="External"/><Relationship Id="rId4153" Type="http://schemas.openxmlformats.org/officeDocument/2006/relationships/hyperlink" Target="http://football6.myfantasyleague.com/2013/detailed?L=59380&amp;W=11&amp;P=10344&amp;YEAR=2012" TargetMode="External"/><Relationship Id="rId5204" Type="http://schemas.openxmlformats.org/officeDocument/2006/relationships/hyperlink" Target="http://football6.myfantasyleague.com/2013/detailed?L=59380&amp;W=4&amp;P=10310&amp;YEAR=2012" TargetMode="External"/><Relationship Id="rId8774" Type="http://schemas.openxmlformats.org/officeDocument/2006/relationships/hyperlink" Target="http://football6.myfantasyleague.com/2013/detailed?L=59380&amp;W=12&amp;P=10792&amp;YEAR=2012" TargetMode="External"/><Relationship Id="rId9825" Type="http://schemas.openxmlformats.org/officeDocument/2006/relationships/hyperlink" Target="http://football6.myfantasyleague.com/2013/detailed?L=59380&amp;W=14&amp;P=10834&amp;YEAR=2012" TargetMode="External"/><Relationship Id="rId14161" Type="http://schemas.openxmlformats.org/officeDocument/2006/relationships/hyperlink" Target="http://football6.myfantasyleague.com/2013/detailed?L=59380&amp;W=2&amp;P=9745&amp;YEAR=2012" TargetMode="External"/><Relationship Id="rId15212" Type="http://schemas.openxmlformats.org/officeDocument/2006/relationships/hyperlink" Target="http://football6.myfantasyleague.com/2013/detailed?L=59380&amp;W=14&amp;P=6994&amp;YEAR=2012" TargetMode="External"/><Relationship Id="rId18368" Type="http://schemas.openxmlformats.org/officeDocument/2006/relationships/hyperlink" Target="http://football6.myfantasyleague.com/2013/detailed?L=59380&amp;W=9&amp;P=10852&amp;YEAR=2012" TargetMode="External"/><Relationship Id="rId19419" Type="http://schemas.openxmlformats.org/officeDocument/2006/relationships/hyperlink" Target="http://football6.myfantasyleague.com/2013/detailed?L=59380&amp;W=2&amp;P=8713&amp;YEAR=2012" TargetMode="External"/><Relationship Id="rId39" Type="http://schemas.openxmlformats.org/officeDocument/2006/relationships/hyperlink" Target="http://football6.myfantasyleague.com/2013/detailed?L=59380&amp;W=16&amp;P=10541&amp;YEAR=2012" TargetMode="External"/><Relationship Id="rId1814" Type="http://schemas.openxmlformats.org/officeDocument/2006/relationships/hyperlink" Target="http://football6.myfantasyleague.com/2013/detailed?L=59380&amp;W=9&amp;P=9898&amp;YEAR=2012" TargetMode="External"/><Relationship Id="rId4220" Type="http://schemas.openxmlformats.org/officeDocument/2006/relationships/hyperlink" Target="http://football6.myfantasyleague.com/2013/detailed?L=59380&amp;W=1&amp;P=10748&amp;YEAR=2012" TargetMode="External"/><Relationship Id="rId7376" Type="http://schemas.openxmlformats.org/officeDocument/2006/relationships/hyperlink" Target="http://football6.myfantasyleague.com/2013/detailed?L=59380&amp;W=16&amp;P=9828&amp;YEAR=2012" TargetMode="External"/><Relationship Id="rId7790" Type="http://schemas.openxmlformats.org/officeDocument/2006/relationships/hyperlink" Target="http://football6.myfantasyleague.com/2013/detailed?L=59380&amp;W=7&amp;P=10373&amp;YEAR=2012" TargetMode="External"/><Relationship Id="rId8427" Type="http://schemas.openxmlformats.org/officeDocument/2006/relationships/hyperlink" Target="http://football6.myfantasyleague.com/2013/detailed?L=59380&amp;W=12&amp;P=10266&amp;YEAR=2012" TargetMode="External"/><Relationship Id="rId8841" Type="http://schemas.openxmlformats.org/officeDocument/2006/relationships/hyperlink" Target="http://football6.myfantasyleague.com/2013/options?L=59380&amp;F=0006&amp;O=07" TargetMode="External"/><Relationship Id="rId10357" Type="http://schemas.openxmlformats.org/officeDocument/2006/relationships/hyperlink" Target="http://football6.myfantasyleague.com/2013/detailed?L=59380&amp;W=11&amp;P=8265&amp;YEAR=2012" TargetMode="External"/><Relationship Id="rId11755" Type="http://schemas.openxmlformats.org/officeDocument/2006/relationships/hyperlink" Target="http://football6.myfantasyleague.com/2013/detailed?L=59380&amp;W=11&amp;P=8360&amp;YEAR=2012" TargetMode="External"/><Relationship Id="rId12806" Type="http://schemas.openxmlformats.org/officeDocument/2006/relationships/hyperlink" Target="http://football6.myfantasyleague.com/2013/detailed?L=59380&amp;W=16&amp;P=9089&amp;YEAR=2012" TargetMode="External"/><Relationship Id="rId17384" Type="http://schemas.openxmlformats.org/officeDocument/2006/relationships/hyperlink" Target="http://football6.myfantasyleague.com/2013/detailed?L=59380&amp;W=3&amp;P=8682&amp;YEAR=2012" TargetMode="External"/><Relationship Id="rId18435" Type="http://schemas.openxmlformats.org/officeDocument/2006/relationships/hyperlink" Target="http://football6.myfantasyleague.com/2013/options?L=59380&amp;F=0004&amp;O=07" TargetMode="External"/><Relationship Id="rId18782" Type="http://schemas.openxmlformats.org/officeDocument/2006/relationships/hyperlink" Target="http://football6.myfantasyleague.com/2013/player?L=59380&amp;P=10764&amp;YEAR=2012" TargetMode="External"/><Relationship Id="rId19833" Type="http://schemas.openxmlformats.org/officeDocument/2006/relationships/hyperlink" Target="http://football6.myfantasyleague.com/2013/detailed?L=59380&amp;W=1&amp;P=7491&amp;YEAR=2012" TargetMode="External"/><Relationship Id="rId6392" Type="http://schemas.openxmlformats.org/officeDocument/2006/relationships/hyperlink" Target="http://football6.myfantasyleague.com/2013/player?L=59380&amp;P=10458" TargetMode="External"/><Relationship Id="rId7029" Type="http://schemas.openxmlformats.org/officeDocument/2006/relationships/hyperlink" Target="http://football6.myfantasyleague.com/2013/player?L=59380&amp;P=8435&amp;YEAR=2012" TargetMode="External"/><Relationship Id="rId7443" Type="http://schemas.openxmlformats.org/officeDocument/2006/relationships/hyperlink" Target="http://football6.myfantasyleague.com/2013/detailed?L=59380&amp;W=3&amp;P=10000&amp;YEAR=2012" TargetMode="External"/><Relationship Id="rId10771" Type="http://schemas.openxmlformats.org/officeDocument/2006/relationships/hyperlink" Target="http://football6.myfantasyleague.com/2013/detailed?L=59380&amp;W=6&amp;P=8590&amp;YEAR=2012" TargetMode="External"/><Relationship Id="rId11408" Type="http://schemas.openxmlformats.org/officeDocument/2006/relationships/hyperlink" Target="http://football6.myfantasyleague.com/2013/detailed?L=59380&amp;W=3&amp;P=9710&amp;YEAR=2012" TargetMode="External"/><Relationship Id="rId11822" Type="http://schemas.openxmlformats.org/officeDocument/2006/relationships/hyperlink" Target="http://football6.myfantasyleague.com/2013/detailed?L=59380&amp;W=14&amp;P=10835&amp;YEAR=2012" TargetMode="External"/><Relationship Id="rId14978" Type="http://schemas.openxmlformats.org/officeDocument/2006/relationships/hyperlink" Target="http://football6.myfantasyleague.com/2013/detailed?L=59380&amp;W=10&amp;P=8930&amp;YEAR=2012" TargetMode="External"/><Relationship Id="rId17037" Type="http://schemas.openxmlformats.org/officeDocument/2006/relationships/hyperlink" Target="http://football6.myfantasyleague.com/2013/detailed?L=59380&amp;W=15&amp;P=8344&amp;YEAR=2012" TargetMode="External"/><Relationship Id="rId19900" Type="http://schemas.openxmlformats.org/officeDocument/2006/relationships/hyperlink" Target="http://football6.myfantasyleague.com/2013/detailed?L=59380&amp;W=14&amp;P=6937&amp;YEAR=2012" TargetMode="External"/><Relationship Id="rId2588" Type="http://schemas.openxmlformats.org/officeDocument/2006/relationships/hyperlink" Target="http://football6.myfantasyleague.com/2013/detailed?L=59380&amp;W=7&amp;P=10178&amp;YEAR=2012" TargetMode="External"/><Relationship Id="rId3986" Type="http://schemas.openxmlformats.org/officeDocument/2006/relationships/hyperlink" Target="http://football6.myfantasyleague.com/2013/detailed?L=59380&amp;W=13&amp;P=7958&amp;YEAR=2012" TargetMode="External"/><Relationship Id="rId6045" Type="http://schemas.openxmlformats.org/officeDocument/2006/relationships/hyperlink" Target="http://football6.myfantasyleague.com/2013/detailed?L=59380&amp;W=11&amp;P=10721&amp;YEAR=2012" TargetMode="External"/><Relationship Id="rId10424" Type="http://schemas.openxmlformats.org/officeDocument/2006/relationships/hyperlink" Target="http://football6.myfantasyleague.com/2013/detailed?L=59380&amp;W=17&amp;P=10455&amp;YEAR=2012" TargetMode="External"/><Relationship Id="rId13994" Type="http://schemas.openxmlformats.org/officeDocument/2006/relationships/hyperlink" Target="http://football6.myfantasyleague.com/2013/detailed?L=59380&amp;W=3&amp;P=9700&amp;YEAR=2012" TargetMode="External"/><Relationship Id="rId17451" Type="http://schemas.openxmlformats.org/officeDocument/2006/relationships/hyperlink" Target="http://football6.myfantasyleague.com/2013/detailed?L=59380&amp;W=4&amp;P=9822&amp;YEAR=2012" TargetMode="External"/><Relationship Id="rId18502" Type="http://schemas.openxmlformats.org/officeDocument/2006/relationships/hyperlink" Target="http://football6.myfantasyleague.com/2013/detailed?L=59380&amp;W=9&amp;P=10104&amp;YEAR=2012" TargetMode="External"/><Relationship Id="rId3639" Type="http://schemas.openxmlformats.org/officeDocument/2006/relationships/hyperlink" Target="http://football6.myfantasyleague.com/2013/detailed?L=59380&amp;W=12&amp;P=10747&amp;YEAR=2012" TargetMode="External"/><Relationship Id="rId5061" Type="http://schemas.openxmlformats.org/officeDocument/2006/relationships/hyperlink" Target="http://football6.myfantasyleague.com/2013/detailed?L=59380&amp;W=9&amp;P=10343&amp;YEAR=2012" TargetMode="External"/><Relationship Id="rId6112" Type="http://schemas.openxmlformats.org/officeDocument/2006/relationships/hyperlink" Target="http://football6.myfantasyleague.com/2013/detailed?L=59380&amp;W=9&amp;P=6636&amp;YEAR=2012" TargetMode="External"/><Relationship Id="rId7510" Type="http://schemas.openxmlformats.org/officeDocument/2006/relationships/hyperlink" Target="http://football6.myfantasyleague.com/2013/detailed?L=59380&amp;W=13&amp;P=9199&amp;YEAR=2012" TargetMode="External"/><Relationship Id="rId9268" Type="http://schemas.openxmlformats.org/officeDocument/2006/relationships/hyperlink" Target="http://football6.myfantasyleague.com/2013/detailed?L=59380&amp;W=16&amp;P=9287&amp;YEAR=2012" TargetMode="External"/><Relationship Id="rId12596" Type="http://schemas.openxmlformats.org/officeDocument/2006/relationships/hyperlink" Target="http://football6.myfantasyleague.com/2013/detailed?L=59380&amp;W=17&amp;P=9479&amp;YEAR=2012" TargetMode="External"/><Relationship Id="rId13647" Type="http://schemas.openxmlformats.org/officeDocument/2006/relationships/hyperlink" Target="http://football6.myfantasyleague.com/2013/player?L=59380&amp;P=9392" TargetMode="External"/><Relationship Id="rId16053" Type="http://schemas.openxmlformats.org/officeDocument/2006/relationships/hyperlink" Target="http://football6.myfantasyleague.com/2013/detailed?L=59380&amp;W=10&amp;P=10312&amp;YEAR=2012" TargetMode="External"/><Relationship Id="rId17104" Type="http://schemas.openxmlformats.org/officeDocument/2006/relationships/hyperlink" Target="http://football6.myfantasyleague.com/2013/detailed?L=59380&amp;W=1&amp;P=10294&amp;YEAR=2012" TargetMode="External"/><Relationship Id="rId20449" Type="http://schemas.openxmlformats.org/officeDocument/2006/relationships/hyperlink" Target="http://football6.myfantasyleague.com/2013/detailed?L=59380&amp;W=3&amp;P=9837&amp;YEAR=2012" TargetMode="External"/><Relationship Id="rId974" Type="http://schemas.openxmlformats.org/officeDocument/2006/relationships/hyperlink" Target="http://football6.myfantasyleague.com/2013/detailed?L=59380&amp;W=16&amp;P=10506&amp;YEAR=2012" TargetMode="External"/><Relationship Id="rId2655" Type="http://schemas.openxmlformats.org/officeDocument/2006/relationships/hyperlink" Target="http://football6.myfantasyleague.com/2013/detailed?L=59380&amp;W=1&amp;P=10770&amp;YEAR=2012" TargetMode="External"/><Relationship Id="rId3706" Type="http://schemas.openxmlformats.org/officeDocument/2006/relationships/hyperlink" Target="http://football6.myfantasyleague.com/2013/detailed?L=59380&amp;W=14&amp;P=10777&amp;YEAR=2012" TargetMode="External"/><Relationship Id="rId9682" Type="http://schemas.openxmlformats.org/officeDocument/2006/relationships/hyperlink" Target="http://football6.myfantasyleague.com/2013/detailed?L=59380&amp;W=14&amp;P=6931&amp;YEAR=2012" TargetMode="External"/><Relationship Id="rId11198" Type="http://schemas.openxmlformats.org/officeDocument/2006/relationships/hyperlink" Target="http://football6.myfantasyleague.com/2013/player?L=59380&amp;P=9948&amp;YEAR=2012" TargetMode="External"/><Relationship Id="rId12249" Type="http://schemas.openxmlformats.org/officeDocument/2006/relationships/hyperlink" Target="http://football6.myfantasyleague.com/2013/detailed?L=59380&amp;W=6&amp;P=10549&amp;YEAR=2012" TargetMode="External"/><Relationship Id="rId12663" Type="http://schemas.openxmlformats.org/officeDocument/2006/relationships/hyperlink" Target="http://football6.myfantasyleague.com/2013/detailed?L=59380&amp;W=17&amp;P=6622&amp;YEAR=2012" TargetMode="External"/><Relationship Id="rId13714" Type="http://schemas.openxmlformats.org/officeDocument/2006/relationships/hyperlink" Target="http://football6.myfantasyleague.com/2013/detailed?L=59380&amp;W=4&amp;P=9118&amp;YEAR=2012" TargetMode="External"/><Relationship Id="rId16120" Type="http://schemas.openxmlformats.org/officeDocument/2006/relationships/hyperlink" Target="http://football6.myfantasyleague.com/2013/detailed?L=59380&amp;W=11&amp;P=8274&amp;YEAR=2012" TargetMode="External"/><Relationship Id="rId19276" Type="http://schemas.openxmlformats.org/officeDocument/2006/relationships/hyperlink" Target="http://football6.myfantasyleague.com/2013/detailed?L=59380&amp;W=16&amp;P=8358&amp;YEAR=2012" TargetMode="External"/><Relationship Id="rId19690" Type="http://schemas.openxmlformats.org/officeDocument/2006/relationships/hyperlink" Target="http://football6.myfantasyleague.com/2013/detailed?L=59380&amp;W=12&amp;P=7411&amp;YEAR=2012" TargetMode="External"/><Relationship Id="rId20516" Type="http://schemas.openxmlformats.org/officeDocument/2006/relationships/hyperlink" Target="http://football6.myfantasyleague.com/2013/detailed?L=59380&amp;W=16&amp;P=10734&amp;YEAR=2012" TargetMode="External"/><Relationship Id="rId627" Type="http://schemas.openxmlformats.org/officeDocument/2006/relationships/hyperlink" Target="http://football6.myfantasyleague.com/2013/detailed?L=59380&amp;W=16&amp;P=8474&amp;YEAR=2012" TargetMode="External"/><Relationship Id="rId1257" Type="http://schemas.openxmlformats.org/officeDocument/2006/relationships/hyperlink" Target="http://football6.myfantasyleague.com/2013/detailed?L=59380&amp;W=7&amp;P=9307&amp;YEAR=2012" TargetMode="External"/><Relationship Id="rId1671" Type="http://schemas.openxmlformats.org/officeDocument/2006/relationships/hyperlink" Target="http://football6.myfantasyleague.com/2013/player?L=59380&amp;P=10495" TargetMode="External"/><Relationship Id="rId2308" Type="http://schemas.openxmlformats.org/officeDocument/2006/relationships/hyperlink" Target="http://football6.myfantasyleague.com/2013/detailed?L=59380&amp;W=15&amp;P=9585&amp;YEAR=2012" TargetMode="External"/><Relationship Id="rId2722" Type="http://schemas.openxmlformats.org/officeDocument/2006/relationships/hyperlink" Target="http://football6.myfantasyleague.com/2013/detailed?L=59380&amp;W=4&amp;P=9725&amp;YEAR=2012" TargetMode="External"/><Relationship Id="rId5878" Type="http://schemas.openxmlformats.org/officeDocument/2006/relationships/hyperlink" Target="http://football6.myfantasyleague.com/2013/detailed?L=59380&amp;W=12&amp;P=7393&amp;YEAR=2012" TargetMode="External"/><Relationship Id="rId6929" Type="http://schemas.openxmlformats.org/officeDocument/2006/relationships/hyperlink" Target="http://football6.myfantasyleague.com/2013/detailed?L=59380&amp;W=4&amp;P=10960&amp;YEAR=2012" TargetMode="External"/><Relationship Id="rId8284" Type="http://schemas.openxmlformats.org/officeDocument/2006/relationships/hyperlink" Target="http://football6.myfantasyleague.com/2013/detailed?L=59380&amp;W=10&amp;P=7440&amp;YEAR=2012" TargetMode="External"/><Relationship Id="rId9335" Type="http://schemas.openxmlformats.org/officeDocument/2006/relationships/hyperlink" Target="http://football6.myfantasyleague.com/2013/detailed?L=59380&amp;W=2&amp;P=7031&amp;YEAR=2012" TargetMode="External"/><Relationship Id="rId11265" Type="http://schemas.openxmlformats.org/officeDocument/2006/relationships/hyperlink" Target="http://football6.myfantasyleague.com/2013/detailed?L=59380&amp;W=9&amp;P=10767&amp;YEAR=2012" TargetMode="External"/><Relationship Id="rId12316" Type="http://schemas.openxmlformats.org/officeDocument/2006/relationships/hyperlink" Target="http://football6.myfantasyleague.com/2013/detailed?L=59380&amp;W=4&amp;P=9633&amp;YEAR=2012" TargetMode="External"/><Relationship Id="rId18292" Type="http://schemas.openxmlformats.org/officeDocument/2006/relationships/hyperlink" Target="http://football6.myfantasyleague.com/2013/detailed?L=59380&amp;W=15&amp;P=10384&amp;YEAR=2012" TargetMode="External"/><Relationship Id="rId19343" Type="http://schemas.openxmlformats.org/officeDocument/2006/relationships/hyperlink" Target="http://football6.myfantasyleague.com/2013/detailed?L=59380&amp;W=11&amp;P=10272&amp;YEAR=2012" TargetMode="External"/><Relationship Id="rId1324" Type="http://schemas.openxmlformats.org/officeDocument/2006/relationships/hyperlink" Target="http://football6.myfantasyleague.com/2013/detailed?L=59380&amp;W=17&amp;P=9017&amp;YEAR=2012" TargetMode="External"/><Relationship Id="rId4894" Type="http://schemas.openxmlformats.org/officeDocument/2006/relationships/hyperlink" Target="http://football6.myfantasyleague.com/2013/detailed?L=59380&amp;W=2&amp;P=8247&amp;YEAR=2012" TargetMode="External"/><Relationship Id="rId5945" Type="http://schemas.openxmlformats.org/officeDocument/2006/relationships/hyperlink" Target="http://football6.myfantasyleague.com/2013/detailed?L=59380&amp;W=7&amp;P=10818&amp;YEAR=2012" TargetMode="External"/><Relationship Id="rId8351" Type="http://schemas.openxmlformats.org/officeDocument/2006/relationships/hyperlink" Target="http://football6.myfantasyleague.com/2013/player?L=59380&amp;P=8837" TargetMode="External"/><Relationship Id="rId9402" Type="http://schemas.openxmlformats.org/officeDocument/2006/relationships/hyperlink" Target="http://football6.myfantasyleague.com/2013/detailed?L=59380&amp;W=1&amp;P=10326&amp;YEAR=2012" TargetMode="External"/><Relationship Id="rId10281" Type="http://schemas.openxmlformats.org/officeDocument/2006/relationships/hyperlink" Target="http://football6.myfantasyleague.com/2013/detailed?L=59380&amp;W=14&amp;P=9966&amp;YEAR=2012" TargetMode="External"/><Relationship Id="rId11332" Type="http://schemas.openxmlformats.org/officeDocument/2006/relationships/hyperlink" Target="http://football6.myfantasyleague.com/2013/player?L=59380&amp;P=10285" TargetMode="External"/><Relationship Id="rId12730" Type="http://schemas.openxmlformats.org/officeDocument/2006/relationships/hyperlink" Target="http://football6.myfantasyleague.com/2013/detailed?L=59380&amp;W=12&amp;P=10143&amp;YEAR=2012" TargetMode="External"/><Relationship Id="rId14488" Type="http://schemas.openxmlformats.org/officeDocument/2006/relationships/hyperlink" Target="http://football6.myfantasyleague.com/2013/player?L=59380&amp;P=8658" TargetMode="External"/><Relationship Id="rId15539" Type="http://schemas.openxmlformats.org/officeDocument/2006/relationships/hyperlink" Target="http://football6.myfantasyleague.com/2013/detailed?L=59380&amp;W=16&amp;P=7394&amp;YEAR=2012" TargetMode="External"/><Relationship Id="rId15886" Type="http://schemas.openxmlformats.org/officeDocument/2006/relationships/hyperlink" Target="http://football6.myfantasyleague.com/2013/detailed?L=59380&amp;W=14&amp;P=10434&amp;YEAR=2012" TargetMode="External"/><Relationship Id="rId16937" Type="http://schemas.openxmlformats.org/officeDocument/2006/relationships/hyperlink" Target="http://football6.myfantasyleague.com/2013/options?L=59380&amp;F=0006&amp;O=07" TargetMode="External"/><Relationship Id="rId30" Type="http://schemas.openxmlformats.org/officeDocument/2006/relationships/hyperlink" Target="http://football6.myfantasyleague.com/2013/detailed?L=59380&amp;W=5&amp;P=10541&amp;YEAR=2012" TargetMode="External"/><Relationship Id="rId3496" Type="http://schemas.openxmlformats.org/officeDocument/2006/relationships/hyperlink" Target="http://football6.myfantasyleague.com/2013/detailed?L=59380&amp;W=1&amp;P=9053&amp;YEAR=2012" TargetMode="External"/><Relationship Id="rId4547" Type="http://schemas.openxmlformats.org/officeDocument/2006/relationships/hyperlink" Target="http://football6.myfantasyleague.com/2013/detailed?L=59380&amp;W=4&amp;P=10336&amp;YEAR=2012" TargetMode="External"/><Relationship Id="rId8004" Type="http://schemas.openxmlformats.org/officeDocument/2006/relationships/hyperlink" Target="http://football6.myfantasyleague.com/2013/detailed?L=59380&amp;W=14&amp;P=7458&amp;YEAR=2012" TargetMode="External"/><Relationship Id="rId15953" Type="http://schemas.openxmlformats.org/officeDocument/2006/relationships/hyperlink" Target="http://football6.myfantasyleague.com/2013/detailed?L=59380&amp;W=5&amp;P=8676&amp;YEAR=2012" TargetMode="External"/><Relationship Id="rId18012" Type="http://schemas.openxmlformats.org/officeDocument/2006/relationships/hyperlink" Target="http://football6.myfantasyleague.com/2013/detailed?L=59380&amp;W=2&amp;P=9524&amp;YEAR=2012" TargetMode="External"/><Relationship Id="rId19410" Type="http://schemas.openxmlformats.org/officeDocument/2006/relationships/hyperlink" Target="http://football6.myfantasyleague.com/2013/detailed?L=59380&amp;W=12&amp;P=7855&amp;YEAR=2012" TargetMode="External"/><Relationship Id="rId2098" Type="http://schemas.openxmlformats.org/officeDocument/2006/relationships/hyperlink" Target="http://football6.myfantasyleague.com/2013/detailed?L=59380&amp;W=13&amp;P=8917&amp;YEAR=2012" TargetMode="External"/><Relationship Id="rId3149" Type="http://schemas.openxmlformats.org/officeDocument/2006/relationships/hyperlink" Target="http://football6.myfantasyleague.com/2013/options?L=59380&amp;F=0006&amp;O=07" TargetMode="External"/><Relationship Id="rId3563" Type="http://schemas.openxmlformats.org/officeDocument/2006/relationships/hyperlink" Target="http://football6.myfantasyleague.com/2013/detailed?L=59380&amp;W=6&amp;P=9947&amp;YEAR=2012" TargetMode="External"/><Relationship Id="rId4961" Type="http://schemas.openxmlformats.org/officeDocument/2006/relationships/hyperlink" Target="http://football6.myfantasyleague.com/2013/detailed?L=59380&amp;W=16&amp;P=9059&amp;YEAR=2012" TargetMode="External"/><Relationship Id="rId7020" Type="http://schemas.openxmlformats.org/officeDocument/2006/relationships/hyperlink" Target="http://football6.myfantasyleague.com/2013/detailed?L=59380&amp;W=7&amp;P=8153&amp;YEAR=2012" TargetMode="External"/><Relationship Id="rId14555" Type="http://schemas.openxmlformats.org/officeDocument/2006/relationships/hyperlink" Target="http://football6.myfantasyleague.com/2013/detailed?L=59380&amp;W=11&amp;P=9444&amp;YEAR=2012" TargetMode="External"/><Relationship Id="rId15606" Type="http://schemas.openxmlformats.org/officeDocument/2006/relationships/hyperlink" Target="http://football6.myfantasyleague.com/2013/detailed?L=59380&amp;W=15&amp;P=11034&amp;YEAR=2012" TargetMode="External"/><Relationship Id="rId484" Type="http://schemas.openxmlformats.org/officeDocument/2006/relationships/hyperlink" Target="http://football6.myfantasyleague.com/2013/detailed?L=59380&amp;W=15&amp;P=10188&amp;YEAR=2012" TargetMode="External"/><Relationship Id="rId2165" Type="http://schemas.openxmlformats.org/officeDocument/2006/relationships/hyperlink" Target="http://football6.myfantasyleague.com/2013/detailed?L=59380&amp;W=9&amp;P=10752&amp;YEAR=2012" TargetMode="External"/><Relationship Id="rId3216" Type="http://schemas.openxmlformats.org/officeDocument/2006/relationships/hyperlink" Target="http://football6.myfantasyleague.com/2013/detailed?L=59380&amp;W=8&amp;P=10854&amp;YEAR=2012" TargetMode="External"/><Relationship Id="rId4614" Type="http://schemas.openxmlformats.org/officeDocument/2006/relationships/hyperlink" Target="http://football6.myfantasyleague.com/2013/detailed?L=59380&amp;W=16&amp;P=10755&amp;YEAR=2012" TargetMode="External"/><Relationship Id="rId9192" Type="http://schemas.openxmlformats.org/officeDocument/2006/relationships/hyperlink" Target="http://football6.myfantasyleague.com/2013/detailed?L=59380&amp;W=9&amp;P=8934&amp;YEAR=2012" TargetMode="External"/><Relationship Id="rId10001" Type="http://schemas.openxmlformats.org/officeDocument/2006/relationships/hyperlink" Target="http://football6.myfantasyleague.com/2013/detailed?L=59380&amp;W=1&amp;P=10540&amp;YEAR=2012" TargetMode="External"/><Relationship Id="rId13157" Type="http://schemas.openxmlformats.org/officeDocument/2006/relationships/hyperlink" Target="http://football6.myfantasyleague.com/2013/detailed?L=59380&amp;W=3&amp;P=9445&amp;YEAR=2012" TargetMode="External"/><Relationship Id="rId13571" Type="http://schemas.openxmlformats.org/officeDocument/2006/relationships/hyperlink" Target="http://football6.myfantasyleague.com/2013/detailed?L=59380&amp;W=15&amp;P=9646&amp;YEAR=2012" TargetMode="External"/><Relationship Id="rId14208" Type="http://schemas.openxmlformats.org/officeDocument/2006/relationships/hyperlink" Target="http://football6.myfantasyleague.com/2013/detailed?L=59380&amp;W=17&amp;P=10113&amp;YEAR=2012" TargetMode="External"/><Relationship Id="rId14622" Type="http://schemas.openxmlformats.org/officeDocument/2006/relationships/hyperlink" Target="http://football6.myfantasyleague.com/2013/player?L=59380&amp;P=7488" TargetMode="External"/><Relationship Id="rId17778" Type="http://schemas.openxmlformats.org/officeDocument/2006/relationships/hyperlink" Target="http://football6.myfantasyleague.com/2013/detailed?L=59380&amp;W=16&amp;P=10955&amp;YEAR=2012" TargetMode="External"/><Relationship Id="rId18829" Type="http://schemas.openxmlformats.org/officeDocument/2006/relationships/hyperlink" Target="http://football6.myfantasyleague.com/2013/detailed?L=59380&amp;W=4&amp;P=4927&amp;YEAR=2012" TargetMode="External"/><Relationship Id="rId20373" Type="http://schemas.openxmlformats.org/officeDocument/2006/relationships/hyperlink" Target="http://football6.myfantasyleague.com/2013/detailed?L=59380&amp;W=2&amp;P=9693&amp;YEAR=2012" TargetMode="External"/><Relationship Id="rId137" Type="http://schemas.openxmlformats.org/officeDocument/2006/relationships/hyperlink" Target="http://football6.myfantasyleague.com/2013/detailed?L=59380&amp;W=9&amp;P=7757&amp;YEAR=2012" TargetMode="External"/><Relationship Id="rId3630" Type="http://schemas.openxmlformats.org/officeDocument/2006/relationships/hyperlink" Target="http://football6.myfantasyleague.com/2013/detailed?L=59380&amp;W=2&amp;P=10747&amp;YEAR=2012" TargetMode="External"/><Relationship Id="rId6786" Type="http://schemas.openxmlformats.org/officeDocument/2006/relationships/hyperlink" Target="http://football6.myfantasyleague.com/2013/detailed?L=59380&amp;W=6&amp;P=9985&amp;YEAR=2012" TargetMode="External"/><Relationship Id="rId7837" Type="http://schemas.openxmlformats.org/officeDocument/2006/relationships/hyperlink" Target="http://football6.myfantasyleague.com/2013/detailed?L=59380&amp;W=5&amp;P=10592&amp;YEAR=2012" TargetMode="External"/><Relationship Id="rId10818" Type="http://schemas.openxmlformats.org/officeDocument/2006/relationships/hyperlink" Target="http://football6.myfantasyleague.com/2013/detailed?L=59380&amp;W=11&amp;P=9730&amp;YEAR=2012" TargetMode="External"/><Relationship Id="rId12173" Type="http://schemas.openxmlformats.org/officeDocument/2006/relationships/hyperlink" Target="http://football6.myfantasyleague.com/2013/player?L=59380&amp;P=9336" TargetMode="External"/><Relationship Id="rId13224" Type="http://schemas.openxmlformats.org/officeDocument/2006/relationships/hyperlink" Target="http://football6.myfantasyleague.com/2013/detailed?L=59380&amp;W=9&amp;P=8178&amp;YEAR=2012" TargetMode="External"/><Relationship Id="rId16794" Type="http://schemas.openxmlformats.org/officeDocument/2006/relationships/hyperlink" Target="http://football6.myfantasyleague.com/2013/detailed?L=59380&amp;W=14&amp;P=9124&amp;YEAR=2012" TargetMode="External"/><Relationship Id="rId17845" Type="http://schemas.openxmlformats.org/officeDocument/2006/relationships/hyperlink" Target="http://football6.myfantasyleague.com/2013/detailed?L=59380&amp;W=16&amp;P=6938&amp;YEAR=2012" TargetMode="External"/><Relationship Id="rId20026" Type="http://schemas.openxmlformats.org/officeDocument/2006/relationships/hyperlink" Target="http://football6.myfantasyleague.com/2013/detailed?L=59380&amp;W=14&amp;P=8958&amp;YEAR=2012" TargetMode="External"/><Relationship Id="rId20440" Type="http://schemas.openxmlformats.org/officeDocument/2006/relationships/hyperlink" Target="http://football6.myfantasyleague.com/2013/detailed?L=59380&amp;W=13&amp;P=9330&amp;YEAR=2012" TargetMode="External"/><Relationship Id="rId551" Type="http://schemas.openxmlformats.org/officeDocument/2006/relationships/hyperlink" Target="http://football6.myfantasyleague.com/2013/detailed?L=59380&amp;W=11&amp;P=8329&amp;YEAR=2012" TargetMode="External"/><Relationship Id="rId1181" Type="http://schemas.openxmlformats.org/officeDocument/2006/relationships/hyperlink" Target="http://football6.myfantasyleague.com/2013/detailed?L=59380&amp;W=13&amp;P=8814&amp;YEAR=2012" TargetMode="External"/><Relationship Id="rId2232" Type="http://schemas.openxmlformats.org/officeDocument/2006/relationships/hyperlink" Target="http://football6.myfantasyleague.com/2013/detailed?L=59380&amp;W=2&amp;P=4925&amp;YEAR=2012" TargetMode="External"/><Relationship Id="rId5388" Type="http://schemas.openxmlformats.org/officeDocument/2006/relationships/hyperlink" Target="http://football6.myfantasyleague.com/2013/detailed?L=59380&amp;W=9&amp;P=10961&amp;YEAR=2012" TargetMode="External"/><Relationship Id="rId6439" Type="http://schemas.openxmlformats.org/officeDocument/2006/relationships/hyperlink" Target="http://football6.myfantasyleague.com/2013/detailed?L=59380&amp;W=9&amp;P=10106&amp;YEAR=2012" TargetMode="External"/><Relationship Id="rId6853" Type="http://schemas.openxmlformats.org/officeDocument/2006/relationships/hyperlink" Target="http://football6.myfantasyleague.com/2013/detailed?L=59380&amp;W=9&amp;P=10386&amp;YEAR=2012" TargetMode="External"/><Relationship Id="rId7904" Type="http://schemas.openxmlformats.org/officeDocument/2006/relationships/hyperlink" Target="http://football6.myfantasyleague.com/2013/detailed?L=59380&amp;W=12&amp;P=10410&amp;YEAR=2012" TargetMode="External"/><Relationship Id="rId12240" Type="http://schemas.openxmlformats.org/officeDocument/2006/relationships/hyperlink" Target="http://football6.myfantasyleague.com/2013/detailed?L=59380&amp;W=12&amp;P=10329&amp;YEAR=2012" TargetMode="External"/><Relationship Id="rId15396" Type="http://schemas.openxmlformats.org/officeDocument/2006/relationships/hyperlink" Target="http://football6.myfantasyleague.com/2013/detailed?L=59380&amp;W=10&amp;P=9094&amp;YEAR=2012" TargetMode="External"/><Relationship Id="rId16447" Type="http://schemas.openxmlformats.org/officeDocument/2006/relationships/hyperlink" Target="http://football6.myfantasyleague.com/2013/detailed?L=59380&amp;W=17&amp;P=9216&amp;YEAR=2012" TargetMode="External"/><Relationship Id="rId204" Type="http://schemas.openxmlformats.org/officeDocument/2006/relationships/hyperlink" Target="http://football6.myfantasyleague.com/2013/detailed?L=59380&amp;W=12&amp;P=9718&amp;YEAR=2012" TargetMode="External"/><Relationship Id="rId1998" Type="http://schemas.openxmlformats.org/officeDocument/2006/relationships/hyperlink" Target="http://football6.myfantasyleague.com/2013/detailed?L=59380&amp;W=12&amp;P=10781&amp;YEAR=2012" TargetMode="External"/><Relationship Id="rId5455" Type="http://schemas.openxmlformats.org/officeDocument/2006/relationships/hyperlink" Target="http://football6.myfantasyleague.com/2013/detailed?L=59380&amp;W=1&amp;P=10988&amp;YEAR=2012" TargetMode="External"/><Relationship Id="rId6506" Type="http://schemas.openxmlformats.org/officeDocument/2006/relationships/hyperlink" Target="http://football6.myfantasyleague.com/2013/detailed?L=59380&amp;W=10&amp;P=7236&amp;YEAR=2012" TargetMode="External"/><Relationship Id="rId6920" Type="http://schemas.openxmlformats.org/officeDocument/2006/relationships/hyperlink" Target="http://football6.myfantasyleague.com/2013/detailed?L=59380&amp;W=14&amp;P=9548&amp;YEAR=2012" TargetMode="External"/><Relationship Id="rId15049" Type="http://schemas.openxmlformats.org/officeDocument/2006/relationships/hyperlink" Target="http://football6.myfantasyleague.com/2013/detailed?L=59380&amp;W=4&amp;P=10735&amp;YEAR=2012" TargetMode="External"/><Relationship Id="rId15463" Type="http://schemas.openxmlformats.org/officeDocument/2006/relationships/hyperlink" Target="http://football6.myfantasyleague.com/2013/detailed?L=59380&amp;W=13&amp;P=10706&amp;YEAR=2012" TargetMode="External"/><Relationship Id="rId16861" Type="http://schemas.openxmlformats.org/officeDocument/2006/relationships/hyperlink" Target="http://football6.myfantasyleague.com/2013/player?L=59380&amp;P=10379" TargetMode="External"/><Relationship Id="rId17912" Type="http://schemas.openxmlformats.org/officeDocument/2006/relationships/hyperlink" Target="http://football6.myfantasyleague.com/2013/detailed?L=59380&amp;W=14&amp;P=9103&amp;YEAR=2012" TargetMode="External"/><Relationship Id="rId4057" Type="http://schemas.openxmlformats.org/officeDocument/2006/relationships/hyperlink" Target="http://football6.myfantasyleague.com/2013/detailed?L=59380&amp;W=7&amp;P=8493&amp;YEAR=2012" TargetMode="External"/><Relationship Id="rId4471" Type="http://schemas.openxmlformats.org/officeDocument/2006/relationships/hyperlink" Target="http://football6.myfantasyleague.com/2013/detailed?L=59380&amp;W=15&amp;P=10866&amp;YEAR=2012" TargetMode="External"/><Relationship Id="rId5108" Type="http://schemas.openxmlformats.org/officeDocument/2006/relationships/hyperlink" Target="http://football6.myfantasyleague.com/2013/detailed?L=59380&amp;W=7&amp;P=9912&amp;YEAR=2012" TargetMode="External"/><Relationship Id="rId5522" Type="http://schemas.openxmlformats.org/officeDocument/2006/relationships/hyperlink" Target="http://football6.myfantasyleague.com/2013/detailed?L=59380&amp;W=3&amp;P=9922&amp;YEAR=2012" TargetMode="External"/><Relationship Id="rId8678" Type="http://schemas.openxmlformats.org/officeDocument/2006/relationships/hyperlink" Target="http://football6.myfantasyleague.com/2013/detailed?L=59380&amp;W=16&amp;P=9990&amp;YEAR=2012" TargetMode="External"/><Relationship Id="rId9729" Type="http://schemas.openxmlformats.org/officeDocument/2006/relationships/hyperlink" Target="http://football6.myfantasyleague.com/2013/detailed?L=59380&amp;W=10&amp;P=8657&amp;YEAR=2012" TargetMode="External"/><Relationship Id="rId14065" Type="http://schemas.openxmlformats.org/officeDocument/2006/relationships/hyperlink" Target="http://football6.myfantasyleague.com/2013/detailed?L=59380&amp;W=3&amp;P=7239&amp;YEAR=2012" TargetMode="External"/><Relationship Id="rId15116" Type="http://schemas.openxmlformats.org/officeDocument/2006/relationships/hyperlink" Target="http://football6.myfantasyleague.com/2013/detailed?L=59380&amp;W=3&amp;P=10712&amp;YEAR=2012" TargetMode="External"/><Relationship Id="rId16514" Type="http://schemas.openxmlformats.org/officeDocument/2006/relationships/hyperlink" Target="http://football6.myfantasyleague.com/2013/detailed?L=59380&amp;W=6&amp;P=10833&amp;YEAR=2012" TargetMode="External"/><Relationship Id="rId3073" Type="http://schemas.openxmlformats.org/officeDocument/2006/relationships/hyperlink" Target="http://football6.myfantasyleague.com/2013/detailed?L=59380&amp;W=14&amp;P=10653&amp;YEAR=2012" TargetMode="External"/><Relationship Id="rId4124" Type="http://schemas.openxmlformats.org/officeDocument/2006/relationships/hyperlink" Target="http://football6.myfantasyleague.com/2013/player?L=59380&amp;P=7914" TargetMode="External"/><Relationship Id="rId7694" Type="http://schemas.openxmlformats.org/officeDocument/2006/relationships/hyperlink" Target="http://football6.myfantasyleague.com/2013/detailed?L=59380&amp;W=11&amp;P=10877&amp;YEAR=2012" TargetMode="External"/><Relationship Id="rId11659" Type="http://schemas.openxmlformats.org/officeDocument/2006/relationships/hyperlink" Target="http://football6.myfantasyleague.com/2013/detailed?L=59380&amp;W=4&amp;P=3291&amp;YEAR=2012" TargetMode="External"/><Relationship Id="rId13081" Type="http://schemas.openxmlformats.org/officeDocument/2006/relationships/hyperlink" Target="http://football6.myfantasyleague.com/2013/detailed?L=59380&amp;W=8&amp;P=8890&amp;YEAR=2012" TargetMode="External"/><Relationship Id="rId15530" Type="http://schemas.openxmlformats.org/officeDocument/2006/relationships/hyperlink" Target="http://football6.myfantasyleague.com/2013/detailed?L=59380&amp;W=6&amp;P=7394&amp;YEAR=2012" TargetMode="External"/><Relationship Id="rId18686" Type="http://schemas.openxmlformats.org/officeDocument/2006/relationships/hyperlink" Target="http://football6.myfantasyleague.com/2013/detailed?L=59380&amp;W=9&amp;P=7544&amp;YEAR=2012" TargetMode="External"/><Relationship Id="rId19737" Type="http://schemas.openxmlformats.org/officeDocument/2006/relationships/hyperlink" Target="http://football6.myfantasyleague.com/2013/detailed?L=59380&amp;W=9&amp;P=9274&amp;YEAR=2012" TargetMode="External"/><Relationship Id="rId1718" Type="http://schemas.openxmlformats.org/officeDocument/2006/relationships/hyperlink" Target="http://football6.myfantasyleague.com/2013/detailed?L=59380&amp;W=10&amp;P=10390&amp;YEAR=2012" TargetMode="External"/><Relationship Id="rId3140" Type="http://schemas.openxmlformats.org/officeDocument/2006/relationships/hyperlink" Target="http://football6.myfantasyleague.com/2013/detailed?L=59380&amp;W=6&amp;P=10352&amp;YEAR=2012" TargetMode="External"/><Relationship Id="rId6296" Type="http://schemas.openxmlformats.org/officeDocument/2006/relationships/hyperlink" Target="http://football6.myfantasyleague.com/2013/detailed?L=59380&amp;W=9&amp;P=9855&amp;YEAR=2012" TargetMode="External"/><Relationship Id="rId7347" Type="http://schemas.openxmlformats.org/officeDocument/2006/relationships/hyperlink" Target="http://football6.myfantasyleague.com/2013/detailed?L=59380&amp;W=5&amp;P=9838&amp;YEAR=2012" TargetMode="External"/><Relationship Id="rId8745" Type="http://schemas.openxmlformats.org/officeDocument/2006/relationships/hyperlink" Target="http://football6.myfantasyleague.com/2013/detailed?L=59380&amp;W=17&amp;P=9946&amp;YEAR=2012" TargetMode="External"/><Relationship Id="rId10675" Type="http://schemas.openxmlformats.org/officeDocument/2006/relationships/hyperlink" Target="http://football6.myfantasyleague.com/2013/detailed?L=59380&amp;W=8&amp;P=8273&amp;YEAR=2012" TargetMode="External"/><Relationship Id="rId11726" Type="http://schemas.openxmlformats.org/officeDocument/2006/relationships/hyperlink" Target="http://football6.myfantasyleague.com/2013/detailed?L=59380&amp;W=17&amp;P=9478&amp;YEAR=2012" TargetMode="External"/><Relationship Id="rId14132" Type="http://schemas.openxmlformats.org/officeDocument/2006/relationships/hyperlink" Target="http://football6.myfantasyleague.com/2013/detailed?L=59380&amp;W=8&amp;P=6946&amp;YEAR=2012" TargetMode="External"/><Relationship Id="rId17288" Type="http://schemas.openxmlformats.org/officeDocument/2006/relationships/hyperlink" Target="http://football6.myfantasyleague.com/2013/detailed?L=59380&amp;W=2&amp;P=8911&amp;YEAR=2012" TargetMode="External"/><Relationship Id="rId18339" Type="http://schemas.openxmlformats.org/officeDocument/2006/relationships/hyperlink" Target="http://football6.myfantasyleague.com/2013/detailed?L=59380&amp;W=1&amp;P=10757&amp;YEAR=2012" TargetMode="External"/><Relationship Id="rId18753" Type="http://schemas.openxmlformats.org/officeDocument/2006/relationships/hyperlink" Target="http://football6.myfantasyleague.com/2013/detailed?L=59380&amp;W=8&amp;P=9683&amp;YEAR=2012" TargetMode="External"/><Relationship Id="rId19804" Type="http://schemas.openxmlformats.org/officeDocument/2006/relationships/hyperlink" Target="http://football6.myfantasyleague.com/2013/detailed?L=59380&amp;W=8&amp;P=9832&amp;YEAR=2012" TargetMode="External"/><Relationship Id="rId7761" Type="http://schemas.openxmlformats.org/officeDocument/2006/relationships/hyperlink" Target="http://football6.myfantasyleague.com/2013/detailed?L=59380&amp;W=12&amp;P=9908&amp;YEAR=2012" TargetMode="External"/><Relationship Id="rId8812" Type="http://schemas.openxmlformats.org/officeDocument/2006/relationships/hyperlink" Target="http://football6.myfantasyleague.com/2013/detailed?L=59380&amp;W=7&amp;P=8693&amp;YEAR=2012" TargetMode="External"/><Relationship Id="rId10328" Type="http://schemas.openxmlformats.org/officeDocument/2006/relationships/hyperlink" Target="http://football6.myfantasyleague.com/2013/player?L=59380&amp;P=10292&amp;YEAR=2012" TargetMode="External"/><Relationship Id="rId10742" Type="http://schemas.openxmlformats.org/officeDocument/2006/relationships/hyperlink" Target="http://football6.myfantasyleague.com/2013/detailed?L=59380&amp;W=15&amp;P=9502&amp;YEAR=2012" TargetMode="External"/><Relationship Id="rId13898" Type="http://schemas.openxmlformats.org/officeDocument/2006/relationships/hyperlink" Target="http://football6.myfantasyleague.com/2013/player?L=59380&amp;P=9783" TargetMode="External"/><Relationship Id="rId14949" Type="http://schemas.openxmlformats.org/officeDocument/2006/relationships/hyperlink" Target="http://football6.myfantasyleague.com/2013/detailed?L=59380&amp;W=8&amp;P=10984&amp;YEAR=2012" TargetMode="External"/><Relationship Id="rId17355" Type="http://schemas.openxmlformats.org/officeDocument/2006/relationships/hyperlink" Target="http://football6.myfantasyleague.com/2013/detailed?L=59380&amp;W=10&amp;P=8736&amp;YEAR=2012" TargetMode="External"/><Relationship Id="rId18406" Type="http://schemas.openxmlformats.org/officeDocument/2006/relationships/hyperlink" Target="http://football6.myfantasyleague.com/2013/detailed?L=59380&amp;W=8&amp;P=6963&amp;YEAR=2012" TargetMode="External"/><Relationship Id="rId18820" Type="http://schemas.openxmlformats.org/officeDocument/2006/relationships/hyperlink" Target="http://football6.myfantasyleague.com/2013/detailed?L=59380&amp;W=7&amp;P=10337&amp;YEAR=2012" TargetMode="External"/><Relationship Id="rId3957" Type="http://schemas.openxmlformats.org/officeDocument/2006/relationships/hyperlink" Target="http://football6.myfantasyleague.com/2013/player?L=59380&amp;P=9741" TargetMode="External"/><Relationship Id="rId6363" Type="http://schemas.openxmlformats.org/officeDocument/2006/relationships/hyperlink" Target="http://football6.myfantasyleague.com/2013/detailed?L=59380&amp;W=5&amp;P=10348&amp;YEAR=2012" TargetMode="External"/><Relationship Id="rId7414" Type="http://schemas.openxmlformats.org/officeDocument/2006/relationships/hyperlink" Target="http://football6.myfantasyleague.com/2013/detailed?L=59380&amp;W=6&amp;P=8686&amp;YEAR=2012" TargetMode="External"/><Relationship Id="rId16371" Type="http://schemas.openxmlformats.org/officeDocument/2006/relationships/hyperlink" Target="http://football6.myfantasyleague.com/2013/detailed?L=59380&amp;W=1&amp;P=7527&amp;YEAR=2012" TargetMode="External"/><Relationship Id="rId17008" Type="http://schemas.openxmlformats.org/officeDocument/2006/relationships/hyperlink" Target="http://football6.myfantasyleague.com/2013/detailed?L=59380&amp;W=9&amp;P=7525&amp;YEAR=2012" TargetMode="External"/><Relationship Id="rId17422" Type="http://schemas.openxmlformats.org/officeDocument/2006/relationships/hyperlink" Target="http://football6.myfantasyleague.com/2013/detailed?L=59380&amp;W=11&amp;P=9844&amp;YEAR=2012" TargetMode="External"/><Relationship Id="rId878" Type="http://schemas.openxmlformats.org/officeDocument/2006/relationships/hyperlink" Target="http://football6.myfantasyleague.com/2013/detailed?L=59380&amp;W=4&amp;P=7871&amp;YEAR=2012" TargetMode="External"/><Relationship Id="rId2559" Type="http://schemas.openxmlformats.org/officeDocument/2006/relationships/hyperlink" Target="http://football6.myfantasyleague.com/2013/detailed?L=59380&amp;W=15&amp;P=10993&amp;YEAR=2012" TargetMode="External"/><Relationship Id="rId2973" Type="http://schemas.openxmlformats.org/officeDocument/2006/relationships/hyperlink" Target="http://football6.myfantasyleague.com/2013/detailed?L=59380&amp;W=7&amp;P=10244&amp;YEAR=2012" TargetMode="External"/><Relationship Id="rId6016" Type="http://schemas.openxmlformats.org/officeDocument/2006/relationships/hyperlink" Target="http://football6.myfantasyleague.com/2013/detailed?L=59380&amp;W=16&amp;P=9117&amp;YEAR=2012" TargetMode="External"/><Relationship Id="rId6430" Type="http://schemas.openxmlformats.org/officeDocument/2006/relationships/hyperlink" Target="http://football6.myfantasyleague.com/2013/player?L=59380&amp;P=10106" TargetMode="External"/><Relationship Id="rId9586" Type="http://schemas.openxmlformats.org/officeDocument/2006/relationships/hyperlink" Target="http://football6.myfantasyleague.com/2013/detailed?L=59380&amp;W=3&amp;P=8293&amp;YEAR=2012" TargetMode="External"/><Relationship Id="rId12567" Type="http://schemas.openxmlformats.org/officeDocument/2006/relationships/hyperlink" Target="http://football6.myfantasyleague.com/2013/detailed?L=59380&amp;W=2&amp;P=9088&amp;YEAR=2012" TargetMode="External"/><Relationship Id="rId13618" Type="http://schemas.openxmlformats.org/officeDocument/2006/relationships/hyperlink" Target="http://football6.myfantasyleague.com/2013/detailed?L=59380&amp;W=15&amp;P=10302&amp;YEAR=2012" TargetMode="External"/><Relationship Id="rId13965" Type="http://schemas.openxmlformats.org/officeDocument/2006/relationships/hyperlink" Target="http://football6.myfantasyleague.com/2013/detailed?L=59380&amp;W=10&amp;P=9842&amp;YEAR=2012" TargetMode="External"/><Relationship Id="rId16024" Type="http://schemas.openxmlformats.org/officeDocument/2006/relationships/hyperlink" Target="http://football6.myfantasyleague.com/2013/player?L=59380&amp;P=8332" TargetMode="External"/><Relationship Id="rId19594" Type="http://schemas.openxmlformats.org/officeDocument/2006/relationships/hyperlink" Target="http://football6.myfantasyleague.com/2013/detailed?L=59380&amp;W=11&amp;P=10376&amp;YEAR=2012" TargetMode="External"/><Relationship Id="rId945" Type="http://schemas.openxmlformats.org/officeDocument/2006/relationships/hyperlink" Target="http://football6.myfantasyleague.com/2013/detailed?L=59380&amp;W=4&amp;P=3871&amp;YEAR=2012" TargetMode="External"/><Relationship Id="rId1575" Type="http://schemas.openxmlformats.org/officeDocument/2006/relationships/hyperlink" Target="http://football6.myfantasyleague.com/2013/player?L=59380&amp;P=8448&amp;YEAR=2012" TargetMode="External"/><Relationship Id="rId2626" Type="http://schemas.openxmlformats.org/officeDocument/2006/relationships/hyperlink" Target="http://football6.myfantasyleague.com/2013/detailed?L=59380&amp;W=9&amp;P=10033&amp;YEAR=2012" TargetMode="External"/><Relationship Id="rId5032" Type="http://schemas.openxmlformats.org/officeDocument/2006/relationships/hyperlink" Target="http://football6.myfantasyleague.com/2013/detailed?L=59380&amp;W=9&amp;P=9168&amp;YEAR=2012" TargetMode="External"/><Relationship Id="rId8188" Type="http://schemas.openxmlformats.org/officeDocument/2006/relationships/hyperlink" Target="http://football6.myfantasyleague.com/2013/detailed?L=59380&amp;W=17&amp;P=9222&amp;YEAR=2012" TargetMode="External"/><Relationship Id="rId9239" Type="http://schemas.openxmlformats.org/officeDocument/2006/relationships/hyperlink" Target="http://football6.myfantasyleague.com/2013/detailed?L=59380&amp;W=3&amp;P=10846&amp;YEAR=2012" TargetMode="External"/><Relationship Id="rId9653" Type="http://schemas.openxmlformats.org/officeDocument/2006/relationships/hyperlink" Target="http://football6.myfantasyleague.com/2013/player?L=59380&amp;P=9443&amp;YEAR=2012" TargetMode="External"/><Relationship Id="rId11169" Type="http://schemas.openxmlformats.org/officeDocument/2006/relationships/hyperlink" Target="http://football6.myfantasyleague.com/2013/player?L=59380&amp;P=10389&amp;YEAR=2012" TargetMode="External"/><Relationship Id="rId12981" Type="http://schemas.openxmlformats.org/officeDocument/2006/relationships/hyperlink" Target="http://football6.myfantasyleague.com/2013/detailed?L=59380&amp;W=6&amp;P=10267&amp;YEAR=2012" TargetMode="External"/><Relationship Id="rId15040" Type="http://schemas.openxmlformats.org/officeDocument/2006/relationships/hyperlink" Target="http://football6.myfantasyleague.com/2013/detailed?L=59380&amp;W=12&amp;P=9995&amp;YEAR=2012" TargetMode="External"/><Relationship Id="rId18196" Type="http://schemas.openxmlformats.org/officeDocument/2006/relationships/hyperlink" Target="http://football6.myfantasyleague.com/2013/detailed?L=59380&amp;W=9&amp;P=10299&amp;YEAR=2012" TargetMode="External"/><Relationship Id="rId19247" Type="http://schemas.openxmlformats.org/officeDocument/2006/relationships/hyperlink" Target="http://football6.myfantasyleague.com/2013/detailed?L=59380&amp;W=5&amp;P=9850&amp;YEAR=2012" TargetMode="External"/><Relationship Id="rId1228" Type="http://schemas.openxmlformats.org/officeDocument/2006/relationships/hyperlink" Target="http://football6.myfantasyleague.com/2013/detailed?L=59380&amp;W=6&amp;P=10782&amp;YEAR=2012" TargetMode="External"/><Relationship Id="rId4798" Type="http://schemas.openxmlformats.org/officeDocument/2006/relationships/hyperlink" Target="http://football6.myfantasyleague.com/2013/detailed?L=59380&amp;W=7&amp;P=10768&amp;YEAR=2012" TargetMode="External"/><Relationship Id="rId8255" Type="http://schemas.openxmlformats.org/officeDocument/2006/relationships/hyperlink" Target="http://football6.myfantasyleague.com/2013/detailed?L=59380&amp;W=6&amp;P=7291&amp;YEAR=2012" TargetMode="External"/><Relationship Id="rId9306" Type="http://schemas.openxmlformats.org/officeDocument/2006/relationships/hyperlink" Target="http://football6.myfantasyleague.com/2013/detailed?L=59380&amp;W=14&amp;P=9453&amp;YEAR=2012" TargetMode="External"/><Relationship Id="rId10185" Type="http://schemas.openxmlformats.org/officeDocument/2006/relationships/hyperlink" Target="http://football6.myfantasyleague.com/2013/player?L=59380&amp;P=8772&amp;YEAR=2012" TargetMode="External"/><Relationship Id="rId11583" Type="http://schemas.openxmlformats.org/officeDocument/2006/relationships/hyperlink" Target="http://football6.myfantasyleague.com/2013/detailed?L=59380&amp;W=4&amp;P=9541&amp;YEAR=2012" TargetMode="External"/><Relationship Id="rId12634" Type="http://schemas.openxmlformats.org/officeDocument/2006/relationships/hyperlink" Target="http://football6.myfantasyleague.com/2013/detailed?L=59380&amp;W=1&amp;P=10103&amp;YEAR=2012" TargetMode="External"/><Relationship Id="rId19661" Type="http://schemas.openxmlformats.org/officeDocument/2006/relationships/hyperlink" Target="http://football6.myfantasyleague.com/2013/detailed?L=59380&amp;W=13&amp;P=8249&amp;YEAR=2012" TargetMode="External"/><Relationship Id="rId1642" Type="http://schemas.openxmlformats.org/officeDocument/2006/relationships/hyperlink" Target="http://football6.myfantasyleague.com/2013/player?L=59380&amp;P=9647&amp;YEAR=2012" TargetMode="External"/><Relationship Id="rId5849" Type="http://schemas.openxmlformats.org/officeDocument/2006/relationships/hyperlink" Target="http://football6.myfantasyleague.com/2013/detailed?L=59380&amp;W=1&amp;P=8456&amp;YEAR=2012" TargetMode="External"/><Relationship Id="rId7271" Type="http://schemas.openxmlformats.org/officeDocument/2006/relationships/hyperlink" Target="http://football6.myfantasyleague.com/2013/detailed?L=59380&amp;W=17&amp;P=9347&amp;YEAR=2012" TargetMode="External"/><Relationship Id="rId8322" Type="http://schemas.openxmlformats.org/officeDocument/2006/relationships/hyperlink" Target="http://football6.myfantasyleague.com/2013/detailed?L=59380&amp;W=13&amp;P=10365&amp;YEAR=2012" TargetMode="External"/><Relationship Id="rId9720" Type="http://schemas.openxmlformats.org/officeDocument/2006/relationships/hyperlink" Target="http://football6.myfantasyleague.com/2013/player?L=59380&amp;P=8657&amp;YEAR=2012" TargetMode="External"/><Relationship Id="rId11236" Type="http://schemas.openxmlformats.org/officeDocument/2006/relationships/hyperlink" Target="http://football6.myfantasyleague.com/2013/detailed?L=59380&amp;W=13&amp;P=9911&amp;YEAR=2012" TargetMode="External"/><Relationship Id="rId11650" Type="http://schemas.openxmlformats.org/officeDocument/2006/relationships/hyperlink" Target="http://football6.myfantasyleague.com/2013/detailed?L=59380&amp;W=15&amp;P=7391&amp;YEAR=2012" TargetMode="External"/><Relationship Id="rId12701" Type="http://schemas.openxmlformats.org/officeDocument/2006/relationships/hyperlink" Target="http://football6.myfantasyleague.com/2013/detailed?L=59380&amp;W=15&amp;P=10726&amp;YEAR=2012" TargetMode="External"/><Relationship Id="rId15857" Type="http://schemas.openxmlformats.org/officeDocument/2006/relationships/hyperlink" Target="http://football6.myfantasyleague.com/2013/detailed?L=59380&amp;W=2&amp;P=7821&amp;YEAR=2012" TargetMode="External"/><Relationship Id="rId16908" Type="http://schemas.openxmlformats.org/officeDocument/2006/relationships/hyperlink" Target="http://football6.myfantasyleague.com/2013/detailed?L=59380&amp;W=11&amp;P=9200&amp;YEAR=2012" TargetMode="External"/><Relationship Id="rId18263" Type="http://schemas.openxmlformats.org/officeDocument/2006/relationships/hyperlink" Target="http://football6.myfantasyleague.com/2013/detailed?L=59380&amp;W=3&amp;P=10426&amp;YEAR=2012" TargetMode="External"/><Relationship Id="rId19314" Type="http://schemas.openxmlformats.org/officeDocument/2006/relationships/hyperlink" Target="http://football6.myfantasyleague.com/2013/player?L=59380&amp;P=10005" TargetMode="External"/><Relationship Id="rId4865" Type="http://schemas.openxmlformats.org/officeDocument/2006/relationships/hyperlink" Target="http://football6.myfantasyleague.com/2013/detailed?L=59380&amp;W=9&amp;P=9205&amp;YEAR=2012" TargetMode="External"/><Relationship Id="rId5916" Type="http://schemas.openxmlformats.org/officeDocument/2006/relationships/hyperlink" Target="http://football6.myfantasyleague.com/2013/detailed?L=59380&amp;W=13&amp;P=9064&amp;YEAR=2012" TargetMode="External"/><Relationship Id="rId10252" Type="http://schemas.openxmlformats.org/officeDocument/2006/relationships/hyperlink" Target="http://football6.myfantasyleague.com/2013/detailed?L=59380&amp;W=17&amp;P=10271&amp;YEAR=2012" TargetMode="External"/><Relationship Id="rId11303" Type="http://schemas.openxmlformats.org/officeDocument/2006/relationships/hyperlink" Target="http://football6.myfantasyleague.com/2013/detailed?L=59380&amp;W=1&amp;P=10016&amp;YEAR=2012" TargetMode="External"/><Relationship Id="rId14459" Type="http://schemas.openxmlformats.org/officeDocument/2006/relationships/hyperlink" Target="http://football6.myfantasyleague.com/2013/detailed?L=59380&amp;W=17&amp;P=6510&amp;YEAR=2012" TargetMode="External"/><Relationship Id="rId14873" Type="http://schemas.openxmlformats.org/officeDocument/2006/relationships/hyperlink" Target="http://football6.myfantasyleague.com/2013/detailed?L=59380&amp;W=16&amp;P=8669&amp;YEAR=2012" TargetMode="External"/><Relationship Id="rId15924" Type="http://schemas.openxmlformats.org/officeDocument/2006/relationships/hyperlink" Target="http://football6.myfantasyleague.com/2013/detailed?L=59380&amp;W=11&amp;P=7260&amp;YEAR=2012" TargetMode="External"/><Relationship Id="rId18330" Type="http://schemas.openxmlformats.org/officeDocument/2006/relationships/hyperlink" Target="http://football6.myfantasyleague.com/2013/detailed?L=59380&amp;W=11&amp;P=8931&amp;YEAR=2012" TargetMode="External"/><Relationship Id="rId388" Type="http://schemas.openxmlformats.org/officeDocument/2006/relationships/hyperlink" Target="http://football6.myfantasyleague.com/2013/detailed?L=59380&amp;W=12&amp;P=7516&amp;YEAR=2012" TargetMode="External"/><Relationship Id="rId2069" Type="http://schemas.openxmlformats.org/officeDocument/2006/relationships/hyperlink" Target="http://football6.myfantasyleague.com/2013/player?L=59380&amp;P=8734&amp;YEAR=2012" TargetMode="External"/><Relationship Id="rId3467" Type="http://schemas.openxmlformats.org/officeDocument/2006/relationships/hyperlink" Target="http://football6.myfantasyleague.com/2013/detailed?L=59380&amp;W=6&amp;P=10335&amp;YEAR=2012" TargetMode="External"/><Relationship Id="rId3881" Type="http://schemas.openxmlformats.org/officeDocument/2006/relationships/hyperlink" Target="http://football6.myfantasyleague.com/2013/player?L=59380&amp;P=7849" TargetMode="External"/><Relationship Id="rId4518" Type="http://schemas.openxmlformats.org/officeDocument/2006/relationships/hyperlink" Target="http://football6.myfantasyleague.com/2013/detailed?L=59380&amp;W=13&amp;P=8742&amp;YEAR=2012" TargetMode="External"/><Relationship Id="rId4932" Type="http://schemas.openxmlformats.org/officeDocument/2006/relationships/hyperlink" Target="http://football6.myfantasyleague.com/2013/detailed?L=59380&amp;W=4&amp;P=3494&amp;YEAR=2012" TargetMode="External"/><Relationship Id="rId9096" Type="http://schemas.openxmlformats.org/officeDocument/2006/relationships/hyperlink" Target="http://football6.myfantasyleague.com/2013/detailed?L=59380&amp;W=16&amp;P=10749&amp;YEAR=2012" TargetMode="External"/><Relationship Id="rId13475" Type="http://schemas.openxmlformats.org/officeDocument/2006/relationships/hyperlink" Target="http://football6.myfantasyleague.com/2013/detailed?L=59380&amp;W=3&amp;P=4907&amp;YEAR=2012" TargetMode="External"/><Relationship Id="rId14526" Type="http://schemas.openxmlformats.org/officeDocument/2006/relationships/hyperlink" Target="http://football6.myfantasyleague.com/2013/player?L=59380&amp;P=10260&amp;YEAR=2012" TargetMode="External"/><Relationship Id="rId20277" Type="http://schemas.openxmlformats.org/officeDocument/2006/relationships/hyperlink" Target="http://football6.myfantasyleague.com/2013/player?L=59380&amp;P=3887" TargetMode="External"/><Relationship Id="rId20691" Type="http://schemas.openxmlformats.org/officeDocument/2006/relationships/hyperlink" Target="http://football6.myfantasyleague.com/2013/detailed?L=59380&amp;W=12&amp;P=10099&amp;YEAR=2012" TargetMode="External"/><Relationship Id="rId2483" Type="http://schemas.openxmlformats.org/officeDocument/2006/relationships/hyperlink" Target="http://football6.myfantasyleague.com/2013/player?L=59380&amp;P=10401" TargetMode="External"/><Relationship Id="rId3534" Type="http://schemas.openxmlformats.org/officeDocument/2006/relationships/hyperlink" Target="http://football6.myfantasyleague.com/2013/detailed?L=59380&amp;W=11&amp;P=8838&amp;YEAR=2012" TargetMode="External"/><Relationship Id="rId12077" Type="http://schemas.openxmlformats.org/officeDocument/2006/relationships/hyperlink" Target="http://football6.myfantasyleague.com/2013/player?L=59380&amp;P=9086" TargetMode="External"/><Relationship Id="rId12491" Type="http://schemas.openxmlformats.org/officeDocument/2006/relationships/hyperlink" Target="http://football6.myfantasyleague.com/2013/detailed?L=59380&amp;W=1&amp;P=6951&amp;YEAR=2012" TargetMode="External"/><Relationship Id="rId13128" Type="http://schemas.openxmlformats.org/officeDocument/2006/relationships/hyperlink" Target="http://football6.myfantasyleague.com/2013/detailed?L=59380&amp;W=11&amp;P=9978&amp;YEAR=2012" TargetMode="External"/><Relationship Id="rId13542" Type="http://schemas.openxmlformats.org/officeDocument/2006/relationships/hyperlink" Target="http://football6.myfantasyleague.com/2013/detailed?L=59380&amp;W=3&amp;P=9240&amp;YEAR=2012" TargetMode="External"/><Relationship Id="rId14940" Type="http://schemas.openxmlformats.org/officeDocument/2006/relationships/hyperlink" Target="http://football6.myfantasyleague.com/2013/detailed?L=59380&amp;W=15&amp;P=10369&amp;YEAR=2012" TargetMode="External"/><Relationship Id="rId16698" Type="http://schemas.openxmlformats.org/officeDocument/2006/relationships/hyperlink" Target="http://football6.myfantasyleague.com/2013/player?L=59380&amp;P=7019" TargetMode="External"/><Relationship Id="rId17749" Type="http://schemas.openxmlformats.org/officeDocument/2006/relationships/hyperlink" Target="http://football6.myfantasyleague.com/2013/detailed?L=59380&amp;W=17&amp;P=3969&amp;YEAR=2012" TargetMode="External"/><Relationship Id="rId20344" Type="http://schemas.openxmlformats.org/officeDocument/2006/relationships/hyperlink" Target="http://football6.myfantasyleague.com/2013/detailed?L=59380&amp;W=12&amp;P=6997&amp;YEAR=2012" TargetMode="External"/><Relationship Id="rId455" Type="http://schemas.openxmlformats.org/officeDocument/2006/relationships/hyperlink" Target="http://football6.myfantasyleague.com/2013/player?L=59380&amp;P=9875" TargetMode="External"/><Relationship Id="rId1085" Type="http://schemas.openxmlformats.org/officeDocument/2006/relationships/hyperlink" Target="http://football6.myfantasyleague.com/2013/detailed?L=59380&amp;W=3&amp;P=10715&amp;YEAR=2012" TargetMode="External"/><Relationship Id="rId2136" Type="http://schemas.openxmlformats.org/officeDocument/2006/relationships/hyperlink" Target="http://football6.myfantasyleague.com/2013/detailed?L=59380&amp;W=16&amp;P=10542&amp;YEAR=2012" TargetMode="External"/><Relationship Id="rId2550" Type="http://schemas.openxmlformats.org/officeDocument/2006/relationships/hyperlink" Target="http://football6.myfantasyleague.com/2013/detailed?L=59380&amp;W=15&amp;P=7150&amp;YEAR=2012" TargetMode="External"/><Relationship Id="rId3601" Type="http://schemas.openxmlformats.org/officeDocument/2006/relationships/hyperlink" Target="http://football6.myfantasyleague.com/2013/detailed?L=59380&amp;W=11&amp;P=10007&amp;YEAR=2012" TargetMode="External"/><Relationship Id="rId6757" Type="http://schemas.openxmlformats.org/officeDocument/2006/relationships/hyperlink" Target="http://football6.myfantasyleague.com/2013/detailed?L=59380&amp;W=13&amp;P=10736&amp;YEAR=2012" TargetMode="External"/><Relationship Id="rId7808" Type="http://schemas.openxmlformats.org/officeDocument/2006/relationships/hyperlink" Target="http://football6.myfantasyleague.com/2013/detailed?L=59380&amp;W=11&amp;P=8284&amp;YEAR=2012" TargetMode="External"/><Relationship Id="rId9163" Type="http://schemas.openxmlformats.org/officeDocument/2006/relationships/hyperlink" Target="http://football6.myfantasyleague.com/2013/detailed?L=59380&amp;W=11&amp;P=8275&amp;YEAR=2012" TargetMode="External"/><Relationship Id="rId11093" Type="http://schemas.openxmlformats.org/officeDocument/2006/relationships/hyperlink" Target="http://football6.myfantasyleague.com/2013/detailed?L=59380&amp;W=11&amp;P=6816&amp;YEAR=2012" TargetMode="External"/><Relationship Id="rId12144" Type="http://schemas.openxmlformats.org/officeDocument/2006/relationships/hyperlink" Target="http://football6.myfantasyleague.com/2013/detailed?L=59380&amp;W=10&amp;P=8728&amp;YEAR=2012" TargetMode="External"/><Relationship Id="rId19171" Type="http://schemas.openxmlformats.org/officeDocument/2006/relationships/hyperlink" Target="http://football6.myfantasyleague.com/2013/detailed?L=59380&amp;W=3&amp;P=10618&amp;YEAR=2012" TargetMode="External"/><Relationship Id="rId20411" Type="http://schemas.openxmlformats.org/officeDocument/2006/relationships/hyperlink" Target="http://football6.myfantasyleague.com/2013/detailed?L=59380&amp;W=7&amp;P=9940&amp;YEAR=2012" TargetMode="External"/><Relationship Id="rId108" Type="http://schemas.openxmlformats.org/officeDocument/2006/relationships/hyperlink" Target="http://football6.myfantasyleague.com/2013/detailed?L=59380&amp;W=16&amp;P=10553&amp;YEAR=2012" TargetMode="External"/><Relationship Id="rId522" Type="http://schemas.openxmlformats.org/officeDocument/2006/relationships/hyperlink" Target="http://football6.myfantasyleague.com/2013/detailed?L=59380&amp;W=8&amp;P=10198&amp;YEAR=2012" TargetMode="External"/><Relationship Id="rId1152" Type="http://schemas.openxmlformats.org/officeDocument/2006/relationships/hyperlink" Target="http://football6.myfantasyleague.com/2013/detailed?L=59380&amp;W=15&amp;P=11113&amp;YEAR=2012" TargetMode="External"/><Relationship Id="rId2203" Type="http://schemas.openxmlformats.org/officeDocument/2006/relationships/hyperlink" Target="http://football6.myfantasyleague.com/2013/detailed?L=59380&amp;W=3&amp;P=10889&amp;YEAR=2012" TargetMode="External"/><Relationship Id="rId5359" Type="http://schemas.openxmlformats.org/officeDocument/2006/relationships/hyperlink" Target="http://football6.myfantasyleague.com/2013/detailed?L=59380&amp;W=14&amp;P=8367&amp;YEAR=2012" TargetMode="External"/><Relationship Id="rId5773" Type="http://schemas.openxmlformats.org/officeDocument/2006/relationships/hyperlink" Target="http://football6.myfantasyleague.com/2013/detailed?L=59380&amp;W=14&amp;P=8294&amp;YEAR=2012" TargetMode="External"/><Relationship Id="rId9230" Type="http://schemas.openxmlformats.org/officeDocument/2006/relationships/hyperlink" Target="http://football6.myfantasyleague.com/2013/detailed?L=59380&amp;W=12&amp;P=9076&amp;YEAR=2012" TargetMode="External"/><Relationship Id="rId11160" Type="http://schemas.openxmlformats.org/officeDocument/2006/relationships/hyperlink" Target="http://football6.myfantasyleague.com/2013/detailed?L=59380&amp;W=10&amp;P=9517&amp;YEAR=2012" TargetMode="External"/><Relationship Id="rId16765" Type="http://schemas.openxmlformats.org/officeDocument/2006/relationships/hyperlink" Target="http://football6.myfantasyleague.com/2013/detailed?L=59380&amp;W=11&amp;P=8690&amp;YEAR=2012" TargetMode="External"/><Relationship Id="rId17816" Type="http://schemas.openxmlformats.org/officeDocument/2006/relationships/hyperlink" Target="http://football6.myfantasyleague.com/2013/detailed?L=59380&amp;W=16&amp;P=9248&amp;YEAR=2012" TargetMode="External"/><Relationship Id="rId4375" Type="http://schemas.openxmlformats.org/officeDocument/2006/relationships/hyperlink" Target="http://football6.myfantasyleague.com/2013/detailed?L=59380&amp;W=4&amp;P=10102&amp;YEAR=2012" TargetMode="External"/><Relationship Id="rId5426" Type="http://schemas.openxmlformats.org/officeDocument/2006/relationships/hyperlink" Target="http://football6.myfantasyleague.com/2013/detailed?L=59380&amp;W=12&amp;P=8762&amp;YEAR=2012" TargetMode="External"/><Relationship Id="rId6824" Type="http://schemas.openxmlformats.org/officeDocument/2006/relationships/hyperlink" Target="http://football6.myfantasyleague.com/2013/detailed?L=59380&amp;W=17&amp;P=8807&amp;YEAR=2012" TargetMode="External"/><Relationship Id="rId12211" Type="http://schemas.openxmlformats.org/officeDocument/2006/relationships/hyperlink" Target="http://football6.myfantasyleague.com/2013/detailed?L=59380&amp;W=5&amp;P=10031&amp;YEAR=2012" TargetMode="External"/><Relationship Id="rId15367" Type="http://schemas.openxmlformats.org/officeDocument/2006/relationships/hyperlink" Target="http://football6.myfantasyleague.com/2013/detailed?L=59380&amp;W=16&amp;P=9389&amp;YEAR=2012" TargetMode="External"/><Relationship Id="rId15781" Type="http://schemas.openxmlformats.org/officeDocument/2006/relationships/hyperlink" Target="http://football6.myfantasyleague.com/2013/detailed?L=59380&amp;W=13&amp;P=7836&amp;YEAR=2012" TargetMode="External"/><Relationship Id="rId16418" Type="http://schemas.openxmlformats.org/officeDocument/2006/relationships/hyperlink" Target="http://football6.myfantasyleague.com/2013/detailed?L=59380&amp;W=10&amp;P=6983&amp;YEAR=2012" TargetMode="External"/><Relationship Id="rId16832" Type="http://schemas.openxmlformats.org/officeDocument/2006/relationships/hyperlink" Target="http://football6.myfantasyleague.com/2013/detailed?L=59380&amp;W=4&amp;P=9984&amp;YEAR=2012" TargetMode="External"/><Relationship Id="rId19988" Type="http://schemas.openxmlformats.org/officeDocument/2006/relationships/hyperlink" Target="http://football6.myfantasyleague.com/2013/detailed?L=59380&amp;W=2&amp;P=9927&amp;YEAR=2012" TargetMode="External"/><Relationship Id="rId1969" Type="http://schemas.openxmlformats.org/officeDocument/2006/relationships/hyperlink" Target="http://football6.myfantasyleague.com/2013/detailed?L=59380&amp;W=15&amp;P=9840&amp;YEAR=2012" TargetMode="External"/><Relationship Id="rId4028" Type="http://schemas.openxmlformats.org/officeDocument/2006/relationships/hyperlink" Target="http://football6.myfantasyleague.com/2013/detailed?L=59380&amp;W=16&amp;P=10026&amp;YEAR=2012" TargetMode="External"/><Relationship Id="rId5840" Type="http://schemas.openxmlformats.org/officeDocument/2006/relationships/hyperlink" Target="http://football6.myfantasyleague.com/2013/detailed?L=59380&amp;W=12&amp;P=9150&amp;YEAR=2012" TargetMode="External"/><Relationship Id="rId8996" Type="http://schemas.openxmlformats.org/officeDocument/2006/relationships/hyperlink" Target="http://football6.myfantasyleague.com/2013/player?L=59380&amp;P=10567&amp;YEAR=2012" TargetMode="External"/><Relationship Id="rId11977" Type="http://schemas.openxmlformats.org/officeDocument/2006/relationships/hyperlink" Target="http://football6.myfantasyleague.com/2013/detailed?L=59380&amp;W=3&amp;P=7066&amp;YEAR=2012" TargetMode="External"/><Relationship Id="rId14383" Type="http://schemas.openxmlformats.org/officeDocument/2006/relationships/hyperlink" Target="http://football6.myfantasyleague.com/2013/detailed?L=59380&amp;W=10&amp;P=10529&amp;YEAR=2012" TargetMode="External"/><Relationship Id="rId15434" Type="http://schemas.openxmlformats.org/officeDocument/2006/relationships/hyperlink" Target="http://football6.myfantasyleague.com/2013/detailed?L=59380&amp;W=10&amp;P=10924&amp;YEAR=2012" TargetMode="External"/><Relationship Id="rId3391" Type="http://schemas.openxmlformats.org/officeDocument/2006/relationships/hyperlink" Target="http://football6.myfantasyleague.com/2013/player?L=59380&amp;P=10416&amp;YEAR=2012" TargetMode="External"/><Relationship Id="rId4442" Type="http://schemas.openxmlformats.org/officeDocument/2006/relationships/hyperlink" Target="http://football6.myfantasyleague.com/2013/player?L=59380&amp;P=10284&amp;YEAR=2012" TargetMode="External"/><Relationship Id="rId7598" Type="http://schemas.openxmlformats.org/officeDocument/2006/relationships/hyperlink" Target="http://football6.myfantasyleague.com/2013/detailed?L=59380&amp;W=3&amp;P=8261&amp;YEAR=2012" TargetMode="External"/><Relationship Id="rId8649" Type="http://schemas.openxmlformats.org/officeDocument/2006/relationships/hyperlink" Target="http://football6.myfantasyleague.com/2013/detailed?L=59380&amp;W=1&amp;P=10396&amp;YEAR=2012" TargetMode="External"/><Relationship Id="rId10579" Type="http://schemas.openxmlformats.org/officeDocument/2006/relationships/hyperlink" Target="http://football6.myfantasyleague.com/2013/player?L=59380&amp;P=10392" TargetMode="External"/><Relationship Id="rId10993" Type="http://schemas.openxmlformats.org/officeDocument/2006/relationships/hyperlink" Target="http://football6.myfantasyleague.com/2013/detailed?L=59380&amp;W=5&amp;P=8263&amp;YEAR=2012" TargetMode="External"/><Relationship Id="rId14036" Type="http://schemas.openxmlformats.org/officeDocument/2006/relationships/hyperlink" Target="http://football6.myfantasyleague.com/2013/detailed?L=59380&amp;W=10&amp;P=8687&amp;YEAR=2012" TargetMode="External"/><Relationship Id="rId14450" Type="http://schemas.openxmlformats.org/officeDocument/2006/relationships/hyperlink" Target="http://football6.myfantasyleague.com/2013/detailed?L=59380&amp;W=8&amp;P=6510&amp;YEAR=2012" TargetMode="External"/><Relationship Id="rId15501" Type="http://schemas.openxmlformats.org/officeDocument/2006/relationships/hyperlink" Target="http://football6.myfantasyleague.com/2013/detailed?L=59380&amp;W=14&amp;P=9929&amp;YEAR=2012" TargetMode="External"/><Relationship Id="rId18657" Type="http://schemas.openxmlformats.org/officeDocument/2006/relationships/hyperlink" Target="http://football6.myfantasyleague.com/2013/options?L=59380&amp;F=0002&amp;O=07" TargetMode="External"/><Relationship Id="rId19708" Type="http://schemas.openxmlformats.org/officeDocument/2006/relationships/hyperlink" Target="http://football6.myfantasyleague.com/2013/detailed?L=59380&amp;W=12&amp;P=10314&amp;YEAR=2012" TargetMode="External"/><Relationship Id="rId3044" Type="http://schemas.openxmlformats.org/officeDocument/2006/relationships/hyperlink" Target="http://football6.myfantasyleague.com/2013/detailed?L=59380&amp;W=10&amp;P=9547&amp;YEAR=2012" TargetMode="External"/><Relationship Id="rId7665" Type="http://schemas.openxmlformats.org/officeDocument/2006/relationships/hyperlink" Target="http://football6.myfantasyleague.com/2013/player?L=59380&amp;P=10307&amp;YEAR=2012" TargetMode="External"/><Relationship Id="rId8716" Type="http://schemas.openxmlformats.org/officeDocument/2006/relationships/hyperlink" Target="http://football6.myfantasyleague.com/2013/detailed?L=59380&amp;W=3&amp;P=9475&amp;YEAR=2012" TargetMode="External"/><Relationship Id="rId10646" Type="http://schemas.openxmlformats.org/officeDocument/2006/relationships/hyperlink" Target="http://football6.myfantasyleague.com/2013/detailed?L=59380&amp;W=11&amp;P=10778&amp;YEAR=2012" TargetMode="External"/><Relationship Id="rId13052" Type="http://schemas.openxmlformats.org/officeDocument/2006/relationships/hyperlink" Target="http://football6.myfantasyleague.com/2013/detailed?L=59380&amp;W=8&amp;P=10882&amp;YEAR=2012" TargetMode="External"/><Relationship Id="rId14103" Type="http://schemas.openxmlformats.org/officeDocument/2006/relationships/hyperlink" Target="http://football6.myfantasyleague.com/2013/detailed?L=59380&amp;W=1&amp;P=8549&amp;YEAR=2012" TargetMode="External"/><Relationship Id="rId17259" Type="http://schemas.openxmlformats.org/officeDocument/2006/relationships/hyperlink" Target="http://football6.myfantasyleague.com/2013/detailed?L=59380&amp;W=11&amp;P=10289&amp;YEAR=2012" TargetMode="External"/><Relationship Id="rId17673" Type="http://schemas.openxmlformats.org/officeDocument/2006/relationships/hyperlink" Target="http://football6.myfantasyleague.com/2013/player?L=59380&amp;P=10122" TargetMode="External"/><Relationship Id="rId18724" Type="http://schemas.openxmlformats.org/officeDocument/2006/relationships/hyperlink" Target="http://football6.myfantasyleague.com/2013/detailed?L=59380&amp;W=13&amp;P=10911&amp;YEAR=2012" TargetMode="External"/><Relationship Id="rId2060" Type="http://schemas.openxmlformats.org/officeDocument/2006/relationships/hyperlink" Target="http://football6.myfantasyleague.com/2013/detailed?L=59380&amp;W=10&amp;P=10827&amp;YEAR=2012" TargetMode="External"/><Relationship Id="rId3111" Type="http://schemas.openxmlformats.org/officeDocument/2006/relationships/hyperlink" Target="http://football6.myfantasyleague.com/2013/detailed?L=59380&amp;W=13&amp;P=10978&amp;YEAR=2012" TargetMode="External"/><Relationship Id="rId6267" Type="http://schemas.openxmlformats.org/officeDocument/2006/relationships/hyperlink" Target="http://football6.myfantasyleague.com/2013/detailed?L=59380&amp;W=12&amp;P=10174&amp;YEAR=2012" TargetMode="External"/><Relationship Id="rId6681" Type="http://schemas.openxmlformats.org/officeDocument/2006/relationships/hyperlink" Target="http://football6.myfantasyleague.com/2013/detailed?L=59380&amp;W=15&amp;P=10789&amp;YEAR=2012" TargetMode="External"/><Relationship Id="rId7318" Type="http://schemas.openxmlformats.org/officeDocument/2006/relationships/hyperlink" Target="http://football6.myfantasyleague.com/2013/detailed?L=59380&amp;W=8&amp;P=7686&amp;YEAR=2012" TargetMode="External"/><Relationship Id="rId7732" Type="http://schemas.openxmlformats.org/officeDocument/2006/relationships/hyperlink" Target="http://football6.myfantasyleague.com/2013/detailed?L=59380&amp;W=13&amp;P=7669&amp;YEAR=2012" TargetMode="External"/><Relationship Id="rId16275" Type="http://schemas.openxmlformats.org/officeDocument/2006/relationships/hyperlink" Target="http://football6.myfantasyleague.com/2013/detailed?L=59380&amp;W=2&amp;P=9191&amp;YEAR=2012" TargetMode="External"/><Relationship Id="rId17326" Type="http://schemas.openxmlformats.org/officeDocument/2006/relationships/hyperlink" Target="http://football6.myfantasyleague.com/2013/detailed?L=59380&amp;W=16&amp;P=8791&amp;YEAR=2012" TargetMode="External"/><Relationship Id="rId2877" Type="http://schemas.openxmlformats.org/officeDocument/2006/relationships/hyperlink" Target="http://football6.myfantasyleague.com/2013/player?L=59380&amp;P=10839&amp;YEAR=2012" TargetMode="External"/><Relationship Id="rId5283" Type="http://schemas.openxmlformats.org/officeDocument/2006/relationships/hyperlink" Target="http://football6.myfantasyleague.com/2013/detailed?L=59380&amp;W=3&amp;P=10689&amp;YEAR=2012" TargetMode="External"/><Relationship Id="rId6334" Type="http://schemas.openxmlformats.org/officeDocument/2006/relationships/hyperlink" Target="http://football6.myfantasyleague.com/2013/detailed?L=59380&amp;W=10&amp;P=9460&amp;YEAR=2012" TargetMode="External"/><Relationship Id="rId10713" Type="http://schemas.openxmlformats.org/officeDocument/2006/relationships/hyperlink" Target="http://football6.myfantasyleague.com/2013/detailed?L=59380&amp;W=11&amp;P=9513&amp;YEAR=2012" TargetMode="External"/><Relationship Id="rId13869" Type="http://schemas.openxmlformats.org/officeDocument/2006/relationships/hyperlink" Target="http://football6.myfantasyleague.com/2013/detailed?L=59380&amp;W=3&amp;P=11018&amp;YEAR=2012" TargetMode="External"/><Relationship Id="rId15291" Type="http://schemas.openxmlformats.org/officeDocument/2006/relationships/hyperlink" Target="http://football6.myfantasyleague.com/2013/detailed?L=59380&amp;W=2&amp;P=7613&amp;YEAR=2012" TargetMode="External"/><Relationship Id="rId17740" Type="http://schemas.openxmlformats.org/officeDocument/2006/relationships/hyperlink" Target="http://football6.myfantasyleague.com/2013/detailed?L=59380&amp;W=6&amp;P=3969&amp;YEAR=2012" TargetMode="External"/><Relationship Id="rId849" Type="http://schemas.openxmlformats.org/officeDocument/2006/relationships/hyperlink" Target="http://football6.myfantasyleague.com/2013/detailed?L=59380&amp;W=11&amp;P=9485&amp;YEAR=2012" TargetMode="External"/><Relationship Id="rId1479" Type="http://schemas.openxmlformats.org/officeDocument/2006/relationships/hyperlink" Target="http://football6.myfantasyleague.com/2013/player?L=59380&amp;P=9749&amp;YEAR=2012" TargetMode="External"/><Relationship Id="rId3928" Type="http://schemas.openxmlformats.org/officeDocument/2006/relationships/hyperlink" Target="http://football6.myfantasyleague.com/2013/detailed?L=59380&amp;W=12&amp;P=9454&amp;YEAR=2012" TargetMode="External"/><Relationship Id="rId5350" Type="http://schemas.openxmlformats.org/officeDocument/2006/relationships/hyperlink" Target="http://football6.myfantasyleague.com/2013/detailed?L=59380&amp;W=4&amp;P=8367&amp;YEAR=2012" TargetMode="External"/><Relationship Id="rId6401" Type="http://schemas.openxmlformats.org/officeDocument/2006/relationships/hyperlink" Target="http://football6.myfantasyleague.com/2013/detailed?L=59380&amp;W=9&amp;P=10458&amp;YEAR=2012" TargetMode="External"/><Relationship Id="rId9557" Type="http://schemas.openxmlformats.org/officeDocument/2006/relationships/hyperlink" Target="http://football6.myfantasyleague.com/2013/detailed?L=59380&amp;W=17&amp;P=7419&amp;YEAR=2012" TargetMode="External"/><Relationship Id="rId12885" Type="http://schemas.openxmlformats.org/officeDocument/2006/relationships/hyperlink" Target="http://football6.myfantasyleague.com/2013/detailed?L=59380&amp;W=9&amp;P=10210&amp;YEAR=2012" TargetMode="External"/><Relationship Id="rId13936" Type="http://schemas.openxmlformats.org/officeDocument/2006/relationships/hyperlink" Target="http://football6.myfantasyleague.com/2013/player?L=59380&amp;P=9667&amp;YEAR=2012" TargetMode="External"/><Relationship Id="rId16342" Type="http://schemas.openxmlformats.org/officeDocument/2006/relationships/hyperlink" Target="http://football6.myfantasyleague.com/2013/detailed?L=59380&amp;W=16&amp;P=9271&amp;YEAR=2012" TargetMode="External"/><Relationship Id="rId19498" Type="http://schemas.openxmlformats.org/officeDocument/2006/relationships/hyperlink" Target="http://football6.myfantasyleague.com/2013/detailed?L=59380&amp;W=15&amp;P=9440&amp;YEAR=2012" TargetMode="External"/><Relationship Id="rId1893" Type="http://schemas.openxmlformats.org/officeDocument/2006/relationships/hyperlink" Target="http://football6.myfantasyleague.com/2013/detailed?L=59380&amp;W=2&amp;P=10562&amp;YEAR=2012" TargetMode="External"/><Relationship Id="rId2944" Type="http://schemas.openxmlformats.org/officeDocument/2006/relationships/hyperlink" Target="http://football6.myfantasyleague.com/2013/detailed?L=59380&amp;W=12&amp;P=10878&amp;YEAR=2012" TargetMode="External"/><Relationship Id="rId5003" Type="http://schemas.openxmlformats.org/officeDocument/2006/relationships/hyperlink" Target="http://football6.myfantasyleague.com/2013/detailed?L=59380&amp;W=5&amp;P=9881&amp;YEAR=2012" TargetMode="External"/><Relationship Id="rId8159" Type="http://schemas.openxmlformats.org/officeDocument/2006/relationships/hyperlink" Target="http://football6.myfantasyleague.com/2013/detailed?L=59380&amp;W=4&amp;P=7872&amp;YEAR=2012" TargetMode="External"/><Relationship Id="rId9971" Type="http://schemas.openxmlformats.org/officeDocument/2006/relationships/hyperlink" Target="http://football6.myfantasyleague.com/2013/detailed?L=59380&amp;W=9&amp;P=10995&amp;YEAR=2012" TargetMode="External"/><Relationship Id="rId11487" Type="http://schemas.openxmlformats.org/officeDocument/2006/relationships/hyperlink" Target="http://football6.myfantasyleague.com/2013/detailed?L=59380&amp;W=15&amp;P=9164&amp;YEAR=2012" TargetMode="External"/><Relationship Id="rId12538" Type="http://schemas.openxmlformats.org/officeDocument/2006/relationships/hyperlink" Target="http://football6.myfantasyleague.com/2013/detailed?L=59380&amp;W=10&amp;P=8139&amp;YEAR=2012" TargetMode="External"/><Relationship Id="rId12952" Type="http://schemas.openxmlformats.org/officeDocument/2006/relationships/hyperlink" Target="http://football6.myfantasyleague.com/2013/detailed?L=59380&amp;W=14&amp;P=10708&amp;YEAR=2012" TargetMode="External"/><Relationship Id="rId19565" Type="http://schemas.openxmlformats.org/officeDocument/2006/relationships/hyperlink" Target="http://football6.myfantasyleague.com/2013/detailed?L=59380&amp;W=6&amp;P=10405&amp;YEAR=2012" TargetMode="External"/><Relationship Id="rId916" Type="http://schemas.openxmlformats.org/officeDocument/2006/relationships/hyperlink" Target="http://football6.myfantasyleague.com/2013/detailed?L=59380&amp;W=5&amp;P=11011&amp;YEAR=2012" TargetMode="External"/><Relationship Id="rId1546" Type="http://schemas.openxmlformats.org/officeDocument/2006/relationships/hyperlink" Target="http://football6.myfantasyleague.com/2013/detailed?L=59380&amp;W=5&amp;P=9816&amp;YEAR=2012" TargetMode="External"/><Relationship Id="rId1960" Type="http://schemas.openxmlformats.org/officeDocument/2006/relationships/hyperlink" Target="http://football6.myfantasyleague.com/2013/detailed?L=59380&amp;W=5&amp;P=9840&amp;YEAR=2012" TargetMode="External"/><Relationship Id="rId7175" Type="http://schemas.openxmlformats.org/officeDocument/2006/relationships/hyperlink" Target="http://football6.myfantasyleague.com/2013/detailed?L=59380&amp;W=4&amp;P=10717&amp;YEAR=2012" TargetMode="External"/><Relationship Id="rId8573" Type="http://schemas.openxmlformats.org/officeDocument/2006/relationships/hyperlink" Target="http://football6.myfantasyleague.com/2013/detailed?L=59380&amp;W=8&amp;P=9249&amp;YEAR=2012" TargetMode="External"/><Relationship Id="rId9624" Type="http://schemas.openxmlformats.org/officeDocument/2006/relationships/hyperlink" Target="http://football6.myfantasyleague.com/2013/player?L=59380&amp;P=8303" TargetMode="External"/><Relationship Id="rId10089" Type="http://schemas.openxmlformats.org/officeDocument/2006/relationships/hyperlink" Target="http://football6.myfantasyleague.com/2013/detailed?L=59380&amp;W=13&amp;P=9963&amp;YEAR=2012" TargetMode="External"/><Relationship Id="rId11554" Type="http://schemas.openxmlformats.org/officeDocument/2006/relationships/hyperlink" Target="http://football6.myfantasyleague.com/2013/detailed?L=59380&amp;W=11&amp;P=9321&amp;YEAR=2012" TargetMode="External"/><Relationship Id="rId12605" Type="http://schemas.openxmlformats.org/officeDocument/2006/relationships/hyperlink" Target="http://football6.myfantasyleague.com/2013/detailed?L=59380&amp;W=7&amp;P=9892&amp;YEAR=2012" TargetMode="External"/><Relationship Id="rId15011" Type="http://schemas.openxmlformats.org/officeDocument/2006/relationships/hyperlink" Target="http://football6.myfantasyleague.com/2013/detailed?L=59380&amp;W=2&amp;P=10366&amp;YEAR=2012" TargetMode="External"/><Relationship Id="rId18167" Type="http://schemas.openxmlformats.org/officeDocument/2006/relationships/hyperlink" Target="http://football6.myfantasyleague.com/2013/detailed?L=59380&amp;W=12&amp;P=6530&amp;YEAR=2012" TargetMode="External"/><Relationship Id="rId18581" Type="http://schemas.openxmlformats.org/officeDocument/2006/relationships/hyperlink" Target="http://football6.myfantasyleague.com/2013/detailed?L=59380&amp;W=13&amp;P=9004&amp;YEAR=2012" TargetMode="External"/><Relationship Id="rId19218" Type="http://schemas.openxmlformats.org/officeDocument/2006/relationships/hyperlink" Target="http://football6.myfantasyleague.com/2013/detailed?L=59380&amp;W=17&amp;P=9015&amp;YEAR=2012" TargetMode="External"/><Relationship Id="rId19632" Type="http://schemas.openxmlformats.org/officeDocument/2006/relationships/hyperlink" Target="http://football6.myfantasyleague.com/2013/player?L=59380&amp;P=10847" TargetMode="External"/><Relationship Id="rId1613" Type="http://schemas.openxmlformats.org/officeDocument/2006/relationships/hyperlink" Target="http://football6.myfantasyleague.com/2013/detailed?L=59380&amp;W=2&amp;P=9201&amp;YEAR=2012" TargetMode="External"/><Relationship Id="rId4769" Type="http://schemas.openxmlformats.org/officeDocument/2006/relationships/hyperlink" Target="http://football6.myfantasyleague.com/2013/detailed?L=59380&amp;W=15&amp;P=7423&amp;YEAR=2012" TargetMode="External"/><Relationship Id="rId8226" Type="http://schemas.openxmlformats.org/officeDocument/2006/relationships/hyperlink" Target="http://football6.myfantasyleague.com/2013/player?L=59380&amp;P=10793&amp;YEAR=2012" TargetMode="External"/><Relationship Id="rId8640" Type="http://schemas.openxmlformats.org/officeDocument/2006/relationships/hyperlink" Target="http://football6.myfantasyleague.com/2013/detailed?L=59380&amp;W=8&amp;P=8371&amp;YEAR=2012" TargetMode="External"/><Relationship Id="rId10156" Type="http://schemas.openxmlformats.org/officeDocument/2006/relationships/hyperlink" Target="http://football6.myfantasyleague.com/2013/detailed?L=59380&amp;W=12&amp;P=9079&amp;YEAR=2012" TargetMode="External"/><Relationship Id="rId10570" Type="http://schemas.openxmlformats.org/officeDocument/2006/relationships/hyperlink" Target="http://football6.myfantasyleague.com/2013/detailed?L=59380&amp;W=9&amp;P=10385&amp;YEAR=2012" TargetMode="External"/><Relationship Id="rId11207" Type="http://schemas.openxmlformats.org/officeDocument/2006/relationships/hyperlink" Target="http://football6.myfantasyleague.com/2013/detailed?L=59380&amp;W=17&amp;P=9948&amp;YEAR=2012" TargetMode="External"/><Relationship Id="rId11621" Type="http://schemas.openxmlformats.org/officeDocument/2006/relationships/hyperlink" Target="http://football6.myfantasyleague.com/2013/detailed?L=59380&amp;W=3&amp;P=8283&amp;YEAR=2012" TargetMode="External"/><Relationship Id="rId14777" Type="http://schemas.openxmlformats.org/officeDocument/2006/relationships/hyperlink" Target="http://football6.myfantasyleague.com/2013/detailed?L=59380&amp;W=9&amp;P=10710&amp;YEAR=2012" TargetMode="External"/><Relationship Id="rId15828" Type="http://schemas.openxmlformats.org/officeDocument/2006/relationships/hyperlink" Target="http://football6.myfantasyleague.com/2013/detailed?L=59380&amp;W=3&amp;P=10830&amp;YEAR=2012" TargetMode="External"/><Relationship Id="rId17183" Type="http://schemas.openxmlformats.org/officeDocument/2006/relationships/hyperlink" Target="http://football6.myfantasyleague.com/2013/detailed?L=59380&amp;W=17&amp;P=10465&amp;YEAR=2012" TargetMode="External"/><Relationship Id="rId18234" Type="http://schemas.openxmlformats.org/officeDocument/2006/relationships/hyperlink" Target="http://football6.myfantasyleague.com/2013/detailed?L=59380&amp;W=13&amp;P=9884&amp;YEAR=2012" TargetMode="External"/><Relationship Id="rId3785" Type="http://schemas.openxmlformats.org/officeDocument/2006/relationships/hyperlink" Target="http://football6.myfantasyleague.com/2013/detailed?L=59380&amp;W=12&amp;P=8290&amp;YEAR=2012" TargetMode="External"/><Relationship Id="rId4836" Type="http://schemas.openxmlformats.org/officeDocument/2006/relationships/hyperlink" Target="http://football6.myfantasyleague.com/2013/detailed?L=59380&amp;W=8&amp;P=11019&amp;YEAR=2012" TargetMode="External"/><Relationship Id="rId6191" Type="http://schemas.openxmlformats.org/officeDocument/2006/relationships/hyperlink" Target="http://football6.myfantasyleague.com/2013/detailed?L=59380&amp;W=2&amp;P=9690&amp;YEAR=2012" TargetMode="External"/><Relationship Id="rId7242" Type="http://schemas.openxmlformats.org/officeDocument/2006/relationships/hyperlink" Target="http://football6.myfantasyleague.com/2013/detailed?L=59380&amp;W=5&amp;P=10432&amp;YEAR=2012" TargetMode="External"/><Relationship Id="rId10223" Type="http://schemas.openxmlformats.org/officeDocument/2006/relationships/hyperlink" Target="http://football6.myfantasyleague.com/2013/detailed?L=59380&amp;W=1&amp;P=9126&amp;YEAR=2012" TargetMode="External"/><Relationship Id="rId13379" Type="http://schemas.openxmlformats.org/officeDocument/2006/relationships/hyperlink" Target="http://football6.myfantasyleague.com/2013/detailed?L=59380&amp;W=3&amp;P=10676&amp;YEAR=2012" TargetMode="External"/><Relationship Id="rId17250" Type="http://schemas.openxmlformats.org/officeDocument/2006/relationships/hyperlink" Target="http://football6.myfantasyleague.com/2013/detailed?L=59380&amp;W=1&amp;P=10289&amp;YEAR=2012" TargetMode="External"/><Relationship Id="rId18301" Type="http://schemas.openxmlformats.org/officeDocument/2006/relationships/hyperlink" Target="http://football6.myfantasyleague.com/2013/options?L=59380&amp;F=0005&amp;O=07" TargetMode="External"/><Relationship Id="rId20595" Type="http://schemas.openxmlformats.org/officeDocument/2006/relationships/hyperlink" Target="http://football6.myfantasyleague.com/2013/detailed?L=59380&amp;W=13&amp;P=9613&amp;YEAR=2012" TargetMode="External"/><Relationship Id="rId2387" Type="http://schemas.openxmlformats.org/officeDocument/2006/relationships/hyperlink" Target="http://football6.myfantasyleague.com/2013/options?L=59380&amp;F=0001&amp;O=07" TargetMode="External"/><Relationship Id="rId3438" Type="http://schemas.openxmlformats.org/officeDocument/2006/relationships/hyperlink" Target="http://football6.myfantasyleague.com/2013/detailed?L=59380&amp;W=13&amp;P=10235&amp;YEAR=2012" TargetMode="External"/><Relationship Id="rId3852" Type="http://schemas.openxmlformats.org/officeDocument/2006/relationships/hyperlink" Target="http://football6.myfantasyleague.com/2013/detailed?L=59380&amp;W=6&amp;P=10552&amp;YEAR=2012" TargetMode="External"/><Relationship Id="rId12395" Type="http://schemas.openxmlformats.org/officeDocument/2006/relationships/hyperlink" Target="http://football6.myfantasyleague.com/2013/detailed?L=59380&amp;W=2&amp;P=10112&amp;YEAR=2012" TargetMode="External"/><Relationship Id="rId13793" Type="http://schemas.openxmlformats.org/officeDocument/2006/relationships/hyperlink" Target="http://football6.myfantasyleague.com/2013/detailed?L=59380&amp;W=17&amp;P=10273&amp;YEAR=2012" TargetMode="External"/><Relationship Id="rId14844" Type="http://schemas.openxmlformats.org/officeDocument/2006/relationships/hyperlink" Target="http://football6.myfantasyleague.com/2013/player?L=59380&amp;P=10730" TargetMode="External"/><Relationship Id="rId20248" Type="http://schemas.openxmlformats.org/officeDocument/2006/relationships/hyperlink" Target="http://football6.myfantasyleague.com/2013/detailed?L=59380&amp;W=6&amp;P=10808&amp;YEAR=2012" TargetMode="External"/><Relationship Id="rId359" Type="http://schemas.openxmlformats.org/officeDocument/2006/relationships/hyperlink" Target="http://football6.myfantasyleague.com/2013/detailed?L=59380&amp;W=1&amp;P=10742&amp;YEAR=2012" TargetMode="External"/><Relationship Id="rId773" Type="http://schemas.openxmlformats.org/officeDocument/2006/relationships/hyperlink" Target="http://football6.myfantasyleague.com/2013/detailed?L=59380&amp;W=9&amp;P=9040&amp;YEAR=2012" TargetMode="External"/><Relationship Id="rId2454" Type="http://schemas.openxmlformats.org/officeDocument/2006/relationships/hyperlink" Target="http://football6.myfantasyleague.com/2013/detailed?L=59380&amp;W=6&amp;P=9988&amp;YEAR=2012" TargetMode="External"/><Relationship Id="rId3505" Type="http://schemas.openxmlformats.org/officeDocument/2006/relationships/hyperlink" Target="http://football6.myfantasyleague.com/2013/detailed?L=59380&amp;W=11&amp;P=9053&amp;YEAR=2012" TargetMode="External"/><Relationship Id="rId4903" Type="http://schemas.openxmlformats.org/officeDocument/2006/relationships/hyperlink" Target="http://football6.myfantasyleague.com/2013/detailed?L=59380&amp;W=12&amp;P=8247&amp;YEAR=2012" TargetMode="External"/><Relationship Id="rId9067" Type="http://schemas.openxmlformats.org/officeDocument/2006/relationships/hyperlink" Target="http://football6.myfantasyleague.com/2013/detailed?L=59380&amp;W=5&amp;P=10276&amp;YEAR=2012" TargetMode="External"/><Relationship Id="rId9481" Type="http://schemas.openxmlformats.org/officeDocument/2006/relationships/hyperlink" Target="http://football6.myfantasyleague.com/2013/detailed?L=59380&amp;W=10&amp;P=7665&amp;YEAR=2012" TargetMode="External"/><Relationship Id="rId12048" Type="http://schemas.openxmlformats.org/officeDocument/2006/relationships/hyperlink" Target="http://football6.myfantasyleague.com/2013/detailed?L=59380&amp;W=5&amp;P=9434&amp;YEAR=2012" TargetMode="External"/><Relationship Id="rId13446" Type="http://schemas.openxmlformats.org/officeDocument/2006/relationships/hyperlink" Target="http://football6.myfantasyleague.com/2013/detailed?L=59380&amp;W=11&amp;P=8003&amp;YEAR=2012" TargetMode="External"/><Relationship Id="rId13860" Type="http://schemas.openxmlformats.org/officeDocument/2006/relationships/hyperlink" Target="http://football6.myfantasyleague.com/2013/detailed?L=59380&amp;W=13&amp;P=8376&amp;YEAR=2012" TargetMode="External"/><Relationship Id="rId14911" Type="http://schemas.openxmlformats.org/officeDocument/2006/relationships/hyperlink" Target="http://football6.myfantasyleague.com/2013/detailed?L=59380&amp;W=13&amp;P=7900&amp;YEAR=2012" TargetMode="External"/><Relationship Id="rId19075" Type="http://schemas.openxmlformats.org/officeDocument/2006/relationships/hyperlink" Target="http://football6.myfantasyleague.com/2013/detailed?L=59380&amp;W=15&amp;P=8416&amp;YEAR=2012" TargetMode="External"/><Relationship Id="rId20662" Type="http://schemas.openxmlformats.org/officeDocument/2006/relationships/hyperlink" Target="http://football6.myfantasyleague.com/2013/detailed?L=59380&amp;W=4&amp;P=9882&amp;YEAR=2012" TargetMode="External"/><Relationship Id="rId426" Type="http://schemas.openxmlformats.org/officeDocument/2006/relationships/hyperlink" Target="http://football6.myfantasyleague.com/2013/detailed?L=59380&amp;W=8&amp;P=9727&amp;YEAR=2012" TargetMode="External"/><Relationship Id="rId1056" Type="http://schemas.openxmlformats.org/officeDocument/2006/relationships/hyperlink" Target="http://football6.myfantasyleague.com/2013/detailed?L=59380&amp;W=10&amp;P=9418&amp;YEAR=2012" TargetMode="External"/><Relationship Id="rId2107" Type="http://schemas.openxmlformats.org/officeDocument/2006/relationships/hyperlink" Target="http://football6.myfantasyleague.com/2013/detailed?L=59380&amp;W=3&amp;P=5848&amp;YEAR=2012" TargetMode="External"/><Relationship Id="rId8083" Type="http://schemas.openxmlformats.org/officeDocument/2006/relationships/hyperlink" Target="http://football6.myfantasyleague.com/2013/detailed?L=59380&amp;W=1&amp;P=10463&amp;YEAR=2012" TargetMode="External"/><Relationship Id="rId9134" Type="http://schemas.openxmlformats.org/officeDocument/2006/relationships/hyperlink" Target="http://football6.myfantasyleague.com/2013/player?L=59380&amp;P=10077" TargetMode="External"/><Relationship Id="rId12462" Type="http://schemas.openxmlformats.org/officeDocument/2006/relationships/hyperlink" Target="http://football6.myfantasyleague.com/2013/detailed?L=59380&amp;W=10&amp;P=8705&amp;YEAR=2012" TargetMode="External"/><Relationship Id="rId13513" Type="http://schemas.openxmlformats.org/officeDocument/2006/relationships/hyperlink" Target="http://football6.myfantasyleague.com/2013/detailed?L=59380&amp;W=5&amp;P=9945&amp;YEAR=2012" TargetMode="External"/><Relationship Id="rId16669" Type="http://schemas.openxmlformats.org/officeDocument/2006/relationships/hyperlink" Target="http://football6.myfantasyleague.com/2013/detailed?L=59380&amp;W=5&amp;P=10378&amp;YEAR=2012" TargetMode="External"/><Relationship Id="rId20315" Type="http://schemas.openxmlformats.org/officeDocument/2006/relationships/hyperlink" Target="http://football6.myfantasyleague.com/2013/detailed?L=59380&amp;W=3&amp;P=7396&amp;YEAR=2012" TargetMode="External"/><Relationship Id="rId840" Type="http://schemas.openxmlformats.org/officeDocument/2006/relationships/hyperlink" Target="http://football6.myfantasyleague.com/2013/detailed?L=59380&amp;W=1&amp;P=9485&amp;YEAR=2012" TargetMode="External"/><Relationship Id="rId1470" Type="http://schemas.openxmlformats.org/officeDocument/2006/relationships/hyperlink" Target="http://football6.myfantasyleague.com/2013/detailed?L=59380&amp;W=10&amp;P=9044&amp;YEAR=2012" TargetMode="External"/><Relationship Id="rId2521" Type="http://schemas.openxmlformats.org/officeDocument/2006/relationships/hyperlink" Target="http://football6.myfantasyleague.com/2013/detailed?L=59380&amp;W=2&amp;P=9456&amp;YEAR=2012" TargetMode="External"/><Relationship Id="rId4279" Type="http://schemas.openxmlformats.org/officeDocument/2006/relationships/hyperlink" Target="http://football6.myfantasyleague.com/2013/detailed?L=59380&amp;W=6&amp;P=7498&amp;YEAR=2012" TargetMode="External"/><Relationship Id="rId5677" Type="http://schemas.openxmlformats.org/officeDocument/2006/relationships/hyperlink" Target="http://football6.myfantasyleague.com/2013/detailed?L=59380&amp;W=3&amp;P=10838&amp;YEAR=2012" TargetMode="External"/><Relationship Id="rId6728" Type="http://schemas.openxmlformats.org/officeDocument/2006/relationships/hyperlink" Target="http://football6.myfantasyleague.com/2013/detailed?L=59380&amp;W=13&amp;P=7947&amp;YEAR=2012" TargetMode="External"/><Relationship Id="rId11064" Type="http://schemas.openxmlformats.org/officeDocument/2006/relationships/hyperlink" Target="http://football6.myfantasyleague.com/2013/detailed?L=59380&amp;W=15&amp;P=10520&amp;YEAR=2012" TargetMode="External"/><Relationship Id="rId12115" Type="http://schemas.openxmlformats.org/officeDocument/2006/relationships/hyperlink" Target="http://football6.myfantasyleague.com/2013/detailed?L=59380&amp;W=11&amp;P=9827&amp;YEAR=2012" TargetMode="External"/><Relationship Id="rId15685" Type="http://schemas.openxmlformats.org/officeDocument/2006/relationships/hyperlink" Target="http://football6.myfantasyleague.com/2013/detailed?L=59380&amp;W=10&amp;P=8774&amp;YEAR=2012" TargetMode="External"/><Relationship Id="rId16736" Type="http://schemas.openxmlformats.org/officeDocument/2006/relationships/hyperlink" Target="http://football6.myfantasyleague.com/2013/detailed?L=59380&amp;W=11&amp;P=10362&amp;YEAR=2012" TargetMode="External"/><Relationship Id="rId18091" Type="http://schemas.openxmlformats.org/officeDocument/2006/relationships/hyperlink" Target="http://football6.myfantasyleague.com/2013/detailed?L=59380&amp;W=16&amp;P=10442&amp;YEAR=2012" TargetMode="External"/><Relationship Id="rId19142" Type="http://schemas.openxmlformats.org/officeDocument/2006/relationships/hyperlink" Target="http://football6.myfantasyleague.com/2013/detailed?L=59380&amp;W=10&amp;P=10872&amp;YEAR=2012" TargetMode="External"/><Relationship Id="rId1123" Type="http://schemas.openxmlformats.org/officeDocument/2006/relationships/hyperlink" Target="http://football6.myfantasyleague.com/2013/detailed?L=59380&amp;W=9&amp;P=6647&amp;YEAR=2012" TargetMode="External"/><Relationship Id="rId4693" Type="http://schemas.openxmlformats.org/officeDocument/2006/relationships/hyperlink" Target="http://football6.myfantasyleague.com/2013/detailed?L=59380&amp;W=14&amp;P=9706&amp;YEAR=2012" TargetMode="External"/><Relationship Id="rId5744" Type="http://schemas.openxmlformats.org/officeDocument/2006/relationships/hyperlink" Target="http://football6.myfantasyleague.com/2013/detailed?L=59380&amp;W=2&amp;P=8164&amp;YEAR=2012" TargetMode="External"/><Relationship Id="rId8150" Type="http://schemas.openxmlformats.org/officeDocument/2006/relationships/hyperlink" Target="http://football6.myfantasyleague.com/2013/detailed?L=59380&amp;W=14&amp;P=9317&amp;YEAR=2012" TargetMode="External"/><Relationship Id="rId9201" Type="http://schemas.openxmlformats.org/officeDocument/2006/relationships/hyperlink" Target="http://football6.myfantasyleague.com/2013/player?L=59380&amp;P=9861" TargetMode="External"/><Relationship Id="rId10080" Type="http://schemas.openxmlformats.org/officeDocument/2006/relationships/hyperlink" Target="http://football6.myfantasyleague.com/2013/detailed?L=59380&amp;W=3&amp;P=9963&amp;YEAR=2012" TargetMode="External"/><Relationship Id="rId11131" Type="http://schemas.openxmlformats.org/officeDocument/2006/relationships/hyperlink" Target="http://football6.myfantasyleague.com/2013/detailed?L=59380&amp;W=14&amp;P=8120&amp;YEAR=2012" TargetMode="External"/><Relationship Id="rId14287" Type="http://schemas.openxmlformats.org/officeDocument/2006/relationships/hyperlink" Target="http://football6.myfantasyleague.com/2013/detailed?L=59380&amp;W=4&amp;P=10317&amp;YEAR=2012" TargetMode="External"/><Relationship Id="rId15338" Type="http://schemas.openxmlformats.org/officeDocument/2006/relationships/hyperlink" Target="http://football6.myfantasyleague.com/2013/detailed?L=59380&amp;W=4&amp;P=10809&amp;YEAR=2012" TargetMode="External"/><Relationship Id="rId15752" Type="http://schemas.openxmlformats.org/officeDocument/2006/relationships/hyperlink" Target="http://football6.myfantasyleague.com/2013/detailed?L=59380&amp;W=17&amp;P=8787&amp;YEAR=2012" TargetMode="External"/><Relationship Id="rId19959" Type="http://schemas.openxmlformats.org/officeDocument/2006/relationships/hyperlink" Target="http://football6.myfantasyleague.com/2013/detailed?L=59380&amp;W=11&amp;P=7446&amp;YEAR=2012" TargetMode="External"/><Relationship Id="rId3295" Type="http://schemas.openxmlformats.org/officeDocument/2006/relationships/hyperlink" Target="http://football6.myfantasyleague.com/2013/detailed?L=59380&amp;W=13&amp;P=9188&amp;YEAR=2012" TargetMode="External"/><Relationship Id="rId4346" Type="http://schemas.openxmlformats.org/officeDocument/2006/relationships/hyperlink" Target="http://football6.myfantasyleague.com/2013/detailed?L=59380&amp;W=12&amp;P=9893&amp;YEAR=2012" TargetMode="External"/><Relationship Id="rId4760" Type="http://schemas.openxmlformats.org/officeDocument/2006/relationships/hyperlink" Target="http://football6.myfantasyleague.com/2013/detailed?L=59380&amp;W=5&amp;P=7423&amp;YEAR=2012" TargetMode="External"/><Relationship Id="rId5811" Type="http://schemas.openxmlformats.org/officeDocument/2006/relationships/hyperlink" Target="http://football6.myfantasyleague.com/2013/player?L=59380&amp;P=9193&amp;YEAR=2012" TargetMode="External"/><Relationship Id="rId8967" Type="http://schemas.openxmlformats.org/officeDocument/2006/relationships/hyperlink" Target="http://football6.myfantasyleague.com/2013/player?L=59380&amp;P=10291&amp;YEAR=2012" TargetMode="External"/><Relationship Id="rId14354" Type="http://schemas.openxmlformats.org/officeDocument/2006/relationships/hyperlink" Target="http://football6.myfantasyleague.com/2013/player?L=59380&amp;P=10915" TargetMode="External"/><Relationship Id="rId15405" Type="http://schemas.openxmlformats.org/officeDocument/2006/relationships/hyperlink" Target="http://football6.myfantasyleague.com/2013/player?L=59380&amp;P=8679" TargetMode="External"/><Relationship Id="rId16803" Type="http://schemas.openxmlformats.org/officeDocument/2006/relationships/hyperlink" Target="http://football6.myfantasyleague.com/2013/detailed?L=59380&amp;W=5&amp;P=10639&amp;YEAR=2012" TargetMode="External"/><Relationship Id="rId3362" Type="http://schemas.openxmlformats.org/officeDocument/2006/relationships/hyperlink" Target="http://football6.myfantasyleague.com/2013/detailed?L=59380&amp;W=14&amp;P=4897&amp;YEAR=2012" TargetMode="External"/><Relationship Id="rId4413" Type="http://schemas.openxmlformats.org/officeDocument/2006/relationships/hyperlink" Target="http://football6.myfantasyleague.com/2013/detailed?L=59380&amp;W=8&amp;P=10819&amp;YEAR=2012" TargetMode="External"/><Relationship Id="rId7569" Type="http://schemas.openxmlformats.org/officeDocument/2006/relationships/hyperlink" Target="http://football6.myfantasyleague.com/2013/detailed?L=59380&amp;W=13&amp;P=10469&amp;YEAR=2012" TargetMode="External"/><Relationship Id="rId7983" Type="http://schemas.openxmlformats.org/officeDocument/2006/relationships/hyperlink" Target="http://football6.myfantasyleague.com/2013/detailed?L=59380&amp;W=4&amp;P=11040&amp;YEAR=2012" TargetMode="External"/><Relationship Id="rId10897" Type="http://schemas.openxmlformats.org/officeDocument/2006/relationships/hyperlink" Target="http://football6.myfantasyleague.com/2013/detailed?L=59380&amp;W=12&amp;P=9959&amp;YEAR=2012" TargetMode="External"/><Relationship Id="rId11948" Type="http://schemas.openxmlformats.org/officeDocument/2006/relationships/hyperlink" Target="http://football6.myfantasyleague.com/2013/detailed?L=59380&amp;W=5&amp;P=9851&amp;YEAR=2012" TargetMode="External"/><Relationship Id="rId13370" Type="http://schemas.openxmlformats.org/officeDocument/2006/relationships/hyperlink" Target="http://football6.myfantasyleague.com/2013/detailed?L=59380&amp;W=13&amp;P=9221&amp;YEAR=2012" TargetMode="External"/><Relationship Id="rId14007" Type="http://schemas.openxmlformats.org/officeDocument/2006/relationships/hyperlink" Target="http://football6.myfantasyleague.com/2013/player?L=59380&amp;P=10999" TargetMode="External"/><Relationship Id="rId18975" Type="http://schemas.openxmlformats.org/officeDocument/2006/relationships/hyperlink" Target="http://football6.myfantasyleague.com/2013/player?L=59380&amp;P=2842&amp;YEAR=2012" TargetMode="External"/><Relationship Id="rId20172" Type="http://schemas.openxmlformats.org/officeDocument/2006/relationships/hyperlink" Target="http://football6.myfantasyleague.com/2013/detailed?L=59380&amp;W=3&amp;P=8696&amp;YEAR=2012" TargetMode="External"/><Relationship Id="rId283" Type="http://schemas.openxmlformats.org/officeDocument/2006/relationships/hyperlink" Target="http://football6.myfantasyleague.com/2013/detailed?L=59380&amp;W=13&amp;P=8951&amp;YEAR=2012" TargetMode="External"/><Relationship Id="rId3015" Type="http://schemas.openxmlformats.org/officeDocument/2006/relationships/hyperlink" Target="http://football6.myfantasyleague.com/2013/detailed?L=59380&amp;W=17&amp;P=9461&amp;YEAR=2012" TargetMode="External"/><Relationship Id="rId6585" Type="http://schemas.openxmlformats.org/officeDocument/2006/relationships/hyperlink" Target="http://football6.myfantasyleague.com/2013/detailed?L=59380&amp;W=10&amp;P=9880&amp;YEAR=2012" TargetMode="External"/><Relationship Id="rId7636" Type="http://schemas.openxmlformats.org/officeDocument/2006/relationships/hyperlink" Target="http://football6.myfantasyleague.com/2013/detailed?L=59380&amp;W=7&amp;P=8674&amp;YEAR=2012" TargetMode="External"/><Relationship Id="rId10964" Type="http://schemas.openxmlformats.org/officeDocument/2006/relationships/hyperlink" Target="http://football6.myfantasyleague.com/2013/detailed?L=59380&amp;W=14&amp;P=10534&amp;YEAR=2012" TargetMode="External"/><Relationship Id="rId13023" Type="http://schemas.openxmlformats.org/officeDocument/2006/relationships/hyperlink" Target="http://football6.myfantasyleague.com/2013/detailed?L=59380&amp;W=11&amp;P=8432&amp;YEAR=2012" TargetMode="External"/><Relationship Id="rId14421" Type="http://schemas.openxmlformats.org/officeDocument/2006/relationships/hyperlink" Target="http://football6.myfantasyleague.com/2013/detailed?L=59380&amp;W=13&amp;P=9616&amp;YEAR=2012" TargetMode="External"/><Relationship Id="rId16179" Type="http://schemas.openxmlformats.org/officeDocument/2006/relationships/hyperlink" Target="http://football6.myfantasyleague.com/2013/detailed?L=59380&amp;W=6&amp;P=9918&amp;YEAR=2012" TargetMode="External"/><Relationship Id="rId17577" Type="http://schemas.openxmlformats.org/officeDocument/2006/relationships/hyperlink" Target="http://football6.myfantasyleague.com/2013/detailed?L=59380&amp;W=5&amp;P=10010&amp;YEAR=2012" TargetMode="External"/><Relationship Id="rId17991" Type="http://schemas.openxmlformats.org/officeDocument/2006/relationships/hyperlink" Target="http://football6.myfantasyleague.com/2013/detailed?L=59380&amp;W=12&amp;P=8304&amp;YEAR=2012" TargetMode="External"/><Relationship Id="rId18628" Type="http://schemas.openxmlformats.org/officeDocument/2006/relationships/hyperlink" Target="http://football6.myfantasyleague.com/2013/detailed?L=59380&amp;W=6&amp;P=10976&amp;YEAR=2012" TargetMode="External"/><Relationship Id="rId350" Type="http://schemas.openxmlformats.org/officeDocument/2006/relationships/hyperlink" Target="http://football6.myfantasyleague.com/2013/detailed?L=59380&amp;W=10&amp;P=10371&amp;YEAR=2012" TargetMode="External"/><Relationship Id="rId2031" Type="http://schemas.openxmlformats.org/officeDocument/2006/relationships/hyperlink" Target="http://football6.myfantasyleague.com/2013/player?L=59380&amp;P=9817" TargetMode="External"/><Relationship Id="rId5187" Type="http://schemas.openxmlformats.org/officeDocument/2006/relationships/hyperlink" Target="http://football6.myfantasyleague.com/2013/detailed?L=59380&amp;W=12&amp;P=7454&amp;YEAR=2012" TargetMode="External"/><Relationship Id="rId6238" Type="http://schemas.openxmlformats.org/officeDocument/2006/relationships/hyperlink" Target="http://football6.myfantasyleague.com/2013/detailed?L=59380&amp;W=13&amp;P=9622&amp;YEAR=2012" TargetMode="External"/><Relationship Id="rId10617" Type="http://schemas.openxmlformats.org/officeDocument/2006/relationships/hyperlink" Target="http://football6.myfantasyleague.com/2013/player?L=59380&amp;P=9858&amp;YEAR=2012" TargetMode="External"/><Relationship Id="rId16593" Type="http://schemas.openxmlformats.org/officeDocument/2006/relationships/hyperlink" Target="http://football6.myfantasyleague.com/2013/detailed?L=59380&amp;W=4&amp;P=8840&amp;YEAR=2012" TargetMode="External"/><Relationship Id="rId17644" Type="http://schemas.openxmlformats.org/officeDocument/2006/relationships/hyperlink" Target="http://football6.myfantasyleague.com/2013/detailed?L=59380&amp;W=3&amp;P=9670&amp;YEAR=2012" TargetMode="External"/><Relationship Id="rId5254" Type="http://schemas.openxmlformats.org/officeDocument/2006/relationships/hyperlink" Target="http://football6.myfantasyleague.com/2013/detailed?L=59380&amp;W=3&amp;P=9144&amp;YEAR=2012" TargetMode="External"/><Relationship Id="rId6652" Type="http://schemas.openxmlformats.org/officeDocument/2006/relationships/hyperlink" Target="http://football6.myfantasyleague.com/2013/detailed?L=59380&amp;W=3&amp;P=10324&amp;YEAR=2012" TargetMode="External"/><Relationship Id="rId7703" Type="http://schemas.openxmlformats.org/officeDocument/2006/relationships/hyperlink" Target="http://football6.myfantasyleague.com/2013/detailed?L=59380&amp;W=1&amp;P=1275&amp;YEAR=2012" TargetMode="External"/><Relationship Id="rId12789" Type="http://schemas.openxmlformats.org/officeDocument/2006/relationships/hyperlink" Target="http://football6.myfantasyleague.com/2013/detailed?L=59380&amp;W=5&amp;P=9542&amp;YEAR=2012" TargetMode="External"/><Relationship Id="rId15195" Type="http://schemas.openxmlformats.org/officeDocument/2006/relationships/hyperlink" Target="http://football6.myfantasyleague.com/2013/detailed?L=59380&amp;W=14&amp;P=10406&amp;YEAR=2012" TargetMode="External"/><Relationship Id="rId16246" Type="http://schemas.openxmlformats.org/officeDocument/2006/relationships/hyperlink" Target="http://football6.myfantasyleague.com/2013/detailed?L=59380&amp;W=10&amp;P=9849&amp;YEAR=2012" TargetMode="External"/><Relationship Id="rId16660" Type="http://schemas.openxmlformats.org/officeDocument/2006/relationships/hyperlink" Target="http://football6.myfantasyleague.com/2013/detailed?L=59380&amp;W=15&amp;P=10250&amp;YEAR=2012" TargetMode="External"/><Relationship Id="rId17711" Type="http://schemas.openxmlformats.org/officeDocument/2006/relationships/hyperlink" Target="http://football6.myfantasyleague.com/2013/detailed?L=59380&amp;W=5&amp;P=10760&amp;YEAR=2012" TargetMode="External"/><Relationship Id="rId1797" Type="http://schemas.openxmlformats.org/officeDocument/2006/relationships/hyperlink" Target="http://football6.myfantasyleague.com/2013/detailed?L=59380&amp;W=8&amp;P=10848&amp;YEAR=2012" TargetMode="External"/><Relationship Id="rId2848" Type="http://schemas.openxmlformats.org/officeDocument/2006/relationships/hyperlink" Target="http://football6.myfantasyleague.com/2013/detailed?L=59380&amp;W=14&amp;P=7854&amp;YEAR=2012" TargetMode="External"/><Relationship Id="rId6305" Type="http://schemas.openxmlformats.org/officeDocument/2006/relationships/hyperlink" Target="http://football6.myfantasyleague.com/2013/player?L=59380&amp;P=10982" TargetMode="External"/><Relationship Id="rId9875" Type="http://schemas.openxmlformats.org/officeDocument/2006/relationships/hyperlink" Target="http://football6.myfantasyleague.com/2013/detailed?L=59380&amp;W=11&amp;P=10791&amp;YEAR=2012" TargetMode="External"/><Relationship Id="rId12856" Type="http://schemas.openxmlformats.org/officeDocument/2006/relationships/hyperlink" Target="http://football6.myfantasyleague.com/2013/detailed?L=59380&amp;W=10&amp;P=9573&amp;YEAR=2012" TargetMode="External"/><Relationship Id="rId13907" Type="http://schemas.openxmlformats.org/officeDocument/2006/relationships/hyperlink" Target="http://football6.myfantasyleague.com/2013/detailed?L=59380&amp;W=8&amp;P=8144&amp;YEAR=2012" TargetMode="External"/><Relationship Id="rId15262" Type="http://schemas.openxmlformats.org/officeDocument/2006/relationships/hyperlink" Target="http://football6.myfantasyleague.com/2013/detailed?L=59380&amp;W=16&amp;P=10315&amp;YEAR=2012" TargetMode="External"/><Relationship Id="rId16313" Type="http://schemas.openxmlformats.org/officeDocument/2006/relationships/hyperlink" Target="http://football6.myfantasyleague.com/2013/detailed?L=59380&amp;W=4&amp;P=8302&amp;YEAR=2012" TargetMode="External"/><Relationship Id="rId19469" Type="http://schemas.openxmlformats.org/officeDocument/2006/relationships/hyperlink" Target="http://football6.myfantasyleague.com/2013/detailed?L=59380&amp;W=16&amp;P=9383&amp;YEAR=2012" TargetMode="External"/><Relationship Id="rId19883" Type="http://schemas.openxmlformats.org/officeDocument/2006/relationships/hyperlink" Target="http://football6.myfantasyleague.com/2013/detailed?L=59380&amp;W=14&amp;P=10066&amp;YEAR=2012" TargetMode="External"/><Relationship Id="rId20709" Type="http://schemas.openxmlformats.org/officeDocument/2006/relationships/hyperlink" Target="http://football6.myfantasyleague.com/2013/detailed?L=59380&amp;W=12&amp;P=10868&amp;YEAR=2012" TargetMode="External"/><Relationship Id="rId89" Type="http://schemas.openxmlformats.org/officeDocument/2006/relationships/hyperlink" Target="http://football6.myfantasyleague.com/2013/player?L=59380&amp;P=10794&amp;YEAR=2012" TargetMode="External"/><Relationship Id="rId1864" Type="http://schemas.openxmlformats.org/officeDocument/2006/relationships/hyperlink" Target="http://football6.myfantasyleague.com/2013/detailed?L=59380&amp;W=14&amp;P=6982&amp;YEAR=2012" TargetMode="External"/><Relationship Id="rId2915" Type="http://schemas.openxmlformats.org/officeDocument/2006/relationships/hyperlink" Target="http://football6.myfantasyleague.com/2013/player?L=59380&amp;P=8539&amp;YEAR=2012" TargetMode="External"/><Relationship Id="rId4270" Type="http://schemas.openxmlformats.org/officeDocument/2006/relationships/hyperlink" Target="http://football6.myfantasyleague.com/2013/detailed?L=59380&amp;W=13&amp;P=9024&amp;YEAR=2012" TargetMode="External"/><Relationship Id="rId5321" Type="http://schemas.openxmlformats.org/officeDocument/2006/relationships/hyperlink" Target="http://football6.myfantasyleague.com/2013/detailed?L=59380&amp;W=9&amp;P=8010&amp;YEAR=2012" TargetMode="External"/><Relationship Id="rId8477" Type="http://schemas.openxmlformats.org/officeDocument/2006/relationships/hyperlink" Target="http://football6.myfantasyleague.com/2013/detailed?L=59380&amp;W=13&amp;P=10823&amp;YEAR=2012" TargetMode="External"/><Relationship Id="rId8891" Type="http://schemas.openxmlformats.org/officeDocument/2006/relationships/hyperlink" Target="http://football6.myfantasyleague.com/2013/player?L=59380&amp;P=9853&amp;YEAR=2012" TargetMode="External"/><Relationship Id="rId9528" Type="http://schemas.openxmlformats.org/officeDocument/2006/relationships/hyperlink" Target="http://football6.myfantasyleague.com/2013/detailed?L=59380&amp;W=2&amp;P=9430&amp;YEAR=2012" TargetMode="External"/><Relationship Id="rId9942" Type="http://schemas.openxmlformats.org/officeDocument/2006/relationships/hyperlink" Target="http://football6.myfantasyleague.com/2013/detailed?L=59380&amp;W=5&amp;P=9956&amp;YEAR=2012" TargetMode="External"/><Relationship Id="rId11458" Type="http://schemas.openxmlformats.org/officeDocument/2006/relationships/hyperlink" Target="http://football6.myfantasyleague.com/2013/detailed?L=59380&amp;W=17&amp;P=10035&amp;YEAR=2012" TargetMode="External"/><Relationship Id="rId12509" Type="http://schemas.openxmlformats.org/officeDocument/2006/relationships/hyperlink" Target="http://football6.myfantasyleague.com/2013/detailed?L=59380&amp;W=7&amp;P=7039&amp;YEAR=2012" TargetMode="External"/><Relationship Id="rId18485" Type="http://schemas.openxmlformats.org/officeDocument/2006/relationships/hyperlink" Target="http://football6.myfantasyleague.com/2013/detailed?L=59380&amp;W=9&amp;P=8494&amp;YEAR=2012" TargetMode="External"/><Relationship Id="rId19536" Type="http://schemas.openxmlformats.org/officeDocument/2006/relationships/hyperlink" Target="http://football6.myfantasyleague.com/2013/detailed?L=59380&amp;W=15&amp;P=10404&amp;YEAR=2012" TargetMode="External"/><Relationship Id="rId1517" Type="http://schemas.openxmlformats.org/officeDocument/2006/relationships/hyperlink" Target="http://football6.myfantasyleague.com/2013/detailed?L=59380&amp;W=2&amp;P=6654&amp;YEAR=2012" TargetMode="External"/><Relationship Id="rId7079" Type="http://schemas.openxmlformats.org/officeDocument/2006/relationships/hyperlink" Target="http://football6.myfantasyleague.com/2013/detailed?L=59380&amp;W=1&amp;P=9936&amp;YEAR=2012" TargetMode="External"/><Relationship Id="rId7493" Type="http://schemas.openxmlformats.org/officeDocument/2006/relationships/hyperlink" Target="http://football6.myfantasyleague.com/2013/detailed?L=59380&amp;W=13&amp;P=9068&amp;YEAR=2012" TargetMode="External"/><Relationship Id="rId8544" Type="http://schemas.openxmlformats.org/officeDocument/2006/relationships/hyperlink" Target="http://football6.myfantasyleague.com/2013/detailed?L=59380&amp;W=7&amp;P=10800&amp;YEAR=2012" TargetMode="External"/><Relationship Id="rId10474" Type="http://schemas.openxmlformats.org/officeDocument/2006/relationships/hyperlink" Target="http://football6.myfantasyleague.com/2013/detailed?L=59380&amp;W=10&amp;P=9080&amp;YEAR=2012" TargetMode="External"/><Relationship Id="rId11872" Type="http://schemas.openxmlformats.org/officeDocument/2006/relationships/hyperlink" Target="http://football6.myfantasyleague.com/2013/detailed?L=59380&amp;W=12&amp;P=9504&amp;YEAR=2012" TargetMode="External"/><Relationship Id="rId12923" Type="http://schemas.openxmlformats.org/officeDocument/2006/relationships/hyperlink" Target="http://football6.myfantasyleague.com/2013/player?L=59380&amp;P=7842" TargetMode="External"/><Relationship Id="rId17087" Type="http://schemas.openxmlformats.org/officeDocument/2006/relationships/hyperlink" Target="http://football6.myfantasyleague.com/2013/detailed?L=59380&amp;W=9&amp;P=10783&amp;YEAR=2012" TargetMode="External"/><Relationship Id="rId18138" Type="http://schemas.openxmlformats.org/officeDocument/2006/relationships/hyperlink" Target="http://football6.myfantasyleague.com/2013/detailed?L=59380&amp;W=4&amp;P=11006&amp;YEAR=2012" TargetMode="External"/><Relationship Id="rId19950" Type="http://schemas.openxmlformats.org/officeDocument/2006/relationships/hyperlink" Target="http://football6.myfantasyleague.com/2013/detailed?L=59380&amp;W=1&amp;P=7446&amp;YEAR=2012" TargetMode="External"/><Relationship Id="rId1931" Type="http://schemas.openxmlformats.org/officeDocument/2006/relationships/hyperlink" Target="http://football6.myfantasyleague.com/2013/detailed?L=59380&amp;W=6&amp;P=8595&amp;YEAR=2012" TargetMode="External"/><Relationship Id="rId3689" Type="http://schemas.openxmlformats.org/officeDocument/2006/relationships/hyperlink" Target="http://football6.myfantasyleague.com/2013/detailed?L=59380&amp;W=1&amp;P=10074&amp;YEAR=2012" TargetMode="External"/><Relationship Id="rId6095" Type="http://schemas.openxmlformats.org/officeDocument/2006/relationships/hyperlink" Target="http://football6.myfantasyleague.com/2013/detailed?L=59380&amp;W=10&amp;P=8851&amp;YEAR=2012" TargetMode="External"/><Relationship Id="rId7146" Type="http://schemas.openxmlformats.org/officeDocument/2006/relationships/hyperlink" Target="http://football6.myfantasyleague.com/2013/detailed?L=59380&amp;W=17&amp;P=10813&amp;YEAR=2012" TargetMode="External"/><Relationship Id="rId7560" Type="http://schemas.openxmlformats.org/officeDocument/2006/relationships/hyperlink" Target="http://football6.myfantasyleague.com/2013/player?L=59380&amp;P=10469&amp;YEAR=2012" TargetMode="External"/><Relationship Id="rId8611" Type="http://schemas.openxmlformats.org/officeDocument/2006/relationships/hyperlink" Target="http://football6.myfantasyleague.com/2013/detailed?L=59380&amp;W=16&amp;P=10812&amp;YEAR=2012" TargetMode="External"/><Relationship Id="rId10127" Type="http://schemas.openxmlformats.org/officeDocument/2006/relationships/hyperlink" Target="http://football6.myfantasyleague.com/2013/detailed?L=59380&amp;W=16&amp;P=10753&amp;YEAR=2012" TargetMode="External"/><Relationship Id="rId11525" Type="http://schemas.openxmlformats.org/officeDocument/2006/relationships/hyperlink" Target="http://football6.myfantasyleague.com/2013/detailed?L=59380&amp;W=11&amp;P=9224&amp;YEAR=2012" TargetMode="External"/><Relationship Id="rId17154" Type="http://schemas.openxmlformats.org/officeDocument/2006/relationships/hyperlink" Target="http://football6.myfantasyleague.com/2013/detailed?L=59380&amp;W=5&amp;P=10398&amp;YEAR=2012" TargetMode="External"/><Relationship Id="rId18552" Type="http://schemas.openxmlformats.org/officeDocument/2006/relationships/hyperlink" Target="http://football6.myfantasyleague.com/2013/detailed?L=59380&amp;W=16&amp;P=10879&amp;YEAR=2012" TargetMode="External"/><Relationship Id="rId19603" Type="http://schemas.openxmlformats.org/officeDocument/2006/relationships/hyperlink" Target="http://football6.myfantasyleague.com/2013/detailed?L=59380&amp;W=2&amp;P=7839&amp;YEAR=2012" TargetMode="External"/><Relationship Id="rId20499" Type="http://schemas.openxmlformats.org/officeDocument/2006/relationships/hyperlink" Target="http://football6.myfantasyleague.com/2013/detailed?L=59380&amp;W=1&amp;P=8729&amp;YEAR=2012" TargetMode="External"/><Relationship Id="rId6162" Type="http://schemas.openxmlformats.org/officeDocument/2006/relationships/hyperlink" Target="http://football6.myfantasyleague.com/2013/detailed?L=59380&amp;W=9&amp;P=10989&amp;YEAR=2012" TargetMode="External"/><Relationship Id="rId7213" Type="http://schemas.openxmlformats.org/officeDocument/2006/relationships/hyperlink" Target="http://football6.myfantasyleague.com/2013/detailed?L=59380&amp;W=12&amp;P=10347&amp;YEAR=2012" TargetMode="External"/><Relationship Id="rId10541" Type="http://schemas.openxmlformats.org/officeDocument/2006/relationships/hyperlink" Target="http://football6.myfantasyleague.com/2013/detailed?L=59380&amp;W=16&amp;P=10318&amp;YEAR=2012" TargetMode="External"/><Relationship Id="rId13697" Type="http://schemas.openxmlformats.org/officeDocument/2006/relationships/hyperlink" Target="http://football6.myfantasyleague.com/2013/detailed?L=59380&amp;W=9&amp;P=10117&amp;YEAR=2012" TargetMode="External"/><Relationship Id="rId14748" Type="http://schemas.openxmlformats.org/officeDocument/2006/relationships/hyperlink" Target="http://football6.myfantasyleague.com/2013/detailed?L=59380&amp;W=5&amp;P=10761&amp;YEAR=2012" TargetMode="External"/><Relationship Id="rId18205" Type="http://schemas.openxmlformats.org/officeDocument/2006/relationships/hyperlink" Target="http://football6.myfantasyleague.com/2013/player?L=59380&amp;P=8327&amp;YEAR=2012" TargetMode="External"/><Relationship Id="rId677" Type="http://schemas.openxmlformats.org/officeDocument/2006/relationships/hyperlink" Target="http://football6.myfantasyleague.com/2013/detailed?L=59380&amp;W=12&amp;P=6959&amp;YEAR=2012" TargetMode="External"/><Relationship Id="rId2358" Type="http://schemas.openxmlformats.org/officeDocument/2006/relationships/hyperlink" Target="http://football6.myfantasyleague.com/2013/detailed?L=59380&amp;W=3&amp;P=10551&amp;YEAR=2012" TargetMode="External"/><Relationship Id="rId3756" Type="http://schemas.openxmlformats.org/officeDocument/2006/relationships/hyperlink" Target="http://football6.myfantasyleague.com/2013/detailed?L=59380&amp;W=12&amp;P=10409&amp;YEAR=2012" TargetMode="External"/><Relationship Id="rId4807" Type="http://schemas.openxmlformats.org/officeDocument/2006/relationships/hyperlink" Target="http://football6.myfantasyleague.com/2013/detailed?L=59380&amp;W=16&amp;P=10768&amp;YEAR=2012" TargetMode="External"/><Relationship Id="rId9385" Type="http://schemas.openxmlformats.org/officeDocument/2006/relationships/hyperlink" Target="http://football6.myfantasyleague.com/2013/detailed?L=59380&amp;W=2&amp;P=5666&amp;YEAR=2012" TargetMode="External"/><Relationship Id="rId12299" Type="http://schemas.openxmlformats.org/officeDocument/2006/relationships/hyperlink" Target="http://football6.myfantasyleague.com/2013/detailed?L=59380&amp;W=6&amp;P=9846&amp;YEAR=2012" TargetMode="External"/><Relationship Id="rId13764" Type="http://schemas.openxmlformats.org/officeDocument/2006/relationships/hyperlink" Target="http://football6.myfantasyleague.com/2013/detailed?L=59380&amp;W=13&amp;P=6933&amp;YEAR=2012" TargetMode="External"/><Relationship Id="rId14815" Type="http://schemas.openxmlformats.org/officeDocument/2006/relationships/hyperlink" Target="http://football6.myfantasyleague.com/2013/detailed?L=59380&amp;W=2&amp;P=8313&amp;YEAR=2012" TargetMode="External"/><Relationship Id="rId16170" Type="http://schemas.openxmlformats.org/officeDocument/2006/relationships/hyperlink" Target="http://football6.myfantasyleague.com/2013/detailed?L=59380&amp;W=14&amp;P=9429&amp;YEAR=2012" TargetMode="External"/><Relationship Id="rId17221" Type="http://schemas.openxmlformats.org/officeDocument/2006/relationships/hyperlink" Target="http://football6.myfantasyleague.com/2013/detailed?L=59380&amp;W=2&amp;P=4974&amp;YEAR=2012" TargetMode="External"/><Relationship Id="rId20566" Type="http://schemas.openxmlformats.org/officeDocument/2006/relationships/hyperlink" Target="http://football6.myfantasyleague.com/2013/detailed?L=59380&amp;W=13&amp;P=9915&amp;YEAR=2012" TargetMode="External"/><Relationship Id="rId2772" Type="http://schemas.openxmlformats.org/officeDocument/2006/relationships/hyperlink" Target="http://football6.myfantasyleague.com/2013/player?L=59380&amp;P=9049" TargetMode="External"/><Relationship Id="rId3409" Type="http://schemas.openxmlformats.org/officeDocument/2006/relationships/hyperlink" Target="http://football6.myfantasyleague.com/2013/player?L=59380&amp;P=10304&amp;YEAR=2012" TargetMode="External"/><Relationship Id="rId3823" Type="http://schemas.openxmlformats.org/officeDocument/2006/relationships/hyperlink" Target="http://football6.myfantasyleague.com/2013/detailed?L=59380&amp;W=1&amp;P=7286&amp;YEAR=2012" TargetMode="External"/><Relationship Id="rId6979" Type="http://schemas.openxmlformats.org/officeDocument/2006/relationships/hyperlink" Target="http://football6.myfantasyleague.com/2013/detailed?L=59380&amp;W=3&amp;P=7877&amp;YEAR=2012" TargetMode="External"/><Relationship Id="rId9038" Type="http://schemas.openxmlformats.org/officeDocument/2006/relationships/hyperlink" Target="http://football6.myfantasyleague.com/2013/detailed?L=59380&amp;W=6&amp;P=9363&amp;YEAR=2012" TargetMode="External"/><Relationship Id="rId12366" Type="http://schemas.openxmlformats.org/officeDocument/2006/relationships/hyperlink" Target="http://football6.myfantasyleague.com/2013/detailed?L=59380&amp;W=9&amp;P=9819&amp;YEAR=2012" TargetMode="External"/><Relationship Id="rId12780" Type="http://schemas.openxmlformats.org/officeDocument/2006/relationships/hyperlink" Target="http://football6.myfantasyleague.com/2013/detailed?L=59380&amp;W=9&amp;P=8836&amp;YEAR=2012" TargetMode="External"/><Relationship Id="rId13417" Type="http://schemas.openxmlformats.org/officeDocument/2006/relationships/hyperlink" Target="http://football6.myfantasyleague.com/2013/player?L=59380&amp;P=10974" TargetMode="External"/><Relationship Id="rId13831" Type="http://schemas.openxmlformats.org/officeDocument/2006/relationships/hyperlink" Target="http://football6.myfantasyleague.com/2013/player?L=59380&amp;P=9450" TargetMode="External"/><Relationship Id="rId16987" Type="http://schemas.openxmlformats.org/officeDocument/2006/relationships/hyperlink" Target="http://football6.myfantasyleague.com/2013/detailed?L=59380&amp;W=2&amp;P=10067&amp;YEAR=2012" TargetMode="External"/><Relationship Id="rId19393" Type="http://schemas.openxmlformats.org/officeDocument/2006/relationships/hyperlink" Target="http://football6.myfantasyleague.com/2013/detailed?L=59380&amp;W=3&amp;P=9529&amp;YEAR=2012" TargetMode="External"/><Relationship Id="rId20219" Type="http://schemas.openxmlformats.org/officeDocument/2006/relationships/hyperlink" Target="http://football6.myfantasyleague.com/2013/detailed?L=59380&amp;W=15&amp;P=10290&amp;YEAR=2012" TargetMode="External"/><Relationship Id="rId20633" Type="http://schemas.openxmlformats.org/officeDocument/2006/relationships/hyperlink" Target="http://football6.myfantasyleague.com/2013/detailed?L=59380&amp;W=2&amp;P=10309&amp;YEAR=2012" TargetMode="External"/><Relationship Id="rId744" Type="http://schemas.openxmlformats.org/officeDocument/2006/relationships/hyperlink" Target="http://football6.myfantasyleague.com/2013/detailed?L=59380&amp;W=15&amp;P=8510&amp;YEAR=2012" TargetMode="External"/><Relationship Id="rId1374" Type="http://schemas.openxmlformats.org/officeDocument/2006/relationships/hyperlink" Target="http://football6.myfantasyleague.com/2013/detailed?L=59380&amp;W=13&amp;P=9770&amp;YEAR=2012" TargetMode="External"/><Relationship Id="rId2425" Type="http://schemas.openxmlformats.org/officeDocument/2006/relationships/hyperlink" Target="http://football6.myfantasyleague.com/2013/player?L=59380&amp;P=10836&amp;YEAR=2012" TargetMode="External"/><Relationship Id="rId5995" Type="http://schemas.openxmlformats.org/officeDocument/2006/relationships/hyperlink" Target="http://football6.myfantasyleague.com/2013/detailed?L=59380&amp;W=11&amp;P=6974&amp;YEAR=2012" TargetMode="External"/><Relationship Id="rId9452" Type="http://schemas.openxmlformats.org/officeDocument/2006/relationships/hyperlink" Target="http://football6.myfantasyleague.com/2013/detailed?L=59380&amp;W=17&amp;P=10146&amp;YEAR=2012" TargetMode="External"/><Relationship Id="rId11382" Type="http://schemas.openxmlformats.org/officeDocument/2006/relationships/hyperlink" Target="http://football6.myfantasyleague.com/2013/detailed?L=59380&amp;W=15&amp;P=10279&amp;YEAR=2012" TargetMode="External"/><Relationship Id="rId12019" Type="http://schemas.openxmlformats.org/officeDocument/2006/relationships/hyperlink" Target="http://football6.myfantasyleague.com/2013/options?L=59380&amp;F=0011&amp;O=07" TargetMode="External"/><Relationship Id="rId12433" Type="http://schemas.openxmlformats.org/officeDocument/2006/relationships/hyperlink" Target="http://football6.myfantasyleague.com/2013/detailed?L=59380&amp;W=15&amp;P=8820&amp;YEAR=2012" TargetMode="External"/><Relationship Id="rId15589" Type="http://schemas.openxmlformats.org/officeDocument/2006/relationships/hyperlink" Target="http://football6.myfantasyleague.com/2013/detailed?L=59380&amp;W=11&amp;P=11012&amp;YEAR=2012" TargetMode="External"/><Relationship Id="rId19046" Type="http://schemas.openxmlformats.org/officeDocument/2006/relationships/hyperlink" Target="http://football6.myfantasyleague.com/2013/detailed?L=59380&amp;W=3&amp;P=9214&amp;YEAR=2012" TargetMode="External"/><Relationship Id="rId19460" Type="http://schemas.openxmlformats.org/officeDocument/2006/relationships/hyperlink" Target="http://football6.myfantasyleague.com/2013/detailed?L=59380&amp;W=7&amp;P=9383&amp;YEAR=2012" TargetMode="External"/><Relationship Id="rId20700" Type="http://schemas.openxmlformats.org/officeDocument/2006/relationships/hyperlink" Target="http://football6.myfantasyleague.com/2013/detailed?L=59380&amp;W=2&amp;P=10868&amp;YEAR=2012" TargetMode="External"/><Relationship Id="rId80" Type="http://schemas.openxmlformats.org/officeDocument/2006/relationships/hyperlink" Target="http://football6.myfantasyleague.com/2013/detailed?L=59380&amp;W=2&amp;P=10724&amp;YEAR=2012" TargetMode="External"/><Relationship Id="rId811" Type="http://schemas.openxmlformats.org/officeDocument/2006/relationships/hyperlink" Target="http://football6.myfantasyleague.com/2013/detailed?L=59380&amp;W=10&amp;P=7245&amp;YEAR=2012" TargetMode="External"/><Relationship Id="rId1027" Type="http://schemas.openxmlformats.org/officeDocument/2006/relationships/hyperlink" Target="http://football6.myfantasyleague.com/2013/detailed?L=59380&amp;W=12&amp;P=10286&amp;YEAR=2012" TargetMode="External"/><Relationship Id="rId1441" Type="http://schemas.openxmlformats.org/officeDocument/2006/relationships/hyperlink" Target="http://football6.myfantasyleague.com/2013/detailed?L=59380&amp;W=7&amp;P=9859&amp;YEAR=2012" TargetMode="External"/><Relationship Id="rId4597" Type="http://schemas.openxmlformats.org/officeDocument/2006/relationships/hyperlink" Target="http://football6.myfantasyleague.com/2013/detailed?L=59380&amp;W=6&amp;P=9905&amp;YEAR=2012" TargetMode="External"/><Relationship Id="rId5648" Type="http://schemas.openxmlformats.org/officeDocument/2006/relationships/hyperlink" Target="http://football6.myfantasyleague.com/2013/detailed?L=59380&amp;W=11&amp;P=10345&amp;YEAR=2012" TargetMode="External"/><Relationship Id="rId8054" Type="http://schemas.openxmlformats.org/officeDocument/2006/relationships/hyperlink" Target="http://football6.myfantasyleague.com/2013/detailed?L=59380&amp;W=9&amp;P=8333&amp;YEAR=2012" TargetMode="External"/><Relationship Id="rId9105" Type="http://schemas.openxmlformats.org/officeDocument/2006/relationships/hyperlink" Target="http://football6.myfantasyleague.com/2013/detailed?L=59380&amp;W=6&amp;P=10766&amp;YEAR=2012" TargetMode="External"/><Relationship Id="rId11035" Type="http://schemas.openxmlformats.org/officeDocument/2006/relationships/hyperlink" Target="http://football6.myfantasyleague.com/2013/detailed?L=59380&amp;W=13&amp;P=9129&amp;YEAR=2012" TargetMode="External"/><Relationship Id="rId18062" Type="http://schemas.openxmlformats.org/officeDocument/2006/relationships/hyperlink" Target="http://football6.myfantasyleague.com/2013/detailed?L=59380&amp;W=11&amp;P=7053&amp;YEAR=2012" TargetMode="External"/><Relationship Id="rId19113" Type="http://schemas.openxmlformats.org/officeDocument/2006/relationships/hyperlink" Target="http://football6.myfantasyleague.com/2013/player?L=59380&amp;P=9525" TargetMode="External"/><Relationship Id="rId3199" Type="http://schemas.openxmlformats.org/officeDocument/2006/relationships/hyperlink" Target="http://football6.myfantasyleague.com/2013/detailed?L=59380&amp;W=7&amp;P=7944&amp;YEAR=2012" TargetMode="External"/><Relationship Id="rId4664" Type="http://schemas.openxmlformats.org/officeDocument/2006/relationships/hyperlink" Target="http://football6.myfantasyleague.com/2013/detailed?L=59380&amp;W=3&amp;P=10313&amp;YEAR=2012" TargetMode="External"/><Relationship Id="rId5715" Type="http://schemas.openxmlformats.org/officeDocument/2006/relationships/hyperlink" Target="http://football6.myfantasyleague.com/2013/detailed?L=59380&amp;W=7&amp;P=8453&amp;YEAR=2012" TargetMode="External"/><Relationship Id="rId7070" Type="http://schemas.openxmlformats.org/officeDocument/2006/relationships/hyperlink" Target="http://football6.myfantasyleague.com/2013/player?L=59380&amp;P=6529&amp;YEAR=2012" TargetMode="External"/><Relationship Id="rId8121" Type="http://schemas.openxmlformats.org/officeDocument/2006/relationships/hyperlink" Target="http://football6.myfantasyleague.com/2013/detailed?L=59380&amp;W=4&amp;P=10601&amp;YEAR=2012" TargetMode="External"/><Relationship Id="rId10051" Type="http://schemas.openxmlformats.org/officeDocument/2006/relationships/hyperlink" Target="http://football6.myfantasyleague.com/2013/detailed?L=59380&amp;W=11&amp;P=11015&amp;YEAR=2012" TargetMode="External"/><Relationship Id="rId11102" Type="http://schemas.openxmlformats.org/officeDocument/2006/relationships/hyperlink" Target="http://football6.myfantasyleague.com/2013/detailed?L=59380&amp;W=1&amp;P=8709&amp;YEAR=2012" TargetMode="External"/><Relationship Id="rId12500" Type="http://schemas.openxmlformats.org/officeDocument/2006/relationships/hyperlink" Target="http://football6.myfantasyleague.com/2013/detailed?L=59380&amp;W=11&amp;P=6951&amp;YEAR=2012" TargetMode="External"/><Relationship Id="rId14258" Type="http://schemas.openxmlformats.org/officeDocument/2006/relationships/hyperlink" Target="http://football6.myfantasyleague.com/2013/detailed?L=59380&amp;W=10&amp;P=7867&amp;YEAR=2012" TargetMode="External"/><Relationship Id="rId15309" Type="http://schemas.openxmlformats.org/officeDocument/2006/relationships/hyperlink" Target="http://football6.myfantasyleague.com/2013/detailed?L=59380&amp;W=17&amp;P=10521&amp;YEAR=2012" TargetMode="External"/><Relationship Id="rId15656" Type="http://schemas.openxmlformats.org/officeDocument/2006/relationships/hyperlink" Target="http://football6.myfantasyleague.com/2013/detailed?L=59380&amp;W=8&amp;P=10811&amp;YEAR=2012" TargetMode="External"/><Relationship Id="rId16707" Type="http://schemas.openxmlformats.org/officeDocument/2006/relationships/hyperlink" Target="http://football6.myfantasyleague.com/2013/detailed?L=59380&amp;W=2&amp;P=10084&amp;YEAR=2012" TargetMode="External"/><Relationship Id="rId3266" Type="http://schemas.openxmlformats.org/officeDocument/2006/relationships/hyperlink" Target="http://football6.myfantasyleague.com/2013/player?L=59380&amp;P=9299" TargetMode="External"/><Relationship Id="rId4317" Type="http://schemas.openxmlformats.org/officeDocument/2006/relationships/hyperlink" Target="http://football6.myfantasyleague.com/2013/detailed?L=59380&amp;W=10&amp;P=10762&amp;YEAR=2012" TargetMode="External"/><Relationship Id="rId14672" Type="http://schemas.openxmlformats.org/officeDocument/2006/relationships/hyperlink" Target="http://football6.myfantasyleague.com/2013/detailed?L=59380&amp;W=14&amp;P=10713&amp;YEAR=2012" TargetMode="External"/><Relationship Id="rId15723" Type="http://schemas.openxmlformats.org/officeDocument/2006/relationships/hyperlink" Target="http://football6.myfantasyleague.com/2013/player?L=59380&amp;P=10787" TargetMode="External"/><Relationship Id="rId18879" Type="http://schemas.openxmlformats.org/officeDocument/2006/relationships/hyperlink" Target="http://football6.myfantasyleague.com/2013/detailed?L=59380&amp;W=2&amp;P=9930&amp;YEAR=2012" TargetMode="External"/><Relationship Id="rId20076" Type="http://schemas.openxmlformats.org/officeDocument/2006/relationships/hyperlink" Target="http://football6.myfantasyleague.com/2013/detailed?L=59380&amp;W=11&amp;P=4962&amp;YEAR=2012" TargetMode="External"/><Relationship Id="rId187" Type="http://schemas.openxmlformats.org/officeDocument/2006/relationships/hyperlink" Target="http://football6.myfantasyleague.com/2013/detailed?L=59380&amp;W=4&amp;P=9621&amp;YEAR=2012" TargetMode="External"/><Relationship Id="rId2282" Type="http://schemas.openxmlformats.org/officeDocument/2006/relationships/hyperlink" Target="http://football6.myfantasyleague.com/2013/player?L=59380&amp;P=10071&amp;YEAR=2012" TargetMode="External"/><Relationship Id="rId3680" Type="http://schemas.openxmlformats.org/officeDocument/2006/relationships/hyperlink" Target="http://football6.myfantasyleague.com/2013/detailed?L=59380&amp;W=6&amp;P=9465&amp;YEAR=2012" TargetMode="External"/><Relationship Id="rId4731" Type="http://schemas.openxmlformats.org/officeDocument/2006/relationships/hyperlink" Target="http://football6.myfantasyleague.com/2013/detailed?L=59380&amp;W=13&amp;P=8339&amp;YEAR=2012" TargetMode="External"/><Relationship Id="rId6489" Type="http://schemas.openxmlformats.org/officeDocument/2006/relationships/hyperlink" Target="http://football6.myfantasyleague.com/2013/detailed?L=59380&amp;W=11&amp;P=9250&amp;YEAR=2012" TargetMode="External"/><Relationship Id="rId7887" Type="http://schemas.openxmlformats.org/officeDocument/2006/relationships/hyperlink" Target="http://football6.myfantasyleague.com/2013/player?L=59380&amp;P=10530&amp;YEAR=2012" TargetMode="External"/><Relationship Id="rId8938" Type="http://schemas.openxmlformats.org/officeDocument/2006/relationships/hyperlink" Target="http://football6.myfantasyleague.com/2013/detailed?L=59380&amp;W=4&amp;P=10036&amp;YEAR=2012" TargetMode="External"/><Relationship Id="rId10868" Type="http://schemas.openxmlformats.org/officeDocument/2006/relationships/hyperlink" Target="http://football6.myfantasyleague.com/2013/detailed?L=59380&amp;W=17&amp;P=8387&amp;YEAR=2012" TargetMode="External"/><Relationship Id="rId11919" Type="http://schemas.openxmlformats.org/officeDocument/2006/relationships/hyperlink" Target="http://football6.myfantasyleague.com/2013/detailed?L=59380&amp;W=9&amp;P=10154&amp;YEAR=2012" TargetMode="External"/><Relationship Id="rId13274" Type="http://schemas.openxmlformats.org/officeDocument/2006/relationships/hyperlink" Target="http://football6.myfantasyleague.com/2013/detailed?L=59380&amp;W=9&amp;P=10323&amp;YEAR=2012" TargetMode="External"/><Relationship Id="rId14325" Type="http://schemas.openxmlformats.org/officeDocument/2006/relationships/hyperlink" Target="http://football6.myfantasyleague.com/2013/detailed?L=59380&amp;W=6&amp;P=10394&amp;YEAR=2012" TargetMode="External"/><Relationship Id="rId17895" Type="http://schemas.openxmlformats.org/officeDocument/2006/relationships/hyperlink" Target="http://football6.myfantasyleague.com/2013/detailed?L=59380&amp;W=17&amp;P=9969&amp;YEAR=2012" TargetMode="External"/><Relationship Id="rId18946" Type="http://schemas.openxmlformats.org/officeDocument/2006/relationships/hyperlink" Target="http://football6.myfantasyleague.com/2013/detailed?L=59380&amp;W=2&amp;P=8028&amp;YEAR=2012" TargetMode="External"/><Relationship Id="rId20490" Type="http://schemas.openxmlformats.org/officeDocument/2006/relationships/hyperlink" Target="http://football6.myfantasyleague.com/2013/detailed?L=59380&amp;W=8&amp;P=10759&amp;YEAR=2012" TargetMode="External"/><Relationship Id="rId254" Type="http://schemas.openxmlformats.org/officeDocument/2006/relationships/hyperlink" Target="http://football6.myfantasyleague.com/2013/detailed?L=59380&amp;W=1&amp;P=10826&amp;YEAR=2012" TargetMode="External"/><Relationship Id="rId3333" Type="http://schemas.openxmlformats.org/officeDocument/2006/relationships/hyperlink" Target="http://football6.myfantasyleague.com/2013/detailed?L=59380&amp;W=15&amp;P=9913&amp;YEAR=2012" TargetMode="External"/><Relationship Id="rId7954" Type="http://schemas.openxmlformats.org/officeDocument/2006/relationships/hyperlink" Target="http://football6.myfantasyleague.com/2013/detailed?L=59380&amp;W=12&amp;P=9360&amp;YEAR=2012" TargetMode="External"/><Relationship Id="rId10935" Type="http://schemas.openxmlformats.org/officeDocument/2006/relationships/hyperlink" Target="http://football6.myfantasyleague.com/2013/player?L=59380&amp;P=9134&amp;YEAR=2012" TargetMode="External"/><Relationship Id="rId12290" Type="http://schemas.openxmlformats.org/officeDocument/2006/relationships/hyperlink" Target="http://football6.myfantasyleague.com/2013/detailed?L=59380&amp;W=16&amp;P=9856&amp;YEAR=2012" TargetMode="External"/><Relationship Id="rId13341" Type="http://schemas.openxmlformats.org/officeDocument/2006/relationships/hyperlink" Target="http://football6.myfantasyleague.com/2013/player?L=59380&amp;P=10517" TargetMode="External"/><Relationship Id="rId16497" Type="http://schemas.openxmlformats.org/officeDocument/2006/relationships/hyperlink" Target="http://football6.myfantasyleague.com/2013/detailed?L=59380&amp;W=8&amp;P=9331&amp;YEAR=2012" TargetMode="External"/><Relationship Id="rId17548" Type="http://schemas.openxmlformats.org/officeDocument/2006/relationships/hyperlink" Target="http://football6.myfantasyleague.com/2013/detailed?L=59380&amp;W=17&amp;P=9431&amp;YEAR=2012" TargetMode="External"/><Relationship Id="rId17962" Type="http://schemas.openxmlformats.org/officeDocument/2006/relationships/hyperlink" Target="http://football6.myfantasyleague.com/2013/detailed?L=59380&amp;W=17&amp;P=10697&amp;YEAR=2012" TargetMode="External"/><Relationship Id="rId20143" Type="http://schemas.openxmlformats.org/officeDocument/2006/relationships/hyperlink" Target="http://football6.myfantasyleague.com/2013/detailed?L=59380&amp;W=10&amp;P=8121&amp;YEAR=2012" TargetMode="External"/><Relationship Id="rId3400" Type="http://schemas.openxmlformats.org/officeDocument/2006/relationships/hyperlink" Target="http://football6.myfantasyleague.com/2013/detailed?L=59380&amp;W=9&amp;P=10416&amp;YEAR=2012" TargetMode="External"/><Relationship Id="rId6556" Type="http://schemas.openxmlformats.org/officeDocument/2006/relationships/hyperlink" Target="http://football6.myfantasyleague.com/2013/player?L=59380&amp;P=7507" TargetMode="External"/><Relationship Id="rId6970" Type="http://schemas.openxmlformats.org/officeDocument/2006/relationships/hyperlink" Target="http://football6.myfantasyleague.com/2013/detailed?L=59380&amp;W=13&amp;P=10217&amp;YEAR=2012" TargetMode="External"/><Relationship Id="rId7607" Type="http://schemas.openxmlformats.org/officeDocument/2006/relationships/hyperlink" Target="http://football6.myfantasyleague.com/2013/detailed?L=59380&amp;W=13&amp;P=8261&amp;YEAR=2012" TargetMode="External"/><Relationship Id="rId15099" Type="http://schemas.openxmlformats.org/officeDocument/2006/relationships/hyperlink" Target="http://football6.myfantasyleague.com/2013/detailed?L=59380&amp;W=5&amp;P=10269&amp;YEAR=2012" TargetMode="External"/><Relationship Id="rId16564" Type="http://schemas.openxmlformats.org/officeDocument/2006/relationships/hyperlink" Target="http://football6.myfantasyleague.com/2013/detailed?L=59380&amp;W=12&amp;P=9928&amp;YEAR=2012" TargetMode="External"/><Relationship Id="rId17615" Type="http://schemas.openxmlformats.org/officeDocument/2006/relationships/hyperlink" Target="http://football6.myfantasyleague.com/2013/player?L=59380&amp;P=9170" TargetMode="External"/><Relationship Id="rId20210" Type="http://schemas.openxmlformats.org/officeDocument/2006/relationships/hyperlink" Target="http://football6.myfantasyleague.com/2013/detailed?L=59380&amp;W=5&amp;P=10290&amp;YEAR=2012" TargetMode="External"/><Relationship Id="rId321" Type="http://schemas.openxmlformats.org/officeDocument/2006/relationships/hyperlink" Target="http://football6.myfantasyleague.com/2013/detailed?L=59380&amp;W=16&amp;P=10788&amp;YEAR=2012" TargetMode="External"/><Relationship Id="rId2002" Type="http://schemas.openxmlformats.org/officeDocument/2006/relationships/hyperlink" Target="http://football6.myfantasyleague.com/2013/detailed?L=59380&amp;W=16&amp;P=10781&amp;YEAR=2012" TargetMode="External"/><Relationship Id="rId5158" Type="http://schemas.openxmlformats.org/officeDocument/2006/relationships/hyperlink" Target="http://football6.myfantasyleague.com/2013/detailed?L=59380&amp;W=14&amp;P=8392&amp;YEAR=2012" TargetMode="External"/><Relationship Id="rId5572" Type="http://schemas.openxmlformats.org/officeDocument/2006/relationships/hyperlink" Target="http://football6.myfantasyleague.com/2013/detailed?L=59380&amp;W=5&amp;P=8368&amp;YEAR=2012" TargetMode="External"/><Relationship Id="rId6209" Type="http://schemas.openxmlformats.org/officeDocument/2006/relationships/hyperlink" Target="http://football6.myfantasyleague.com/2013/detailed?L=59380&amp;W=1&amp;P=10339&amp;YEAR=2012" TargetMode="External"/><Relationship Id="rId6623" Type="http://schemas.openxmlformats.org/officeDocument/2006/relationships/hyperlink" Target="http://football6.myfantasyleague.com/2013/detailed?L=59380&amp;W=9&amp;P=9003&amp;YEAR=2012" TargetMode="External"/><Relationship Id="rId9779" Type="http://schemas.openxmlformats.org/officeDocument/2006/relationships/hyperlink" Target="http://football6.myfantasyleague.com/2013/options?L=59380&amp;F=0007&amp;O=07" TargetMode="External"/><Relationship Id="rId12010" Type="http://schemas.openxmlformats.org/officeDocument/2006/relationships/hyperlink" Target="http://football6.myfantasyleague.com/2013/detailed?L=59380&amp;W=4&amp;P=9464&amp;YEAR=2012" TargetMode="External"/><Relationship Id="rId15166" Type="http://schemas.openxmlformats.org/officeDocument/2006/relationships/hyperlink" Target="http://football6.myfantasyleague.com/2013/detailed?L=59380&amp;W=5&amp;P=10725&amp;YEAR=2012" TargetMode="External"/><Relationship Id="rId15580" Type="http://schemas.openxmlformats.org/officeDocument/2006/relationships/hyperlink" Target="http://football6.myfantasyleague.com/2013/detailed?L=59380&amp;W=1&amp;P=11012&amp;YEAR=2012" TargetMode="External"/><Relationship Id="rId16217" Type="http://schemas.openxmlformats.org/officeDocument/2006/relationships/hyperlink" Target="http://football6.myfantasyleague.com/2013/detailed?L=59380&amp;W=7&amp;P=9661&amp;YEAR=2012" TargetMode="External"/><Relationship Id="rId1768" Type="http://schemas.openxmlformats.org/officeDocument/2006/relationships/hyperlink" Target="http://football6.myfantasyleague.com/2013/detailed?L=59380&amp;W=14&amp;P=10719&amp;YEAR=2012" TargetMode="External"/><Relationship Id="rId2819" Type="http://schemas.openxmlformats.org/officeDocument/2006/relationships/hyperlink" Target="http://football6.myfantasyleague.com/2013/detailed?L=59380&amp;W=12&amp;P=10772&amp;YEAR=2012" TargetMode="External"/><Relationship Id="rId4174" Type="http://schemas.openxmlformats.org/officeDocument/2006/relationships/hyperlink" Target="http://football6.myfantasyleague.com/2013/detailed?L=59380&amp;W=2&amp;P=9474&amp;YEAR=2012" TargetMode="External"/><Relationship Id="rId5225" Type="http://schemas.openxmlformats.org/officeDocument/2006/relationships/hyperlink" Target="http://football6.myfantasyleague.com/2013/detailed?L=59380&amp;W=9&amp;P=9061&amp;YEAR=2012" TargetMode="External"/><Relationship Id="rId8795" Type="http://schemas.openxmlformats.org/officeDocument/2006/relationships/hyperlink" Target="http://football6.myfantasyleague.com/2013/detailed?L=59380&amp;W=5&amp;P=10333&amp;YEAR=2012" TargetMode="External"/><Relationship Id="rId9846" Type="http://schemas.openxmlformats.org/officeDocument/2006/relationships/hyperlink" Target="http://football6.myfantasyleague.com/2013/detailed?L=59380&amp;W=1&amp;P=10546&amp;YEAR=2012" TargetMode="External"/><Relationship Id="rId14182" Type="http://schemas.openxmlformats.org/officeDocument/2006/relationships/hyperlink" Target="http://football6.myfantasyleague.com/2013/detailed?L=59380&amp;W=6&amp;P=6929&amp;YEAR=2012" TargetMode="External"/><Relationship Id="rId15233" Type="http://schemas.openxmlformats.org/officeDocument/2006/relationships/hyperlink" Target="http://football6.myfantasyleague.com/2013/detailed?L=59380&amp;W=1&amp;P=9802&amp;YEAR=2012" TargetMode="External"/><Relationship Id="rId16631" Type="http://schemas.openxmlformats.org/officeDocument/2006/relationships/hyperlink" Target="http://football6.myfantasyleague.com/2013/detailed?L=59380&amp;W=3&amp;P=10332&amp;YEAR=2012" TargetMode="External"/><Relationship Id="rId18389" Type="http://schemas.openxmlformats.org/officeDocument/2006/relationships/hyperlink" Target="http://football6.myfantasyleague.com/2013/detailed?L=59380&amp;W=13&amp;P=10675&amp;YEAR=2012" TargetMode="External"/><Relationship Id="rId19787" Type="http://schemas.openxmlformats.org/officeDocument/2006/relationships/hyperlink" Target="http://football6.myfantasyleague.com/2013/detailed?L=59380&amp;W=6&amp;P=9854&amp;YEAR=2012" TargetMode="External"/><Relationship Id="rId3190" Type="http://schemas.openxmlformats.org/officeDocument/2006/relationships/hyperlink" Target="http://football6.myfantasyleague.com/2013/detailed?L=59380&amp;W=10&amp;P=10472&amp;YEAR=2012" TargetMode="External"/><Relationship Id="rId4241" Type="http://schemas.openxmlformats.org/officeDocument/2006/relationships/hyperlink" Target="http://football6.myfantasyleague.com/2013/detailed?L=59380&amp;W=4&amp;P=7742&amp;YEAR=2012" TargetMode="External"/><Relationship Id="rId7397" Type="http://schemas.openxmlformats.org/officeDocument/2006/relationships/hyperlink" Target="http://football6.myfantasyleague.com/2013/player?L=59380&amp;P=8289&amp;YEAR=2012" TargetMode="External"/><Relationship Id="rId8448" Type="http://schemas.openxmlformats.org/officeDocument/2006/relationships/hyperlink" Target="http://football6.myfantasyleague.com/2013/detailed?L=59380&amp;W=16&amp;P=9452&amp;YEAR=2012" TargetMode="External"/><Relationship Id="rId11776" Type="http://schemas.openxmlformats.org/officeDocument/2006/relationships/hyperlink" Target="http://football6.myfantasyleague.com/2013/player?L=59380&amp;P=9764" TargetMode="External"/><Relationship Id="rId12827" Type="http://schemas.openxmlformats.org/officeDocument/2006/relationships/hyperlink" Target="http://football6.myfantasyleague.com/2013/player?L=59380&amp;P=8678" TargetMode="External"/><Relationship Id="rId19854" Type="http://schemas.openxmlformats.org/officeDocument/2006/relationships/hyperlink" Target="http://football6.myfantasyleague.com/2013/detailed?L=59380&amp;W=1&amp;P=10431&amp;YEAR=2012" TargetMode="External"/><Relationship Id="rId1835" Type="http://schemas.openxmlformats.org/officeDocument/2006/relationships/hyperlink" Target="http://football6.myfantasyleague.com/2013/detailed?L=59380&amp;W=2&amp;P=10825&amp;YEAR=2012" TargetMode="External"/><Relationship Id="rId7464" Type="http://schemas.openxmlformats.org/officeDocument/2006/relationships/hyperlink" Target="http://football6.myfantasyleague.com/2013/detailed?L=59380&amp;W=14&amp;P=10093&amp;YEAR=2012" TargetMode="External"/><Relationship Id="rId8862" Type="http://schemas.openxmlformats.org/officeDocument/2006/relationships/hyperlink" Target="http://football6.myfantasyleague.com/2013/player?L=59380&amp;P=10832&amp;YEAR=2012" TargetMode="External"/><Relationship Id="rId9913" Type="http://schemas.openxmlformats.org/officeDocument/2006/relationships/hyperlink" Target="http://football6.myfantasyleague.com/2013/detailed?L=59380&amp;W=12&amp;P=9580&amp;YEAR=2012" TargetMode="External"/><Relationship Id="rId10378" Type="http://schemas.openxmlformats.org/officeDocument/2006/relationships/hyperlink" Target="http://football6.myfantasyleague.com/2013/detailed?L=59380&amp;W=16&amp;P=9904&amp;YEAR=2012" TargetMode="External"/><Relationship Id="rId10792" Type="http://schemas.openxmlformats.org/officeDocument/2006/relationships/hyperlink" Target="http://football6.myfantasyleague.com/2013/player?L=59380&amp;P=9843" TargetMode="External"/><Relationship Id="rId11429" Type="http://schemas.openxmlformats.org/officeDocument/2006/relationships/hyperlink" Target="http://football6.myfantasyleague.com/2013/detailed?L=59380&amp;W=6&amp;P=9084&amp;YEAR=2012" TargetMode="External"/><Relationship Id="rId11843" Type="http://schemas.openxmlformats.org/officeDocument/2006/relationships/hyperlink" Target="http://football6.myfantasyleague.com/2013/detailed?L=59380&amp;W=17&amp;P=10820&amp;YEAR=2012" TargetMode="External"/><Relationship Id="rId14999" Type="http://schemas.openxmlformats.org/officeDocument/2006/relationships/hyperlink" Target="http://football6.myfantasyleague.com/2013/detailed?L=59380&amp;W=13&amp;P=9755&amp;YEAR=2012" TargetMode="External"/><Relationship Id="rId15300" Type="http://schemas.openxmlformats.org/officeDocument/2006/relationships/hyperlink" Target="http://football6.myfantasyleague.com/2013/detailed?L=59380&amp;W=7&amp;P=10521&amp;YEAR=2012" TargetMode="External"/><Relationship Id="rId18456" Type="http://schemas.openxmlformats.org/officeDocument/2006/relationships/hyperlink" Target="http://football6.myfantasyleague.com/2013/detailed?L=59380&amp;W=12&amp;P=9315&amp;YEAR=2012" TargetMode="External"/><Relationship Id="rId18870" Type="http://schemas.openxmlformats.org/officeDocument/2006/relationships/hyperlink" Target="http://football6.myfantasyleague.com/2013/detailed?L=59380&amp;W=13&amp;P=10303&amp;YEAR=2012" TargetMode="External"/><Relationship Id="rId19507" Type="http://schemas.openxmlformats.org/officeDocument/2006/relationships/hyperlink" Target="http://football6.myfantasyleague.com/2013/detailed?L=59380&amp;W=7&amp;P=8856&amp;YEAR=2012" TargetMode="External"/><Relationship Id="rId19921" Type="http://schemas.openxmlformats.org/officeDocument/2006/relationships/hyperlink" Target="http://football6.myfantasyleague.com/2013/detailed?L=59380&amp;W=17&amp;P=8375&amp;YEAR=2012" TargetMode="External"/><Relationship Id="rId1902" Type="http://schemas.openxmlformats.org/officeDocument/2006/relationships/hyperlink" Target="http://football6.myfantasyleague.com/2013/detailed?L=59380&amp;W=12&amp;P=10562&amp;YEAR=2012" TargetMode="External"/><Relationship Id="rId6066" Type="http://schemas.openxmlformats.org/officeDocument/2006/relationships/hyperlink" Target="http://football6.myfantasyleague.com/2013/detailed?L=59380&amp;W=8&amp;P=9660&amp;YEAR=2012" TargetMode="External"/><Relationship Id="rId7117" Type="http://schemas.openxmlformats.org/officeDocument/2006/relationships/hyperlink" Target="http://football6.myfantasyleague.com/2013/detailed?L=59380&amp;W=4&amp;P=6475&amp;YEAR=2012" TargetMode="External"/><Relationship Id="rId8515" Type="http://schemas.openxmlformats.org/officeDocument/2006/relationships/hyperlink" Target="http://football6.myfantasyleague.com/2013/detailed?L=59380&amp;W=14&amp;P=7910&amp;YEAR=2012" TargetMode="External"/><Relationship Id="rId10445" Type="http://schemas.openxmlformats.org/officeDocument/2006/relationships/hyperlink" Target="http://football6.myfantasyleague.com/2013/player?L=59380&amp;P=6750&amp;YEAR=2012" TargetMode="External"/><Relationship Id="rId11910" Type="http://schemas.openxmlformats.org/officeDocument/2006/relationships/hyperlink" Target="http://football6.myfantasyleague.com/2013/player?L=59380&amp;P=10154" TargetMode="External"/><Relationship Id="rId17058" Type="http://schemas.openxmlformats.org/officeDocument/2006/relationships/hyperlink" Target="http://football6.myfantasyleague.com/2013/player?L=59380&amp;P=7429" TargetMode="External"/><Relationship Id="rId17472" Type="http://schemas.openxmlformats.org/officeDocument/2006/relationships/hyperlink" Target="http://football6.myfantasyleague.com/2013/detailed?L=59380&amp;W=6&amp;P=9726&amp;YEAR=2012" TargetMode="External"/><Relationship Id="rId18109" Type="http://schemas.openxmlformats.org/officeDocument/2006/relationships/hyperlink" Target="http://football6.myfantasyleague.com/2013/detailed?L=59380&amp;W=8&amp;P=9920&amp;YEAR=2012" TargetMode="External"/><Relationship Id="rId18523" Type="http://schemas.openxmlformats.org/officeDocument/2006/relationships/hyperlink" Target="http://football6.myfantasyleague.com/2013/detailed?L=59380&amp;W=4&amp;P=9981&amp;YEAR=2012" TargetMode="External"/><Relationship Id="rId6480" Type="http://schemas.openxmlformats.org/officeDocument/2006/relationships/hyperlink" Target="http://football6.myfantasyleague.com/2013/detailed?L=59380&amp;W=13&amp;P=7123&amp;YEAR=2012" TargetMode="External"/><Relationship Id="rId7531" Type="http://schemas.openxmlformats.org/officeDocument/2006/relationships/hyperlink" Target="http://football6.myfantasyleague.com/2013/detailed?L=59380&amp;W=1&amp;P=9820&amp;YEAR=2012" TargetMode="External"/><Relationship Id="rId10512" Type="http://schemas.openxmlformats.org/officeDocument/2006/relationships/hyperlink" Target="http://football6.myfantasyleague.com/2013/detailed?L=59380&amp;W=3&amp;P=6795&amp;YEAR=2012" TargetMode="External"/><Relationship Id="rId13668" Type="http://schemas.openxmlformats.org/officeDocument/2006/relationships/hyperlink" Target="http://football6.myfantasyleague.com/2013/detailed?L=59380&amp;W=2&amp;P=9251&amp;YEAR=2012" TargetMode="External"/><Relationship Id="rId14719" Type="http://schemas.openxmlformats.org/officeDocument/2006/relationships/hyperlink" Target="http://football6.myfantasyleague.com/2013/detailed?L=59380&amp;W=14&amp;P=9740&amp;YEAR=2012" TargetMode="External"/><Relationship Id="rId16074" Type="http://schemas.openxmlformats.org/officeDocument/2006/relationships/hyperlink" Target="http://football6.myfantasyleague.com/2013/detailed?L=59380&amp;W=16&amp;P=10570&amp;YEAR=2012" TargetMode="External"/><Relationship Id="rId17125" Type="http://schemas.openxmlformats.org/officeDocument/2006/relationships/hyperlink" Target="http://football6.myfantasyleague.com/2013/detailed?L=59380&amp;W=8&amp;P=4894&amp;YEAR=2012" TargetMode="External"/><Relationship Id="rId995" Type="http://schemas.openxmlformats.org/officeDocument/2006/relationships/hyperlink" Target="http://football6.myfantasyleague.com/2013/detailed?L=59380&amp;W=13&amp;P=8061&amp;YEAR=2012" TargetMode="External"/><Relationship Id="rId2676" Type="http://schemas.openxmlformats.org/officeDocument/2006/relationships/hyperlink" Target="http://football6.myfantasyleague.com/2013/detailed?L=59380&amp;W=3&amp;P=10524&amp;YEAR=2012" TargetMode="External"/><Relationship Id="rId3727" Type="http://schemas.openxmlformats.org/officeDocument/2006/relationships/hyperlink" Target="http://football6.myfantasyleague.com/2013/player?L=59380&amp;P=6820" TargetMode="External"/><Relationship Id="rId5082" Type="http://schemas.openxmlformats.org/officeDocument/2006/relationships/hyperlink" Target="http://football6.myfantasyleague.com/2013/detailed?L=59380&amp;W=12&amp;P=8982&amp;YEAR=2012" TargetMode="External"/><Relationship Id="rId6133" Type="http://schemas.openxmlformats.org/officeDocument/2006/relationships/hyperlink" Target="http://football6.myfantasyleague.com/2013/detailed?L=59380&amp;W=17&amp;P=10487&amp;YEAR=2012" TargetMode="External"/><Relationship Id="rId9289" Type="http://schemas.openxmlformats.org/officeDocument/2006/relationships/hyperlink" Target="http://football6.myfantasyleague.com/2013/player?L=59380&amp;P=8305" TargetMode="External"/><Relationship Id="rId12684" Type="http://schemas.openxmlformats.org/officeDocument/2006/relationships/hyperlink" Target="http://football6.myfantasyleague.com/2013/detailed?L=59380&amp;W=1&amp;P=10561&amp;YEAR=2012" TargetMode="External"/><Relationship Id="rId15090" Type="http://schemas.openxmlformats.org/officeDocument/2006/relationships/hyperlink" Target="http://football6.myfantasyleague.com/2013/detailed?L=59380&amp;W=15&amp;P=8659&amp;YEAR=2012" TargetMode="External"/><Relationship Id="rId16141" Type="http://schemas.openxmlformats.org/officeDocument/2006/relationships/hyperlink" Target="http://football6.myfantasyleague.com/2013/detailed?L=59380&amp;W=1&amp;P=7048&amp;YEAR=2012" TargetMode="External"/><Relationship Id="rId19297" Type="http://schemas.openxmlformats.org/officeDocument/2006/relationships/hyperlink" Target="http://football6.myfantasyleague.com/2013/player?L=59380&amp;P=7422&amp;YEAR=2012" TargetMode="External"/><Relationship Id="rId20537" Type="http://schemas.openxmlformats.org/officeDocument/2006/relationships/hyperlink" Target="http://football6.myfantasyleague.com/2013/detailed?L=59380&amp;W=1&amp;P=10720&amp;YEAR=2012" TargetMode="External"/><Relationship Id="rId648" Type="http://schemas.openxmlformats.org/officeDocument/2006/relationships/hyperlink" Target="http://football6.myfantasyleague.com/2013/player?L=59380&amp;P=10998&amp;YEAR=2012" TargetMode="External"/><Relationship Id="rId1278" Type="http://schemas.openxmlformats.org/officeDocument/2006/relationships/hyperlink" Target="http://football6.myfantasyleague.com/2013/detailed?L=59380&amp;W=11&amp;P=9494&amp;YEAR=2012" TargetMode="External"/><Relationship Id="rId1692" Type="http://schemas.openxmlformats.org/officeDocument/2006/relationships/hyperlink" Target="http://football6.myfantasyleague.com/2013/detailed?L=59380&amp;W=1&amp;P=8074&amp;YEAR=2012" TargetMode="External"/><Relationship Id="rId2329" Type="http://schemas.openxmlformats.org/officeDocument/2006/relationships/hyperlink" Target="http://football6.myfantasyleague.com/2013/detailed?L=59380&amp;W=12&amp;P=9467&amp;YEAR=2012" TargetMode="External"/><Relationship Id="rId2743" Type="http://schemas.openxmlformats.org/officeDocument/2006/relationships/hyperlink" Target="http://football6.myfantasyleague.com/2013/detailed?L=59380&amp;W=8&amp;P=9823&amp;YEAR=2012" TargetMode="External"/><Relationship Id="rId5899" Type="http://schemas.openxmlformats.org/officeDocument/2006/relationships/hyperlink" Target="http://football6.myfantasyleague.com/2013/detailed?L=59380&amp;W=14&amp;P=8062&amp;YEAR=2012" TargetMode="External"/><Relationship Id="rId6200" Type="http://schemas.openxmlformats.org/officeDocument/2006/relationships/hyperlink" Target="http://football6.myfantasyleague.com/2013/detailed?L=59380&amp;W=12&amp;P=9690&amp;YEAR=2012" TargetMode="External"/><Relationship Id="rId9356" Type="http://schemas.openxmlformats.org/officeDocument/2006/relationships/hyperlink" Target="http://football6.myfantasyleague.com/2013/player?L=59380&amp;P=9754" TargetMode="External"/><Relationship Id="rId9770" Type="http://schemas.openxmlformats.org/officeDocument/2006/relationships/hyperlink" Target="http://football6.myfantasyleague.com/2013/detailed?L=59380&amp;W=8&amp;P=9078&amp;YEAR=2012" TargetMode="External"/><Relationship Id="rId11286" Type="http://schemas.openxmlformats.org/officeDocument/2006/relationships/hyperlink" Target="http://football6.myfantasyleague.com/2013/detailed?L=59380&amp;W=12&amp;P=5919&amp;YEAR=2012" TargetMode="External"/><Relationship Id="rId12337" Type="http://schemas.openxmlformats.org/officeDocument/2006/relationships/hyperlink" Target="http://football6.myfantasyleague.com/2013/detailed?L=59380&amp;W=2&amp;P=9982&amp;YEAR=2012" TargetMode="External"/><Relationship Id="rId13735" Type="http://schemas.openxmlformats.org/officeDocument/2006/relationships/hyperlink" Target="http://football6.myfantasyleague.com/2013/detailed?L=59380&amp;W=13&amp;P=8668&amp;YEAR=2012" TargetMode="External"/><Relationship Id="rId19364" Type="http://schemas.openxmlformats.org/officeDocument/2006/relationships/hyperlink" Target="http://football6.myfantasyleague.com/2013/detailed?L=59380&amp;W=13&amp;P=4923&amp;YEAR=2012" TargetMode="External"/><Relationship Id="rId715" Type="http://schemas.openxmlformats.org/officeDocument/2006/relationships/hyperlink" Target="http://football6.myfantasyleague.com/2013/detailed?L=59380&amp;W=13&amp;P=10464&amp;YEAR=2012" TargetMode="External"/><Relationship Id="rId1345" Type="http://schemas.openxmlformats.org/officeDocument/2006/relationships/hyperlink" Target="http://football6.myfantasyleague.com/2013/player?L=59380&amp;P=9477&amp;YEAR=2012" TargetMode="External"/><Relationship Id="rId8372" Type="http://schemas.openxmlformats.org/officeDocument/2006/relationships/hyperlink" Target="http://football6.myfantasyleague.com/2013/detailed?L=59380&amp;W=15&amp;P=10881&amp;YEAR=2012" TargetMode="External"/><Relationship Id="rId9009" Type="http://schemas.openxmlformats.org/officeDocument/2006/relationships/hyperlink" Target="http://football6.myfantasyleague.com/2013/detailed?L=59380&amp;W=14&amp;P=10567&amp;YEAR=2012" TargetMode="External"/><Relationship Id="rId9423" Type="http://schemas.openxmlformats.org/officeDocument/2006/relationships/hyperlink" Target="http://football6.myfantasyleague.com/2013/detailed?L=59380&amp;W=3&amp;P=9674&amp;YEAR=2012" TargetMode="External"/><Relationship Id="rId12751" Type="http://schemas.openxmlformats.org/officeDocument/2006/relationships/hyperlink" Target="http://football6.myfantasyleague.com/2013/detailed?L=59380&amp;W=16&amp;P=8680&amp;YEAR=2012" TargetMode="External"/><Relationship Id="rId13802" Type="http://schemas.openxmlformats.org/officeDocument/2006/relationships/hyperlink" Target="http://football6.myfantasyleague.com/2013/detailed?L=59380&amp;W=6&amp;P=8253&amp;YEAR=2012" TargetMode="External"/><Relationship Id="rId16958" Type="http://schemas.openxmlformats.org/officeDocument/2006/relationships/hyperlink" Target="http://football6.myfantasyleague.com/2013/detailed?L=59380&amp;W=5&amp;P=7813&amp;YEAR=2012" TargetMode="External"/><Relationship Id="rId19017" Type="http://schemas.openxmlformats.org/officeDocument/2006/relationships/hyperlink" Target="http://football6.myfantasyleague.com/2013/detailed?L=59380&amp;W=12&amp;P=10775&amp;YEAR=2012" TargetMode="External"/><Relationship Id="rId20604" Type="http://schemas.openxmlformats.org/officeDocument/2006/relationships/hyperlink" Target="http://football6.myfantasyleague.com/2013/detailed?L=59380&amp;W=14&amp;P=10391&amp;YEAR=2012" TargetMode="External"/><Relationship Id="rId2810" Type="http://schemas.openxmlformats.org/officeDocument/2006/relationships/hyperlink" Target="http://football6.myfantasyleague.com/2013/detailed?L=59380&amp;W=2&amp;P=10772&amp;YEAR=2012" TargetMode="External"/><Relationship Id="rId4568" Type="http://schemas.openxmlformats.org/officeDocument/2006/relationships/hyperlink" Target="http://football6.myfantasyleague.com/2013/detailed?L=59380&amp;W=1&amp;P=10139&amp;YEAR=2012" TargetMode="External"/><Relationship Id="rId5966" Type="http://schemas.openxmlformats.org/officeDocument/2006/relationships/hyperlink" Target="http://football6.myfantasyleague.com/2013/detailed?L=59380&amp;W=12&amp;P=9508&amp;YEAR=2012" TargetMode="External"/><Relationship Id="rId8025" Type="http://schemas.openxmlformats.org/officeDocument/2006/relationships/hyperlink" Target="http://football6.myfantasyleague.com/2013/detailed?L=59380&amp;W=1&amp;P=9441&amp;YEAR=2012" TargetMode="External"/><Relationship Id="rId11353" Type="http://schemas.openxmlformats.org/officeDocument/2006/relationships/hyperlink" Target="http://football6.myfantasyleague.com/2013/detailed?L=59380&amp;W=1&amp;P=7052&amp;YEAR=2012" TargetMode="External"/><Relationship Id="rId12404" Type="http://schemas.openxmlformats.org/officeDocument/2006/relationships/hyperlink" Target="http://football6.myfantasyleague.com/2013/detailed?L=59380&amp;W=12&amp;P=10112&amp;YEAR=2012" TargetMode="External"/><Relationship Id="rId15974" Type="http://schemas.openxmlformats.org/officeDocument/2006/relationships/hyperlink" Target="http://football6.myfantasyleague.com/2013/detailed?L=59380&amp;W=4&amp;P=7850&amp;YEAR=2012" TargetMode="External"/><Relationship Id="rId18380" Type="http://schemas.openxmlformats.org/officeDocument/2006/relationships/hyperlink" Target="http://football6.myfantasyleague.com/2013/detailed?L=59380&amp;W=3&amp;P=10675&amp;YEAR=2012" TargetMode="External"/><Relationship Id="rId19431" Type="http://schemas.openxmlformats.org/officeDocument/2006/relationships/hyperlink" Target="http://football6.myfantasyleague.com/2013/detailed?L=59380&amp;W=15&amp;P=8713&amp;YEAR=2012" TargetMode="External"/><Relationship Id="rId51" Type="http://schemas.openxmlformats.org/officeDocument/2006/relationships/hyperlink" Target="http://football6.myfantasyleague.com/2013/detailed?L=59380&amp;W=10&amp;P=5662&amp;YEAR=2012" TargetMode="External"/><Relationship Id="rId1412" Type="http://schemas.openxmlformats.org/officeDocument/2006/relationships/hyperlink" Target="http://football6.myfantasyleague.com/2013/detailed?L=59380&amp;W=11&amp;P=10514&amp;YEAR=2012" TargetMode="External"/><Relationship Id="rId4982" Type="http://schemas.openxmlformats.org/officeDocument/2006/relationships/hyperlink" Target="http://football6.myfantasyleague.com/2013/player?L=59380&amp;P=10029&amp;YEAR=2012" TargetMode="External"/><Relationship Id="rId5619" Type="http://schemas.openxmlformats.org/officeDocument/2006/relationships/hyperlink" Target="http://football6.myfantasyleague.com/2013/detailed?L=59380&amp;W=7&amp;P=9466&amp;YEAR=2012" TargetMode="External"/><Relationship Id="rId7041" Type="http://schemas.openxmlformats.org/officeDocument/2006/relationships/hyperlink" Target="http://football6.myfantasyleague.com/2013/detailed?L=59380&amp;W=8&amp;P=9826&amp;YEAR=2012" TargetMode="External"/><Relationship Id="rId11006" Type="http://schemas.openxmlformats.org/officeDocument/2006/relationships/hyperlink" Target="http://football6.myfantasyleague.com/2013/player?L=59380&amp;P=7777&amp;YEAR=2012" TargetMode="External"/><Relationship Id="rId11420" Type="http://schemas.openxmlformats.org/officeDocument/2006/relationships/hyperlink" Target="http://football6.myfantasyleague.com/2013/detailed?L=59380&amp;W=16&amp;P=9710&amp;YEAR=2012" TargetMode="External"/><Relationship Id="rId14576" Type="http://schemas.openxmlformats.org/officeDocument/2006/relationships/hyperlink" Target="http://football6.myfantasyleague.com/2013/detailed?L=59380&amp;W=17&amp;P=10311&amp;YEAR=2012" TargetMode="External"/><Relationship Id="rId14990" Type="http://schemas.openxmlformats.org/officeDocument/2006/relationships/hyperlink" Target="http://football6.myfantasyleague.com/2013/detailed?L=59380&amp;W=3&amp;P=9755&amp;YEAR=2012" TargetMode="External"/><Relationship Id="rId15627" Type="http://schemas.openxmlformats.org/officeDocument/2006/relationships/hyperlink" Target="http://football6.myfantasyleague.com/2013/detailed?L=59380&amp;W=16&amp;P=10412&amp;YEAR=2012" TargetMode="External"/><Relationship Id="rId18033" Type="http://schemas.openxmlformats.org/officeDocument/2006/relationships/hyperlink" Target="http://football6.myfantasyleague.com/2013/detailed?L=59380&amp;W=6&amp;P=9831&amp;YEAR=2012" TargetMode="External"/><Relationship Id="rId3584" Type="http://schemas.openxmlformats.org/officeDocument/2006/relationships/hyperlink" Target="http://football6.myfantasyleague.com/2013/detailed?L=59380&amp;W=9&amp;P=8735&amp;YEAR=2012" TargetMode="External"/><Relationship Id="rId4635" Type="http://schemas.openxmlformats.org/officeDocument/2006/relationships/hyperlink" Target="http://football6.myfantasyleague.com/2013/detailed?L=59380&amp;W=12&amp;P=8252&amp;YEAR=2012" TargetMode="External"/><Relationship Id="rId10022" Type="http://schemas.openxmlformats.org/officeDocument/2006/relationships/hyperlink" Target="http://football6.myfantasyleague.com/2013/detailed?L=59380&amp;W=5&amp;P=10810&amp;YEAR=2012" TargetMode="External"/><Relationship Id="rId13178" Type="http://schemas.openxmlformats.org/officeDocument/2006/relationships/hyperlink" Target="http://football6.myfantasyleague.com/2013/detailed?L=59380&amp;W=11&amp;P=10388&amp;YEAR=2012" TargetMode="External"/><Relationship Id="rId13592" Type="http://schemas.openxmlformats.org/officeDocument/2006/relationships/hyperlink" Target="http://football6.myfantasyleague.com/2013/detailed?L=59380&amp;W=8&amp;P=9560&amp;YEAR=2012" TargetMode="External"/><Relationship Id="rId14229" Type="http://schemas.openxmlformats.org/officeDocument/2006/relationships/hyperlink" Target="http://football6.myfantasyleague.com/2013/detailed?L=59380&amp;W=13&amp;P=6439&amp;YEAR=2012" TargetMode="External"/><Relationship Id="rId14643" Type="http://schemas.openxmlformats.org/officeDocument/2006/relationships/hyperlink" Target="http://football6.myfantasyleague.com/2013/detailed?L=59380&amp;W=2&amp;P=4922&amp;YEAR=2012" TargetMode="External"/><Relationship Id="rId17799" Type="http://schemas.openxmlformats.org/officeDocument/2006/relationships/hyperlink" Target="http://football6.myfantasyleague.com/2013/detailed?L=59380&amp;W=14&amp;P=9886&amp;YEAR=2012" TargetMode="External"/><Relationship Id="rId18100" Type="http://schemas.openxmlformats.org/officeDocument/2006/relationships/hyperlink" Target="http://football6.myfantasyleague.com/2013/detailed?L=59380&amp;W=17&amp;P=10413&amp;YEAR=2012" TargetMode="External"/><Relationship Id="rId20394" Type="http://schemas.openxmlformats.org/officeDocument/2006/relationships/hyperlink" Target="http://football6.myfantasyleague.com/2013/detailed?L=59380&amp;W=5&amp;P=8689&amp;YEAR=2012" TargetMode="External"/><Relationship Id="rId158" Type="http://schemas.openxmlformats.org/officeDocument/2006/relationships/hyperlink" Target="http://football6.myfantasyleague.com/2013/detailed?L=59380&amp;W=12&amp;P=10011&amp;YEAR=2012" TargetMode="External"/><Relationship Id="rId2186" Type="http://schemas.openxmlformats.org/officeDocument/2006/relationships/hyperlink" Target="http://football6.myfantasyleague.com/2013/detailed?L=59380&amp;W=2&amp;P=9154&amp;YEAR=2012" TargetMode="External"/><Relationship Id="rId3237" Type="http://schemas.openxmlformats.org/officeDocument/2006/relationships/hyperlink" Target="http://football6.myfantasyleague.com/2013/player?L=59380&amp;P=9052&amp;YEAR=2012" TargetMode="External"/><Relationship Id="rId3651" Type="http://schemas.openxmlformats.org/officeDocument/2006/relationships/hyperlink" Target="http://football6.myfantasyleague.com/2013/player?L=59380&amp;P=10545&amp;YEAR=2012" TargetMode="External"/><Relationship Id="rId4702" Type="http://schemas.openxmlformats.org/officeDocument/2006/relationships/hyperlink" Target="http://football6.myfantasyleague.com/2013/detailed?L=59380&amp;W=8&amp;P=10963&amp;YEAR=2012" TargetMode="External"/><Relationship Id="rId7858" Type="http://schemas.openxmlformats.org/officeDocument/2006/relationships/hyperlink" Target="http://football6.myfantasyleague.com/2013/detailed?L=59380&amp;W=9&amp;P=8910&amp;YEAR=2012" TargetMode="External"/><Relationship Id="rId8909" Type="http://schemas.openxmlformats.org/officeDocument/2006/relationships/hyperlink" Target="http://football6.myfantasyleague.com/2013/player?L=59380&amp;P=10822&amp;YEAR=2012" TargetMode="External"/><Relationship Id="rId12194" Type="http://schemas.openxmlformats.org/officeDocument/2006/relationships/hyperlink" Target="http://football6.myfantasyleague.com/2013/detailed?L=59380&amp;W=5&amp;P=8817&amp;YEAR=2012" TargetMode="External"/><Relationship Id="rId13245" Type="http://schemas.openxmlformats.org/officeDocument/2006/relationships/hyperlink" Target="http://football6.myfantasyleague.com/2013/detailed?L=59380&amp;W=13&amp;P=10088&amp;YEAR=2012" TargetMode="External"/><Relationship Id="rId20047" Type="http://schemas.openxmlformats.org/officeDocument/2006/relationships/hyperlink" Target="http://football6.myfantasyleague.com/2013/player?L=59380&amp;P=8675" TargetMode="External"/><Relationship Id="rId20461" Type="http://schemas.openxmlformats.org/officeDocument/2006/relationships/hyperlink" Target="http://football6.myfantasyleague.com/2013/detailed?L=59380&amp;W=16&amp;P=9837&amp;YEAR=2012" TargetMode="External"/><Relationship Id="rId572" Type="http://schemas.openxmlformats.org/officeDocument/2006/relationships/hyperlink" Target="http://football6.myfantasyleague.com/2013/detailed?L=59380&amp;W=10&amp;P=9895&amp;YEAR=2012" TargetMode="External"/><Relationship Id="rId2253" Type="http://schemas.openxmlformats.org/officeDocument/2006/relationships/hyperlink" Target="http://football6.myfantasyleague.com/2013/detailed?L=59380&amp;W=4&amp;P=10133&amp;YEAR=2012" TargetMode="External"/><Relationship Id="rId3304" Type="http://schemas.openxmlformats.org/officeDocument/2006/relationships/hyperlink" Target="http://football6.myfantasyleague.com/2013/detailed?L=59380&amp;W=12&amp;P=8123&amp;YEAR=2012" TargetMode="External"/><Relationship Id="rId6874" Type="http://schemas.openxmlformats.org/officeDocument/2006/relationships/hyperlink" Target="http://football6.myfantasyleague.com/2013/detailed?L=59380&amp;W=14&amp;P=2918&amp;YEAR=2012" TargetMode="External"/><Relationship Id="rId7925" Type="http://schemas.openxmlformats.org/officeDocument/2006/relationships/hyperlink" Target="http://football6.myfantasyleague.com/2013/detailed?L=59380&amp;W=16&amp;P=10873&amp;YEAR=2012" TargetMode="External"/><Relationship Id="rId9280" Type="http://schemas.openxmlformats.org/officeDocument/2006/relationships/hyperlink" Target="http://football6.myfantasyleague.com/2013/detailed?L=59380&amp;W=10&amp;P=7414&amp;YEAR=2012" TargetMode="External"/><Relationship Id="rId10839" Type="http://schemas.openxmlformats.org/officeDocument/2006/relationships/hyperlink" Target="http://football6.myfantasyleague.com/2013/detailed?L=59380&amp;W=5&amp;P=8841&amp;YEAR=2012" TargetMode="External"/><Relationship Id="rId12261" Type="http://schemas.openxmlformats.org/officeDocument/2006/relationships/hyperlink" Target="http://football6.myfantasyleague.com/2013/detailed?L=59380&amp;W=2&amp;P=10805&amp;YEAR=2012" TargetMode="External"/><Relationship Id="rId13312" Type="http://schemas.openxmlformats.org/officeDocument/2006/relationships/hyperlink" Target="http://football6.myfantasyleague.com/2013/player?L=59380&amp;P=9437" TargetMode="External"/><Relationship Id="rId14710" Type="http://schemas.openxmlformats.org/officeDocument/2006/relationships/hyperlink" Target="http://football6.myfantasyleague.com/2013/detailed?L=59380&amp;W=3&amp;P=9740&amp;YEAR=2012" TargetMode="External"/><Relationship Id="rId16468" Type="http://schemas.openxmlformats.org/officeDocument/2006/relationships/hyperlink" Target="http://football6.myfantasyleague.com/2013/detailed?L=59380&amp;W=6&amp;P=10351&amp;YEAR=2012" TargetMode="External"/><Relationship Id="rId17519" Type="http://schemas.openxmlformats.org/officeDocument/2006/relationships/hyperlink" Target="http://football6.myfantasyleague.com/2013/detailed?L=59380&amp;W=2&amp;P=8641&amp;YEAR=2012" TargetMode="External"/><Relationship Id="rId17866" Type="http://schemas.openxmlformats.org/officeDocument/2006/relationships/hyperlink" Target="http://football6.myfantasyleague.com/2013/player?L=59380&amp;P=8160" TargetMode="External"/><Relationship Id="rId18917" Type="http://schemas.openxmlformats.org/officeDocument/2006/relationships/hyperlink" Target="http://football6.myfantasyleague.com/2013/detailed?L=59380&amp;W=4&amp;P=4891&amp;YEAR=2012" TargetMode="External"/><Relationship Id="rId20114" Type="http://schemas.openxmlformats.org/officeDocument/2006/relationships/hyperlink" Target="http://football6.myfantasyleague.com/2013/player?L=59380&amp;P=10707" TargetMode="External"/><Relationship Id="rId225" Type="http://schemas.openxmlformats.org/officeDocument/2006/relationships/hyperlink" Target="http://football6.myfantasyleague.com/2013/player?L=59380&amp;P=10559&amp;YEAR=2012" TargetMode="External"/><Relationship Id="rId2320" Type="http://schemas.openxmlformats.org/officeDocument/2006/relationships/hyperlink" Target="http://football6.myfantasyleague.com/2013/player?L=59380&amp;P=9467&amp;YEAR=2012" TargetMode="External"/><Relationship Id="rId5476" Type="http://schemas.openxmlformats.org/officeDocument/2006/relationships/hyperlink" Target="http://football6.myfantasyleague.com/2013/detailed?L=59380&amp;W=4&amp;P=7042&amp;YEAR=2012" TargetMode="External"/><Relationship Id="rId6527" Type="http://schemas.openxmlformats.org/officeDocument/2006/relationships/hyperlink" Target="http://football6.myfantasyleague.com/2013/detailed?L=59380&amp;W=17&amp;P=10359&amp;YEAR=2012" TargetMode="External"/><Relationship Id="rId10906" Type="http://schemas.openxmlformats.org/officeDocument/2006/relationships/hyperlink" Target="http://football6.myfantasyleague.com/2013/detailed?L=59380&amp;W=7&amp;P=10869&amp;YEAR=2012" TargetMode="External"/><Relationship Id="rId16882" Type="http://schemas.openxmlformats.org/officeDocument/2006/relationships/hyperlink" Target="http://football6.myfantasyleague.com/2013/detailed?L=59380&amp;W=2&amp;P=9757&amp;YEAR=2012" TargetMode="External"/><Relationship Id="rId17933" Type="http://schemas.openxmlformats.org/officeDocument/2006/relationships/hyperlink" Target="http://football6.myfantasyleague.com/2013/detailed?L=59380&amp;W=17&amp;P=9176&amp;YEAR=2012" TargetMode="External"/><Relationship Id="rId4078" Type="http://schemas.openxmlformats.org/officeDocument/2006/relationships/hyperlink" Target="http://football6.myfantasyleague.com/2013/detailed?L=59380&amp;W=12&amp;P=10686&amp;YEAR=2012" TargetMode="External"/><Relationship Id="rId4492" Type="http://schemas.openxmlformats.org/officeDocument/2006/relationships/hyperlink" Target="http://football6.myfantasyleague.com/2013/detailed?L=59380&amp;W=4&amp;P=8260&amp;YEAR=2012" TargetMode="External"/><Relationship Id="rId5129" Type="http://schemas.openxmlformats.org/officeDocument/2006/relationships/hyperlink" Target="http://football6.myfantasyleague.com/2013/detailed?L=59380&amp;W=4&amp;P=9975&amp;YEAR=2012" TargetMode="External"/><Relationship Id="rId5543" Type="http://schemas.openxmlformats.org/officeDocument/2006/relationships/hyperlink" Target="http://football6.myfantasyleague.com/2013/detailed?L=59380&amp;W=7&amp;P=7815&amp;YEAR=2012" TargetMode="External"/><Relationship Id="rId5890" Type="http://schemas.openxmlformats.org/officeDocument/2006/relationships/hyperlink" Target="http://football6.myfantasyleague.com/2013/detailed?L=59380&amp;W=4&amp;P=8062&amp;YEAR=2012" TargetMode="External"/><Relationship Id="rId6941" Type="http://schemas.openxmlformats.org/officeDocument/2006/relationships/hyperlink" Target="http://football6.myfantasyleague.com/2013/detailed?L=59380&amp;W=17&amp;P=10960&amp;YEAR=2012" TargetMode="External"/><Relationship Id="rId8699" Type="http://schemas.openxmlformats.org/officeDocument/2006/relationships/hyperlink" Target="http://football6.myfantasyleague.com/2013/detailed?L=59380&amp;W=1&amp;P=10674&amp;YEAR=2012" TargetMode="External"/><Relationship Id="rId9000" Type="http://schemas.openxmlformats.org/officeDocument/2006/relationships/hyperlink" Target="http://football6.myfantasyleague.com/2013/detailed?L=59380&amp;W=4&amp;P=10567&amp;YEAR=2012" TargetMode="External"/><Relationship Id="rId14086" Type="http://schemas.openxmlformats.org/officeDocument/2006/relationships/hyperlink" Target="http://football6.myfantasyleague.com/2013/player?L=59380&amp;P=9530" TargetMode="External"/><Relationship Id="rId15484" Type="http://schemas.openxmlformats.org/officeDocument/2006/relationships/hyperlink" Target="http://football6.myfantasyleague.com/2013/detailed?L=59380&amp;W=16&amp;P=10334&amp;YEAR=2012" TargetMode="External"/><Relationship Id="rId16535" Type="http://schemas.openxmlformats.org/officeDocument/2006/relationships/hyperlink" Target="http://football6.myfantasyleague.com/2013/detailed?L=59380&amp;W=11&amp;P=7969&amp;YEAR=2012" TargetMode="External"/><Relationship Id="rId3094" Type="http://schemas.openxmlformats.org/officeDocument/2006/relationships/hyperlink" Target="http://football6.myfantasyleague.com/2013/detailed?L=59380&amp;W=17&amp;P=9492&amp;YEAR=2012" TargetMode="External"/><Relationship Id="rId4145" Type="http://schemas.openxmlformats.org/officeDocument/2006/relationships/hyperlink" Target="http://football6.myfantasyleague.com/2013/detailed?L=59380&amp;W=2&amp;P=10344&amp;YEAR=2012" TargetMode="External"/><Relationship Id="rId15137" Type="http://schemas.openxmlformats.org/officeDocument/2006/relationships/hyperlink" Target="http://football6.myfantasyleague.com/2013/detailed?L=59380&amp;W=8&amp;P=9433&amp;YEAR=2012" TargetMode="External"/><Relationship Id="rId15551" Type="http://schemas.openxmlformats.org/officeDocument/2006/relationships/hyperlink" Target="http://football6.myfantasyleague.com/2013/detailed?L=59380&amp;W=10&amp;P=9025&amp;YEAR=2012" TargetMode="External"/><Relationship Id="rId16602" Type="http://schemas.openxmlformats.org/officeDocument/2006/relationships/hyperlink" Target="http://football6.myfantasyleague.com/2013/detailed?L=59380&amp;W=14&amp;P=8840&amp;YEAR=2012" TargetMode="External"/><Relationship Id="rId19758" Type="http://schemas.openxmlformats.org/officeDocument/2006/relationships/hyperlink" Target="http://football6.myfantasyleague.com/2013/detailed?L=59380&amp;W=1&amp;P=10382&amp;YEAR=2012" TargetMode="External"/><Relationship Id="rId1739" Type="http://schemas.openxmlformats.org/officeDocument/2006/relationships/hyperlink" Target="http://football6.myfantasyleague.com/2013/detailed?L=59380&amp;W=1&amp;P=8091&amp;YEAR=2012" TargetMode="External"/><Relationship Id="rId5610" Type="http://schemas.openxmlformats.org/officeDocument/2006/relationships/hyperlink" Target="http://football6.myfantasyleague.com/2013/detailed?L=59380&amp;W=13&amp;P=8511&amp;YEAR=2012" TargetMode="External"/><Relationship Id="rId8766" Type="http://schemas.openxmlformats.org/officeDocument/2006/relationships/hyperlink" Target="http://football6.myfantasyleague.com/2013/detailed?L=59380&amp;W=1&amp;P=10792&amp;YEAR=2012" TargetMode="External"/><Relationship Id="rId9817" Type="http://schemas.openxmlformats.org/officeDocument/2006/relationships/hyperlink" Target="http://football6.myfantasyleague.com/2013/detailed?L=59380&amp;W=5&amp;P=10834&amp;YEAR=2012" TargetMode="External"/><Relationship Id="rId10696" Type="http://schemas.openxmlformats.org/officeDocument/2006/relationships/hyperlink" Target="http://football6.myfantasyleague.com/2013/detailed?L=59380&amp;W=12&amp;P=10383&amp;YEAR=2012" TargetMode="External"/><Relationship Id="rId11747" Type="http://schemas.openxmlformats.org/officeDocument/2006/relationships/hyperlink" Target="http://football6.myfantasyleague.com/2013/detailed?L=59380&amp;W=2&amp;P=8360&amp;YEAR=2012" TargetMode="External"/><Relationship Id="rId14153" Type="http://schemas.openxmlformats.org/officeDocument/2006/relationships/hyperlink" Target="http://football6.myfantasyleague.com/2013/detailed?L=59380&amp;W=12&amp;P=10270&amp;YEAR=2012" TargetMode="External"/><Relationship Id="rId15204" Type="http://schemas.openxmlformats.org/officeDocument/2006/relationships/hyperlink" Target="http://football6.myfantasyleague.com/2013/detailed?L=59380&amp;W=5&amp;P=6994&amp;YEAR=2012" TargetMode="External"/><Relationship Id="rId18774" Type="http://schemas.openxmlformats.org/officeDocument/2006/relationships/hyperlink" Target="http://football6.myfantasyleague.com/2013/detailed?L=59380&amp;W=11&amp;P=10560&amp;YEAR=2012" TargetMode="External"/><Relationship Id="rId19825" Type="http://schemas.openxmlformats.org/officeDocument/2006/relationships/hyperlink" Target="http://football6.myfantasyleague.com/2013/detailed?L=59380&amp;W=13&amp;P=8268&amp;YEAR=2012" TargetMode="External"/><Relationship Id="rId1806" Type="http://schemas.openxmlformats.org/officeDocument/2006/relationships/hyperlink" Target="http://football6.myfantasyleague.com/2013/player?L=59380&amp;P=9898&amp;YEAR=2012" TargetMode="External"/><Relationship Id="rId3161" Type="http://schemas.openxmlformats.org/officeDocument/2006/relationships/hyperlink" Target="http://football6.myfantasyleague.com/2013/detailed?L=59380&amp;W=14&amp;P=9051&amp;YEAR=2012" TargetMode="External"/><Relationship Id="rId4212" Type="http://schemas.openxmlformats.org/officeDocument/2006/relationships/hyperlink" Target="http://football6.myfantasyleague.com/2013/detailed?L=59380&amp;W=12&amp;P=9964&amp;YEAR=2012" TargetMode="External"/><Relationship Id="rId7368" Type="http://schemas.openxmlformats.org/officeDocument/2006/relationships/hyperlink" Target="http://football6.myfantasyleague.com/2013/detailed?L=59380&amp;W=7&amp;P=9828&amp;YEAR=2012" TargetMode="External"/><Relationship Id="rId7782" Type="http://schemas.openxmlformats.org/officeDocument/2006/relationships/hyperlink" Target="http://football6.myfantasyleague.com/2013/detailed?L=59380&amp;W=15&amp;P=9847&amp;YEAR=2012" TargetMode="External"/><Relationship Id="rId8419" Type="http://schemas.openxmlformats.org/officeDocument/2006/relationships/hyperlink" Target="http://football6.myfantasyleague.com/2013/detailed?L=59380&amp;W=3&amp;P=10266&amp;YEAR=2012" TargetMode="External"/><Relationship Id="rId8833" Type="http://schemas.openxmlformats.org/officeDocument/2006/relationships/hyperlink" Target="http://football6.myfantasyleague.com/2013/detailed?L=59380&amp;W=10&amp;P=10277&amp;YEAR=2012" TargetMode="External"/><Relationship Id="rId10349" Type="http://schemas.openxmlformats.org/officeDocument/2006/relationships/hyperlink" Target="http://football6.myfantasyleague.com/2013/detailed?L=59380&amp;W=2&amp;P=8265&amp;YEAR=2012" TargetMode="External"/><Relationship Id="rId10763" Type="http://schemas.openxmlformats.org/officeDocument/2006/relationships/hyperlink" Target="http://football6.myfantasyleague.com/2013/options?L=59380&amp;F=0011&amp;O=07" TargetMode="External"/><Relationship Id="rId14220" Type="http://schemas.openxmlformats.org/officeDocument/2006/relationships/hyperlink" Target="http://football6.myfantasyleague.com/2013/detailed?L=59380&amp;W=3&amp;P=6439&amp;YEAR=2012" TargetMode="External"/><Relationship Id="rId17376" Type="http://schemas.openxmlformats.org/officeDocument/2006/relationships/hyperlink" Target="http://football6.myfantasyleague.com/2013/detailed?L=59380&amp;W=14&amp;P=7832&amp;YEAR=2012" TargetMode="External"/><Relationship Id="rId17790" Type="http://schemas.openxmlformats.org/officeDocument/2006/relationships/hyperlink" Target="http://football6.myfantasyleague.com/2013/detailed?L=59380&amp;W=3&amp;P=9886&amp;YEAR=2012" TargetMode="External"/><Relationship Id="rId18427" Type="http://schemas.openxmlformats.org/officeDocument/2006/relationships/hyperlink" Target="http://football6.myfantasyleague.com/2013/detailed?L=59380&amp;W=10&amp;P=8684&amp;YEAR=2012" TargetMode="External"/><Relationship Id="rId3978" Type="http://schemas.openxmlformats.org/officeDocument/2006/relationships/hyperlink" Target="http://football6.myfantasyleague.com/2013/detailed?L=59380&amp;W=4&amp;P=7958&amp;YEAR=2012" TargetMode="External"/><Relationship Id="rId6384" Type="http://schemas.openxmlformats.org/officeDocument/2006/relationships/hyperlink" Target="http://football6.myfantasyleague.com/2013/detailed?L=59380&amp;W=3&amp;P=10262&amp;YEAR=2012" TargetMode="External"/><Relationship Id="rId7435" Type="http://schemas.openxmlformats.org/officeDocument/2006/relationships/hyperlink" Target="http://football6.myfantasyleague.com/2013/detailed?L=59380&amp;W=11&amp;P=10975&amp;YEAR=2012" TargetMode="External"/><Relationship Id="rId8900" Type="http://schemas.openxmlformats.org/officeDocument/2006/relationships/hyperlink" Target="http://football6.myfantasyleague.com/2013/detailed?L=59380&amp;W=10&amp;P=9853&amp;YEAR=2012" TargetMode="External"/><Relationship Id="rId10416" Type="http://schemas.openxmlformats.org/officeDocument/2006/relationships/hyperlink" Target="http://football6.myfantasyleague.com/2013/player?L=59380&amp;P=10455&amp;YEAR=2012" TargetMode="External"/><Relationship Id="rId11814" Type="http://schemas.openxmlformats.org/officeDocument/2006/relationships/hyperlink" Target="http://football6.myfantasyleague.com/2013/detailed?L=59380&amp;W=5&amp;P=10835&amp;YEAR=2012" TargetMode="External"/><Relationship Id="rId16392" Type="http://schemas.openxmlformats.org/officeDocument/2006/relationships/hyperlink" Target="http://football6.myfantasyleague.com/2013/detailed?L=59380&amp;W=4&amp;P=6840&amp;YEAR=2012" TargetMode="External"/><Relationship Id="rId17029" Type="http://schemas.openxmlformats.org/officeDocument/2006/relationships/hyperlink" Target="http://football6.myfantasyleague.com/2013/detailed?L=59380&amp;W=6&amp;P=8344&amp;YEAR=2012" TargetMode="External"/><Relationship Id="rId17443" Type="http://schemas.openxmlformats.org/officeDocument/2006/relationships/hyperlink" Target="http://football6.myfantasyleague.com/2013/detailed?L=59380&amp;W=15&amp;P=3301&amp;YEAR=2012" TargetMode="External"/><Relationship Id="rId18841" Type="http://schemas.openxmlformats.org/officeDocument/2006/relationships/hyperlink" Target="http://football6.myfantasyleague.com/2013/detailed?L=59380&amp;W=17&amp;P=4927&amp;YEAR=2012" TargetMode="External"/><Relationship Id="rId899" Type="http://schemas.openxmlformats.org/officeDocument/2006/relationships/hyperlink" Target="http://football6.myfantasyleague.com/2013/detailed?L=59380&amp;W=6&amp;P=7775&amp;YEAR=2012" TargetMode="External"/><Relationship Id="rId6037" Type="http://schemas.openxmlformats.org/officeDocument/2006/relationships/hyperlink" Target="http://football6.myfantasyleague.com/2013/detailed?L=59380&amp;W=2&amp;P=10721&amp;YEAR=2012" TargetMode="External"/><Relationship Id="rId6451" Type="http://schemas.openxmlformats.org/officeDocument/2006/relationships/hyperlink" Target="http://football6.myfantasyleague.com/2013/detailed?L=59380&amp;W=6&amp;P=10971&amp;YEAR=2012" TargetMode="External"/><Relationship Id="rId7502" Type="http://schemas.openxmlformats.org/officeDocument/2006/relationships/hyperlink" Target="http://football6.myfantasyleague.com/2013/detailed?L=59380&amp;W=3&amp;P=9199&amp;YEAR=2012" TargetMode="External"/><Relationship Id="rId10830" Type="http://schemas.openxmlformats.org/officeDocument/2006/relationships/hyperlink" Target="http://football6.myfantasyleague.com/2013/detailed?L=59380&amp;W=15&amp;P=11078&amp;YEAR=2012" TargetMode="External"/><Relationship Id="rId13986" Type="http://schemas.openxmlformats.org/officeDocument/2006/relationships/hyperlink" Target="http://football6.myfantasyleague.com/2013/detailed?L=59380&amp;W=14&amp;P=9641&amp;YEAR=2012" TargetMode="External"/><Relationship Id="rId16045" Type="http://schemas.openxmlformats.org/officeDocument/2006/relationships/hyperlink" Target="http://football6.myfantasyleague.com/2013/detailed?L=59380&amp;W=2&amp;P=10312&amp;YEAR=2012" TargetMode="External"/><Relationship Id="rId966" Type="http://schemas.openxmlformats.org/officeDocument/2006/relationships/hyperlink" Target="http://football6.myfantasyleague.com/2013/detailed?L=59380&amp;W=8&amp;P=10506&amp;YEAR=2012" TargetMode="External"/><Relationship Id="rId1596" Type="http://schemas.openxmlformats.org/officeDocument/2006/relationships/hyperlink" Target="http://football6.myfantasyleague.com/2013/detailed?L=59380&amp;W=3&amp;P=10874&amp;YEAR=2012" TargetMode="External"/><Relationship Id="rId2647" Type="http://schemas.openxmlformats.org/officeDocument/2006/relationships/hyperlink" Target="http://football6.myfantasyleague.com/2013/detailed?L=59380&amp;W=12&amp;P=8741&amp;YEAR=2012" TargetMode="External"/><Relationship Id="rId2994" Type="http://schemas.openxmlformats.org/officeDocument/2006/relationships/hyperlink" Target="http://football6.myfantasyleague.com/2013/detailed?L=59380&amp;W=10&amp;P=8243&amp;YEAR=2012" TargetMode="External"/><Relationship Id="rId5053" Type="http://schemas.openxmlformats.org/officeDocument/2006/relationships/hyperlink" Target="http://football6.myfantasyleague.com/2013/player?L=59380&amp;P=10343&amp;YEAR=2012" TargetMode="External"/><Relationship Id="rId6104" Type="http://schemas.openxmlformats.org/officeDocument/2006/relationships/hyperlink" Target="http://football6.myfantasyleague.com/2013/player?L=59380&amp;P=6636&amp;YEAR=2012" TargetMode="External"/><Relationship Id="rId9674" Type="http://schemas.openxmlformats.org/officeDocument/2006/relationships/hyperlink" Target="http://football6.myfantasyleague.com/2013/detailed?L=59380&amp;W=5&amp;P=6931&amp;YEAR=2012" TargetMode="External"/><Relationship Id="rId12588" Type="http://schemas.openxmlformats.org/officeDocument/2006/relationships/hyperlink" Target="http://football6.myfantasyleague.com/2013/detailed?L=59380&amp;W=8&amp;P=9479&amp;YEAR=2012" TargetMode="External"/><Relationship Id="rId13639" Type="http://schemas.openxmlformats.org/officeDocument/2006/relationships/hyperlink" Target="http://football6.myfantasyleague.com/2013/detailed?L=59380&amp;W=17&amp;P=9632&amp;YEAR=2012" TargetMode="External"/><Relationship Id="rId15061" Type="http://schemas.openxmlformats.org/officeDocument/2006/relationships/hyperlink" Target="http://football6.myfantasyleague.com/2013/detailed?L=59380&amp;W=17&amp;P=10735&amp;YEAR=2012" TargetMode="External"/><Relationship Id="rId17510" Type="http://schemas.openxmlformats.org/officeDocument/2006/relationships/hyperlink" Target="http://football6.myfantasyleague.com/2013/detailed?L=59380&amp;W=13&amp;P=7942&amp;YEAR=2012" TargetMode="External"/><Relationship Id="rId619" Type="http://schemas.openxmlformats.org/officeDocument/2006/relationships/hyperlink" Target="http://football6.myfantasyleague.com/2013/detailed?L=59380&amp;W=6&amp;P=8474&amp;YEAR=2012" TargetMode="External"/><Relationship Id="rId1249" Type="http://schemas.openxmlformats.org/officeDocument/2006/relationships/hyperlink" Target="http://football6.myfantasyleague.com/2013/detailed?L=59380&amp;W=17&amp;P=7862&amp;YEAR=2012" TargetMode="External"/><Relationship Id="rId5120" Type="http://schemas.openxmlformats.org/officeDocument/2006/relationships/hyperlink" Target="http://football6.myfantasyleague.com/2013/detailed?L=59380&amp;W=4&amp;P=8888&amp;YEAR=2012" TargetMode="External"/><Relationship Id="rId8276" Type="http://schemas.openxmlformats.org/officeDocument/2006/relationships/hyperlink" Target="http://football6.myfantasyleague.com/2013/player?L=59380&amp;P=7440&amp;YEAR=2012" TargetMode="External"/><Relationship Id="rId9327" Type="http://schemas.openxmlformats.org/officeDocument/2006/relationships/hyperlink" Target="http://football6.myfantasyleague.com/2013/options?L=59380&amp;F=0011&amp;O=07" TargetMode="External"/><Relationship Id="rId12655" Type="http://schemas.openxmlformats.org/officeDocument/2006/relationships/hyperlink" Target="http://football6.myfantasyleague.com/2013/detailed?L=59380&amp;W=9&amp;P=6622&amp;YEAR=2012" TargetMode="External"/><Relationship Id="rId13706" Type="http://schemas.openxmlformats.org/officeDocument/2006/relationships/hyperlink" Target="http://football6.myfantasyleague.com/2013/player?L=59380&amp;P=10072" TargetMode="External"/><Relationship Id="rId16112" Type="http://schemas.openxmlformats.org/officeDocument/2006/relationships/hyperlink" Target="http://football6.myfantasyleague.com/2013/detailed?L=59380&amp;W=2&amp;P=8274&amp;YEAR=2012" TargetMode="External"/><Relationship Id="rId19268" Type="http://schemas.openxmlformats.org/officeDocument/2006/relationships/hyperlink" Target="http://football6.myfantasyleague.com/2013/detailed?L=59380&amp;W=7&amp;P=8358&amp;YEAR=2012" TargetMode="External"/><Relationship Id="rId19682" Type="http://schemas.openxmlformats.org/officeDocument/2006/relationships/hyperlink" Target="http://football6.myfantasyleague.com/2013/detailed?L=59380&amp;W=3&amp;P=7411&amp;YEAR=2012" TargetMode="External"/><Relationship Id="rId20508" Type="http://schemas.openxmlformats.org/officeDocument/2006/relationships/hyperlink" Target="http://football6.myfantasyleague.com/2013/detailed?L=59380&amp;W=11&amp;P=8729&amp;YEAR=2012" TargetMode="External"/><Relationship Id="rId1663" Type="http://schemas.openxmlformats.org/officeDocument/2006/relationships/hyperlink" Target="http://football6.myfantasyleague.com/2013/detailed?L=59380&amp;W=10&amp;P=10880&amp;YEAR=2012" TargetMode="External"/><Relationship Id="rId2714" Type="http://schemas.openxmlformats.org/officeDocument/2006/relationships/hyperlink" Target="http://football6.myfantasyleague.com/2013/detailed?L=59380&amp;W=15&amp;P=9551&amp;YEAR=2012" TargetMode="External"/><Relationship Id="rId8690" Type="http://schemas.openxmlformats.org/officeDocument/2006/relationships/hyperlink" Target="http://football6.myfantasyleague.com/2013/detailed?L=59380&amp;W=11&amp;P=3307&amp;YEAR=2012" TargetMode="External"/><Relationship Id="rId9741" Type="http://schemas.openxmlformats.org/officeDocument/2006/relationships/hyperlink" Target="http://football6.myfantasyleague.com/2013/detailed?L=59380&amp;W=17&amp;P=10912&amp;YEAR=2012" TargetMode="External"/><Relationship Id="rId11257" Type="http://schemas.openxmlformats.org/officeDocument/2006/relationships/hyperlink" Target="http://football6.myfantasyleague.com/2013/player?L=59380&amp;P=10097&amp;YEAR=2012" TargetMode="External"/><Relationship Id="rId11671" Type="http://schemas.openxmlformats.org/officeDocument/2006/relationships/hyperlink" Target="http://football6.myfantasyleague.com/2013/detailed?L=59380&amp;W=17&amp;P=3291&amp;YEAR=2012" TargetMode="External"/><Relationship Id="rId12308" Type="http://schemas.openxmlformats.org/officeDocument/2006/relationships/hyperlink" Target="http://football6.myfantasyleague.com/2013/detailed?L=59380&amp;W=16&amp;P=9846&amp;YEAR=2012" TargetMode="External"/><Relationship Id="rId12722" Type="http://schemas.openxmlformats.org/officeDocument/2006/relationships/hyperlink" Target="http://football6.myfantasyleague.com/2013/detailed?L=59380&amp;W=3&amp;P=10143&amp;YEAR=2012" TargetMode="External"/><Relationship Id="rId15878" Type="http://schemas.openxmlformats.org/officeDocument/2006/relationships/hyperlink" Target="http://football6.myfantasyleague.com/2013/detailed?L=59380&amp;W=5&amp;P=10434&amp;YEAR=2012" TargetMode="External"/><Relationship Id="rId16929" Type="http://schemas.openxmlformats.org/officeDocument/2006/relationships/hyperlink" Target="http://football6.myfantasyleague.com/2013/detailed?L=59380&amp;W=10&amp;P=10274&amp;YEAR=2012" TargetMode="External"/><Relationship Id="rId18284" Type="http://schemas.openxmlformats.org/officeDocument/2006/relationships/hyperlink" Target="http://football6.myfantasyleague.com/2013/detailed?L=59380&amp;W=7&amp;P=10384&amp;YEAR=2012" TargetMode="External"/><Relationship Id="rId19335" Type="http://schemas.openxmlformats.org/officeDocument/2006/relationships/hyperlink" Target="http://football6.myfantasyleague.com/2013/detailed?L=59380&amp;W=2&amp;P=10272&amp;YEAR=2012" TargetMode="External"/><Relationship Id="rId1316" Type="http://schemas.openxmlformats.org/officeDocument/2006/relationships/hyperlink" Target="http://football6.myfantasyleague.com/2013/detailed?L=59380&amp;W=9&amp;P=9017&amp;YEAR=2012" TargetMode="External"/><Relationship Id="rId1730" Type="http://schemas.openxmlformats.org/officeDocument/2006/relationships/hyperlink" Target="http://football6.myfantasyleague.com/2013/detailed?L=59380&amp;W=3&amp;P=8770&amp;YEAR=2012" TargetMode="External"/><Relationship Id="rId4886" Type="http://schemas.openxmlformats.org/officeDocument/2006/relationships/hyperlink" Target="http://football6.myfantasyleague.com/2013/detailed?L=59380&amp;W=13&amp;P=7826&amp;YEAR=2012" TargetMode="External"/><Relationship Id="rId5937" Type="http://schemas.openxmlformats.org/officeDocument/2006/relationships/hyperlink" Target="http://football6.myfantasyleague.com/2013/player?L=59380&amp;P=10818" TargetMode="External"/><Relationship Id="rId7292" Type="http://schemas.openxmlformats.org/officeDocument/2006/relationships/hyperlink" Target="http://football6.myfantasyleague.com/2013/player?L=59380&amp;P=8258" TargetMode="External"/><Relationship Id="rId8343" Type="http://schemas.openxmlformats.org/officeDocument/2006/relationships/hyperlink" Target="http://football6.myfantasyleague.com/2013/detailed?L=59380&amp;W=6&amp;P=9830&amp;YEAR=2012" TargetMode="External"/><Relationship Id="rId10273" Type="http://schemas.openxmlformats.org/officeDocument/2006/relationships/hyperlink" Target="http://football6.myfantasyleague.com/2013/detailed?L=59380&amp;W=5&amp;P=9966&amp;YEAR=2012" TargetMode="External"/><Relationship Id="rId11324" Type="http://schemas.openxmlformats.org/officeDocument/2006/relationships/hyperlink" Target="http://football6.myfantasyleague.com/2013/detailed?L=59380&amp;W=11&amp;P=10327&amp;YEAR=2012" TargetMode="External"/><Relationship Id="rId14894" Type="http://schemas.openxmlformats.org/officeDocument/2006/relationships/hyperlink" Target="http://football6.myfantasyleague.com/2013/detailed?L=59380&amp;W=10&amp;P=9805&amp;YEAR=2012" TargetMode="External"/><Relationship Id="rId18351" Type="http://schemas.openxmlformats.org/officeDocument/2006/relationships/hyperlink" Target="http://football6.myfantasyleague.com/2013/player?L=59380&amp;P=10956&amp;YEAR=2012" TargetMode="External"/><Relationship Id="rId19402" Type="http://schemas.openxmlformats.org/officeDocument/2006/relationships/hyperlink" Target="http://football6.myfantasyleague.com/2013/detailed?L=59380&amp;W=3&amp;P=7855&amp;YEAR=2012" TargetMode="External"/><Relationship Id="rId22" Type="http://schemas.openxmlformats.org/officeDocument/2006/relationships/hyperlink" Target="http://football6.myfantasyleague.com/2013/top?L=59380&amp;SEARCHTYPE=BASIC&amp;COUNT=1500&amp;YEAR=2012&amp;START_WEEK=1&amp;END_WEEK=17&amp;CATEGORY=overall&amp;DISPLAY=points&amp;TEAM=*&amp;SORT=16" TargetMode="External"/><Relationship Id="rId3488" Type="http://schemas.openxmlformats.org/officeDocument/2006/relationships/hyperlink" Target="http://football6.myfantasyleague.com/2013/detailed?L=59380&amp;W=12&amp;P=9742&amp;YEAR=2012" TargetMode="External"/><Relationship Id="rId4539" Type="http://schemas.openxmlformats.org/officeDocument/2006/relationships/hyperlink" Target="http://football6.myfantasyleague.com/2013/detailed?L=59380&amp;W=16&amp;P=10080&amp;YEAR=2012" TargetMode="External"/><Relationship Id="rId4953" Type="http://schemas.openxmlformats.org/officeDocument/2006/relationships/hyperlink" Target="http://football6.myfantasyleague.com/2013/detailed?L=59380&amp;W=8&amp;P=9059&amp;YEAR=2012" TargetMode="External"/><Relationship Id="rId8410" Type="http://schemas.openxmlformats.org/officeDocument/2006/relationships/hyperlink" Target="http://football6.myfantasyleague.com/2013/player?L=59380&amp;P=9136" TargetMode="External"/><Relationship Id="rId10340" Type="http://schemas.openxmlformats.org/officeDocument/2006/relationships/hyperlink" Target="http://football6.myfantasyleague.com/2013/detailed?L=59380&amp;W=13&amp;P=10292&amp;YEAR=2012" TargetMode="External"/><Relationship Id="rId13496" Type="http://schemas.openxmlformats.org/officeDocument/2006/relationships/hyperlink" Target="http://football6.myfantasyleague.com/2013/detailed?L=59380&amp;W=1&amp;P=9534&amp;YEAR=2012" TargetMode="External"/><Relationship Id="rId14547" Type="http://schemas.openxmlformats.org/officeDocument/2006/relationships/hyperlink" Target="http://football6.myfantasyleague.com/2013/detailed?L=59380&amp;W=2&amp;P=9444&amp;YEAR=2012" TargetMode="External"/><Relationship Id="rId15945" Type="http://schemas.openxmlformats.org/officeDocument/2006/relationships/hyperlink" Target="http://football6.myfantasyleague.com/2013/detailed?L=59380&amp;W=16&amp;P=8832&amp;YEAR=2012" TargetMode="External"/><Relationship Id="rId18004" Type="http://schemas.openxmlformats.org/officeDocument/2006/relationships/hyperlink" Target="http://football6.myfantasyleague.com/2013/detailed?L=59380&amp;W=14&amp;P=9907&amp;YEAR=2012" TargetMode="External"/><Relationship Id="rId20298" Type="http://schemas.openxmlformats.org/officeDocument/2006/relationships/hyperlink" Target="http://football6.myfantasyleague.com/2013/detailed?L=59380&amp;W=2&amp;P=10888&amp;YEAR=2012" TargetMode="External"/><Relationship Id="rId3555" Type="http://schemas.openxmlformats.org/officeDocument/2006/relationships/hyperlink" Target="http://football6.myfantasyleague.com/2013/detailed?L=59380&amp;W=17&amp;P=11007&amp;YEAR=2012" TargetMode="External"/><Relationship Id="rId4606" Type="http://schemas.openxmlformats.org/officeDocument/2006/relationships/hyperlink" Target="http://football6.myfantasyleague.com/2013/detailed?L=59380&amp;W=10&amp;P=9428&amp;YEAR=2012" TargetMode="External"/><Relationship Id="rId7012" Type="http://schemas.openxmlformats.org/officeDocument/2006/relationships/hyperlink" Target="http://football6.myfantasyleague.com/2013/options?L=59380&amp;F=0003&amp;O=07" TargetMode="External"/><Relationship Id="rId12098" Type="http://schemas.openxmlformats.org/officeDocument/2006/relationships/hyperlink" Target="http://football6.myfantasyleague.com/2013/detailed?L=59380&amp;W=1&amp;P=9245&amp;YEAR=2012" TargetMode="External"/><Relationship Id="rId13149" Type="http://schemas.openxmlformats.org/officeDocument/2006/relationships/hyperlink" Target="http://football6.myfantasyleague.com/2013/detailed?L=59380&amp;W=13&amp;P=9924&amp;YEAR=2012" TargetMode="External"/><Relationship Id="rId14961" Type="http://schemas.openxmlformats.org/officeDocument/2006/relationships/hyperlink" Target="http://football6.myfantasyleague.com/2013/detailed?L=59380&amp;W=2&amp;P=9532&amp;YEAR=2012" TargetMode="External"/><Relationship Id="rId17020" Type="http://schemas.openxmlformats.org/officeDocument/2006/relationships/hyperlink" Target="http://football6.myfantasyleague.com/2013/detailed?L=59380&amp;W=15&amp;P=10512&amp;YEAR=2012" TargetMode="External"/><Relationship Id="rId20365" Type="http://schemas.openxmlformats.org/officeDocument/2006/relationships/hyperlink" Target="http://football6.myfantasyleague.com/2013/detailed?L=59380&amp;W=14&amp;P=10806&amp;YEAR=2012" TargetMode="External"/><Relationship Id="rId476" Type="http://schemas.openxmlformats.org/officeDocument/2006/relationships/hyperlink" Target="http://football6.myfantasyleague.com/2013/detailed?L=59380&amp;W=5&amp;P=10188&amp;YEAR=2012" TargetMode="External"/><Relationship Id="rId890" Type="http://schemas.openxmlformats.org/officeDocument/2006/relationships/hyperlink" Target="http://football6.myfantasyleague.com/2013/detailed?L=59380&amp;W=17&amp;P=7871&amp;YEAR=2012" TargetMode="External"/><Relationship Id="rId2157" Type="http://schemas.openxmlformats.org/officeDocument/2006/relationships/hyperlink" Target="http://football6.myfantasyleague.com/2013/player?L=59380&amp;P=10752&amp;YEAR=2012" TargetMode="External"/><Relationship Id="rId2571" Type="http://schemas.openxmlformats.org/officeDocument/2006/relationships/hyperlink" Target="http://football6.myfantasyleague.com/2013/detailed?L=59380&amp;W=10&amp;P=7814&amp;YEAR=2012" TargetMode="External"/><Relationship Id="rId3208" Type="http://schemas.openxmlformats.org/officeDocument/2006/relationships/hyperlink" Target="http://football6.myfantasyleague.com/2013/player?L=59380&amp;P=10854" TargetMode="External"/><Relationship Id="rId6778" Type="http://schemas.openxmlformats.org/officeDocument/2006/relationships/hyperlink" Target="http://football6.myfantasyleague.com/2013/detailed?L=59380&amp;W=16&amp;P=9066&amp;YEAR=2012" TargetMode="External"/><Relationship Id="rId9184" Type="http://schemas.openxmlformats.org/officeDocument/2006/relationships/hyperlink" Target="http://football6.myfantasyleague.com/2013/options?L=59380&amp;F=0003&amp;O=07" TargetMode="External"/><Relationship Id="rId12165" Type="http://schemas.openxmlformats.org/officeDocument/2006/relationships/hyperlink" Target="http://football6.myfantasyleague.com/2013/detailed?L=59380&amp;W=1&amp;P=10358&amp;YEAR=2012" TargetMode="External"/><Relationship Id="rId13563" Type="http://schemas.openxmlformats.org/officeDocument/2006/relationships/hyperlink" Target="http://football6.myfantasyleague.com/2013/detailed?L=59380&amp;W=7&amp;P=9646&amp;YEAR=2012" TargetMode="External"/><Relationship Id="rId14614" Type="http://schemas.openxmlformats.org/officeDocument/2006/relationships/hyperlink" Target="http://football6.myfantasyleague.com/2013/player?L=59380&amp;P=9091&amp;YEAR=2012" TargetMode="External"/><Relationship Id="rId19192" Type="http://schemas.openxmlformats.org/officeDocument/2006/relationships/hyperlink" Target="http://football6.myfantasyleague.com/2013/detailed?L=59380&amp;W=6&amp;P=9877&amp;YEAR=2012" TargetMode="External"/><Relationship Id="rId20018" Type="http://schemas.openxmlformats.org/officeDocument/2006/relationships/hyperlink" Target="http://football6.myfantasyleague.com/2013/detailed?L=59380&amp;W=5&amp;P=8958&amp;YEAR=2012" TargetMode="External"/><Relationship Id="rId129" Type="http://schemas.openxmlformats.org/officeDocument/2006/relationships/hyperlink" Target="http://football6.myfantasyleague.com/2013/player?L=59380&amp;P=7757&amp;YEAR=2012" TargetMode="External"/><Relationship Id="rId543" Type="http://schemas.openxmlformats.org/officeDocument/2006/relationships/hyperlink" Target="http://football6.myfantasyleague.com/2013/detailed?L=59380&amp;W=2&amp;P=8329&amp;YEAR=2012" TargetMode="External"/><Relationship Id="rId1173" Type="http://schemas.openxmlformats.org/officeDocument/2006/relationships/hyperlink" Target="http://football6.myfantasyleague.com/2013/detailed?L=59380&amp;W=3&amp;P=8814&amp;YEAR=2012" TargetMode="External"/><Relationship Id="rId2224" Type="http://schemas.openxmlformats.org/officeDocument/2006/relationships/hyperlink" Target="http://football6.myfantasyleague.com/2013/detailed?L=59380&amp;W=6&amp;P=8822&amp;YEAR=2012" TargetMode="External"/><Relationship Id="rId3622" Type="http://schemas.openxmlformats.org/officeDocument/2006/relationships/hyperlink" Target="http://football6.myfantasyleague.com/2013/detailed?L=59380&amp;W=14&amp;P=9054&amp;YEAR=2012" TargetMode="External"/><Relationship Id="rId7829" Type="http://schemas.openxmlformats.org/officeDocument/2006/relationships/hyperlink" Target="http://football6.myfantasyleague.com/2013/detailed?L=59380&amp;W=15&amp;P=10293&amp;YEAR=2012" TargetMode="External"/><Relationship Id="rId9251" Type="http://schemas.openxmlformats.org/officeDocument/2006/relationships/hyperlink" Target="http://football6.myfantasyleague.com/2013/detailed?L=59380&amp;W=17&amp;P=10846&amp;YEAR=2012" TargetMode="External"/><Relationship Id="rId13216" Type="http://schemas.openxmlformats.org/officeDocument/2006/relationships/hyperlink" Target="http://football6.myfantasyleague.com/2013/player?L=59380&amp;P=8178" TargetMode="External"/><Relationship Id="rId13630" Type="http://schemas.openxmlformats.org/officeDocument/2006/relationships/hyperlink" Target="http://football6.myfantasyleague.com/2013/detailed?L=59380&amp;W=8&amp;P=9632&amp;YEAR=2012" TargetMode="External"/><Relationship Id="rId16786" Type="http://schemas.openxmlformats.org/officeDocument/2006/relationships/hyperlink" Target="http://football6.myfantasyleague.com/2013/detailed?L=59380&amp;W=4&amp;P=9124&amp;YEAR=2012" TargetMode="External"/><Relationship Id="rId17837" Type="http://schemas.openxmlformats.org/officeDocument/2006/relationships/hyperlink" Target="http://football6.myfantasyleague.com/2013/player?L=59380&amp;P=6938&amp;YEAR=2012" TargetMode="External"/><Relationship Id="rId20432" Type="http://schemas.openxmlformats.org/officeDocument/2006/relationships/hyperlink" Target="http://football6.myfantasyleague.com/2013/detailed?L=59380&amp;W=4&amp;P=9330&amp;YEAR=2012" TargetMode="External"/><Relationship Id="rId5794" Type="http://schemas.openxmlformats.org/officeDocument/2006/relationships/hyperlink" Target="http://football6.myfantasyleague.com/2013/detailed?L=59380&amp;W=17&amp;P=4883&amp;YEAR=2012" TargetMode="External"/><Relationship Id="rId6845" Type="http://schemas.openxmlformats.org/officeDocument/2006/relationships/hyperlink" Target="http://football6.myfantasyleague.com/2013/detailed?L=59380&amp;W=1&amp;P=10386&amp;YEAR=2012" TargetMode="External"/><Relationship Id="rId11181" Type="http://schemas.openxmlformats.org/officeDocument/2006/relationships/hyperlink" Target="http://football6.myfantasyleague.com/2013/detailed?L=59380&amp;W=1&amp;P=9536&amp;YEAR=2012" TargetMode="External"/><Relationship Id="rId12232" Type="http://schemas.openxmlformats.org/officeDocument/2006/relationships/hyperlink" Target="http://football6.myfantasyleague.com/2013/detailed?L=59380&amp;W=9&amp;P=9821&amp;YEAR=2012" TargetMode="External"/><Relationship Id="rId15388" Type="http://schemas.openxmlformats.org/officeDocument/2006/relationships/hyperlink" Target="http://football6.myfantasyleague.com/2013/detailed?L=59380&amp;W=1&amp;P=9094&amp;YEAR=2012" TargetMode="External"/><Relationship Id="rId16439" Type="http://schemas.openxmlformats.org/officeDocument/2006/relationships/hyperlink" Target="http://football6.myfantasyleague.com/2013/detailed?L=59380&amp;W=6&amp;P=9216&amp;YEAR=2012" TargetMode="External"/><Relationship Id="rId16853" Type="http://schemas.openxmlformats.org/officeDocument/2006/relationships/hyperlink" Target="http://football6.myfantasyleague.com/2013/player?L=59380&amp;P=9961&amp;YEAR=2012" TargetMode="External"/><Relationship Id="rId17904" Type="http://schemas.openxmlformats.org/officeDocument/2006/relationships/hyperlink" Target="http://football6.myfantasyleague.com/2013/player?L=59380&amp;P=9103&amp;YEAR=2012" TargetMode="External"/><Relationship Id="rId610" Type="http://schemas.openxmlformats.org/officeDocument/2006/relationships/hyperlink" Target="http://football6.myfantasyleague.com/2013/detailed?L=59380&amp;W=6&amp;P=9697&amp;YEAR=2012" TargetMode="External"/><Relationship Id="rId1240" Type="http://schemas.openxmlformats.org/officeDocument/2006/relationships/hyperlink" Target="http://football6.myfantasyleague.com/2013/options?L=59380&amp;F=0005&amp;O=07" TargetMode="External"/><Relationship Id="rId4049" Type="http://schemas.openxmlformats.org/officeDocument/2006/relationships/hyperlink" Target="http://football6.myfantasyleague.com/2013/detailed?L=59380&amp;W=17&amp;P=9396&amp;YEAR=2012" TargetMode="External"/><Relationship Id="rId4396" Type="http://schemas.openxmlformats.org/officeDocument/2006/relationships/hyperlink" Target="http://football6.myfantasyleague.com/2013/detailed?L=59380&amp;W=2&amp;P=10894&amp;YEAR=2012" TargetMode="External"/><Relationship Id="rId5447" Type="http://schemas.openxmlformats.org/officeDocument/2006/relationships/hyperlink" Target="http://football6.myfantasyleague.com/2013/detailed?L=59380&amp;W=12&amp;P=9834&amp;YEAR=2012" TargetMode="External"/><Relationship Id="rId5861" Type="http://schemas.openxmlformats.org/officeDocument/2006/relationships/hyperlink" Target="http://football6.myfantasyleague.com/2013/detailed?L=59380&amp;W=14&amp;P=8456&amp;YEAR=2012" TargetMode="External"/><Relationship Id="rId6912" Type="http://schemas.openxmlformats.org/officeDocument/2006/relationships/hyperlink" Target="http://football6.myfantasyleague.com/2013/detailed?L=59380&amp;W=1&amp;P=9548&amp;YEAR=2012" TargetMode="External"/><Relationship Id="rId11998" Type="http://schemas.openxmlformats.org/officeDocument/2006/relationships/hyperlink" Target="http://football6.myfantasyleague.com/2013/detailed?L=59380&amp;W=11&amp;P=10363&amp;YEAR=2012" TargetMode="External"/><Relationship Id="rId15455" Type="http://schemas.openxmlformats.org/officeDocument/2006/relationships/hyperlink" Target="http://football6.myfantasyleague.com/2013/detailed?L=59380&amp;W=4&amp;P=10706&amp;YEAR=2012" TargetMode="External"/><Relationship Id="rId16506" Type="http://schemas.openxmlformats.org/officeDocument/2006/relationships/hyperlink" Target="http://football6.myfantasyleague.com/2013/detailed?L=59380&amp;W=17&amp;P=9331&amp;YEAR=2012" TargetMode="External"/><Relationship Id="rId4463" Type="http://schemas.openxmlformats.org/officeDocument/2006/relationships/hyperlink" Target="http://football6.myfantasyleague.com/2013/detailed?L=59380&amp;W=7&amp;P=10866&amp;YEAR=2012" TargetMode="External"/><Relationship Id="rId5514" Type="http://schemas.openxmlformats.org/officeDocument/2006/relationships/hyperlink" Target="http://football6.myfantasyleague.com/2013/detailed?L=59380&amp;W=11&amp;P=9662&amp;YEAR=2012" TargetMode="External"/><Relationship Id="rId14057" Type="http://schemas.openxmlformats.org/officeDocument/2006/relationships/hyperlink" Target="http://football6.myfantasyleague.com/2013/detailed?L=59380&amp;W=15&amp;P=7957&amp;YEAR=2012" TargetMode="External"/><Relationship Id="rId14471" Type="http://schemas.openxmlformats.org/officeDocument/2006/relationships/hyperlink" Target="http://football6.myfantasyleague.com/2013/detailed?L=59380&amp;W=2&amp;P=10750&amp;YEAR=2012" TargetMode="External"/><Relationship Id="rId15108" Type="http://schemas.openxmlformats.org/officeDocument/2006/relationships/hyperlink" Target="http://football6.myfantasyleague.com/2013/detailed?L=59380&amp;W=15&amp;P=10269&amp;YEAR=2012" TargetMode="External"/><Relationship Id="rId15522" Type="http://schemas.openxmlformats.org/officeDocument/2006/relationships/hyperlink" Target="http://football6.myfantasyleague.com/2013/detailed?L=59380&amp;W=17&amp;P=9095&amp;YEAR=2012" TargetMode="External"/><Relationship Id="rId16920" Type="http://schemas.openxmlformats.org/officeDocument/2006/relationships/hyperlink" Target="http://football6.myfantasyleague.com/2013/player?L=59380&amp;P=10274&amp;YEAR=2012" TargetMode="External"/><Relationship Id="rId18678" Type="http://schemas.openxmlformats.org/officeDocument/2006/relationships/hyperlink" Target="http://football6.myfantasyleague.com/2013/player?L=59380&amp;P=7544&amp;YEAR=2012" TargetMode="External"/><Relationship Id="rId19729" Type="http://schemas.openxmlformats.org/officeDocument/2006/relationships/hyperlink" Target="http://football6.myfantasyleague.com/2013/player?L=59380&amp;P=9274&amp;YEAR=2012" TargetMode="External"/><Relationship Id="rId3065" Type="http://schemas.openxmlformats.org/officeDocument/2006/relationships/hyperlink" Target="http://football6.myfantasyleague.com/2013/player?L=59380&amp;P=10653" TargetMode="External"/><Relationship Id="rId4116" Type="http://schemas.openxmlformats.org/officeDocument/2006/relationships/hyperlink" Target="http://football6.myfantasyleague.com/2013/detailed?L=59380&amp;W=13&amp;P=9055&amp;YEAR=2012" TargetMode="External"/><Relationship Id="rId4530" Type="http://schemas.openxmlformats.org/officeDocument/2006/relationships/hyperlink" Target="http://football6.myfantasyleague.com/2013/detailed?L=59380&amp;W=6&amp;P=10080&amp;YEAR=2012" TargetMode="External"/><Relationship Id="rId7686" Type="http://schemas.openxmlformats.org/officeDocument/2006/relationships/hyperlink" Target="http://football6.myfantasyleague.com/2013/detailed?L=59380&amp;W=2&amp;P=10877&amp;YEAR=2012" TargetMode="External"/><Relationship Id="rId8737" Type="http://schemas.openxmlformats.org/officeDocument/2006/relationships/hyperlink" Target="http://football6.myfantasyleague.com/2013/detailed?L=59380&amp;W=8&amp;P=9946&amp;YEAR=2012" TargetMode="External"/><Relationship Id="rId13073" Type="http://schemas.openxmlformats.org/officeDocument/2006/relationships/hyperlink" Target="http://football6.myfantasyleague.com/2013/detailed?L=59380&amp;W=15&amp;P=9917&amp;YEAR=2012" TargetMode="External"/><Relationship Id="rId14124" Type="http://schemas.openxmlformats.org/officeDocument/2006/relationships/hyperlink" Target="http://football6.myfantasyleague.com/2013/player?L=59380&amp;P=6946&amp;YEAR=2012" TargetMode="External"/><Relationship Id="rId2081" Type="http://schemas.openxmlformats.org/officeDocument/2006/relationships/hyperlink" Target="http://football6.myfantasyleague.com/2013/detailed?L=59380&amp;W=13&amp;P=8734&amp;YEAR=2012" TargetMode="External"/><Relationship Id="rId3132" Type="http://schemas.openxmlformats.org/officeDocument/2006/relationships/hyperlink" Target="http://football6.myfantasyleague.com/2013/detailed?L=59380&amp;W=10&amp;P=8559&amp;YEAR=2012" TargetMode="External"/><Relationship Id="rId6288" Type="http://schemas.openxmlformats.org/officeDocument/2006/relationships/hyperlink" Target="http://football6.myfantasyleague.com/2013/player?L=59380&amp;P=9855&amp;YEAR=2012" TargetMode="External"/><Relationship Id="rId7339" Type="http://schemas.openxmlformats.org/officeDocument/2006/relationships/hyperlink" Target="http://football6.myfantasyleague.com/2013/detailed?L=59380&amp;W=16&amp;P=8571&amp;YEAR=2012" TargetMode="External"/><Relationship Id="rId7753" Type="http://schemas.openxmlformats.org/officeDocument/2006/relationships/hyperlink" Target="http://football6.myfantasyleague.com/2013/player?L=59380&amp;P=9908" TargetMode="External"/><Relationship Id="rId10667" Type="http://schemas.openxmlformats.org/officeDocument/2006/relationships/hyperlink" Target="http://football6.myfantasyleague.com/2013/player?L=59380&amp;P=8273&amp;YEAR=2012" TargetMode="External"/><Relationship Id="rId11718" Type="http://schemas.openxmlformats.org/officeDocument/2006/relationships/hyperlink" Target="http://football6.myfantasyleague.com/2013/detailed?L=59380&amp;W=8&amp;P=9478&amp;YEAR=2012" TargetMode="External"/><Relationship Id="rId13140" Type="http://schemas.openxmlformats.org/officeDocument/2006/relationships/hyperlink" Target="http://football6.myfantasyleague.com/2013/detailed?L=59380&amp;W=3&amp;P=9924&amp;YEAR=2012" TargetMode="External"/><Relationship Id="rId16296" Type="http://schemas.openxmlformats.org/officeDocument/2006/relationships/hyperlink" Target="http://football6.myfantasyleague.com/2013/detailed?L=59380&amp;W=5&amp;P=7480&amp;YEAR=2012" TargetMode="External"/><Relationship Id="rId17694" Type="http://schemas.openxmlformats.org/officeDocument/2006/relationships/hyperlink" Target="http://football6.myfantasyleague.com/2013/player?L=59380&amp;P=9101&amp;YEAR=2012" TargetMode="External"/><Relationship Id="rId18745" Type="http://schemas.openxmlformats.org/officeDocument/2006/relationships/hyperlink" Target="http://football6.myfantasyleague.com/2013/detailed?L=59380&amp;W=16&amp;P=6984&amp;YEAR=2012" TargetMode="External"/><Relationship Id="rId6355" Type="http://schemas.openxmlformats.org/officeDocument/2006/relationships/hyperlink" Target="http://football6.myfantasyleague.com/2013/detailed?L=59380&amp;W=14&amp;P=6519&amp;YEAR=2012" TargetMode="External"/><Relationship Id="rId7406" Type="http://schemas.openxmlformats.org/officeDocument/2006/relationships/hyperlink" Target="http://football6.myfantasyleague.com/2013/detailed?L=59380&amp;W=13&amp;P=8289&amp;YEAR=2012" TargetMode="External"/><Relationship Id="rId8804" Type="http://schemas.openxmlformats.org/officeDocument/2006/relationships/hyperlink" Target="http://football6.myfantasyleague.com/2013/detailed?L=59380&amp;W=15&amp;P=10333&amp;YEAR=2012" TargetMode="External"/><Relationship Id="rId10734" Type="http://schemas.openxmlformats.org/officeDocument/2006/relationships/hyperlink" Target="http://football6.myfantasyleague.com/2013/detailed?L=59380&amp;W=6&amp;P=9502&amp;YEAR=2012" TargetMode="External"/><Relationship Id="rId17347" Type="http://schemas.openxmlformats.org/officeDocument/2006/relationships/hyperlink" Target="http://football6.myfantasyleague.com/2013/detailed?L=59380&amp;W=1&amp;P=8736&amp;YEAR=2012" TargetMode="External"/><Relationship Id="rId17761" Type="http://schemas.openxmlformats.org/officeDocument/2006/relationships/hyperlink" Target="http://football6.myfantasyleague.com/2013/detailed?L=59380&amp;W=13&amp;P=8331&amp;YEAR=2012" TargetMode="External"/><Relationship Id="rId18812" Type="http://schemas.openxmlformats.org/officeDocument/2006/relationships/hyperlink" Target="http://football6.myfantasyleague.com/2013/detailed?L=59380&amp;W=13&amp;P=5658&amp;YEAR=2012" TargetMode="External"/><Relationship Id="rId120" Type="http://schemas.openxmlformats.org/officeDocument/2006/relationships/hyperlink" Target="http://football6.myfantasyleague.com/2013/detailed?L=59380&amp;W=9&amp;P=9002&amp;YEAR=2012" TargetMode="External"/><Relationship Id="rId2898" Type="http://schemas.openxmlformats.org/officeDocument/2006/relationships/hyperlink" Target="http://football6.myfantasyleague.com/2013/detailed?L=59380&amp;W=5&amp;P=10380&amp;YEAR=2012" TargetMode="External"/><Relationship Id="rId3949" Type="http://schemas.openxmlformats.org/officeDocument/2006/relationships/hyperlink" Target="http://football6.myfantasyleague.com/2013/detailed?L=59380&amp;W=17&amp;P=8365&amp;YEAR=2012" TargetMode="External"/><Relationship Id="rId6008" Type="http://schemas.openxmlformats.org/officeDocument/2006/relationships/hyperlink" Target="http://football6.myfantasyleague.com/2013/detailed?L=59380&amp;W=8&amp;P=9117&amp;YEAR=2012" TargetMode="External"/><Relationship Id="rId7820" Type="http://schemas.openxmlformats.org/officeDocument/2006/relationships/hyperlink" Target="http://football6.myfantasyleague.com/2013/detailed?L=59380&amp;W=12&amp;P=10064&amp;YEAR=2012" TargetMode="External"/><Relationship Id="rId10801" Type="http://schemas.openxmlformats.org/officeDocument/2006/relationships/hyperlink" Target="http://football6.myfantasyleague.com/2013/detailed?L=59380&amp;W=10&amp;P=9843&amp;YEAR=2012" TargetMode="External"/><Relationship Id="rId13957" Type="http://schemas.openxmlformats.org/officeDocument/2006/relationships/hyperlink" Target="http://football6.myfantasyleague.com/2013/detailed?L=59380&amp;W=1&amp;P=9842&amp;YEAR=2012" TargetMode="External"/><Relationship Id="rId16363" Type="http://schemas.openxmlformats.org/officeDocument/2006/relationships/hyperlink" Target="http://football6.myfantasyleague.com/2013/detailed?L=59380&amp;W=4&amp;P=9944&amp;YEAR=2012" TargetMode="External"/><Relationship Id="rId17414" Type="http://schemas.openxmlformats.org/officeDocument/2006/relationships/hyperlink" Target="http://football6.myfantasyleague.com/2013/detailed?L=59380&amp;W=2&amp;P=9844&amp;YEAR=2012" TargetMode="External"/><Relationship Id="rId2965" Type="http://schemas.openxmlformats.org/officeDocument/2006/relationships/hyperlink" Target="http://football6.myfantasyleague.com/2013/options?L=59380&amp;F=0004&amp;O=07" TargetMode="External"/><Relationship Id="rId5024" Type="http://schemas.openxmlformats.org/officeDocument/2006/relationships/hyperlink" Target="http://football6.myfantasyleague.com/2013/detailed?L=59380&amp;W=16&amp;P=9470&amp;YEAR=2012" TargetMode="External"/><Relationship Id="rId5371" Type="http://schemas.openxmlformats.org/officeDocument/2006/relationships/hyperlink" Target="http://football6.myfantasyleague.com/2013/detailed?L=59380&amp;W=6&amp;P=9325&amp;YEAR=2012" TargetMode="External"/><Relationship Id="rId6422" Type="http://schemas.openxmlformats.org/officeDocument/2006/relationships/hyperlink" Target="http://football6.myfantasyleague.com/2013/detailed?L=59380&amp;W=16&amp;P=8409&amp;YEAR=2012" TargetMode="External"/><Relationship Id="rId9578" Type="http://schemas.openxmlformats.org/officeDocument/2006/relationships/hyperlink" Target="http://football6.myfantasyleague.com/2013/detailed?L=59380&amp;W=13&amp;P=5879&amp;YEAR=2012" TargetMode="External"/><Relationship Id="rId9992" Type="http://schemas.openxmlformats.org/officeDocument/2006/relationships/hyperlink" Target="http://football6.myfantasyleague.com/2013/detailed?L=59380&amp;W=12&amp;P=9269&amp;YEAR=2012" TargetMode="External"/><Relationship Id="rId12559" Type="http://schemas.openxmlformats.org/officeDocument/2006/relationships/hyperlink" Target="http://football6.myfantasyleague.com/2013/detailed?L=59380&amp;W=13&amp;P=10588&amp;YEAR=2012" TargetMode="External"/><Relationship Id="rId12973" Type="http://schemas.openxmlformats.org/officeDocument/2006/relationships/hyperlink" Target="http://football6.myfantasyleague.com/2013/detailed?L=59380&amp;W=17&amp;P=9522&amp;YEAR=2012" TargetMode="External"/><Relationship Id="rId16016" Type="http://schemas.openxmlformats.org/officeDocument/2006/relationships/hyperlink" Target="http://football6.myfantasyleague.com/2013/detailed?L=59380&amp;W=7&amp;P=9236&amp;YEAR=2012" TargetMode="External"/><Relationship Id="rId16430" Type="http://schemas.openxmlformats.org/officeDocument/2006/relationships/hyperlink" Target="http://football6.myfantasyleague.com/2013/detailed?L=59380&amp;W=5&amp;P=10445&amp;YEAR=2012" TargetMode="External"/><Relationship Id="rId19586" Type="http://schemas.openxmlformats.org/officeDocument/2006/relationships/hyperlink" Target="http://football6.myfantasyleague.com/2013/detailed?L=59380&amp;W=13&amp;P=10863&amp;YEAR=2012" TargetMode="External"/><Relationship Id="rId937" Type="http://schemas.openxmlformats.org/officeDocument/2006/relationships/hyperlink" Target="http://football6.myfantasyleague.com/2013/detailed?L=59380&amp;W=11&amp;P=10275&amp;YEAR=2012" TargetMode="External"/><Relationship Id="rId1567" Type="http://schemas.openxmlformats.org/officeDocument/2006/relationships/hyperlink" Target="http://football6.myfantasyleague.com/2013/detailed?L=59380&amp;W=8&amp;P=9301&amp;YEAR=2012" TargetMode="External"/><Relationship Id="rId1981" Type="http://schemas.openxmlformats.org/officeDocument/2006/relationships/hyperlink" Target="http://football6.myfantasyleague.com/2013/detailed?L=59380&amp;W=13&amp;P=9190&amp;YEAR=2012" TargetMode="External"/><Relationship Id="rId2618" Type="http://schemas.openxmlformats.org/officeDocument/2006/relationships/hyperlink" Target="http://football6.myfantasyleague.com/2013/detailed?L=59380&amp;W=1&amp;P=10033&amp;YEAR=2012" TargetMode="External"/><Relationship Id="rId8594" Type="http://schemas.openxmlformats.org/officeDocument/2006/relationships/hyperlink" Target="http://football6.myfantasyleague.com/2013/detailed?L=59380&amp;W=15&amp;P=9272&amp;YEAR=2012" TargetMode="External"/><Relationship Id="rId9645" Type="http://schemas.openxmlformats.org/officeDocument/2006/relationships/hyperlink" Target="http://football6.myfantasyleague.com/2013/detailed?L=59380&amp;W=9&amp;P=10288&amp;YEAR=2012" TargetMode="External"/><Relationship Id="rId11575" Type="http://schemas.openxmlformats.org/officeDocument/2006/relationships/hyperlink" Target="http://football6.myfantasyleague.com/2013/detailed?L=59380&amp;W=16&amp;P=9436&amp;YEAR=2012" TargetMode="External"/><Relationship Id="rId12626" Type="http://schemas.openxmlformats.org/officeDocument/2006/relationships/hyperlink" Target="http://football6.myfantasyleague.com/2013/detailed?L=59380&amp;W=12&amp;P=11017&amp;YEAR=2012" TargetMode="External"/><Relationship Id="rId15032" Type="http://schemas.openxmlformats.org/officeDocument/2006/relationships/hyperlink" Target="http://football6.myfantasyleague.com/2013/player?L=59380&amp;P=9995&amp;YEAR=2012" TargetMode="External"/><Relationship Id="rId18188" Type="http://schemas.openxmlformats.org/officeDocument/2006/relationships/hyperlink" Target="http://football6.myfantasyleague.com/2013/detailed?L=59380&amp;W=17&amp;P=9955&amp;YEAR=2012" TargetMode="External"/><Relationship Id="rId19239" Type="http://schemas.openxmlformats.org/officeDocument/2006/relationships/hyperlink" Target="http://football6.myfantasyleague.com/2013/player?L=59380&amp;P=6941&amp;YEAR=2012" TargetMode="External"/><Relationship Id="rId19653" Type="http://schemas.openxmlformats.org/officeDocument/2006/relationships/hyperlink" Target="http://football6.myfantasyleague.com/2013/detailed?L=59380&amp;W=4&amp;P=8249&amp;YEAR=2012" TargetMode="External"/><Relationship Id="rId1634" Type="http://schemas.openxmlformats.org/officeDocument/2006/relationships/hyperlink" Target="http://football6.myfantasyleague.com/2013/detailed?L=59380&amp;W=5&amp;P=8217&amp;YEAR=2012" TargetMode="External"/><Relationship Id="rId4040" Type="http://schemas.openxmlformats.org/officeDocument/2006/relationships/hyperlink" Target="http://football6.myfantasyleague.com/2013/detailed?L=59380&amp;W=7&amp;P=9396&amp;YEAR=2012" TargetMode="External"/><Relationship Id="rId7196" Type="http://schemas.openxmlformats.org/officeDocument/2006/relationships/hyperlink" Target="http://football6.myfantasyleague.com/2013/detailed?L=59380&amp;W=12&amp;P=10261&amp;YEAR=2012" TargetMode="External"/><Relationship Id="rId8247" Type="http://schemas.openxmlformats.org/officeDocument/2006/relationships/hyperlink" Target="http://football6.myfantasyleague.com/2013/detailed?L=59380&amp;W=2&amp;P=4924&amp;YEAR=2012" TargetMode="External"/><Relationship Id="rId8661" Type="http://schemas.openxmlformats.org/officeDocument/2006/relationships/hyperlink" Target="http://football6.myfantasyleague.com/2013/detailed?L=59380&amp;W=17&amp;P=10396&amp;YEAR=2012" TargetMode="External"/><Relationship Id="rId9712" Type="http://schemas.openxmlformats.org/officeDocument/2006/relationships/hyperlink" Target="http://football6.myfantasyleague.com/2013/detailed?L=59380&amp;W=11&amp;P=8383&amp;YEAR=2012" TargetMode="External"/><Relationship Id="rId10177" Type="http://schemas.openxmlformats.org/officeDocument/2006/relationships/hyperlink" Target="http://football6.myfantasyleague.com/2013/player?L=59380&amp;P=10417&amp;YEAR=2012" TargetMode="External"/><Relationship Id="rId10591" Type="http://schemas.openxmlformats.org/officeDocument/2006/relationships/hyperlink" Target="http://football6.myfantasyleague.com/2013/detailed?L=59380&amp;W=12&amp;P=10392&amp;YEAR=2012" TargetMode="External"/><Relationship Id="rId11228" Type="http://schemas.openxmlformats.org/officeDocument/2006/relationships/hyperlink" Target="http://football6.myfantasyleague.com/2013/player?L=59380&amp;P=9911&amp;YEAR=2012" TargetMode="External"/><Relationship Id="rId18255" Type="http://schemas.openxmlformats.org/officeDocument/2006/relationships/hyperlink" Target="http://football6.myfantasyleague.com/2013/detailed?L=59380&amp;W=15&amp;P=9829&amp;YEAR=2012" TargetMode="External"/><Relationship Id="rId19306" Type="http://schemas.openxmlformats.org/officeDocument/2006/relationships/hyperlink" Target="http://football6.myfantasyleague.com/2013/detailed?L=59380&amp;W=9&amp;P=7422&amp;YEAR=2012" TargetMode="External"/><Relationship Id="rId4857" Type="http://schemas.openxmlformats.org/officeDocument/2006/relationships/hyperlink" Target="http://football6.myfantasyleague.com/2013/player?L=59380&amp;P=9205&amp;YEAR=2012" TargetMode="External"/><Relationship Id="rId7263" Type="http://schemas.openxmlformats.org/officeDocument/2006/relationships/hyperlink" Target="http://football6.myfantasyleague.com/2013/detailed?L=59380&amp;W=9&amp;P=9347&amp;YEAR=2012" TargetMode="External"/><Relationship Id="rId8314" Type="http://schemas.openxmlformats.org/officeDocument/2006/relationships/hyperlink" Target="http://football6.myfantasyleague.com/2013/detailed?L=59380&amp;W=4&amp;P=10365&amp;YEAR=2012" TargetMode="External"/><Relationship Id="rId10244" Type="http://schemas.openxmlformats.org/officeDocument/2006/relationships/hyperlink" Target="http://football6.myfantasyleague.com/2013/detailed?L=59380&amp;W=9&amp;P=10271&amp;YEAR=2012" TargetMode="External"/><Relationship Id="rId11642" Type="http://schemas.openxmlformats.org/officeDocument/2006/relationships/hyperlink" Target="http://football6.myfantasyleague.com/2013/detailed?L=59380&amp;W=6&amp;P=7391&amp;YEAR=2012" TargetMode="External"/><Relationship Id="rId14798" Type="http://schemas.openxmlformats.org/officeDocument/2006/relationships/hyperlink" Target="http://football6.myfantasyleague.com/2013/detailed?L=59380&amp;W=3&amp;P=10296&amp;YEAR=2012" TargetMode="External"/><Relationship Id="rId15849" Type="http://schemas.openxmlformats.org/officeDocument/2006/relationships/hyperlink" Target="http://football6.myfantasyleague.com/2013/detailed?L=59380&amp;W=14&amp;P=7401&amp;YEAR=2012" TargetMode="External"/><Relationship Id="rId17271" Type="http://schemas.openxmlformats.org/officeDocument/2006/relationships/hyperlink" Target="http://football6.myfantasyleague.com/2013/detailed?L=59380&amp;W=3&amp;P=7408&amp;YEAR=2012" TargetMode="External"/><Relationship Id="rId19720" Type="http://schemas.openxmlformats.org/officeDocument/2006/relationships/hyperlink" Target="http://football6.myfantasyleague.com/2013/detailed?L=59380&amp;W=4&amp;P=10295&amp;YEAR=2012" TargetMode="External"/><Relationship Id="rId1701" Type="http://schemas.openxmlformats.org/officeDocument/2006/relationships/hyperlink" Target="http://football6.myfantasyleague.com/2013/detailed?L=59380&amp;W=10&amp;P=8074&amp;YEAR=2012" TargetMode="External"/><Relationship Id="rId3459" Type="http://schemas.openxmlformats.org/officeDocument/2006/relationships/hyperlink" Target="http://football6.myfantasyleague.com/2013/detailed?L=59380&amp;W=17&amp;P=9480&amp;YEAR=2012" TargetMode="External"/><Relationship Id="rId5908" Type="http://schemas.openxmlformats.org/officeDocument/2006/relationships/hyperlink" Target="http://football6.myfantasyleague.com/2013/detailed?L=59380&amp;W=4&amp;P=9064&amp;YEAR=2012" TargetMode="External"/><Relationship Id="rId7330" Type="http://schemas.openxmlformats.org/officeDocument/2006/relationships/hyperlink" Target="http://football6.myfantasyleague.com/2013/detailed?L=59380&amp;W=2&amp;P=8571&amp;YEAR=2012" TargetMode="External"/><Relationship Id="rId14865" Type="http://schemas.openxmlformats.org/officeDocument/2006/relationships/hyperlink" Target="http://football6.myfantasyleague.com/2013/detailed?L=59380&amp;W=8&amp;P=8669&amp;YEAR=2012" TargetMode="External"/><Relationship Id="rId15916" Type="http://schemas.openxmlformats.org/officeDocument/2006/relationships/hyperlink" Target="http://football6.myfantasyleague.com/2013/detailed?L=59380&amp;W=2&amp;P=7260&amp;YEAR=2012" TargetMode="External"/><Relationship Id="rId18322" Type="http://schemas.openxmlformats.org/officeDocument/2006/relationships/hyperlink" Target="http://football6.myfantasyleague.com/2013/detailed?L=59380&amp;W=2&amp;P=8931&amp;YEAR=2012" TargetMode="External"/><Relationship Id="rId20269" Type="http://schemas.openxmlformats.org/officeDocument/2006/relationships/hyperlink" Target="http://football6.myfantasyleague.com/2013/detailed?L=59380&amp;W=9&amp;P=8254&amp;YEAR=2012" TargetMode="External"/><Relationship Id="rId3873" Type="http://schemas.openxmlformats.org/officeDocument/2006/relationships/hyperlink" Target="http://football6.myfantasyleague.com/2013/detailed?L=59380&amp;W=9&amp;P=10308&amp;YEAR=2012" TargetMode="External"/><Relationship Id="rId4924" Type="http://schemas.openxmlformats.org/officeDocument/2006/relationships/hyperlink" Target="http://football6.myfantasyleague.com/2013/detailed?L=59380&amp;W=1&amp;P=8909&amp;YEAR=2012" TargetMode="External"/><Relationship Id="rId9088" Type="http://schemas.openxmlformats.org/officeDocument/2006/relationships/hyperlink" Target="http://football6.myfantasyleague.com/2013/detailed?L=59380&amp;W=8&amp;P=10749&amp;YEAR=2012" TargetMode="External"/><Relationship Id="rId10311" Type="http://schemas.openxmlformats.org/officeDocument/2006/relationships/hyperlink" Target="http://football6.myfantasyleague.com/2013/player?L=59380&amp;P=8994" TargetMode="External"/><Relationship Id="rId13467" Type="http://schemas.openxmlformats.org/officeDocument/2006/relationships/hyperlink" Target="http://football6.myfantasyleague.com/2013/detailed?L=59380&amp;W=14&amp;P=3309&amp;YEAR=2012" TargetMode="External"/><Relationship Id="rId13881" Type="http://schemas.openxmlformats.org/officeDocument/2006/relationships/hyperlink" Target="http://football6.myfantasyleague.com/2013/player?L=59380&amp;P=10851&amp;YEAR=2012" TargetMode="External"/><Relationship Id="rId14518" Type="http://schemas.openxmlformats.org/officeDocument/2006/relationships/hyperlink" Target="http://football6.myfantasyleague.com/2013/detailed?L=59380&amp;W=11&amp;P=3900&amp;YEAR=2012" TargetMode="External"/><Relationship Id="rId14932" Type="http://schemas.openxmlformats.org/officeDocument/2006/relationships/hyperlink" Target="http://football6.myfantasyleague.com/2013/detailed?L=59380&amp;W=4&amp;P=10369&amp;YEAR=2012" TargetMode="External"/><Relationship Id="rId20683" Type="http://schemas.openxmlformats.org/officeDocument/2006/relationships/hyperlink" Target="http://football6.myfantasyleague.com/2013/detailed?L=59380&amp;W=8&amp;P=9146&amp;YEAR=2012" TargetMode="External"/><Relationship Id="rId447" Type="http://schemas.openxmlformats.org/officeDocument/2006/relationships/hyperlink" Target="http://football6.myfantasyleague.com/2013/detailed?L=59380&amp;W=10&amp;P=7501&amp;YEAR=2012" TargetMode="External"/><Relationship Id="rId794" Type="http://schemas.openxmlformats.org/officeDocument/2006/relationships/hyperlink" Target="http://football6.myfantasyleague.com/2013/detailed?L=59380&amp;W=12&amp;P=9041&amp;YEAR=2012" TargetMode="External"/><Relationship Id="rId1077" Type="http://schemas.openxmlformats.org/officeDocument/2006/relationships/hyperlink" Target="http://football6.myfantasyleague.com/2013/detailed?L=59380&amp;W=14&amp;P=10287&amp;YEAR=2012" TargetMode="External"/><Relationship Id="rId2128" Type="http://schemas.openxmlformats.org/officeDocument/2006/relationships/hyperlink" Target="http://football6.myfantasyleague.com/2013/detailed?L=59380&amp;W=7&amp;P=10542&amp;YEAR=2012" TargetMode="External"/><Relationship Id="rId2475" Type="http://schemas.openxmlformats.org/officeDocument/2006/relationships/hyperlink" Target="http://football6.myfantasyleague.com/2013/detailed?L=59380&amp;W=11&amp;P=10905&amp;YEAR=2012" TargetMode="External"/><Relationship Id="rId3526" Type="http://schemas.openxmlformats.org/officeDocument/2006/relationships/hyperlink" Target="http://football6.myfantasyleague.com/2013/detailed?L=59380&amp;W=2&amp;P=8838&amp;YEAR=2012" TargetMode="External"/><Relationship Id="rId3940" Type="http://schemas.openxmlformats.org/officeDocument/2006/relationships/hyperlink" Target="http://football6.myfantasyleague.com/2013/detailed?L=59380&amp;W=7&amp;P=8365&amp;YEAR=2012" TargetMode="External"/><Relationship Id="rId9155" Type="http://schemas.openxmlformats.org/officeDocument/2006/relationships/hyperlink" Target="http://football6.myfantasyleague.com/2013/detailed?L=59380&amp;W=2&amp;P=8275&amp;YEAR=2012" TargetMode="External"/><Relationship Id="rId12069" Type="http://schemas.openxmlformats.org/officeDocument/2006/relationships/hyperlink" Target="http://football6.myfantasyleague.com/2013/detailed?L=59380&amp;W=1&amp;P=9447&amp;YEAR=2012" TargetMode="External"/><Relationship Id="rId12483" Type="http://schemas.openxmlformats.org/officeDocument/2006/relationships/hyperlink" Target="http://football6.myfantasyleague.com/2013/detailed?L=59380&amp;W=9&amp;P=9087&amp;YEAR=2012" TargetMode="External"/><Relationship Id="rId13534" Type="http://schemas.openxmlformats.org/officeDocument/2006/relationships/hyperlink" Target="http://football6.myfantasyleague.com/2013/detailed?L=59380&amp;W=14&amp;P=9719&amp;YEAR=2012" TargetMode="External"/><Relationship Id="rId19096" Type="http://schemas.openxmlformats.org/officeDocument/2006/relationships/hyperlink" Target="http://football6.myfantasyleague.com/2013/player?L=59380&amp;P=9640&amp;YEAR=2012" TargetMode="External"/><Relationship Id="rId20336" Type="http://schemas.openxmlformats.org/officeDocument/2006/relationships/hyperlink" Target="http://football6.myfantasyleague.com/2013/detailed?L=59380&amp;W=3&amp;P=6997&amp;YEAR=2012" TargetMode="External"/><Relationship Id="rId861" Type="http://schemas.openxmlformats.org/officeDocument/2006/relationships/hyperlink" Target="http://football6.myfantasyleague.com/2013/detailed?L=59380&amp;W=5&amp;P=7417&amp;YEAR=2012" TargetMode="External"/><Relationship Id="rId1491" Type="http://schemas.openxmlformats.org/officeDocument/2006/relationships/hyperlink" Target="http://football6.myfantasyleague.com/2013/detailed?L=59380&amp;W=13&amp;P=9749&amp;YEAR=2012" TargetMode="External"/><Relationship Id="rId2542" Type="http://schemas.openxmlformats.org/officeDocument/2006/relationships/hyperlink" Target="http://football6.myfantasyleague.com/2013/detailed?L=59380&amp;W=13&amp;P=10364&amp;YEAR=2012" TargetMode="External"/><Relationship Id="rId5698" Type="http://schemas.openxmlformats.org/officeDocument/2006/relationships/hyperlink" Target="http://football6.myfantasyleague.com/2013/detailed?L=59380&amp;W=6&amp;P=9462&amp;YEAR=2012" TargetMode="External"/><Relationship Id="rId6749" Type="http://schemas.openxmlformats.org/officeDocument/2006/relationships/hyperlink" Target="http://football6.myfantasyleague.com/2013/detailed?L=59380&amp;W=3&amp;P=10736&amp;YEAR=2012" TargetMode="External"/><Relationship Id="rId11085" Type="http://schemas.openxmlformats.org/officeDocument/2006/relationships/hyperlink" Target="http://football6.myfantasyleague.com/2013/detailed?L=59380&amp;W=2&amp;P=6816&amp;YEAR=2012" TargetMode="External"/><Relationship Id="rId12136" Type="http://schemas.openxmlformats.org/officeDocument/2006/relationships/hyperlink" Target="http://football6.myfantasyleague.com/2013/detailed?L=59380&amp;W=14&amp;P=9496&amp;YEAR=2012" TargetMode="External"/><Relationship Id="rId12550" Type="http://schemas.openxmlformats.org/officeDocument/2006/relationships/hyperlink" Target="http://football6.myfantasyleague.com/2013/detailed?L=59380&amp;W=3&amp;P=10588&amp;YEAR=2012" TargetMode="External"/><Relationship Id="rId13601" Type="http://schemas.openxmlformats.org/officeDocument/2006/relationships/hyperlink" Target="http://football6.myfantasyleague.com/2013/detailed?L=59380&amp;W=17&amp;P=9560&amp;YEAR=2012" TargetMode="External"/><Relationship Id="rId16757" Type="http://schemas.openxmlformats.org/officeDocument/2006/relationships/hyperlink" Target="http://football6.myfantasyleague.com/2013/detailed?L=59380&amp;W=2&amp;P=8690&amp;YEAR=2012" TargetMode="External"/><Relationship Id="rId17808" Type="http://schemas.openxmlformats.org/officeDocument/2006/relationships/hyperlink" Target="http://football6.myfantasyleague.com/2013/detailed?L=59380&amp;W=8&amp;P=9248&amp;YEAR=2012" TargetMode="External"/><Relationship Id="rId19163" Type="http://schemas.openxmlformats.org/officeDocument/2006/relationships/hyperlink" Target="http://football6.myfantasyleague.com/2013/detailed?L=59380&amp;W=14&amp;P=7183&amp;YEAR=2012" TargetMode="External"/><Relationship Id="rId20403" Type="http://schemas.openxmlformats.org/officeDocument/2006/relationships/hyperlink" Target="http://football6.myfantasyleague.com/2013/detailed?L=59380&amp;W=17&amp;P=8689&amp;YEAR=2012" TargetMode="External"/><Relationship Id="rId514" Type="http://schemas.openxmlformats.org/officeDocument/2006/relationships/hyperlink" Target="http://football6.myfantasyleague.com/2013/detailed?L=59380&amp;W=16&amp;P=10264&amp;YEAR=2012" TargetMode="External"/><Relationship Id="rId1144" Type="http://schemas.openxmlformats.org/officeDocument/2006/relationships/hyperlink" Target="http://football6.myfantasyleague.com/2013/detailed?L=59380&amp;W=12&amp;P=2965&amp;YEAR=2012" TargetMode="External"/><Relationship Id="rId5765" Type="http://schemas.openxmlformats.org/officeDocument/2006/relationships/hyperlink" Target="http://football6.myfantasyleague.com/2013/detailed?L=59380&amp;W=5&amp;P=8294&amp;YEAR=2012" TargetMode="External"/><Relationship Id="rId6816" Type="http://schemas.openxmlformats.org/officeDocument/2006/relationships/hyperlink" Target="http://football6.myfantasyleague.com/2013/detailed?L=59380&amp;W=8&amp;P=8807&amp;YEAR=2012" TargetMode="External"/><Relationship Id="rId8171" Type="http://schemas.openxmlformats.org/officeDocument/2006/relationships/hyperlink" Target="http://football6.myfantasyleague.com/2013/detailed?L=59380&amp;W=17&amp;P=7872&amp;YEAR=2012" TargetMode="External"/><Relationship Id="rId9222" Type="http://schemas.openxmlformats.org/officeDocument/2006/relationships/hyperlink" Target="http://football6.myfantasyleague.com/2013/detailed?L=59380&amp;W=2&amp;P=9076&amp;YEAR=2012" TargetMode="External"/><Relationship Id="rId11152" Type="http://schemas.openxmlformats.org/officeDocument/2006/relationships/hyperlink" Target="http://football6.myfantasyleague.com/2013/player?L=59380&amp;P=9517" TargetMode="External"/><Relationship Id="rId12203" Type="http://schemas.openxmlformats.org/officeDocument/2006/relationships/hyperlink" Target="http://football6.myfantasyleague.com/2013/detailed?L=59380&amp;W=15&amp;P=8817&amp;YEAR=2012" TargetMode="External"/><Relationship Id="rId15359" Type="http://schemas.openxmlformats.org/officeDocument/2006/relationships/hyperlink" Target="http://football6.myfantasyleague.com/2013/detailed?L=59380&amp;W=7&amp;P=9389&amp;YEAR=2012" TargetMode="External"/><Relationship Id="rId19230" Type="http://schemas.openxmlformats.org/officeDocument/2006/relationships/hyperlink" Target="http://football6.myfantasyleague.com/2013/detailed?L=59380&amp;W=11&amp;P=7823&amp;YEAR=2012" TargetMode="External"/><Relationship Id="rId1211" Type="http://schemas.openxmlformats.org/officeDocument/2006/relationships/hyperlink" Target="http://football6.myfantasyleague.com/2013/detailed?L=59380&amp;W=7&amp;P=9189&amp;YEAR=2012" TargetMode="External"/><Relationship Id="rId4367" Type="http://schemas.openxmlformats.org/officeDocument/2006/relationships/hyperlink" Target="http://football6.myfantasyleague.com/2013/detailed?L=59380&amp;W=15&amp;P=9427&amp;YEAR=2012" TargetMode="External"/><Relationship Id="rId4781" Type="http://schemas.openxmlformats.org/officeDocument/2006/relationships/hyperlink" Target="http://football6.myfantasyleague.com/2013/detailed?L=59380&amp;W=7&amp;P=10265&amp;YEAR=2012" TargetMode="External"/><Relationship Id="rId5418" Type="http://schemas.openxmlformats.org/officeDocument/2006/relationships/hyperlink" Target="http://football6.myfantasyleague.com/2013/detailed?L=59380&amp;W=3&amp;P=8762&amp;YEAR=2012" TargetMode="External"/><Relationship Id="rId5832" Type="http://schemas.openxmlformats.org/officeDocument/2006/relationships/hyperlink" Target="http://football6.myfantasyleague.com/2013/detailed?L=59380&amp;W=3&amp;P=9150&amp;YEAR=2012" TargetMode="External"/><Relationship Id="rId8988" Type="http://schemas.openxmlformats.org/officeDocument/2006/relationships/hyperlink" Target="http://football6.myfantasyleague.com/2013/detailed?L=59380&amp;W=6&amp;P=10305&amp;YEAR=2012" TargetMode="External"/><Relationship Id="rId14375" Type="http://schemas.openxmlformats.org/officeDocument/2006/relationships/hyperlink" Target="http://football6.myfantasyleague.com/2013/detailed?L=59380&amp;W=2&amp;P=10529&amp;YEAR=2012" TargetMode="External"/><Relationship Id="rId15773" Type="http://schemas.openxmlformats.org/officeDocument/2006/relationships/hyperlink" Target="http://football6.myfantasyleague.com/2013/detailed?L=59380&amp;W=4&amp;P=7836&amp;YEAR=2012" TargetMode="External"/><Relationship Id="rId16824" Type="http://schemas.openxmlformats.org/officeDocument/2006/relationships/hyperlink" Target="http://football6.myfantasyleague.com/2013/detailed?L=59380&amp;W=15&amp;P=8250&amp;YEAR=2012" TargetMode="External"/><Relationship Id="rId3383" Type="http://schemas.openxmlformats.org/officeDocument/2006/relationships/hyperlink" Target="http://football6.myfantasyleague.com/2013/detailed?L=59380&amp;W=2&amp;P=10400&amp;YEAR=2012" TargetMode="External"/><Relationship Id="rId4434" Type="http://schemas.openxmlformats.org/officeDocument/2006/relationships/hyperlink" Target="http://football6.myfantasyleague.com/2013/detailed?L=59380&amp;W=11&amp;P=8072&amp;YEAR=2012" TargetMode="External"/><Relationship Id="rId11969" Type="http://schemas.openxmlformats.org/officeDocument/2006/relationships/hyperlink" Target="http://football6.myfantasyleague.com/2013/detailed?L=59380&amp;W=14&amp;P=6967&amp;YEAR=2012" TargetMode="External"/><Relationship Id="rId14028" Type="http://schemas.openxmlformats.org/officeDocument/2006/relationships/hyperlink" Target="http://football6.myfantasyleague.com/2013/detailed?L=59380&amp;W=1&amp;P=8687&amp;YEAR=2012" TargetMode="External"/><Relationship Id="rId15426" Type="http://schemas.openxmlformats.org/officeDocument/2006/relationships/hyperlink" Target="http://football6.myfantasyleague.com/2013/detailed?L=59380&amp;W=1&amp;P=10924&amp;YEAR=2012" TargetMode="External"/><Relationship Id="rId15840" Type="http://schemas.openxmlformats.org/officeDocument/2006/relationships/hyperlink" Target="http://football6.myfantasyleague.com/2013/detailed?L=59380&amp;W=1&amp;P=7401&amp;YEAR=2012" TargetMode="External"/><Relationship Id="rId18996" Type="http://schemas.openxmlformats.org/officeDocument/2006/relationships/hyperlink" Target="http://football6.myfantasyleague.com/2013/detailed?L=59380&amp;W=6&amp;P=10918&amp;YEAR=2012" TargetMode="External"/><Relationship Id="rId20193" Type="http://schemas.openxmlformats.org/officeDocument/2006/relationships/hyperlink" Target="http://football6.myfantasyleague.com/2013/detailed?L=59380&amp;W=6&amp;P=9848&amp;YEAR=2012" TargetMode="External"/><Relationship Id="rId3036" Type="http://schemas.openxmlformats.org/officeDocument/2006/relationships/hyperlink" Target="http://football6.myfantasyleague.com/2013/detailed?L=59380&amp;W=1&amp;P=9547&amp;YEAR=2012" TargetMode="External"/><Relationship Id="rId10985" Type="http://schemas.openxmlformats.org/officeDocument/2006/relationships/hyperlink" Target="http://football6.myfantasyleague.com/2013/detailed?L=59380&amp;W=17&amp;P=9439&amp;YEAR=2012" TargetMode="External"/><Relationship Id="rId13391" Type="http://schemas.openxmlformats.org/officeDocument/2006/relationships/hyperlink" Target="http://football6.myfantasyleague.com/2013/detailed?L=59380&amp;W=16&amp;P=10676&amp;YEAR=2012" TargetMode="External"/><Relationship Id="rId14442" Type="http://schemas.openxmlformats.org/officeDocument/2006/relationships/hyperlink" Target="http://football6.myfantasyleague.com/2013/player?L=59380&amp;P=6510" TargetMode="External"/><Relationship Id="rId17598" Type="http://schemas.openxmlformats.org/officeDocument/2006/relationships/hyperlink" Target="http://football6.myfantasyleague.com/2013/player?L=59380&amp;P=7461&amp;YEAR=2012" TargetMode="External"/><Relationship Id="rId18649" Type="http://schemas.openxmlformats.org/officeDocument/2006/relationships/hyperlink" Target="http://football6.myfantasyleague.com/2013/detailed?L=59380&amp;W=10&amp;P=8357&amp;YEAR=2012" TargetMode="External"/><Relationship Id="rId371" Type="http://schemas.openxmlformats.org/officeDocument/2006/relationships/hyperlink" Target="http://football6.myfantasyleague.com/2013/detailed?L=59380&amp;W=14&amp;P=10742&amp;YEAR=2012" TargetMode="External"/><Relationship Id="rId2052" Type="http://schemas.openxmlformats.org/officeDocument/2006/relationships/hyperlink" Target="http://football6.myfantasyleague.com/2013/detailed?L=59380&amp;W=1&amp;P=10827&amp;YEAR=2012" TargetMode="External"/><Relationship Id="rId3450" Type="http://schemas.openxmlformats.org/officeDocument/2006/relationships/hyperlink" Target="http://football6.myfantasyleague.com/2013/detailed?L=59380&amp;W=7&amp;P=9480&amp;YEAR=2012" TargetMode="External"/><Relationship Id="rId4501" Type="http://schemas.openxmlformats.org/officeDocument/2006/relationships/hyperlink" Target="http://football6.myfantasyleague.com/2013/detailed?L=59380&amp;W=14&amp;P=8260&amp;YEAR=2012" TargetMode="External"/><Relationship Id="rId6259" Type="http://schemas.openxmlformats.org/officeDocument/2006/relationships/hyperlink" Target="http://football6.myfantasyleague.com/2013/detailed?L=59380&amp;W=3&amp;P=10174&amp;YEAR=2012" TargetMode="External"/><Relationship Id="rId7657" Type="http://schemas.openxmlformats.org/officeDocument/2006/relationships/hyperlink" Target="http://football6.myfantasyleague.com/2013/detailed?L=59380&amp;W=11&amp;P=4910&amp;YEAR=2012" TargetMode="External"/><Relationship Id="rId8708" Type="http://schemas.openxmlformats.org/officeDocument/2006/relationships/hyperlink" Target="http://football6.myfantasyleague.com/2013/detailed?L=59380&amp;W=1&amp;P=8266&amp;YEAR=2012" TargetMode="External"/><Relationship Id="rId10638" Type="http://schemas.openxmlformats.org/officeDocument/2006/relationships/hyperlink" Target="http://football6.myfantasyleague.com/2013/player?L=59380&amp;P=9082&amp;YEAR=2012" TargetMode="External"/><Relationship Id="rId13044" Type="http://schemas.openxmlformats.org/officeDocument/2006/relationships/hyperlink" Target="http://football6.myfantasyleague.com/2013/detailed?L=59380&amp;W=14&amp;P=9879&amp;YEAR=2012" TargetMode="External"/><Relationship Id="rId17665" Type="http://schemas.openxmlformats.org/officeDocument/2006/relationships/hyperlink" Target="http://football6.myfantasyleague.com/2013/detailed?L=59380&amp;W=8&amp;P=9145&amp;YEAR=2012" TargetMode="External"/><Relationship Id="rId18716" Type="http://schemas.openxmlformats.org/officeDocument/2006/relationships/hyperlink" Target="http://football6.myfantasyleague.com/2013/detailed?L=59380&amp;W=17&amp;P=5168&amp;YEAR=2012" TargetMode="External"/><Relationship Id="rId20260" Type="http://schemas.openxmlformats.org/officeDocument/2006/relationships/hyperlink" Target="http://football6.myfantasyleague.com/2013/player?L=59380&amp;P=8254&amp;YEAR=2012" TargetMode="External"/><Relationship Id="rId3103" Type="http://schemas.openxmlformats.org/officeDocument/2006/relationships/hyperlink" Target="http://football6.myfantasyleague.com/2013/detailed?L=59380&amp;W=1&amp;P=10978&amp;YEAR=2012" TargetMode="External"/><Relationship Id="rId6673" Type="http://schemas.openxmlformats.org/officeDocument/2006/relationships/hyperlink" Target="http://football6.myfantasyleague.com/2013/detailed?L=59380&amp;W=6&amp;P=10789&amp;YEAR=2012" TargetMode="External"/><Relationship Id="rId7724" Type="http://schemas.openxmlformats.org/officeDocument/2006/relationships/hyperlink" Target="http://football6.myfantasyleague.com/2013/detailed?L=59380&amp;W=4&amp;P=7669&amp;YEAR=2012" TargetMode="External"/><Relationship Id="rId10705" Type="http://schemas.openxmlformats.org/officeDocument/2006/relationships/hyperlink" Target="http://football6.myfantasyleague.com/2013/detailed?L=59380&amp;W=2&amp;P=9513&amp;YEAR=2012" TargetMode="External"/><Relationship Id="rId12060" Type="http://schemas.openxmlformats.org/officeDocument/2006/relationships/hyperlink" Target="http://football6.myfantasyleague.com/2013/player?L=59380&amp;P=10186" TargetMode="External"/><Relationship Id="rId13111" Type="http://schemas.openxmlformats.org/officeDocument/2006/relationships/hyperlink" Target="http://football6.myfantasyleague.com/2013/detailed?L=59380&amp;W=3&amp;P=9463&amp;YEAR=2012" TargetMode="External"/><Relationship Id="rId16267" Type="http://schemas.openxmlformats.org/officeDocument/2006/relationships/hyperlink" Target="http://football6.myfantasyleague.com/2013/detailed?L=59380&amp;W=13&amp;P=10480&amp;YEAR=2012" TargetMode="External"/><Relationship Id="rId16681" Type="http://schemas.openxmlformats.org/officeDocument/2006/relationships/hyperlink" Target="http://football6.myfantasyleague.com/2013/detailed?L=59380&amp;W=1&amp;P=10393&amp;YEAR=2012" TargetMode="External"/><Relationship Id="rId17318" Type="http://schemas.openxmlformats.org/officeDocument/2006/relationships/hyperlink" Target="http://football6.myfantasyleague.com/2013/detailed?L=59380&amp;W=8&amp;P=8791&amp;YEAR=2012" TargetMode="External"/><Relationship Id="rId17732" Type="http://schemas.openxmlformats.org/officeDocument/2006/relationships/hyperlink" Target="http://football6.myfantasyleague.com/2013/detailed?L=59380&amp;W=17&amp;P=10354&amp;YEAR=2012" TargetMode="External"/><Relationship Id="rId2869" Type="http://schemas.openxmlformats.org/officeDocument/2006/relationships/hyperlink" Target="http://football6.myfantasyleague.com/2013/detailed?L=59380&amp;W=17&amp;P=9864&amp;YEAR=2012" TargetMode="External"/><Relationship Id="rId5275" Type="http://schemas.openxmlformats.org/officeDocument/2006/relationships/hyperlink" Target="http://football6.myfantasyleague.com/2013/player?L=59380&amp;P=11068" TargetMode="External"/><Relationship Id="rId6326" Type="http://schemas.openxmlformats.org/officeDocument/2006/relationships/hyperlink" Target="http://football6.myfantasyleague.com/2013/detailed?L=59380&amp;W=1&amp;P=9460&amp;YEAR=2012" TargetMode="External"/><Relationship Id="rId6740" Type="http://schemas.openxmlformats.org/officeDocument/2006/relationships/hyperlink" Target="http://football6.myfantasyleague.com/2013/detailed?L=59380&amp;W=12&amp;P=11010&amp;YEAR=2012" TargetMode="External"/><Relationship Id="rId9896" Type="http://schemas.openxmlformats.org/officeDocument/2006/relationships/hyperlink" Target="http://football6.myfantasyleague.com/2013/detailed?L=59380&amp;W=14&amp;P=9442&amp;YEAR=2012" TargetMode="External"/><Relationship Id="rId15283" Type="http://schemas.openxmlformats.org/officeDocument/2006/relationships/hyperlink" Target="http://football6.myfantasyleague.com/2013/detailed?L=59380&amp;W=13&amp;P=6532&amp;YEAR=2012" TargetMode="External"/><Relationship Id="rId16334" Type="http://schemas.openxmlformats.org/officeDocument/2006/relationships/hyperlink" Target="http://football6.myfantasyleague.com/2013/detailed?L=59380&amp;W=7&amp;P=9271&amp;YEAR=2012" TargetMode="External"/><Relationship Id="rId1885" Type="http://schemas.openxmlformats.org/officeDocument/2006/relationships/hyperlink" Target="http://football6.myfantasyleague.com/2013/detailed?L=59380&amp;W=17&amp;P=7972&amp;YEAR=2012" TargetMode="External"/><Relationship Id="rId2936" Type="http://schemas.openxmlformats.org/officeDocument/2006/relationships/hyperlink" Target="http://football6.myfantasyleague.com/2013/detailed?L=59380&amp;W=3&amp;P=10878&amp;YEAR=2012" TargetMode="External"/><Relationship Id="rId4291" Type="http://schemas.openxmlformats.org/officeDocument/2006/relationships/hyperlink" Target="http://football6.myfantasyleague.com/2013/detailed?L=59380&amp;W=14&amp;P=10700&amp;YEAR=2012" TargetMode="External"/><Relationship Id="rId5342" Type="http://schemas.openxmlformats.org/officeDocument/2006/relationships/hyperlink" Target="http://football6.myfantasyleague.com/2013/detailed?L=59380&amp;W=12&amp;P=4077&amp;YEAR=2012" TargetMode="External"/><Relationship Id="rId8498" Type="http://schemas.openxmlformats.org/officeDocument/2006/relationships/hyperlink" Target="http://football6.myfantasyleague.com/2013/player?L=59380&amp;P=8775&amp;YEAR=2012" TargetMode="External"/><Relationship Id="rId9549" Type="http://schemas.openxmlformats.org/officeDocument/2006/relationships/hyperlink" Target="http://football6.myfantasyleague.com/2013/detailed?L=59380&amp;W=8&amp;P=7419&amp;YEAR=2012" TargetMode="External"/><Relationship Id="rId9963" Type="http://schemas.openxmlformats.org/officeDocument/2006/relationships/hyperlink" Target="http://football6.myfantasyleague.com/2013/detailed?L=59380&amp;W=14&amp;P=7708&amp;YEAR=2012" TargetMode="External"/><Relationship Id="rId11479" Type="http://schemas.openxmlformats.org/officeDocument/2006/relationships/hyperlink" Target="http://football6.myfantasyleague.com/2013/detailed?L=59380&amp;W=1&amp;P=9164&amp;YEAR=2012" TargetMode="External"/><Relationship Id="rId12877" Type="http://schemas.openxmlformats.org/officeDocument/2006/relationships/hyperlink" Target="http://football6.myfantasyleague.com/2013/player?L=59380&amp;P=10210&amp;YEAR=2012" TargetMode="External"/><Relationship Id="rId13928" Type="http://schemas.openxmlformats.org/officeDocument/2006/relationships/hyperlink" Target="http://football6.myfantasyleague.com/2013/detailed?L=59380&amp;W=11&amp;P=7859&amp;YEAR=2012" TargetMode="External"/><Relationship Id="rId15350" Type="http://schemas.openxmlformats.org/officeDocument/2006/relationships/hyperlink" Target="http://football6.myfantasyleague.com/2013/detailed?L=59380&amp;W=17&amp;P=10809&amp;YEAR=2012" TargetMode="External"/><Relationship Id="rId908" Type="http://schemas.openxmlformats.org/officeDocument/2006/relationships/hyperlink" Target="http://football6.myfantasyleague.com/2013/detailed?L=59380&amp;W=16&amp;P=7775&amp;YEAR=2012" TargetMode="External"/><Relationship Id="rId1538" Type="http://schemas.openxmlformats.org/officeDocument/2006/relationships/hyperlink" Target="http://football6.myfantasyleague.com/2013/detailed?L=59380&amp;W=11&amp;P=10116&amp;YEAR=2012" TargetMode="External"/><Relationship Id="rId8565" Type="http://schemas.openxmlformats.org/officeDocument/2006/relationships/hyperlink" Target="http://football6.myfantasyleague.com/2013/detailed?L=59380&amp;W=17&amp;P=10478&amp;YEAR=2012" TargetMode="External"/><Relationship Id="rId9616" Type="http://schemas.openxmlformats.org/officeDocument/2006/relationships/hyperlink" Target="http://football6.myfantasyleague.com/2013/detailed?L=59380&amp;W=5&amp;P=9680&amp;YEAR=2012" TargetMode="External"/><Relationship Id="rId11893" Type="http://schemas.openxmlformats.org/officeDocument/2006/relationships/hyperlink" Target="http://football6.myfantasyleague.com/2013/detailed?L=59380&amp;W=12&amp;P=10756&amp;YEAR=2012" TargetMode="External"/><Relationship Id="rId12944" Type="http://schemas.openxmlformats.org/officeDocument/2006/relationships/hyperlink" Target="http://football6.myfantasyleague.com/2013/detailed?L=59380&amp;W=3&amp;P=10708&amp;YEAR=2012" TargetMode="External"/><Relationship Id="rId15003" Type="http://schemas.openxmlformats.org/officeDocument/2006/relationships/hyperlink" Target="http://football6.myfantasyleague.com/2013/player?L=59380&amp;P=11105&amp;YEAR=2012" TargetMode="External"/><Relationship Id="rId16401" Type="http://schemas.openxmlformats.org/officeDocument/2006/relationships/hyperlink" Target="http://football6.myfantasyleague.com/2013/detailed?L=59380&amp;W=15&amp;P=6840&amp;YEAR=2012" TargetMode="External"/><Relationship Id="rId18159" Type="http://schemas.openxmlformats.org/officeDocument/2006/relationships/hyperlink" Target="http://football6.myfantasyleague.com/2013/detailed?L=59380&amp;W=1&amp;P=6530&amp;YEAR=2012" TargetMode="External"/><Relationship Id="rId19557" Type="http://schemas.openxmlformats.org/officeDocument/2006/relationships/hyperlink" Target="http://football6.myfantasyleague.com/2013/options?L=59380&amp;F=0004&amp;O=07" TargetMode="External"/><Relationship Id="rId19971" Type="http://schemas.openxmlformats.org/officeDocument/2006/relationships/hyperlink" Target="http://football6.myfantasyleague.com/2013/detailed?L=59380&amp;W=4&amp;P=8242&amp;YEAR=2012" TargetMode="External"/><Relationship Id="rId1952" Type="http://schemas.openxmlformats.org/officeDocument/2006/relationships/hyperlink" Target="http://football6.myfantasyleague.com/2013/detailed?L=59380&amp;W=16&amp;P=10259&amp;YEAR=2012" TargetMode="External"/><Relationship Id="rId4011" Type="http://schemas.openxmlformats.org/officeDocument/2006/relationships/hyperlink" Target="http://football6.myfantasyleague.com/2013/detailed?L=59380&amp;W=8&amp;P=6655&amp;YEAR=2012" TargetMode="External"/><Relationship Id="rId7167" Type="http://schemas.openxmlformats.org/officeDocument/2006/relationships/hyperlink" Target="http://football6.myfantasyleague.com/2013/detailed?L=59380&amp;W=5&amp;P=8932&amp;YEAR=2012" TargetMode="External"/><Relationship Id="rId8218" Type="http://schemas.openxmlformats.org/officeDocument/2006/relationships/hyperlink" Target="http://football6.myfantasyleague.com/2013/detailed?L=59380&amp;W=11&amp;P=8854&amp;YEAR=2012" TargetMode="External"/><Relationship Id="rId10495" Type="http://schemas.openxmlformats.org/officeDocument/2006/relationships/hyperlink" Target="http://football6.myfantasyleague.com/2013/detailed?L=59380&amp;W=16&amp;P=7704&amp;YEAR=2012" TargetMode="External"/><Relationship Id="rId11546" Type="http://schemas.openxmlformats.org/officeDocument/2006/relationships/hyperlink" Target="http://football6.myfantasyleague.com/2013/detailed?L=59380&amp;W=14&amp;P=8670&amp;YEAR=2012" TargetMode="External"/><Relationship Id="rId11960" Type="http://schemas.openxmlformats.org/officeDocument/2006/relationships/hyperlink" Target="http://football6.myfantasyleague.com/2013/player?L=59380&amp;P=6967&amp;YEAR=2012" TargetMode="External"/><Relationship Id="rId18573" Type="http://schemas.openxmlformats.org/officeDocument/2006/relationships/hyperlink" Target="http://football6.myfantasyleague.com/2013/detailed?L=59380&amp;W=4&amp;P=9004&amp;YEAR=2012" TargetMode="External"/><Relationship Id="rId19624" Type="http://schemas.openxmlformats.org/officeDocument/2006/relationships/hyperlink" Target="http://football6.myfantasyleague.com/2013/detailed?L=59380&amp;W=4&amp;P=7285&amp;YEAR=2012" TargetMode="External"/><Relationship Id="rId1605" Type="http://schemas.openxmlformats.org/officeDocument/2006/relationships/hyperlink" Target="http://football6.myfantasyleague.com/2013/detailed?L=59380&amp;W=13&amp;P=10874&amp;YEAR=2012" TargetMode="External"/><Relationship Id="rId6183" Type="http://schemas.openxmlformats.org/officeDocument/2006/relationships/hyperlink" Target="http://football6.myfantasyleague.com/2013/detailed?L=59380&amp;W=14&amp;P=9122&amp;YEAR=2012" TargetMode="External"/><Relationship Id="rId7234" Type="http://schemas.openxmlformats.org/officeDocument/2006/relationships/hyperlink" Target="http://football6.myfantasyleague.com/2013/player?L=59380&amp;P=10744" TargetMode="External"/><Relationship Id="rId7581" Type="http://schemas.openxmlformats.org/officeDocument/2006/relationships/hyperlink" Target="http://football6.myfantasyleague.com/2013/detailed?L=59380&amp;W=14&amp;P=7156&amp;YEAR=2012" TargetMode="External"/><Relationship Id="rId8632" Type="http://schemas.openxmlformats.org/officeDocument/2006/relationships/hyperlink" Target="http://football6.myfantasyleague.com/2013/player?L=59380&amp;P=8371" TargetMode="External"/><Relationship Id="rId10148" Type="http://schemas.openxmlformats.org/officeDocument/2006/relationships/hyperlink" Target="http://football6.myfantasyleague.com/2013/detailed?L=59380&amp;W=3&amp;P=9079&amp;YEAR=2012" TargetMode="External"/><Relationship Id="rId10562" Type="http://schemas.openxmlformats.org/officeDocument/2006/relationships/hyperlink" Target="http://football6.myfantasyleague.com/2013/player?L=59380&amp;P=10385&amp;YEAR=2012" TargetMode="External"/><Relationship Id="rId11613" Type="http://schemas.openxmlformats.org/officeDocument/2006/relationships/hyperlink" Target="http://football6.myfantasyleague.com/2013/detailed?L=59380&amp;W=14&amp;P=10657&amp;YEAR=2012" TargetMode="External"/><Relationship Id="rId14769" Type="http://schemas.openxmlformats.org/officeDocument/2006/relationships/hyperlink" Target="http://football6.myfantasyleague.com/2013/player?L=59380&amp;P=10710" TargetMode="External"/><Relationship Id="rId17175" Type="http://schemas.openxmlformats.org/officeDocument/2006/relationships/hyperlink" Target="http://football6.myfantasyleague.com/2013/detailed?L=59380&amp;W=8&amp;P=10465&amp;YEAR=2012" TargetMode="External"/><Relationship Id="rId18226" Type="http://schemas.openxmlformats.org/officeDocument/2006/relationships/hyperlink" Target="http://football6.myfantasyleague.com/2013/detailed?L=59380&amp;W=4&amp;P=9884&amp;YEAR=2012" TargetMode="External"/><Relationship Id="rId18640" Type="http://schemas.openxmlformats.org/officeDocument/2006/relationships/hyperlink" Target="http://football6.myfantasyleague.com/2013/player?L=59380&amp;P=8357&amp;YEAR=2012" TargetMode="External"/><Relationship Id="rId3777" Type="http://schemas.openxmlformats.org/officeDocument/2006/relationships/hyperlink" Target="http://football6.myfantasyleague.com/2013/detailed?L=59380&amp;W=13&amp;P=9938&amp;YEAR=2012" TargetMode="External"/><Relationship Id="rId4828" Type="http://schemas.openxmlformats.org/officeDocument/2006/relationships/hyperlink" Target="http://football6.myfantasyleague.com/2013/options?L=59380&amp;F=0002&amp;O=07" TargetMode="External"/><Relationship Id="rId10215" Type="http://schemas.openxmlformats.org/officeDocument/2006/relationships/hyperlink" Target="http://football6.myfantasyleague.com/2013/detailed?L=59380&amp;W=13&amp;P=8776&amp;YEAR=2012" TargetMode="External"/><Relationship Id="rId13785" Type="http://schemas.openxmlformats.org/officeDocument/2006/relationships/hyperlink" Target="http://football6.myfantasyleague.com/2013/detailed?L=59380&amp;W=9&amp;P=10273&amp;YEAR=2012" TargetMode="External"/><Relationship Id="rId14836" Type="http://schemas.openxmlformats.org/officeDocument/2006/relationships/hyperlink" Target="http://football6.myfantasyleague.com/2013/player?L=59380&amp;P=9092" TargetMode="External"/><Relationship Id="rId16191" Type="http://schemas.openxmlformats.org/officeDocument/2006/relationships/hyperlink" Target="http://football6.myfantasyleague.com/2013/options?L=59380&amp;F=0010&amp;O=07" TargetMode="External"/><Relationship Id="rId17242" Type="http://schemas.openxmlformats.org/officeDocument/2006/relationships/hyperlink" Target="http://football6.myfantasyleague.com/2013/detailed?L=59380&amp;W=6&amp;P=8702&amp;YEAR=2012" TargetMode="External"/><Relationship Id="rId20587" Type="http://schemas.openxmlformats.org/officeDocument/2006/relationships/hyperlink" Target="http://football6.myfantasyleague.com/2013/detailed?L=59380&amp;W=11&amp;P=10828&amp;YEAR=2012" TargetMode="External"/><Relationship Id="rId698" Type="http://schemas.openxmlformats.org/officeDocument/2006/relationships/hyperlink" Target="http://football6.myfantasyleague.com/2013/detailed?L=59380&amp;W=15&amp;P=9868&amp;YEAR=2012" TargetMode="External"/><Relationship Id="rId2379" Type="http://schemas.openxmlformats.org/officeDocument/2006/relationships/hyperlink" Target="http://football6.myfantasyleague.com/2013/detailed?L=59380&amp;W=10&amp;P=10763&amp;YEAR=2012" TargetMode="External"/><Relationship Id="rId2793" Type="http://schemas.openxmlformats.org/officeDocument/2006/relationships/hyperlink" Target="http://football6.myfantasyleague.com/2013/detailed?L=59380&amp;W=2&amp;P=8255&amp;YEAR=2012" TargetMode="External"/><Relationship Id="rId3844" Type="http://schemas.openxmlformats.org/officeDocument/2006/relationships/hyperlink" Target="http://football6.myfantasyleague.com/2013/detailed?L=59380&amp;W=17&amp;P=10907&amp;YEAR=2012" TargetMode="External"/><Relationship Id="rId6250" Type="http://schemas.openxmlformats.org/officeDocument/2006/relationships/hyperlink" Target="http://football6.myfantasyleague.com/2013/detailed?L=59380&amp;W=13&amp;P=10952&amp;YEAR=2012" TargetMode="External"/><Relationship Id="rId7301" Type="http://schemas.openxmlformats.org/officeDocument/2006/relationships/hyperlink" Target="http://football6.myfantasyleague.com/2013/detailed?L=59380&amp;W=8&amp;P=8258&amp;YEAR=2012" TargetMode="External"/><Relationship Id="rId12387" Type="http://schemas.openxmlformats.org/officeDocument/2006/relationships/hyperlink" Target="http://football6.myfantasyleague.com/2013/detailed?L=59380&amp;W=9&amp;P=9448&amp;YEAR=2012" TargetMode="External"/><Relationship Id="rId13438" Type="http://schemas.openxmlformats.org/officeDocument/2006/relationships/hyperlink" Target="http://football6.myfantasyleague.com/2013/detailed?L=59380&amp;W=2&amp;P=8003&amp;YEAR=2012" TargetMode="External"/><Relationship Id="rId20654" Type="http://schemas.openxmlformats.org/officeDocument/2006/relationships/hyperlink" Target="http://football6.myfantasyleague.com/2013/detailed?L=59380&amp;W=14&amp;P=8768&amp;YEAR=2012" TargetMode="External"/><Relationship Id="rId765" Type="http://schemas.openxmlformats.org/officeDocument/2006/relationships/hyperlink" Target="http://football6.myfantasyleague.com/2013/player?L=59380&amp;P=9040&amp;YEAR=2012" TargetMode="External"/><Relationship Id="rId1395" Type="http://schemas.openxmlformats.org/officeDocument/2006/relationships/hyperlink" Target="http://football6.myfantasyleague.com/2013/detailed?L=59380&amp;W=17&amp;P=7141&amp;YEAR=2012" TargetMode="External"/><Relationship Id="rId2446" Type="http://schemas.openxmlformats.org/officeDocument/2006/relationships/hyperlink" Target="http://football6.myfantasyleague.com/2013/detailed?L=59380&amp;W=12&amp;P=9565&amp;YEAR=2012" TargetMode="External"/><Relationship Id="rId2860" Type="http://schemas.openxmlformats.org/officeDocument/2006/relationships/hyperlink" Target="http://football6.myfantasyleague.com/2013/detailed?L=59380&amp;W=7&amp;P=9864&amp;YEAR=2012" TargetMode="External"/><Relationship Id="rId9059" Type="http://schemas.openxmlformats.org/officeDocument/2006/relationships/hyperlink" Target="http://football6.myfantasyleague.com/2013/detailed?L=59380&amp;W=10&amp;P=10784&amp;YEAR=2012" TargetMode="External"/><Relationship Id="rId9473" Type="http://schemas.openxmlformats.org/officeDocument/2006/relationships/hyperlink" Target="http://football6.myfantasyleague.com/2013/detailed?L=59380&amp;W=1&amp;P=7665&amp;YEAR=2012" TargetMode="External"/><Relationship Id="rId12454" Type="http://schemas.openxmlformats.org/officeDocument/2006/relationships/hyperlink" Target="http://football6.myfantasyleague.com/2013/detailed?L=59380&amp;W=1&amp;P=8705&amp;YEAR=2012" TargetMode="External"/><Relationship Id="rId13852" Type="http://schemas.openxmlformats.org/officeDocument/2006/relationships/hyperlink" Target="http://football6.myfantasyleague.com/2013/detailed?L=59380&amp;W=4&amp;P=8376&amp;YEAR=2012" TargetMode="External"/><Relationship Id="rId14903" Type="http://schemas.openxmlformats.org/officeDocument/2006/relationships/hyperlink" Target="http://football6.myfantasyleague.com/2013/player?L=59380&amp;P=7900&amp;YEAR=2012" TargetMode="External"/><Relationship Id="rId19067" Type="http://schemas.openxmlformats.org/officeDocument/2006/relationships/hyperlink" Target="http://football6.myfantasyleague.com/2013/detailed?L=59380&amp;W=6&amp;P=8416&amp;YEAR=2012" TargetMode="External"/><Relationship Id="rId19481" Type="http://schemas.openxmlformats.org/officeDocument/2006/relationships/hyperlink" Target="http://football6.myfantasyleague.com/2013/detailed?L=59380&amp;W=10&amp;P=7653&amp;YEAR=2012" TargetMode="External"/><Relationship Id="rId20307" Type="http://schemas.openxmlformats.org/officeDocument/2006/relationships/hyperlink" Target="http://football6.myfantasyleague.com/2013/detailed?L=59380&amp;W=12&amp;P=10888&amp;YEAR=2012" TargetMode="External"/><Relationship Id="rId418" Type="http://schemas.openxmlformats.org/officeDocument/2006/relationships/hyperlink" Target="http://football6.myfantasyleague.com/2013/player?L=59380&amp;P=9727" TargetMode="External"/><Relationship Id="rId832" Type="http://schemas.openxmlformats.org/officeDocument/2006/relationships/hyperlink" Target="http://football6.myfantasyleague.com/2013/detailed?L=59380&amp;W=13&amp;P=10282&amp;YEAR=2012" TargetMode="External"/><Relationship Id="rId1048" Type="http://schemas.openxmlformats.org/officeDocument/2006/relationships/hyperlink" Target="http://football6.myfantasyleague.com/2013/detailed?L=59380&amp;W=1&amp;P=9418&amp;YEAR=2012" TargetMode="External"/><Relationship Id="rId1462" Type="http://schemas.openxmlformats.org/officeDocument/2006/relationships/hyperlink" Target="http://football6.myfantasyleague.com/2013/detailed?L=59380&amp;W=2&amp;P=9044&amp;YEAR=2012" TargetMode="External"/><Relationship Id="rId2513" Type="http://schemas.openxmlformats.org/officeDocument/2006/relationships/hyperlink" Target="http://football6.myfantasyleague.com/2013/detailed?L=59380&amp;W=12&amp;P=10346&amp;YEAR=2012" TargetMode="External"/><Relationship Id="rId3911" Type="http://schemas.openxmlformats.org/officeDocument/2006/relationships/hyperlink" Target="http://football6.myfantasyleague.com/2013/detailed?L=59380&amp;W=16&amp;P=9852&amp;YEAR=2012" TargetMode="External"/><Relationship Id="rId5669" Type="http://schemas.openxmlformats.org/officeDocument/2006/relationships/hyperlink" Target="http://football6.myfantasyleague.com/2013/detailed?L=59380&amp;W=14&amp;P=9062&amp;YEAR=2012" TargetMode="External"/><Relationship Id="rId8075" Type="http://schemas.openxmlformats.org/officeDocument/2006/relationships/hyperlink" Target="http://football6.myfantasyleague.com/2013/detailed?L=59380&amp;W=12&amp;P=9319&amp;YEAR=2012" TargetMode="External"/><Relationship Id="rId9126" Type="http://schemas.openxmlformats.org/officeDocument/2006/relationships/hyperlink" Target="http://football6.myfantasyleague.com/2013/detailed?L=59380&amp;W=10&amp;P=10331&amp;YEAR=2012" TargetMode="External"/><Relationship Id="rId9540" Type="http://schemas.openxmlformats.org/officeDocument/2006/relationships/hyperlink" Target="http://football6.myfantasyleague.com/2013/player?L=59380&amp;P=7419" TargetMode="External"/><Relationship Id="rId11056" Type="http://schemas.openxmlformats.org/officeDocument/2006/relationships/hyperlink" Target="http://football6.myfantasyleague.com/2013/detailed?L=59380&amp;W=7&amp;P=10520&amp;YEAR=2012" TargetMode="External"/><Relationship Id="rId12107" Type="http://schemas.openxmlformats.org/officeDocument/2006/relationships/hyperlink" Target="http://football6.myfantasyleague.com/2013/detailed?L=59380&amp;W=2&amp;P=9827&amp;YEAR=2012" TargetMode="External"/><Relationship Id="rId13505" Type="http://schemas.openxmlformats.org/officeDocument/2006/relationships/hyperlink" Target="http://football6.myfantasyleague.com/2013/detailed?L=59380&amp;W=10&amp;P=9534&amp;YEAR=2012" TargetMode="External"/><Relationship Id="rId18083" Type="http://schemas.openxmlformats.org/officeDocument/2006/relationships/hyperlink" Target="http://football6.myfantasyleague.com/2013/detailed?L=59380&amp;W=7&amp;P=10442&amp;YEAR=2012" TargetMode="External"/><Relationship Id="rId19134" Type="http://schemas.openxmlformats.org/officeDocument/2006/relationships/hyperlink" Target="http://football6.myfantasyleague.com/2013/detailed?L=59380&amp;W=2&amp;P=10872&amp;YEAR=2012" TargetMode="External"/><Relationship Id="rId1115" Type="http://schemas.openxmlformats.org/officeDocument/2006/relationships/hyperlink" Target="http://football6.myfantasyleague.com/2013/player?L=59380&amp;P=6647&amp;YEAR=2012" TargetMode="External"/><Relationship Id="rId7091" Type="http://schemas.openxmlformats.org/officeDocument/2006/relationships/hyperlink" Target="http://football6.myfantasyleague.com/2013/detailed?L=59380&amp;W=15&amp;P=9936&amp;YEAR=2012" TargetMode="External"/><Relationship Id="rId8142" Type="http://schemas.openxmlformats.org/officeDocument/2006/relationships/hyperlink" Target="http://football6.myfantasyleague.com/2013/player?L=59380&amp;P=9317&amp;YEAR=2012" TargetMode="External"/><Relationship Id="rId10072" Type="http://schemas.openxmlformats.org/officeDocument/2006/relationships/hyperlink" Target="http://football6.myfantasyleague.com/2013/detailed?L=59380&amp;W=14&amp;P=7818&amp;YEAR=2012" TargetMode="External"/><Relationship Id="rId11470" Type="http://schemas.openxmlformats.org/officeDocument/2006/relationships/hyperlink" Target="http://football6.myfantasyleague.com/2013/detailed?L=59380&amp;W=11&amp;P=10111&amp;YEAR=2012" TargetMode="External"/><Relationship Id="rId12521" Type="http://schemas.openxmlformats.org/officeDocument/2006/relationships/hyperlink" Target="http://football6.myfantasyleague.com/2013/detailed?L=59380&amp;W=11&amp;P=8276&amp;YEAR=2012" TargetMode="External"/><Relationship Id="rId15677" Type="http://schemas.openxmlformats.org/officeDocument/2006/relationships/hyperlink" Target="http://football6.myfantasyleague.com/2013/detailed?L=59380&amp;W=12&amp;P=10769&amp;YEAR=2012" TargetMode="External"/><Relationship Id="rId16728" Type="http://schemas.openxmlformats.org/officeDocument/2006/relationships/hyperlink" Target="http://football6.myfantasyleague.com/2013/detailed?L=59380&amp;W=2&amp;P=10362&amp;YEAR=2012" TargetMode="External"/><Relationship Id="rId3287" Type="http://schemas.openxmlformats.org/officeDocument/2006/relationships/hyperlink" Target="http://football6.myfantasyleague.com/2013/detailed?L=59380&amp;W=4&amp;P=9188&amp;YEAR=2012" TargetMode="External"/><Relationship Id="rId4338" Type="http://schemas.openxmlformats.org/officeDocument/2006/relationships/hyperlink" Target="http://football6.myfantasyleague.com/2013/detailed?L=59380&amp;W=3&amp;P=9893&amp;YEAR=2012" TargetMode="External"/><Relationship Id="rId4685" Type="http://schemas.openxmlformats.org/officeDocument/2006/relationships/hyperlink" Target="http://football6.myfantasyleague.com/2013/detailed?L=59380&amp;W=5&amp;P=9706&amp;YEAR=2012" TargetMode="External"/><Relationship Id="rId5736" Type="http://schemas.openxmlformats.org/officeDocument/2006/relationships/hyperlink" Target="http://football6.myfantasyleague.com/2013/detailed?L=59380&amp;W=11&amp;P=10258&amp;YEAR=2012" TargetMode="External"/><Relationship Id="rId11123" Type="http://schemas.openxmlformats.org/officeDocument/2006/relationships/hyperlink" Target="http://football6.myfantasyleague.com/2013/detailed?L=59380&amp;W=5&amp;P=8120&amp;YEAR=2012" TargetMode="External"/><Relationship Id="rId14279" Type="http://schemas.openxmlformats.org/officeDocument/2006/relationships/hyperlink" Target="http://football6.myfantasyleague.com/2013/detailed?L=59380&amp;W=14&amp;P=9615&amp;YEAR=2012" TargetMode="External"/><Relationship Id="rId14693" Type="http://schemas.openxmlformats.org/officeDocument/2006/relationships/hyperlink" Target="http://football6.myfantasyleague.com/2013/detailed?L=59380&amp;W=16&amp;P=9833&amp;YEAR=2012" TargetMode="External"/><Relationship Id="rId15744" Type="http://schemas.openxmlformats.org/officeDocument/2006/relationships/hyperlink" Target="http://football6.myfantasyleague.com/2013/detailed?L=59380&amp;W=7&amp;P=8787&amp;YEAR=2012" TargetMode="External"/><Relationship Id="rId18150" Type="http://schemas.openxmlformats.org/officeDocument/2006/relationships/hyperlink" Target="http://football6.myfantasyleague.com/2013/detailed?L=59380&amp;W=17&amp;P=11006&amp;YEAR=2012" TargetMode="External"/><Relationship Id="rId19201" Type="http://schemas.openxmlformats.org/officeDocument/2006/relationships/hyperlink" Target="http://football6.myfantasyleague.com/2013/player?L=59380&amp;P=9015" TargetMode="External"/><Relationship Id="rId20097" Type="http://schemas.openxmlformats.org/officeDocument/2006/relationships/hyperlink" Target="http://football6.myfantasyleague.com/2013/player?L=59380&amp;P=8961&amp;YEAR=2012" TargetMode="External"/><Relationship Id="rId4752" Type="http://schemas.openxmlformats.org/officeDocument/2006/relationships/hyperlink" Target="http://football6.myfantasyleague.com/2013/detailed?L=59380&amp;W=16&amp;P=7916&amp;YEAR=2012" TargetMode="External"/><Relationship Id="rId5803" Type="http://schemas.openxmlformats.org/officeDocument/2006/relationships/hyperlink" Target="http://football6.myfantasyleague.com/2013/detailed?L=59380&amp;W=10&amp;P=8532&amp;YEAR=2012" TargetMode="External"/><Relationship Id="rId8959" Type="http://schemas.openxmlformats.org/officeDocument/2006/relationships/hyperlink" Target="http://football6.myfantasyleague.com/2013/detailed?L=59380&amp;W=11&amp;P=9729&amp;YEAR=2012" TargetMode="External"/><Relationship Id="rId10889" Type="http://schemas.openxmlformats.org/officeDocument/2006/relationships/hyperlink" Target="http://football6.myfantasyleague.com/2013/player?L=59380&amp;P=9959&amp;YEAR=2012" TargetMode="External"/><Relationship Id="rId13295" Type="http://schemas.openxmlformats.org/officeDocument/2006/relationships/hyperlink" Target="http://football6.myfantasyleague.com/2013/detailed?L=59380&amp;W=16&amp;P=10626&amp;YEAR=2012" TargetMode="External"/><Relationship Id="rId14346" Type="http://schemas.openxmlformats.org/officeDocument/2006/relationships/hyperlink" Target="http://football6.myfantasyleague.com/2013/detailed?L=59380&amp;W=9&amp;P=10123&amp;YEAR=2012" TargetMode="External"/><Relationship Id="rId14760" Type="http://schemas.openxmlformats.org/officeDocument/2006/relationships/hyperlink" Target="http://football6.myfantasyleague.com/2013/player?L=59380&amp;P=6944" TargetMode="External"/><Relationship Id="rId15811" Type="http://schemas.openxmlformats.org/officeDocument/2006/relationships/hyperlink" Target="http://football6.myfantasyleague.com/2013/detailed?L=59380&amp;W=4&amp;P=9097&amp;YEAR=2012" TargetMode="External"/><Relationship Id="rId18967" Type="http://schemas.openxmlformats.org/officeDocument/2006/relationships/hyperlink" Target="http://football6.myfantasyleague.com/2013/detailed?L=59380&amp;W=11&amp;P=7402&amp;YEAR=2012" TargetMode="External"/><Relationship Id="rId3354" Type="http://schemas.openxmlformats.org/officeDocument/2006/relationships/hyperlink" Target="http://football6.myfantasyleague.com/2013/detailed?L=59380&amp;W=6&amp;P=4897&amp;YEAR=2012" TargetMode="External"/><Relationship Id="rId4405" Type="http://schemas.openxmlformats.org/officeDocument/2006/relationships/hyperlink" Target="http://football6.myfantasyleague.com/2013/player?L=59380&amp;P=10819" TargetMode="External"/><Relationship Id="rId7975" Type="http://schemas.openxmlformats.org/officeDocument/2006/relationships/hyperlink" Target="http://football6.myfantasyleague.com/2013/detailed?L=59380&amp;W=15&amp;P=9545&amp;YEAR=2012" TargetMode="External"/><Relationship Id="rId13362" Type="http://schemas.openxmlformats.org/officeDocument/2006/relationships/hyperlink" Target="http://football6.myfantasyleague.com/2013/detailed?L=59380&amp;W=4&amp;P=9221&amp;YEAR=2012" TargetMode="External"/><Relationship Id="rId14413" Type="http://schemas.openxmlformats.org/officeDocument/2006/relationships/hyperlink" Target="http://football6.myfantasyleague.com/2013/detailed?L=59380&amp;W=4&amp;P=9616&amp;YEAR=2012" TargetMode="External"/><Relationship Id="rId17569" Type="http://schemas.openxmlformats.org/officeDocument/2006/relationships/hyperlink" Target="http://football6.myfantasyleague.com/2013/detailed?L=59380&amp;W=16&amp;P=11000&amp;YEAR=2012" TargetMode="External"/><Relationship Id="rId20164" Type="http://schemas.openxmlformats.org/officeDocument/2006/relationships/hyperlink" Target="http://football6.myfantasyleague.com/2013/detailed?L=59380&amp;W=13&amp;P=10459&amp;YEAR=2012" TargetMode="External"/><Relationship Id="rId275" Type="http://schemas.openxmlformats.org/officeDocument/2006/relationships/hyperlink" Target="http://football6.myfantasyleague.com/2013/detailed?L=59380&amp;W=4&amp;P=8951&amp;YEAR=2012" TargetMode="External"/><Relationship Id="rId2370" Type="http://schemas.openxmlformats.org/officeDocument/2006/relationships/hyperlink" Target="http://football6.myfantasyleague.com/2013/detailed?L=59380&amp;W=16&amp;P=10551&amp;YEAR=2012" TargetMode="External"/><Relationship Id="rId3007" Type="http://schemas.openxmlformats.org/officeDocument/2006/relationships/hyperlink" Target="http://football6.myfantasyleague.com/2013/detailed?L=59380&amp;W=9&amp;P=9461&amp;YEAR=2012" TargetMode="External"/><Relationship Id="rId3421" Type="http://schemas.openxmlformats.org/officeDocument/2006/relationships/hyperlink" Target="http://football6.myfantasyleague.com/2013/player?L=59380&amp;P=10357&amp;YEAR=2012" TargetMode="External"/><Relationship Id="rId6577" Type="http://schemas.openxmlformats.org/officeDocument/2006/relationships/hyperlink" Target="http://football6.myfantasyleague.com/2013/detailed?L=59380&amp;W=2&amp;P=9880&amp;YEAR=2012" TargetMode="External"/><Relationship Id="rId6991" Type="http://schemas.openxmlformats.org/officeDocument/2006/relationships/hyperlink" Target="http://football6.myfantasyleague.com/2013/detailed?L=59380&amp;W=16&amp;P=7877&amp;YEAR=2012" TargetMode="External"/><Relationship Id="rId7628" Type="http://schemas.openxmlformats.org/officeDocument/2006/relationships/hyperlink" Target="http://football6.myfantasyleague.com/2013/detailed?L=59380&amp;W=16&amp;P=7398&amp;YEAR=2012" TargetMode="External"/><Relationship Id="rId10956" Type="http://schemas.openxmlformats.org/officeDocument/2006/relationships/hyperlink" Target="http://football6.myfantasyleague.com/2013/detailed?L=59380&amp;W=5&amp;P=10534&amp;YEAR=2012" TargetMode="External"/><Relationship Id="rId13015" Type="http://schemas.openxmlformats.org/officeDocument/2006/relationships/hyperlink" Target="http://football6.myfantasyleague.com/2013/detailed?L=59380&amp;W=2&amp;P=8432&amp;YEAR=2012" TargetMode="External"/><Relationship Id="rId16585" Type="http://schemas.openxmlformats.org/officeDocument/2006/relationships/hyperlink" Target="http://football6.myfantasyleague.com/2013/detailed?L=59380&amp;W=15&amp;P=9512&amp;YEAR=2012" TargetMode="External"/><Relationship Id="rId17983" Type="http://schemas.openxmlformats.org/officeDocument/2006/relationships/hyperlink" Target="http://football6.myfantasyleague.com/2013/detailed?L=59380&amp;W=2&amp;P=8304&amp;YEAR=2012" TargetMode="External"/><Relationship Id="rId20231" Type="http://schemas.openxmlformats.org/officeDocument/2006/relationships/hyperlink" Target="http://football6.myfantasyleague.com/2013/detailed?L=59380&amp;W=8&amp;P=10703&amp;YEAR=2012" TargetMode="External"/><Relationship Id="rId342" Type="http://schemas.openxmlformats.org/officeDocument/2006/relationships/hyperlink" Target="http://football6.myfantasyleague.com/2013/detailed?L=59380&amp;W=1&amp;P=10371&amp;YEAR=2012" TargetMode="External"/><Relationship Id="rId2023" Type="http://schemas.openxmlformats.org/officeDocument/2006/relationships/hyperlink" Target="http://football6.myfantasyleague.com/2013/detailed?L=59380&amp;W=6&amp;P=9491&amp;YEAR=2012" TargetMode="External"/><Relationship Id="rId5179" Type="http://schemas.openxmlformats.org/officeDocument/2006/relationships/hyperlink" Target="http://football6.myfantasyleague.com/2013/detailed?L=59380&amp;W=2&amp;P=7454&amp;YEAR=2012" TargetMode="External"/><Relationship Id="rId5593" Type="http://schemas.openxmlformats.org/officeDocument/2006/relationships/hyperlink" Target="http://football6.myfantasyleague.com/2013/player?L=59380&amp;P=10745" TargetMode="External"/><Relationship Id="rId6644" Type="http://schemas.openxmlformats.org/officeDocument/2006/relationships/hyperlink" Target="http://football6.myfantasyleague.com/2013/detailed?L=59380&amp;W=14&amp;P=9367&amp;YEAR=2012" TargetMode="External"/><Relationship Id="rId9050" Type="http://schemas.openxmlformats.org/officeDocument/2006/relationships/hyperlink" Target="http://football6.myfantasyleague.com/2013/player?L=59380&amp;P=11077&amp;YEAR=2012" TargetMode="External"/><Relationship Id="rId10609" Type="http://schemas.openxmlformats.org/officeDocument/2006/relationships/hyperlink" Target="http://football6.myfantasyleague.com/2013/detailed?L=59380&amp;W=11&amp;P=10280&amp;YEAR=2012" TargetMode="External"/><Relationship Id="rId12031" Type="http://schemas.openxmlformats.org/officeDocument/2006/relationships/hyperlink" Target="http://football6.myfantasyleague.com/2013/detailed?L=59380&amp;W=17&amp;P=10454&amp;YEAR=2012" TargetMode="External"/><Relationship Id="rId15187" Type="http://schemas.openxmlformats.org/officeDocument/2006/relationships/hyperlink" Target="http://football6.myfantasyleague.com/2013/player?L=59380&amp;P=10406" TargetMode="External"/><Relationship Id="rId16238" Type="http://schemas.openxmlformats.org/officeDocument/2006/relationships/hyperlink" Target="http://football6.myfantasyleague.com/2013/player?L=59380&amp;P=10497" TargetMode="External"/><Relationship Id="rId17636" Type="http://schemas.openxmlformats.org/officeDocument/2006/relationships/hyperlink" Target="http://football6.myfantasyleague.com/2013/detailed?L=59380&amp;W=5&amp;P=10558&amp;YEAR=2012" TargetMode="External"/><Relationship Id="rId4195" Type="http://schemas.openxmlformats.org/officeDocument/2006/relationships/hyperlink" Target="http://football6.myfantasyleague.com/2013/detailed?L=59380&amp;W=16&amp;P=7471&amp;YEAR=2012" TargetMode="External"/><Relationship Id="rId5246" Type="http://schemas.openxmlformats.org/officeDocument/2006/relationships/hyperlink" Target="http://football6.myfantasyleague.com/2013/detailed?L=59380&amp;W=17&amp;P=8414&amp;YEAR=2012" TargetMode="External"/><Relationship Id="rId16652" Type="http://schemas.openxmlformats.org/officeDocument/2006/relationships/hyperlink" Target="http://football6.myfantasyleague.com/2013/detailed?L=59380&amp;W=6&amp;P=10250&amp;YEAR=2012" TargetMode="External"/><Relationship Id="rId17703" Type="http://schemas.openxmlformats.org/officeDocument/2006/relationships/hyperlink" Target="http://football6.myfantasyleague.com/2013/detailed?L=59380&amp;W=12&amp;P=9101&amp;YEAR=2012" TargetMode="External"/><Relationship Id="rId1789" Type="http://schemas.openxmlformats.org/officeDocument/2006/relationships/hyperlink" Target="http://football6.myfantasyleague.com/2013/detailed?L=59380&amp;W=16&amp;P=11024&amp;YEAR=2012" TargetMode="External"/><Relationship Id="rId4262" Type="http://schemas.openxmlformats.org/officeDocument/2006/relationships/hyperlink" Target="http://football6.myfantasyleague.com/2013/detailed?L=59380&amp;W=4&amp;P=9024&amp;YEAR=2012" TargetMode="External"/><Relationship Id="rId5660" Type="http://schemas.openxmlformats.org/officeDocument/2006/relationships/hyperlink" Target="http://football6.myfantasyleague.com/2013/detailed?L=59380&amp;W=4&amp;P=9062&amp;YEAR=2012" TargetMode="External"/><Relationship Id="rId6711" Type="http://schemas.openxmlformats.org/officeDocument/2006/relationships/hyperlink" Target="http://football6.myfantasyleague.com/2013/detailed?L=59380&amp;W=14&amp;P=8673&amp;YEAR=2012" TargetMode="External"/><Relationship Id="rId8469" Type="http://schemas.openxmlformats.org/officeDocument/2006/relationships/hyperlink" Target="http://football6.myfantasyleague.com/2013/detailed?L=59380&amp;W=4&amp;P=10823&amp;YEAR=2012" TargetMode="External"/><Relationship Id="rId9867" Type="http://schemas.openxmlformats.org/officeDocument/2006/relationships/hyperlink" Target="http://football6.myfantasyleague.com/2013/detailed?L=59380&amp;W=2&amp;P=10791&amp;YEAR=2012" TargetMode="External"/><Relationship Id="rId11797" Type="http://schemas.openxmlformats.org/officeDocument/2006/relationships/hyperlink" Target="http://football6.myfantasyleague.com/2013/detailed?L=59380&amp;W=8&amp;P=10709&amp;YEAR=2012" TargetMode="External"/><Relationship Id="rId12848" Type="http://schemas.openxmlformats.org/officeDocument/2006/relationships/hyperlink" Target="http://football6.myfantasyleague.com/2013/player?L=59380&amp;P=9573&amp;YEAR=2012" TargetMode="External"/><Relationship Id="rId15254" Type="http://schemas.openxmlformats.org/officeDocument/2006/relationships/hyperlink" Target="http://football6.myfantasyleague.com/2013/detailed?L=59380&amp;W=4&amp;P=10315&amp;YEAR=2012" TargetMode="External"/><Relationship Id="rId16305" Type="http://schemas.openxmlformats.org/officeDocument/2006/relationships/hyperlink" Target="http://football6.myfantasyleague.com/2013/detailed?L=59380&amp;W=15&amp;P=7480&amp;YEAR=2012" TargetMode="External"/><Relationship Id="rId19875" Type="http://schemas.openxmlformats.org/officeDocument/2006/relationships/hyperlink" Target="http://football6.myfantasyleague.com/2013/detailed?L=59380&amp;W=2&amp;P=10066&amp;YEAR=2012" TargetMode="External"/><Relationship Id="rId1856" Type="http://schemas.openxmlformats.org/officeDocument/2006/relationships/hyperlink" Target="http://football6.myfantasyleague.com/2013/detailed?L=59380&amp;W=5&amp;P=6982&amp;YEAR=2012" TargetMode="External"/><Relationship Id="rId2907" Type="http://schemas.openxmlformats.org/officeDocument/2006/relationships/hyperlink" Target="http://football6.myfantasyleague.com/2013/detailed?L=59380&amp;W=7&amp;P=10460&amp;YEAR=2012" TargetMode="External"/><Relationship Id="rId5313" Type="http://schemas.openxmlformats.org/officeDocument/2006/relationships/hyperlink" Target="http://football6.myfantasyleague.com/2013/player?L=59380&amp;P=8010&amp;YEAR=2012" TargetMode="External"/><Relationship Id="rId8883" Type="http://schemas.openxmlformats.org/officeDocument/2006/relationships/hyperlink" Target="http://football6.myfantasyleague.com/2013/detailed?L=59380&amp;W=11&amp;P=8248&amp;YEAR=2012" TargetMode="External"/><Relationship Id="rId9934" Type="http://schemas.openxmlformats.org/officeDocument/2006/relationships/hyperlink" Target="http://football6.myfantasyleague.com/2013/detailed?L=59380&amp;W=15&amp;P=9535&amp;YEAR=2012" TargetMode="External"/><Relationship Id="rId10399" Type="http://schemas.openxmlformats.org/officeDocument/2006/relationships/hyperlink" Target="http://football6.myfantasyleague.com/2013/detailed?L=59380&amp;W=6&amp;P=10297&amp;YEAR=2012" TargetMode="External"/><Relationship Id="rId11864" Type="http://schemas.openxmlformats.org/officeDocument/2006/relationships/hyperlink" Target="http://football6.myfantasyleague.com/2013/detailed?L=59380&amp;W=3&amp;P=9504&amp;YEAR=2012" TargetMode="External"/><Relationship Id="rId12915" Type="http://schemas.openxmlformats.org/officeDocument/2006/relationships/hyperlink" Target="http://football6.myfantasyleague.com/2013/detailed?L=59380&amp;W=10&amp;P=10437&amp;YEAR=2012" TargetMode="External"/><Relationship Id="rId14270" Type="http://schemas.openxmlformats.org/officeDocument/2006/relationships/hyperlink" Target="http://football6.myfantasyleague.com/2013/detailed?L=59380&amp;W=3&amp;P=9615&amp;YEAR=2012" TargetMode="External"/><Relationship Id="rId15321" Type="http://schemas.openxmlformats.org/officeDocument/2006/relationships/hyperlink" Target="http://football6.myfantasyleague.com/2013/detailed?L=59380&amp;W=5&amp;P=10224&amp;YEAR=2012" TargetMode="External"/><Relationship Id="rId18477" Type="http://schemas.openxmlformats.org/officeDocument/2006/relationships/hyperlink" Target="http://football6.myfantasyleague.com/2013/player?L=59380&amp;P=8494&amp;YEAR=2012" TargetMode="External"/><Relationship Id="rId18891" Type="http://schemas.openxmlformats.org/officeDocument/2006/relationships/hyperlink" Target="http://football6.myfantasyleague.com/2013/detailed?L=59380&amp;W=15&amp;P=9930&amp;YEAR=2012" TargetMode="External"/><Relationship Id="rId19528" Type="http://schemas.openxmlformats.org/officeDocument/2006/relationships/hyperlink" Target="http://football6.myfantasyleague.com/2013/player?L=59380&amp;P=10404" TargetMode="External"/><Relationship Id="rId19942" Type="http://schemas.openxmlformats.org/officeDocument/2006/relationships/hyperlink" Target="http://football6.myfantasyleague.com/2013/detailed?L=59380&amp;W=11&amp;P=10537&amp;YEAR=2012" TargetMode="External"/><Relationship Id="rId1509" Type="http://schemas.openxmlformats.org/officeDocument/2006/relationships/hyperlink" Target="http://football6.myfantasyleague.com/2013/player?L=59380&amp;P=10824" TargetMode="External"/><Relationship Id="rId1923" Type="http://schemas.openxmlformats.org/officeDocument/2006/relationships/hyperlink" Target="http://football6.myfantasyleague.com/2013/options?L=59380&amp;F=0012&amp;O=07" TargetMode="External"/><Relationship Id="rId7485" Type="http://schemas.openxmlformats.org/officeDocument/2006/relationships/hyperlink" Target="http://football6.myfantasyleague.com/2013/detailed?L=59380&amp;W=4&amp;P=9068&amp;YEAR=2012" TargetMode="External"/><Relationship Id="rId8536" Type="http://schemas.openxmlformats.org/officeDocument/2006/relationships/hyperlink" Target="http://football6.myfantasyleague.com/2013/player?L=59380&amp;P=7194&amp;YEAR=2012" TargetMode="External"/><Relationship Id="rId8950" Type="http://schemas.openxmlformats.org/officeDocument/2006/relationships/hyperlink" Target="http://football6.myfantasyleague.com/2013/detailed?L=59380&amp;W=17&amp;P=10036&amp;YEAR=2012" TargetMode="External"/><Relationship Id="rId10466" Type="http://schemas.openxmlformats.org/officeDocument/2006/relationships/hyperlink" Target="http://football6.myfantasyleague.com/2013/detailed?L=59380&amp;W=4&amp;P=10647&amp;YEAR=2012" TargetMode="External"/><Relationship Id="rId10880" Type="http://schemas.openxmlformats.org/officeDocument/2006/relationships/hyperlink" Target="http://football6.myfantasyleague.com/2013/detailed?L=59380&amp;W=11&amp;P=8664&amp;YEAR=2012" TargetMode="External"/><Relationship Id="rId11517" Type="http://schemas.openxmlformats.org/officeDocument/2006/relationships/hyperlink" Target="http://football6.myfantasyleague.com/2013/detailed?L=59380&amp;W=2&amp;P=9224&amp;YEAR=2012" TargetMode="External"/><Relationship Id="rId17079" Type="http://schemas.openxmlformats.org/officeDocument/2006/relationships/hyperlink" Target="http://football6.myfantasyleague.com/2013/detailed?L=59380&amp;W=1&amp;P=10783&amp;YEAR=2012" TargetMode="External"/><Relationship Id="rId17493" Type="http://schemas.openxmlformats.org/officeDocument/2006/relationships/hyperlink" Target="http://football6.myfantasyleague.com/2013/detailed?L=59380&amp;W=11&amp;P=10034&amp;YEAR=2012" TargetMode="External"/><Relationship Id="rId18544" Type="http://schemas.openxmlformats.org/officeDocument/2006/relationships/hyperlink" Target="http://football6.myfantasyleague.com/2013/detailed?L=59380&amp;W=8&amp;P=10879&amp;YEAR=2012" TargetMode="External"/><Relationship Id="rId6087" Type="http://schemas.openxmlformats.org/officeDocument/2006/relationships/hyperlink" Target="http://football6.myfantasyleague.com/2013/detailed?L=59380&amp;W=1&amp;P=8851&amp;YEAR=2012" TargetMode="External"/><Relationship Id="rId7138" Type="http://schemas.openxmlformats.org/officeDocument/2006/relationships/hyperlink" Target="http://football6.myfantasyleague.com/2013/detailed?L=59380&amp;W=9&amp;P=10813&amp;YEAR=2012" TargetMode="External"/><Relationship Id="rId7552" Type="http://schemas.openxmlformats.org/officeDocument/2006/relationships/hyperlink" Target="http://football6.myfantasyleague.com/2013/detailed?L=59380&amp;W=9&amp;P=8323&amp;YEAR=2012" TargetMode="External"/><Relationship Id="rId8603" Type="http://schemas.openxmlformats.org/officeDocument/2006/relationships/hyperlink" Target="http://football6.myfantasyleague.com/2013/detailed?L=59380&amp;W=8&amp;P=10812&amp;YEAR=2012" TargetMode="External"/><Relationship Id="rId10119" Type="http://schemas.openxmlformats.org/officeDocument/2006/relationships/hyperlink" Target="http://football6.myfantasyleague.com/2013/detailed?L=59380&amp;W=5&amp;P=10753&amp;YEAR=2012" TargetMode="External"/><Relationship Id="rId10533" Type="http://schemas.openxmlformats.org/officeDocument/2006/relationships/hyperlink" Target="http://football6.myfantasyleague.com/2013/detailed?L=59380&amp;W=7&amp;P=10318&amp;YEAR=2012" TargetMode="External"/><Relationship Id="rId11931" Type="http://schemas.openxmlformats.org/officeDocument/2006/relationships/hyperlink" Target="http://football6.myfantasyleague.com/2013/detailed?L=59380&amp;W=5&amp;P=10020&amp;YEAR=2012" TargetMode="External"/><Relationship Id="rId13689" Type="http://schemas.openxmlformats.org/officeDocument/2006/relationships/hyperlink" Target="http://football6.myfantasyleague.com/2013/detailed?L=59380&amp;W=13&amp;P=9906&amp;YEAR=2012" TargetMode="External"/><Relationship Id="rId16095" Type="http://schemas.openxmlformats.org/officeDocument/2006/relationships/hyperlink" Target="http://football6.myfantasyleague.com/2013/detailed?L=59380&amp;W=4&amp;P=9099&amp;YEAR=2012" TargetMode="External"/><Relationship Id="rId17146" Type="http://schemas.openxmlformats.org/officeDocument/2006/relationships/hyperlink" Target="http://football6.myfantasyleague.com/2013/detailed?L=59380&amp;W=15&amp;P=9132&amp;YEAR=2012" TargetMode="External"/><Relationship Id="rId17560" Type="http://schemas.openxmlformats.org/officeDocument/2006/relationships/hyperlink" Target="http://football6.myfantasyleague.com/2013/detailed?L=59380&amp;W=7&amp;P=11000&amp;YEAR=2012" TargetMode="External"/><Relationship Id="rId2697" Type="http://schemas.openxmlformats.org/officeDocument/2006/relationships/hyperlink" Target="http://football6.myfantasyleague.com/2013/detailed?L=59380&amp;W=13&amp;P=10732&amp;YEAR=2012" TargetMode="External"/><Relationship Id="rId3748" Type="http://schemas.openxmlformats.org/officeDocument/2006/relationships/hyperlink" Target="http://football6.myfantasyleague.com/2013/detailed?L=59380&amp;W=3&amp;P=10409&amp;YEAR=2012" TargetMode="External"/><Relationship Id="rId6154" Type="http://schemas.openxmlformats.org/officeDocument/2006/relationships/hyperlink" Target="http://football6.myfantasyleague.com/2013/detailed?L=59380&amp;W=1&amp;P=10989&amp;YEAR=2012" TargetMode="External"/><Relationship Id="rId7205" Type="http://schemas.openxmlformats.org/officeDocument/2006/relationships/hyperlink" Target="http://football6.myfantasyleague.com/2013/detailed?L=59380&amp;W=2&amp;P=10347&amp;YEAR=2012" TargetMode="External"/><Relationship Id="rId16162" Type="http://schemas.openxmlformats.org/officeDocument/2006/relationships/hyperlink" Target="http://football6.myfantasyleague.com/2013/detailed?L=59380&amp;W=5&amp;P=9429&amp;YEAR=2012" TargetMode="External"/><Relationship Id="rId17213" Type="http://schemas.openxmlformats.org/officeDocument/2006/relationships/hyperlink" Target="http://football6.myfantasyleague.com/2013/detailed?L=59380&amp;W=13&amp;P=7317&amp;YEAR=2012" TargetMode="External"/><Relationship Id="rId18611" Type="http://schemas.openxmlformats.org/officeDocument/2006/relationships/hyperlink" Target="http://football6.myfantasyleague.com/2013/detailed?L=59380&amp;W=6&amp;P=7886&amp;YEAR=2012" TargetMode="External"/><Relationship Id="rId20558" Type="http://schemas.openxmlformats.org/officeDocument/2006/relationships/hyperlink" Target="http://football6.myfantasyleague.com/2013/detailed?L=59380&amp;W=4&amp;P=9915&amp;YEAR=2012" TargetMode="External"/><Relationship Id="rId669" Type="http://schemas.openxmlformats.org/officeDocument/2006/relationships/hyperlink" Target="http://football6.myfantasyleague.com/2013/detailed?L=59380&amp;W=3&amp;P=6959&amp;YEAR=2012" TargetMode="External"/><Relationship Id="rId1299" Type="http://schemas.openxmlformats.org/officeDocument/2006/relationships/hyperlink" Target="http://football6.myfantasyleague.com/2013/detailed?L=59380&amp;W=10&amp;P=10456&amp;YEAR=2012" TargetMode="External"/><Relationship Id="rId5170" Type="http://schemas.openxmlformats.org/officeDocument/2006/relationships/hyperlink" Target="http://football6.myfantasyleague.com/2013/detailed?L=59380&amp;W=7&amp;P=10586&amp;YEAR=2012" TargetMode="External"/><Relationship Id="rId6221" Type="http://schemas.openxmlformats.org/officeDocument/2006/relationships/hyperlink" Target="http://football6.myfantasyleague.com/2013/detailed?L=59380&amp;W=14&amp;P=10339&amp;YEAR=2012" TargetMode="External"/><Relationship Id="rId9377" Type="http://schemas.openxmlformats.org/officeDocument/2006/relationships/hyperlink" Target="http://football6.myfantasyleague.com/2013/detailed?L=59380&amp;W=13&amp;P=6513&amp;YEAR=2012" TargetMode="External"/><Relationship Id="rId10600" Type="http://schemas.openxmlformats.org/officeDocument/2006/relationships/hyperlink" Target="http://football6.myfantasyleague.com/2013/detailed?L=59380&amp;W=1&amp;P=10280&amp;YEAR=2012" TargetMode="External"/><Relationship Id="rId13756" Type="http://schemas.openxmlformats.org/officeDocument/2006/relationships/hyperlink" Target="http://football6.myfantasyleague.com/2013/detailed?L=59380&amp;W=4&amp;P=6933&amp;YEAR=2012" TargetMode="External"/><Relationship Id="rId14807" Type="http://schemas.openxmlformats.org/officeDocument/2006/relationships/hyperlink" Target="http://football6.myfantasyleague.com/2013/detailed?L=59380&amp;W=13&amp;P=10296&amp;YEAR=2012" TargetMode="External"/><Relationship Id="rId736" Type="http://schemas.openxmlformats.org/officeDocument/2006/relationships/hyperlink" Target="http://football6.myfantasyleague.com/2013/detailed?L=59380&amp;W=7&amp;P=8510&amp;YEAR=2012" TargetMode="External"/><Relationship Id="rId1366" Type="http://schemas.openxmlformats.org/officeDocument/2006/relationships/hyperlink" Target="http://football6.myfantasyleague.com/2013/detailed?L=59380&amp;W=16&amp;P=10048&amp;YEAR=2012" TargetMode="External"/><Relationship Id="rId2417" Type="http://schemas.openxmlformats.org/officeDocument/2006/relationships/hyperlink" Target="http://football6.myfantasyleague.com/2013/detailed?L=59380&amp;W=11&amp;P=8497&amp;YEAR=2012" TargetMode="External"/><Relationship Id="rId2764" Type="http://schemas.openxmlformats.org/officeDocument/2006/relationships/hyperlink" Target="http://football6.myfantasyleague.com/2013/detailed?L=59380&amp;W=10&amp;P=6789&amp;YEAR=2012" TargetMode="External"/><Relationship Id="rId3815" Type="http://schemas.openxmlformats.org/officeDocument/2006/relationships/hyperlink" Target="http://football6.myfantasyleague.com/2013/detailed?L=59380&amp;W=12&amp;P=9597&amp;YEAR=2012" TargetMode="External"/><Relationship Id="rId8393" Type="http://schemas.openxmlformats.org/officeDocument/2006/relationships/hyperlink" Target="http://football6.myfantasyleague.com/2013/player?L=59380&amp;P=8298" TargetMode="External"/><Relationship Id="rId9444" Type="http://schemas.openxmlformats.org/officeDocument/2006/relationships/hyperlink" Target="http://football6.myfantasyleague.com/2013/detailed?L=59380&amp;W=8&amp;P=10146&amp;YEAR=2012" TargetMode="External"/><Relationship Id="rId9791" Type="http://schemas.openxmlformats.org/officeDocument/2006/relationships/hyperlink" Target="http://football6.myfantasyleague.com/2013/detailed?L=59380&amp;W=13&amp;P=10953&amp;YEAR=2012" TargetMode="External"/><Relationship Id="rId12358" Type="http://schemas.openxmlformats.org/officeDocument/2006/relationships/hyperlink" Target="http://football6.myfantasyleague.com/2013/player?L=59380&amp;P=9819&amp;YEAR=2012" TargetMode="External"/><Relationship Id="rId12772" Type="http://schemas.openxmlformats.org/officeDocument/2006/relationships/hyperlink" Target="http://football6.myfantasyleague.com/2013/player?L=59380&amp;P=8836&amp;YEAR=2012" TargetMode="External"/><Relationship Id="rId13409" Type="http://schemas.openxmlformats.org/officeDocument/2006/relationships/hyperlink" Target="http://football6.myfantasyleague.com/2013/detailed?L=59380&amp;W=16&amp;P=10870&amp;YEAR=2012" TargetMode="External"/><Relationship Id="rId13823" Type="http://schemas.openxmlformats.org/officeDocument/2006/relationships/hyperlink" Target="http://football6.myfantasyleague.com/2013/detailed?L=59380&amp;W=10&amp;P=8792&amp;YEAR=2012" TargetMode="External"/><Relationship Id="rId16979" Type="http://schemas.openxmlformats.org/officeDocument/2006/relationships/hyperlink" Target="http://football6.myfantasyleague.com/2013/player?L=59380&amp;P=9455&amp;YEAR=2012" TargetMode="External"/><Relationship Id="rId19385" Type="http://schemas.openxmlformats.org/officeDocument/2006/relationships/hyperlink" Target="http://football6.myfantasyleague.com/2013/options?L=59380&amp;F=0006&amp;O=07" TargetMode="External"/><Relationship Id="rId20625" Type="http://schemas.openxmlformats.org/officeDocument/2006/relationships/hyperlink" Target="http://football6.myfantasyleague.com/2013/detailed?L=59380&amp;W=13&amp;P=10110&amp;YEAR=2012" TargetMode="External"/><Relationship Id="rId1019" Type="http://schemas.openxmlformats.org/officeDocument/2006/relationships/hyperlink" Target="http://football6.myfantasyleague.com/2013/detailed?L=59380&amp;W=2&amp;P=10286&amp;YEAR=2012" TargetMode="External"/><Relationship Id="rId1780" Type="http://schemas.openxmlformats.org/officeDocument/2006/relationships/hyperlink" Target="http://football6.myfantasyleague.com/2013/detailed?L=59380&amp;W=7&amp;P=11024&amp;YEAR=2012" TargetMode="External"/><Relationship Id="rId2831" Type="http://schemas.openxmlformats.org/officeDocument/2006/relationships/hyperlink" Target="http://football6.myfantasyleague.com/2013/detailed?L=59380&amp;W=4&amp;P=6999&amp;YEAR=2012" TargetMode="External"/><Relationship Id="rId5987" Type="http://schemas.openxmlformats.org/officeDocument/2006/relationships/hyperlink" Target="http://football6.myfantasyleague.com/2013/detailed?L=59380&amp;W=15&amp;P=3549&amp;YEAR=2012" TargetMode="External"/><Relationship Id="rId8046" Type="http://schemas.openxmlformats.org/officeDocument/2006/relationships/hyperlink" Target="http://football6.myfantasyleague.com/2013/player?L=59380&amp;P=8333&amp;YEAR=2012" TargetMode="External"/><Relationship Id="rId11374" Type="http://schemas.openxmlformats.org/officeDocument/2006/relationships/hyperlink" Target="http://football6.myfantasyleague.com/2013/detailed?L=59380&amp;W=1&amp;P=10279&amp;YEAR=2012" TargetMode="External"/><Relationship Id="rId12425" Type="http://schemas.openxmlformats.org/officeDocument/2006/relationships/hyperlink" Target="http://football6.myfantasyleague.com/2013/detailed?L=59380&amp;W=1&amp;P=8820&amp;YEAR=2012" TargetMode="External"/><Relationship Id="rId15995" Type="http://schemas.openxmlformats.org/officeDocument/2006/relationships/hyperlink" Target="http://football6.myfantasyleague.com/2013/detailed?L=59380&amp;W=3&amp;P=10411&amp;YEAR=2012" TargetMode="External"/><Relationship Id="rId19038" Type="http://schemas.openxmlformats.org/officeDocument/2006/relationships/hyperlink" Target="http://football6.myfantasyleague.com/2013/detailed?L=59380&amp;W=14&amp;P=9425&amp;YEAR=2012" TargetMode="External"/><Relationship Id="rId19452" Type="http://schemas.openxmlformats.org/officeDocument/2006/relationships/hyperlink" Target="http://football6.myfantasyleague.com/2013/options?L=59380&amp;F=0002&amp;O=07" TargetMode="External"/><Relationship Id="rId72" Type="http://schemas.openxmlformats.org/officeDocument/2006/relationships/hyperlink" Target="http://football6.myfantasyleague.com/2013/detailed?L=59380&amp;W=13&amp;P=10353&amp;YEAR=2012" TargetMode="External"/><Relationship Id="rId803" Type="http://schemas.openxmlformats.org/officeDocument/2006/relationships/hyperlink" Target="http://football6.myfantasyleague.com/2013/detailed?L=59380&amp;W=1&amp;P=7245&amp;YEAR=2012" TargetMode="External"/><Relationship Id="rId1433" Type="http://schemas.openxmlformats.org/officeDocument/2006/relationships/hyperlink" Target="http://football6.myfantasyleague.com/2013/detailed?L=59380&amp;W=16&amp;P=10737&amp;YEAR=2012" TargetMode="External"/><Relationship Id="rId4589" Type="http://schemas.openxmlformats.org/officeDocument/2006/relationships/hyperlink" Target="http://football6.myfantasyleague.com/2013/detailed?L=59380&amp;W=5&amp;P=6776&amp;YEAR=2012" TargetMode="External"/><Relationship Id="rId8460" Type="http://schemas.openxmlformats.org/officeDocument/2006/relationships/hyperlink" Target="http://football6.myfantasyleague.com/2013/detailed?L=59380&amp;W=9&amp;P=11021&amp;YEAR=2012" TargetMode="External"/><Relationship Id="rId9511" Type="http://schemas.openxmlformats.org/officeDocument/2006/relationships/hyperlink" Target="http://football6.myfantasyleague.com/2013/detailed?L=59380&amp;W=3&amp;P=10322&amp;YEAR=2012" TargetMode="External"/><Relationship Id="rId10390" Type="http://schemas.openxmlformats.org/officeDocument/2006/relationships/hyperlink" Target="http://football6.myfantasyleague.com/2013/detailed?L=59380&amp;W=2&amp;P=7455&amp;YEAR=2012" TargetMode="External"/><Relationship Id="rId11027" Type="http://schemas.openxmlformats.org/officeDocument/2006/relationships/hyperlink" Target="http://football6.myfantasyleague.com/2013/detailed?L=59380&amp;W=3&amp;P=9129&amp;YEAR=2012" TargetMode="External"/><Relationship Id="rId11441" Type="http://schemas.openxmlformats.org/officeDocument/2006/relationships/hyperlink" Target="http://football6.myfantasyleague.com/2013/player?L=59380&amp;P=10035" TargetMode="External"/><Relationship Id="rId14597" Type="http://schemas.openxmlformats.org/officeDocument/2006/relationships/hyperlink" Target="http://football6.myfantasyleague.com/2013/detailed?L=59380&amp;W=1&amp;P=9638&amp;YEAR=2012" TargetMode="External"/><Relationship Id="rId15648" Type="http://schemas.openxmlformats.org/officeDocument/2006/relationships/hyperlink" Target="http://football6.myfantasyleague.com/2013/player?L=59380&amp;P=10811&amp;YEAR=2012" TargetMode="External"/><Relationship Id="rId18054" Type="http://schemas.openxmlformats.org/officeDocument/2006/relationships/hyperlink" Target="http://football6.myfantasyleague.com/2013/detailed?L=59380&amp;W=2&amp;P=7053&amp;YEAR=2012" TargetMode="External"/><Relationship Id="rId19105" Type="http://schemas.openxmlformats.org/officeDocument/2006/relationships/hyperlink" Target="http://football6.myfantasyleague.com/2013/detailed?L=59380&amp;W=10&amp;P=9640&amp;YEAR=2012" TargetMode="External"/><Relationship Id="rId1500" Type="http://schemas.openxmlformats.org/officeDocument/2006/relationships/hyperlink" Target="http://football6.myfantasyleague.com/2013/detailed?L=59380&amp;W=3&amp;P=7816&amp;YEAR=2012" TargetMode="External"/><Relationship Id="rId4656" Type="http://schemas.openxmlformats.org/officeDocument/2006/relationships/hyperlink" Target="http://football6.myfantasyleague.com/2013/detailed?L=59380&amp;W=14&amp;P=8975&amp;YEAR=2012" TargetMode="External"/><Relationship Id="rId5707" Type="http://schemas.openxmlformats.org/officeDocument/2006/relationships/hyperlink" Target="http://football6.myfantasyleague.com/2013/player?L=59380&amp;P=8453" TargetMode="External"/><Relationship Id="rId7062" Type="http://schemas.openxmlformats.org/officeDocument/2006/relationships/hyperlink" Target="http://football6.myfantasyleague.com/2013/detailed?L=59380&amp;W=11&amp;P=8843&amp;YEAR=2012" TargetMode="External"/><Relationship Id="rId8113" Type="http://schemas.openxmlformats.org/officeDocument/2006/relationships/hyperlink" Target="http://football6.myfantasyleague.com/2013/detailed?L=59380&amp;W=15&amp;P=8246&amp;YEAR=2012" TargetMode="External"/><Relationship Id="rId10043" Type="http://schemas.openxmlformats.org/officeDocument/2006/relationships/hyperlink" Target="http://football6.myfantasyleague.com/2013/detailed?L=59380&amp;W=2&amp;P=11015&amp;YEAR=2012" TargetMode="External"/><Relationship Id="rId13199" Type="http://schemas.openxmlformats.org/officeDocument/2006/relationships/hyperlink" Target="http://football6.myfantasyleague.com/2013/detailed?L=59380&amp;W=14&amp;P=9787&amp;YEAR=2012" TargetMode="External"/><Relationship Id="rId14664" Type="http://schemas.openxmlformats.org/officeDocument/2006/relationships/hyperlink" Target="http://football6.myfantasyleague.com/2013/detailed?L=59380&amp;W=5&amp;P=10713&amp;YEAR=2012" TargetMode="External"/><Relationship Id="rId17070" Type="http://schemas.openxmlformats.org/officeDocument/2006/relationships/hyperlink" Target="http://football6.myfantasyleague.com/2013/detailed?L=59380&amp;W=11&amp;P=8338&amp;YEAR=2012" TargetMode="External"/><Relationship Id="rId18121" Type="http://schemas.openxmlformats.org/officeDocument/2006/relationships/hyperlink" Target="http://football6.myfantasyleague.com/2013/detailed?L=59380&amp;W=1&amp;P=9862&amp;YEAR=2012" TargetMode="External"/><Relationship Id="rId3258" Type="http://schemas.openxmlformats.org/officeDocument/2006/relationships/hyperlink" Target="http://football6.myfantasyleague.com/2013/detailed?L=59380&amp;W=16&amp;P=10370&amp;YEAR=2012" TargetMode="External"/><Relationship Id="rId3672" Type="http://schemas.openxmlformats.org/officeDocument/2006/relationships/hyperlink" Target="http://football6.myfantasyleague.com/2013/detailed?L=59380&amp;W=17&amp;P=9171&amp;YEAR=2012" TargetMode="External"/><Relationship Id="rId4309" Type="http://schemas.openxmlformats.org/officeDocument/2006/relationships/hyperlink" Target="http://football6.myfantasyleague.com/2013/detailed?L=59380&amp;W=1&amp;P=10762&amp;YEAR=2012" TargetMode="External"/><Relationship Id="rId4723" Type="http://schemas.openxmlformats.org/officeDocument/2006/relationships/hyperlink" Target="http://football6.myfantasyleague.com/2013/detailed?L=59380&amp;W=3&amp;P=8339&amp;YEAR=2012" TargetMode="External"/><Relationship Id="rId7879" Type="http://schemas.openxmlformats.org/officeDocument/2006/relationships/hyperlink" Target="http://football6.myfantasyleague.com/2013/detailed?L=59380&amp;W=12&amp;P=8697&amp;YEAR=2012" TargetMode="External"/><Relationship Id="rId10110" Type="http://schemas.openxmlformats.org/officeDocument/2006/relationships/hyperlink" Target="http://football6.myfantasyleague.com/2013/detailed?L=59380&amp;W=16&amp;P=9648&amp;YEAR=2012" TargetMode="External"/><Relationship Id="rId13266" Type="http://schemas.openxmlformats.org/officeDocument/2006/relationships/hyperlink" Target="http://football6.myfantasyleague.com/2013/player?L=59380&amp;P=10323&amp;YEAR=2012" TargetMode="External"/><Relationship Id="rId14317" Type="http://schemas.openxmlformats.org/officeDocument/2006/relationships/hyperlink" Target="http://football6.myfantasyleague.com/2013/detailed?L=59380&amp;W=13&amp;P=7843&amp;YEAR=2012" TargetMode="External"/><Relationship Id="rId15715" Type="http://schemas.openxmlformats.org/officeDocument/2006/relationships/hyperlink" Target="http://football6.myfantasyleague.com/2013/detailed?L=59380&amp;W=10&amp;P=9841&amp;YEAR=2012" TargetMode="External"/><Relationship Id="rId20068" Type="http://schemas.openxmlformats.org/officeDocument/2006/relationships/hyperlink" Target="http://football6.myfantasyleague.com/2013/detailed?L=59380&amp;W=1&amp;P=4962&amp;YEAR=2012" TargetMode="External"/><Relationship Id="rId20482" Type="http://schemas.openxmlformats.org/officeDocument/2006/relationships/hyperlink" Target="http://football6.myfantasyleague.com/2013/player?L=59380&amp;P=10759&amp;YEAR=2012" TargetMode="External"/><Relationship Id="rId179" Type="http://schemas.openxmlformats.org/officeDocument/2006/relationships/hyperlink" Target="http://football6.myfantasyleague.com/2013/detailed?L=59380&amp;W=9&amp;P=9039&amp;YEAR=2012" TargetMode="External"/><Relationship Id="rId593" Type="http://schemas.openxmlformats.org/officeDocument/2006/relationships/hyperlink" Target="http://football6.myfantasyleague.com/2013/detailed?L=59380&amp;W=5&amp;P=9897&amp;YEAR=2012" TargetMode="External"/><Relationship Id="rId2274" Type="http://schemas.openxmlformats.org/officeDocument/2006/relationships/hyperlink" Target="http://football6.myfantasyleague.com/2013/detailed?L=59380&amp;W=12&amp;P=6996&amp;YEAR=2012" TargetMode="External"/><Relationship Id="rId3325" Type="http://schemas.openxmlformats.org/officeDocument/2006/relationships/hyperlink" Target="http://football6.myfantasyleague.com/2013/detailed?L=59380&amp;W=6&amp;P=9913&amp;YEAR=2012" TargetMode="External"/><Relationship Id="rId12282" Type="http://schemas.openxmlformats.org/officeDocument/2006/relationships/hyperlink" Target="http://football6.myfantasyleague.com/2013/detailed?L=59380&amp;W=8&amp;P=9856&amp;YEAR=2012" TargetMode="External"/><Relationship Id="rId13680" Type="http://schemas.openxmlformats.org/officeDocument/2006/relationships/hyperlink" Target="http://football6.myfantasyleague.com/2013/player?L=59380&amp;P=9906" TargetMode="External"/><Relationship Id="rId14731" Type="http://schemas.openxmlformats.org/officeDocument/2006/relationships/hyperlink" Target="http://football6.myfantasyleague.com/2013/detailed?L=59380&amp;W=7&amp;P=9933&amp;YEAR=2012" TargetMode="External"/><Relationship Id="rId17887" Type="http://schemas.openxmlformats.org/officeDocument/2006/relationships/hyperlink" Target="http://football6.myfantasyleague.com/2013/detailed?L=59380&amp;W=6&amp;P=9969&amp;YEAR=2012" TargetMode="External"/><Relationship Id="rId18938" Type="http://schemas.openxmlformats.org/officeDocument/2006/relationships/hyperlink" Target="http://football6.myfantasyleague.com/2013/detailed?L=59380&amp;W=13&amp;P=8421&amp;YEAR=2012" TargetMode="External"/><Relationship Id="rId20135" Type="http://schemas.openxmlformats.org/officeDocument/2006/relationships/hyperlink" Target="http://football6.myfantasyleague.com/2013/detailed?L=59380&amp;W=1&amp;P=8121&amp;YEAR=2012" TargetMode="External"/><Relationship Id="rId246" Type="http://schemas.openxmlformats.org/officeDocument/2006/relationships/hyperlink" Target="http://football6.myfantasyleague.com/2013/detailed?L=59380&amp;W=12&amp;P=10082&amp;YEAR=2012" TargetMode="External"/><Relationship Id="rId660" Type="http://schemas.openxmlformats.org/officeDocument/2006/relationships/hyperlink" Target="http://football6.myfantasyleague.com/2013/detailed?L=59380&amp;W=13&amp;P=10998&amp;YEAR=2012" TargetMode="External"/><Relationship Id="rId1290" Type="http://schemas.openxmlformats.org/officeDocument/2006/relationships/hyperlink" Target="http://football6.myfantasyleague.com/2013/player?L=59380&amp;P=10456&amp;YEAR=2012" TargetMode="External"/><Relationship Id="rId2341" Type="http://schemas.openxmlformats.org/officeDocument/2006/relationships/hyperlink" Target="http://football6.myfantasyleague.com/2013/detailed?L=59380&amp;W=4&amp;P=10149&amp;YEAR=2012" TargetMode="External"/><Relationship Id="rId5497" Type="http://schemas.openxmlformats.org/officeDocument/2006/relationships/hyperlink" Target="http://football6.myfantasyleague.com/2013/detailed?L=59380&amp;W=7&amp;P=10884&amp;YEAR=2012" TargetMode="External"/><Relationship Id="rId6548" Type="http://schemas.openxmlformats.org/officeDocument/2006/relationships/hyperlink" Target="http://football6.myfantasyleague.com/2013/detailed?L=59380&amp;W=6&amp;P=9983&amp;YEAR=2012" TargetMode="External"/><Relationship Id="rId6895" Type="http://schemas.openxmlformats.org/officeDocument/2006/relationships/hyperlink" Target="http://football6.myfantasyleague.com/2013/detailed?L=59380&amp;W=11&amp;P=9067&amp;YEAR=2012" TargetMode="External"/><Relationship Id="rId7946" Type="http://schemas.openxmlformats.org/officeDocument/2006/relationships/hyperlink" Target="http://football6.myfantasyleague.com/2013/detailed?L=59380&amp;W=3&amp;P=9360&amp;YEAR=2012" TargetMode="External"/><Relationship Id="rId10927" Type="http://schemas.openxmlformats.org/officeDocument/2006/relationships/hyperlink" Target="http://football6.myfantasyleague.com/2013/detailed?L=59380&amp;W=11&amp;P=10992&amp;YEAR=2012" TargetMode="External"/><Relationship Id="rId13333" Type="http://schemas.openxmlformats.org/officeDocument/2006/relationships/hyperlink" Target="http://football6.myfantasyleague.com/2013/detailed?L=59380&amp;W=10&amp;P=9824&amp;YEAR=2012" TargetMode="External"/><Relationship Id="rId16489" Type="http://schemas.openxmlformats.org/officeDocument/2006/relationships/hyperlink" Target="http://football6.myfantasyleague.com/2013/player?L=59380&amp;P=9331" TargetMode="External"/><Relationship Id="rId17954" Type="http://schemas.openxmlformats.org/officeDocument/2006/relationships/hyperlink" Target="http://football6.myfantasyleague.com/2013/detailed?L=59380&amp;W=9&amp;P=10697&amp;YEAR=2012" TargetMode="External"/><Relationship Id="rId313" Type="http://schemas.openxmlformats.org/officeDocument/2006/relationships/hyperlink" Target="http://football6.myfantasyleague.com/2013/detailed?L=59380&amp;W=17&amp;P=10449&amp;YEAR=2012" TargetMode="External"/><Relationship Id="rId4099" Type="http://schemas.openxmlformats.org/officeDocument/2006/relationships/hyperlink" Target="http://football6.myfantasyleague.com/2013/detailed?L=59380&amp;W=9&amp;P=10022&amp;YEAR=2012" TargetMode="External"/><Relationship Id="rId6962" Type="http://schemas.openxmlformats.org/officeDocument/2006/relationships/hyperlink" Target="http://football6.myfantasyleague.com/2013/detailed?L=59380&amp;W=5&amp;P=10217&amp;YEAR=2012" TargetMode="External"/><Relationship Id="rId9021" Type="http://schemas.openxmlformats.org/officeDocument/2006/relationships/hyperlink" Target="http://football6.myfantasyleague.com/2013/detailed?L=59380&amp;W=8&amp;P=7671&amp;YEAR=2012" TargetMode="External"/><Relationship Id="rId13400" Type="http://schemas.openxmlformats.org/officeDocument/2006/relationships/hyperlink" Target="http://football6.myfantasyleague.com/2013/detailed?L=59380&amp;W=6&amp;P=10870&amp;YEAR=2012" TargetMode="External"/><Relationship Id="rId16556" Type="http://schemas.openxmlformats.org/officeDocument/2006/relationships/hyperlink" Target="http://football6.myfantasyleague.com/2013/detailed?L=59380&amp;W=3&amp;P=7179&amp;YEAR=2012" TargetMode="External"/><Relationship Id="rId16970" Type="http://schemas.openxmlformats.org/officeDocument/2006/relationships/hyperlink" Target="http://football6.myfantasyleague.com/2013/detailed?L=59380&amp;W=7&amp;P=10203&amp;YEAR=2012" TargetMode="External"/><Relationship Id="rId17607" Type="http://schemas.openxmlformats.org/officeDocument/2006/relationships/hyperlink" Target="http://football6.myfantasyleague.com/2013/detailed?L=59380&amp;W=10&amp;P=7461&amp;YEAR=2012" TargetMode="External"/><Relationship Id="rId20202" Type="http://schemas.openxmlformats.org/officeDocument/2006/relationships/hyperlink" Target="http://football6.myfantasyleague.com/2013/detailed?L=59380&amp;W=16&amp;P=9848&amp;YEAR=2012" TargetMode="External"/><Relationship Id="rId5564" Type="http://schemas.openxmlformats.org/officeDocument/2006/relationships/hyperlink" Target="http://football6.myfantasyleague.com/2013/detailed?L=59380&amp;W=16&amp;P=7441&amp;YEAR=2012" TargetMode="External"/><Relationship Id="rId6615" Type="http://schemas.openxmlformats.org/officeDocument/2006/relationships/hyperlink" Target="http://football6.myfantasyleague.com/2013/player?L=59380&amp;P=9003&amp;YEAR=2012" TargetMode="External"/><Relationship Id="rId12002" Type="http://schemas.openxmlformats.org/officeDocument/2006/relationships/hyperlink" Target="http://football6.myfantasyleague.com/2013/detailed?L=59380&amp;W=15&amp;P=10363&amp;YEAR=2012" TargetMode="External"/><Relationship Id="rId15158" Type="http://schemas.openxmlformats.org/officeDocument/2006/relationships/hyperlink" Target="http://football6.myfantasyleague.com/2013/detailed?L=59380&amp;W=12&amp;P=10896&amp;YEAR=2012" TargetMode="External"/><Relationship Id="rId15572" Type="http://schemas.openxmlformats.org/officeDocument/2006/relationships/hyperlink" Target="http://football6.myfantasyleague.com/2013/detailed?L=59380&amp;W=12&amp;P=9921&amp;YEAR=2012" TargetMode="External"/><Relationship Id="rId16209" Type="http://schemas.openxmlformats.org/officeDocument/2006/relationships/hyperlink" Target="http://football6.myfantasyleague.com/2013/player?L=59380&amp;P=9661" TargetMode="External"/><Relationship Id="rId16623" Type="http://schemas.openxmlformats.org/officeDocument/2006/relationships/hyperlink" Target="http://football6.myfantasyleague.com/2013/detailed?L=59380&amp;W=17&amp;P=10320&amp;YEAR=2012" TargetMode="External"/><Relationship Id="rId19779" Type="http://schemas.openxmlformats.org/officeDocument/2006/relationships/hyperlink" Target="http://football6.myfantasyleague.com/2013/detailed?L=59380&amp;W=17&amp;P=7407&amp;YEAR=2012" TargetMode="External"/><Relationship Id="rId1010" Type="http://schemas.openxmlformats.org/officeDocument/2006/relationships/hyperlink" Target="http://football6.myfantasyleague.com/2013/detailed?L=59380&amp;W=12&amp;P=10527&amp;YEAR=2012" TargetMode="External"/><Relationship Id="rId4166" Type="http://schemas.openxmlformats.org/officeDocument/2006/relationships/hyperlink" Target="http://football6.myfantasyleague.com/2013/detailed?L=59380&amp;W=6&amp;P=9894&amp;YEAR=2012" TargetMode="External"/><Relationship Id="rId4580" Type="http://schemas.openxmlformats.org/officeDocument/2006/relationships/hyperlink" Target="http://football6.myfantasyleague.com/2013/detailed?L=59380&amp;W=15&amp;P=10139&amp;YEAR=2012" TargetMode="External"/><Relationship Id="rId5217" Type="http://schemas.openxmlformats.org/officeDocument/2006/relationships/hyperlink" Target="http://football6.myfantasyleague.com/2013/detailed?L=59380&amp;W=1&amp;P=9061&amp;YEAR=2012" TargetMode="External"/><Relationship Id="rId5631" Type="http://schemas.openxmlformats.org/officeDocument/2006/relationships/hyperlink" Target="http://football6.myfantasyleague.com/2013/detailed?L=59380&amp;W=3&amp;P=11005&amp;YEAR=2012" TargetMode="External"/><Relationship Id="rId8787" Type="http://schemas.openxmlformats.org/officeDocument/2006/relationships/hyperlink" Target="http://football6.myfantasyleague.com/2013/detailed?L=59380&amp;W=15&amp;P=10374&amp;YEAR=2012" TargetMode="External"/><Relationship Id="rId9838" Type="http://schemas.openxmlformats.org/officeDocument/2006/relationships/hyperlink" Target="http://football6.myfantasyleague.com/2013/detailed?L=59380&amp;W=11&amp;P=7037&amp;YEAR=2012" TargetMode="External"/><Relationship Id="rId11768" Type="http://schemas.openxmlformats.org/officeDocument/2006/relationships/hyperlink" Target="http://football6.myfantasyleague.com/2013/detailed?L=59380&amp;W=5&amp;P=10850&amp;YEAR=2012" TargetMode="External"/><Relationship Id="rId14174" Type="http://schemas.openxmlformats.org/officeDocument/2006/relationships/hyperlink" Target="http://football6.myfantasyleague.com/2013/detailed?L=59380&amp;W=16&amp;P=9745&amp;YEAR=2012" TargetMode="External"/><Relationship Id="rId15225" Type="http://schemas.openxmlformats.org/officeDocument/2006/relationships/hyperlink" Target="http://football6.myfantasyleague.com/2013/detailed?L=59380&amp;W=12&amp;P=9705&amp;YEAR=2012" TargetMode="External"/><Relationship Id="rId18795" Type="http://schemas.openxmlformats.org/officeDocument/2006/relationships/hyperlink" Target="http://football6.myfantasyleague.com/2013/detailed?L=59380&amp;W=14&amp;P=10764&amp;YEAR=2012" TargetMode="External"/><Relationship Id="rId1827" Type="http://schemas.openxmlformats.org/officeDocument/2006/relationships/hyperlink" Target="http://football6.myfantasyleague.com/2013/detailed?L=59380&amp;W=6&amp;P=10932&amp;YEAR=2012" TargetMode="External"/><Relationship Id="rId7389" Type="http://schemas.openxmlformats.org/officeDocument/2006/relationships/hyperlink" Target="http://football6.myfantasyleague.com/2013/detailed?L=59380&amp;W=11&amp;P=10696&amp;YEAR=2012" TargetMode="External"/><Relationship Id="rId12819" Type="http://schemas.openxmlformats.org/officeDocument/2006/relationships/hyperlink" Target="http://football6.myfantasyleague.com/2013/detailed?L=59380&amp;W=10&amp;P=10754&amp;YEAR=2012" TargetMode="External"/><Relationship Id="rId13190" Type="http://schemas.openxmlformats.org/officeDocument/2006/relationships/hyperlink" Target="http://football6.myfantasyleague.com/2013/detailed?L=59380&amp;W=3&amp;P=9787&amp;YEAR=2012" TargetMode="External"/><Relationship Id="rId14241" Type="http://schemas.openxmlformats.org/officeDocument/2006/relationships/hyperlink" Target="http://football6.myfantasyleague.com/2013/detailed?L=59380&amp;W=2&amp;P=9223&amp;YEAR=2012" TargetMode="External"/><Relationship Id="rId3999" Type="http://schemas.openxmlformats.org/officeDocument/2006/relationships/hyperlink" Target="http://football6.myfantasyleague.com/2013/detailed?L=59380&amp;W=8&amp;P=7533&amp;YEAR=2012" TargetMode="External"/><Relationship Id="rId4300" Type="http://schemas.openxmlformats.org/officeDocument/2006/relationships/hyperlink" Target="http://football6.myfantasyleague.com/2013/detailed?L=59380&amp;W=10&amp;P=9514&amp;YEAR=2012" TargetMode="External"/><Relationship Id="rId18862" Type="http://schemas.openxmlformats.org/officeDocument/2006/relationships/hyperlink" Target="http://football6.myfantasyleague.com/2013/detailed?L=59380&amp;W=4&amp;P=10303&amp;YEAR=2012" TargetMode="External"/><Relationship Id="rId19913" Type="http://schemas.openxmlformats.org/officeDocument/2006/relationships/hyperlink" Target="http://football6.myfantasyleague.com/2013/detailed?L=59380&amp;W=9&amp;P=8375&amp;YEAR=2012" TargetMode="External"/><Relationship Id="rId170" Type="http://schemas.openxmlformats.org/officeDocument/2006/relationships/hyperlink" Target="http://football6.myfantasyleague.com/2013/detailed?L=59380&amp;W=9&amp;P=10554&amp;YEAR=2012" TargetMode="External"/><Relationship Id="rId6472" Type="http://schemas.openxmlformats.org/officeDocument/2006/relationships/hyperlink" Target="http://football6.myfantasyleague.com/2013/detailed?L=59380&amp;W=16&amp;P=9694&amp;YEAR=2012" TargetMode="External"/><Relationship Id="rId7523" Type="http://schemas.openxmlformats.org/officeDocument/2006/relationships/hyperlink" Target="http://football6.myfantasyleague.com/2013/detailed?L=59380&amp;W=15&amp;P=10457&amp;YEAR=2012" TargetMode="External"/><Relationship Id="rId7870" Type="http://schemas.openxmlformats.org/officeDocument/2006/relationships/hyperlink" Target="http://football6.myfantasyleague.com/2013/detailed?L=59380&amp;W=2&amp;P=8697&amp;YEAR=2012" TargetMode="External"/><Relationship Id="rId8921" Type="http://schemas.openxmlformats.org/officeDocument/2006/relationships/hyperlink" Target="http://football6.myfantasyleague.com/2013/detailed?L=59380&amp;W=13&amp;P=10822&amp;YEAR=2012" TargetMode="External"/><Relationship Id="rId10851" Type="http://schemas.openxmlformats.org/officeDocument/2006/relationships/hyperlink" Target="http://football6.myfantasyleague.com/2013/player?L=59380&amp;P=8387" TargetMode="External"/><Relationship Id="rId11902" Type="http://schemas.openxmlformats.org/officeDocument/2006/relationships/hyperlink" Target="http://football6.myfantasyleague.com/2013/detailed?L=59380&amp;W=2&amp;P=9498&amp;YEAR=2012" TargetMode="External"/><Relationship Id="rId16066" Type="http://schemas.openxmlformats.org/officeDocument/2006/relationships/hyperlink" Target="http://football6.myfantasyleague.com/2013/detailed?L=59380&amp;W=8&amp;P=10570&amp;YEAR=2012" TargetMode="External"/><Relationship Id="rId17464" Type="http://schemas.openxmlformats.org/officeDocument/2006/relationships/hyperlink" Target="http://football6.myfantasyleague.com/2013/options?L=59380&amp;F=0007&amp;O=07" TargetMode="External"/><Relationship Id="rId18515" Type="http://schemas.openxmlformats.org/officeDocument/2006/relationships/hyperlink" Target="http://football6.myfantasyleague.com/2013/detailed?L=59380&amp;W=15&amp;P=10062&amp;YEAR=2012" TargetMode="External"/><Relationship Id="rId5074" Type="http://schemas.openxmlformats.org/officeDocument/2006/relationships/hyperlink" Target="http://football6.myfantasyleague.com/2013/detailed?L=59380&amp;W=3&amp;P=8982&amp;YEAR=2012" TargetMode="External"/><Relationship Id="rId6125" Type="http://schemas.openxmlformats.org/officeDocument/2006/relationships/hyperlink" Target="http://football6.myfantasyleague.com/2013/detailed?L=59380&amp;W=8&amp;P=10487&amp;YEAR=2012" TargetMode="External"/><Relationship Id="rId10504" Type="http://schemas.openxmlformats.org/officeDocument/2006/relationships/hyperlink" Target="http://football6.myfantasyleague.com/2013/detailed?L=59380&amp;W=6&amp;P=6976&amp;YEAR=2012" TargetMode="External"/><Relationship Id="rId17117" Type="http://schemas.openxmlformats.org/officeDocument/2006/relationships/hyperlink" Target="http://football6.myfantasyleague.com/2013/player?L=59380&amp;P=4894&amp;YEAR=2012" TargetMode="External"/><Relationship Id="rId8297" Type="http://schemas.openxmlformats.org/officeDocument/2006/relationships/hyperlink" Target="http://football6.myfantasyleague.com/2013/detailed?L=59380&amp;W=6&amp;P=9072&amp;YEAR=2012" TargetMode="External"/><Relationship Id="rId9695" Type="http://schemas.openxmlformats.org/officeDocument/2006/relationships/hyperlink" Target="http://football6.myfantasyleague.com/2013/detailed?L=59380&amp;W=8&amp;P=8740&amp;YEAR=2012" TargetMode="External"/><Relationship Id="rId12676" Type="http://schemas.openxmlformats.org/officeDocument/2006/relationships/hyperlink" Target="http://football6.myfantasyleague.com/2013/detailed?L=59380&amp;W=12&amp;P=10842&amp;YEAR=2012" TargetMode="External"/><Relationship Id="rId13727" Type="http://schemas.openxmlformats.org/officeDocument/2006/relationships/hyperlink" Target="http://football6.myfantasyleague.com/2013/detailed?L=59380&amp;W=2&amp;P=8668&amp;YEAR=2012" TargetMode="External"/><Relationship Id="rId19289" Type="http://schemas.openxmlformats.org/officeDocument/2006/relationships/hyperlink" Target="http://football6.myfantasyleague.com/2013/detailed?L=59380&amp;W=10&amp;P=8117&amp;YEAR=2012" TargetMode="External"/><Relationship Id="rId1684" Type="http://schemas.openxmlformats.org/officeDocument/2006/relationships/hyperlink" Target="http://football6.myfantasyleague.com/2013/player?L=59380&amp;P=10637&amp;YEAR=2012" TargetMode="External"/><Relationship Id="rId2735" Type="http://schemas.openxmlformats.org/officeDocument/2006/relationships/hyperlink" Target="http://football6.myfantasyleague.com/2013/player?L=59380&amp;P=9823" TargetMode="External"/><Relationship Id="rId9348" Type="http://schemas.openxmlformats.org/officeDocument/2006/relationships/hyperlink" Target="http://football6.myfantasyleague.com/2013/detailed?L=59380&amp;W=17&amp;P=7031&amp;YEAR=2012" TargetMode="External"/><Relationship Id="rId11278" Type="http://schemas.openxmlformats.org/officeDocument/2006/relationships/hyperlink" Target="http://football6.myfantasyleague.com/2013/detailed?L=59380&amp;W=3&amp;P=5919&amp;YEAR=2012" TargetMode="External"/><Relationship Id="rId12329" Type="http://schemas.openxmlformats.org/officeDocument/2006/relationships/hyperlink" Target="http://football6.myfantasyleague.com/2013/options?L=59380&amp;F=0007&amp;O=07" TargetMode="External"/><Relationship Id="rId15899" Type="http://schemas.openxmlformats.org/officeDocument/2006/relationships/hyperlink" Target="http://football6.myfantasyleague.com/2013/detailed?L=59380&amp;W=8&amp;P=7820&amp;YEAR=2012" TargetMode="External"/><Relationship Id="rId16200" Type="http://schemas.openxmlformats.org/officeDocument/2006/relationships/hyperlink" Target="http://football6.myfantasyleague.com/2013/detailed?L=59380&amp;W=7&amp;P=7945&amp;YEAR=2012" TargetMode="External"/><Relationship Id="rId19770" Type="http://schemas.openxmlformats.org/officeDocument/2006/relationships/hyperlink" Target="http://football6.myfantasyleague.com/2013/detailed?L=59380&amp;W=17&amp;P=10382&amp;YEAR=2012" TargetMode="External"/><Relationship Id="rId707" Type="http://schemas.openxmlformats.org/officeDocument/2006/relationships/hyperlink" Target="http://football6.myfantasyleague.com/2013/detailed?L=59380&amp;W=4&amp;P=10464&amp;YEAR=2012" TargetMode="External"/><Relationship Id="rId1337" Type="http://schemas.openxmlformats.org/officeDocument/2006/relationships/hyperlink" Target="http://football6.myfantasyleague.com/2013/player?L=59380&amp;P=8715" TargetMode="External"/><Relationship Id="rId5958" Type="http://schemas.openxmlformats.org/officeDocument/2006/relationships/hyperlink" Target="http://football6.myfantasyleague.com/2013/detailed?L=59380&amp;W=3&amp;P=9508&amp;YEAR=2012" TargetMode="External"/><Relationship Id="rId18372" Type="http://schemas.openxmlformats.org/officeDocument/2006/relationships/hyperlink" Target="http://football6.myfantasyleague.com/2013/detailed?L=59380&amp;W=14&amp;P=10852&amp;YEAR=2012" TargetMode="External"/><Relationship Id="rId19423" Type="http://schemas.openxmlformats.org/officeDocument/2006/relationships/hyperlink" Target="http://football6.myfantasyleague.com/2013/detailed?L=59380&amp;W=6&amp;P=8713&amp;YEAR=2012" TargetMode="External"/><Relationship Id="rId43" Type="http://schemas.openxmlformats.org/officeDocument/2006/relationships/hyperlink" Target="http://football6.myfantasyleague.com/2013/detailed?L=59380&amp;W=1&amp;P=5662&amp;YEAR=2012" TargetMode="External"/><Relationship Id="rId7380" Type="http://schemas.openxmlformats.org/officeDocument/2006/relationships/hyperlink" Target="http://football6.myfantasyleague.com/2013/detailed?L=59380&amp;W=1&amp;P=10696&amp;YEAR=2012" TargetMode="External"/><Relationship Id="rId8431" Type="http://schemas.openxmlformats.org/officeDocument/2006/relationships/hyperlink" Target="http://football6.myfantasyleague.com/2013/detailed?L=59380&amp;W=16&amp;P=10266&amp;YEAR=2012" TargetMode="External"/><Relationship Id="rId10361" Type="http://schemas.openxmlformats.org/officeDocument/2006/relationships/hyperlink" Target="http://football6.myfantasyleague.com/2013/detailed?L=59380&amp;W=17&amp;P=8265&amp;YEAR=2012" TargetMode="External"/><Relationship Id="rId12810" Type="http://schemas.openxmlformats.org/officeDocument/2006/relationships/hyperlink" Target="http://football6.myfantasyleague.com/2013/player?L=59380&amp;P=10754&amp;YEAR=2012" TargetMode="External"/><Relationship Id="rId18025" Type="http://schemas.openxmlformats.org/officeDocument/2006/relationships/hyperlink" Target="http://football6.myfantasyleague.com/2013/detailed?L=59380&amp;W=16&amp;P=9524&amp;YEAR=2012" TargetMode="External"/><Relationship Id="rId7033" Type="http://schemas.openxmlformats.org/officeDocument/2006/relationships/hyperlink" Target="http://football6.myfantasyleague.com/2013/player?L=59380&amp;P=9826" TargetMode="External"/><Relationship Id="rId10014" Type="http://schemas.openxmlformats.org/officeDocument/2006/relationships/hyperlink" Target="http://football6.myfantasyleague.com/2013/detailed?L=59380&amp;W=16&amp;P=10540&amp;YEAR=2012" TargetMode="External"/><Relationship Id="rId11412" Type="http://schemas.openxmlformats.org/officeDocument/2006/relationships/hyperlink" Target="http://football6.myfantasyleague.com/2013/detailed?L=59380&amp;W=8&amp;P=9710&amp;YEAR=2012" TargetMode="External"/><Relationship Id="rId14982" Type="http://schemas.openxmlformats.org/officeDocument/2006/relationships/hyperlink" Target="http://football6.myfantasyleague.com/2013/detailed?L=59380&amp;W=14&amp;P=8930&amp;YEAR=2012" TargetMode="External"/><Relationship Id="rId3990" Type="http://schemas.openxmlformats.org/officeDocument/2006/relationships/hyperlink" Target="http://football6.myfantasyleague.com/2013/detailed?L=59380&amp;W=17&amp;P=7958&amp;YEAR=2012" TargetMode="External"/><Relationship Id="rId13584" Type="http://schemas.openxmlformats.org/officeDocument/2006/relationships/hyperlink" Target="http://football6.myfantasyleague.com/2013/player?L=59380&amp;P=9560" TargetMode="External"/><Relationship Id="rId14635" Type="http://schemas.openxmlformats.org/officeDocument/2006/relationships/hyperlink" Target="http://football6.myfantasyleague.com/2013/detailed?L=59380&amp;W=13&amp;P=7488&amp;YEAR=2012" TargetMode="External"/><Relationship Id="rId1194" Type="http://schemas.openxmlformats.org/officeDocument/2006/relationships/hyperlink" Target="http://football6.myfantasyleague.com/2013/detailed?L=59380&amp;W=7&amp;P=6957&amp;YEAR=2012" TargetMode="External"/><Relationship Id="rId2592" Type="http://schemas.openxmlformats.org/officeDocument/2006/relationships/hyperlink" Target="http://football6.myfantasyleague.com/2013/detailed?L=59380&amp;W=11&amp;P=10178&amp;YEAR=2012" TargetMode="External"/><Relationship Id="rId3643" Type="http://schemas.openxmlformats.org/officeDocument/2006/relationships/hyperlink" Target="http://football6.myfantasyleague.com/2013/detailed?L=59380&amp;W=16&amp;P=10747&amp;YEAR=2012" TargetMode="External"/><Relationship Id="rId12186" Type="http://schemas.openxmlformats.org/officeDocument/2006/relationships/hyperlink" Target="http://football6.myfantasyleague.com/2013/detailed?L=59380&amp;W=13&amp;P=9336&amp;YEAR=2012" TargetMode="External"/><Relationship Id="rId13237" Type="http://schemas.openxmlformats.org/officeDocument/2006/relationships/hyperlink" Target="http://football6.myfantasyleague.com/2013/detailed?L=59380&amp;W=2&amp;P=10088&amp;YEAR=2012" TargetMode="External"/><Relationship Id="rId17858" Type="http://schemas.openxmlformats.org/officeDocument/2006/relationships/hyperlink" Target="http://football6.myfantasyleague.com/2013/detailed?L=59380&amp;W=11&amp;P=9815&amp;YEAR=2012" TargetMode="External"/><Relationship Id="rId18909" Type="http://schemas.openxmlformats.org/officeDocument/2006/relationships/hyperlink" Target="http://football6.myfantasyleague.com/2013/detailed?L=59380&amp;W=15&amp;P=10815&amp;YEAR=2012" TargetMode="External"/><Relationship Id="rId20453" Type="http://schemas.openxmlformats.org/officeDocument/2006/relationships/hyperlink" Target="http://football6.myfantasyleague.com/2013/detailed?L=59380&amp;W=8&amp;P=9837&amp;YEAR=2012" TargetMode="External"/><Relationship Id="rId217" Type="http://schemas.openxmlformats.org/officeDocument/2006/relationships/hyperlink" Target="http://football6.myfantasyleague.com/2013/detailed?L=59380&amp;W=11&amp;P=3579&amp;YEAR=2012" TargetMode="External"/><Relationship Id="rId564" Type="http://schemas.openxmlformats.org/officeDocument/2006/relationships/hyperlink" Target="http://football6.myfantasyleague.com/2013/detailed?L=59380&amp;W=4&amp;P=8400&amp;YEAR=2012" TargetMode="External"/><Relationship Id="rId2245" Type="http://schemas.openxmlformats.org/officeDocument/2006/relationships/hyperlink" Target="http://football6.myfantasyleague.com/2013/detailed?L=59380&amp;W=16&amp;P=4925&amp;YEAR=2012" TargetMode="External"/><Relationship Id="rId6866" Type="http://schemas.openxmlformats.org/officeDocument/2006/relationships/hyperlink" Target="http://football6.myfantasyleague.com/2013/detailed?L=59380&amp;W=5&amp;P=2918&amp;YEAR=2012" TargetMode="External"/><Relationship Id="rId7917" Type="http://schemas.openxmlformats.org/officeDocument/2006/relationships/hyperlink" Target="http://football6.myfantasyleague.com/2013/detailed?L=59380&amp;W=8&amp;P=10873&amp;YEAR=2012" TargetMode="External"/><Relationship Id="rId19280" Type="http://schemas.openxmlformats.org/officeDocument/2006/relationships/hyperlink" Target="http://football6.myfantasyleague.com/2013/detailed?L=59380&amp;W=1&amp;P=8117&amp;YEAR=2012" TargetMode="External"/><Relationship Id="rId20106" Type="http://schemas.openxmlformats.org/officeDocument/2006/relationships/hyperlink" Target="http://football6.myfantasyleague.com/2013/detailed?L=59380&amp;W=9&amp;P=8961&amp;YEAR=2012" TargetMode="External"/><Relationship Id="rId5468" Type="http://schemas.openxmlformats.org/officeDocument/2006/relationships/hyperlink" Target="http://football6.myfantasyleague.com/2013/detailed?L=59380&amp;W=13&amp;P=9931&amp;YEAR=2012" TargetMode="External"/><Relationship Id="rId6519" Type="http://schemas.openxmlformats.org/officeDocument/2006/relationships/hyperlink" Target="http://football6.myfantasyleague.com/2013/detailed?L=59380&amp;W=4&amp;P=10359&amp;YEAR=2012" TargetMode="External"/><Relationship Id="rId12320" Type="http://schemas.openxmlformats.org/officeDocument/2006/relationships/hyperlink" Target="http://football6.myfantasyleague.com/2013/detailed?L=59380&amp;W=8&amp;P=9633&amp;YEAR=2012" TargetMode="External"/><Relationship Id="rId14492" Type="http://schemas.openxmlformats.org/officeDocument/2006/relationships/hyperlink" Target="http://football6.myfantasyleague.com/2013/detailed?L=59380&amp;W=3&amp;P=8658&amp;YEAR=2012" TargetMode="External"/><Relationship Id="rId15890" Type="http://schemas.openxmlformats.org/officeDocument/2006/relationships/hyperlink" Target="http://football6.myfantasyleague.com/2013/player?L=59380&amp;P=7820" TargetMode="External"/><Relationship Id="rId16941" Type="http://schemas.openxmlformats.org/officeDocument/2006/relationships/hyperlink" Target="http://football6.myfantasyleague.com/2013/detailed?L=59380&amp;W=2&amp;P=7883&amp;YEAR=2012" TargetMode="External"/><Relationship Id="rId4551" Type="http://schemas.openxmlformats.org/officeDocument/2006/relationships/hyperlink" Target="http://football6.myfantasyleague.com/2013/detailed?L=59380&amp;W=8&amp;P=10336&amp;YEAR=2012" TargetMode="External"/><Relationship Id="rId13094" Type="http://schemas.openxmlformats.org/officeDocument/2006/relationships/hyperlink" Target="http://football6.myfantasyleague.com/2013/detailed?L=59380&amp;W=4&amp;P=9495&amp;YEAR=2012" TargetMode="External"/><Relationship Id="rId14145" Type="http://schemas.openxmlformats.org/officeDocument/2006/relationships/hyperlink" Target="http://football6.myfantasyleague.com/2013/detailed?L=59380&amp;W=3&amp;P=10270&amp;YEAR=2012" TargetMode="External"/><Relationship Id="rId15543" Type="http://schemas.openxmlformats.org/officeDocument/2006/relationships/hyperlink" Target="http://football6.myfantasyleague.com/2013/detailed?L=59380&amp;W=1&amp;P=9025&amp;YEAR=2012" TargetMode="External"/><Relationship Id="rId3153" Type="http://schemas.openxmlformats.org/officeDocument/2006/relationships/hyperlink" Target="http://football6.myfantasyleague.com/2013/detailed?L=59380&amp;W=2&amp;P=9051&amp;YEAR=2012" TargetMode="External"/><Relationship Id="rId4204" Type="http://schemas.openxmlformats.org/officeDocument/2006/relationships/hyperlink" Target="http://football6.myfantasyleague.com/2013/detailed?L=59380&amp;W=17&amp;P=10954&amp;YEAR=2012" TargetMode="External"/><Relationship Id="rId5602" Type="http://schemas.openxmlformats.org/officeDocument/2006/relationships/hyperlink" Target="http://football6.myfantasyleague.com/2013/detailed?L=59380&amp;W=4&amp;P=8511&amp;YEAR=2012" TargetMode="External"/><Relationship Id="rId18766" Type="http://schemas.openxmlformats.org/officeDocument/2006/relationships/hyperlink" Target="http://football6.myfantasyleague.com/2013/detailed?L=59380&amp;W=2&amp;P=10560&amp;YEAR=2012" TargetMode="External"/><Relationship Id="rId19817" Type="http://schemas.openxmlformats.org/officeDocument/2006/relationships/hyperlink" Target="http://football6.myfantasyleague.com/2013/detailed?L=59380&amp;W=4&amp;P=8268&amp;YEAR=2012" TargetMode="External"/><Relationship Id="rId7774" Type="http://schemas.openxmlformats.org/officeDocument/2006/relationships/hyperlink" Target="http://football6.myfantasyleague.com/2013/detailed?L=59380&amp;W=7&amp;P=9847&amp;YEAR=2012" TargetMode="External"/><Relationship Id="rId8825" Type="http://schemas.openxmlformats.org/officeDocument/2006/relationships/hyperlink" Target="http://football6.myfantasyleague.com/2013/detailed?L=59380&amp;W=1&amp;P=10277&amp;YEAR=2012" TargetMode="External"/><Relationship Id="rId10755" Type="http://schemas.openxmlformats.org/officeDocument/2006/relationships/hyperlink" Target="http://football6.myfantasyleague.com/2013/detailed?L=59380&amp;W=10&amp;P=10773&amp;YEAR=2012" TargetMode="External"/><Relationship Id="rId11806" Type="http://schemas.openxmlformats.org/officeDocument/2006/relationships/hyperlink" Target="http://football6.myfantasyleague.com/2013/detailed?L=59380&amp;W=17&amp;P=10709&amp;YEAR=2012" TargetMode="External"/><Relationship Id="rId17368" Type="http://schemas.openxmlformats.org/officeDocument/2006/relationships/hyperlink" Target="http://football6.myfantasyleague.com/2013/detailed?L=59380&amp;W=4&amp;P=7832&amp;YEAR=2012" TargetMode="External"/><Relationship Id="rId18419" Type="http://schemas.openxmlformats.org/officeDocument/2006/relationships/hyperlink" Target="http://football6.myfantasyleague.com/2013/detailed?L=59380&amp;W=1&amp;P=8684&amp;YEAR=2012" TargetMode="External"/><Relationship Id="rId6029" Type="http://schemas.openxmlformats.org/officeDocument/2006/relationships/hyperlink" Target="http://football6.myfantasyleague.com/2013/detailed?L=59380&amp;W=11&amp;P=1600&amp;YEAR=2012" TargetMode="External"/><Relationship Id="rId6376" Type="http://schemas.openxmlformats.org/officeDocument/2006/relationships/hyperlink" Target="http://football6.myfantasyleague.com/2013/detailed?L=59380&amp;W=2&amp;P=6651&amp;YEAR=2012" TargetMode="External"/><Relationship Id="rId7427" Type="http://schemas.openxmlformats.org/officeDocument/2006/relationships/hyperlink" Target="http://football6.myfantasyleague.com/2013/detailed?L=59380&amp;W=1&amp;P=9028&amp;YEAR=2012" TargetMode="External"/><Relationship Id="rId10408" Type="http://schemas.openxmlformats.org/officeDocument/2006/relationships/hyperlink" Target="http://football6.myfantasyleague.com/2013/detailed?L=59380&amp;W=17&amp;P=10297&amp;YEAR=2012" TargetMode="External"/><Relationship Id="rId13978" Type="http://schemas.openxmlformats.org/officeDocument/2006/relationships/hyperlink" Target="http://football6.myfantasyleague.com/2013/detailed?L=59380&amp;W=5&amp;P=9641&amp;YEAR=2012" TargetMode="External"/><Relationship Id="rId2986" Type="http://schemas.openxmlformats.org/officeDocument/2006/relationships/hyperlink" Target="http://football6.myfantasyleague.com/2013/detailed?L=59380&amp;W=1&amp;P=8243&amp;YEAR=2012" TargetMode="External"/><Relationship Id="rId9599" Type="http://schemas.openxmlformats.org/officeDocument/2006/relationships/hyperlink" Target="http://football6.myfantasyleague.com/2013/detailed?L=59380&amp;W=4&amp;P=10536&amp;YEAR=2012" TargetMode="External"/><Relationship Id="rId16451" Type="http://schemas.openxmlformats.org/officeDocument/2006/relationships/hyperlink" Target="http://football6.myfantasyleague.com/2013/detailed?L=59380&amp;W=3&amp;P=10908&amp;YEAR=2012" TargetMode="External"/><Relationship Id="rId17502" Type="http://schemas.openxmlformats.org/officeDocument/2006/relationships/hyperlink" Target="http://football6.myfantasyleague.com/2013/detailed?L=59380&amp;W=1&amp;P=7942&amp;YEAR=2012" TargetMode="External"/><Relationship Id="rId18900" Type="http://schemas.openxmlformats.org/officeDocument/2006/relationships/hyperlink" Target="http://football6.myfantasyleague.com/2013/detailed?L=59380&amp;W=5&amp;P=10815&amp;YEAR=2012" TargetMode="External"/><Relationship Id="rId958" Type="http://schemas.openxmlformats.org/officeDocument/2006/relationships/hyperlink" Target="http://football6.myfantasyleague.com/2013/player?L=59380&amp;P=10506" TargetMode="External"/><Relationship Id="rId1588" Type="http://schemas.openxmlformats.org/officeDocument/2006/relationships/hyperlink" Target="http://football6.myfantasyleague.com/2013/detailed?L=59380&amp;W=14&amp;P=8448&amp;YEAR=2012" TargetMode="External"/><Relationship Id="rId2639" Type="http://schemas.openxmlformats.org/officeDocument/2006/relationships/hyperlink" Target="http://football6.myfantasyleague.com/2013/detailed?L=59380&amp;W=3&amp;P=8741&amp;YEAR=2012" TargetMode="External"/><Relationship Id="rId6510" Type="http://schemas.openxmlformats.org/officeDocument/2006/relationships/hyperlink" Target="http://football6.myfantasyleague.com/2013/detailed?L=59380&amp;W=14&amp;P=7236&amp;YEAR=2012" TargetMode="External"/><Relationship Id="rId15053" Type="http://schemas.openxmlformats.org/officeDocument/2006/relationships/hyperlink" Target="http://football6.myfantasyleague.com/2013/detailed?L=59380&amp;W=8&amp;P=10735&amp;YEAR=2012" TargetMode="External"/><Relationship Id="rId16104" Type="http://schemas.openxmlformats.org/officeDocument/2006/relationships/hyperlink" Target="http://football6.myfantasyleague.com/2013/detailed?L=59380&amp;W=14&amp;P=9099&amp;YEAR=2012" TargetMode="External"/><Relationship Id="rId4061" Type="http://schemas.openxmlformats.org/officeDocument/2006/relationships/hyperlink" Target="http://football6.myfantasyleague.com/2013/detailed?L=59380&amp;W=11&amp;P=8493&amp;YEAR=2012" TargetMode="External"/><Relationship Id="rId5112" Type="http://schemas.openxmlformats.org/officeDocument/2006/relationships/hyperlink" Target="http://football6.myfantasyleague.com/2013/detailed?L=59380&amp;W=12&amp;P=9912&amp;YEAR=2012" TargetMode="External"/><Relationship Id="rId8682" Type="http://schemas.openxmlformats.org/officeDocument/2006/relationships/hyperlink" Target="http://football6.myfantasyleague.com/2013/detailed?L=59380&amp;W=2&amp;P=3307&amp;YEAR=2012" TargetMode="External"/><Relationship Id="rId9733" Type="http://schemas.openxmlformats.org/officeDocument/2006/relationships/hyperlink" Target="http://football6.myfantasyleague.com/2013/detailed?L=59380&amp;W=14&amp;P=8657&amp;YEAR=2012" TargetMode="External"/><Relationship Id="rId18276" Type="http://schemas.openxmlformats.org/officeDocument/2006/relationships/hyperlink" Target="http://football6.myfantasyleague.com/2013/detailed?L=59380&amp;W=17&amp;P=10426&amp;YEAR=2012" TargetMode="External"/><Relationship Id="rId19674" Type="http://schemas.openxmlformats.org/officeDocument/2006/relationships/hyperlink" Target="http://football6.myfantasyleague.com/2013/detailed?L=59380&amp;W=12&amp;P=10831&amp;YEAR=2012" TargetMode="External"/><Relationship Id="rId7284" Type="http://schemas.openxmlformats.org/officeDocument/2006/relationships/hyperlink" Target="http://football6.myfantasyleague.com/2013/detailed?L=59380&amp;W=11&amp;P=9458&amp;YEAR=2012" TargetMode="External"/><Relationship Id="rId8335" Type="http://schemas.openxmlformats.org/officeDocument/2006/relationships/hyperlink" Target="http://football6.myfantasyleague.com/2013/detailed?L=59380&amp;W=14&amp;P=9073&amp;YEAR=2012" TargetMode="External"/><Relationship Id="rId11663" Type="http://schemas.openxmlformats.org/officeDocument/2006/relationships/hyperlink" Target="http://football6.myfantasyleague.com/2013/detailed?L=59380&amp;W=9&amp;P=3291&amp;YEAR=2012" TargetMode="External"/><Relationship Id="rId12714" Type="http://schemas.openxmlformats.org/officeDocument/2006/relationships/hyperlink" Target="http://football6.myfantasyleague.com/2013/detailed?L=59380&amp;W=14&amp;P=10402&amp;YEAR=2012" TargetMode="External"/><Relationship Id="rId19327" Type="http://schemas.openxmlformats.org/officeDocument/2006/relationships/hyperlink" Target="http://football6.myfantasyleague.com/2013/detailed?L=59380&amp;W=13&amp;P=10005&amp;YEAR=2012" TargetMode="External"/><Relationship Id="rId1722" Type="http://schemas.openxmlformats.org/officeDocument/2006/relationships/hyperlink" Target="http://football6.myfantasyleague.com/2013/detailed?L=59380&amp;W=14&amp;P=10390&amp;YEAR=2012" TargetMode="External"/><Relationship Id="rId10265" Type="http://schemas.openxmlformats.org/officeDocument/2006/relationships/hyperlink" Target="http://football6.myfantasyleague.com/2013/detailed?L=59380&amp;W=16&amp;P=10738&amp;YEAR=2012" TargetMode="External"/><Relationship Id="rId11316" Type="http://schemas.openxmlformats.org/officeDocument/2006/relationships/hyperlink" Target="http://football6.myfantasyleague.com/2013/detailed?L=59380&amp;W=2&amp;P=10327&amp;YEAR=2012" TargetMode="External"/><Relationship Id="rId14886" Type="http://schemas.openxmlformats.org/officeDocument/2006/relationships/hyperlink" Target="http://football6.myfantasyleague.com/2013/detailed?L=59380&amp;W=1&amp;P=9805&amp;YEAR=2012" TargetMode="External"/><Relationship Id="rId15937" Type="http://schemas.openxmlformats.org/officeDocument/2006/relationships/hyperlink" Target="http://football6.myfantasyleague.com/2013/detailed?L=59380&amp;W=4&amp;P=8832&amp;YEAR=2012" TargetMode="External"/><Relationship Id="rId3894" Type="http://schemas.openxmlformats.org/officeDocument/2006/relationships/hyperlink" Target="http://football6.myfantasyleague.com/2013/detailed?L=59380&amp;W=16&amp;P=7849&amp;YEAR=2012" TargetMode="External"/><Relationship Id="rId4945" Type="http://schemas.openxmlformats.org/officeDocument/2006/relationships/hyperlink" Target="http://football6.myfantasyleague.com/2013/player?L=59380&amp;P=9059" TargetMode="External"/><Relationship Id="rId13488" Type="http://schemas.openxmlformats.org/officeDocument/2006/relationships/hyperlink" Target="http://football6.myfantasyleague.com/2013/detailed?L=59380&amp;W=17&amp;P=4907&amp;YEAR=2012" TargetMode="External"/><Relationship Id="rId14539" Type="http://schemas.openxmlformats.org/officeDocument/2006/relationships/hyperlink" Target="http://football6.myfantasyleague.com/2013/detailed?L=59380&amp;W=14&amp;P=10260&amp;YEAR=2012" TargetMode="External"/><Relationship Id="rId18410" Type="http://schemas.openxmlformats.org/officeDocument/2006/relationships/hyperlink" Target="http://football6.myfantasyleague.com/2013/detailed?L=59380&amp;W=12&amp;P=6963&amp;YEAR=2012" TargetMode="External"/><Relationship Id="rId2496" Type="http://schemas.openxmlformats.org/officeDocument/2006/relationships/hyperlink" Target="http://football6.myfantasyleague.com/2013/detailed?L=59380&amp;W=13&amp;P=10401&amp;YEAR=2012" TargetMode="External"/><Relationship Id="rId3547" Type="http://schemas.openxmlformats.org/officeDocument/2006/relationships/hyperlink" Target="http://football6.myfantasyleague.com/2013/detailed?L=59380&amp;W=8&amp;P=11007&amp;YEAR=2012" TargetMode="External"/><Relationship Id="rId17012" Type="http://schemas.openxmlformats.org/officeDocument/2006/relationships/hyperlink" Target="http://football6.myfantasyleague.com/2013/detailed?L=59380&amp;W=13&amp;P=7525&amp;YEAR=2012" TargetMode="External"/><Relationship Id="rId20357" Type="http://schemas.openxmlformats.org/officeDocument/2006/relationships/hyperlink" Target="http://football6.myfantasyleague.com/2013/detailed?L=59380&amp;W=5&amp;P=10806&amp;YEAR=2012" TargetMode="External"/><Relationship Id="rId468" Type="http://schemas.openxmlformats.org/officeDocument/2006/relationships/hyperlink" Target="http://football6.myfantasyleague.com/2013/detailed?L=59380&amp;W=13&amp;P=9875&amp;YEAR=2012" TargetMode="External"/><Relationship Id="rId1098" Type="http://schemas.openxmlformats.org/officeDocument/2006/relationships/hyperlink" Target="http://football6.myfantasyleague.com/2013/detailed?L=59380&amp;W=17&amp;P=10715&amp;YEAR=2012" TargetMode="External"/><Relationship Id="rId2149" Type="http://schemas.openxmlformats.org/officeDocument/2006/relationships/hyperlink" Target="http://football6.myfantasyleague.com/2013/detailed?L=59380&amp;W=10&amp;P=8661&amp;YEAR=2012" TargetMode="External"/><Relationship Id="rId6020" Type="http://schemas.openxmlformats.org/officeDocument/2006/relationships/hyperlink" Target="http://football6.myfantasyleague.com/2013/detailed?L=59380&amp;W=1&amp;P=1600&amp;YEAR=2012" TargetMode="External"/><Relationship Id="rId9590" Type="http://schemas.openxmlformats.org/officeDocument/2006/relationships/hyperlink" Target="http://football6.myfantasyleague.com/2013/detailed?L=59380&amp;W=15&amp;P=8293&amp;YEAR=2012" TargetMode="External"/><Relationship Id="rId12571" Type="http://schemas.openxmlformats.org/officeDocument/2006/relationships/hyperlink" Target="http://football6.myfantasyleague.com/2013/detailed?L=59380&amp;W=6&amp;P=9088&amp;YEAR=2012" TargetMode="External"/><Relationship Id="rId19184" Type="http://schemas.openxmlformats.org/officeDocument/2006/relationships/hyperlink" Target="http://football6.myfantasyleague.com/2013/detailed?L=59380&amp;W=17&amp;P=10618&amp;YEAR=2012" TargetMode="External"/><Relationship Id="rId2630" Type="http://schemas.openxmlformats.org/officeDocument/2006/relationships/hyperlink" Target="http://football6.myfantasyleague.com/2013/detailed?L=59380&amp;W=14&amp;P=10033&amp;YEAR=2012" TargetMode="External"/><Relationship Id="rId8192" Type="http://schemas.openxmlformats.org/officeDocument/2006/relationships/hyperlink" Target="http://football6.myfantasyleague.com/2013/detailed?L=59380&amp;W=2&amp;P=9156&amp;YEAR=2012" TargetMode="External"/><Relationship Id="rId9243" Type="http://schemas.openxmlformats.org/officeDocument/2006/relationships/hyperlink" Target="http://football6.myfantasyleague.com/2013/detailed?L=59380&amp;W=9&amp;P=10846&amp;YEAR=2012" TargetMode="External"/><Relationship Id="rId11173" Type="http://schemas.openxmlformats.org/officeDocument/2006/relationships/hyperlink" Target="http://football6.myfantasyleague.com/2013/detailed?L=59380&amp;W=12&amp;P=10389&amp;YEAR=2012" TargetMode="External"/><Relationship Id="rId12224" Type="http://schemas.openxmlformats.org/officeDocument/2006/relationships/hyperlink" Target="http://football6.myfantasyleague.com/2013/player?L=59380&amp;P=9821&amp;YEAR=2012" TargetMode="External"/><Relationship Id="rId13622" Type="http://schemas.openxmlformats.org/officeDocument/2006/relationships/hyperlink" Target="http://football6.myfantasyleague.com/2013/player?L=59380&amp;P=9632" TargetMode="External"/><Relationship Id="rId602" Type="http://schemas.openxmlformats.org/officeDocument/2006/relationships/hyperlink" Target="http://football6.myfantasyleague.com/2013/detailed?L=59380&amp;W=15&amp;P=9897&amp;YEAR=2012" TargetMode="External"/><Relationship Id="rId1232" Type="http://schemas.openxmlformats.org/officeDocument/2006/relationships/hyperlink" Target="http://football6.myfantasyleague.com/2013/detailed?L=59380&amp;W=10&amp;P=10782&amp;YEAR=2012" TargetMode="External"/><Relationship Id="rId15794" Type="http://schemas.openxmlformats.org/officeDocument/2006/relationships/hyperlink" Target="http://football6.myfantasyleague.com/2013/detailed?L=59380&amp;W=6&amp;P=10300&amp;YEAR=2012" TargetMode="External"/><Relationship Id="rId16845" Type="http://schemas.openxmlformats.org/officeDocument/2006/relationships/hyperlink" Target="http://football6.myfantasyleague.com/2013/detailed?L=59380&amp;W=11&amp;P=9139&amp;YEAR=2012" TargetMode="External"/><Relationship Id="rId5853" Type="http://schemas.openxmlformats.org/officeDocument/2006/relationships/hyperlink" Target="http://football6.myfantasyleague.com/2013/detailed?L=59380&amp;W=5&amp;P=8456&amp;YEAR=2012" TargetMode="External"/><Relationship Id="rId6904" Type="http://schemas.openxmlformats.org/officeDocument/2006/relationships/hyperlink" Target="http://football6.myfantasyleague.com/2013/detailed?L=59380&amp;W=2&amp;P=10170&amp;YEAR=2012" TargetMode="External"/><Relationship Id="rId14396" Type="http://schemas.openxmlformats.org/officeDocument/2006/relationships/hyperlink" Target="http://football6.myfantasyleague.com/2013/detailed?L=59380&amp;W=6&amp;P=10718&amp;YEAR=2012" TargetMode="External"/><Relationship Id="rId15447" Type="http://schemas.openxmlformats.org/officeDocument/2006/relationships/hyperlink" Target="http://football6.myfantasyleague.com/2013/detailed?L=59380&amp;W=9&amp;P=11013&amp;YEAR=2012" TargetMode="External"/><Relationship Id="rId3057" Type="http://schemas.openxmlformats.org/officeDocument/2006/relationships/hyperlink" Target="http://football6.myfantasyleague.com/2013/detailed?L=59380&amp;W=10&amp;P=9980&amp;YEAR=2012" TargetMode="External"/><Relationship Id="rId4108" Type="http://schemas.openxmlformats.org/officeDocument/2006/relationships/hyperlink" Target="http://football6.myfantasyleague.com/2013/detailed?L=59380&amp;W=2&amp;P=9055&amp;YEAR=2012" TargetMode="External"/><Relationship Id="rId4455" Type="http://schemas.openxmlformats.org/officeDocument/2006/relationships/hyperlink" Target="http://football6.myfantasyleague.com/2013/detailed?L=59380&amp;W=15&amp;P=10284&amp;YEAR=2012" TargetMode="External"/><Relationship Id="rId5506" Type="http://schemas.openxmlformats.org/officeDocument/2006/relationships/hyperlink" Target="http://football6.myfantasyleague.com/2013/player?L=59380&amp;P=9662" TargetMode="External"/><Relationship Id="rId14049" Type="http://schemas.openxmlformats.org/officeDocument/2006/relationships/hyperlink" Target="http://football6.myfantasyleague.com/2013/detailed?L=59380&amp;W=4&amp;P=9728&amp;YEAR=2012" TargetMode="External"/><Relationship Id="rId7678" Type="http://schemas.openxmlformats.org/officeDocument/2006/relationships/hyperlink" Target="http://football6.myfantasyleague.com/2013/detailed?L=59380&amp;W=14&amp;P=10307&amp;YEAR=2012" TargetMode="External"/><Relationship Id="rId8729" Type="http://schemas.openxmlformats.org/officeDocument/2006/relationships/hyperlink" Target="http://football6.myfantasyleague.com/2013/detailed?L=59380&amp;W=17&amp;P=9475&amp;YEAR=2012" TargetMode="External"/><Relationship Id="rId10659" Type="http://schemas.openxmlformats.org/officeDocument/2006/relationships/hyperlink" Target="http://football6.myfantasyleague.com/2013/detailed?L=59380&amp;W=9&amp;P=11003&amp;YEAR=2012" TargetMode="External"/><Relationship Id="rId14530" Type="http://schemas.openxmlformats.org/officeDocument/2006/relationships/hyperlink" Target="http://football6.myfantasyleague.com/2013/detailed?L=59380&amp;W=4&amp;P=10260&amp;YEAR=2012" TargetMode="External"/><Relationship Id="rId12081" Type="http://schemas.openxmlformats.org/officeDocument/2006/relationships/hyperlink" Target="http://football6.myfantasyleague.com/2013/detailed?L=59380&amp;W=3&amp;P=9086&amp;YEAR=2012" TargetMode="External"/><Relationship Id="rId13132" Type="http://schemas.openxmlformats.org/officeDocument/2006/relationships/hyperlink" Target="http://football6.myfantasyleague.com/2013/detailed?L=59380&amp;W=15&amp;P=9978&amp;YEAR=2012" TargetMode="External"/><Relationship Id="rId2140" Type="http://schemas.openxmlformats.org/officeDocument/2006/relationships/hyperlink" Target="http://football6.myfantasyleague.com/2013/detailed?L=59380&amp;W=1&amp;P=8661&amp;YEAR=2012" TargetMode="External"/><Relationship Id="rId6761" Type="http://schemas.openxmlformats.org/officeDocument/2006/relationships/hyperlink" Target="http://football6.myfantasyleague.com/2013/detailed?L=59380&amp;W=17&amp;P=10736&amp;YEAR=2012" TargetMode="External"/><Relationship Id="rId7812" Type="http://schemas.openxmlformats.org/officeDocument/2006/relationships/hyperlink" Target="http://football6.myfantasyleague.com/2013/detailed?L=59380&amp;W=15&amp;P=8284&amp;YEAR=2012" TargetMode="External"/><Relationship Id="rId16355" Type="http://schemas.openxmlformats.org/officeDocument/2006/relationships/hyperlink" Target="http://football6.myfantasyleague.com/2013/detailed?L=59380&amp;W=12&amp;P=9210&amp;YEAR=2012" TargetMode="External"/><Relationship Id="rId17753" Type="http://schemas.openxmlformats.org/officeDocument/2006/relationships/hyperlink" Target="http://football6.myfantasyleague.com/2013/detailed?L=59380&amp;W=4&amp;P=8331&amp;YEAR=2012" TargetMode="External"/><Relationship Id="rId18804" Type="http://schemas.openxmlformats.org/officeDocument/2006/relationships/hyperlink" Target="http://football6.myfantasyleague.com/2013/detailed?L=59380&amp;W=4&amp;P=5658&amp;YEAR=2012" TargetMode="External"/><Relationship Id="rId20001" Type="http://schemas.openxmlformats.org/officeDocument/2006/relationships/hyperlink" Target="http://football6.myfantasyleague.com/2013/detailed?L=59380&amp;W=16&amp;P=9927&amp;YEAR=2012" TargetMode="External"/><Relationship Id="rId112" Type="http://schemas.openxmlformats.org/officeDocument/2006/relationships/hyperlink" Target="http://football6.myfantasyleague.com/2013/detailed?L=59380&amp;W=1&amp;P=9002&amp;YEAR=2012" TargetMode="External"/><Relationship Id="rId5363" Type="http://schemas.openxmlformats.org/officeDocument/2006/relationships/hyperlink" Target="http://football6.myfantasyleague.com/2013/options?L=59380&amp;F=0003&amp;O=07" TargetMode="External"/><Relationship Id="rId6414" Type="http://schemas.openxmlformats.org/officeDocument/2006/relationships/hyperlink" Target="http://football6.myfantasyleague.com/2013/detailed?L=59380&amp;W=10&amp;P=6541&amp;YEAR=2012" TargetMode="External"/><Relationship Id="rId16008" Type="http://schemas.openxmlformats.org/officeDocument/2006/relationships/hyperlink" Target="http://football6.myfantasyleague.com/2013/detailed?L=59380&amp;W=17&amp;P=10411&amp;YEAR=2012" TargetMode="External"/><Relationship Id="rId17406" Type="http://schemas.openxmlformats.org/officeDocument/2006/relationships/hyperlink" Target="http://football6.myfantasyleague.com/2013/detailed?L=59380&amp;W=1&amp;P=9910&amp;YEAR=2012" TargetMode="External"/><Relationship Id="rId5016" Type="http://schemas.openxmlformats.org/officeDocument/2006/relationships/hyperlink" Target="http://football6.myfantasyleague.com/2013/player?L=59380&amp;P=9470" TargetMode="External"/><Relationship Id="rId9984" Type="http://schemas.openxmlformats.org/officeDocument/2006/relationships/hyperlink" Target="http://football6.myfantasyleague.com/2013/detailed?L=59380&amp;W=3&amp;P=9269&amp;YEAR=2012" TargetMode="External"/><Relationship Id="rId12965" Type="http://schemas.openxmlformats.org/officeDocument/2006/relationships/hyperlink" Target="http://football6.myfantasyleague.com/2013/detailed?L=59380&amp;W=8&amp;P=9522&amp;YEAR=2012" TargetMode="External"/><Relationship Id="rId19578" Type="http://schemas.openxmlformats.org/officeDocument/2006/relationships/hyperlink" Target="http://football6.myfantasyleague.com/2013/detailed?L=59380&amp;W=2&amp;P=10863&amp;YEAR=2012" TargetMode="External"/><Relationship Id="rId1973" Type="http://schemas.openxmlformats.org/officeDocument/2006/relationships/hyperlink" Target="http://football6.myfantasyleague.com/2013/player?L=59380&amp;P=9190" TargetMode="External"/><Relationship Id="rId7188" Type="http://schemas.openxmlformats.org/officeDocument/2006/relationships/hyperlink" Target="http://football6.myfantasyleague.com/2013/detailed?L=59380&amp;W=3&amp;P=10261&amp;YEAR=2012" TargetMode="External"/><Relationship Id="rId8239" Type="http://schemas.openxmlformats.org/officeDocument/2006/relationships/hyperlink" Target="http://football6.myfantasyleague.com/2013/detailed?L=59380&amp;W=14&amp;P=10793&amp;YEAR=2012" TargetMode="External"/><Relationship Id="rId8586" Type="http://schemas.openxmlformats.org/officeDocument/2006/relationships/hyperlink" Target="http://football6.myfantasyleague.com/2013/detailed?L=59380&amp;W=3&amp;P=9272&amp;YEAR=2012" TargetMode="External"/><Relationship Id="rId9637" Type="http://schemas.openxmlformats.org/officeDocument/2006/relationships/hyperlink" Target="http://football6.myfantasyleague.com/2013/detailed?L=59380&amp;W=13&amp;P=8303&amp;YEAR=2012" TargetMode="External"/><Relationship Id="rId11567" Type="http://schemas.openxmlformats.org/officeDocument/2006/relationships/hyperlink" Target="http://football6.myfantasyleague.com/2013/detailed?L=59380&amp;W=8&amp;P=9436&amp;YEAR=2012" TargetMode="External"/><Relationship Id="rId12618" Type="http://schemas.openxmlformats.org/officeDocument/2006/relationships/hyperlink" Target="http://football6.myfantasyleague.com/2013/detailed?L=59380&amp;W=3&amp;P=11017&amp;YEAR=2012" TargetMode="External"/><Relationship Id="rId1626" Type="http://schemas.openxmlformats.org/officeDocument/2006/relationships/hyperlink" Target="http://football6.myfantasyleague.com/2013/detailed?L=59380&amp;W=16&amp;P=9201&amp;YEAR=2012" TargetMode="External"/><Relationship Id="rId10169" Type="http://schemas.openxmlformats.org/officeDocument/2006/relationships/hyperlink" Target="http://football6.myfantasyleague.com/2013/detailed?L=59380&amp;W=7&amp;P=7445&amp;YEAR=2012" TargetMode="External"/><Relationship Id="rId14040" Type="http://schemas.openxmlformats.org/officeDocument/2006/relationships/hyperlink" Target="http://football6.myfantasyleague.com/2013/detailed?L=59380&amp;W=14&amp;P=8687&amp;YEAR=2012" TargetMode="External"/><Relationship Id="rId18661" Type="http://schemas.openxmlformats.org/officeDocument/2006/relationships/hyperlink" Target="http://football6.myfantasyleague.com/2013/detailed?L=59380&amp;W=2&amp;P=10714&amp;YEAR=2012" TargetMode="External"/><Relationship Id="rId19712" Type="http://schemas.openxmlformats.org/officeDocument/2006/relationships/hyperlink" Target="http://football6.myfantasyleague.com/2013/detailed?L=59380&amp;W=16&amp;P=10314&amp;YEAR=2012" TargetMode="External"/><Relationship Id="rId3798" Type="http://schemas.openxmlformats.org/officeDocument/2006/relationships/hyperlink" Target="http://football6.myfantasyleague.com/2013/detailed?L=59380&amp;W=13&amp;P=4912&amp;YEAR=2012" TargetMode="External"/><Relationship Id="rId4849" Type="http://schemas.openxmlformats.org/officeDocument/2006/relationships/hyperlink" Target="http://football6.myfantasyleague.com/2013/detailed?L=59380&amp;W=2&amp;P=9058&amp;YEAR=2012" TargetMode="External"/><Relationship Id="rId8720" Type="http://schemas.openxmlformats.org/officeDocument/2006/relationships/hyperlink" Target="http://football6.myfantasyleague.com/2013/detailed?L=59380&amp;W=8&amp;P=9475&amp;YEAR=2012" TargetMode="External"/><Relationship Id="rId10650" Type="http://schemas.openxmlformats.org/officeDocument/2006/relationships/hyperlink" Target="http://football6.myfantasyleague.com/2013/player?L=59380&amp;P=11003&amp;YEAR=2012" TargetMode="External"/><Relationship Id="rId17263" Type="http://schemas.openxmlformats.org/officeDocument/2006/relationships/hyperlink" Target="http://football6.myfantasyleague.com/2013/detailed?L=59380&amp;W=15&amp;P=10289&amp;YEAR=2012" TargetMode="External"/><Relationship Id="rId18314" Type="http://schemas.openxmlformats.org/officeDocument/2006/relationships/hyperlink" Target="http://football6.myfantasyleague.com/2013/detailed?L=59380&amp;W=13&amp;P=9544&amp;YEAR=2012" TargetMode="External"/><Relationship Id="rId6271" Type="http://schemas.openxmlformats.org/officeDocument/2006/relationships/hyperlink" Target="http://football6.myfantasyleague.com/2013/detailed?L=59380&amp;W=16&amp;P=10174&amp;YEAR=2012" TargetMode="External"/><Relationship Id="rId7322" Type="http://schemas.openxmlformats.org/officeDocument/2006/relationships/hyperlink" Target="http://football6.myfantasyleague.com/2013/detailed?L=59380&amp;W=12&amp;P=7686&amp;YEAR=2012" TargetMode="External"/><Relationship Id="rId10303" Type="http://schemas.openxmlformats.org/officeDocument/2006/relationships/hyperlink" Target="http://football6.myfantasyleague.com/2013/player?L=59380&amp;P=8301&amp;YEAR=2012" TargetMode="External"/><Relationship Id="rId11701" Type="http://schemas.openxmlformats.org/officeDocument/2006/relationships/hyperlink" Target="http://football6.myfantasyleague.com/2013/detailed?L=59380&amp;W=1&amp;P=10367&amp;YEAR=2012" TargetMode="External"/><Relationship Id="rId9494" Type="http://schemas.openxmlformats.org/officeDocument/2006/relationships/hyperlink" Target="http://football6.myfantasyleague.com/2013/detailed?L=59380&amp;W=4&amp;P=10779&amp;YEAR=2012" TargetMode="External"/><Relationship Id="rId13873" Type="http://schemas.openxmlformats.org/officeDocument/2006/relationships/hyperlink" Target="http://football6.myfantasyleague.com/2013/detailed?L=59380&amp;W=1&amp;P=9653&amp;YEAR=2012" TargetMode="External"/><Relationship Id="rId14924" Type="http://schemas.openxmlformats.org/officeDocument/2006/relationships/hyperlink" Target="http://football6.myfantasyleague.com/2013/detailed?L=59380&amp;W=8&amp;P=10429&amp;YEAR=2012" TargetMode="External"/><Relationship Id="rId19088" Type="http://schemas.openxmlformats.org/officeDocument/2006/relationships/hyperlink" Target="http://football6.myfantasyleague.com/2013/detailed?L=59380&amp;W=11&amp;P=9750&amp;YEAR=2012" TargetMode="External"/><Relationship Id="rId1483" Type="http://schemas.openxmlformats.org/officeDocument/2006/relationships/hyperlink" Target="http://football6.myfantasyleague.com/2013/detailed?L=59380&amp;W=4&amp;P=9749&amp;YEAR=2012" TargetMode="External"/><Relationship Id="rId2881" Type="http://schemas.openxmlformats.org/officeDocument/2006/relationships/hyperlink" Target="http://football6.myfantasyleague.com/2013/detailed?L=59380&amp;W=4&amp;P=10839&amp;YEAR=2012" TargetMode="External"/><Relationship Id="rId3932" Type="http://schemas.openxmlformats.org/officeDocument/2006/relationships/hyperlink" Target="http://football6.myfantasyleague.com/2013/player?L=59380&amp;P=8365" TargetMode="External"/><Relationship Id="rId8096" Type="http://schemas.openxmlformats.org/officeDocument/2006/relationships/hyperlink" Target="http://football6.myfantasyleague.com/2013/detailed?L=59380&amp;W=15&amp;P=10463&amp;YEAR=2012" TargetMode="External"/><Relationship Id="rId9147" Type="http://schemas.openxmlformats.org/officeDocument/2006/relationships/hyperlink" Target="http://football6.myfantasyleague.com/2013/detailed?L=59380&amp;W=14&amp;P=10867&amp;YEAR=2012" TargetMode="External"/><Relationship Id="rId11077" Type="http://schemas.openxmlformats.org/officeDocument/2006/relationships/hyperlink" Target="http://football6.myfantasyleague.com/2013/detailed?L=59380&amp;W=3&amp;P=11048&amp;YEAR=2012" TargetMode="External"/><Relationship Id="rId12475" Type="http://schemas.openxmlformats.org/officeDocument/2006/relationships/hyperlink" Target="http://football6.myfantasyleague.com/2013/player?L=59380&amp;P=9087&amp;YEAR=2012" TargetMode="External"/><Relationship Id="rId13526" Type="http://schemas.openxmlformats.org/officeDocument/2006/relationships/hyperlink" Target="http://football6.myfantasyleague.com/2013/detailed?L=59380&amp;W=5&amp;P=9719&amp;YEAR=2012" TargetMode="External"/><Relationship Id="rId506" Type="http://schemas.openxmlformats.org/officeDocument/2006/relationships/hyperlink" Target="http://football6.myfantasyleague.com/2013/detailed?L=59380&amp;W=6&amp;P=10264&amp;YEAR=2012" TargetMode="External"/><Relationship Id="rId853" Type="http://schemas.openxmlformats.org/officeDocument/2006/relationships/hyperlink" Target="http://football6.myfantasyleague.com/2013/detailed?L=59380&amp;W=16&amp;P=9485&amp;YEAR=2012" TargetMode="External"/><Relationship Id="rId1136" Type="http://schemas.openxmlformats.org/officeDocument/2006/relationships/hyperlink" Target="http://football6.myfantasyleague.com/2013/detailed?L=59380&amp;W=3&amp;P=2965&amp;YEAR=2012" TargetMode="External"/><Relationship Id="rId2534" Type="http://schemas.openxmlformats.org/officeDocument/2006/relationships/hyperlink" Target="http://football6.myfantasyleague.com/2013/detailed?L=59380&amp;W=3&amp;P=10364&amp;YEAR=2012" TargetMode="External"/><Relationship Id="rId12128" Type="http://schemas.openxmlformats.org/officeDocument/2006/relationships/hyperlink" Target="http://football6.myfantasyleague.com/2013/detailed?L=59380&amp;W=5&amp;P=9496&amp;YEAR=2012" TargetMode="External"/><Relationship Id="rId15698" Type="http://schemas.openxmlformats.org/officeDocument/2006/relationships/hyperlink" Target="http://football6.myfantasyleague.com/2013/detailed?L=59380&amp;W=10&amp;P=8341&amp;YEAR=2012" TargetMode="External"/><Relationship Id="rId16749" Type="http://schemas.openxmlformats.org/officeDocument/2006/relationships/hyperlink" Target="http://football6.myfantasyleague.com/2013/detailed?L=59380&amp;W=8&amp;P=9561&amp;YEAR=2012" TargetMode="External"/><Relationship Id="rId5757" Type="http://schemas.openxmlformats.org/officeDocument/2006/relationships/hyperlink" Target="http://football6.myfantasyleague.com/2013/detailed?L=59380&amp;W=16&amp;P=8164&amp;YEAR=2012" TargetMode="External"/><Relationship Id="rId6808" Type="http://schemas.openxmlformats.org/officeDocument/2006/relationships/hyperlink" Target="http://football6.myfantasyleague.com/2013/player?L=59380&amp;P=8807&amp;YEAR=2012" TargetMode="External"/><Relationship Id="rId18171" Type="http://schemas.openxmlformats.org/officeDocument/2006/relationships/hyperlink" Target="http://football6.myfantasyleague.com/2013/player?L=59380&amp;P=9955" TargetMode="External"/><Relationship Id="rId19222" Type="http://schemas.openxmlformats.org/officeDocument/2006/relationships/hyperlink" Target="http://football6.myfantasyleague.com/2013/detailed?L=59380&amp;W=2&amp;P=7823&amp;YEAR=2012" TargetMode="External"/><Relationship Id="rId4359" Type="http://schemas.openxmlformats.org/officeDocument/2006/relationships/hyperlink" Target="http://football6.myfantasyleague.com/2013/detailed?L=59380&amp;W=6&amp;P=9427&amp;YEAR=2012" TargetMode="External"/><Relationship Id="rId8230" Type="http://schemas.openxmlformats.org/officeDocument/2006/relationships/hyperlink" Target="http://football6.myfantasyleague.com/2013/detailed?L=59380&amp;W=4&amp;P=10793&amp;YEAR=2012" TargetMode="External"/><Relationship Id="rId10160" Type="http://schemas.openxmlformats.org/officeDocument/2006/relationships/hyperlink" Target="http://football6.myfantasyleague.com/2013/detailed?L=59380&amp;W=16&amp;P=9079&amp;YEAR=2012" TargetMode="External"/><Relationship Id="rId11211" Type="http://schemas.openxmlformats.org/officeDocument/2006/relationships/hyperlink" Target="http://football6.myfantasyleague.com/2013/detailed?L=59380&amp;W=2&amp;P=8269&amp;YEAR=2012" TargetMode="External"/><Relationship Id="rId14781" Type="http://schemas.openxmlformats.org/officeDocument/2006/relationships/hyperlink" Target="http://football6.myfantasyleague.com/2013/detailed?L=59380&amp;W=2&amp;P=8295&amp;YEAR=2012" TargetMode="External"/><Relationship Id="rId4840" Type="http://schemas.openxmlformats.org/officeDocument/2006/relationships/hyperlink" Target="http://football6.myfantasyleague.com/2013/detailed?L=59380&amp;W=12&amp;P=11019&amp;YEAR=2012" TargetMode="External"/><Relationship Id="rId13383" Type="http://schemas.openxmlformats.org/officeDocument/2006/relationships/hyperlink" Target="http://football6.myfantasyleague.com/2013/detailed?L=59380&amp;W=7&amp;P=10676&amp;YEAR=2012" TargetMode="External"/><Relationship Id="rId14434" Type="http://schemas.openxmlformats.org/officeDocument/2006/relationships/hyperlink" Target="http://football6.myfantasyleague.com/2013/detailed?L=59380&amp;W=10&amp;P=8364&amp;YEAR=2012" TargetMode="External"/><Relationship Id="rId15832" Type="http://schemas.openxmlformats.org/officeDocument/2006/relationships/hyperlink" Target="http://football6.myfantasyleague.com/2013/detailed?L=59380&amp;W=12&amp;P=10830&amp;YEAR=2012" TargetMode="External"/><Relationship Id="rId2391" Type="http://schemas.openxmlformats.org/officeDocument/2006/relationships/hyperlink" Target="http://football6.myfantasyleague.com/2013/detailed?L=59380&amp;W=2&amp;P=3300&amp;YEAR=2012" TargetMode="External"/><Relationship Id="rId3442" Type="http://schemas.openxmlformats.org/officeDocument/2006/relationships/hyperlink" Target="http://football6.myfantasyleague.com/2013/player?L=59380&amp;P=9480" TargetMode="External"/><Relationship Id="rId13036" Type="http://schemas.openxmlformats.org/officeDocument/2006/relationships/hyperlink" Target="http://football6.myfantasyleague.com/2013/detailed?L=59380&amp;W=5&amp;P=9879&amp;YEAR=2012" TargetMode="External"/><Relationship Id="rId20252" Type="http://schemas.openxmlformats.org/officeDocument/2006/relationships/hyperlink" Target="http://football6.myfantasyleague.com/2013/detailed?L=59380&amp;W=11&amp;P=10808&amp;YEAR=2012" TargetMode="External"/><Relationship Id="rId363" Type="http://schemas.openxmlformats.org/officeDocument/2006/relationships/hyperlink" Target="http://football6.myfantasyleague.com/2013/detailed?L=59380&amp;W=6&amp;P=10742&amp;YEAR=2012" TargetMode="External"/><Relationship Id="rId2044" Type="http://schemas.openxmlformats.org/officeDocument/2006/relationships/hyperlink" Target="http://football6.myfantasyleague.com/2013/detailed?L=59380&amp;W=13&amp;P=9817&amp;YEAR=2012" TargetMode="External"/><Relationship Id="rId17657" Type="http://schemas.openxmlformats.org/officeDocument/2006/relationships/hyperlink" Target="http://football6.myfantasyleague.com/2013/player?L=59380&amp;P=9145&amp;YEAR=2012" TargetMode="External"/><Relationship Id="rId18708" Type="http://schemas.openxmlformats.org/officeDocument/2006/relationships/hyperlink" Target="http://football6.myfantasyleague.com/2013/detailed?L=59380&amp;W=8&amp;P=5168&amp;YEAR=2012" TargetMode="External"/><Relationship Id="rId5267" Type="http://schemas.openxmlformats.org/officeDocument/2006/relationships/hyperlink" Target="http://football6.myfantasyleague.com/2013/player?L=59380&amp;P=10278" TargetMode="External"/><Relationship Id="rId6318" Type="http://schemas.openxmlformats.org/officeDocument/2006/relationships/hyperlink" Target="http://football6.myfantasyleague.com/2013/detailed?L=59380&amp;W=13&amp;P=10982&amp;YEAR=2012" TargetMode="External"/><Relationship Id="rId6665" Type="http://schemas.openxmlformats.org/officeDocument/2006/relationships/hyperlink" Target="http://football6.myfantasyleague.com/2013/detailed?L=59380&amp;W=17&amp;P=10324&amp;YEAR=2012" TargetMode="External"/><Relationship Id="rId7716" Type="http://schemas.openxmlformats.org/officeDocument/2006/relationships/hyperlink" Target="http://football6.myfantasyleague.com/2013/detailed?L=59380&amp;W=15&amp;P=1275&amp;YEAR=2012" TargetMode="External"/><Relationship Id="rId16259" Type="http://schemas.openxmlformats.org/officeDocument/2006/relationships/hyperlink" Target="http://football6.myfantasyleague.com/2013/player?L=59380&amp;P=10480" TargetMode="External"/><Relationship Id="rId9888" Type="http://schemas.openxmlformats.org/officeDocument/2006/relationships/hyperlink" Target="http://football6.myfantasyleague.com/2013/detailed?L=59380&amp;W=5&amp;P=9442&amp;YEAR=2012" TargetMode="External"/><Relationship Id="rId12869" Type="http://schemas.openxmlformats.org/officeDocument/2006/relationships/hyperlink" Target="http://football6.myfantasyleague.com/2013/detailed?L=59380&amp;W=11&amp;P=7281&amp;YEAR=2012" TargetMode="External"/><Relationship Id="rId16740" Type="http://schemas.openxmlformats.org/officeDocument/2006/relationships/hyperlink" Target="http://football6.myfantasyleague.com/2013/detailed?L=59380&amp;W=16&amp;P=10362&amp;YEAR=2012" TargetMode="External"/><Relationship Id="rId1877" Type="http://schemas.openxmlformats.org/officeDocument/2006/relationships/hyperlink" Target="http://football6.myfantasyleague.com/2013/detailed?L=59380&amp;W=8&amp;P=7972&amp;YEAR=2012" TargetMode="External"/><Relationship Id="rId2928" Type="http://schemas.openxmlformats.org/officeDocument/2006/relationships/hyperlink" Target="http://football6.myfantasyleague.com/2013/detailed?L=59380&amp;W=14&amp;P=8539&amp;YEAR=2012" TargetMode="External"/><Relationship Id="rId14291" Type="http://schemas.openxmlformats.org/officeDocument/2006/relationships/hyperlink" Target="http://football6.myfantasyleague.com/2013/detailed?L=59380&amp;W=9&amp;P=10317&amp;YEAR=2012" TargetMode="External"/><Relationship Id="rId15342" Type="http://schemas.openxmlformats.org/officeDocument/2006/relationships/hyperlink" Target="http://football6.myfantasyleague.com/2013/detailed?L=59380&amp;W=9&amp;P=10809&amp;YEAR=2012" TargetMode="External"/><Relationship Id="rId4350" Type="http://schemas.openxmlformats.org/officeDocument/2006/relationships/hyperlink" Target="http://football6.myfantasyleague.com/2013/detailed?L=59380&amp;W=16&amp;P=9893&amp;YEAR=2012" TargetMode="External"/><Relationship Id="rId5401" Type="http://schemas.openxmlformats.org/officeDocument/2006/relationships/hyperlink" Target="http://football6.myfantasyleague.com/2013/detailed?L=59380&amp;W=5&amp;P=9825&amp;YEAR=2012" TargetMode="External"/><Relationship Id="rId8971" Type="http://schemas.openxmlformats.org/officeDocument/2006/relationships/hyperlink" Target="http://football6.myfantasyleague.com/2013/detailed?L=59380&amp;W=4&amp;P=10291&amp;YEAR=2012" TargetMode="External"/><Relationship Id="rId18565" Type="http://schemas.openxmlformats.org/officeDocument/2006/relationships/hyperlink" Target="http://football6.myfantasyleague.com/2013/detailed?L=59380&amp;W=10&amp;P=6939&amp;YEAR=2012" TargetMode="External"/><Relationship Id="rId19963" Type="http://schemas.openxmlformats.org/officeDocument/2006/relationships/hyperlink" Target="http://football6.myfantasyleague.com/2013/detailed?L=59380&amp;W=15&amp;P=7446&amp;YEAR=2012" TargetMode="External"/><Relationship Id="rId4003" Type="http://schemas.openxmlformats.org/officeDocument/2006/relationships/hyperlink" Target="http://football6.myfantasyleague.com/2013/detailed?L=59380&amp;W=12&amp;P=7533&amp;YEAR=2012" TargetMode="External"/><Relationship Id="rId7573" Type="http://schemas.openxmlformats.org/officeDocument/2006/relationships/hyperlink" Target="http://football6.myfantasyleague.com/2013/player?L=59380&amp;P=7156&amp;YEAR=2012" TargetMode="External"/><Relationship Id="rId8624" Type="http://schemas.openxmlformats.org/officeDocument/2006/relationships/hyperlink" Target="http://football6.myfantasyleague.com/2013/detailed?L=59380&amp;W=11&amp;P=10729&amp;YEAR=2012" TargetMode="External"/><Relationship Id="rId11952" Type="http://schemas.openxmlformats.org/officeDocument/2006/relationships/hyperlink" Target="http://football6.myfantasyleague.com/2013/detailed?L=59380&amp;W=10&amp;P=9851&amp;YEAR=2012" TargetMode="External"/><Relationship Id="rId17167" Type="http://schemas.openxmlformats.org/officeDocument/2006/relationships/hyperlink" Target="http://football6.myfantasyleague.com/2013/player?L=59380&amp;P=10465&amp;YEAR=2012" TargetMode="External"/><Relationship Id="rId18218" Type="http://schemas.openxmlformats.org/officeDocument/2006/relationships/hyperlink" Target="http://football6.myfantasyleague.com/2013/detailed?L=59380&amp;W=15&amp;P=8327&amp;YEAR=2012" TargetMode="External"/><Relationship Id="rId19616" Type="http://schemas.openxmlformats.org/officeDocument/2006/relationships/hyperlink" Target="http://football6.myfantasyleague.com/2013/detailed?L=59380&amp;W=16&amp;P=7839&amp;YEAR=2012" TargetMode="External"/><Relationship Id="rId6175" Type="http://schemas.openxmlformats.org/officeDocument/2006/relationships/hyperlink" Target="http://football6.myfantasyleague.com/2013/detailed?L=59380&amp;W=5&amp;P=9122&amp;YEAR=2012" TargetMode="External"/><Relationship Id="rId7226" Type="http://schemas.openxmlformats.org/officeDocument/2006/relationships/hyperlink" Target="http://football6.myfantasyleague.com/2013/detailed?L=59380&amp;W=9&amp;P=10883&amp;YEAR=2012" TargetMode="External"/><Relationship Id="rId10554" Type="http://schemas.openxmlformats.org/officeDocument/2006/relationships/hyperlink" Target="http://football6.myfantasyleague.com/2013/detailed?L=59380&amp;W=11&amp;P=10807&amp;YEAR=2012" TargetMode="External"/><Relationship Id="rId11605" Type="http://schemas.openxmlformats.org/officeDocument/2006/relationships/hyperlink" Target="http://football6.myfantasyleague.com/2013/detailed?L=59380&amp;W=4&amp;P=10657&amp;YEAR=2012" TargetMode="External"/><Relationship Id="rId9398" Type="http://schemas.openxmlformats.org/officeDocument/2006/relationships/hyperlink" Target="http://football6.myfantasyleague.com/2013/detailed?L=59380&amp;W=16&amp;P=5666&amp;YEAR=2012" TargetMode="External"/><Relationship Id="rId10207" Type="http://schemas.openxmlformats.org/officeDocument/2006/relationships/hyperlink" Target="http://football6.myfantasyleague.com/2013/detailed?L=59380&amp;W=4&amp;P=8776&amp;YEAR=2012" TargetMode="External"/><Relationship Id="rId13777" Type="http://schemas.openxmlformats.org/officeDocument/2006/relationships/hyperlink" Target="http://football6.myfantasyleague.com/2013/player?L=59380&amp;P=10273&amp;YEAR=2012" TargetMode="External"/><Relationship Id="rId14828" Type="http://schemas.openxmlformats.org/officeDocument/2006/relationships/hyperlink" Target="http://football6.myfantasyleague.com/2013/detailed?L=59380&amp;W=16&amp;P=8313&amp;YEAR=2012" TargetMode="External"/><Relationship Id="rId2785" Type="http://schemas.openxmlformats.org/officeDocument/2006/relationships/hyperlink" Target="http://football6.myfantasyleague.com/2013/detailed?L=59380&amp;W=13&amp;P=9049&amp;YEAR=2012" TargetMode="External"/><Relationship Id="rId3836" Type="http://schemas.openxmlformats.org/officeDocument/2006/relationships/hyperlink" Target="http://football6.myfantasyleague.com/2013/detailed?L=59380&amp;W=15&amp;P=7286&amp;YEAR=2012" TargetMode="External"/><Relationship Id="rId12379" Type="http://schemas.openxmlformats.org/officeDocument/2006/relationships/hyperlink" Target="http://football6.myfantasyleague.com/2013/player?L=59380&amp;P=9448&amp;YEAR=2012" TargetMode="External"/><Relationship Id="rId16250" Type="http://schemas.openxmlformats.org/officeDocument/2006/relationships/hyperlink" Target="http://football6.myfantasyleague.com/2013/player?L=59380&amp;P=10428" TargetMode="External"/><Relationship Id="rId17301" Type="http://schemas.openxmlformats.org/officeDocument/2006/relationships/hyperlink" Target="http://football6.myfantasyleague.com/2013/detailed?L=59380&amp;W=16&amp;P=8911&amp;YEAR=2012" TargetMode="External"/><Relationship Id="rId20646" Type="http://schemas.openxmlformats.org/officeDocument/2006/relationships/hyperlink" Target="http://football6.myfantasyleague.com/2013/detailed?L=59380&amp;W=4&amp;P=8768&amp;YEAR=2012" TargetMode="External"/><Relationship Id="rId757" Type="http://schemas.openxmlformats.org/officeDocument/2006/relationships/hyperlink" Target="http://football6.myfantasyleague.com/2013/detailed?L=59380&amp;W=9&amp;P=8350&amp;YEAR=2012" TargetMode="External"/><Relationship Id="rId1387" Type="http://schemas.openxmlformats.org/officeDocument/2006/relationships/hyperlink" Target="http://football6.myfantasyleague.com/2013/detailed?L=59380&amp;W=8&amp;P=7141&amp;YEAR=2012" TargetMode="External"/><Relationship Id="rId2438" Type="http://schemas.openxmlformats.org/officeDocument/2006/relationships/hyperlink" Target="http://football6.myfantasyleague.com/2013/detailed?L=59380&amp;W=2&amp;P=9565&amp;YEAR=2012" TargetMode="External"/><Relationship Id="rId12860" Type="http://schemas.openxmlformats.org/officeDocument/2006/relationships/hyperlink" Target="http://football6.myfantasyleague.com/2013/detailed?L=59380&amp;W=1&amp;P=7281&amp;YEAR=2012" TargetMode="External"/><Relationship Id="rId19473" Type="http://schemas.openxmlformats.org/officeDocument/2006/relationships/hyperlink" Target="http://football6.myfantasyleague.com/2013/detailed?L=59380&amp;W=1&amp;P=7653&amp;YEAR=2012" TargetMode="External"/><Relationship Id="rId93" Type="http://schemas.openxmlformats.org/officeDocument/2006/relationships/hyperlink" Target="http://football6.myfantasyleague.com/2013/player?L=59380&amp;P=10553" TargetMode="External"/><Relationship Id="rId8481" Type="http://schemas.openxmlformats.org/officeDocument/2006/relationships/hyperlink" Target="http://football6.myfantasyleague.com/2013/player?L=59380&amp;P=10774" TargetMode="External"/><Relationship Id="rId9532" Type="http://schemas.openxmlformats.org/officeDocument/2006/relationships/hyperlink" Target="http://football6.myfantasyleague.com/2013/detailed?L=59380&amp;W=7&amp;P=9430&amp;YEAR=2012" TargetMode="External"/><Relationship Id="rId11462" Type="http://schemas.openxmlformats.org/officeDocument/2006/relationships/hyperlink" Target="http://football6.myfantasyleague.com/2013/detailed?L=59380&amp;W=2&amp;P=10111&amp;YEAR=2012" TargetMode="External"/><Relationship Id="rId12513" Type="http://schemas.openxmlformats.org/officeDocument/2006/relationships/hyperlink" Target="http://football6.myfantasyleague.com/2013/detailed?L=59380&amp;W=2&amp;P=8276&amp;YEAR=2012" TargetMode="External"/><Relationship Id="rId13911" Type="http://schemas.openxmlformats.org/officeDocument/2006/relationships/hyperlink" Target="http://football6.myfantasyleague.com/2013/detailed?L=59380&amp;W=12&amp;P=8144&amp;YEAR=2012" TargetMode="External"/><Relationship Id="rId18075" Type="http://schemas.openxmlformats.org/officeDocument/2006/relationships/hyperlink" Target="http://football6.myfantasyleague.com/2013/player?L=59380&amp;P=10442" TargetMode="External"/><Relationship Id="rId19126" Type="http://schemas.openxmlformats.org/officeDocument/2006/relationships/hyperlink" Target="http://football6.myfantasyleague.com/2013/detailed?L=59380&amp;W=13&amp;P=9525&amp;YEAR=2012" TargetMode="External"/><Relationship Id="rId1521" Type="http://schemas.openxmlformats.org/officeDocument/2006/relationships/hyperlink" Target="http://football6.myfantasyleague.com/2013/detailed?L=59380&amp;W=10&amp;P=6654&amp;YEAR=2012" TargetMode="External"/><Relationship Id="rId7083" Type="http://schemas.openxmlformats.org/officeDocument/2006/relationships/hyperlink" Target="http://football6.myfantasyleague.com/2013/detailed?L=59380&amp;W=5&amp;P=9936&amp;YEAR=2012" TargetMode="External"/><Relationship Id="rId8134" Type="http://schemas.openxmlformats.org/officeDocument/2006/relationships/hyperlink" Target="http://football6.myfantasyleague.com/2013/detailed?L=59380&amp;W=1&amp;P=9175&amp;YEAR=2012" TargetMode="External"/><Relationship Id="rId10064" Type="http://schemas.openxmlformats.org/officeDocument/2006/relationships/hyperlink" Target="http://football6.myfantasyleague.com/2013/detailed?L=59380&amp;W=5&amp;P=7818&amp;YEAR=2012" TargetMode="External"/><Relationship Id="rId11115" Type="http://schemas.openxmlformats.org/officeDocument/2006/relationships/hyperlink" Target="http://football6.myfantasyleague.com/2013/detailed?L=59380&amp;W=16&amp;P=8709&amp;YEAR=2012" TargetMode="External"/><Relationship Id="rId3693" Type="http://schemas.openxmlformats.org/officeDocument/2006/relationships/hyperlink" Target="http://football6.myfantasyleague.com/2013/player?L=59380&amp;P=10777&amp;YEAR=2012" TargetMode="External"/><Relationship Id="rId13287" Type="http://schemas.openxmlformats.org/officeDocument/2006/relationships/hyperlink" Target="http://football6.myfantasyleague.com/2013/detailed?L=59380&amp;W=3&amp;P=10626&amp;YEAR=2012" TargetMode="External"/><Relationship Id="rId14685" Type="http://schemas.openxmlformats.org/officeDocument/2006/relationships/hyperlink" Target="http://football6.myfantasyleague.com/2013/detailed?L=59380&amp;W=7&amp;P=9833&amp;YEAR=2012" TargetMode="External"/><Relationship Id="rId15736" Type="http://schemas.openxmlformats.org/officeDocument/2006/relationships/hyperlink" Target="http://football6.myfantasyleague.com/2013/player?L=59380&amp;P=8787" TargetMode="External"/><Relationship Id="rId2295" Type="http://schemas.openxmlformats.org/officeDocument/2006/relationships/hyperlink" Target="http://football6.myfantasyleague.com/2013/detailed?L=59380&amp;W=1&amp;P=9585&amp;YEAR=2012" TargetMode="External"/><Relationship Id="rId3346" Type="http://schemas.openxmlformats.org/officeDocument/2006/relationships/hyperlink" Target="http://football6.myfantasyleague.com/2013/detailed?L=59380&amp;W=10&amp;P=9954&amp;YEAR=2012" TargetMode="External"/><Relationship Id="rId4744" Type="http://schemas.openxmlformats.org/officeDocument/2006/relationships/hyperlink" Target="http://football6.myfantasyleague.com/2013/detailed?L=59380&amp;W=6&amp;P=7916&amp;YEAR=2012" TargetMode="External"/><Relationship Id="rId14338" Type="http://schemas.openxmlformats.org/officeDocument/2006/relationships/hyperlink" Target="http://football6.myfantasyleague.com/2013/detailed?L=59380&amp;W=1&amp;P=10123&amp;YEAR=2012" TargetMode="External"/><Relationship Id="rId18959" Type="http://schemas.openxmlformats.org/officeDocument/2006/relationships/hyperlink" Target="http://football6.myfantasyleague.com/2013/detailed?L=59380&amp;W=16&amp;P=8028&amp;YEAR=2012" TargetMode="External"/><Relationship Id="rId20156" Type="http://schemas.openxmlformats.org/officeDocument/2006/relationships/hyperlink" Target="http://football6.myfantasyleague.com/2013/detailed?L=59380&amp;W=4&amp;P=10459&amp;YEAR=2012" TargetMode="External"/><Relationship Id="rId267" Type="http://schemas.openxmlformats.org/officeDocument/2006/relationships/hyperlink" Target="http://football6.myfantasyleague.com/2013/detailed?L=59380&amp;W=15&amp;P=10826&amp;YEAR=2012" TargetMode="External"/><Relationship Id="rId7967" Type="http://schemas.openxmlformats.org/officeDocument/2006/relationships/hyperlink" Target="http://football6.myfantasyleague.com/2013/detailed?L=59380&amp;W=6&amp;P=9545&amp;YEAR=2012" TargetMode="External"/><Relationship Id="rId10948" Type="http://schemas.openxmlformats.org/officeDocument/2006/relationships/hyperlink" Target="http://football6.myfantasyleague.com/2013/detailed?L=59380&amp;W=14&amp;P=9134&amp;YEAR=2012" TargetMode="External"/><Relationship Id="rId6569" Type="http://schemas.openxmlformats.org/officeDocument/2006/relationships/hyperlink" Target="http://football6.myfantasyleague.com/2013/detailed?L=59380&amp;W=13&amp;P=7507&amp;YEAR=2012" TargetMode="External"/><Relationship Id="rId12370" Type="http://schemas.openxmlformats.org/officeDocument/2006/relationships/hyperlink" Target="http://football6.myfantasyleague.com/2013/detailed?L=59380&amp;W=13&amp;P=9819&amp;YEAR=2012" TargetMode="External"/><Relationship Id="rId13421" Type="http://schemas.openxmlformats.org/officeDocument/2006/relationships/hyperlink" Target="http://football6.myfantasyleague.com/2013/detailed?L=59380&amp;W=3&amp;P=10974&amp;YEAR=2012" TargetMode="External"/><Relationship Id="rId16991" Type="http://schemas.openxmlformats.org/officeDocument/2006/relationships/hyperlink" Target="http://football6.myfantasyleague.com/2013/detailed?L=59380&amp;W=10&amp;P=10067&amp;YEAR=2012" TargetMode="External"/><Relationship Id="rId9042" Type="http://schemas.openxmlformats.org/officeDocument/2006/relationships/hyperlink" Target="http://football6.myfantasyleague.com/2013/detailed?L=59380&amp;W=11&amp;P=9363&amp;YEAR=2012" TargetMode="External"/><Relationship Id="rId12023" Type="http://schemas.openxmlformats.org/officeDocument/2006/relationships/hyperlink" Target="http://football6.myfantasyleague.com/2013/detailed?L=59380&amp;W=4&amp;P=10454&amp;YEAR=2012" TargetMode="External"/><Relationship Id="rId15593" Type="http://schemas.openxmlformats.org/officeDocument/2006/relationships/hyperlink" Target="http://football6.myfantasyleague.com/2013/detailed?L=59380&amp;W=15&amp;P=11012&amp;YEAR=2012" TargetMode="External"/><Relationship Id="rId16644" Type="http://schemas.openxmlformats.org/officeDocument/2006/relationships/hyperlink" Target="http://football6.myfantasyleague.com/2013/detailed?L=59380&amp;W=17&amp;P=10332&amp;YEAR=2012" TargetMode="External"/><Relationship Id="rId401" Type="http://schemas.openxmlformats.org/officeDocument/2006/relationships/hyperlink" Target="http://football6.myfantasyleague.com/2013/player?L=59380&amp;P=9857" TargetMode="External"/><Relationship Id="rId1031" Type="http://schemas.openxmlformats.org/officeDocument/2006/relationships/hyperlink" Target="http://football6.myfantasyleague.com/2013/detailed?L=59380&amp;W=16&amp;P=10286&amp;YEAR=2012" TargetMode="External"/><Relationship Id="rId5652" Type="http://schemas.openxmlformats.org/officeDocument/2006/relationships/hyperlink" Target="http://football6.myfantasyleague.com/2013/detailed?L=59380&amp;W=15&amp;P=10345&amp;YEAR=2012" TargetMode="External"/><Relationship Id="rId6703" Type="http://schemas.openxmlformats.org/officeDocument/2006/relationships/hyperlink" Target="http://football6.myfantasyleague.com/2013/detailed?L=59380&amp;W=5&amp;P=8673&amp;YEAR=2012" TargetMode="External"/><Relationship Id="rId14195" Type="http://schemas.openxmlformats.org/officeDocument/2006/relationships/hyperlink" Target="http://football6.myfantasyleague.com/2013/player?L=59380&amp;P=10113&amp;YEAR=2012" TargetMode="External"/><Relationship Id="rId15246" Type="http://schemas.openxmlformats.org/officeDocument/2006/relationships/hyperlink" Target="http://football6.myfantasyleague.com/2013/detailed?L=59380&amp;W=15&amp;P=9802&amp;YEAR=2012" TargetMode="External"/><Relationship Id="rId4254" Type="http://schemas.openxmlformats.org/officeDocument/2006/relationships/hyperlink" Target="http://football6.myfantasyleague.com/2013/player?L=59380&amp;P=9701&amp;YEAR=2012" TargetMode="External"/><Relationship Id="rId5305" Type="http://schemas.openxmlformats.org/officeDocument/2006/relationships/hyperlink" Target="http://football6.myfantasyleague.com/2013/detailed?L=59380&amp;W=11&amp;P=10015&amp;YEAR=2012" TargetMode="External"/><Relationship Id="rId19867" Type="http://schemas.openxmlformats.org/officeDocument/2006/relationships/hyperlink" Target="http://football6.myfantasyleague.com/2013/detailed?L=59380&amp;W=13&amp;P=9511&amp;YEAR=2012" TargetMode="External"/><Relationship Id="rId7477" Type="http://schemas.openxmlformats.org/officeDocument/2006/relationships/hyperlink" Target="http://football6.myfantasyleague.com/2013/detailed?L=59380&amp;W=11&amp;P=9902&amp;YEAR=2012" TargetMode="External"/><Relationship Id="rId8528" Type="http://schemas.openxmlformats.org/officeDocument/2006/relationships/hyperlink" Target="http://football6.myfantasyleague.com/2013/detailed?L=59380&amp;W=10&amp;P=9552&amp;YEAR=2012" TargetMode="External"/><Relationship Id="rId8875" Type="http://schemas.openxmlformats.org/officeDocument/2006/relationships/hyperlink" Target="http://football6.myfantasyleague.com/2013/detailed?L=59380&amp;W=2&amp;P=8248&amp;YEAR=2012" TargetMode="External"/><Relationship Id="rId9926" Type="http://schemas.openxmlformats.org/officeDocument/2006/relationships/hyperlink" Target="http://football6.myfantasyleague.com/2013/detailed?L=59380&amp;W=6&amp;P=9535&amp;YEAR=2012" TargetMode="External"/><Relationship Id="rId11856" Type="http://schemas.openxmlformats.org/officeDocument/2006/relationships/hyperlink" Target="http://football6.myfantasyleague.com/2013/detailed?L=59380&amp;W=14&amp;P=8517&amp;YEAR=2012" TargetMode="External"/><Relationship Id="rId12907" Type="http://schemas.openxmlformats.org/officeDocument/2006/relationships/hyperlink" Target="http://football6.myfantasyleague.com/2013/detailed?L=59380&amp;W=1&amp;P=10437&amp;YEAR=2012" TargetMode="External"/><Relationship Id="rId18469" Type="http://schemas.openxmlformats.org/officeDocument/2006/relationships/hyperlink" Target="http://football6.myfantasyleague.com/2013/detailed?L=59380&amp;W=11&amp;P=9567&amp;YEAR=2012" TargetMode="External"/><Relationship Id="rId1915" Type="http://schemas.openxmlformats.org/officeDocument/2006/relationships/hyperlink" Target="http://football6.myfantasyleague.com/2013/detailed?L=59380&amp;W=6&amp;P=8667&amp;YEAR=2012" TargetMode="External"/><Relationship Id="rId6079" Type="http://schemas.openxmlformats.org/officeDocument/2006/relationships/hyperlink" Target="http://football6.myfantasyleague.com/2013/detailed?L=59380&amp;W=11&amp;P=10699&amp;YEAR=2012" TargetMode="External"/><Relationship Id="rId10458" Type="http://schemas.openxmlformats.org/officeDocument/2006/relationships/hyperlink" Target="http://football6.myfantasyleague.com/2013/detailed?L=59380&amp;W=14&amp;P=6750&amp;YEAR=2012" TargetMode="External"/><Relationship Id="rId11509" Type="http://schemas.openxmlformats.org/officeDocument/2006/relationships/hyperlink" Target="http://football6.myfantasyleague.com/2013/detailed?L=59380&amp;W=13&amp;P=9311&amp;YEAR=2012" TargetMode="External"/><Relationship Id="rId18950" Type="http://schemas.openxmlformats.org/officeDocument/2006/relationships/hyperlink" Target="http://football6.myfantasyleague.com/2013/detailed?L=59380&amp;W=6&amp;P=8028&amp;YEAR=2012" TargetMode="External"/><Relationship Id="rId17552" Type="http://schemas.openxmlformats.org/officeDocument/2006/relationships/hyperlink" Target="http://football6.myfantasyleague.com/2013/detailed?L=59380&amp;W=14&amp;P=6521&amp;YEAR=2012" TargetMode="External"/><Relationship Id="rId18603" Type="http://schemas.openxmlformats.org/officeDocument/2006/relationships/hyperlink" Target="http://football6.myfantasyleague.com/2013/detailed?L=59380&amp;W=17&amp;P=9173&amp;YEAR=2012" TargetMode="External"/><Relationship Id="rId2689" Type="http://schemas.openxmlformats.org/officeDocument/2006/relationships/hyperlink" Target="http://football6.myfantasyleague.com/2013/detailed?L=59380&amp;W=4&amp;P=10732&amp;YEAR=2012" TargetMode="External"/><Relationship Id="rId6560" Type="http://schemas.openxmlformats.org/officeDocument/2006/relationships/hyperlink" Target="http://football6.myfantasyleague.com/2013/detailed?L=59380&amp;W=3&amp;P=7507&amp;YEAR=2012" TargetMode="External"/><Relationship Id="rId7611" Type="http://schemas.openxmlformats.org/officeDocument/2006/relationships/hyperlink" Target="http://football6.myfantasyleague.com/2013/detailed?L=59380&amp;W=17&amp;P=8261&amp;YEAR=2012" TargetMode="External"/><Relationship Id="rId16154" Type="http://schemas.openxmlformats.org/officeDocument/2006/relationships/hyperlink" Target="http://football6.myfantasyleague.com/2013/detailed?L=59380&amp;W=16&amp;P=7048&amp;YEAR=2012" TargetMode="External"/><Relationship Id="rId17205" Type="http://schemas.openxmlformats.org/officeDocument/2006/relationships/hyperlink" Target="http://football6.myfantasyleague.com/2013/detailed?L=59380&amp;W=15&amp;P=9451&amp;YEAR=2012" TargetMode="External"/><Relationship Id="rId5162" Type="http://schemas.openxmlformats.org/officeDocument/2006/relationships/hyperlink" Target="http://football6.myfantasyleague.com/2013/player?L=59380&amp;P=10586" TargetMode="External"/><Relationship Id="rId6213" Type="http://schemas.openxmlformats.org/officeDocument/2006/relationships/hyperlink" Target="http://football6.myfantasyleague.com/2013/detailed?L=59380&amp;W=6&amp;P=10339&amp;YEAR=2012" TargetMode="External"/><Relationship Id="rId9783" Type="http://schemas.openxmlformats.org/officeDocument/2006/relationships/hyperlink" Target="http://football6.myfantasyleague.com/2013/detailed?L=59380&amp;W=2&amp;P=10953&amp;YEAR=2012" TargetMode="External"/><Relationship Id="rId19377" Type="http://schemas.openxmlformats.org/officeDocument/2006/relationships/hyperlink" Target="http://football6.myfantasyleague.com/2013/detailed?L=59380&amp;W=6&amp;P=9835&amp;YEAR=2012" TargetMode="External"/><Relationship Id="rId1772" Type="http://schemas.openxmlformats.org/officeDocument/2006/relationships/hyperlink" Target="http://football6.myfantasyleague.com/2013/options?L=59380&amp;F=0012&amp;O=07" TargetMode="External"/><Relationship Id="rId8385" Type="http://schemas.openxmlformats.org/officeDocument/2006/relationships/hyperlink" Target="http://football6.myfantasyleague.com/2013/detailed?L=59380&amp;W=10&amp;P=10488&amp;YEAR=2012" TargetMode="External"/><Relationship Id="rId9436" Type="http://schemas.openxmlformats.org/officeDocument/2006/relationships/hyperlink" Target="http://football6.myfantasyleague.com/2013/detailed?L=59380&amp;W=17&amp;P=9674&amp;YEAR=2012" TargetMode="External"/><Relationship Id="rId11366" Type="http://schemas.openxmlformats.org/officeDocument/2006/relationships/hyperlink" Target="http://football6.myfantasyleague.com/2013/detailed?L=59380&amp;W=15&amp;P=7052&amp;YEAR=2012" TargetMode="External"/><Relationship Id="rId12764" Type="http://schemas.openxmlformats.org/officeDocument/2006/relationships/hyperlink" Target="http://football6.myfantasyleague.com/2013/detailed?L=59380&amp;W=10&amp;P=8721&amp;YEAR=2012" TargetMode="External"/><Relationship Id="rId13815" Type="http://schemas.openxmlformats.org/officeDocument/2006/relationships/hyperlink" Target="http://football6.myfantasyleague.com/2013/detailed?L=59380&amp;W=1&amp;P=8792&amp;YEAR=2012" TargetMode="External"/><Relationship Id="rId1425" Type="http://schemas.openxmlformats.org/officeDocument/2006/relationships/hyperlink" Target="http://football6.myfantasyleague.com/2013/detailed?L=59380&amp;W=7&amp;P=10737&amp;YEAR=2012" TargetMode="External"/><Relationship Id="rId2823" Type="http://schemas.openxmlformats.org/officeDocument/2006/relationships/hyperlink" Target="http://football6.myfantasyleague.com/2013/detailed?L=59380&amp;W=16&amp;P=10772&amp;YEAR=2012" TargetMode="External"/><Relationship Id="rId8038" Type="http://schemas.openxmlformats.org/officeDocument/2006/relationships/hyperlink" Target="http://football6.myfantasyleague.com/2013/detailed?L=59380&amp;W=4&amp;P=3445&amp;YEAR=2012" TargetMode="External"/><Relationship Id="rId11019" Type="http://schemas.openxmlformats.org/officeDocument/2006/relationships/hyperlink" Target="http://football6.myfantasyleague.com/2013/detailed?L=59380&amp;W=14&amp;P=7777&amp;YEAR=2012" TargetMode="External"/><Relationship Id="rId12417" Type="http://schemas.openxmlformats.org/officeDocument/2006/relationships/hyperlink" Target="http://football6.myfantasyleague.com/2013/detailed?L=59380&amp;W=12&amp;P=8548&amp;YEAR=2012" TargetMode="External"/><Relationship Id="rId15987" Type="http://schemas.openxmlformats.org/officeDocument/2006/relationships/hyperlink" Target="http://football6.myfantasyleague.com/2013/detailed?L=59380&amp;W=10&amp;P=9120&amp;YEAR=2012" TargetMode="External"/><Relationship Id="rId4995" Type="http://schemas.openxmlformats.org/officeDocument/2006/relationships/hyperlink" Target="http://football6.myfantasyleague.com/2013/detailed?L=59380&amp;W=16&amp;P=10029&amp;YEAR=2012" TargetMode="External"/><Relationship Id="rId14589" Type="http://schemas.openxmlformats.org/officeDocument/2006/relationships/hyperlink" Target="http://football6.myfantasyleague.com/2013/detailed?L=59380&amp;W=12&amp;P=9473&amp;YEAR=2012" TargetMode="External"/><Relationship Id="rId18460" Type="http://schemas.openxmlformats.org/officeDocument/2006/relationships/hyperlink" Target="http://football6.myfantasyleague.com/2013/detailed?L=59380&amp;W=16&amp;P=9315&amp;YEAR=2012" TargetMode="External"/><Relationship Id="rId19511" Type="http://schemas.openxmlformats.org/officeDocument/2006/relationships/hyperlink" Target="http://football6.myfantasyleague.com/2013/detailed?L=59380&amp;W=11&amp;P=8856&amp;YEAR=2012" TargetMode="External"/><Relationship Id="rId2199" Type="http://schemas.openxmlformats.org/officeDocument/2006/relationships/hyperlink" Target="http://football6.myfantasyleague.com/2013/options?L=59380&amp;F=0001&amp;O=07" TargetMode="External"/><Relationship Id="rId3597" Type="http://schemas.openxmlformats.org/officeDocument/2006/relationships/hyperlink" Target="http://football6.myfantasyleague.com/2013/detailed?L=59380&amp;W=4&amp;P=10007&amp;YEAR=2012" TargetMode="External"/><Relationship Id="rId4648" Type="http://schemas.openxmlformats.org/officeDocument/2006/relationships/hyperlink" Target="http://football6.myfantasyleague.com/2013/detailed?L=59380&amp;W=5&amp;P=8975&amp;YEAR=2012" TargetMode="External"/><Relationship Id="rId6070" Type="http://schemas.openxmlformats.org/officeDocument/2006/relationships/hyperlink" Target="http://football6.myfantasyleague.com/2013/detailed?L=59380&amp;W=12&amp;P=9660&amp;YEAR=2012" TargetMode="External"/><Relationship Id="rId11500" Type="http://schemas.openxmlformats.org/officeDocument/2006/relationships/hyperlink" Target="http://football6.myfantasyleague.com/2013/detailed?L=59380&amp;W=12&amp;P=10695&amp;YEAR=2012" TargetMode="External"/><Relationship Id="rId17062" Type="http://schemas.openxmlformats.org/officeDocument/2006/relationships/hyperlink" Target="http://football6.myfantasyleague.com/2013/options?L=59380&amp;F=0005&amp;O=07" TargetMode="External"/><Relationship Id="rId18113" Type="http://schemas.openxmlformats.org/officeDocument/2006/relationships/hyperlink" Target="http://football6.myfantasyleague.com/2013/detailed?L=59380&amp;W=12&amp;P=9920&amp;YEAR=2012" TargetMode="External"/><Relationship Id="rId7121" Type="http://schemas.openxmlformats.org/officeDocument/2006/relationships/hyperlink" Target="http://football6.myfantasyleague.com/2013/detailed?L=59380&amp;W=9&amp;P=6475&amp;YEAR=2012" TargetMode="External"/><Relationship Id="rId10102" Type="http://schemas.openxmlformats.org/officeDocument/2006/relationships/hyperlink" Target="http://football6.myfantasyleague.com/2013/detailed?L=59380&amp;W=7&amp;P=9648&amp;YEAR=2012" TargetMode="External"/><Relationship Id="rId13672" Type="http://schemas.openxmlformats.org/officeDocument/2006/relationships/hyperlink" Target="http://football6.myfantasyleague.com/2013/detailed?L=59380&amp;W=7&amp;P=9251&amp;YEAR=2012" TargetMode="External"/><Relationship Id="rId14723" Type="http://schemas.openxmlformats.org/officeDocument/2006/relationships/hyperlink" Target="http://football6.myfantasyleague.com/2013/player?L=59380&amp;P=9933" TargetMode="External"/><Relationship Id="rId2680" Type="http://schemas.openxmlformats.org/officeDocument/2006/relationships/hyperlink" Target="http://football6.myfantasyleague.com/2013/detailed?L=59380&amp;W=7&amp;P=10524&amp;YEAR=2012" TargetMode="External"/><Relationship Id="rId3731" Type="http://schemas.openxmlformats.org/officeDocument/2006/relationships/hyperlink" Target="http://football6.myfantasyleague.com/2013/detailed?L=59380&amp;W=5&amp;P=6820&amp;YEAR=2012" TargetMode="External"/><Relationship Id="rId9293" Type="http://schemas.openxmlformats.org/officeDocument/2006/relationships/hyperlink" Target="http://football6.myfantasyleague.com/2013/player?L=59380&amp;P=9453&amp;YEAR=2012" TargetMode="External"/><Relationship Id="rId12274" Type="http://schemas.openxmlformats.org/officeDocument/2006/relationships/hyperlink" Target="http://football6.myfantasyleague.com/2013/player?L=59380&amp;P=9856" TargetMode="External"/><Relationship Id="rId13325" Type="http://schemas.openxmlformats.org/officeDocument/2006/relationships/hyperlink" Target="http://football6.myfantasyleague.com/2013/detailed?L=59380&amp;W=2&amp;P=9824&amp;YEAR=2012" TargetMode="External"/><Relationship Id="rId20541" Type="http://schemas.openxmlformats.org/officeDocument/2006/relationships/hyperlink" Target="http://football6.myfantasyleague.com/2013/detailed?L=59380&amp;W=5&amp;P=10720&amp;YEAR=2012" TargetMode="External"/><Relationship Id="rId652" Type="http://schemas.openxmlformats.org/officeDocument/2006/relationships/hyperlink" Target="http://football6.myfantasyleague.com/2013/detailed?L=59380&amp;W=4&amp;P=10998&amp;YEAR=2012" TargetMode="External"/><Relationship Id="rId1282" Type="http://schemas.openxmlformats.org/officeDocument/2006/relationships/hyperlink" Target="http://football6.myfantasyleague.com/2013/detailed?L=59380&amp;W=15&amp;P=9494&amp;YEAR=2012" TargetMode="External"/><Relationship Id="rId2333" Type="http://schemas.openxmlformats.org/officeDocument/2006/relationships/hyperlink" Target="http://football6.myfantasyleague.com/2013/detailed?L=59380&amp;W=16&amp;P=9467&amp;YEAR=2012" TargetMode="External"/><Relationship Id="rId15497" Type="http://schemas.openxmlformats.org/officeDocument/2006/relationships/hyperlink" Target="http://football6.myfantasyleague.com/2013/detailed?L=59380&amp;W=9&amp;P=9929&amp;YEAR=2012" TargetMode="External"/><Relationship Id="rId16895" Type="http://schemas.openxmlformats.org/officeDocument/2006/relationships/hyperlink" Target="http://football6.myfantasyleague.com/2013/detailed?L=59380&amp;W=16&amp;P=9757&amp;YEAR=2012" TargetMode="External"/><Relationship Id="rId17946" Type="http://schemas.openxmlformats.org/officeDocument/2006/relationships/hyperlink" Target="http://football6.myfantasyleague.com/2013/player?L=59380&amp;P=10697&amp;YEAR=2012" TargetMode="External"/><Relationship Id="rId305" Type="http://schemas.openxmlformats.org/officeDocument/2006/relationships/hyperlink" Target="http://football6.myfantasyleague.com/2013/detailed?L=59380&amp;W=9&amp;P=10449&amp;YEAR=2012" TargetMode="External"/><Relationship Id="rId5556" Type="http://schemas.openxmlformats.org/officeDocument/2006/relationships/hyperlink" Target="http://football6.myfantasyleague.com/2013/detailed?L=59380&amp;W=5&amp;P=7441&amp;YEAR=2012" TargetMode="External"/><Relationship Id="rId6607" Type="http://schemas.openxmlformats.org/officeDocument/2006/relationships/hyperlink" Target="http://football6.myfantasyleague.com/2013/detailed?L=59380&amp;W=11&amp;P=9625&amp;YEAR=2012" TargetMode="External"/><Relationship Id="rId6954" Type="http://schemas.openxmlformats.org/officeDocument/2006/relationships/hyperlink" Target="http://football6.myfantasyleague.com/2013/detailed?L=59380&amp;W=14&amp;P=10414&amp;YEAR=2012" TargetMode="External"/><Relationship Id="rId14099" Type="http://schemas.openxmlformats.org/officeDocument/2006/relationships/hyperlink" Target="http://football6.myfantasyleague.com/2013/detailed?L=59380&amp;W=15&amp;P=9530&amp;YEAR=2012" TargetMode="External"/><Relationship Id="rId16548" Type="http://schemas.openxmlformats.org/officeDocument/2006/relationships/hyperlink" Target="http://football6.myfantasyleague.com/2013/detailed?L=59380&amp;W=6&amp;P=4896&amp;YEAR=2012" TargetMode="External"/><Relationship Id="rId19021" Type="http://schemas.openxmlformats.org/officeDocument/2006/relationships/hyperlink" Target="http://football6.myfantasyleague.com/2013/detailed?L=59380&amp;W=16&amp;P=10775&amp;YEAR=2012" TargetMode="External"/><Relationship Id="rId4158" Type="http://schemas.openxmlformats.org/officeDocument/2006/relationships/hyperlink" Target="http://football6.myfantasyleague.com/2013/detailed?L=59380&amp;W=16&amp;P=10344&amp;YEAR=2012" TargetMode="External"/><Relationship Id="rId5209" Type="http://schemas.openxmlformats.org/officeDocument/2006/relationships/hyperlink" Target="http://football6.myfantasyleague.com/2013/detailed?L=59380&amp;W=10&amp;P=10310&amp;YEAR=2012" TargetMode="External"/><Relationship Id="rId8779" Type="http://schemas.openxmlformats.org/officeDocument/2006/relationships/hyperlink" Target="http://football6.myfantasyleague.com/2013/player?L=59380&amp;P=10374&amp;YEAR=2012" TargetMode="External"/><Relationship Id="rId11010" Type="http://schemas.openxmlformats.org/officeDocument/2006/relationships/hyperlink" Target="http://football6.myfantasyleague.com/2013/detailed?L=59380&amp;W=4&amp;P=7777&amp;YEAR=2012" TargetMode="External"/><Relationship Id="rId14580" Type="http://schemas.openxmlformats.org/officeDocument/2006/relationships/hyperlink" Target="http://football6.myfantasyleague.com/2013/detailed?L=59380&amp;W=2&amp;P=9473&amp;YEAR=2012" TargetMode="External"/><Relationship Id="rId15631" Type="http://schemas.openxmlformats.org/officeDocument/2006/relationships/hyperlink" Target="http://football6.myfantasyleague.com/2013/detailed?L=59380&amp;W=1&amp;P=7400&amp;YEAR=2012" TargetMode="External"/><Relationship Id="rId1819" Type="http://schemas.openxmlformats.org/officeDocument/2006/relationships/hyperlink" Target="http://football6.myfantasyleague.com/2013/detailed?L=59380&amp;W=16&amp;P=9898&amp;YEAR=2012" TargetMode="External"/><Relationship Id="rId13182" Type="http://schemas.openxmlformats.org/officeDocument/2006/relationships/hyperlink" Target="http://football6.myfantasyleague.com/2013/detailed?L=59380&amp;W=15&amp;P=10388&amp;YEAR=2012" TargetMode="External"/><Relationship Id="rId14233" Type="http://schemas.openxmlformats.org/officeDocument/2006/relationships/hyperlink" Target="http://football6.myfantasyleague.com/2013/detailed?L=59380&amp;W=17&amp;P=6439&amp;YEAR=2012" TargetMode="External"/><Relationship Id="rId18854" Type="http://schemas.openxmlformats.org/officeDocument/2006/relationships/hyperlink" Target="http://football6.myfantasyleague.com/2013/detailed?L=59380&amp;W=12&amp;P=10118&amp;YEAR=2012" TargetMode="External"/><Relationship Id="rId2190" Type="http://schemas.openxmlformats.org/officeDocument/2006/relationships/hyperlink" Target="http://football6.myfantasyleague.com/2013/detailed?L=59380&amp;W=7&amp;P=9154&amp;YEAR=2012" TargetMode="External"/><Relationship Id="rId3241" Type="http://schemas.openxmlformats.org/officeDocument/2006/relationships/hyperlink" Target="http://football6.myfantasyleague.com/2013/detailed?L=59380&amp;W=4&amp;P=9052&amp;YEAR=2012" TargetMode="External"/><Relationship Id="rId7862" Type="http://schemas.openxmlformats.org/officeDocument/2006/relationships/hyperlink" Target="http://football6.myfantasyleague.com/2013/detailed?L=59380&amp;W=13&amp;P=8910&amp;YEAR=2012" TargetMode="External"/><Relationship Id="rId8913" Type="http://schemas.openxmlformats.org/officeDocument/2006/relationships/hyperlink" Target="http://football6.myfantasyleague.com/2013/detailed?L=59380&amp;W=4&amp;P=10822&amp;YEAR=2012" TargetMode="External"/><Relationship Id="rId17456" Type="http://schemas.openxmlformats.org/officeDocument/2006/relationships/hyperlink" Target="http://football6.myfantasyleague.com/2013/detailed?L=59380&amp;W=10&amp;P=9822&amp;YEAR=2012" TargetMode="External"/><Relationship Id="rId18507" Type="http://schemas.openxmlformats.org/officeDocument/2006/relationships/hyperlink" Target="http://football6.myfantasyleague.com/2013/detailed?L=59380&amp;W=14&amp;P=10104&amp;YEAR=2012" TargetMode="External"/><Relationship Id="rId19905" Type="http://schemas.openxmlformats.org/officeDocument/2006/relationships/hyperlink" Target="http://football6.myfantasyleague.com/2013/player?L=59380&amp;P=8375&amp;YEAR=2012" TargetMode="External"/><Relationship Id="rId20051" Type="http://schemas.openxmlformats.org/officeDocument/2006/relationships/hyperlink" Target="http://football6.myfantasyleague.com/2013/detailed?L=59380&amp;W=3&amp;P=8675&amp;YEAR=2012" TargetMode="External"/><Relationship Id="rId162" Type="http://schemas.openxmlformats.org/officeDocument/2006/relationships/hyperlink" Target="http://football6.myfantasyleague.com/2013/detailed?L=59380&amp;W=16&amp;P=10011&amp;YEAR=2012" TargetMode="External"/><Relationship Id="rId6464" Type="http://schemas.openxmlformats.org/officeDocument/2006/relationships/hyperlink" Target="http://football6.myfantasyleague.com/2013/detailed?L=59380&amp;W=8&amp;P=10886&amp;YEAR=2012" TargetMode="External"/><Relationship Id="rId7515" Type="http://schemas.openxmlformats.org/officeDocument/2006/relationships/hyperlink" Target="http://football6.myfantasyleague.com/2013/player?L=59380&amp;P=10457" TargetMode="External"/><Relationship Id="rId10843" Type="http://schemas.openxmlformats.org/officeDocument/2006/relationships/hyperlink" Target="http://football6.myfantasyleague.com/2013/detailed?L=59380&amp;W=10&amp;P=8841&amp;YEAR=2012" TargetMode="External"/><Relationship Id="rId16058" Type="http://schemas.openxmlformats.org/officeDocument/2006/relationships/hyperlink" Target="http://football6.myfantasyleague.com/2013/detailed?L=59380&amp;W=16&amp;P=10312&amp;YEAR=2012" TargetMode="External"/><Relationship Id="rId17109" Type="http://schemas.openxmlformats.org/officeDocument/2006/relationships/hyperlink" Target="http://football6.myfantasyleague.com/2013/detailed?L=59380&amp;W=6&amp;P=10294&amp;YEAR=2012" TargetMode="External"/><Relationship Id="rId5066" Type="http://schemas.openxmlformats.org/officeDocument/2006/relationships/hyperlink" Target="http://football6.myfantasyleague.com/2013/detailed?L=59380&amp;W=14&amp;P=10343&amp;YEAR=2012" TargetMode="External"/><Relationship Id="rId6117" Type="http://schemas.openxmlformats.org/officeDocument/2006/relationships/hyperlink" Target="http://football6.myfantasyleague.com/2013/detailed?L=59380&amp;W=14&amp;P=6636&amp;YEAR=2012" TargetMode="External"/><Relationship Id="rId9687" Type="http://schemas.openxmlformats.org/officeDocument/2006/relationships/hyperlink" Target="http://football6.myfantasyleague.com/2013/player?L=59380&amp;P=8740" TargetMode="External"/><Relationship Id="rId8289" Type="http://schemas.openxmlformats.org/officeDocument/2006/relationships/hyperlink" Target="http://football6.myfantasyleague.com/2013/detailed?L=59380&amp;W=15&amp;P=7440&amp;YEAR=2012" TargetMode="External"/><Relationship Id="rId12668" Type="http://schemas.openxmlformats.org/officeDocument/2006/relationships/hyperlink" Target="http://football6.myfantasyleague.com/2013/detailed?L=59380&amp;W=3&amp;P=10842&amp;YEAR=2012" TargetMode="External"/><Relationship Id="rId13719" Type="http://schemas.openxmlformats.org/officeDocument/2006/relationships/hyperlink" Target="http://football6.myfantasyleague.com/2013/detailed?L=59380&amp;W=11&amp;P=9118&amp;YEAR=2012" TargetMode="External"/><Relationship Id="rId1676" Type="http://schemas.openxmlformats.org/officeDocument/2006/relationships/hyperlink" Target="http://football6.myfantasyleague.com/2013/detailed?L=59380&amp;W=4&amp;P=10495&amp;YEAR=2012" TargetMode="External"/><Relationship Id="rId2727" Type="http://schemas.openxmlformats.org/officeDocument/2006/relationships/hyperlink" Target="http://football6.myfantasyleague.com/2013/detailed?L=59380&amp;W=10&amp;P=9725&amp;YEAR=2012" TargetMode="External"/><Relationship Id="rId14090" Type="http://schemas.openxmlformats.org/officeDocument/2006/relationships/hyperlink" Target="http://football6.myfantasyleague.com/2013/detailed?L=59380&amp;W=5&amp;P=9530&amp;YEAR=2012" TargetMode="External"/><Relationship Id="rId15141" Type="http://schemas.openxmlformats.org/officeDocument/2006/relationships/hyperlink" Target="http://football6.myfantasyleague.com/2013/detailed?L=59380&amp;W=13&amp;P=9433&amp;YEAR=2012" TargetMode="External"/><Relationship Id="rId19762" Type="http://schemas.openxmlformats.org/officeDocument/2006/relationships/hyperlink" Target="http://football6.myfantasyleague.com/2013/detailed?L=59380&amp;W=7&amp;P=10382&amp;YEAR=2012" TargetMode="External"/><Relationship Id="rId1329" Type="http://schemas.openxmlformats.org/officeDocument/2006/relationships/hyperlink" Target="http://football6.myfantasyleague.com/2013/detailed?L=59380&amp;W=8&amp;P=10973&amp;YEAR=2012" TargetMode="External"/><Relationship Id="rId4899" Type="http://schemas.openxmlformats.org/officeDocument/2006/relationships/hyperlink" Target="http://football6.myfantasyleague.com/2013/detailed?L=59380&amp;W=7&amp;P=8247&amp;YEAR=2012" TargetMode="External"/><Relationship Id="rId5200" Type="http://schemas.openxmlformats.org/officeDocument/2006/relationships/hyperlink" Target="http://football6.myfantasyleague.com/2013/player?L=59380&amp;P=10310&amp;YEAR=2012" TargetMode="External"/><Relationship Id="rId8770" Type="http://schemas.openxmlformats.org/officeDocument/2006/relationships/hyperlink" Target="http://football6.myfantasyleague.com/2013/detailed?L=59380&amp;W=7&amp;P=10792&amp;YEAR=2012" TargetMode="External"/><Relationship Id="rId9821" Type="http://schemas.openxmlformats.org/officeDocument/2006/relationships/hyperlink" Target="http://football6.myfantasyleague.com/2013/detailed?L=59380&amp;W=9&amp;P=10834&amp;YEAR=2012" TargetMode="External"/><Relationship Id="rId11751" Type="http://schemas.openxmlformats.org/officeDocument/2006/relationships/hyperlink" Target="http://football6.myfantasyleague.com/2013/detailed?L=59380&amp;W=7&amp;P=8360&amp;YEAR=2012" TargetMode="External"/><Relationship Id="rId12802" Type="http://schemas.openxmlformats.org/officeDocument/2006/relationships/hyperlink" Target="http://football6.myfantasyleague.com/2013/detailed?L=59380&amp;W=5&amp;P=9089&amp;YEAR=2012" TargetMode="External"/><Relationship Id="rId18364" Type="http://schemas.openxmlformats.org/officeDocument/2006/relationships/hyperlink" Target="http://football6.myfantasyleague.com/2013/detailed?L=59380&amp;W=5&amp;P=10852&amp;YEAR=2012" TargetMode="External"/><Relationship Id="rId19415" Type="http://schemas.openxmlformats.org/officeDocument/2006/relationships/hyperlink" Target="http://football6.myfantasyleague.com/2013/detailed?L=59380&amp;W=17&amp;P=7855&amp;YEAR=2012" TargetMode="External"/><Relationship Id="rId35" Type="http://schemas.openxmlformats.org/officeDocument/2006/relationships/hyperlink" Target="http://football6.myfantasyleague.com/2013/detailed?L=59380&amp;W=11&amp;P=10541&amp;YEAR=2012" TargetMode="External"/><Relationship Id="rId1810" Type="http://schemas.openxmlformats.org/officeDocument/2006/relationships/hyperlink" Target="http://football6.myfantasyleague.com/2013/detailed?L=59380&amp;W=4&amp;P=9898&amp;YEAR=2012" TargetMode="External"/><Relationship Id="rId7372" Type="http://schemas.openxmlformats.org/officeDocument/2006/relationships/hyperlink" Target="http://football6.myfantasyleague.com/2013/detailed?L=59380&amp;W=12&amp;P=9828&amp;YEAR=2012" TargetMode="External"/><Relationship Id="rId8423" Type="http://schemas.openxmlformats.org/officeDocument/2006/relationships/hyperlink" Target="http://football6.myfantasyleague.com/2013/detailed?L=59380&amp;W=8&amp;P=10266&amp;YEAR=2012" TargetMode="External"/><Relationship Id="rId10353" Type="http://schemas.openxmlformats.org/officeDocument/2006/relationships/hyperlink" Target="http://football6.myfantasyleague.com/2013/detailed?L=59380&amp;W=6&amp;P=8265&amp;YEAR=2012" TargetMode="External"/><Relationship Id="rId11404" Type="http://schemas.openxmlformats.org/officeDocument/2006/relationships/hyperlink" Target="http://football6.myfantasyleague.com/2013/player?L=59380&amp;P=9710" TargetMode="External"/><Relationship Id="rId18017" Type="http://schemas.openxmlformats.org/officeDocument/2006/relationships/hyperlink" Target="http://football6.myfantasyleague.com/2013/detailed?L=59380&amp;W=7&amp;P=9524&amp;YEAR=2012" TargetMode="External"/><Relationship Id="rId3982" Type="http://schemas.openxmlformats.org/officeDocument/2006/relationships/hyperlink" Target="http://football6.myfantasyleague.com/2013/detailed?L=59380&amp;W=9&amp;P=7958&amp;YEAR=2012" TargetMode="External"/><Relationship Id="rId7025" Type="http://schemas.openxmlformats.org/officeDocument/2006/relationships/hyperlink" Target="http://football6.myfantasyleague.com/2013/detailed?L=59380&amp;W=12&amp;P=8153&amp;YEAR=2012" TargetMode="External"/><Relationship Id="rId10006" Type="http://schemas.openxmlformats.org/officeDocument/2006/relationships/hyperlink" Target="http://football6.myfantasyleague.com/2013/detailed?L=59380&amp;W=7&amp;P=10540&amp;YEAR=2012" TargetMode="External"/><Relationship Id="rId13576" Type="http://schemas.openxmlformats.org/officeDocument/2006/relationships/hyperlink" Target="http://football6.myfantasyleague.com/2013/detailed?L=59380&amp;W=1&amp;P=9909&amp;YEAR=2012" TargetMode="External"/><Relationship Id="rId14974" Type="http://schemas.openxmlformats.org/officeDocument/2006/relationships/hyperlink" Target="http://football6.myfantasyleague.com/2013/detailed?L=59380&amp;W=5&amp;P=8930&amp;YEAR=2012" TargetMode="External"/><Relationship Id="rId2584" Type="http://schemas.openxmlformats.org/officeDocument/2006/relationships/hyperlink" Target="http://football6.myfantasyleague.com/2013/detailed?L=59380&amp;W=2&amp;P=10178&amp;YEAR=2012" TargetMode="External"/><Relationship Id="rId3635" Type="http://schemas.openxmlformats.org/officeDocument/2006/relationships/hyperlink" Target="http://football6.myfantasyleague.com/2013/detailed?L=59380&amp;W=7&amp;P=10747&amp;YEAR=2012" TargetMode="External"/><Relationship Id="rId9197" Type="http://schemas.openxmlformats.org/officeDocument/2006/relationships/hyperlink" Target="http://football6.myfantasyleague.com/2013/options?L=59380&amp;F=0010&amp;O=07" TargetMode="External"/><Relationship Id="rId12178" Type="http://schemas.openxmlformats.org/officeDocument/2006/relationships/hyperlink" Target="http://football6.myfantasyleague.com/2013/detailed?L=59380&amp;W=4&amp;P=9336&amp;YEAR=2012" TargetMode="External"/><Relationship Id="rId13229" Type="http://schemas.openxmlformats.org/officeDocument/2006/relationships/hyperlink" Target="http://football6.myfantasyleague.com/2013/detailed?L=59380&amp;W=14&amp;P=8178&amp;YEAR=2012" TargetMode="External"/><Relationship Id="rId14627" Type="http://schemas.openxmlformats.org/officeDocument/2006/relationships/hyperlink" Target="http://football6.myfantasyleague.com/2013/detailed?L=59380&amp;W=4&amp;P=7488&amp;YEAR=2012" TargetMode="External"/><Relationship Id="rId17100" Type="http://schemas.openxmlformats.org/officeDocument/2006/relationships/hyperlink" Target="http://football6.myfantasyleague.com/2013/detailed?L=59380&amp;W=16&amp;P=10801&amp;YEAR=2012" TargetMode="External"/><Relationship Id="rId20445" Type="http://schemas.openxmlformats.org/officeDocument/2006/relationships/hyperlink" Target="http://football6.myfantasyleague.com/2013/player?L=59380&amp;P=9837" TargetMode="External"/><Relationship Id="rId556" Type="http://schemas.openxmlformats.org/officeDocument/2006/relationships/hyperlink" Target="http://football6.myfantasyleague.com/2013/detailed?L=59380&amp;W=15&amp;P=11117&amp;YEAR=2012" TargetMode="External"/><Relationship Id="rId1186" Type="http://schemas.openxmlformats.org/officeDocument/2006/relationships/hyperlink" Target="http://football6.myfantasyleague.com/2013/player?L=59380&amp;P=6957" TargetMode="External"/><Relationship Id="rId2237" Type="http://schemas.openxmlformats.org/officeDocument/2006/relationships/hyperlink" Target="http://football6.myfantasyleague.com/2013/detailed?L=59380&amp;W=8&amp;P=4925&amp;YEAR=2012" TargetMode="External"/><Relationship Id="rId16799" Type="http://schemas.openxmlformats.org/officeDocument/2006/relationships/hyperlink" Target="http://football6.myfantasyleague.com/2013/player?L=59380&amp;P=10639&amp;YEAR=2012" TargetMode="External"/><Relationship Id="rId209" Type="http://schemas.openxmlformats.org/officeDocument/2006/relationships/hyperlink" Target="http://football6.myfantasyleague.com/2013/detailed?L=59380&amp;W=2&amp;P=3579&amp;YEAR=2012" TargetMode="External"/><Relationship Id="rId6858" Type="http://schemas.openxmlformats.org/officeDocument/2006/relationships/hyperlink" Target="http://football6.myfantasyleague.com/2013/detailed?L=59380&amp;W=15&amp;P=10386&amp;YEAR=2012" TargetMode="External"/><Relationship Id="rId7909" Type="http://schemas.openxmlformats.org/officeDocument/2006/relationships/hyperlink" Target="http://football6.myfantasyleague.com/2013/detailed?L=59380&amp;W=17&amp;P=10410&amp;YEAR=2012" TargetMode="External"/><Relationship Id="rId8280" Type="http://schemas.openxmlformats.org/officeDocument/2006/relationships/hyperlink" Target="http://football6.myfantasyleague.com/2013/detailed?L=59380&amp;W=5&amp;P=7440&amp;YEAR=2012" TargetMode="External"/><Relationship Id="rId13710" Type="http://schemas.openxmlformats.org/officeDocument/2006/relationships/hyperlink" Target="http://football6.myfantasyleague.com/2013/player?L=59380&amp;P=9118&amp;YEAR=2012" TargetMode="External"/><Relationship Id="rId19272" Type="http://schemas.openxmlformats.org/officeDocument/2006/relationships/hyperlink" Target="http://football6.myfantasyleague.com/2013/detailed?L=59380&amp;W=12&amp;P=8358&amp;YEAR=2012" TargetMode="External"/><Relationship Id="rId9331" Type="http://schemas.openxmlformats.org/officeDocument/2006/relationships/hyperlink" Target="http://football6.myfantasyleague.com/2013/detailed?L=59380&amp;W=13&amp;P=7922&amp;YEAR=2012" TargetMode="External"/><Relationship Id="rId11261" Type="http://schemas.openxmlformats.org/officeDocument/2006/relationships/hyperlink" Target="http://football6.myfantasyleague.com/2013/detailed?L=59380&amp;W=1&amp;P=10767&amp;YEAR=2012" TargetMode="External"/><Relationship Id="rId12312" Type="http://schemas.openxmlformats.org/officeDocument/2006/relationships/hyperlink" Target="http://football6.myfantasyleague.com/2013/player?L=59380&amp;P=9633&amp;YEAR=2012" TargetMode="External"/><Relationship Id="rId15882" Type="http://schemas.openxmlformats.org/officeDocument/2006/relationships/hyperlink" Target="http://football6.myfantasyleague.com/2013/detailed?L=59380&amp;W=10&amp;P=10434&amp;YEAR=2012" TargetMode="External"/><Relationship Id="rId16933" Type="http://schemas.openxmlformats.org/officeDocument/2006/relationships/hyperlink" Target="http://football6.myfantasyleague.com/2013/detailed?L=59380&amp;W=14&amp;P=10274&amp;YEAR=2012" TargetMode="External"/><Relationship Id="rId1320" Type="http://schemas.openxmlformats.org/officeDocument/2006/relationships/hyperlink" Target="http://football6.myfantasyleague.com/2013/detailed?L=59380&amp;W=13&amp;P=9017&amp;YEAR=2012" TargetMode="External"/><Relationship Id="rId4890" Type="http://schemas.openxmlformats.org/officeDocument/2006/relationships/hyperlink" Target="http://football6.myfantasyleague.com/2013/detailed?L=59380&amp;W=17&amp;P=7826&amp;YEAR=2012" TargetMode="External"/><Relationship Id="rId5941" Type="http://schemas.openxmlformats.org/officeDocument/2006/relationships/hyperlink" Target="http://football6.myfantasyleague.com/2013/detailed?L=59380&amp;W=3&amp;P=10818&amp;YEAR=2012" TargetMode="External"/><Relationship Id="rId14484" Type="http://schemas.openxmlformats.org/officeDocument/2006/relationships/hyperlink" Target="http://football6.myfantasyleague.com/2013/detailed?L=59380&amp;W=14&amp;P=9919&amp;YEAR=2012" TargetMode="External"/><Relationship Id="rId15535" Type="http://schemas.openxmlformats.org/officeDocument/2006/relationships/hyperlink" Target="http://football6.myfantasyleague.com/2013/detailed?L=59380&amp;W=12&amp;P=7394&amp;YEAR=2012" TargetMode="External"/><Relationship Id="rId3492" Type="http://schemas.openxmlformats.org/officeDocument/2006/relationships/hyperlink" Target="http://football6.myfantasyleague.com/2013/detailed?L=59380&amp;W=16&amp;P=9742&amp;YEAR=2012" TargetMode="External"/><Relationship Id="rId4543" Type="http://schemas.openxmlformats.org/officeDocument/2006/relationships/hyperlink" Target="http://football6.myfantasyleague.com/2013/player?L=59380&amp;P=10336&amp;YEAR=2012" TargetMode="External"/><Relationship Id="rId13086" Type="http://schemas.openxmlformats.org/officeDocument/2006/relationships/hyperlink" Target="http://football6.myfantasyleague.com/2013/detailed?L=59380&amp;W=15&amp;P=8890&amp;YEAR=2012" TargetMode="External"/><Relationship Id="rId14137" Type="http://schemas.openxmlformats.org/officeDocument/2006/relationships/hyperlink" Target="http://football6.myfantasyleague.com/2013/detailed?L=59380&amp;W=14&amp;P=6946&amp;YEAR=2012" TargetMode="External"/><Relationship Id="rId2094" Type="http://schemas.openxmlformats.org/officeDocument/2006/relationships/hyperlink" Target="http://football6.myfantasyleague.com/2013/detailed?L=59380&amp;W=8&amp;P=8917&amp;YEAR=2012" TargetMode="External"/><Relationship Id="rId3145" Type="http://schemas.openxmlformats.org/officeDocument/2006/relationships/hyperlink" Target="http://football6.myfantasyleague.com/2013/detailed?L=59380&amp;W=12&amp;P=10352&amp;YEAR=2012" TargetMode="External"/><Relationship Id="rId7766" Type="http://schemas.openxmlformats.org/officeDocument/2006/relationships/hyperlink" Target="http://football6.myfantasyleague.com/2013/detailed?L=59380&amp;W=17&amp;P=9908&amp;YEAR=2012" TargetMode="External"/><Relationship Id="rId8817" Type="http://schemas.openxmlformats.org/officeDocument/2006/relationships/hyperlink" Target="http://football6.myfantasyleague.com/2013/detailed?L=59380&amp;W=12&amp;P=8693&amp;YEAR=2012" TargetMode="External"/><Relationship Id="rId18758" Type="http://schemas.openxmlformats.org/officeDocument/2006/relationships/hyperlink" Target="http://football6.myfantasyleague.com/2013/detailed?L=59380&amp;W=13&amp;P=9683&amp;YEAR=2012" TargetMode="External"/><Relationship Id="rId19809" Type="http://schemas.openxmlformats.org/officeDocument/2006/relationships/hyperlink" Target="http://football6.myfantasyleague.com/2013/detailed?L=59380&amp;W=14&amp;P=9832&amp;YEAR=2012" TargetMode="External"/><Relationship Id="rId6368" Type="http://schemas.openxmlformats.org/officeDocument/2006/relationships/hyperlink" Target="http://football6.myfantasyleague.com/2013/detailed?L=59380&amp;W=11&amp;P=10348&amp;YEAR=2012" TargetMode="External"/><Relationship Id="rId7419" Type="http://schemas.openxmlformats.org/officeDocument/2006/relationships/hyperlink" Target="http://football6.myfantasyleague.com/2013/detailed?L=59380&amp;W=12&amp;P=8686&amp;YEAR=2012" TargetMode="External"/><Relationship Id="rId10747" Type="http://schemas.openxmlformats.org/officeDocument/2006/relationships/hyperlink" Target="http://football6.myfantasyleague.com/2013/detailed?L=59380&amp;W=1&amp;P=10773&amp;YEAR=2012" TargetMode="External"/><Relationship Id="rId13220" Type="http://schemas.openxmlformats.org/officeDocument/2006/relationships/hyperlink" Target="http://football6.myfantasyleague.com/2013/detailed?L=59380&amp;W=3&amp;P=8178&amp;YEAR=2012" TargetMode="External"/><Relationship Id="rId16790" Type="http://schemas.openxmlformats.org/officeDocument/2006/relationships/hyperlink" Target="http://football6.myfantasyleague.com/2013/detailed?L=59380&amp;W=9&amp;P=9124&amp;YEAR=2012" TargetMode="External"/><Relationship Id="rId17841" Type="http://schemas.openxmlformats.org/officeDocument/2006/relationships/hyperlink" Target="http://football6.myfantasyleague.com/2013/detailed?L=59380&amp;W=11&amp;P=6938&amp;YEAR=2012" TargetMode="External"/><Relationship Id="rId200" Type="http://schemas.openxmlformats.org/officeDocument/2006/relationships/hyperlink" Target="http://football6.myfantasyleague.com/2013/detailed?L=59380&amp;W=16&amp;P=10651&amp;YEAR=2012" TargetMode="External"/><Relationship Id="rId2978" Type="http://schemas.openxmlformats.org/officeDocument/2006/relationships/hyperlink" Target="http://football6.myfantasyleague.com/2013/detailed?L=59380&amp;W=12&amp;P=10244&amp;YEAR=2012" TargetMode="External"/><Relationship Id="rId7900" Type="http://schemas.openxmlformats.org/officeDocument/2006/relationships/hyperlink" Target="http://football6.myfantasyleague.com/2013/detailed?L=59380&amp;W=8&amp;P=10410&amp;YEAR=2012" TargetMode="External"/><Relationship Id="rId15392" Type="http://schemas.openxmlformats.org/officeDocument/2006/relationships/hyperlink" Target="http://football6.myfantasyleague.com/2013/detailed?L=59380&amp;W=5&amp;P=9094&amp;YEAR=2012" TargetMode="External"/><Relationship Id="rId16443" Type="http://schemas.openxmlformats.org/officeDocument/2006/relationships/hyperlink" Target="http://football6.myfantasyleague.com/2013/detailed?L=59380&amp;W=13&amp;P=9216&amp;YEAR=2012" TargetMode="External"/><Relationship Id="rId5451" Type="http://schemas.openxmlformats.org/officeDocument/2006/relationships/hyperlink" Target="http://football6.myfantasyleague.com/2013/detailed?L=59380&amp;W=16&amp;P=9834&amp;YEAR=2012" TargetMode="External"/><Relationship Id="rId6502" Type="http://schemas.openxmlformats.org/officeDocument/2006/relationships/hyperlink" Target="http://football6.myfantasyleague.com/2013/detailed?L=59380&amp;W=5&amp;P=7236&amp;YEAR=2012" TargetMode="External"/><Relationship Id="rId15045" Type="http://schemas.openxmlformats.org/officeDocument/2006/relationships/hyperlink" Target="http://football6.myfantasyleague.com/2013/detailed?L=59380&amp;W=17&amp;P=9995&amp;YEAR=2012" TargetMode="External"/><Relationship Id="rId19666" Type="http://schemas.openxmlformats.org/officeDocument/2006/relationships/hyperlink" Target="http://football6.myfantasyleague.com/2013/player?L=59380&amp;P=10831" TargetMode="External"/><Relationship Id="rId4053" Type="http://schemas.openxmlformats.org/officeDocument/2006/relationships/hyperlink" Target="http://football6.myfantasyleague.com/2013/detailed?L=59380&amp;W=2&amp;P=8493&amp;YEAR=2012" TargetMode="External"/><Relationship Id="rId5104" Type="http://schemas.openxmlformats.org/officeDocument/2006/relationships/hyperlink" Target="http://football6.myfantasyleague.com/2013/detailed?L=59380&amp;W=3&amp;P=9912&amp;YEAR=2012" TargetMode="External"/><Relationship Id="rId8674" Type="http://schemas.openxmlformats.org/officeDocument/2006/relationships/hyperlink" Target="http://football6.myfantasyleague.com/2013/detailed?L=59380&amp;W=12&amp;P=9990&amp;YEAR=2012" TargetMode="External"/><Relationship Id="rId9725" Type="http://schemas.openxmlformats.org/officeDocument/2006/relationships/hyperlink" Target="http://football6.myfantasyleague.com/2013/detailed?L=59380&amp;W=6&amp;P=8657&amp;YEAR=2012" TargetMode="External"/><Relationship Id="rId11655" Type="http://schemas.openxmlformats.org/officeDocument/2006/relationships/hyperlink" Target="http://football6.myfantasyleague.com/2013/player?L=59380&amp;P=3291&amp;YEAR=2012" TargetMode="External"/><Relationship Id="rId18268" Type="http://schemas.openxmlformats.org/officeDocument/2006/relationships/hyperlink" Target="http://football6.myfantasyleague.com/2013/detailed?L=59380&amp;W=9&amp;P=10426&amp;YEAR=2012" TargetMode="External"/><Relationship Id="rId19319" Type="http://schemas.openxmlformats.org/officeDocument/2006/relationships/hyperlink" Target="http://football6.myfantasyleague.com/2013/detailed?L=59380&amp;W=4&amp;P=10005&amp;YEAR=2012" TargetMode="External"/><Relationship Id="rId1714" Type="http://schemas.openxmlformats.org/officeDocument/2006/relationships/hyperlink" Target="http://football6.myfantasyleague.com/2013/detailed?L=59380&amp;W=6&amp;P=10390&amp;YEAR=2012" TargetMode="External"/><Relationship Id="rId7276" Type="http://schemas.openxmlformats.org/officeDocument/2006/relationships/hyperlink" Target="http://football6.myfantasyleague.com/2013/detailed?L=59380&amp;W=2&amp;P=9458&amp;YEAR=2012" TargetMode="External"/><Relationship Id="rId8327" Type="http://schemas.openxmlformats.org/officeDocument/2006/relationships/hyperlink" Target="http://football6.myfantasyleague.com/2013/player?L=59380&amp;P=9073" TargetMode="External"/><Relationship Id="rId10257" Type="http://schemas.openxmlformats.org/officeDocument/2006/relationships/hyperlink" Target="http://football6.myfantasyleague.com/2013/detailed?L=59380&amp;W=2&amp;P=10738&amp;YEAR=2012" TargetMode="External"/><Relationship Id="rId11308" Type="http://schemas.openxmlformats.org/officeDocument/2006/relationships/hyperlink" Target="http://football6.myfantasyleague.com/2013/detailed?L=59380&amp;W=13&amp;P=10016&amp;YEAR=2012" TargetMode="External"/><Relationship Id="rId12706" Type="http://schemas.openxmlformats.org/officeDocument/2006/relationships/hyperlink" Target="http://football6.myfantasyleague.com/2013/detailed?L=59380&amp;W=1&amp;P=10402&amp;YEAR=2012" TargetMode="External"/><Relationship Id="rId14878" Type="http://schemas.openxmlformats.org/officeDocument/2006/relationships/hyperlink" Target="http://football6.myfantasyleague.com/2013/detailed?L=59380&amp;W=1&amp;P=10923&amp;YEAR=2012" TargetMode="External"/><Relationship Id="rId15929" Type="http://schemas.openxmlformats.org/officeDocument/2006/relationships/hyperlink" Target="http://football6.myfantasyleague.com/2013/detailed?L=59380&amp;W=16&amp;P=7260&amp;YEAR=2012" TargetMode="External"/><Relationship Id="rId19800" Type="http://schemas.openxmlformats.org/officeDocument/2006/relationships/hyperlink" Target="http://football6.myfantasyleague.com/2013/detailed?L=59380&amp;W=4&amp;P=9832&amp;YEAR=2012" TargetMode="External"/><Relationship Id="rId2488" Type="http://schemas.openxmlformats.org/officeDocument/2006/relationships/hyperlink" Target="http://football6.myfantasyleague.com/2013/detailed?L=59380&amp;W=4&amp;P=10401&amp;YEAR=2012" TargetMode="External"/><Relationship Id="rId3886" Type="http://schemas.openxmlformats.org/officeDocument/2006/relationships/hyperlink" Target="http://football6.myfantasyleague.com/2013/detailed?L=59380&amp;W=4&amp;P=7849&amp;YEAR=2012" TargetMode="External"/><Relationship Id="rId4937" Type="http://schemas.openxmlformats.org/officeDocument/2006/relationships/hyperlink" Target="http://football6.myfantasyleague.com/2013/detailed?L=59380&amp;W=9&amp;P=3494&amp;YEAR=2012" TargetMode="External"/><Relationship Id="rId17351" Type="http://schemas.openxmlformats.org/officeDocument/2006/relationships/hyperlink" Target="http://football6.myfantasyleague.com/2013/detailed?L=59380&amp;W=5&amp;P=8736&amp;YEAR=2012" TargetMode="External"/><Relationship Id="rId18402" Type="http://schemas.openxmlformats.org/officeDocument/2006/relationships/hyperlink" Target="http://football6.myfantasyleague.com/2013/detailed?L=59380&amp;W=3&amp;P=6963&amp;YEAR=2012" TargetMode="External"/><Relationship Id="rId20696" Type="http://schemas.openxmlformats.org/officeDocument/2006/relationships/hyperlink" Target="http://football6.myfantasyleague.com/2013/detailed?L=59380&amp;W=17&amp;P=10099&amp;YEAR=2012" TargetMode="External"/><Relationship Id="rId3539" Type="http://schemas.openxmlformats.org/officeDocument/2006/relationships/hyperlink" Target="http://football6.myfantasyleague.com/2013/detailed?L=59380&amp;W=17&amp;P=8838&amp;YEAR=2012" TargetMode="External"/><Relationship Id="rId6012" Type="http://schemas.openxmlformats.org/officeDocument/2006/relationships/hyperlink" Target="http://football6.myfantasyleague.com/2013/detailed?L=59380&amp;W=12&amp;P=9117&amp;YEAR=2012" TargetMode="External"/><Relationship Id="rId7410" Type="http://schemas.openxmlformats.org/officeDocument/2006/relationships/hyperlink" Target="http://football6.myfantasyleague.com/2013/detailed?L=59380&amp;W=2&amp;P=8686&amp;YEAR=2012" TargetMode="External"/><Relationship Id="rId13961" Type="http://schemas.openxmlformats.org/officeDocument/2006/relationships/hyperlink" Target="http://football6.myfantasyleague.com/2013/detailed?L=59380&amp;W=5&amp;P=9842&amp;YEAR=2012" TargetMode="External"/><Relationship Id="rId17004" Type="http://schemas.openxmlformats.org/officeDocument/2006/relationships/hyperlink" Target="http://football6.myfantasyleague.com/2013/detailed?L=59380&amp;W=4&amp;P=7525&amp;YEAR=2012" TargetMode="External"/><Relationship Id="rId20349" Type="http://schemas.openxmlformats.org/officeDocument/2006/relationships/hyperlink" Target="http://football6.myfantasyleague.com/2013/detailed?L=59380&amp;W=17&amp;P=6997&amp;YEAR=2012" TargetMode="External"/><Relationship Id="rId9582" Type="http://schemas.openxmlformats.org/officeDocument/2006/relationships/hyperlink" Target="http://football6.myfantasyleague.com/2013/detailed?L=59380&amp;W=17&amp;P=5879&amp;YEAR=2012" TargetMode="External"/><Relationship Id="rId12563" Type="http://schemas.openxmlformats.org/officeDocument/2006/relationships/hyperlink" Target="http://football6.myfantasyleague.com/2013/detailed?L=59380&amp;W=17&amp;P=10588&amp;YEAR=2012" TargetMode="External"/><Relationship Id="rId13614" Type="http://schemas.openxmlformats.org/officeDocument/2006/relationships/hyperlink" Target="http://football6.myfantasyleague.com/2013/detailed?L=59380&amp;W=4&amp;P=10302&amp;YEAR=2012" TargetMode="External"/><Relationship Id="rId19176" Type="http://schemas.openxmlformats.org/officeDocument/2006/relationships/hyperlink" Target="http://football6.myfantasyleague.com/2013/detailed?L=59380&amp;W=9&amp;P=10618&amp;YEAR=2012" TargetMode="External"/><Relationship Id="rId941" Type="http://schemas.openxmlformats.org/officeDocument/2006/relationships/hyperlink" Target="http://football6.myfantasyleague.com/2013/player?L=59380&amp;P=3871&amp;YEAR=2012" TargetMode="External"/><Relationship Id="rId1571" Type="http://schemas.openxmlformats.org/officeDocument/2006/relationships/hyperlink" Target="http://football6.myfantasyleague.com/2013/detailed?L=59380&amp;W=12&amp;P=9301&amp;YEAR=2012" TargetMode="External"/><Relationship Id="rId2622" Type="http://schemas.openxmlformats.org/officeDocument/2006/relationships/hyperlink" Target="http://football6.myfantasyleague.com/2013/detailed?L=59380&amp;W=5&amp;P=10033&amp;YEAR=2012" TargetMode="External"/><Relationship Id="rId8184" Type="http://schemas.openxmlformats.org/officeDocument/2006/relationships/hyperlink" Target="http://football6.myfantasyleague.com/2013/detailed?L=59380&amp;W=12&amp;P=9222&amp;YEAR=2012" TargetMode="External"/><Relationship Id="rId9235" Type="http://schemas.openxmlformats.org/officeDocument/2006/relationships/hyperlink" Target="http://football6.myfantasyleague.com/2013/detailed?L=59380&amp;W=17&amp;P=9076&amp;YEAR=2012" TargetMode="External"/><Relationship Id="rId11165" Type="http://schemas.openxmlformats.org/officeDocument/2006/relationships/hyperlink" Target="http://football6.myfantasyleague.com/2013/detailed?L=59380&amp;W=15&amp;P=9517&amp;YEAR=2012" TargetMode="External"/><Relationship Id="rId12216" Type="http://schemas.openxmlformats.org/officeDocument/2006/relationships/hyperlink" Target="http://football6.myfantasyleague.com/2013/detailed?L=59380&amp;W=11&amp;P=10031&amp;YEAR=2012" TargetMode="External"/><Relationship Id="rId15786" Type="http://schemas.openxmlformats.org/officeDocument/2006/relationships/hyperlink" Target="http://football6.myfantasyleague.com/2013/options?L=59380&amp;F=0007&amp;O=07" TargetMode="External"/><Relationship Id="rId1224" Type="http://schemas.openxmlformats.org/officeDocument/2006/relationships/hyperlink" Target="http://football6.myfantasyleague.com/2013/detailed?L=59380&amp;W=1&amp;P=10782&amp;YEAR=2012" TargetMode="External"/><Relationship Id="rId4794" Type="http://schemas.openxmlformats.org/officeDocument/2006/relationships/hyperlink" Target="http://football6.myfantasyleague.com/2013/detailed?L=59380&amp;W=2&amp;P=10768&amp;YEAR=2012" TargetMode="External"/><Relationship Id="rId5845" Type="http://schemas.openxmlformats.org/officeDocument/2006/relationships/hyperlink" Target="http://football6.myfantasyleague.com/2013/detailed?L=59380&amp;W=17&amp;P=9150&amp;YEAR=2012" TargetMode="External"/><Relationship Id="rId14388" Type="http://schemas.openxmlformats.org/officeDocument/2006/relationships/hyperlink" Target="http://football6.myfantasyleague.com/2013/detailed?L=59380&amp;W=16&amp;P=10529&amp;YEAR=2012" TargetMode="External"/><Relationship Id="rId15439" Type="http://schemas.openxmlformats.org/officeDocument/2006/relationships/hyperlink" Target="http://football6.myfantasyleague.com/2013/detailed?L=59380&amp;W=15&amp;P=10924&amp;YEAR=2012" TargetMode="External"/><Relationship Id="rId16837" Type="http://schemas.openxmlformats.org/officeDocument/2006/relationships/hyperlink" Target="http://football6.myfantasyleague.com/2013/detailed?L=59380&amp;W=13&amp;P=9984&amp;YEAR=2012" TargetMode="External"/><Relationship Id="rId19310" Type="http://schemas.openxmlformats.org/officeDocument/2006/relationships/hyperlink" Target="http://football6.myfantasyleague.com/2013/detailed?L=59380&amp;W=14&amp;P=7422&amp;YEAR=2012" TargetMode="External"/><Relationship Id="rId3396" Type="http://schemas.openxmlformats.org/officeDocument/2006/relationships/hyperlink" Target="http://football6.myfantasyleague.com/2013/detailed?L=59380&amp;W=5&amp;P=10416&amp;YEAR=2012" TargetMode="External"/><Relationship Id="rId4447" Type="http://schemas.openxmlformats.org/officeDocument/2006/relationships/hyperlink" Target="http://football6.myfantasyleague.com/2013/detailed?L=59380&amp;W=6&amp;P=10284&amp;YEAR=2012" TargetMode="External"/><Relationship Id="rId3049" Type="http://schemas.openxmlformats.org/officeDocument/2006/relationships/hyperlink" Target="http://football6.myfantasyleague.com/2013/detailed?L=59380&amp;W=15&amp;P=9547&amp;YEAR=2012" TargetMode="External"/><Relationship Id="rId10998" Type="http://schemas.openxmlformats.org/officeDocument/2006/relationships/hyperlink" Target="http://football6.myfantasyleague.com/2013/detailed?L=59380&amp;W=11&amp;P=8263&amp;YEAR=2012" TargetMode="External"/><Relationship Id="rId15920" Type="http://schemas.openxmlformats.org/officeDocument/2006/relationships/hyperlink" Target="http://football6.myfantasyleague.com/2013/detailed?L=59380&amp;W=7&amp;P=7260&amp;YEAR=2012" TargetMode="External"/><Relationship Id="rId9092" Type="http://schemas.openxmlformats.org/officeDocument/2006/relationships/hyperlink" Target="http://football6.myfantasyleague.com/2013/detailed?L=59380&amp;W=12&amp;P=10749&amp;YEAR=2012" TargetMode="External"/><Relationship Id="rId13471" Type="http://schemas.openxmlformats.org/officeDocument/2006/relationships/hyperlink" Target="http://football6.myfantasyleague.com/2013/player?L=59380&amp;P=4907" TargetMode="External"/><Relationship Id="rId14522" Type="http://schemas.openxmlformats.org/officeDocument/2006/relationships/hyperlink" Target="http://football6.myfantasyleague.com/2013/detailed?L=59380&amp;W=15&amp;P=3900&amp;YEAR=2012" TargetMode="External"/><Relationship Id="rId1081" Type="http://schemas.openxmlformats.org/officeDocument/2006/relationships/hyperlink" Target="http://football6.myfantasyleague.com/2013/player?L=59380&amp;P=10715" TargetMode="External"/><Relationship Id="rId3530" Type="http://schemas.openxmlformats.org/officeDocument/2006/relationships/hyperlink" Target="http://football6.myfantasyleague.com/2013/detailed?L=59380&amp;W=6&amp;P=8838&amp;YEAR=2012" TargetMode="External"/><Relationship Id="rId12073" Type="http://schemas.openxmlformats.org/officeDocument/2006/relationships/hyperlink" Target="http://football6.myfantasyleague.com/2013/detailed?L=59380&amp;W=5&amp;P=9447&amp;YEAR=2012" TargetMode="External"/><Relationship Id="rId13124" Type="http://schemas.openxmlformats.org/officeDocument/2006/relationships/hyperlink" Target="http://football6.myfantasyleague.com/2013/detailed?L=59380&amp;W=6&amp;P=9978&amp;YEAR=2012" TargetMode="External"/><Relationship Id="rId16694" Type="http://schemas.openxmlformats.org/officeDocument/2006/relationships/hyperlink" Target="http://football6.myfantasyleague.com/2013/detailed?L=59380&amp;W=15&amp;P=10393&amp;YEAR=2012" TargetMode="External"/><Relationship Id="rId17745" Type="http://schemas.openxmlformats.org/officeDocument/2006/relationships/hyperlink" Target="http://football6.myfantasyleague.com/2013/detailed?L=59380&amp;W=12&amp;P=3969&amp;YEAR=2012" TargetMode="External"/><Relationship Id="rId20340" Type="http://schemas.openxmlformats.org/officeDocument/2006/relationships/hyperlink" Target="http://football6.myfantasyleague.com/2013/detailed?L=59380&amp;W=8&amp;P=6997&amp;YEAR=2012" TargetMode="External"/><Relationship Id="rId451" Type="http://schemas.openxmlformats.org/officeDocument/2006/relationships/hyperlink" Target="http://football6.myfantasyleague.com/2013/detailed?L=59380&amp;W=14&amp;P=7501&amp;YEAR=2012" TargetMode="External"/><Relationship Id="rId2132" Type="http://schemas.openxmlformats.org/officeDocument/2006/relationships/hyperlink" Target="http://football6.myfantasyleague.com/2013/detailed?L=59380&amp;W=12&amp;P=10542&amp;YEAR=2012" TargetMode="External"/><Relationship Id="rId6753" Type="http://schemas.openxmlformats.org/officeDocument/2006/relationships/hyperlink" Target="http://football6.myfantasyleague.com/2013/detailed?L=59380&amp;W=7&amp;P=10736&amp;YEAR=2012" TargetMode="External"/><Relationship Id="rId7804" Type="http://schemas.openxmlformats.org/officeDocument/2006/relationships/hyperlink" Target="http://football6.myfantasyleague.com/2013/detailed?L=59380&amp;W=7&amp;P=8284&amp;YEAR=2012" TargetMode="External"/><Relationship Id="rId15296" Type="http://schemas.openxmlformats.org/officeDocument/2006/relationships/hyperlink" Target="http://football6.myfantasyleague.com/2013/detailed?L=59380&amp;W=3&amp;P=10521&amp;YEAR=2012" TargetMode="External"/><Relationship Id="rId16347" Type="http://schemas.openxmlformats.org/officeDocument/2006/relationships/hyperlink" Target="http://football6.myfantasyleague.com/2013/detailed?L=59380&amp;W=3&amp;P=9210&amp;YEAR=2012" TargetMode="External"/><Relationship Id="rId104" Type="http://schemas.openxmlformats.org/officeDocument/2006/relationships/hyperlink" Target="http://football6.myfantasyleague.com/2013/detailed?L=59380&amp;W=12&amp;P=10553&amp;YEAR=2012" TargetMode="External"/><Relationship Id="rId5355" Type="http://schemas.openxmlformats.org/officeDocument/2006/relationships/hyperlink" Target="http://football6.myfantasyleague.com/2013/detailed?L=59380&amp;W=10&amp;P=8367&amp;YEAR=2012" TargetMode="External"/><Relationship Id="rId6406" Type="http://schemas.openxmlformats.org/officeDocument/2006/relationships/hyperlink" Target="http://football6.myfantasyleague.com/2013/detailed?L=59380&amp;W=14&amp;P=10458&amp;YEAR=2012" TargetMode="External"/><Relationship Id="rId9976" Type="http://schemas.openxmlformats.org/officeDocument/2006/relationships/hyperlink" Target="http://football6.myfantasyleague.com/2013/detailed?L=59380&amp;W=14&amp;P=10995&amp;YEAR=2012" TargetMode="External"/><Relationship Id="rId5008" Type="http://schemas.openxmlformats.org/officeDocument/2006/relationships/hyperlink" Target="http://football6.myfantasyleague.com/2013/detailed?L=59380&amp;W=11&amp;P=9881&amp;YEAR=2012" TargetMode="External"/><Relationship Id="rId8578" Type="http://schemas.openxmlformats.org/officeDocument/2006/relationships/hyperlink" Target="http://football6.myfantasyleague.com/2013/detailed?L=59380&amp;W=14&amp;P=9249&amp;YEAR=2012" TargetMode="External"/><Relationship Id="rId9629" Type="http://schemas.openxmlformats.org/officeDocument/2006/relationships/hyperlink" Target="http://football6.myfantasyleague.com/2013/detailed?L=59380&amp;W=4&amp;P=8303&amp;YEAR=2012" TargetMode="External"/><Relationship Id="rId12957" Type="http://schemas.openxmlformats.org/officeDocument/2006/relationships/hyperlink" Target="http://football6.myfantasyleague.com/2013/player?L=59380&amp;P=9522" TargetMode="External"/><Relationship Id="rId1965" Type="http://schemas.openxmlformats.org/officeDocument/2006/relationships/hyperlink" Target="http://football6.myfantasyleague.com/2013/detailed?L=59380&amp;W=11&amp;P=9840&amp;YEAR=2012" TargetMode="External"/><Relationship Id="rId11559" Type="http://schemas.openxmlformats.org/officeDocument/2006/relationships/hyperlink" Target="http://football6.myfantasyleague.com/2013/detailed?L=59380&amp;W=17&amp;P=9321&amp;YEAR=2012" TargetMode="External"/><Relationship Id="rId14032" Type="http://schemas.openxmlformats.org/officeDocument/2006/relationships/hyperlink" Target="http://football6.myfantasyleague.com/2013/detailed?L=59380&amp;W=5&amp;P=8687&amp;YEAR=2012" TargetMode="External"/><Relationship Id="rId15430" Type="http://schemas.openxmlformats.org/officeDocument/2006/relationships/hyperlink" Target="http://football6.myfantasyleague.com/2013/detailed?L=59380&amp;W=5&amp;P=10924&amp;YEAR=2012" TargetMode="External"/><Relationship Id="rId1618" Type="http://schemas.openxmlformats.org/officeDocument/2006/relationships/hyperlink" Target="http://football6.myfantasyleague.com/2013/detailed?L=59380&amp;W=8&amp;P=9201&amp;YEAR=2012" TargetMode="External"/><Relationship Id="rId3040" Type="http://schemas.openxmlformats.org/officeDocument/2006/relationships/hyperlink" Target="http://football6.myfantasyleague.com/2013/detailed?L=59380&amp;W=6&amp;P=9547&amp;YEAR=2012" TargetMode="External"/><Relationship Id="rId18653" Type="http://schemas.openxmlformats.org/officeDocument/2006/relationships/hyperlink" Target="http://football6.myfantasyleague.com/2013/detailed?L=59380&amp;W=14&amp;P=8357&amp;YEAR=2012" TargetMode="External"/><Relationship Id="rId19704" Type="http://schemas.openxmlformats.org/officeDocument/2006/relationships/hyperlink" Target="http://football6.myfantasyleague.com/2013/detailed?L=59380&amp;W=7&amp;P=10314&amp;YEAR=2012" TargetMode="External"/><Relationship Id="rId7661" Type="http://schemas.openxmlformats.org/officeDocument/2006/relationships/hyperlink" Target="http://football6.myfantasyleague.com/2013/detailed?L=59380&amp;W=15&amp;P=4910&amp;YEAR=2012" TargetMode="External"/><Relationship Id="rId8712" Type="http://schemas.openxmlformats.org/officeDocument/2006/relationships/hyperlink" Target="http://football6.myfantasyleague.com/2013/player?L=59380&amp;P=9475" TargetMode="External"/><Relationship Id="rId10642" Type="http://schemas.openxmlformats.org/officeDocument/2006/relationships/hyperlink" Target="http://football6.myfantasyleague.com/2013/player?L=59380&amp;P=10778" TargetMode="External"/><Relationship Id="rId17255" Type="http://schemas.openxmlformats.org/officeDocument/2006/relationships/hyperlink" Target="http://football6.myfantasyleague.com/2013/detailed?L=59380&amp;W=6&amp;P=10289&amp;YEAR=2012" TargetMode="External"/><Relationship Id="rId18306" Type="http://schemas.openxmlformats.org/officeDocument/2006/relationships/hyperlink" Target="http://football6.myfantasyleague.com/2013/detailed?L=59380&amp;W=3&amp;P=9544&amp;YEAR=2012" TargetMode="External"/><Relationship Id="rId6263" Type="http://schemas.openxmlformats.org/officeDocument/2006/relationships/hyperlink" Target="http://football6.myfantasyleague.com/2013/detailed?L=59380&amp;W=7&amp;P=10174&amp;YEAR=2012" TargetMode="External"/><Relationship Id="rId7314" Type="http://schemas.openxmlformats.org/officeDocument/2006/relationships/hyperlink" Target="http://football6.myfantasyleague.com/2013/detailed?L=59380&amp;W=3&amp;P=7686&amp;YEAR=2012" TargetMode="External"/><Relationship Id="rId13865" Type="http://schemas.openxmlformats.org/officeDocument/2006/relationships/hyperlink" Target="http://football6.myfantasyleague.com/2013/player?L=59380&amp;P=11018" TargetMode="External"/><Relationship Id="rId2873" Type="http://schemas.openxmlformats.org/officeDocument/2006/relationships/hyperlink" Target="http://football6.myfantasyleague.com/2013/detailed?L=59380&amp;W=12&amp;P=5657&amp;YEAR=2012" TargetMode="External"/><Relationship Id="rId3924" Type="http://schemas.openxmlformats.org/officeDocument/2006/relationships/hyperlink" Target="http://football6.myfantasyleague.com/2013/detailed?L=59380&amp;W=17&amp;P=8848&amp;YEAR=2012" TargetMode="External"/><Relationship Id="rId9486" Type="http://schemas.openxmlformats.org/officeDocument/2006/relationships/hyperlink" Target="http://football6.myfantasyleague.com/2013/detailed?L=59380&amp;W=15&amp;P=7665&amp;YEAR=2012" TargetMode="External"/><Relationship Id="rId12467" Type="http://schemas.openxmlformats.org/officeDocument/2006/relationships/hyperlink" Target="http://football6.myfantasyleague.com/2013/detailed?L=59380&amp;W=15&amp;P=8705&amp;YEAR=2012" TargetMode="External"/><Relationship Id="rId13518" Type="http://schemas.openxmlformats.org/officeDocument/2006/relationships/hyperlink" Target="http://football6.myfantasyleague.com/2013/detailed?L=59380&amp;W=6&amp;P=8968&amp;YEAR=2012" TargetMode="External"/><Relationship Id="rId14916" Type="http://schemas.openxmlformats.org/officeDocument/2006/relationships/hyperlink" Target="http://football6.myfantasyleague.com/2013/player?L=59380&amp;P=10429" TargetMode="External"/><Relationship Id="rId845" Type="http://schemas.openxmlformats.org/officeDocument/2006/relationships/hyperlink" Target="http://football6.myfantasyleague.com/2013/detailed?L=59380&amp;W=6&amp;P=9485&amp;YEAR=2012" TargetMode="External"/><Relationship Id="rId1475" Type="http://schemas.openxmlformats.org/officeDocument/2006/relationships/hyperlink" Target="http://football6.myfantasyleague.com/2013/detailed?L=59380&amp;W=16&amp;P=9044&amp;YEAR=2012" TargetMode="External"/><Relationship Id="rId2526" Type="http://schemas.openxmlformats.org/officeDocument/2006/relationships/hyperlink" Target="http://football6.myfantasyleague.com/2013/detailed?L=59380&amp;W=10&amp;P=9456&amp;YEAR=2012" TargetMode="External"/><Relationship Id="rId8088" Type="http://schemas.openxmlformats.org/officeDocument/2006/relationships/hyperlink" Target="http://football6.myfantasyleague.com/2013/detailed?L=59380&amp;W=6&amp;P=10463&amp;YEAR=2012" TargetMode="External"/><Relationship Id="rId9139" Type="http://schemas.openxmlformats.org/officeDocument/2006/relationships/hyperlink" Target="http://football6.myfantasyleague.com/2013/detailed?L=59380&amp;W=12&amp;P=10077&amp;YEAR=2012" TargetMode="External"/><Relationship Id="rId11069" Type="http://schemas.openxmlformats.org/officeDocument/2006/relationships/hyperlink" Target="http://football6.myfantasyleague.com/2013/detailed?L=59380&amp;W=10&amp;P=6935&amp;YEAR=2012" TargetMode="External"/><Relationship Id="rId1128" Type="http://schemas.openxmlformats.org/officeDocument/2006/relationships/hyperlink" Target="http://football6.myfantasyleague.com/2013/detailed?L=59380&amp;W=14&amp;P=6647&amp;YEAR=2012" TargetMode="External"/><Relationship Id="rId4698" Type="http://schemas.openxmlformats.org/officeDocument/2006/relationships/hyperlink" Target="http://football6.myfantasyleague.com/2013/player?L=59380&amp;P=10963&amp;YEAR=2012" TargetMode="External"/><Relationship Id="rId5749" Type="http://schemas.openxmlformats.org/officeDocument/2006/relationships/hyperlink" Target="http://football6.myfantasyleague.com/2013/detailed?L=59380&amp;W=7&amp;P=8164&amp;YEAR=2012" TargetMode="External"/><Relationship Id="rId18163" Type="http://schemas.openxmlformats.org/officeDocument/2006/relationships/hyperlink" Target="http://football6.myfantasyleague.com/2013/detailed?L=59380&amp;W=7&amp;P=6530&amp;YEAR=2012" TargetMode="External"/><Relationship Id="rId19561" Type="http://schemas.openxmlformats.org/officeDocument/2006/relationships/hyperlink" Target="http://football6.myfantasyleague.com/2013/detailed?L=59380&amp;W=2&amp;P=10405&amp;YEAR=2012" TargetMode="External"/><Relationship Id="rId7171" Type="http://schemas.openxmlformats.org/officeDocument/2006/relationships/hyperlink" Target="http://football6.myfantasyleague.com/2013/detailed?L=59380&amp;W=17&amp;P=8932&amp;YEAR=2012" TargetMode="External"/><Relationship Id="rId8222" Type="http://schemas.openxmlformats.org/officeDocument/2006/relationships/hyperlink" Target="http://football6.myfantasyleague.com/2013/detailed?L=59380&amp;W=15&amp;P=8854&amp;YEAR=2012" TargetMode="External"/><Relationship Id="rId9620" Type="http://schemas.openxmlformats.org/officeDocument/2006/relationships/hyperlink" Target="http://football6.myfantasyleague.com/2013/detailed?L=59380&amp;W=10&amp;P=9680&amp;YEAR=2012" TargetMode="External"/><Relationship Id="rId11550" Type="http://schemas.openxmlformats.org/officeDocument/2006/relationships/hyperlink" Target="http://football6.myfantasyleague.com/2013/options?L=59380&amp;F=0002&amp;O=07" TargetMode="External"/><Relationship Id="rId12601" Type="http://schemas.openxmlformats.org/officeDocument/2006/relationships/hyperlink" Target="http://football6.myfantasyleague.com/2013/detailed?L=59380&amp;W=3&amp;P=9892&amp;YEAR=2012" TargetMode="External"/><Relationship Id="rId19214" Type="http://schemas.openxmlformats.org/officeDocument/2006/relationships/hyperlink" Target="http://football6.myfantasyleague.com/2013/detailed?L=59380&amp;W=13&amp;P=9015&amp;YEAR=2012" TargetMode="External"/><Relationship Id="rId10152" Type="http://schemas.openxmlformats.org/officeDocument/2006/relationships/hyperlink" Target="http://football6.myfantasyleague.com/2013/detailed?L=59380&amp;W=8&amp;P=9079&amp;YEAR=2012" TargetMode="External"/><Relationship Id="rId11203" Type="http://schemas.openxmlformats.org/officeDocument/2006/relationships/hyperlink" Target="http://football6.myfantasyleague.com/2013/detailed?L=59380&amp;W=11&amp;P=9948&amp;YEAR=2012" TargetMode="External"/><Relationship Id="rId14773" Type="http://schemas.openxmlformats.org/officeDocument/2006/relationships/hyperlink" Target="http://football6.myfantasyleague.com/2013/detailed?L=59380&amp;W=3&amp;P=10710&amp;YEAR=2012" TargetMode="External"/><Relationship Id="rId15824" Type="http://schemas.openxmlformats.org/officeDocument/2006/relationships/hyperlink" Target="http://football6.myfantasyleague.com/2013/player?L=59380&amp;P=10830" TargetMode="External"/><Relationship Id="rId3781" Type="http://schemas.openxmlformats.org/officeDocument/2006/relationships/hyperlink" Target="http://football6.myfantasyleague.com/2013/detailed?L=59380&amp;W=17&amp;P=9938&amp;YEAR=2012" TargetMode="External"/><Relationship Id="rId4832" Type="http://schemas.openxmlformats.org/officeDocument/2006/relationships/hyperlink" Target="http://football6.myfantasyleague.com/2013/detailed?L=59380&amp;W=3&amp;P=11019&amp;YEAR=2012" TargetMode="External"/><Relationship Id="rId13375" Type="http://schemas.openxmlformats.org/officeDocument/2006/relationships/hyperlink" Target="http://football6.myfantasyleague.com/2013/player?L=59380&amp;P=10676" TargetMode="External"/><Relationship Id="rId14426" Type="http://schemas.openxmlformats.org/officeDocument/2006/relationships/hyperlink" Target="http://football6.myfantasyleague.com/2013/detailed?L=59380&amp;W=1&amp;P=8364&amp;YEAR=2012" TargetMode="External"/><Relationship Id="rId17996" Type="http://schemas.openxmlformats.org/officeDocument/2006/relationships/hyperlink" Target="http://football6.myfantasyleague.com/2013/player?L=59380&amp;P=9907&amp;YEAR=2012" TargetMode="External"/><Relationship Id="rId20591" Type="http://schemas.openxmlformats.org/officeDocument/2006/relationships/hyperlink" Target="http://football6.myfantasyleague.com/2013/player?L=59380&amp;P=9613" TargetMode="External"/><Relationship Id="rId2383" Type="http://schemas.openxmlformats.org/officeDocument/2006/relationships/hyperlink" Target="http://football6.myfantasyleague.com/2013/detailed?L=59380&amp;W=14&amp;P=10763&amp;YEAR=2012" TargetMode="External"/><Relationship Id="rId3434" Type="http://schemas.openxmlformats.org/officeDocument/2006/relationships/hyperlink" Target="http://football6.myfantasyleague.com/2013/detailed?L=59380&amp;W=9&amp;P=10235&amp;YEAR=2012" TargetMode="External"/><Relationship Id="rId13028" Type="http://schemas.openxmlformats.org/officeDocument/2006/relationships/hyperlink" Target="http://football6.myfantasyleague.com/2013/detailed?L=59380&amp;W=16&amp;P=8432&amp;YEAR=2012" TargetMode="External"/><Relationship Id="rId16598" Type="http://schemas.openxmlformats.org/officeDocument/2006/relationships/hyperlink" Target="http://football6.myfantasyleague.com/2013/detailed?L=59380&amp;W=9&amp;P=8840&amp;YEAR=2012" TargetMode="External"/><Relationship Id="rId17649" Type="http://schemas.openxmlformats.org/officeDocument/2006/relationships/hyperlink" Target="http://football6.myfantasyleague.com/2013/detailed?L=59380&amp;W=11&amp;P=9670&amp;YEAR=2012" TargetMode="External"/><Relationship Id="rId20244" Type="http://schemas.openxmlformats.org/officeDocument/2006/relationships/hyperlink" Target="http://football6.myfantasyleague.com/2013/detailed?L=59380&amp;W=2&amp;P=10808&amp;YEAR=2012" TargetMode="External"/><Relationship Id="rId355" Type="http://schemas.openxmlformats.org/officeDocument/2006/relationships/hyperlink" Target="http://football6.myfantasyleague.com/2013/detailed?L=59380&amp;W=16&amp;P=10371&amp;YEAR=2012" TargetMode="External"/><Relationship Id="rId2036" Type="http://schemas.openxmlformats.org/officeDocument/2006/relationships/hyperlink" Target="http://football6.myfantasyleague.com/2013/detailed?L=59380&amp;W=4&amp;P=9817&amp;YEAR=2012" TargetMode="External"/><Relationship Id="rId6657" Type="http://schemas.openxmlformats.org/officeDocument/2006/relationships/hyperlink" Target="http://football6.myfantasyleague.com/2013/detailed?L=59380&amp;W=9&amp;P=10324&amp;YEAR=2012" TargetMode="External"/><Relationship Id="rId7708" Type="http://schemas.openxmlformats.org/officeDocument/2006/relationships/hyperlink" Target="http://football6.myfantasyleague.com/2013/detailed?L=59380&amp;W=7&amp;P=1275&amp;YEAR=2012" TargetMode="External"/><Relationship Id="rId19071" Type="http://schemas.openxmlformats.org/officeDocument/2006/relationships/hyperlink" Target="http://football6.myfantasyleague.com/2013/detailed?L=59380&amp;W=11&amp;P=8416&amp;YEAR=2012" TargetMode="External"/><Relationship Id="rId5259" Type="http://schemas.openxmlformats.org/officeDocument/2006/relationships/hyperlink" Target="http://football6.myfantasyleague.com/2013/detailed?L=59380&amp;W=10&amp;P=9144&amp;YEAR=2012" TargetMode="External"/><Relationship Id="rId9130" Type="http://schemas.openxmlformats.org/officeDocument/2006/relationships/hyperlink" Target="http://football6.myfantasyleague.com/2013/detailed?L=59380&amp;W=14&amp;P=10331&amp;YEAR=2012" TargetMode="External"/><Relationship Id="rId11060" Type="http://schemas.openxmlformats.org/officeDocument/2006/relationships/hyperlink" Target="http://football6.myfantasyleague.com/2013/detailed?L=59380&amp;W=11&amp;P=10520&amp;YEAR=2012" TargetMode="External"/><Relationship Id="rId12111" Type="http://schemas.openxmlformats.org/officeDocument/2006/relationships/hyperlink" Target="http://football6.myfantasyleague.com/2013/detailed?L=59380&amp;W=6&amp;P=9827&amp;YEAR=2012" TargetMode="External"/><Relationship Id="rId15681" Type="http://schemas.openxmlformats.org/officeDocument/2006/relationships/hyperlink" Target="http://football6.myfantasyleague.com/2013/detailed?L=59380&amp;W=2&amp;P=8774&amp;YEAR=2012" TargetMode="External"/><Relationship Id="rId16732" Type="http://schemas.openxmlformats.org/officeDocument/2006/relationships/hyperlink" Target="http://football6.myfantasyleague.com/2013/detailed?L=59380&amp;W=7&amp;P=10362&amp;YEAR=2012" TargetMode="External"/><Relationship Id="rId1869" Type="http://schemas.openxmlformats.org/officeDocument/2006/relationships/hyperlink" Target="http://football6.myfantasyleague.com/2013/player?L=59380&amp;P=7972&amp;YEAR=2012" TargetMode="External"/><Relationship Id="rId3291" Type="http://schemas.openxmlformats.org/officeDocument/2006/relationships/hyperlink" Target="http://football6.myfantasyleague.com/2013/detailed?L=59380&amp;W=9&amp;P=9188&amp;YEAR=2012" TargetMode="External"/><Relationship Id="rId5740" Type="http://schemas.openxmlformats.org/officeDocument/2006/relationships/hyperlink" Target="http://football6.myfantasyleague.com/2013/options?L=59380&amp;F=0009&amp;O=07" TargetMode="External"/><Relationship Id="rId14283" Type="http://schemas.openxmlformats.org/officeDocument/2006/relationships/hyperlink" Target="http://football6.myfantasyleague.com/2013/player?L=59380&amp;P=10317" TargetMode="External"/><Relationship Id="rId15334" Type="http://schemas.openxmlformats.org/officeDocument/2006/relationships/hyperlink" Target="http://football6.myfantasyleague.com/2013/player?L=59380&amp;P=10809&amp;YEAR=2012" TargetMode="External"/><Relationship Id="rId19955" Type="http://schemas.openxmlformats.org/officeDocument/2006/relationships/hyperlink" Target="http://football6.myfantasyleague.com/2013/detailed?L=59380&amp;W=6&amp;P=7446&amp;YEAR=2012" TargetMode="External"/><Relationship Id="rId4342" Type="http://schemas.openxmlformats.org/officeDocument/2006/relationships/hyperlink" Target="http://football6.myfantasyleague.com/2013/detailed?L=59380&amp;W=7&amp;P=9893&amp;YEAR=2012" TargetMode="External"/><Relationship Id="rId8963" Type="http://schemas.openxmlformats.org/officeDocument/2006/relationships/hyperlink" Target="http://football6.myfantasyleague.com/2013/detailed?L=59380&amp;W=15&amp;P=9729&amp;YEAR=2012" TargetMode="External"/><Relationship Id="rId10893" Type="http://schemas.openxmlformats.org/officeDocument/2006/relationships/hyperlink" Target="http://football6.myfantasyleague.com/2013/detailed?L=59380&amp;W=8&amp;P=9959&amp;YEAR=2012" TargetMode="External"/><Relationship Id="rId11944" Type="http://schemas.openxmlformats.org/officeDocument/2006/relationships/hyperlink" Target="http://football6.myfantasyleague.com/2013/player?L=59380&amp;P=9851" TargetMode="External"/><Relationship Id="rId18557" Type="http://schemas.openxmlformats.org/officeDocument/2006/relationships/hyperlink" Target="http://football6.myfantasyleague.com/2013/detailed?L=59380&amp;W=2&amp;P=6939&amp;YEAR=2012" TargetMode="External"/><Relationship Id="rId19608" Type="http://schemas.openxmlformats.org/officeDocument/2006/relationships/hyperlink" Target="http://football6.myfantasyleague.com/2013/detailed?L=59380&amp;W=8&amp;P=7839&amp;YEAR=2012" TargetMode="External"/><Relationship Id="rId7565" Type="http://schemas.openxmlformats.org/officeDocument/2006/relationships/hyperlink" Target="http://football6.myfantasyleague.com/2013/detailed?L=59380&amp;W=8&amp;P=10469&amp;YEAR=2012" TargetMode="External"/><Relationship Id="rId8616" Type="http://schemas.openxmlformats.org/officeDocument/2006/relationships/hyperlink" Target="http://football6.myfantasyleague.com/2013/detailed?L=59380&amp;W=2&amp;P=10729&amp;YEAR=2012" TargetMode="External"/><Relationship Id="rId10546" Type="http://schemas.openxmlformats.org/officeDocument/2006/relationships/hyperlink" Target="http://football6.myfantasyleague.com/2013/detailed?L=59380&amp;W=2&amp;P=10807&amp;YEAR=2012" TargetMode="External"/><Relationship Id="rId17159" Type="http://schemas.openxmlformats.org/officeDocument/2006/relationships/hyperlink" Target="http://football6.myfantasyleague.com/2013/detailed?L=59380&amp;W=11&amp;P=10398&amp;YEAR=2012" TargetMode="External"/><Relationship Id="rId6167" Type="http://schemas.openxmlformats.org/officeDocument/2006/relationships/hyperlink" Target="http://football6.myfantasyleague.com/2013/detailed?L=59380&amp;W=15&amp;P=10989&amp;YEAR=2012" TargetMode="External"/><Relationship Id="rId7218" Type="http://schemas.openxmlformats.org/officeDocument/2006/relationships/hyperlink" Target="http://football6.myfantasyleague.com/2013/player?L=59380&amp;P=10883&amp;YEAR=2012" TargetMode="External"/><Relationship Id="rId2777" Type="http://schemas.openxmlformats.org/officeDocument/2006/relationships/hyperlink" Target="http://football6.myfantasyleague.com/2013/detailed?L=59380&amp;W=4&amp;P=9049&amp;YEAR=2012" TargetMode="External"/><Relationship Id="rId13769" Type="http://schemas.openxmlformats.org/officeDocument/2006/relationships/hyperlink" Target="http://football6.myfantasyleague.com/2013/player?L=59380&amp;P=10563&amp;YEAR=2012" TargetMode="External"/><Relationship Id="rId15191" Type="http://schemas.openxmlformats.org/officeDocument/2006/relationships/hyperlink" Target="http://football6.myfantasyleague.com/2013/detailed?L=59380&amp;W=3&amp;P=10406&amp;YEAR=2012" TargetMode="External"/><Relationship Id="rId16242" Type="http://schemas.openxmlformats.org/officeDocument/2006/relationships/hyperlink" Target="http://football6.myfantasyleague.com/2013/detailed?L=59380&amp;W=7&amp;P=10497&amp;YEAR=2012" TargetMode="External"/><Relationship Id="rId17640" Type="http://schemas.openxmlformats.org/officeDocument/2006/relationships/hyperlink" Target="http://football6.myfantasyleague.com/2013/player?L=59380&amp;P=9670" TargetMode="External"/><Relationship Id="rId749" Type="http://schemas.openxmlformats.org/officeDocument/2006/relationships/hyperlink" Target="http://football6.myfantasyleague.com/2013/player?L=59380&amp;P=8350&amp;YEAR=2012" TargetMode="External"/><Relationship Id="rId1379" Type="http://schemas.openxmlformats.org/officeDocument/2006/relationships/hyperlink" Target="http://football6.myfantasyleague.com/2013/player?L=59380&amp;P=7141&amp;YEAR=2012" TargetMode="External"/><Relationship Id="rId3828" Type="http://schemas.openxmlformats.org/officeDocument/2006/relationships/hyperlink" Target="http://football6.myfantasyleague.com/2013/detailed?L=59380&amp;W=6&amp;P=7286&amp;YEAR=2012" TargetMode="External"/><Relationship Id="rId5250" Type="http://schemas.openxmlformats.org/officeDocument/2006/relationships/hyperlink" Target="http://football6.myfantasyleague.com/2013/player?L=59380&amp;P=9144" TargetMode="External"/><Relationship Id="rId6301" Type="http://schemas.openxmlformats.org/officeDocument/2006/relationships/hyperlink" Target="http://football6.myfantasyleague.com/2013/detailed?L=59380&amp;W=14&amp;P=9855&amp;YEAR=2012" TargetMode="External"/><Relationship Id="rId20638" Type="http://schemas.openxmlformats.org/officeDocument/2006/relationships/hyperlink" Target="http://football6.myfantasyleague.com/2013/detailed?L=59380&amp;W=8&amp;P=10309&amp;YEAR=2012" TargetMode="External"/><Relationship Id="rId9871" Type="http://schemas.openxmlformats.org/officeDocument/2006/relationships/hyperlink" Target="http://football6.myfantasyleague.com/2013/detailed?L=59380&amp;W=7&amp;P=10791&amp;YEAR=2012" TargetMode="External"/><Relationship Id="rId12852" Type="http://schemas.openxmlformats.org/officeDocument/2006/relationships/hyperlink" Target="http://football6.myfantasyleague.com/2013/detailed?L=59380&amp;W=4&amp;P=9573&amp;YEAR=2012" TargetMode="External"/><Relationship Id="rId13903" Type="http://schemas.openxmlformats.org/officeDocument/2006/relationships/hyperlink" Target="http://football6.myfantasyleague.com/2013/player?L=59380&amp;P=8144&amp;YEAR=2012" TargetMode="External"/><Relationship Id="rId19465" Type="http://schemas.openxmlformats.org/officeDocument/2006/relationships/hyperlink" Target="http://football6.myfantasyleague.com/2013/detailed?L=59380&amp;W=12&amp;P=9383&amp;YEAR=2012" TargetMode="External"/><Relationship Id="rId85" Type="http://schemas.openxmlformats.org/officeDocument/2006/relationships/hyperlink" Target="http://football6.myfantasyleague.com/2013/detailed?L=59380&amp;W=14&amp;P=10724&amp;YEAR=2012" TargetMode="External"/><Relationship Id="rId1860" Type="http://schemas.openxmlformats.org/officeDocument/2006/relationships/hyperlink" Target="http://football6.myfantasyleague.com/2013/detailed?L=59380&amp;W=10&amp;P=6982&amp;YEAR=2012" TargetMode="External"/><Relationship Id="rId2911" Type="http://schemas.openxmlformats.org/officeDocument/2006/relationships/hyperlink" Target="http://football6.myfantasyleague.com/2013/detailed?L=59380&amp;W=13&amp;P=10460&amp;YEAR=2012" TargetMode="External"/><Relationship Id="rId7075" Type="http://schemas.openxmlformats.org/officeDocument/2006/relationships/hyperlink" Target="http://football6.myfantasyleague.com/2013/detailed?L=59380&amp;W=5&amp;P=6529&amp;YEAR=2012" TargetMode="External"/><Relationship Id="rId8473" Type="http://schemas.openxmlformats.org/officeDocument/2006/relationships/hyperlink" Target="http://football6.myfantasyleague.com/2013/detailed?L=59380&amp;W=9&amp;P=10823&amp;YEAR=2012" TargetMode="External"/><Relationship Id="rId9524" Type="http://schemas.openxmlformats.org/officeDocument/2006/relationships/hyperlink" Target="http://football6.myfantasyleague.com/2013/detailed?L=59380&amp;W=17&amp;P=10322&amp;YEAR=2012" TargetMode="External"/><Relationship Id="rId11454" Type="http://schemas.openxmlformats.org/officeDocument/2006/relationships/hyperlink" Target="http://football6.myfantasyleague.com/2013/detailed?L=59380&amp;W=13&amp;P=10035&amp;YEAR=2012" TargetMode="External"/><Relationship Id="rId12505" Type="http://schemas.openxmlformats.org/officeDocument/2006/relationships/hyperlink" Target="http://football6.myfantasyleague.com/2013/detailed?L=59380&amp;W=3&amp;P=7039&amp;YEAR=2012" TargetMode="External"/><Relationship Id="rId18067" Type="http://schemas.openxmlformats.org/officeDocument/2006/relationships/hyperlink" Target="http://football6.myfantasyleague.com/2013/detailed?L=59380&amp;W=9&amp;P=10319&amp;YEAR=2012" TargetMode="External"/><Relationship Id="rId19118" Type="http://schemas.openxmlformats.org/officeDocument/2006/relationships/hyperlink" Target="http://football6.myfantasyleague.com/2013/detailed?L=59380&amp;W=5&amp;P=9525&amp;YEAR=2012" TargetMode="External"/><Relationship Id="rId1513" Type="http://schemas.openxmlformats.org/officeDocument/2006/relationships/hyperlink" Target="http://football6.myfantasyleague.com/2013/detailed?L=59380&amp;W=13&amp;P=10824&amp;YEAR=2012" TargetMode="External"/><Relationship Id="rId8126" Type="http://schemas.openxmlformats.org/officeDocument/2006/relationships/hyperlink" Target="http://football6.myfantasyleague.com/2013/detailed?L=59380&amp;W=10&amp;P=10601&amp;YEAR=2012" TargetMode="External"/><Relationship Id="rId10056" Type="http://schemas.openxmlformats.org/officeDocument/2006/relationships/hyperlink" Target="http://football6.myfantasyleague.com/2013/detailed?L=59380&amp;W=16&amp;P=11015&amp;YEAR=2012" TargetMode="External"/><Relationship Id="rId11107" Type="http://schemas.openxmlformats.org/officeDocument/2006/relationships/hyperlink" Target="http://football6.myfantasyleague.com/2013/detailed?L=59380&amp;W=6&amp;P=8709&amp;YEAR=2012" TargetMode="External"/><Relationship Id="rId14677" Type="http://schemas.openxmlformats.org/officeDocument/2006/relationships/hyperlink" Target="http://football6.myfantasyleague.com/2013/player?L=59380&amp;P=9833" TargetMode="External"/><Relationship Id="rId15728" Type="http://schemas.openxmlformats.org/officeDocument/2006/relationships/hyperlink" Target="http://football6.myfantasyleague.com/2013/player?L=59380&amp;P=9489" TargetMode="External"/><Relationship Id="rId3685" Type="http://schemas.openxmlformats.org/officeDocument/2006/relationships/hyperlink" Target="http://football6.myfantasyleague.com/2013/detailed?L=59380&amp;W=16&amp;P=9465&amp;YEAR=2012" TargetMode="External"/><Relationship Id="rId4736" Type="http://schemas.openxmlformats.org/officeDocument/2006/relationships/hyperlink" Target="http://football6.myfantasyleague.com/2013/options?L=59380&amp;F=0012&amp;O=07" TargetMode="External"/><Relationship Id="rId13279" Type="http://schemas.openxmlformats.org/officeDocument/2006/relationships/hyperlink" Target="http://football6.myfantasyleague.com/2013/detailed?L=59380&amp;W=14&amp;P=10323&amp;YEAR=2012" TargetMode="External"/><Relationship Id="rId17150" Type="http://schemas.openxmlformats.org/officeDocument/2006/relationships/hyperlink" Target="http://football6.myfantasyleague.com/2013/detailed?L=59380&amp;W=1&amp;P=10398&amp;YEAR=2012" TargetMode="External"/><Relationship Id="rId18201" Type="http://schemas.openxmlformats.org/officeDocument/2006/relationships/hyperlink" Target="http://football6.myfantasyleague.com/2013/detailed?L=59380&amp;W=14&amp;P=10299&amp;YEAR=2012" TargetMode="External"/><Relationship Id="rId20495" Type="http://schemas.openxmlformats.org/officeDocument/2006/relationships/hyperlink" Target="http://football6.myfantasyleague.com/2013/detailed?L=59380&amp;W=15&amp;P=10759&amp;YEAR=2012" TargetMode="External"/><Relationship Id="rId2287" Type="http://schemas.openxmlformats.org/officeDocument/2006/relationships/hyperlink" Target="http://football6.myfantasyleague.com/2013/detailed?L=59380&amp;W=9&amp;P=10071&amp;YEAR=2012" TargetMode="External"/><Relationship Id="rId3338" Type="http://schemas.openxmlformats.org/officeDocument/2006/relationships/hyperlink" Target="http://football6.myfantasyleague.com/2013/detailed?L=59380&amp;W=1&amp;P=9954&amp;YEAR=2012" TargetMode="External"/><Relationship Id="rId7959" Type="http://schemas.openxmlformats.org/officeDocument/2006/relationships/hyperlink" Target="http://football6.myfantasyleague.com/2013/detailed?L=59380&amp;W=17&amp;P=9360&amp;YEAR=2012" TargetMode="External"/><Relationship Id="rId20148" Type="http://schemas.openxmlformats.org/officeDocument/2006/relationships/hyperlink" Target="http://football6.myfantasyleague.com/2013/detailed?L=59380&amp;W=15&amp;P=8121&amp;YEAR=2012" TargetMode="External"/><Relationship Id="rId259" Type="http://schemas.openxmlformats.org/officeDocument/2006/relationships/hyperlink" Target="http://football6.myfantasyleague.com/2013/detailed?L=59380&amp;W=7&amp;P=10826&amp;YEAR=2012" TargetMode="External"/><Relationship Id="rId9381" Type="http://schemas.openxmlformats.org/officeDocument/2006/relationships/hyperlink" Target="http://football6.myfantasyleague.com/2013/detailed?L=59380&amp;W=17&amp;P=6513&amp;YEAR=2012" TargetMode="External"/><Relationship Id="rId13760" Type="http://schemas.openxmlformats.org/officeDocument/2006/relationships/hyperlink" Target="http://football6.myfantasyleague.com/2013/detailed?L=59380&amp;W=9&amp;P=6933&amp;YEAR=2012" TargetMode="External"/><Relationship Id="rId14811" Type="http://schemas.openxmlformats.org/officeDocument/2006/relationships/hyperlink" Target="http://football6.myfantasyleague.com/2013/detailed?L=59380&amp;W=17&amp;P=10296&amp;YEAR=2012" TargetMode="External"/><Relationship Id="rId1370" Type="http://schemas.openxmlformats.org/officeDocument/2006/relationships/hyperlink" Target="http://football6.myfantasyleague.com/2013/player?L=59380&amp;P=9770&amp;YEAR=2012" TargetMode="External"/><Relationship Id="rId9034" Type="http://schemas.openxmlformats.org/officeDocument/2006/relationships/hyperlink" Target="http://football6.myfantasyleague.com/2013/detailed?L=59380&amp;W=2&amp;P=9363&amp;YEAR=2012" TargetMode="External"/><Relationship Id="rId12362" Type="http://schemas.openxmlformats.org/officeDocument/2006/relationships/hyperlink" Target="http://football6.myfantasyleague.com/2013/detailed?L=59380&amp;W=4&amp;P=9819&amp;YEAR=2012" TargetMode="External"/><Relationship Id="rId13413" Type="http://schemas.openxmlformats.org/officeDocument/2006/relationships/hyperlink" Target="http://football6.myfantasyleague.com/2013/player?L=59380&amp;P=7890&amp;YEAR=2012" TargetMode="External"/><Relationship Id="rId16983" Type="http://schemas.openxmlformats.org/officeDocument/2006/relationships/hyperlink" Target="http://football6.myfantasyleague.com/2013/detailed?L=59380&amp;W=10&amp;P=9455&amp;YEAR=2012" TargetMode="External"/><Relationship Id="rId740" Type="http://schemas.openxmlformats.org/officeDocument/2006/relationships/hyperlink" Target="http://football6.myfantasyleague.com/2013/detailed?L=59380&amp;W=11&amp;P=8510&amp;YEAR=2012" TargetMode="External"/><Relationship Id="rId1023" Type="http://schemas.openxmlformats.org/officeDocument/2006/relationships/hyperlink" Target="http://football6.myfantasyleague.com/2013/detailed?L=59380&amp;W=6&amp;P=10286&amp;YEAR=2012" TargetMode="External"/><Relationship Id="rId2421" Type="http://schemas.openxmlformats.org/officeDocument/2006/relationships/hyperlink" Target="http://football6.myfantasyleague.com/2013/detailed?L=59380&amp;W=15&amp;P=8497&amp;YEAR=2012" TargetMode="External"/><Relationship Id="rId5991" Type="http://schemas.openxmlformats.org/officeDocument/2006/relationships/hyperlink" Target="http://football6.myfantasyleague.com/2013/player?L=59380&amp;P=6974" TargetMode="External"/><Relationship Id="rId12015" Type="http://schemas.openxmlformats.org/officeDocument/2006/relationships/hyperlink" Target="http://football6.myfantasyleague.com/2013/detailed?L=59380&amp;W=9&amp;P=9464&amp;YEAR=2012" TargetMode="External"/><Relationship Id="rId15585" Type="http://schemas.openxmlformats.org/officeDocument/2006/relationships/hyperlink" Target="http://football6.myfantasyleague.com/2013/detailed?L=59380&amp;W=6&amp;P=11012&amp;YEAR=2012" TargetMode="External"/><Relationship Id="rId16636" Type="http://schemas.openxmlformats.org/officeDocument/2006/relationships/hyperlink" Target="http://football6.myfantasyleague.com/2013/detailed?L=59380&amp;W=9&amp;P=10332&amp;YEAR=2012" TargetMode="External"/><Relationship Id="rId4593" Type="http://schemas.openxmlformats.org/officeDocument/2006/relationships/hyperlink" Target="http://football6.myfantasyleague.com/2013/detailed?L=59380&amp;W=2&amp;P=9905&amp;YEAR=2012" TargetMode="External"/><Relationship Id="rId5644" Type="http://schemas.openxmlformats.org/officeDocument/2006/relationships/hyperlink" Target="http://football6.myfantasyleague.com/2013/detailed?L=59380&amp;W=2&amp;P=10345&amp;YEAR=2012" TargetMode="External"/><Relationship Id="rId14187" Type="http://schemas.openxmlformats.org/officeDocument/2006/relationships/hyperlink" Target="http://football6.myfantasyleague.com/2013/detailed?L=59380&amp;W=11&amp;P=6929&amp;YEAR=2012" TargetMode="External"/><Relationship Id="rId15238" Type="http://schemas.openxmlformats.org/officeDocument/2006/relationships/hyperlink" Target="http://football6.myfantasyleague.com/2013/detailed?L=59380&amp;W=7&amp;P=9802&amp;YEAR=2012" TargetMode="External"/><Relationship Id="rId19859" Type="http://schemas.openxmlformats.org/officeDocument/2006/relationships/hyperlink" Target="http://football6.myfantasyleague.com/2013/detailed?L=59380&amp;W=6&amp;P=10431&amp;YEAR=2012" TargetMode="External"/><Relationship Id="rId3195" Type="http://schemas.openxmlformats.org/officeDocument/2006/relationships/hyperlink" Target="http://football6.myfantasyleague.com/2013/detailed?L=59380&amp;W=16&amp;P=10472&amp;YEAR=2012" TargetMode="External"/><Relationship Id="rId4246" Type="http://schemas.openxmlformats.org/officeDocument/2006/relationships/hyperlink" Target="http://football6.myfantasyleague.com/2013/detailed?L=59380&amp;W=10&amp;P=7742&amp;YEAR=2012" TargetMode="External"/><Relationship Id="rId8867" Type="http://schemas.openxmlformats.org/officeDocument/2006/relationships/hyperlink" Target="http://football6.myfantasyleague.com/2013/detailed?L=59380&amp;W=1&amp;P=8279&amp;YEAR=2012" TargetMode="External"/><Relationship Id="rId9918" Type="http://schemas.openxmlformats.org/officeDocument/2006/relationships/hyperlink" Target="http://football6.myfantasyleague.com/2013/detailed?L=59380&amp;W=17&amp;P=9580&amp;YEAR=2012" TargetMode="External"/><Relationship Id="rId10797" Type="http://schemas.openxmlformats.org/officeDocument/2006/relationships/hyperlink" Target="http://football6.myfantasyleague.com/2013/detailed?L=59380&amp;W=4&amp;P=9843&amp;YEAR=2012" TargetMode="External"/><Relationship Id="rId7469" Type="http://schemas.openxmlformats.org/officeDocument/2006/relationships/hyperlink" Target="http://football6.myfantasyleague.com/2013/detailed?L=59380&amp;W=2&amp;P=9902&amp;YEAR=2012" TargetMode="External"/><Relationship Id="rId11848" Type="http://schemas.openxmlformats.org/officeDocument/2006/relationships/hyperlink" Target="http://football6.myfantasyleague.com/2013/detailed?L=59380&amp;W=5&amp;P=8517&amp;YEAR=2012" TargetMode="External"/><Relationship Id="rId13270" Type="http://schemas.openxmlformats.org/officeDocument/2006/relationships/hyperlink" Target="http://football6.myfantasyleague.com/2013/detailed?L=59380&amp;W=4&amp;P=10323&amp;YEAR=2012" TargetMode="External"/><Relationship Id="rId14321" Type="http://schemas.openxmlformats.org/officeDocument/2006/relationships/hyperlink" Target="http://football6.myfantasyleague.com/2013/detailed?L=59380&amp;W=2&amp;P=10394&amp;YEAR=2012" TargetMode="External"/><Relationship Id="rId1907" Type="http://schemas.openxmlformats.org/officeDocument/2006/relationships/hyperlink" Target="http://football6.myfantasyleague.com/2013/detailed?L=59380&amp;W=17&amp;P=10562&amp;YEAR=2012" TargetMode="External"/><Relationship Id="rId17891" Type="http://schemas.openxmlformats.org/officeDocument/2006/relationships/hyperlink" Target="http://football6.myfantasyleague.com/2013/detailed?L=59380&amp;W=13&amp;P=9969&amp;YEAR=2012" TargetMode="External"/><Relationship Id="rId18942" Type="http://schemas.openxmlformats.org/officeDocument/2006/relationships/hyperlink" Target="http://football6.myfantasyleague.com/2013/detailed?L=59380&amp;W=17&amp;P=8421&amp;YEAR=2012" TargetMode="External"/><Relationship Id="rId250" Type="http://schemas.openxmlformats.org/officeDocument/2006/relationships/hyperlink" Target="http://football6.myfantasyleague.com/2013/detailed?L=59380&amp;W=16&amp;P=10082&amp;YEAR=2012" TargetMode="External"/><Relationship Id="rId7950" Type="http://schemas.openxmlformats.org/officeDocument/2006/relationships/hyperlink" Target="http://football6.myfantasyleague.com/2013/detailed?L=59380&amp;W=8&amp;P=9360&amp;YEAR=2012" TargetMode="External"/><Relationship Id="rId10931" Type="http://schemas.openxmlformats.org/officeDocument/2006/relationships/hyperlink" Target="http://football6.myfantasyleague.com/2013/detailed?L=59380&amp;W=15&amp;P=10992&amp;YEAR=2012" TargetMode="External"/><Relationship Id="rId15095" Type="http://schemas.openxmlformats.org/officeDocument/2006/relationships/hyperlink" Target="http://football6.myfantasyleague.com/2013/detailed?L=59380&amp;W=1&amp;P=10269&amp;YEAR=2012" TargetMode="External"/><Relationship Id="rId16493" Type="http://schemas.openxmlformats.org/officeDocument/2006/relationships/hyperlink" Target="http://football6.myfantasyleague.com/2013/detailed?L=59380&amp;W=3&amp;P=9331&amp;YEAR=2012" TargetMode="External"/><Relationship Id="rId17544" Type="http://schemas.openxmlformats.org/officeDocument/2006/relationships/hyperlink" Target="http://football6.myfantasyleague.com/2013/detailed?L=59380&amp;W=13&amp;P=9431&amp;YEAR=2012" TargetMode="External"/><Relationship Id="rId5154" Type="http://schemas.openxmlformats.org/officeDocument/2006/relationships/hyperlink" Target="http://football6.myfantasyleague.com/2013/detailed?L=59380&amp;W=9&amp;P=8392&amp;YEAR=2012" TargetMode="External"/><Relationship Id="rId6552" Type="http://schemas.openxmlformats.org/officeDocument/2006/relationships/hyperlink" Target="http://football6.myfantasyleague.com/2013/detailed?L=59380&amp;W=13&amp;P=9983&amp;YEAR=2012" TargetMode="External"/><Relationship Id="rId7603" Type="http://schemas.openxmlformats.org/officeDocument/2006/relationships/hyperlink" Target="http://football6.myfantasyleague.com/2013/detailed?L=59380&amp;W=9&amp;P=8261&amp;YEAR=2012" TargetMode="External"/><Relationship Id="rId16146" Type="http://schemas.openxmlformats.org/officeDocument/2006/relationships/hyperlink" Target="http://football6.myfantasyleague.com/2013/detailed?L=59380&amp;W=6&amp;P=7048&amp;YEAR=2012" TargetMode="External"/><Relationship Id="rId6205" Type="http://schemas.openxmlformats.org/officeDocument/2006/relationships/hyperlink" Target="http://football6.myfantasyleague.com/2013/detailed?L=59380&amp;W=17&amp;P=9690&amp;YEAR=2012" TargetMode="External"/><Relationship Id="rId9775" Type="http://schemas.openxmlformats.org/officeDocument/2006/relationships/hyperlink" Target="http://football6.myfantasyleague.com/2013/detailed?L=59380&amp;W=14&amp;P=9078&amp;YEAR=2012" TargetMode="External"/><Relationship Id="rId12756" Type="http://schemas.openxmlformats.org/officeDocument/2006/relationships/hyperlink" Target="http://football6.myfantasyleague.com/2013/detailed?L=59380&amp;W=2&amp;P=8721&amp;YEAR=2012" TargetMode="External"/><Relationship Id="rId13807" Type="http://schemas.openxmlformats.org/officeDocument/2006/relationships/hyperlink" Target="http://football6.myfantasyleague.com/2013/detailed?L=59380&amp;W=12&amp;P=8253&amp;YEAR=2012" TargetMode="External"/><Relationship Id="rId19369" Type="http://schemas.openxmlformats.org/officeDocument/2006/relationships/hyperlink" Target="http://football6.myfantasyleague.com/2013/options?L=59380&amp;F=0002&amp;O=07" TargetMode="External"/><Relationship Id="rId1764" Type="http://schemas.openxmlformats.org/officeDocument/2006/relationships/hyperlink" Target="http://football6.myfantasyleague.com/2013/detailed?L=59380&amp;W=10&amp;P=10719&amp;YEAR=2012" TargetMode="External"/><Relationship Id="rId2815" Type="http://schemas.openxmlformats.org/officeDocument/2006/relationships/hyperlink" Target="http://football6.myfantasyleague.com/2013/detailed?L=59380&amp;W=7&amp;P=10772&amp;YEAR=2012" TargetMode="External"/><Relationship Id="rId8377" Type="http://schemas.openxmlformats.org/officeDocument/2006/relationships/hyperlink" Target="http://football6.myfantasyleague.com/2013/detailed?L=59380&amp;W=2&amp;P=10488&amp;YEAR=2012" TargetMode="External"/><Relationship Id="rId9428" Type="http://schemas.openxmlformats.org/officeDocument/2006/relationships/hyperlink" Target="http://football6.myfantasyleague.com/2013/detailed?L=59380&amp;W=8&amp;P=9674&amp;YEAR=2012" TargetMode="External"/><Relationship Id="rId11358" Type="http://schemas.openxmlformats.org/officeDocument/2006/relationships/hyperlink" Target="http://football6.myfantasyleague.com/2013/detailed?L=59380&amp;W=6&amp;P=7052&amp;YEAR=2012" TargetMode="External"/><Relationship Id="rId12409" Type="http://schemas.openxmlformats.org/officeDocument/2006/relationships/hyperlink" Target="http://football6.myfantasyleague.com/2013/detailed?L=59380&amp;W=17&amp;P=10112&amp;YEAR=2012" TargetMode="External"/><Relationship Id="rId1417" Type="http://schemas.openxmlformats.org/officeDocument/2006/relationships/hyperlink" Target="http://football6.myfantasyleague.com/2013/detailed?L=59380&amp;W=16&amp;P=10514&amp;YEAR=2012" TargetMode="External"/><Relationship Id="rId4987" Type="http://schemas.openxmlformats.org/officeDocument/2006/relationships/hyperlink" Target="http://football6.myfantasyleague.com/2013/detailed?L=59380&amp;W=7&amp;P=10029&amp;YEAR=2012" TargetMode="External"/><Relationship Id="rId15979" Type="http://schemas.openxmlformats.org/officeDocument/2006/relationships/hyperlink" Target="http://football6.myfantasyleague.com/2013/player?L=59380&amp;P=9120" TargetMode="External"/><Relationship Id="rId18452" Type="http://schemas.openxmlformats.org/officeDocument/2006/relationships/hyperlink" Target="http://football6.myfantasyleague.com/2013/detailed?L=59380&amp;W=8&amp;P=9315&amp;YEAR=2012" TargetMode="External"/><Relationship Id="rId19850" Type="http://schemas.openxmlformats.org/officeDocument/2006/relationships/hyperlink" Target="http://football6.myfantasyleague.com/2013/detailed?L=59380&amp;W=16&amp;P=10486&amp;YEAR=2012" TargetMode="External"/><Relationship Id="rId3589" Type="http://schemas.openxmlformats.org/officeDocument/2006/relationships/hyperlink" Target="http://football6.myfantasyleague.com/2013/detailed?L=59380&amp;W=14&amp;P=8735&amp;YEAR=2012" TargetMode="External"/><Relationship Id="rId7460" Type="http://schemas.openxmlformats.org/officeDocument/2006/relationships/hyperlink" Target="http://football6.myfantasyleague.com/2013/detailed?L=59380&amp;W=10&amp;P=10093&amp;YEAR=2012" TargetMode="External"/><Relationship Id="rId8511" Type="http://schemas.openxmlformats.org/officeDocument/2006/relationships/hyperlink" Target="http://football6.myfantasyleague.com/2013/detailed?L=59380&amp;W=8&amp;P=7910&amp;YEAR=2012" TargetMode="External"/><Relationship Id="rId17054" Type="http://schemas.openxmlformats.org/officeDocument/2006/relationships/hyperlink" Target="http://football6.myfantasyleague.com/2013/detailed?L=59380&amp;W=3&amp;P=10418&amp;YEAR=2012" TargetMode="External"/><Relationship Id="rId18105" Type="http://schemas.openxmlformats.org/officeDocument/2006/relationships/hyperlink" Target="http://football6.myfantasyleague.com/2013/detailed?L=59380&amp;W=3&amp;P=9920&amp;YEAR=2012" TargetMode="External"/><Relationship Id="rId19503" Type="http://schemas.openxmlformats.org/officeDocument/2006/relationships/hyperlink" Target="http://football6.myfantasyleague.com/2013/detailed?L=59380&amp;W=2&amp;P=8856&amp;YEAR=2012" TargetMode="External"/><Relationship Id="rId20399" Type="http://schemas.openxmlformats.org/officeDocument/2006/relationships/hyperlink" Target="http://football6.myfantasyleague.com/2013/detailed?L=59380&amp;W=11&amp;P=8689&amp;YEAR=2012" TargetMode="External"/><Relationship Id="rId6062" Type="http://schemas.openxmlformats.org/officeDocument/2006/relationships/hyperlink" Target="http://football6.myfantasyleague.com/2013/detailed?L=59380&amp;W=3&amp;P=9660&amp;YEAR=2012" TargetMode="External"/><Relationship Id="rId7113" Type="http://schemas.openxmlformats.org/officeDocument/2006/relationships/hyperlink" Target="http://football6.myfantasyleague.com/2013/player?L=59380&amp;P=6475&amp;YEAR=2012" TargetMode="External"/><Relationship Id="rId10441" Type="http://schemas.openxmlformats.org/officeDocument/2006/relationships/hyperlink" Target="http://football6.myfantasyleague.com/2013/detailed?L=59380&amp;W=15&amp;P=9172&amp;YEAR=2012" TargetMode="External"/><Relationship Id="rId9285" Type="http://schemas.openxmlformats.org/officeDocument/2006/relationships/hyperlink" Target="http://football6.myfantasyleague.com/2013/detailed?L=59380&amp;W=15&amp;P=7414&amp;YEAR=2012" TargetMode="External"/><Relationship Id="rId13664" Type="http://schemas.openxmlformats.org/officeDocument/2006/relationships/hyperlink" Target="http://football6.myfantasyleague.com/2013/detailed?L=59380&amp;W=17&amp;P=9392&amp;YEAR=2012" TargetMode="External"/><Relationship Id="rId14715" Type="http://schemas.openxmlformats.org/officeDocument/2006/relationships/hyperlink" Target="http://football6.myfantasyleague.com/2013/detailed?L=59380&amp;W=10&amp;P=9740&amp;YEAR=2012" TargetMode="External"/><Relationship Id="rId991" Type="http://schemas.openxmlformats.org/officeDocument/2006/relationships/hyperlink" Target="http://football6.myfantasyleague.com/2013/player?L=59380&amp;P=8061&amp;YEAR=2012" TargetMode="External"/><Relationship Id="rId2672" Type="http://schemas.openxmlformats.org/officeDocument/2006/relationships/hyperlink" Target="http://football6.myfantasyleague.com/2013/player?L=59380&amp;P=10524" TargetMode="External"/><Relationship Id="rId3723" Type="http://schemas.openxmlformats.org/officeDocument/2006/relationships/hyperlink" Target="http://football6.myfantasyleague.com/2013/detailed?L=59380&amp;W=14&amp;P=6952&amp;YEAR=2012" TargetMode="External"/><Relationship Id="rId12266" Type="http://schemas.openxmlformats.org/officeDocument/2006/relationships/hyperlink" Target="http://football6.myfantasyleague.com/2013/detailed?L=59380&amp;W=8&amp;P=10805&amp;YEAR=2012" TargetMode="External"/><Relationship Id="rId13317" Type="http://schemas.openxmlformats.org/officeDocument/2006/relationships/hyperlink" Target="http://football6.myfantasyleague.com/2013/detailed?L=59380&amp;W=13&amp;P=9437&amp;YEAR=2012" TargetMode="External"/><Relationship Id="rId16887" Type="http://schemas.openxmlformats.org/officeDocument/2006/relationships/hyperlink" Target="http://football6.myfantasyleague.com/2013/detailed?L=59380&amp;W=7&amp;P=9757&amp;YEAR=2012" TargetMode="External"/><Relationship Id="rId17938" Type="http://schemas.openxmlformats.org/officeDocument/2006/relationships/hyperlink" Target="http://football6.myfantasyleague.com/2013/detailed?L=59380&amp;W=10&amp;P=10871&amp;YEAR=2012" TargetMode="External"/><Relationship Id="rId20533" Type="http://schemas.openxmlformats.org/officeDocument/2006/relationships/hyperlink" Target="http://football6.myfantasyleague.com/2013/detailed?L=59380&amp;W=16&amp;P=10350&amp;YEAR=2012" TargetMode="External"/><Relationship Id="rId644" Type="http://schemas.openxmlformats.org/officeDocument/2006/relationships/hyperlink" Target="http://football6.myfantasyleague.com/2013/detailed?L=59380&amp;W=15&amp;P=9743&amp;YEAR=2012" TargetMode="External"/><Relationship Id="rId1274" Type="http://schemas.openxmlformats.org/officeDocument/2006/relationships/hyperlink" Target="http://football6.myfantasyleague.com/2013/detailed?L=59380&amp;W=6&amp;P=9494&amp;YEAR=2012" TargetMode="External"/><Relationship Id="rId2325" Type="http://schemas.openxmlformats.org/officeDocument/2006/relationships/hyperlink" Target="http://football6.myfantasyleague.com/2013/detailed?L=59380&amp;W=7&amp;P=9467&amp;YEAR=2012" TargetMode="External"/><Relationship Id="rId5895" Type="http://schemas.openxmlformats.org/officeDocument/2006/relationships/hyperlink" Target="http://football6.myfantasyleague.com/2013/detailed?L=59380&amp;W=10&amp;P=8062&amp;YEAR=2012" TargetMode="External"/><Relationship Id="rId6946" Type="http://schemas.openxmlformats.org/officeDocument/2006/relationships/hyperlink" Target="http://football6.myfantasyleague.com/2013/detailed?L=59380&amp;W=2&amp;P=10414&amp;YEAR=2012" TargetMode="External"/><Relationship Id="rId15489" Type="http://schemas.openxmlformats.org/officeDocument/2006/relationships/hyperlink" Target="http://football6.myfantasyleague.com/2013/detailed?L=59380&amp;W=1&amp;P=9929&amp;YEAR=2012" TargetMode="External"/><Relationship Id="rId19360" Type="http://schemas.openxmlformats.org/officeDocument/2006/relationships/hyperlink" Target="http://football6.myfantasyleague.com/2013/detailed?L=59380&amp;W=9&amp;P=4923&amp;YEAR=2012" TargetMode="External"/><Relationship Id="rId4497" Type="http://schemas.openxmlformats.org/officeDocument/2006/relationships/hyperlink" Target="http://football6.myfantasyleague.com/2013/detailed?L=59380&amp;W=10&amp;P=8260&amp;YEAR=2012" TargetMode="External"/><Relationship Id="rId5548" Type="http://schemas.openxmlformats.org/officeDocument/2006/relationships/hyperlink" Target="http://football6.myfantasyleague.com/2013/detailed?L=59380&amp;W=16&amp;P=7815&amp;YEAR=2012" TargetMode="External"/><Relationship Id="rId12400" Type="http://schemas.openxmlformats.org/officeDocument/2006/relationships/hyperlink" Target="http://football6.myfantasyleague.com/2013/detailed?L=59380&amp;W=8&amp;P=10112&amp;YEAR=2012" TargetMode="External"/><Relationship Id="rId19013" Type="http://schemas.openxmlformats.org/officeDocument/2006/relationships/hyperlink" Target="http://football6.myfantasyleague.com/2013/detailed?L=59380&amp;W=7&amp;P=10775&amp;YEAR=2012" TargetMode="External"/><Relationship Id="rId3099" Type="http://schemas.openxmlformats.org/officeDocument/2006/relationships/hyperlink" Target="http://football6.myfantasyleague.com/2013/detailed?L=59380&amp;W=15&amp;P=10967&amp;YEAR=2012" TargetMode="External"/><Relationship Id="rId8021" Type="http://schemas.openxmlformats.org/officeDocument/2006/relationships/hyperlink" Target="http://football6.myfantasyleague.com/2013/detailed?L=59380&amp;W=16&amp;P=11022&amp;YEAR=2012" TargetMode="External"/><Relationship Id="rId11002" Type="http://schemas.openxmlformats.org/officeDocument/2006/relationships/hyperlink" Target="http://football6.myfantasyleague.com/2013/detailed?L=59380&amp;W=15&amp;P=8263&amp;YEAR=2012" TargetMode="External"/><Relationship Id="rId15970" Type="http://schemas.openxmlformats.org/officeDocument/2006/relationships/hyperlink" Target="http://football6.myfantasyleague.com/2013/player?L=59380&amp;P=7850&amp;YEAR=2012" TargetMode="External"/><Relationship Id="rId3580" Type="http://schemas.openxmlformats.org/officeDocument/2006/relationships/hyperlink" Target="http://football6.myfantasyleague.com/2013/detailed?L=59380&amp;W=4&amp;P=8735&amp;YEAR=2012" TargetMode="External"/><Relationship Id="rId13174" Type="http://schemas.openxmlformats.org/officeDocument/2006/relationships/hyperlink" Target="http://football6.myfantasyleague.com/2013/detailed?L=59380&amp;W=7&amp;P=10388&amp;YEAR=2012" TargetMode="External"/><Relationship Id="rId14572" Type="http://schemas.openxmlformats.org/officeDocument/2006/relationships/hyperlink" Target="http://football6.myfantasyleague.com/2013/detailed?L=59380&amp;W=13&amp;P=10311&amp;YEAR=2012" TargetMode="External"/><Relationship Id="rId15623" Type="http://schemas.openxmlformats.org/officeDocument/2006/relationships/hyperlink" Target="http://football6.myfantasyleague.com/2013/detailed?L=59380&amp;W=12&amp;P=10412&amp;YEAR=2012" TargetMode="External"/><Relationship Id="rId2182" Type="http://schemas.openxmlformats.org/officeDocument/2006/relationships/hyperlink" Target="http://football6.myfantasyleague.com/2013/detailed?L=59380&amp;W=17&amp;P=6573&amp;YEAR=2012" TargetMode="External"/><Relationship Id="rId3233" Type="http://schemas.openxmlformats.org/officeDocument/2006/relationships/hyperlink" Target="http://football6.myfantasyleague.com/2013/detailed?L=59380&amp;W=15&amp;P=9608&amp;YEAR=2012" TargetMode="External"/><Relationship Id="rId4631" Type="http://schemas.openxmlformats.org/officeDocument/2006/relationships/hyperlink" Target="http://football6.myfantasyleague.com/2013/detailed?L=59380&amp;W=7&amp;P=8252&amp;YEAR=2012" TargetMode="External"/><Relationship Id="rId14225" Type="http://schemas.openxmlformats.org/officeDocument/2006/relationships/hyperlink" Target="http://football6.myfantasyleague.com/2013/detailed?L=59380&amp;W=8&amp;P=6439&amp;YEAR=2012" TargetMode="External"/><Relationship Id="rId17795" Type="http://schemas.openxmlformats.org/officeDocument/2006/relationships/hyperlink" Target="http://football6.myfantasyleague.com/2013/detailed?L=59380&amp;W=9&amp;P=9886&amp;YEAR=2012" TargetMode="External"/><Relationship Id="rId18846" Type="http://schemas.openxmlformats.org/officeDocument/2006/relationships/hyperlink" Target="http://football6.myfantasyleague.com/2013/detailed?L=59380&amp;W=3&amp;P=10118&amp;YEAR=2012" TargetMode="External"/><Relationship Id="rId20043" Type="http://schemas.openxmlformats.org/officeDocument/2006/relationships/hyperlink" Target="http://football6.myfantasyleague.com/2013/detailed?L=59380&amp;W=14&amp;P=9005&amp;YEAR=2012" TargetMode="External"/><Relationship Id="rId20390" Type="http://schemas.openxmlformats.org/officeDocument/2006/relationships/hyperlink" Target="http://football6.myfantasyleague.com/2013/player?L=59380&amp;P=8689&amp;YEAR=2012" TargetMode="External"/><Relationship Id="rId154" Type="http://schemas.openxmlformats.org/officeDocument/2006/relationships/hyperlink" Target="http://football6.myfantasyleague.com/2013/detailed?L=59380&amp;W=8&amp;P=10011&amp;YEAR=2012" TargetMode="External"/><Relationship Id="rId7854" Type="http://schemas.openxmlformats.org/officeDocument/2006/relationships/hyperlink" Target="http://football6.myfantasyleague.com/2013/detailed?L=59380&amp;W=4&amp;P=8910&amp;YEAR=2012" TargetMode="External"/><Relationship Id="rId8905" Type="http://schemas.openxmlformats.org/officeDocument/2006/relationships/hyperlink" Target="http://football6.myfantasyleague.com/2013/detailed?L=59380&amp;W=15&amp;P=9853&amp;YEAR=2012" TargetMode="External"/><Relationship Id="rId10835" Type="http://schemas.openxmlformats.org/officeDocument/2006/relationships/hyperlink" Target="http://football6.myfantasyleague.com/2013/detailed?L=59380&amp;W=1&amp;P=8841&amp;YEAR=2012" TargetMode="External"/><Relationship Id="rId16397" Type="http://schemas.openxmlformats.org/officeDocument/2006/relationships/hyperlink" Target="http://football6.myfantasyleague.com/2013/detailed?L=59380&amp;W=11&amp;P=6840&amp;YEAR=2012" TargetMode="External"/><Relationship Id="rId17448" Type="http://schemas.openxmlformats.org/officeDocument/2006/relationships/hyperlink" Target="http://football6.myfantasyleague.com/2013/detailed?L=59380&amp;W=1&amp;P=9822&amp;YEAR=2012" TargetMode="External"/><Relationship Id="rId6456" Type="http://schemas.openxmlformats.org/officeDocument/2006/relationships/hyperlink" Target="http://football6.myfantasyleague.com/2013/player?L=59380&amp;P=7418&amp;YEAR=2012" TargetMode="External"/><Relationship Id="rId7507" Type="http://schemas.openxmlformats.org/officeDocument/2006/relationships/hyperlink" Target="http://football6.myfantasyleague.com/2013/detailed?L=59380&amp;W=8&amp;P=9199&amp;YEAR=2012" TargetMode="External"/><Relationship Id="rId5058" Type="http://schemas.openxmlformats.org/officeDocument/2006/relationships/hyperlink" Target="http://football6.myfantasyleague.com/2013/detailed?L=59380&amp;W=5&amp;P=10343&amp;YEAR=2012" TargetMode="External"/><Relationship Id="rId6109" Type="http://schemas.openxmlformats.org/officeDocument/2006/relationships/hyperlink" Target="http://football6.myfantasyleague.com/2013/detailed?L=59380&amp;W=6&amp;P=6636&amp;YEAR=2012" TargetMode="External"/><Relationship Id="rId9679" Type="http://schemas.openxmlformats.org/officeDocument/2006/relationships/hyperlink" Target="http://football6.myfantasyleague.com/2013/detailed?L=59380&amp;W=11&amp;P=6931&amp;YEAR=2012" TargetMode="External"/><Relationship Id="rId15480" Type="http://schemas.openxmlformats.org/officeDocument/2006/relationships/hyperlink" Target="http://football6.myfantasyleague.com/2013/detailed?L=59380&amp;W=12&amp;P=10334&amp;YEAR=2012" TargetMode="External"/><Relationship Id="rId16531" Type="http://schemas.openxmlformats.org/officeDocument/2006/relationships/hyperlink" Target="http://football6.myfantasyleague.com/2013/detailed?L=59380&amp;W=7&amp;P=7969&amp;YEAR=2012" TargetMode="External"/><Relationship Id="rId1668" Type="http://schemas.openxmlformats.org/officeDocument/2006/relationships/hyperlink" Target="http://football6.myfantasyleague.com/2013/detailed?L=59380&amp;W=15&amp;P=10880&amp;YEAR=2012" TargetMode="External"/><Relationship Id="rId2719" Type="http://schemas.openxmlformats.org/officeDocument/2006/relationships/hyperlink" Target="http://football6.myfantasyleague.com/2013/detailed?L=59380&amp;W=1&amp;P=9725&amp;YEAR=2012" TargetMode="External"/><Relationship Id="rId14082" Type="http://schemas.openxmlformats.org/officeDocument/2006/relationships/hyperlink" Target="http://football6.myfantasyleague.com/2013/detailed?L=59380&amp;W=8&amp;P=10702&amp;YEAR=2012" TargetMode="External"/><Relationship Id="rId15133" Type="http://schemas.openxmlformats.org/officeDocument/2006/relationships/hyperlink" Target="http://football6.myfantasyleague.com/2013/detailed?L=59380&amp;W=2&amp;P=9433&amp;YEAR=2012" TargetMode="External"/><Relationship Id="rId3090" Type="http://schemas.openxmlformats.org/officeDocument/2006/relationships/hyperlink" Target="http://football6.myfantasyleague.com/2013/detailed?L=59380&amp;W=13&amp;P=9492&amp;YEAR=2012" TargetMode="External"/><Relationship Id="rId4141" Type="http://schemas.openxmlformats.org/officeDocument/2006/relationships/hyperlink" Target="http://football6.myfantasyleague.com/2013/detailed?L=59380&amp;W=17&amp;P=7914&amp;YEAR=2012" TargetMode="External"/><Relationship Id="rId19754" Type="http://schemas.openxmlformats.org/officeDocument/2006/relationships/hyperlink" Target="http://football6.myfantasyleague.com/2013/detailed?L=59380&amp;W=9&amp;P=7569&amp;YEAR=2012" TargetMode="External"/><Relationship Id="rId7364" Type="http://schemas.openxmlformats.org/officeDocument/2006/relationships/hyperlink" Target="http://football6.myfantasyleague.com/2013/detailed?L=59380&amp;W=3&amp;P=9828&amp;YEAR=2012" TargetMode="External"/><Relationship Id="rId8762" Type="http://schemas.openxmlformats.org/officeDocument/2006/relationships/hyperlink" Target="http://football6.myfantasyleague.com/2013/detailed?L=59380&amp;W=16&amp;P=6602&amp;YEAR=2012" TargetMode="External"/><Relationship Id="rId9813" Type="http://schemas.openxmlformats.org/officeDocument/2006/relationships/hyperlink" Target="http://football6.myfantasyleague.com/2013/detailed?L=59380&amp;W=17&amp;P=7827&amp;YEAR=2012" TargetMode="External"/><Relationship Id="rId10692" Type="http://schemas.openxmlformats.org/officeDocument/2006/relationships/hyperlink" Target="http://football6.myfantasyleague.com/2013/detailed?L=59380&amp;W=7&amp;P=10383&amp;YEAR=2012" TargetMode="External"/><Relationship Id="rId11743" Type="http://schemas.openxmlformats.org/officeDocument/2006/relationships/hyperlink" Target="http://football6.myfantasyleague.com/2013/detailed?L=59380&amp;W=17&amp;P=10342&amp;YEAR=2012" TargetMode="External"/><Relationship Id="rId18356" Type="http://schemas.openxmlformats.org/officeDocument/2006/relationships/hyperlink" Target="http://football6.myfantasyleague.com/2013/detailed?L=59380&amp;W=5&amp;P=10956&amp;YEAR=2012" TargetMode="External"/><Relationship Id="rId19407" Type="http://schemas.openxmlformats.org/officeDocument/2006/relationships/hyperlink" Target="http://football6.myfantasyleague.com/2013/detailed?L=59380&amp;W=8&amp;P=7855&amp;YEAR=2012" TargetMode="External"/><Relationship Id="rId27" Type="http://schemas.openxmlformats.org/officeDocument/2006/relationships/hyperlink" Target="http://football6.myfantasyleague.com/2013/detailed?L=59380&amp;W=2&amp;P=10541&amp;YEAR=2012" TargetMode="External"/><Relationship Id="rId1802" Type="http://schemas.openxmlformats.org/officeDocument/2006/relationships/hyperlink" Target="http://football6.myfantasyleague.com/2013/detailed?L=59380&amp;W=14&amp;P=10848&amp;YEAR=2012" TargetMode="External"/><Relationship Id="rId7017" Type="http://schemas.openxmlformats.org/officeDocument/2006/relationships/hyperlink" Target="http://football6.myfantasyleague.com/2013/detailed?L=59380&amp;W=3&amp;P=8153&amp;YEAR=2012" TargetMode="External"/><Relationship Id="rId8415" Type="http://schemas.openxmlformats.org/officeDocument/2006/relationships/hyperlink" Target="http://football6.myfantasyleague.com/2013/player?L=59380&amp;P=10266" TargetMode="External"/><Relationship Id="rId10345" Type="http://schemas.openxmlformats.org/officeDocument/2006/relationships/hyperlink" Target="http://football6.myfantasyleague.com/2013/options?L=59380&amp;F=0009&amp;O=07" TargetMode="External"/><Relationship Id="rId14966" Type="http://schemas.openxmlformats.org/officeDocument/2006/relationships/hyperlink" Target="http://football6.myfantasyleague.com/2013/detailed?L=59380&amp;W=8&amp;P=9532&amp;YEAR=2012" TargetMode="External"/><Relationship Id="rId18009" Type="http://schemas.openxmlformats.org/officeDocument/2006/relationships/hyperlink" Target="http://football6.myfantasyleague.com/2013/player?L=59380&amp;P=9524" TargetMode="External"/><Relationship Id="rId3974" Type="http://schemas.openxmlformats.org/officeDocument/2006/relationships/hyperlink" Target="http://football6.myfantasyleague.com/2013/player?L=59380&amp;P=7958&amp;YEAR=2012" TargetMode="External"/><Relationship Id="rId13568" Type="http://schemas.openxmlformats.org/officeDocument/2006/relationships/hyperlink" Target="http://football6.myfantasyleague.com/2013/detailed?L=59380&amp;W=12&amp;P=9646&amp;YEAR=2012" TargetMode="External"/><Relationship Id="rId14619" Type="http://schemas.openxmlformats.org/officeDocument/2006/relationships/hyperlink" Target="http://football6.myfantasyleague.com/2013/detailed?L=59380&amp;W=12&amp;P=9091&amp;YEAR=2012" TargetMode="External"/><Relationship Id="rId895" Type="http://schemas.openxmlformats.org/officeDocument/2006/relationships/hyperlink" Target="http://football6.myfantasyleague.com/2013/detailed?L=59380&amp;W=2&amp;P=7775&amp;YEAR=2012" TargetMode="External"/><Relationship Id="rId2576" Type="http://schemas.openxmlformats.org/officeDocument/2006/relationships/hyperlink" Target="http://football6.myfantasyleague.com/2013/detailed?L=59380&amp;W=16&amp;P=7814&amp;YEAR=2012" TargetMode="External"/><Relationship Id="rId3627" Type="http://schemas.openxmlformats.org/officeDocument/2006/relationships/hyperlink" Target="http://football6.myfantasyleague.com/2013/player?L=59380&amp;P=10747" TargetMode="External"/><Relationship Id="rId9189" Type="http://schemas.openxmlformats.org/officeDocument/2006/relationships/hyperlink" Target="http://football6.myfantasyleague.com/2013/detailed?L=59380&amp;W=5&amp;P=8934&amp;YEAR=2012" TargetMode="External"/><Relationship Id="rId16041" Type="http://schemas.openxmlformats.org/officeDocument/2006/relationships/hyperlink" Target="http://football6.myfantasyleague.com/2013/detailed?L=59380&amp;W=17&amp;P=8332&amp;YEAR=2012" TargetMode="External"/><Relationship Id="rId20437" Type="http://schemas.openxmlformats.org/officeDocument/2006/relationships/hyperlink" Target="http://football6.myfantasyleague.com/2013/detailed?L=59380&amp;W=10&amp;P=9330&amp;YEAR=2012" TargetMode="External"/><Relationship Id="rId548" Type="http://schemas.openxmlformats.org/officeDocument/2006/relationships/hyperlink" Target="http://football6.myfantasyleague.com/2013/detailed?L=59380&amp;W=8&amp;P=8329&amp;YEAR=2012" TargetMode="External"/><Relationship Id="rId1178" Type="http://schemas.openxmlformats.org/officeDocument/2006/relationships/hyperlink" Target="http://football6.myfantasyleague.com/2013/detailed?L=59380&amp;W=9&amp;P=8814&amp;YEAR=2012" TargetMode="External"/><Relationship Id="rId2229" Type="http://schemas.openxmlformats.org/officeDocument/2006/relationships/hyperlink" Target="http://football6.myfantasyleague.com/2013/player?L=59380&amp;P=4925" TargetMode="External"/><Relationship Id="rId5799" Type="http://schemas.openxmlformats.org/officeDocument/2006/relationships/hyperlink" Target="http://football6.myfantasyleague.com/2013/detailed?L=59380&amp;W=5&amp;P=8532&amp;YEAR=2012" TargetMode="External"/><Relationship Id="rId6100" Type="http://schemas.openxmlformats.org/officeDocument/2006/relationships/hyperlink" Target="http://football6.myfantasyleague.com/2013/detailed?L=59380&amp;W=15&amp;P=8851&amp;YEAR=2012" TargetMode="External"/><Relationship Id="rId9670" Type="http://schemas.openxmlformats.org/officeDocument/2006/relationships/hyperlink" Target="http://football6.myfantasyleague.com/2013/detailed?L=59380&amp;W=1&amp;P=6931&amp;YEAR=2012" TargetMode="External"/><Relationship Id="rId19264" Type="http://schemas.openxmlformats.org/officeDocument/2006/relationships/hyperlink" Target="http://football6.myfantasyleague.com/2013/detailed?L=59380&amp;W=3&amp;P=8358&amp;YEAR=2012" TargetMode="External"/><Relationship Id="rId8272" Type="http://schemas.openxmlformats.org/officeDocument/2006/relationships/hyperlink" Target="http://football6.myfantasyleague.com/2013/player?L=59380&amp;P=10913" TargetMode="External"/><Relationship Id="rId9323" Type="http://schemas.openxmlformats.org/officeDocument/2006/relationships/hyperlink" Target="http://football6.myfantasyleague.com/2013/detailed?L=59380&amp;W=14&amp;P=7873&amp;YEAR=2012" TargetMode="External"/><Relationship Id="rId12651" Type="http://schemas.openxmlformats.org/officeDocument/2006/relationships/hyperlink" Target="http://football6.myfantasyleague.com/2013/detailed?L=59380&amp;W=4&amp;P=6622&amp;YEAR=2012" TargetMode="External"/><Relationship Id="rId13702" Type="http://schemas.openxmlformats.org/officeDocument/2006/relationships/hyperlink" Target="http://football6.myfantasyleague.com/2013/detailed?L=59380&amp;W=14&amp;P=10117&amp;YEAR=2012" TargetMode="External"/><Relationship Id="rId1312" Type="http://schemas.openxmlformats.org/officeDocument/2006/relationships/hyperlink" Target="http://football6.myfantasyleague.com/2013/detailed?L=59380&amp;W=4&amp;P=9017&amp;YEAR=2012" TargetMode="External"/><Relationship Id="rId2710" Type="http://schemas.openxmlformats.org/officeDocument/2006/relationships/hyperlink" Target="http://football6.myfantasyleague.com/2013/detailed?L=59380&amp;W=11&amp;P=9551&amp;YEAR=2012" TargetMode="External"/><Relationship Id="rId11253" Type="http://schemas.openxmlformats.org/officeDocument/2006/relationships/hyperlink" Target="http://football6.myfantasyleague.com/2013/detailed?L=59380&amp;W=8&amp;P=10751&amp;YEAR=2012" TargetMode="External"/><Relationship Id="rId12304" Type="http://schemas.openxmlformats.org/officeDocument/2006/relationships/hyperlink" Target="http://football6.myfantasyleague.com/2013/detailed?L=59380&amp;W=12&amp;P=9846&amp;YEAR=2012" TargetMode="External"/><Relationship Id="rId15874" Type="http://schemas.openxmlformats.org/officeDocument/2006/relationships/hyperlink" Target="http://football6.myfantasyleague.com/2013/detailed?L=59380&amp;W=1&amp;P=10434&amp;YEAR=2012" TargetMode="External"/><Relationship Id="rId16925" Type="http://schemas.openxmlformats.org/officeDocument/2006/relationships/hyperlink" Target="http://football6.myfantasyleague.com/2013/detailed?L=59380&amp;W=5&amp;P=10274&amp;YEAR=2012" TargetMode="External"/><Relationship Id="rId4882" Type="http://schemas.openxmlformats.org/officeDocument/2006/relationships/hyperlink" Target="http://football6.myfantasyleague.com/2013/detailed?L=59380&amp;W=9&amp;P=7826&amp;YEAR=2012" TargetMode="External"/><Relationship Id="rId5933" Type="http://schemas.openxmlformats.org/officeDocument/2006/relationships/hyperlink" Target="http://football6.myfantasyleague.com/2013/detailed?L=59380&amp;W=15&amp;P=10743&amp;YEAR=2012" TargetMode="External"/><Relationship Id="rId14476" Type="http://schemas.openxmlformats.org/officeDocument/2006/relationships/hyperlink" Target="http://football6.myfantasyleague.com/2013/player?L=59380&amp;P=9919" TargetMode="External"/><Relationship Id="rId15527" Type="http://schemas.openxmlformats.org/officeDocument/2006/relationships/hyperlink" Target="http://football6.myfantasyleague.com/2013/detailed?L=59380&amp;W=3&amp;P=7394&amp;YEAR=2012" TargetMode="External"/><Relationship Id="rId2086" Type="http://schemas.openxmlformats.org/officeDocument/2006/relationships/hyperlink" Target="http://football6.myfantasyleague.com/2013/player?L=59380&amp;P=8917" TargetMode="External"/><Relationship Id="rId3484" Type="http://schemas.openxmlformats.org/officeDocument/2006/relationships/hyperlink" Target="http://football6.myfantasyleague.com/2013/detailed?L=59380&amp;W=8&amp;P=9742&amp;YEAR=2012" TargetMode="External"/><Relationship Id="rId4535" Type="http://schemas.openxmlformats.org/officeDocument/2006/relationships/hyperlink" Target="http://football6.myfantasyleague.com/2013/detailed?L=59380&amp;W=12&amp;P=10080&amp;YEAR=2012" TargetMode="External"/><Relationship Id="rId13078" Type="http://schemas.openxmlformats.org/officeDocument/2006/relationships/hyperlink" Target="http://football6.myfantasyleague.com/2013/detailed?L=59380&amp;W=3&amp;P=8890&amp;YEAR=2012" TargetMode="External"/><Relationship Id="rId14129" Type="http://schemas.openxmlformats.org/officeDocument/2006/relationships/hyperlink" Target="http://football6.myfantasyleague.com/2013/detailed?L=59380&amp;W=5&amp;P=6946&amp;YEAR=2012" TargetMode="External"/><Relationship Id="rId17699" Type="http://schemas.openxmlformats.org/officeDocument/2006/relationships/hyperlink" Target="http://football6.myfantasyleague.com/2013/detailed?L=59380&amp;W=8&amp;P=9101&amp;YEAR=2012" TargetMode="External"/><Relationship Id="rId18000" Type="http://schemas.openxmlformats.org/officeDocument/2006/relationships/hyperlink" Target="http://football6.myfantasyleague.com/2013/detailed?L=59380&amp;W=4&amp;P=9907&amp;YEAR=2012" TargetMode="External"/><Relationship Id="rId20294" Type="http://schemas.openxmlformats.org/officeDocument/2006/relationships/hyperlink" Target="http://football6.myfantasyleague.com/2013/detailed?L=59380&amp;W=17&amp;P=3887&amp;YEAR=2012" TargetMode="External"/><Relationship Id="rId3137" Type="http://schemas.openxmlformats.org/officeDocument/2006/relationships/hyperlink" Target="http://football6.myfantasyleague.com/2013/detailed?L=59380&amp;W=3&amp;P=10352&amp;YEAR=2012" TargetMode="External"/><Relationship Id="rId7758" Type="http://schemas.openxmlformats.org/officeDocument/2006/relationships/hyperlink" Target="http://football6.myfantasyleague.com/2013/detailed?L=59380&amp;W=7&amp;P=9908&amp;YEAR=2012" TargetMode="External"/><Relationship Id="rId8809" Type="http://schemas.openxmlformats.org/officeDocument/2006/relationships/hyperlink" Target="http://football6.myfantasyleague.com/2013/detailed?L=59380&amp;W=3&amp;P=8693&amp;YEAR=2012" TargetMode="External"/><Relationship Id="rId10739" Type="http://schemas.openxmlformats.org/officeDocument/2006/relationships/hyperlink" Target="http://football6.myfantasyleague.com/2013/detailed?L=59380&amp;W=12&amp;P=9502&amp;YEAR=2012" TargetMode="External"/><Relationship Id="rId14610" Type="http://schemas.openxmlformats.org/officeDocument/2006/relationships/hyperlink" Target="http://football6.myfantasyleague.com/2013/detailed?L=59380&amp;W=15&amp;P=9638&amp;YEAR=2012" TargetMode="External"/><Relationship Id="rId9180" Type="http://schemas.openxmlformats.org/officeDocument/2006/relationships/hyperlink" Target="http://football6.myfantasyleague.com/2013/detailed?L=59380&amp;W=9&amp;P=9075&amp;YEAR=2012" TargetMode="External"/><Relationship Id="rId12161" Type="http://schemas.openxmlformats.org/officeDocument/2006/relationships/hyperlink" Target="http://football6.myfantasyleague.com/2013/detailed?L=59380&amp;W=12&amp;P=9619&amp;YEAR=2012" TargetMode="External"/><Relationship Id="rId13212" Type="http://schemas.openxmlformats.org/officeDocument/2006/relationships/hyperlink" Target="http://football6.myfantasyleague.com/2013/detailed?L=59380&amp;W=14&amp;P=9554&amp;YEAR=2012" TargetMode="External"/><Relationship Id="rId2220" Type="http://schemas.openxmlformats.org/officeDocument/2006/relationships/hyperlink" Target="http://football6.myfantasyleague.com/2013/detailed?L=59380&amp;W=2&amp;P=8822&amp;YEAR=2012" TargetMode="External"/><Relationship Id="rId5790" Type="http://schemas.openxmlformats.org/officeDocument/2006/relationships/hyperlink" Target="http://football6.myfantasyleague.com/2013/detailed?L=59380&amp;W=13&amp;P=4883&amp;YEAR=2012" TargetMode="External"/><Relationship Id="rId15384" Type="http://schemas.openxmlformats.org/officeDocument/2006/relationships/hyperlink" Target="http://football6.myfantasyleague.com/2013/detailed?L=59380&amp;W=16&amp;P=7935&amp;YEAR=2012" TargetMode="External"/><Relationship Id="rId16782" Type="http://schemas.openxmlformats.org/officeDocument/2006/relationships/hyperlink" Target="http://football6.myfantasyleague.com/2013/detailed?L=59380&amp;W=14&amp;P=10663&amp;YEAR=2012" TargetMode="External"/><Relationship Id="rId17833" Type="http://schemas.openxmlformats.org/officeDocument/2006/relationships/hyperlink" Target="http://football6.myfantasyleague.com/2013/detailed?L=59380&amp;W=15&amp;P=9686&amp;YEAR=2012" TargetMode="External"/><Relationship Id="rId4392" Type="http://schemas.openxmlformats.org/officeDocument/2006/relationships/hyperlink" Target="http://football6.myfantasyleague.com/2013/detailed?L=59380&amp;W=16&amp;P=10861&amp;YEAR=2012" TargetMode="External"/><Relationship Id="rId5443" Type="http://schemas.openxmlformats.org/officeDocument/2006/relationships/hyperlink" Target="http://football6.myfantasyleague.com/2013/detailed?L=59380&amp;W=7&amp;P=9834&amp;YEAR=2012" TargetMode="External"/><Relationship Id="rId6841" Type="http://schemas.openxmlformats.org/officeDocument/2006/relationships/hyperlink" Target="http://football6.myfantasyleague.com/2013/detailed?L=59380&amp;W=16&amp;P=8437&amp;YEAR=2012" TargetMode="External"/><Relationship Id="rId15037" Type="http://schemas.openxmlformats.org/officeDocument/2006/relationships/hyperlink" Target="http://football6.myfantasyleague.com/2013/detailed?L=59380&amp;W=8&amp;P=9995&amp;YEAR=2012" TargetMode="External"/><Relationship Id="rId16435" Type="http://schemas.openxmlformats.org/officeDocument/2006/relationships/hyperlink" Target="http://football6.myfantasyleague.com/2013/detailed?L=59380&amp;W=2&amp;P=9216&amp;YEAR=2012" TargetMode="External"/><Relationship Id="rId4045" Type="http://schemas.openxmlformats.org/officeDocument/2006/relationships/hyperlink" Target="http://football6.myfantasyleague.com/2013/detailed?L=59380&amp;W=12&amp;P=9396&amp;YEAR=2012" TargetMode="External"/><Relationship Id="rId11994" Type="http://schemas.openxmlformats.org/officeDocument/2006/relationships/hyperlink" Target="http://football6.myfantasyleague.com/2013/detailed?L=59380&amp;W=6&amp;P=10363&amp;YEAR=2012" TargetMode="External"/><Relationship Id="rId19658" Type="http://schemas.openxmlformats.org/officeDocument/2006/relationships/hyperlink" Target="http://football6.myfantasyleague.com/2013/detailed?L=59380&amp;W=10&amp;P=8249&amp;YEAR=2012" TargetMode="External"/><Relationship Id="rId8666" Type="http://schemas.openxmlformats.org/officeDocument/2006/relationships/hyperlink" Target="http://football6.myfantasyleague.com/2013/detailed?L=59380&amp;W=3&amp;P=9990&amp;YEAR=2012" TargetMode="External"/><Relationship Id="rId9717" Type="http://schemas.openxmlformats.org/officeDocument/2006/relationships/hyperlink" Target="http://football6.myfantasyleague.com/2013/detailed?L=59380&amp;W=16&amp;P=8383&amp;YEAR=2012" TargetMode="External"/><Relationship Id="rId10596" Type="http://schemas.openxmlformats.org/officeDocument/2006/relationships/hyperlink" Target="http://football6.myfantasyleague.com/2013/detailed?L=59380&amp;W=17&amp;P=10392&amp;YEAR=2012" TargetMode="External"/><Relationship Id="rId11647" Type="http://schemas.openxmlformats.org/officeDocument/2006/relationships/hyperlink" Target="http://football6.myfantasyleague.com/2013/detailed?L=59380&amp;W=12&amp;P=7391&amp;YEAR=2012" TargetMode="External"/><Relationship Id="rId1706" Type="http://schemas.openxmlformats.org/officeDocument/2006/relationships/hyperlink" Target="http://football6.myfantasyleague.com/2013/detailed?L=59380&amp;W=16&amp;P=8074&amp;YEAR=2012" TargetMode="External"/><Relationship Id="rId7268" Type="http://schemas.openxmlformats.org/officeDocument/2006/relationships/hyperlink" Target="http://football6.myfantasyleague.com/2013/detailed?L=59380&amp;W=14&amp;P=9347&amp;YEAR=2012" TargetMode="External"/><Relationship Id="rId8319" Type="http://schemas.openxmlformats.org/officeDocument/2006/relationships/hyperlink" Target="http://football6.myfantasyleague.com/2013/detailed?L=59380&amp;W=10&amp;P=10365&amp;YEAR=2012" TargetMode="External"/><Relationship Id="rId10249" Type="http://schemas.openxmlformats.org/officeDocument/2006/relationships/hyperlink" Target="http://football6.myfantasyleague.com/2013/detailed?L=59380&amp;W=14&amp;P=10271&amp;YEAR=2012" TargetMode="External"/><Relationship Id="rId14120" Type="http://schemas.openxmlformats.org/officeDocument/2006/relationships/hyperlink" Target="http://football6.myfantasyleague.com/2013/detailed?L=59380&amp;W=13&amp;P=10741&amp;YEAR=2012" TargetMode="External"/><Relationship Id="rId17690" Type="http://schemas.openxmlformats.org/officeDocument/2006/relationships/hyperlink" Target="http://football6.myfantasyleague.com/2013/detailed?L=59380&amp;W=11&amp;P=11083&amp;YEAR=2012" TargetMode="External"/><Relationship Id="rId18741" Type="http://schemas.openxmlformats.org/officeDocument/2006/relationships/hyperlink" Target="http://football6.myfantasyleague.com/2013/detailed?L=59380&amp;W=12&amp;P=6984&amp;YEAR=2012" TargetMode="External"/><Relationship Id="rId3878" Type="http://schemas.openxmlformats.org/officeDocument/2006/relationships/hyperlink" Target="http://football6.myfantasyleague.com/2013/detailed?L=59380&amp;W=15&amp;P=10308&amp;YEAR=2012" TargetMode="External"/><Relationship Id="rId4929" Type="http://schemas.openxmlformats.org/officeDocument/2006/relationships/hyperlink" Target="http://football6.myfantasyleague.com/2013/detailed?L=59380&amp;W=1&amp;P=3494&amp;YEAR=2012" TargetMode="External"/><Relationship Id="rId8800" Type="http://schemas.openxmlformats.org/officeDocument/2006/relationships/hyperlink" Target="http://football6.myfantasyleague.com/2013/detailed?L=59380&amp;W=11&amp;P=10333&amp;YEAR=2012" TargetMode="External"/><Relationship Id="rId16292" Type="http://schemas.openxmlformats.org/officeDocument/2006/relationships/hyperlink" Target="http://football6.myfantasyleague.com/2013/detailed?L=59380&amp;W=1&amp;P=7480&amp;YEAR=2012" TargetMode="External"/><Relationship Id="rId17343" Type="http://schemas.openxmlformats.org/officeDocument/2006/relationships/hyperlink" Target="http://football6.myfantasyleague.com/2013/detailed?L=59380&amp;W=16&amp;P=7494&amp;YEAR=2012" TargetMode="External"/><Relationship Id="rId20688" Type="http://schemas.openxmlformats.org/officeDocument/2006/relationships/hyperlink" Target="http://football6.myfantasyleague.com/2013/player?L=59380&amp;P=10099" TargetMode="External"/><Relationship Id="rId799" Type="http://schemas.openxmlformats.org/officeDocument/2006/relationships/hyperlink" Target="http://football6.myfantasyleague.com/2013/detailed?L=59380&amp;W=17&amp;P=9041&amp;YEAR=2012" TargetMode="External"/><Relationship Id="rId6351" Type="http://schemas.openxmlformats.org/officeDocument/2006/relationships/hyperlink" Target="http://football6.myfantasyleague.com/2013/detailed?L=59380&amp;W=10&amp;P=6519&amp;YEAR=2012" TargetMode="External"/><Relationship Id="rId7402" Type="http://schemas.openxmlformats.org/officeDocument/2006/relationships/hyperlink" Target="http://football6.myfantasyleague.com/2013/detailed?L=59380&amp;W=8&amp;P=8289&amp;YEAR=2012" TargetMode="External"/><Relationship Id="rId10730" Type="http://schemas.openxmlformats.org/officeDocument/2006/relationships/hyperlink" Target="http://football6.myfantasyleague.com/2013/detailed?L=59380&amp;W=1&amp;P=9502&amp;YEAR=2012" TargetMode="External"/><Relationship Id="rId6004" Type="http://schemas.openxmlformats.org/officeDocument/2006/relationships/hyperlink" Target="http://football6.myfantasyleague.com/2013/detailed?L=59380&amp;W=3&amp;P=9117&amp;YEAR=2012" TargetMode="External"/><Relationship Id="rId9574" Type="http://schemas.openxmlformats.org/officeDocument/2006/relationships/hyperlink" Target="http://football6.myfantasyleague.com/2013/player?L=59380&amp;P=5879&amp;YEAR=2012" TargetMode="External"/><Relationship Id="rId13953" Type="http://schemas.openxmlformats.org/officeDocument/2006/relationships/hyperlink" Target="http://football6.myfantasyleague.com/2013/detailed?L=59380&amp;W=7&amp;P=8490&amp;YEAR=2012" TargetMode="External"/><Relationship Id="rId19168" Type="http://schemas.openxmlformats.org/officeDocument/2006/relationships/hyperlink" Target="http://football6.myfantasyleague.com/2013/player?L=59380&amp;P=10618&amp;YEAR=2012" TargetMode="External"/><Relationship Id="rId2961" Type="http://schemas.openxmlformats.org/officeDocument/2006/relationships/hyperlink" Target="http://football6.myfantasyleague.com/2013/detailed?L=59380&amp;W=11&amp;P=8685&amp;YEAR=2012" TargetMode="External"/><Relationship Id="rId8176" Type="http://schemas.openxmlformats.org/officeDocument/2006/relationships/hyperlink" Target="http://football6.myfantasyleague.com/2013/detailed?L=59380&amp;W=3&amp;P=9222&amp;YEAR=2012" TargetMode="External"/><Relationship Id="rId9227" Type="http://schemas.openxmlformats.org/officeDocument/2006/relationships/hyperlink" Target="http://football6.myfantasyleague.com/2013/detailed?L=59380&amp;W=9&amp;P=9076&amp;YEAR=2012" TargetMode="External"/><Relationship Id="rId12555" Type="http://schemas.openxmlformats.org/officeDocument/2006/relationships/hyperlink" Target="http://football6.myfantasyleague.com/2013/detailed?L=59380&amp;W=8&amp;P=10588&amp;YEAR=2012" TargetMode="External"/><Relationship Id="rId13606" Type="http://schemas.openxmlformats.org/officeDocument/2006/relationships/hyperlink" Target="http://football6.myfantasyleague.com/2013/detailed?L=59380&amp;W=15&amp;P=11099&amp;YEAR=2012" TargetMode="External"/><Relationship Id="rId933" Type="http://schemas.openxmlformats.org/officeDocument/2006/relationships/hyperlink" Target="http://football6.myfantasyleague.com/2013/detailed?L=59380&amp;W=6&amp;P=10275&amp;YEAR=2012" TargetMode="External"/><Relationship Id="rId1563" Type="http://schemas.openxmlformats.org/officeDocument/2006/relationships/hyperlink" Target="http://football6.myfantasyleague.com/2013/detailed?L=59380&amp;W=3&amp;P=9301&amp;YEAR=2012" TargetMode="External"/><Relationship Id="rId2614" Type="http://schemas.openxmlformats.org/officeDocument/2006/relationships/hyperlink" Target="http://football6.myfantasyleague.com/2013/detailed?L=59380&amp;W=15&amp;P=6567&amp;YEAR=2012" TargetMode="External"/><Relationship Id="rId11157" Type="http://schemas.openxmlformats.org/officeDocument/2006/relationships/hyperlink" Target="http://football6.myfantasyleague.com/2013/detailed?L=59380&amp;W=4&amp;P=9517&amp;YEAR=2012" TargetMode="External"/><Relationship Id="rId12208" Type="http://schemas.openxmlformats.org/officeDocument/2006/relationships/hyperlink" Target="http://football6.myfantasyleague.com/2013/detailed?L=59380&amp;W=2&amp;P=10031&amp;YEAR=2012" TargetMode="External"/><Relationship Id="rId15778" Type="http://schemas.openxmlformats.org/officeDocument/2006/relationships/hyperlink" Target="http://football6.myfantasyleague.com/2013/detailed?L=59380&amp;W=9&amp;P=7836&amp;YEAR=2012" TargetMode="External"/><Relationship Id="rId16829" Type="http://schemas.openxmlformats.org/officeDocument/2006/relationships/hyperlink" Target="http://football6.myfantasyleague.com/2013/detailed?L=59380&amp;W=1&amp;P=9984&amp;YEAR=2012" TargetMode="External"/><Relationship Id="rId1216" Type="http://schemas.openxmlformats.org/officeDocument/2006/relationships/hyperlink" Target="http://football6.myfantasyleague.com/2013/detailed?L=59380&amp;W=12&amp;P=9189&amp;YEAR=2012" TargetMode="External"/><Relationship Id="rId4786" Type="http://schemas.openxmlformats.org/officeDocument/2006/relationships/hyperlink" Target="http://football6.myfantasyleague.com/2013/detailed?L=59380&amp;W=13&amp;P=10265&amp;YEAR=2012" TargetMode="External"/><Relationship Id="rId5837" Type="http://schemas.openxmlformats.org/officeDocument/2006/relationships/hyperlink" Target="http://football6.myfantasyleague.com/2013/detailed?L=59380&amp;W=8&amp;P=9150&amp;YEAR=2012" TargetMode="External"/><Relationship Id="rId18251" Type="http://schemas.openxmlformats.org/officeDocument/2006/relationships/hyperlink" Target="http://football6.myfantasyleague.com/2013/detailed?L=59380&amp;W=10&amp;P=9829&amp;YEAR=2012" TargetMode="External"/><Relationship Id="rId19302" Type="http://schemas.openxmlformats.org/officeDocument/2006/relationships/hyperlink" Target="http://football6.myfantasyleague.com/2013/detailed?L=59380&amp;W=5&amp;P=7422&amp;YEAR=2012" TargetMode="External"/><Relationship Id="rId3388" Type="http://schemas.openxmlformats.org/officeDocument/2006/relationships/hyperlink" Target="http://football6.myfantasyleague.com/2013/detailed?L=59380&amp;W=9&amp;P=10400&amp;YEAR=2012" TargetMode="External"/><Relationship Id="rId4439" Type="http://schemas.openxmlformats.org/officeDocument/2006/relationships/hyperlink" Target="http://football6.myfantasyleague.com/2013/detailed?L=59380&amp;W=16&amp;P=8072&amp;YEAR=2012" TargetMode="External"/><Relationship Id="rId8310" Type="http://schemas.openxmlformats.org/officeDocument/2006/relationships/hyperlink" Target="http://football6.myfantasyleague.com/2013/player?L=59380&amp;P=10365&amp;YEAR=2012" TargetMode="External"/><Relationship Id="rId10240" Type="http://schemas.openxmlformats.org/officeDocument/2006/relationships/hyperlink" Target="http://football6.myfantasyleague.com/2013/detailed?L=59380&amp;W=4&amp;P=10271&amp;YEAR=2012" TargetMode="External"/><Relationship Id="rId20198" Type="http://schemas.openxmlformats.org/officeDocument/2006/relationships/hyperlink" Target="http://football6.myfantasyleague.com/2013/detailed?L=59380&amp;W=12&amp;P=9848&amp;YEAR=2012" TargetMode="External"/><Relationship Id="rId14861" Type="http://schemas.openxmlformats.org/officeDocument/2006/relationships/hyperlink" Target="http://football6.myfantasyleague.com/2013/detailed?L=59380&amp;W=3&amp;P=8669&amp;YEAR=2012" TargetMode="External"/><Relationship Id="rId15912" Type="http://schemas.openxmlformats.org/officeDocument/2006/relationships/hyperlink" Target="http://football6.myfantasyleague.com/2013/detailed?L=59380&amp;W=3&amp;P=10424&amp;YEAR=2012" TargetMode="External"/><Relationship Id="rId790" Type="http://schemas.openxmlformats.org/officeDocument/2006/relationships/hyperlink" Target="http://football6.myfantasyleague.com/2013/detailed?L=59380&amp;W=8&amp;P=9041&amp;YEAR=2012" TargetMode="External"/><Relationship Id="rId2471" Type="http://schemas.openxmlformats.org/officeDocument/2006/relationships/hyperlink" Target="http://football6.myfantasyleague.com/2013/detailed?L=59380&amp;W=6&amp;P=10905&amp;YEAR=2012" TargetMode="External"/><Relationship Id="rId3522" Type="http://schemas.openxmlformats.org/officeDocument/2006/relationships/hyperlink" Target="http://football6.myfantasyleague.com/2013/detailed?L=59380&amp;W=11&amp;P=8042&amp;YEAR=2012" TargetMode="External"/><Relationship Id="rId4920" Type="http://schemas.openxmlformats.org/officeDocument/2006/relationships/hyperlink" Target="http://football6.myfantasyleague.com/2013/detailed?L=59380&amp;W=16&amp;P=9438&amp;YEAR=2012" TargetMode="External"/><Relationship Id="rId9084" Type="http://schemas.openxmlformats.org/officeDocument/2006/relationships/hyperlink" Target="http://football6.myfantasyleague.com/2013/detailed?L=59380&amp;W=3&amp;P=10749&amp;YEAR=2012" TargetMode="External"/><Relationship Id="rId12065" Type="http://schemas.openxmlformats.org/officeDocument/2006/relationships/hyperlink" Target="http://football6.myfantasyleague.com/2013/detailed?L=59380&amp;W=4&amp;P=10186&amp;YEAR=2012" TargetMode="External"/><Relationship Id="rId13116" Type="http://schemas.openxmlformats.org/officeDocument/2006/relationships/hyperlink" Target="http://football6.myfantasyleague.com/2013/detailed?L=59380&amp;W=12&amp;P=9463&amp;YEAR=2012" TargetMode="External"/><Relationship Id="rId13463" Type="http://schemas.openxmlformats.org/officeDocument/2006/relationships/hyperlink" Target="http://football6.myfantasyleague.com/2013/detailed?L=59380&amp;W=10&amp;P=3309&amp;YEAR=2012" TargetMode="External"/><Relationship Id="rId14514" Type="http://schemas.openxmlformats.org/officeDocument/2006/relationships/hyperlink" Target="http://football6.myfantasyleague.com/2013/detailed?L=59380&amp;W=6&amp;P=3900&amp;YEAR=2012" TargetMode="External"/><Relationship Id="rId20332" Type="http://schemas.openxmlformats.org/officeDocument/2006/relationships/hyperlink" Target="http://football6.myfantasyleague.com/2013/player?L=59380&amp;P=6997" TargetMode="External"/><Relationship Id="rId443" Type="http://schemas.openxmlformats.org/officeDocument/2006/relationships/hyperlink" Target="http://football6.myfantasyleague.com/2013/detailed?L=59380&amp;W=6&amp;P=7501&amp;YEAR=2012" TargetMode="External"/><Relationship Id="rId1073" Type="http://schemas.openxmlformats.org/officeDocument/2006/relationships/hyperlink" Target="http://football6.myfantasyleague.com/2013/detailed?L=59380&amp;W=9&amp;P=10287&amp;YEAR=2012" TargetMode="External"/><Relationship Id="rId2124" Type="http://schemas.openxmlformats.org/officeDocument/2006/relationships/hyperlink" Target="http://football6.myfantasyleague.com/2013/detailed?L=59380&amp;W=3&amp;P=10542&amp;YEAR=2012" TargetMode="External"/><Relationship Id="rId16686" Type="http://schemas.openxmlformats.org/officeDocument/2006/relationships/hyperlink" Target="http://football6.myfantasyleague.com/2013/detailed?L=59380&amp;W=6&amp;P=10393&amp;YEAR=2012" TargetMode="External"/><Relationship Id="rId17737" Type="http://schemas.openxmlformats.org/officeDocument/2006/relationships/hyperlink" Target="http://football6.myfantasyleague.com/2013/detailed?L=59380&amp;W=3&amp;P=3969&amp;YEAR=2012" TargetMode="External"/><Relationship Id="rId4296" Type="http://schemas.openxmlformats.org/officeDocument/2006/relationships/hyperlink" Target="http://football6.myfantasyleague.com/2013/detailed?L=59380&amp;W=4&amp;P=9514&amp;YEAR=2012" TargetMode="External"/><Relationship Id="rId5694" Type="http://schemas.openxmlformats.org/officeDocument/2006/relationships/hyperlink" Target="http://football6.myfantasyleague.com/2013/detailed?L=59380&amp;W=2&amp;P=9462&amp;YEAR=2012" TargetMode="External"/><Relationship Id="rId6745" Type="http://schemas.openxmlformats.org/officeDocument/2006/relationships/hyperlink" Target="http://football6.myfantasyleague.com/2013/player?L=59380&amp;P=10736" TargetMode="External"/><Relationship Id="rId15288" Type="http://schemas.openxmlformats.org/officeDocument/2006/relationships/hyperlink" Target="http://football6.myfantasyleague.com/2013/player?L=59380&amp;P=7613" TargetMode="External"/><Relationship Id="rId16339" Type="http://schemas.openxmlformats.org/officeDocument/2006/relationships/hyperlink" Target="http://football6.myfantasyleague.com/2013/detailed?L=59380&amp;W=13&amp;P=9271&amp;YEAR=2012" TargetMode="External"/><Relationship Id="rId5347" Type="http://schemas.openxmlformats.org/officeDocument/2006/relationships/hyperlink" Target="http://football6.myfantasyleague.com/2013/detailed?L=59380&amp;W=1&amp;P=8367&amp;YEAR=2012" TargetMode="External"/><Relationship Id="rId9968" Type="http://schemas.openxmlformats.org/officeDocument/2006/relationships/hyperlink" Target="http://football6.myfantasyleague.com/2013/player?L=59380&amp;P=10995&amp;YEAR=2012" TargetMode="External"/><Relationship Id="rId11898" Type="http://schemas.openxmlformats.org/officeDocument/2006/relationships/hyperlink" Target="http://football6.myfantasyleague.com/2013/detailed?L=59380&amp;W=17&amp;P=10756&amp;YEAR=2012" TargetMode="External"/><Relationship Id="rId12949" Type="http://schemas.openxmlformats.org/officeDocument/2006/relationships/hyperlink" Target="http://football6.myfantasyleague.com/2013/detailed?L=59380&amp;W=10&amp;P=10708&amp;YEAR=2012" TargetMode="External"/><Relationship Id="rId16820" Type="http://schemas.openxmlformats.org/officeDocument/2006/relationships/hyperlink" Target="http://football6.myfantasyleague.com/2013/detailed?L=59380&amp;W=11&amp;P=8250&amp;YEAR=2012" TargetMode="External"/><Relationship Id="rId1957" Type="http://schemas.openxmlformats.org/officeDocument/2006/relationships/hyperlink" Target="http://football6.myfantasyleague.com/2013/detailed?L=59380&amp;W=2&amp;P=9840&amp;YEAR=2012" TargetMode="External"/><Relationship Id="rId14371" Type="http://schemas.openxmlformats.org/officeDocument/2006/relationships/hyperlink" Target="http://football6.myfantasyleague.com/2013/detailed?L=59380&amp;W=17&amp;P=10915&amp;YEAR=2012" TargetMode="External"/><Relationship Id="rId15422" Type="http://schemas.openxmlformats.org/officeDocument/2006/relationships/hyperlink" Target="http://football6.myfantasyleague.com/2013/detailed?L=59380&amp;W=17&amp;P=8679&amp;YEAR=2012" TargetMode="External"/><Relationship Id="rId4430" Type="http://schemas.openxmlformats.org/officeDocument/2006/relationships/hyperlink" Target="http://football6.myfantasyleague.com/2013/detailed?L=59380&amp;W=6&amp;P=8072&amp;YEAR=2012" TargetMode="External"/><Relationship Id="rId14024" Type="http://schemas.openxmlformats.org/officeDocument/2006/relationships/hyperlink" Target="http://football6.myfantasyleague.com/2013/detailed?L=59380&amp;W=16&amp;P=10985&amp;YEAR=2012" TargetMode="External"/><Relationship Id="rId17594" Type="http://schemas.openxmlformats.org/officeDocument/2006/relationships/hyperlink" Target="http://football6.myfantasyleague.com/2013/detailed?L=59380&amp;W=11&amp;P=9987&amp;YEAR=2012" TargetMode="External"/><Relationship Id="rId18992" Type="http://schemas.openxmlformats.org/officeDocument/2006/relationships/hyperlink" Target="http://football6.myfantasyleague.com/2013/player?L=59380&amp;P=10918" TargetMode="External"/><Relationship Id="rId3032" Type="http://schemas.openxmlformats.org/officeDocument/2006/relationships/hyperlink" Target="http://football6.myfantasyleague.com/2013/detailed?L=59380&amp;W=16&amp;P=9916&amp;YEAR=2012" TargetMode="External"/><Relationship Id="rId7653" Type="http://schemas.openxmlformats.org/officeDocument/2006/relationships/hyperlink" Target="http://football6.myfantasyleague.com/2013/detailed?L=59380&amp;W=7&amp;P=4910&amp;YEAR=2012" TargetMode="External"/><Relationship Id="rId10981" Type="http://schemas.openxmlformats.org/officeDocument/2006/relationships/hyperlink" Target="http://football6.myfantasyleague.com/2013/detailed?L=59380&amp;W=13&amp;P=9439&amp;YEAR=2012" TargetMode="External"/><Relationship Id="rId16196" Type="http://schemas.openxmlformats.org/officeDocument/2006/relationships/hyperlink" Target="http://football6.myfantasyleague.com/2013/detailed?L=59380&amp;W=3&amp;P=7945&amp;YEAR=2012" TargetMode="External"/><Relationship Id="rId17247" Type="http://schemas.openxmlformats.org/officeDocument/2006/relationships/hyperlink" Target="http://football6.myfantasyleague.com/2013/detailed?L=59380&amp;W=14&amp;P=8702&amp;YEAR=2012" TargetMode="External"/><Relationship Id="rId18645" Type="http://schemas.openxmlformats.org/officeDocument/2006/relationships/hyperlink" Target="http://football6.myfantasyleague.com/2013/detailed?L=59380&amp;W=6&amp;P=8357&amp;YEAR=2012" TargetMode="External"/><Relationship Id="rId6255" Type="http://schemas.openxmlformats.org/officeDocument/2006/relationships/hyperlink" Target="http://football6.myfantasyleague.com/2013/player?L=59380&amp;P=10174" TargetMode="External"/><Relationship Id="rId7306" Type="http://schemas.openxmlformats.org/officeDocument/2006/relationships/hyperlink" Target="http://football6.myfantasyleague.com/2013/detailed?L=59380&amp;W=14&amp;P=8258&amp;YEAR=2012" TargetMode="External"/><Relationship Id="rId8704" Type="http://schemas.openxmlformats.org/officeDocument/2006/relationships/hyperlink" Target="http://football6.myfantasyleague.com/2013/detailed?L=59380&amp;W=10&amp;P=10674&amp;YEAR=2012" TargetMode="External"/><Relationship Id="rId10634" Type="http://schemas.openxmlformats.org/officeDocument/2006/relationships/hyperlink" Target="http://football6.myfantasyleague.com/2013/detailed?L=59380&amp;W=15&amp;P=8396&amp;YEAR=2012" TargetMode="External"/><Relationship Id="rId13857" Type="http://schemas.openxmlformats.org/officeDocument/2006/relationships/hyperlink" Target="http://football6.myfantasyleague.com/2013/detailed?L=59380&amp;W=10&amp;P=8376&amp;YEAR=2012" TargetMode="External"/><Relationship Id="rId14908" Type="http://schemas.openxmlformats.org/officeDocument/2006/relationships/hyperlink" Target="http://football6.myfantasyleague.com/2013/detailed?L=59380&amp;W=10&amp;P=7900&amp;YEAR=2012" TargetMode="External"/><Relationship Id="rId2865" Type="http://schemas.openxmlformats.org/officeDocument/2006/relationships/hyperlink" Target="http://football6.myfantasyleague.com/2013/detailed?L=59380&amp;W=13&amp;P=9864&amp;YEAR=2012" TargetMode="External"/><Relationship Id="rId3916" Type="http://schemas.openxmlformats.org/officeDocument/2006/relationships/hyperlink" Target="http://football6.myfantasyleague.com/2013/detailed?L=59380&amp;W=2&amp;P=8848&amp;YEAR=2012" TargetMode="External"/><Relationship Id="rId9478" Type="http://schemas.openxmlformats.org/officeDocument/2006/relationships/hyperlink" Target="http://football6.myfantasyleague.com/2013/detailed?L=59380&amp;W=6&amp;P=7665&amp;YEAR=2012" TargetMode="External"/><Relationship Id="rId12459" Type="http://schemas.openxmlformats.org/officeDocument/2006/relationships/hyperlink" Target="http://football6.myfantasyleague.com/2013/detailed?L=59380&amp;W=6&amp;P=8705&amp;YEAR=2012" TargetMode="External"/><Relationship Id="rId16330" Type="http://schemas.openxmlformats.org/officeDocument/2006/relationships/hyperlink" Target="http://football6.myfantasyleague.com/2013/detailed?L=59380&amp;W=3&amp;P=9271&amp;YEAR=2012" TargetMode="External"/><Relationship Id="rId837" Type="http://schemas.openxmlformats.org/officeDocument/2006/relationships/hyperlink" Target="http://football6.myfantasyleague.com/2013/options?L=59380&amp;F=0009&amp;O=07" TargetMode="External"/><Relationship Id="rId1467" Type="http://schemas.openxmlformats.org/officeDocument/2006/relationships/hyperlink" Target="http://football6.myfantasyleague.com/2013/detailed?L=59380&amp;W=7&amp;P=9044&amp;YEAR=2012" TargetMode="External"/><Relationship Id="rId2518" Type="http://schemas.openxmlformats.org/officeDocument/2006/relationships/hyperlink" Target="http://football6.myfantasyleague.com/2013/player?L=59380&amp;P=9456" TargetMode="External"/><Relationship Id="rId19553" Type="http://schemas.openxmlformats.org/officeDocument/2006/relationships/hyperlink" Target="http://football6.myfantasyleague.com/2013/detailed?L=59380&amp;W=14&amp;P=9104&amp;YEAR=2012" TargetMode="External"/><Relationship Id="rId8561" Type="http://schemas.openxmlformats.org/officeDocument/2006/relationships/hyperlink" Target="http://football6.myfantasyleague.com/2013/detailed?L=59380&amp;W=13&amp;P=10478&amp;YEAR=2012" TargetMode="External"/><Relationship Id="rId9612" Type="http://schemas.openxmlformats.org/officeDocument/2006/relationships/hyperlink" Target="http://football6.myfantasyleague.com/2013/player?L=59380&amp;P=9680" TargetMode="External"/><Relationship Id="rId10491" Type="http://schemas.openxmlformats.org/officeDocument/2006/relationships/hyperlink" Target="http://football6.myfantasyleague.com/2013/detailed?L=59380&amp;W=12&amp;P=7704&amp;YEAR=2012" TargetMode="External"/><Relationship Id="rId12940" Type="http://schemas.openxmlformats.org/officeDocument/2006/relationships/hyperlink" Target="http://football6.myfantasyleague.com/2013/options?L=59380&amp;F=0002&amp;O=07" TargetMode="External"/><Relationship Id="rId18155" Type="http://schemas.openxmlformats.org/officeDocument/2006/relationships/hyperlink" Target="http://football6.myfantasyleague.com/2013/detailed?L=59380&amp;W=5&amp;P=8887&amp;YEAR=2012" TargetMode="External"/><Relationship Id="rId19206" Type="http://schemas.openxmlformats.org/officeDocument/2006/relationships/hyperlink" Target="http://football6.myfantasyleague.com/2013/detailed?L=59380&amp;W=4&amp;P=9015&amp;YEAR=2012" TargetMode="External"/><Relationship Id="rId1601" Type="http://schemas.openxmlformats.org/officeDocument/2006/relationships/hyperlink" Target="http://football6.myfantasyleague.com/2013/detailed?L=59380&amp;W=8&amp;P=10874&amp;YEAR=2012" TargetMode="External"/><Relationship Id="rId7163" Type="http://schemas.openxmlformats.org/officeDocument/2006/relationships/hyperlink" Target="http://football6.myfantasyleague.com/2013/detailed?L=59380&amp;W=16&amp;P=9259&amp;YEAR=2012" TargetMode="External"/><Relationship Id="rId8214" Type="http://schemas.openxmlformats.org/officeDocument/2006/relationships/hyperlink" Target="http://football6.myfantasyleague.com/2013/detailed?L=59380&amp;W=7&amp;P=8854&amp;YEAR=2012" TargetMode="External"/><Relationship Id="rId10144" Type="http://schemas.openxmlformats.org/officeDocument/2006/relationships/hyperlink" Target="http://football6.myfantasyleague.com/2013/player?L=59380&amp;P=9079" TargetMode="External"/><Relationship Id="rId11542" Type="http://schemas.openxmlformats.org/officeDocument/2006/relationships/hyperlink" Target="http://football6.myfantasyleague.com/2013/detailed?L=59380&amp;W=9&amp;P=8670&amp;YEAR=2012" TargetMode="External"/><Relationship Id="rId14765" Type="http://schemas.openxmlformats.org/officeDocument/2006/relationships/hyperlink" Target="http://football6.myfantasyleague.com/2013/detailed?L=59380&amp;W=14&amp;P=6944&amp;YEAR=2012" TargetMode="External"/><Relationship Id="rId15816" Type="http://schemas.openxmlformats.org/officeDocument/2006/relationships/hyperlink" Target="http://football6.myfantasyleague.com/2013/detailed?L=59380&amp;W=10&amp;P=9097&amp;YEAR=2012" TargetMode="External"/><Relationship Id="rId694" Type="http://schemas.openxmlformats.org/officeDocument/2006/relationships/hyperlink" Target="http://football6.myfantasyleague.com/2013/detailed?L=59380&amp;W=11&amp;P=9868&amp;YEAR=2012" TargetMode="External"/><Relationship Id="rId2375" Type="http://schemas.openxmlformats.org/officeDocument/2006/relationships/hyperlink" Target="http://football6.myfantasyleague.com/2013/detailed?L=59380&amp;W=5&amp;P=10763&amp;YEAR=2012" TargetMode="External"/><Relationship Id="rId3773" Type="http://schemas.openxmlformats.org/officeDocument/2006/relationships/hyperlink" Target="http://football6.myfantasyleague.com/2013/detailed?L=59380&amp;W=8&amp;P=9938&amp;YEAR=2012" TargetMode="External"/><Relationship Id="rId4824" Type="http://schemas.openxmlformats.org/officeDocument/2006/relationships/hyperlink" Target="http://football6.myfantasyleague.com/2013/detailed?L=59380&amp;W=14&amp;P=10816&amp;YEAR=2012" TargetMode="External"/><Relationship Id="rId13367" Type="http://schemas.openxmlformats.org/officeDocument/2006/relationships/hyperlink" Target="http://football6.myfantasyleague.com/2013/detailed?L=59380&amp;W=9&amp;P=9221&amp;YEAR=2012" TargetMode="External"/><Relationship Id="rId14418" Type="http://schemas.openxmlformats.org/officeDocument/2006/relationships/hyperlink" Target="http://football6.myfantasyleague.com/2013/detailed?L=59380&amp;W=10&amp;P=9616&amp;YEAR=2012" TargetMode="External"/><Relationship Id="rId17988" Type="http://schemas.openxmlformats.org/officeDocument/2006/relationships/hyperlink" Target="http://football6.myfantasyleague.com/2013/detailed?L=59380&amp;W=8&amp;P=8304&amp;YEAR=2012" TargetMode="External"/><Relationship Id="rId20583" Type="http://schemas.openxmlformats.org/officeDocument/2006/relationships/hyperlink" Target="http://football6.myfantasyleague.com/2013/player?L=59380&amp;P=10828" TargetMode="External"/><Relationship Id="rId347" Type="http://schemas.openxmlformats.org/officeDocument/2006/relationships/hyperlink" Target="http://football6.myfantasyleague.com/2013/detailed?L=59380&amp;W=7&amp;P=10371&amp;YEAR=2012" TargetMode="External"/><Relationship Id="rId2028" Type="http://schemas.openxmlformats.org/officeDocument/2006/relationships/hyperlink" Target="http://football6.myfantasyleague.com/2013/player?L=59380&amp;P=10419" TargetMode="External"/><Relationship Id="rId3426" Type="http://schemas.openxmlformats.org/officeDocument/2006/relationships/hyperlink" Target="http://football6.myfantasyleague.com/2013/player?L=59380&amp;P=10235&amp;YEAR=2012" TargetMode="External"/><Relationship Id="rId6996" Type="http://schemas.openxmlformats.org/officeDocument/2006/relationships/hyperlink" Target="http://football6.myfantasyleague.com/2013/detailed?L=59380&amp;W=1&amp;P=8359&amp;YEAR=2012" TargetMode="External"/><Relationship Id="rId20236" Type="http://schemas.openxmlformats.org/officeDocument/2006/relationships/hyperlink" Target="http://football6.myfantasyleague.com/2013/detailed?L=59380&amp;W=14&amp;P=10703&amp;YEAR=2012" TargetMode="External"/><Relationship Id="rId5598" Type="http://schemas.openxmlformats.org/officeDocument/2006/relationships/hyperlink" Target="http://football6.myfantasyleague.com/2013/player?L=59380&amp;P=8511&amp;YEAR=2012" TargetMode="External"/><Relationship Id="rId6649" Type="http://schemas.openxmlformats.org/officeDocument/2006/relationships/hyperlink" Target="http://football6.myfantasyleague.com/2013/player?L=59380&amp;P=10324&amp;YEAR=2012" TargetMode="External"/><Relationship Id="rId12450" Type="http://schemas.openxmlformats.org/officeDocument/2006/relationships/hyperlink" Target="http://football6.myfantasyleague.com/2013/detailed?L=59380&amp;W=16&amp;P=9679&amp;YEAR=2012" TargetMode="External"/><Relationship Id="rId13501" Type="http://schemas.openxmlformats.org/officeDocument/2006/relationships/hyperlink" Target="http://football6.myfantasyleague.com/2013/detailed?L=59380&amp;W=6&amp;P=9534&amp;YEAR=2012" TargetMode="External"/><Relationship Id="rId19063" Type="http://schemas.openxmlformats.org/officeDocument/2006/relationships/hyperlink" Target="http://football6.myfantasyleague.com/2013/detailed?L=59380&amp;W=2&amp;P=8416&amp;YEAR=2012" TargetMode="External"/><Relationship Id="rId8071" Type="http://schemas.openxmlformats.org/officeDocument/2006/relationships/hyperlink" Target="http://football6.myfantasyleague.com/2013/detailed?L=59380&amp;W=7&amp;P=9319&amp;YEAR=2012" TargetMode="External"/><Relationship Id="rId9122" Type="http://schemas.openxmlformats.org/officeDocument/2006/relationships/hyperlink" Target="http://football6.myfantasyleague.com/2013/detailed?L=59380&amp;W=5&amp;P=10331&amp;YEAR=2012" TargetMode="External"/><Relationship Id="rId11052" Type="http://schemas.openxmlformats.org/officeDocument/2006/relationships/hyperlink" Target="http://football6.myfantasyleague.com/2013/detailed?L=59380&amp;W=2&amp;P=10520&amp;YEAR=2012" TargetMode="External"/><Relationship Id="rId12103" Type="http://schemas.openxmlformats.org/officeDocument/2006/relationships/hyperlink" Target="http://football6.myfantasyleague.com/2013/detailed?L=59380&amp;W=8&amp;P=9245&amp;YEAR=2012" TargetMode="External"/><Relationship Id="rId15673" Type="http://schemas.openxmlformats.org/officeDocument/2006/relationships/hyperlink" Target="http://football6.myfantasyleague.com/2013/detailed?L=59380&amp;W=7&amp;P=10769&amp;YEAR=2012" TargetMode="External"/><Relationship Id="rId1111" Type="http://schemas.openxmlformats.org/officeDocument/2006/relationships/hyperlink" Target="http://football6.myfantasyleague.com/2013/detailed?L=59380&amp;W=11&amp;P=10096&amp;YEAR=2012" TargetMode="External"/><Relationship Id="rId4681" Type="http://schemas.openxmlformats.org/officeDocument/2006/relationships/hyperlink" Target="http://football6.myfantasyleague.com/2013/detailed?L=59380&amp;W=1&amp;P=9706&amp;YEAR=2012" TargetMode="External"/><Relationship Id="rId5732" Type="http://schemas.openxmlformats.org/officeDocument/2006/relationships/hyperlink" Target="http://football6.myfantasyleague.com/2013/detailed?L=59380&amp;W=7&amp;P=10258&amp;YEAR=2012" TargetMode="External"/><Relationship Id="rId14275" Type="http://schemas.openxmlformats.org/officeDocument/2006/relationships/hyperlink" Target="http://football6.myfantasyleague.com/2013/detailed?L=59380&amp;W=8&amp;P=9615&amp;YEAR=2012" TargetMode="External"/><Relationship Id="rId15326" Type="http://schemas.openxmlformats.org/officeDocument/2006/relationships/hyperlink" Target="http://football6.myfantasyleague.com/2013/detailed?L=59380&amp;W=11&amp;P=10224&amp;YEAR=2012" TargetMode="External"/><Relationship Id="rId16724" Type="http://schemas.openxmlformats.org/officeDocument/2006/relationships/hyperlink" Target="http://football6.myfantasyleague.com/2013/detailed?L=59380&amp;W=17&amp;P=9900&amp;YEAR=2012" TargetMode="External"/><Relationship Id="rId3283" Type="http://schemas.openxmlformats.org/officeDocument/2006/relationships/hyperlink" Target="http://football6.myfantasyleague.com/2013/player?L=59380&amp;P=9188&amp;YEAR=2012" TargetMode="External"/><Relationship Id="rId4334" Type="http://schemas.openxmlformats.org/officeDocument/2006/relationships/hyperlink" Target="http://football6.myfantasyleague.com/2013/player?L=59380&amp;P=9893" TargetMode="External"/><Relationship Id="rId18896" Type="http://schemas.openxmlformats.org/officeDocument/2006/relationships/hyperlink" Target="http://football6.myfantasyleague.com/2013/detailed?L=59380&amp;W=1&amp;P=10815&amp;YEAR=2012" TargetMode="External"/><Relationship Id="rId19947" Type="http://schemas.openxmlformats.org/officeDocument/2006/relationships/hyperlink" Target="http://football6.myfantasyleague.com/2013/detailed?L=59380&amp;W=16&amp;P=10537&amp;YEAR=2012" TargetMode="External"/><Relationship Id="rId20093" Type="http://schemas.openxmlformats.org/officeDocument/2006/relationships/hyperlink" Target="http://football6.myfantasyleague.com/2013/detailed?L=59380&amp;W=11&amp;P=10013&amp;YEAR=2012" TargetMode="External"/><Relationship Id="rId8955" Type="http://schemas.openxmlformats.org/officeDocument/2006/relationships/hyperlink" Target="http://football6.myfantasyleague.com/2013/detailed?L=59380&amp;W=7&amp;P=9729&amp;YEAR=2012" TargetMode="External"/><Relationship Id="rId10885" Type="http://schemas.openxmlformats.org/officeDocument/2006/relationships/hyperlink" Target="http://football6.myfantasyleague.com/2013/detailed?L=59380&amp;W=16&amp;P=8664&amp;YEAR=2012" TargetMode="External"/><Relationship Id="rId11936" Type="http://schemas.openxmlformats.org/officeDocument/2006/relationships/hyperlink" Target="http://football6.myfantasyleague.com/2013/detailed?L=59380&amp;W=10&amp;P=10020&amp;YEAR=2012" TargetMode="External"/><Relationship Id="rId17498" Type="http://schemas.openxmlformats.org/officeDocument/2006/relationships/hyperlink" Target="http://football6.myfantasyleague.com/2013/detailed?L=59380&amp;W=16&amp;P=10034&amp;YEAR=2012" TargetMode="External"/><Relationship Id="rId18549" Type="http://schemas.openxmlformats.org/officeDocument/2006/relationships/hyperlink" Target="http://football6.myfantasyleague.com/2013/detailed?L=59380&amp;W=13&amp;P=10879&amp;YEAR=2012" TargetMode="External"/><Relationship Id="rId6159" Type="http://schemas.openxmlformats.org/officeDocument/2006/relationships/hyperlink" Target="http://football6.myfantasyleague.com/2013/detailed?L=59380&amp;W=6&amp;P=10989&amp;YEAR=2012" TargetMode="External"/><Relationship Id="rId7557" Type="http://schemas.openxmlformats.org/officeDocument/2006/relationships/hyperlink" Target="http://football6.myfantasyleague.com/2013/detailed?L=59380&amp;W=16&amp;P=8323&amp;YEAR=2012" TargetMode="External"/><Relationship Id="rId8608" Type="http://schemas.openxmlformats.org/officeDocument/2006/relationships/hyperlink" Target="http://football6.myfantasyleague.com/2013/detailed?L=59380&amp;W=13&amp;P=10812&amp;YEAR=2012" TargetMode="External"/><Relationship Id="rId10538" Type="http://schemas.openxmlformats.org/officeDocument/2006/relationships/hyperlink" Target="http://football6.myfantasyleague.com/2013/detailed?L=59380&amp;W=13&amp;P=10318&amp;YEAR=2012" TargetMode="External"/><Relationship Id="rId13011" Type="http://schemas.openxmlformats.org/officeDocument/2006/relationships/hyperlink" Target="http://football6.myfantasyleague.com/2013/options?L=59380&amp;F=0007&amp;O=07" TargetMode="External"/><Relationship Id="rId16581" Type="http://schemas.openxmlformats.org/officeDocument/2006/relationships/hyperlink" Target="http://football6.myfantasyleague.com/2013/detailed?L=59380&amp;W=11&amp;P=9512&amp;YEAR=2012" TargetMode="External"/><Relationship Id="rId17632" Type="http://schemas.openxmlformats.org/officeDocument/2006/relationships/hyperlink" Target="http://football6.myfantasyleague.com/2013/detailed?L=59380&amp;W=1&amp;P=10558&amp;YEAR=2012" TargetMode="External"/><Relationship Id="rId2769" Type="http://schemas.openxmlformats.org/officeDocument/2006/relationships/hyperlink" Target="http://football6.myfantasyleague.com/2013/detailed?L=59380&amp;W=15&amp;P=6789&amp;YEAR=2012" TargetMode="External"/><Relationship Id="rId6640" Type="http://schemas.openxmlformats.org/officeDocument/2006/relationships/hyperlink" Target="http://football6.myfantasyleague.com/2013/detailed?L=59380&amp;W=10&amp;P=9367&amp;YEAR=2012" TargetMode="External"/><Relationship Id="rId15183" Type="http://schemas.openxmlformats.org/officeDocument/2006/relationships/hyperlink" Target="http://football6.myfantasyleague.com/2013/detailed?L=59380&amp;W=8&amp;P=8036&amp;YEAR=2012" TargetMode="External"/><Relationship Id="rId16234" Type="http://schemas.openxmlformats.org/officeDocument/2006/relationships/hyperlink" Target="http://football6.myfantasyleague.com/2013/detailed?L=59380&amp;W=10&amp;P=10723&amp;YEAR=2012" TargetMode="External"/><Relationship Id="rId4191" Type="http://schemas.openxmlformats.org/officeDocument/2006/relationships/hyperlink" Target="http://football6.myfantasyleague.com/2013/detailed?L=59380&amp;W=11&amp;P=7471&amp;YEAR=2012" TargetMode="External"/><Relationship Id="rId5242" Type="http://schemas.openxmlformats.org/officeDocument/2006/relationships/hyperlink" Target="http://football6.myfantasyleague.com/2013/detailed?L=59380&amp;W=13&amp;P=8414&amp;YEAR=2012" TargetMode="External"/><Relationship Id="rId9863" Type="http://schemas.openxmlformats.org/officeDocument/2006/relationships/hyperlink" Target="http://football6.myfantasyleague.com/2013/player?L=59380&amp;P=9207&amp;YEAR=2012" TargetMode="External"/><Relationship Id="rId19457" Type="http://schemas.openxmlformats.org/officeDocument/2006/relationships/hyperlink" Target="http://football6.myfantasyleague.com/2013/detailed?L=59380&amp;W=3&amp;P=9383&amp;YEAR=2012" TargetMode="External"/><Relationship Id="rId77" Type="http://schemas.openxmlformats.org/officeDocument/2006/relationships/hyperlink" Target="http://football6.myfantasyleague.com/2013/player?L=59380&amp;P=10724" TargetMode="External"/><Relationship Id="rId8465" Type="http://schemas.openxmlformats.org/officeDocument/2006/relationships/hyperlink" Target="http://football6.myfantasyleague.com/2013/player?L=59380&amp;P=10823" TargetMode="External"/><Relationship Id="rId9516" Type="http://schemas.openxmlformats.org/officeDocument/2006/relationships/hyperlink" Target="http://football6.myfantasyleague.com/2013/detailed?L=59380&amp;W=8&amp;P=10322&amp;YEAR=2012" TargetMode="External"/><Relationship Id="rId11793" Type="http://schemas.openxmlformats.org/officeDocument/2006/relationships/hyperlink" Target="http://football6.myfantasyleague.com/2013/detailed?L=59380&amp;W=3&amp;P=10709&amp;YEAR=2012" TargetMode="External"/><Relationship Id="rId12844" Type="http://schemas.openxmlformats.org/officeDocument/2006/relationships/hyperlink" Target="http://football6.myfantasyleague.com/2013/detailed?L=59380&amp;W=15&amp;P=7824&amp;YEAR=2012" TargetMode="External"/><Relationship Id="rId18059" Type="http://schemas.openxmlformats.org/officeDocument/2006/relationships/hyperlink" Target="http://football6.myfantasyleague.com/2013/detailed?L=59380&amp;W=8&amp;P=7053&amp;YEAR=2012" TargetMode="External"/><Relationship Id="rId1852" Type="http://schemas.openxmlformats.org/officeDocument/2006/relationships/hyperlink" Target="http://football6.myfantasyleague.com/2013/detailed?L=59380&amp;W=1&amp;P=6982&amp;YEAR=2012" TargetMode="External"/><Relationship Id="rId2903" Type="http://schemas.openxmlformats.org/officeDocument/2006/relationships/hyperlink" Target="http://football6.myfantasyleague.com/2013/detailed?L=59380&amp;W=2&amp;P=10460&amp;YEAR=2012" TargetMode="External"/><Relationship Id="rId7067" Type="http://schemas.openxmlformats.org/officeDocument/2006/relationships/hyperlink" Target="http://football6.myfantasyleague.com/2013/detailed?L=59380&amp;W=16&amp;P=8843&amp;YEAR=2012" TargetMode="External"/><Relationship Id="rId8118" Type="http://schemas.openxmlformats.org/officeDocument/2006/relationships/hyperlink" Target="http://football6.myfantasyleague.com/2013/detailed?L=59380&amp;W=1&amp;P=10601&amp;YEAR=2012" TargetMode="External"/><Relationship Id="rId10048" Type="http://schemas.openxmlformats.org/officeDocument/2006/relationships/hyperlink" Target="http://football6.myfantasyleague.com/2013/detailed?L=59380&amp;W=8&amp;P=11015&amp;YEAR=2012" TargetMode="External"/><Relationship Id="rId10395" Type="http://schemas.openxmlformats.org/officeDocument/2006/relationships/hyperlink" Target="http://football6.myfantasyleague.com/2013/player?L=59380&amp;P=10297&amp;YEAR=2012" TargetMode="External"/><Relationship Id="rId11446" Type="http://schemas.openxmlformats.org/officeDocument/2006/relationships/hyperlink" Target="http://football6.myfantasyleague.com/2013/detailed?L=59380&amp;W=4&amp;P=10035&amp;YEAR=2012" TargetMode="External"/><Relationship Id="rId1505" Type="http://schemas.openxmlformats.org/officeDocument/2006/relationships/hyperlink" Target="http://football6.myfantasyleague.com/2013/detailed?L=59380&amp;W=1&amp;P=10821&amp;YEAR=2012" TargetMode="External"/><Relationship Id="rId14669" Type="http://schemas.openxmlformats.org/officeDocument/2006/relationships/hyperlink" Target="http://football6.myfantasyleague.com/2013/detailed?L=59380&amp;W=11&amp;P=10713&amp;YEAR=2012" TargetMode="External"/><Relationship Id="rId18540" Type="http://schemas.openxmlformats.org/officeDocument/2006/relationships/hyperlink" Target="http://football6.myfantasyleague.com/2013/detailed?L=59380&amp;W=3&amp;P=10879&amp;YEAR=2012" TargetMode="External"/><Relationship Id="rId3677" Type="http://schemas.openxmlformats.org/officeDocument/2006/relationships/hyperlink" Target="http://football6.myfantasyleague.com/2013/detailed?L=59380&amp;W=3&amp;P=9465&amp;YEAR=2012" TargetMode="External"/><Relationship Id="rId4728" Type="http://schemas.openxmlformats.org/officeDocument/2006/relationships/hyperlink" Target="http://football6.myfantasyleague.com/2013/detailed?L=59380&amp;W=9&amp;P=8339&amp;YEAR=2012" TargetMode="External"/><Relationship Id="rId16091" Type="http://schemas.openxmlformats.org/officeDocument/2006/relationships/hyperlink" Target="http://football6.myfantasyleague.com/2013/player?L=59380&amp;P=9099&amp;YEAR=2012" TargetMode="External"/><Relationship Id="rId17142" Type="http://schemas.openxmlformats.org/officeDocument/2006/relationships/hyperlink" Target="http://football6.myfantasyleague.com/2013/detailed?L=59380&amp;W=11&amp;P=9132&amp;YEAR=2012" TargetMode="External"/><Relationship Id="rId20487" Type="http://schemas.openxmlformats.org/officeDocument/2006/relationships/hyperlink" Target="http://football6.myfantasyleague.com/2013/detailed?L=59380&amp;W=5&amp;P=10759&amp;YEAR=2012" TargetMode="External"/><Relationship Id="rId598" Type="http://schemas.openxmlformats.org/officeDocument/2006/relationships/hyperlink" Target="http://football6.myfantasyleague.com/2013/detailed?L=59380&amp;W=11&amp;P=9897&amp;YEAR=2012" TargetMode="External"/><Relationship Id="rId2279" Type="http://schemas.openxmlformats.org/officeDocument/2006/relationships/hyperlink" Target="http://football6.myfantasyleague.com/2013/detailed?L=59380&amp;W=17&amp;P=6996&amp;YEAR=2012" TargetMode="External"/><Relationship Id="rId6150" Type="http://schemas.openxmlformats.org/officeDocument/2006/relationships/hyperlink" Target="http://football6.myfantasyleague.com/2013/detailed?L=59380&amp;W=16&amp;P=9278&amp;YEAR=2012" TargetMode="External"/><Relationship Id="rId7201" Type="http://schemas.openxmlformats.org/officeDocument/2006/relationships/hyperlink" Target="http://football6.myfantasyleague.com/2013/detailed?L=59380&amp;W=17&amp;P=10261&amp;YEAR=2012" TargetMode="External"/><Relationship Id="rId2760" Type="http://schemas.openxmlformats.org/officeDocument/2006/relationships/hyperlink" Target="http://football6.myfantasyleague.com/2013/detailed?L=59380&amp;W=5&amp;P=6789&amp;YEAR=2012" TargetMode="External"/><Relationship Id="rId3811" Type="http://schemas.openxmlformats.org/officeDocument/2006/relationships/hyperlink" Target="http://football6.myfantasyleague.com/2013/detailed?L=59380&amp;W=8&amp;P=9597&amp;YEAR=2012" TargetMode="External"/><Relationship Id="rId9373" Type="http://schemas.openxmlformats.org/officeDocument/2006/relationships/hyperlink" Target="http://football6.myfantasyleague.com/2013/detailed?L=59380&amp;W=9&amp;P=6513&amp;YEAR=2012" TargetMode="External"/><Relationship Id="rId12354" Type="http://schemas.openxmlformats.org/officeDocument/2006/relationships/hyperlink" Target="http://football6.myfantasyleague.com/2013/detailed?L=59380&amp;W=12&amp;P=9899&amp;YEAR=2012" TargetMode="External"/><Relationship Id="rId13405" Type="http://schemas.openxmlformats.org/officeDocument/2006/relationships/hyperlink" Target="http://football6.myfantasyleague.com/2013/detailed?L=59380&amp;W=12&amp;P=10870&amp;YEAR=2012" TargetMode="External"/><Relationship Id="rId13752" Type="http://schemas.openxmlformats.org/officeDocument/2006/relationships/hyperlink" Target="http://football6.myfantasyleague.com/2013/player?L=59380&amp;P=6933&amp;YEAR=2012" TargetMode="External"/><Relationship Id="rId14803" Type="http://schemas.openxmlformats.org/officeDocument/2006/relationships/hyperlink" Target="http://football6.myfantasyleague.com/2013/detailed?L=59380&amp;W=8&amp;P=10296&amp;YEAR=2012" TargetMode="External"/><Relationship Id="rId20621" Type="http://schemas.openxmlformats.org/officeDocument/2006/relationships/hyperlink" Target="http://football6.myfantasyleague.com/2013/detailed?L=59380&amp;W=8&amp;P=10110&amp;YEAR=2012" TargetMode="External"/><Relationship Id="rId732" Type="http://schemas.openxmlformats.org/officeDocument/2006/relationships/hyperlink" Target="http://football6.myfantasyleague.com/2013/detailed?L=59380&amp;W=2&amp;P=8510&amp;YEAR=2012" TargetMode="External"/><Relationship Id="rId1362" Type="http://schemas.openxmlformats.org/officeDocument/2006/relationships/hyperlink" Target="http://football6.myfantasyleague.com/2013/detailed?L=59380&amp;W=12&amp;P=10048&amp;YEAR=2012" TargetMode="External"/><Relationship Id="rId2413" Type="http://schemas.openxmlformats.org/officeDocument/2006/relationships/hyperlink" Target="http://football6.myfantasyleague.com/2013/detailed?L=59380&amp;W=6&amp;P=8497&amp;YEAR=2012" TargetMode="External"/><Relationship Id="rId9026" Type="http://schemas.openxmlformats.org/officeDocument/2006/relationships/hyperlink" Target="http://football6.myfantasyleague.com/2013/detailed?L=59380&amp;W=13&amp;P=7671&amp;YEAR=2012" TargetMode="External"/><Relationship Id="rId12007" Type="http://schemas.openxmlformats.org/officeDocument/2006/relationships/hyperlink" Target="http://football6.myfantasyleague.com/2013/detailed?L=59380&amp;W=1&amp;P=9464&amp;YEAR=2012" TargetMode="External"/><Relationship Id="rId16975" Type="http://schemas.openxmlformats.org/officeDocument/2006/relationships/hyperlink" Target="http://football6.myfantasyleague.com/2013/detailed?L=59380&amp;W=15&amp;P=10203&amp;YEAR=2012" TargetMode="External"/><Relationship Id="rId1015" Type="http://schemas.openxmlformats.org/officeDocument/2006/relationships/hyperlink" Target="http://football6.myfantasyleague.com/2013/detailed?L=59380&amp;W=17&amp;P=10527&amp;YEAR=2012" TargetMode="External"/><Relationship Id="rId4585" Type="http://schemas.openxmlformats.org/officeDocument/2006/relationships/hyperlink" Target="http://football6.myfantasyleague.com/2013/detailed?L=59380&amp;W=1&amp;P=6776&amp;YEAR=2012" TargetMode="External"/><Relationship Id="rId5983" Type="http://schemas.openxmlformats.org/officeDocument/2006/relationships/hyperlink" Target="http://football6.myfantasyleague.com/2013/detailed?L=59380&amp;W=11&amp;P=3549&amp;YEAR=2012" TargetMode="External"/><Relationship Id="rId14179" Type="http://schemas.openxmlformats.org/officeDocument/2006/relationships/hyperlink" Target="http://football6.myfantasyleague.com/2013/detailed?L=59380&amp;W=2&amp;P=6929&amp;YEAR=2012" TargetMode="External"/><Relationship Id="rId15577" Type="http://schemas.openxmlformats.org/officeDocument/2006/relationships/hyperlink" Target="http://football6.myfantasyleague.com/2013/options?L=59380&amp;F=0008&amp;O=07" TargetMode="External"/><Relationship Id="rId16628" Type="http://schemas.openxmlformats.org/officeDocument/2006/relationships/hyperlink" Target="http://football6.myfantasyleague.com/2013/player?L=59380&amp;P=10332&amp;YEAR=2012" TargetMode="External"/><Relationship Id="rId3187" Type="http://schemas.openxmlformats.org/officeDocument/2006/relationships/hyperlink" Target="http://football6.myfantasyleague.com/2013/detailed?L=59380&amp;W=5&amp;P=10472&amp;YEAR=2012" TargetMode="External"/><Relationship Id="rId4238" Type="http://schemas.openxmlformats.org/officeDocument/2006/relationships/hyperlink" Target="http://football6.myfantasyleague.com/2013/detailed?L=59380&amp;W=1&amp;P=7742&amp;YEAR=2012" TargetMode="External"/><Relationship Id="rId5636" Type="http://schemas.openxmlformats.org/officeDocument/2006/relationships/hyperlink" Target="http://football6.myfantasyleague.com/2013/detailed?L=59380&amp;W=10&amp;P=11005&amp;YEAR=2012" TargetMode="External"/><Relationship Id="rId18050" Type="http://schemas.openxmlformats.org/officeDocument/2006/relationships/hyperlink" Target="http://football6.myfantasyleague.com/2013/detailed?L=59380&amp;W=16&amp;P=10786&amp;YEAR=2012" TargetMode="External"/><Relationship Id="rId19101" Type="http://schemas.openxmlformats.org/officeDocument/2006/relationships/hyperlink" Target="http://football6.myfantasyleague.com/2013/detailed?L=59380&amp;W=5&amp;P=9640&amp;YEAR=2012" TargetMode="External"/><Relationship Id="rId8859" Type="http://schemas.openxmlformats.org/officeDocument/2006/relationships/hyperlink" Target="http://football6.myfantasyleague.com/2013/detailed?L=59380&amp;W=17&amp;P=9903&amp;YEAR=2012" TargetMode="External"/><Relationship Id="rId10789" Type="http://schemas.openxmlformats.org/officeDocument/2006/relationships/hyperlink" Target="http://football6.myfantasyleague.com/2013/detailed?L=59380&amp;W=8&amp;P=10914&amp;YEAR=2012" TargetMode="External"/><Relationship Id="rId14660" Type="http://schemas.openxmlformats.org/officeDocument/2006/relationships/hyperlink" Target="http://football6.myfantasyleague.com/2013/detailed?L=59380&amp;W=1&amp;P=10713&amp;YEAR=2012" TargetMode="External"/><Relationship Id="rId15711" Type="http://schemas.openxmlformats.org/officeDocument/2006/relationships/hyperlink" Target="http://football6.myfantasyleague.com/2013/detailed?L=59380&amp;W=5&amp;P=9841&amp;YEAR=2012" TargetMode="External"/><Relationship Id="rId13262" Type="http://schemas.openxmlformats.org/officeDocument/2006/relationships/hyperlink" Target="http://football6.myfantasyleague.com/2013/detailed?L=59380&amp;W=15&amp;P=7509&amp;YEAR=2012" TargetMode="External"/><Relationship Id="rId14313" Type="http://schemas.openxmlformats.org/officeDocument/2006/relationships/hyperlink" Target="http://football6.myfantasyleague.com/2013/detailed?L=59380&amp;W=9&amp;P=7843&amp;YEAR=2012" TargetMode="External"/><Relationship Id="rId17883" Type="http://schemas.openxmlformats.org/officeDocument/2006/relationships/hyperlink" Target="http://football6.myfantasyleague.com/2013/detailed?L=59380&amp;W=17&amp;P=8160&amp;YEAR=2012" TargetMode="External"/><Relationship Id="rId2270" Type="http://schemas.openxmlformats.org/officeDocument/2006/relationships/hyperlink" Target="http://football6.myfantasyleague.com/2013/detailed?L=59380&amp;W=8&amp;P=6996&amp;YEAR=2012" TargetMode="External"/><Relationship Id="rId3321" Type="http://schemas.openxmlformats.org/officeDocument/2006/relationships/hyperlink" Target="http://football6.myfantasyleague.com/2013/detailed?L=59380&amp;W=2&amp;P=9913&amp;YEAR=2012" TargetMode="External"/><Relationship Id="rId6891" Type="http://schemas.openxmlformats.org/officeDocument/2006/relationships/hyperlink" Target="http://football6.myfantasyleague.com/2013/detailed?L=59380&amp;W=6&amp;P=9067&amp;YEAR=2012" TargetMode="External"/><Relationship Id="rId7942" Type="http://schemas.openxmlformats.org/officeDocument/2006/relationships/hyperlink" Target="http://football6.myfantasyleague.com/2013/player?L=59380&amp;P=9360" TargetMode="External"/><Relationship Id="rId16485" Type="http://schemas.openxmlformats.org/officeDocument/2006/relationships/hyperlink" Target="http://football6.myfantasyleague.com/2013/detailed?L=59380&amp;W=12&amp;P=9871&amp;YEAR=2012" TargetMode="External"/><Relationship Id="rId17536" Type="http://schemas.openxmlformats.org/officeDocument/2006/relationships/hyperlink" Target="http://football6.myfantasyleague.com/2013/detailed?L=59380&amp;W=4&amp;P=9431&amp;YEAR=2012" TargetMode="External"/><Relationship Id="rId18934" Type="http://schemas.openxmlformats.org/officeDocument/2006/relationships/hyperlink" Target="http://football6.myfantasyleague.com/2013/detailed?L=59380&amp;W=9&amp;P=8421&amp;YEAR=2012" TargetMode="External"/><Relationship Id="rId20131" Type="http://schemas.openxmlformats.org/officeDocument/2006/relationships/hyperlink" Target="http://football6.myfantasyleague.com/2013/detailed?L=59380&amp;W=17&amp;P=10707&amp;YEAR=2012" TargetMode="External"/><Relationship Id="rId242" Type="http://schemas.openxmlformats.org/officeDocument/2006/relationships/hyperlink" Target="http://football6.myfantasyleague.com/2013/detailed?L=59380&amp;W=8&amp;P=10082&amp;YEAR=2012" TargetMode="External"/><Relationship Id="rId5493" Type="http://schemas.openxmlformats.org/officeDocument/2006/relationships/hyperlink" Target="http://football6.myfantasyleague.com/2013/detailed?L=59380&amp;W=3&amp;P=10884&amp;YEAR=2012" TargetMode="External"/><Relationship Id="rId6544" Type="http://schemas.openxmlformats.org/officeDocument/2006/relationships/hyperlink" Target="http://football6.myfantasyleague.com/2013/detailed?L=59380&amp;W=16&amp;P=8845&amp;YEAR=2012" TargetMode="External"/><Relationship Id="rId10923" Type="http://schemas.openxmlformats.org/officeDocument/2006/relationships/hyperlink" Target="http://football6.myfantasyleague.com/2013/detailed?L=59380&amp;W=6&amp;P=10992&amp;YEAR=2012" TargetMode="External"/><Relationship Id="rId15087" Type="http://schemas.openxmlformats.org/officeDocument/2006/relationships/hyperlink" Target="http://football6.myfantasyleague.com/2013/detailed?L=59380&amp;W=12&amp;P=8659&amp;YEAR=2012" TargetMode="External"/><Relationship Id="rId16138" Type="http://schemas.openxmlformats.org/officeDocument/2006/relationships/hyperlink" Target="http://football6.myfantasyleague.com/2013/detailed?L=59380&amp;W=11&amp;P=10360&amp;YEAR=2012" TargetMode="External"/><Relationship Id="rId4095" Type="http://schemas.openxmlformats.org/officeDocument/2006/relationships/hyperlink" Target="http://football6.myfantasyleague.com/2013/detailed?L=59380&amp;W=5&amp;P=10022&amp;YEAR=2012" TargetMode="External"/><Relationship Id="rId5146" Type="http://schemas.openxmlformats.org/officeDocument/2006/relationships/hyperlink" Target="http://football6.myfantasyleague.com/2013/player?L=59380&amp;P=8392" TargetMode="External"/><Relationship Id="rId8369" Type="http://schemas.openxmlformats.org/officeDocument/2006/relationships/hyperlink" Target="http://football6.myfantasyleague.com/2013/player?L=59380&amp;P=10881" TargetMode="External"/><Relationship Id="rId9767" Type="http://schemas.openxmlformats.org/officeDocument/2006/relationships/hyperlink" Target="http://football6.myfantasyleague.com/2013/detailed?L=59380&amp;W=5&amp;P=9078&amp;YEAR=2012" TargetMode="External"/><Relationship Id="rId11697" Type="http://schemas.openxmlformats.org/officeDocument/2006/relationships/hyperlink" Target="http://football6.myfantasyleague.com/2013/detailed?L=59380&amp;W=16&amp;P=3141&amp;YEAR=2012" TargetMode="External"/><Relationship Id="rId12748" Type="http://schemas.openxmlformats.org/officeDocument/2006/relationships/hyperlink" Target="http://football6.myfantasyleague.com/2013/detailed?L=59380&amp;W=13&amp;P=8680&amp;YEAR=2012" TargetMode="External"/><Relationship Id="rId1756" Type="http://schemas.openxmlformats.org/officeDocument/2006/relationships/hyperlink" Target="http://football6.myfantasyleague.com/2013/detailed?L=59380&amp;W=1&amp;P=10719&amp;YEAR=2012" TargetMode="External"/><Relationship Id="rId2807" Type="http://schemas.openxmlformats.org/officeDocument/2006/relationships/hyperlink" Target="http://football6.myfantasyleague.com/2013/player?L=59380&amp;P=10772" TargetMode="External"/><Relationship Id="rId10299" Type="http://schemas.openxmlformats.org/officeDocument/2006/relationships/hyperlink" Target="http://football6.myfantasyleague.com/2013/detailed?L=59380&amp;W=15&amp;P=10368&amp;YEAR=2012" TargetMode="External"/><Relationship Id="rId14170" Type="http://schemas.openxmlformats.org/officeDocument/2006/relationships/hyperlink" Target="http://football6.myfantasyleague.com/2013/detailed?L=59380&amp;W=12&amp;P=9745&amp;YEAR=2012" TargetMode="External"/><Relationship Id="rId15221" Type="http://schemas.openxmlformats.org/officeDocument/2006/relationships/hyperlink" Target="http://football6.myfantasyleague.com/2013/detailed?L=59380&amp;W=6&amp;P=9705&amp;YEAR=2012" TargetMode="External"/><Relationship Id="rId18791" Type="http://schemas.openxmlformats.org/officeDocument/2006/relationships/hyperlink" Target="http://football6.myfantasyleague.com/2013/detailed?L=59380&amp;W=10&amp;P=10764&amp;YEAR=2012" TargetMode="External"/><Relationship Id="rId19842" Type="http://schemas.openxmlformats.org/officeDocument/2006/relationships/hyperlink" Target="http://football6.myfantasyleague.com/2013/detailed?L=59380&amp;W=11&amp;P=7491&amp;YEAR=2012" TargetMode="External"/><Relationship Id="rId1409" Type="http://schemas.openxmlformats.org/officeDocument/2006/relationships/hyperlink" Target="http://football6.myfantasyleague.com/2013/detailed?L=59380&amp;W=7&amp;P=10514&amp;YEAR=2012" TargetMode="External"/><Relationship Id="rId4979" Type="http://schemas.openxmlformats.org/officeDocument/2006/relationships/hyperlink" Target="http://football6.myfantasyleague.com/2013/detailed?L=59380&amp;W=16&amp;P=8799&amp;YEAR=2012" TargetMode="External"/><Relationship Id="rId8850" Type="http://schemas.openxmlformats.org/officeDocument/2006/relationships/hyperlink" Target="http://football6.myfantasyleague.com/2013/detailed?L=59380&amp;W=8&amp;P=9903&amp;YEAR=2012" TargetMode="External"/><Relationship Id="rId9901" Type="http://schemas.openxmlformats.org/officeDocument/2006/relationships/hyperlink" Target="http://football6.myfantasyleague.com/2013/player?L=59380&amp;P=9580" TargetMode="External"/><Relationship Id="rId10780" Type="http://schemas.openxmlformats.org/officeDocument/2006/relationships/hyperlink" Target="http://football6.myfantasyleague.com/2013/player?L=59380&amp;P=10914" TargetMode="External"/><Relationship Id="rId17393" Type="http://schemas.openxmlformats.org/officeDocument/2006/relationships/hyperlink" Target="http://football6.myfantasyleague.com/2013/detailed?L=59380&amp;W=15&amp;P=8682&amp;YEAR=2012" TargetMode="External"/><Relationship Id="rId18444" Type="http://schemas.openxmlformats.org/officeDocument/2006/relationships/hyperlink" Target="http://football6.myfantasyleague.com/2013/player?L=59380&amp;P=9315" TargetMode="External"/><Relationship Id="rId7452" Type="http://schemas.openxmlformats.org/officeDocument/2006/relationships/hyperlink" Target="http://football6.myfantasyleague.com/2013/detailed?L=59380&amp;W=1&amp;P=10093&amp;YEAR=2012" TargetMode="External"/><Relationship Id="rId8503" Type="http://schemas.openxmlformats.org/officeDocument/2006/relationships/hyperlink" Target="http://football6.myfantasyleague.com/2013/player?L=59380&amp;P=7910&amp;YEAR=2012" TargetMode="External"/><Relationship Id="rId10433" Type="http://schemas.openxmlformats.org/officeDocument/2006/relationships/hyperlink" Target="http://football6.myfantasyleague.com/2013/detailed?L=59380&amp;W=17&amp;P=11076&amp;YEAR=2012" TargetMode="External"/><Relationship Id="rId11831" Type="http://schemas.openxmlformats.org/officeDocument/2006/relationships/hyperlink" Target="http://football6.myfantasyleague.com/2013/detailed?L=59380&amp;W=4&amp;P=10820&amp;YEAR=2012" TargetMode="External"/><Relationship Id="rId17046" Type="http://schemas.openxmlformats.org/officeDocument/2006/relationships/hyperlink" Target="http://football6.myfantasyleague.com/2013/detailed?L=59380&amp;W=5&amp;P=9914&amp;YEAR=2012" TargetMode="External"/><Relationship Id="rId6054" Type="http://schemas.openxmlformats.org/officeDocument/2006/relationships/hyperlink" Target="http://football6.myfantasyleague.com/2013/player?L=59380&amp;P=9254&amp;YEAR=2012" TargetMode="External"/><Relationship Id="rId7105" Type="http://schemas.openxmlformats.org/officeDocument/2006/relationships/hyperlink" Target="http://football6.myfantasyleague.com/2013/detailed?L=59380&amp;W=12&amp;P=9925&amp;YEAR=2012" TargetMode="External"/><Relationship Id="rId983" Type="http://schemas.openxmlformats.org/officeDocument/2006/relationships/hyperlink" Target="http://football6.myfantasyleague.com/2013/detailed?L=59380&amp;W=10&amp;P=9339&amp;YEAR=2012" TargetMode="External"/><Relationship Id="rId2664" Type="http://schemas.openxmlformats.org/officeDocument/2006/relationships/hyperlink" Target="http://football6.myfantasyleague.com/2013/detailed?L=59380&amp;W=10&amp;P=10770&amp;YEAR=2012" TargetMode="External"/><Relationship Id="rId9277" Type="http://schemas.openxmlformats.org/officeDocument/2006/relationships/hyperlink" Target="http://football6.myfantasyleague.com/2013/detailed?L=59380&amp;W=6&amp;P=7414&amp;YEAR=2012" TargetMode="External"/><Relationship Id="rId12258" Type="http://schemas.openxmlformats.org/officeDocument/2006/relationships/hyperlink" Target="http://football6.myfantasyleague.com/2013/player?L=59380&amp;P=10805" TargetMode="External"/><Relationship Id="rId13656" Type="http://schemas.openxmlformats.org/officeDocument/2006/relationships/hyperlink" Target="http://football6.myfantasyleague.com/2013/detailed?L=59380&amp;W=9&amp;P=9392&amp;YEAR=2012" TargetMode="External"/><Relationship Id="rId14707" Type="http://schemas.openxmlformats.org/officeDocument/2006/relationships/hyperlink" Target="http://football6.myfantasyleague.com/2013/player?L=59380&amp;P=9740&amp;YEAR=2012" TargetMode="External"/><Relationship Id="rId636" Type="http://schemas.openxmlformats.org/officeDocument/2006/relationships/hyperlink" Target="http://football6.myfantasyleague.com/2013/detailed?L=59380&amp;W=6&amp;P=9743&amp;YEAR=2012" TargetMode="External"/><Relationship Id="rId1266" Type="http://schemas.openxmlformats.org/officeDocument/2006/relationships/hyperlink" Target="http://football6.myfantasyleague.com/2013/detailed?L=59380&amp;W=17&amp;P=9307&amp;YEAR=2012" TargetMode="External"/><Relationship Id="rId2317" Type="http://schemas.openxmlformats.org/officeDocument/2006/relationships/hyperlink" Target="http://football6.myfantasyleague.com/2013/detailed?L=59380&amp;W=8&amp;P=9896&amp;YEAR=2012" TargetMode="External"/><Relationship Id="rId3715" Type="http://schemas.openxmlformats.org/officeDocument/2006/relationships/hyperlink" Target="http://football6.myfantasyleague.com/2013/detailed?L=59380&amp;W=6&amp;P=6952&amp;YEAR=2012" TargetMode="External"/><Relationship Id="rId13309" Type="http://schemas.openxmlformats.org/officeDocument/2006/relationships/hyperlink" Target="http://football6.myfantasyleague.com/2013/detailed?L=59380&amp;W=12&amp;P=9449&amp;YEAR=2012" TargetMode="External"/><Relationship Id="rId16879" Type="http://schemas.openxmlformats.org/officeDocument/2006/relationships/hyperlink" Target="http://football6.myfantasyleague.com/2013/player?L=59380&amp;P=9757" TargetMode="External"/><Relationship Id="rId20525" Type="http://schemas.openxmlformats.org/officeDocument/2006/relationships/hyperlink" Target="http://football6.myfantasyleague.com/2013/detailed?L=59380&amp;W=6&amp;P=10350&amp;YEAR=2012" TargetMode="External"/><Relationship Id="rId5887" Type="http://schemas.openxmlformats.org/officeDocument/2006/relationships/hyperlink" Target="http://football6.myfantasyleague.com/2013/detailed?L=59380&amp;W=1&amp;P=8062&amp;YEAR=2012" TargetMode="External"/><Relationship Id="rId6938" Type="http://schemas.openxmlformats.org/officeDocument/2006/relationships/hyperlink" Target="http://football6.myfantasyleague.com/2013/detailed?L=59380&amp;W=14&amp;P=10960&amp;YEAR=2012" TargetMode="External"/><Relationship Id="rId19352" Type="http://schemas.openxmlformats.org/officeDocument/2006/relationships/hyperlink" Target="http://football6.myfantasyleague.com/2013/player?L=59380&amp;P=4923&amp;YEAR=2012" TargetMode="External"/><Relationship Id="rId4489" Type="http://schemas.openxmlformats.org/officeDocument/2006/relationships/hyperlink" Target="http://football6.myfantasyleague.com/2013/detailed?L=59380&amp;W=1&amp;P=8260&amp;YEAR=2012" TargetMode="External"/><Relationship Id="rId8360" Type="http://schemas.openxmlformats.org/officeDocument/2006/relationships/hyperlink" Target="http://football6.myfantasyleague.com/2013/detailed?L=59380&amp;W=9&amp;P=8837&amp;YEAR=2012" TargetMode="External"/><Relationship Id="rId9411" Type="http://schemas.openxmlformats.org/officeDocument/2006/relationships/hyperlink" Target="http://football6.myfantasyleague.com/2013/detailed?L=59380&amp;W=10&amp;P=10508&amp;YEAR=2012" TargetMode="External"/><Relationship Id="rId10290" Type="http://schemas.openxmlformats.org/officeDocument/2006/relationships/hyperlink" Target="http://football6.myfantasyleague.com/2013/detailed?L=59380&amp;W=3&amp;P=10368&amp;YEAR=2012" TargetMode="External"/><Relationship Id="rId11341" Type="http://schemas.openxmlformats.org/officeDocument/2006/relationships/hyperlink" Target="http://football6.myfantasyleague.com/2013/detailed?L=59380&amp;W=9&amp;P=10285&amp;YEAR=2012" TargetMode="External"/><Relationship Id="rId15962" Type="http://schemas.openxmlformats.org/officeDocument/2006/relationships/hyperlink" Target="http://football6.myfantasyleague.com/2013/player?L=59380&amp;P=10797" TargetMode="External"/><Relationship Id="rId19005" Type="http://schemas.openxmlformats.org/officeDocument/2006/relationships/hyperlink" Target="http://football6.myfantasyleague.com/2013/player?L=59380&amp;P=10775" TargetMode="External"/><Relationship Id="rId1400" Type="http://schemas.openxmlformats.org/officeDocument/2006/relationships/hyperlink" Target="http://football6.myfantasyleague.com/2013/detailed?L=59380&amp;W=16&amp;P=11104&amp;YEAR=2012" TargetMode="External"/><Relationship Id="rId4970" Type="http://schemas.openxmlformats.org/officeDocument/2006/relationships/hyperlink" Target="http://football6.myfantasyleague.com/2013/detailed?L=59380&amp;W=6&amp;P=8799&amp;YEAR=2012" TargetMode="External"/><Relationship Id="rId8013" Type="http://schemas.openxmlformats.org/officeDocument/2006/relationships/hyperlink" Target="http://football6.myfantasyleague.com/2013/detailed?L=59380&amp;W=5&amp;P=11022&amp;YEAR=2012" TargetMode="External"/><Relationship Id="rId14564" Type="http://schemas.openxmlformats.org/officeDocument/2006/relationships/hyperlink" Target="http://football6.myfantasyleague.com/2013/detailed?L=59380&amp;W=4&amp;P=10311&amp;YEAR=2012" TargetMode="External"/><Relationship Id="rId15615" Type="http://schemas.openxmlformats.org/officeDocument/2006/relationships/hyperlink" Target="http://football6.myfantasyleague.com/2013/detailed?L=59380&amp;W=2&amp;P=10412&amp;YEAR=2012" TargetMode="External"/><Relationship Id="rId3572" Type="http://schemas.openxmlformats.org/officeDocument/2006/relationships/hyperlink" Target="http://football6.myfantasyleague.com/2013/detailed?L=59380&amp;W=16&amp;P=9947&amp;YEAR=2012" TargetMode="External"/><Relationship Id="rId4623" Type="http://schemas.openxmlformats.org/officeDocument/2006/relationships/hyperlink" Target="http://football6.myfantasyleague.com/2013/options?L=59380&amp;F=0001&amp;O=07" TargetMode="External"/><Relationship Id="rId13166" Type="http://schemas.openxmlformats.org/officeDocument/2006/relationships/hyperlink" Target="http://football6.myfantasyleague.com/2013/detailed?L=59380&amp;W=16&amp;P=9445&amp;YEAR=2012" TargetMode="External"/><Relationship Id="rId14217" Type="http://schemas.openxmlformats.org/officeDocument/2006/relationships/hyperlink" Target="http://football6.myfantasyleague.com/2013/player?L=59380&amp;P=6439&amp;YEAR=2012" TargetMode="External"/><Relationship Id="rId20382" Type="http://schemas.openxmlformats.org/officeDocument/2006/relationships/hyperlink" Target="http://football6.myfantasyleague.com/2013/detailed?L=59380&amp;W=12&amp;P=9693&amp;YEAR=2012" TargetMode="External"/><Relationship Id="rId493" Type="http://schemas.openxmlformats.org/officeDocument/2006/relationships/hyperlink" Target="http://football6.myfantasyleague.com/2013/detailed?L=59380&amp;W=5&amp;P=9308&amp;YEAR=2012" TargetMode="External"/><Relationship Id="rId2174" Type="http://schemas.openxmlformats.org/officeDocument/2006/relationships/hyperlink" Target="http://football6.myfantasyleague.com/2013/detailed?L=59380&amp;W=4&amp;P=6573&amp;YEAR=2012" TargetMode="External"/><Relationship Id="rId3225" Type="http://schemas.openxmlformats.org/officeDocument/2006/relationships/hyperlink" Target="http://football6.myfantasyleague.com/2013/player?L=59380&amp;P=9608" TargetMode="External"/><Relationship Id="rId6795" Type="http://schemas.openxmlformats.org/officeDocument/2006/relationships/hyperlink" Target="http://football6.myfantasyleague.com/2013/detailed?L=59380&amp;W=6&amp;P=11033&amp;YEAR=2012" TargetMode="External"/><Relationship Id="rId16389" Type="http://schemas.openxmlformats.org/officeDocument/2006/relationships/hyperlink" Target="http://football6.myfantasyleague.com/2013/detailed?L=59380&amp;W=1&amp;P=6840&amp;YEAR=2012" TargetMode="External"/><Relationship Id="rId17787" Type="http://schemas.openxmlformats.org/officeDocument/2006/relationships/hyperlink" Target="http://football6.myfantasyleague.com/2013/player?L=59380&amp;P=9886&amp;YEAR=2012" TargetMode="External"/><Relationship Id="rId18838" Type="http://schemas.openxmlformats.org/officeDocument/2006/relationships/hyperlink" Target="http://football6.myfantasyleague.com/2013/detailed?L=59380&amp;W=14&amp;P=4927&amp;YEAR=2012" TargetMode="External"/><Relationship Id="rId20035" Type="http://schemas.openxmlformats.org/officeDocument/2006/relationships/hyperlink" Target="http://football6.myfantasyleague.com/2013/detailed?L=59380&amp;W=5&amp;P=9005&amp;YEAR=2012" TargetMode="External"/><Relationship Id="rId146" Type="http://schemas.openxmlformats.org/officeDocument/2006/relationships/hyperlink" Target="http://football6.myfantasyleague.com/2013/player?L=59380&amp;P=10011" TargetMode="External"/><Relationship Id="rId5397" Type="http://schemas.openxmlformats.org/officeDocument/2006/relationships/hyperlink" Target="http://football6.myfantasyleague.com/2013/player?L=59380&amp;P=9825" TargetMode="External"/><Relationship Id="rId6448" Type="http://schemas.openxmlformats.org/officeDocument/2006/relationships/hyperlink" Target="http://football6.myfantasyleague.com/2013/detailed?L=59380&amp;W=3&amp;P=10971&amp;YEAR=2012" TargetMode="External"/><Relationship Id="rId7846" Type="http://schemas.openxmlformats.org/officeDocument/2006/relationships/hyperlink" Target="http://football6.myfantasyleague.com/2013/detailed?L=59380&amp;W=15&amp;P=10592&amp;YEAR=2012" TargetMode="External"/><Relationship Id="rId10827" Type="http://schemas.openxmlformats.org/officeDocument/2006/relationships/hyperlink" Target="http://football6.myfantasyleague.com/2013/detailed?L=59380&amp;W=12&amp;P=11078&amp;YEAR=2012" TargetMode="External"/><Relationship Id="rId12999" Type="http://schemas.openxmlformats.org/officeDocument/2006/relationships/hyperlink" Target="http://football6.myfantasyleague.com/2013/detailed?L=59380&amp;W=5&amp;P=8683&amp;YEAR=2012" TargetMode="External"/><Relationship Id="rId13300" Type="http://schemas.openxmlformats.org/officeDocument/2006/relationships/hyperlink" Target="http://football6.myfantasyleague.com/2013/detailed?L=59380&amp;W=2&amp;P=9449&amp;YEAR=2012" TargetMode="External"/><Relationship Id="rId16870" Type="http://schemas.openxmlformats.org/officeDocument/2006/relationships/hyperlink" Target="http://football6.myfantasyleague.com/2013/detailed?L=59380&amp;W=8&amp;P=10379&amp;YEAR=2012" TargetMode="External"/><Relationship Id="rId17921" Type="http://schemas.openxmlformats.org/officeDocument/2006/relationships/hyperlink" Target="http://football6.myfantasyleague.com/2013/detailed?L=59380&amp;W=4&amp;P=9176&amp;YEAR=2012" TargetMode="External"/><Relationship Id="rId15472" Type="http://schemas.openxmlformats.org/officeDocument/2006/relationships/hyperlink" Target="http://football6.myfantasyleague.com/2013/detailed?L=59380&amp;W=3&amp;P=10334&amp;YEAR=2012" TargetMode="External"/><Relationship Id="rId16523" Type="http://schemas.openxmlformats.org/officeDocument/2006/relationships/hyperlink" Target="http://football6.myfantasyleague.com/2013/detailed?L=59380&amp;W=16&amp;P=10833&amp;YEAR=2012" TargetMode="External"/><Relationship Id="rId4480" Type="http://schemas.openxmlformats.org/officeDocument/2006/relationships/hyperlink" Target="http://football6.myfantasyleague.com/2013/detailed?L=59380&amp;W=11&amp;P=7012&amp;YEAR=2012" TargetMode="External"/><Relationship Id="rId5531" Type="http://schemas.openxmlformats.org/officeDocument/2006/relationships/hyperlink" Target="http://football6.myfantasyleague.com/2013/detailed?L=59380&amp;W=14&amp;P=9922&amp;YEAR=2012" TargetMode="External"/><Relationship Id="rId14074" Type="http://schemas.openxmlformats.org/officeDocument/2006/relationships/hyperlink" Target="http://football6.myfantasyleague.com/2013/detailed?L=59380&amp;W=13&amp;P=7239&amp;YEAR=2012" TargetMode="External"/><Relationship Id="rId15125" Type="http://schemas.openxmlformats.org/officeDocument/2006/relationships/hyperlink" Target="http://football6.myfantasyleague.com/2013/detailed?L=59380&amp;W=13&amp;P=10712&amp;YEAR=2012" TargetMode="External"/><Relationship Id="rId18695" Type="http://schemas.openxmlformats.org/officeDocument/2006/relationships/hyperlink" Target="http://football6.myfantasyleague.com/2013/player?L=59380&amp;P=9528" TargetMode="External"/><Relationship Id="rId19746" Type="http://schemas.openxmlformats.org/officeDocument/2006/relationships/hyperlink" Target="http://football6.myfantasyleague.com/2013/options?L=59380&amp;F=0004&amp;O=07" TargetMode="External"/><Relationship Id="rId3082" Type="http://schemas.openxmlformats.org/officeDocument/2006/relationships/hyperlink" Target="http://football6.myfantasyleague.com/2013/detailed?L=59380&amp;W=4&amp;P=9492&amp;YEAR=2012" TargetMode="External"/><Relationship Id="rId4133" Type="http://schemas.openxmlformats.org/officeDocument/2006/relationships/hyperlink" Target="http://football6.myfantasyleague.com/2013/detailed?L=59380&amp;W=9&amp;P=7914&amp;YEAR=2012" TargetMode="External"/><Relationship Id="rId8754" Type="http://schemas.openxmlformats.org/officeDocument/2006/relationships/hyperlink" Target="http://football6.myfantasyleague.com/2013/detailed?L=59380&amp;W=8&amp;P=6602&amp;YEAR=2012" TargetMode="External"/><Relationship Id="rId9805" Type="http://schemas.openxmlformats.org/officeDocument/2006/relationships/hyperlink" Target="http://football6.myfantasyleague.com/2013/detailed?L=59380&amp;W=9&amp;P=7827&amp;YEAR=2012" TargetMode="External"/><Relationship Id="rId17297" Type="http://schemas.openxmlformats.org/officeDocument/2006/relationships/hyperlink" Target="http://football6.myfantasyleague.com/2013/detailed?L=59380&amp;W=12&amp;P=8911&amp;YEAR=2012" TargetMode="External"/><Relationship Id="rId18348" Type="http://schemas.openxmlformats.org/officeDocument/2006/relationships/hyperlink" Target="http://football6.myfantasyleague.com/2013/detailed?L=59380&amp;W=7&amp;P=10840&amp;YEAR=2012" TargetMode="External"/><Relationship Id="rId19" Type="http://schemas.openxmlformats.org/officeDocument/2006/relationships/hyperlink" Target="http://football6.myfantasyleague.com/2013/top?L=59380&amp;SEARCHTYPE=BASIC&amp;COUNT=1500&amp;YEAR=2012&amp;START_WEEK=1&amp;END_WEEK=17&amp;CATEGORY=overall&amp;DISPLAY=points&amp;TEAM=*&amp;SORT=13" TargetMode="External"/><Relationship Id="rId7356" Type="http://schemas.openxmlformats.org/officeDocument/2006/relationships/hyperlink" Target="http://football6.myfantasyleague.com/2013/detailed?L=59380&amp;W=15&amp;P=9838&amp;YEAR=2012" TargetMode="External"/><Relationship Id="rId8407" Type="http://schemas.openxmlformats.org/officeDocument/2006/relationships/hyperlink" Target="http://football6.myfantasyleague.com/2013/detailed?L=59380&amp;W=15&amp;P=8298&amp;YEAR=2012" TargetMode="External"/><Relationship Id="rId10337" Type="http://schemas.openxmlformats.org/officeDocument/2006/relationships/hyperlink" Target="http://football6.myfantasyleague.com/2013/detailed?L=59380&amp;W=10&amp;P=10292&amp;YEAR=2012" TargetMode="External"/><Relationship Id="rId10684" Type="http://schemas.openxmlformats.org/officeDocument/2006/relationships/hyperlink" Target="http://football6.myfantasyleague.com/2013/player?L=59380&amp;P=10383" TargetMode="External"/><Relationship Id="rId11735" Type="http://schemas.openxmlformats.org/officeDocument/2006/relationships/hyperlink" Target="http://football6.myfantasyleague.com/2013/detailed?L=59380&amp;W=9&amp;P=10342&amp;YEAR=2012" TargetMode="External"/><Relationship Id="rId7009" Type="http://schemas.openxmlformats.org/officeDocument/2006/relationships/hyperlink" Target="http://football6.myfantasyleague.com/2013/detailed?L=59380&amp;W=15&amp;P=8359&amp;YEAR=2012" TargetMode="External"/><Relationship Id="rId14958" Type="http://schemas.openxmlformats.org/officeDocument/2006/relationships/hyperlink" Target="http://football6.myfantasyleague.com/2013/player?L=59380&amp;P=9532" TargetMode="External"/><Relationship Id="rId3966" Type="http://schemas.openxmlformats.org/officeDocument/2006/relationships/hyperlink" Target="http://football6.myfantasyleague.com/2013/detailed?L=59380&amp;W=8&amp;P=9741&amp;YEAR=2012" TargetMode="External"/><Relationship Id="rId16380" Type="http://schemas.openxmlformats.org/officeDocument/2006/relationships/hyperlink" Target="http://football6.myfantasyleague.com/2013/detailed?L=59380&amp;W=11&amp;P=7527&amp;YEAR=2012" TargetMode="External"/><Relationship Id="rId17431" Type="http://schemas.openxmlformats.org/officeDocument/2006/relationships/hyperlink" Target="http://football6.myfantasyleague.com/2013/detailed?L=59380&amp;W=2&amp;P=3301&amp;YEAR=2012" TargetMode="External"/><Relationship Id="rId3" Type="http://schemas.openxmlformats.org/officeDocument/2006/relationships/hyperlink" Target="http://football6.myfantasyleague.com/2013/support?L=59380&amp;PROGRAM=options_08" TargetMode="External"/><Relationship Id="rId887" Type="http://schemas.openxmlformats.org/officeDocument/2006/relationships/hyperlink" Target="http://football6.myfantasyleague.com/2013/detailed?L=59380&amp;W=14&amp;P=7871&amp;YEAR=2012" TargetMode="External"/><Relationship Id="rId2568" Type="http://schemas.openxmlformats.org/officeDocument/2006/relationships/hyperlink" Target="http://football6.myfantasyleague.com/2013/detailed?L=59380&amp;W=6&amp;P=7814&amp;YEAR=2012" TargetMode="External"/><Relationship Id="rId3619" Type="http://schemas.openxmlformats.org/officeDocument/2006/relationships/hyperlink" Target="http://football6.myfantasyleague.com/2013/detailed?L=59380&amp;W=11&amp;P=9054&amp;YEAR=2012" TargetMode="External"/><Relationship Id="rId5041" Type="http://schemas.openxmlformats.org/officeDocument/2006/relationships/hyperlink" Target="http://football6.myfantasyleague.com/2013/player?L=59380&amp;P=10780&amp;YEAR=2012" TargetMode="External"/><Relationship Id="rId12990" Type="http://schemas.openxmlformats.org/officeDocument/2006/relationships/hyperlink" Target="http://football6.myfantasyleague.com/2013/detailed?L=59380&amp;W=16&amp;P=10267&amp;YEAR=2012" TargetMode="External"/><Relationship Id="rId16033" Type="http://schemas.openxmlformats.org/officeDocument/2006/relationships/hyperlink" Target="http://football6.myfantasyleague.com/2013/detailed?L=59380&amp;W=8&amp;P=8332&amp;YEAR=2012" TargetMode="External"/><Relationship Id="rId20429" Type="http://schemas.openxmlformats.org/officeDocument/2006/relationships/hyperlink" Target="http://football6.myfantasyleague.com/2013/detailed?L=59380&amp;W=1&amp;P=9330&amp;YEAR=2012" TargetMode="External"/><Relationship Id="rId9662" Type="http://schemas.openxmlformats.org/officeDocument/2006/relationships/hyperlink" Target="http://football6.myfantasyleague.com/2013/detailed?L=59380&amp;W=10&amp;P=9443&amp;YEAR=2012" TargetMode="External"/><Relationship Id="rId11592" Type="http://schemas.openxmlformats.org/officeDocument/2006/relationships/hyperlink" Target="http://football6.myfantasyleague.com/2013/detailed?L=59380&amp;W=14&amp;P=9541&amp;YEAR=2012" TargetMode="External"/><Relationship Id="rId12643" Type="http://schemas.openxmlformats.org/officeDocument/2006/relationships/hyperlink" Target="http://football6.myfantasyleague.com/2013/detailed?L=59380&amp;W=12&amp;P=10103&amp;YEAR=2012" TargetMode="External"/><Relationship Id="rId19256" Type="http://schemas.openxmlformats.org/officeDocument/2006/relationships/hyperlink" Target="http://football6.myfantasyleague.com/2013/detailed?L=59380&amp;W=15&amp;P=9850&amp;YEAR=2012" TargetMode="External"/><Relationship Id="rId1651" Type="http://schemas.openxmlformats.org/officeDocument/2006/relationships/hyperlink" Target="http://football6.myfantasyleague.com/2013/detailed?L=59380&amp;W=13&amp;P=9647&amp;YEAR=2012" TargetMode="External"/><Relationship Id="rId2702" Type="http://schemas.openxmlformats.org/officeDocument/2006/relationships/hyperlink" Target="http://football6.myfantasyleague.com/2013/detailed?L=59380&amp;W=2&amp;P=9551&amp;YEAR=2012" TargetMode="External"/><Relationship Id="rId8264" Type="http://schemas.openxmlformats.org/officeDocument/2006/relationships/hyperlink" Target="http://football6.myfantasyleague.com/2013/detailed?L=59380&amp;W=15&amp;P=7291&amp;YEAR=2012" TargetMode="External"/><Relationship Id="rId9315" Type="http://schemas.openxmlformats.org/officeDocument/2006/relationships/hyperlink" Target="http://football6.myfantasyleague.com/2013/detailed?L=59380&amp;W=6&amp;P=7873&amp;YEAR=2012" TargetMode="External"/><Relationship Id="rId10194" Type="http://schemas.openxmlformats.org/officeDocument/2006/relationships/hyperlink" Target="http://football6.myfantasyleague.com/2013/detailed?L=59380&amp;W=10&amp;P=8772&amp;YEAR=2012" TargetMode="External"/><Relationship Id="rId11245" Type="http://schemas.openxmlformats.org/officeDocument/2006/relationships/hyperlink" Target="http://football6.myfantasyleague.com/2013/detailed?L=59380&amp;W=6&amp;P=2651&amp;YEAR=2012" TargetMode="External"/><Relationship Id="rId1304" Type="http://schemas.openxmlformats.org/officeDocument/2006/relationships/hyperlink" Target="http://football6.myfantasyleague.com/2013/player?L=59380&amp;P=3340&amp;YEAR=2012" TargetMode="External"/><Relationship Id="rId4874" Type="http://schemas.openxmlformats.org/officeDocument/2006/relationships/hyperlink" Target="http://football6.myfantasyleague.com/2013/player?L=59380&amp;P=7826" TargetMode="External"/><Relationship Id="rId14468" Type="http://schemas.openxmlformats.org/officeDocument/2006/relationships/hyperlink" Target="http://football6.myfantasyleague.com/2013/player?L=59380&amp;P=10750" TargetMode="External"/><Relationship Id="rId15866" Type="http://schemas.openxmlformats.org/officeDocument/2006/relationships/hyperlink" Target="http://football6.myfantasyleague.com/2013/detailed?L=59380&amp;W=12&amp;P=7821&amp;YEAR=2012" TargetMode="External"/><Relationship Id="rId16917" Type="http://schemas.openxmlformats.org/officeDocument/2006/relationships/hyperlink" Target="http://football6.myfantasyleague.com/2013/detailed?L=59380&amp;W=16&amp;P=10920&amp;YEAR=2012" TargetMode="External"/><Relationship Id="rId3476" Type="http://schemas.openxmlformats.org/officeDocument/2006/relationships/hyperlink" Target="http://football6.myfantasyleague.com/2013/detailed?L=59380&amp;W=16&amp;P=10335&amp;YEAR=2012" TargetMode="External"/><Relationship Id="rId4527" Type="http://schemas.openxmlformats.org/officeDocument/2006/relationships/hyperlink" Target="http://football6.myfantasyleague.com/2013/detailed?L=59380&amp;W=3&amp;P=10080&amp;YEAR=2012" TargetMode="External"/><Relationship Id="rId5925" Type="http://schemas.openxmlformats.org/officeDocument/2006/relationships/hyperlink" Target="http://football6.myfantasyleague.com/2013/detailed?L=59380&amp;W=2&amp;P=10743&amp;YEAR=2012" TargetMode="External"/><Relationship Id="rId15519" Type="http://schemas.openxmlformats.org/officeDocument/2006/relationships/hyperlink" Target="http://football6.myfantasyleague.com/2013/detailed?L=59380&amp;W=14&amp;P=9095&amp;YEAR=2012" TargetMode="External"/><Relationship Id="rId20286" Type="http://schemas.openxmlformats.org/officeDocument/2006/relationships/hyperlink" Target="http://football6.myfantasyleague.com/2013/detailed?L=59380&amp;W=8&amp;P=3887&amp;YEAR=2012" TargetMode="External"/><Relationship Id="rId10" Type="http://schemas.openxmlformats.org/officeDocument/2006/relationships/hyperlink" Target="http://football6.myfantasyleague.com/2013/top?L=59380&amp;SEARCHTYPE=BASIC&amp;COUNT=1500&amp;YEAR=2012&amp;START_WEEK=1&amp;END_WEEK=17&amp;CATEGORY=overall&amp;DISPLAY=points&amp;TEAM=*&amp;SORT=4" TargetMode="External"/><Relationship Id="rId397" Type="http://schemas.openxmlformats.org/officeDocument/2006/relationships/hyperlink" Target="http://football6.myfantasyleague.com/2013/detailed?L=59380&amp;W=3&amp;P=8257&amp;YEAR=2012" TargetMode="External"/><Relationship Id="rId2078" Type="http://schemas.openxmlformats.org/officeDocument/2006/relationships/hyperlink" Target="http://football6.myfantasyleague.com/2013/detailed?L=59380&amp;W=9&amp;P=8734&amp;YEAR=2012" TargetMode="External"/><Relationship Id="rId3129" Type="http://schemas.openxmlformats.org/officeDocument/2006/relationships/hyperlink" Target="http://football6.myfantasyleague.com/2013/detailed?L=59380&amp;W=3&amp;P=8559&amp;YEAR=2012" TargetMode="External"/><Relationship Id="rId7000" Type="http://schemas.openxmlformats.org/officeDocument/2006/relationships/hyperlink" Target="http://football6.myfantasyleague.com/2013/detailed?L=59380&amp;W=5&amp;P=8359&amp;YEAR=2012" TargetMode="External"/><Relationship Id="rId6699" Type="http://schemas.openxmlformats.org/officeDocument/2006/relationships/hyperlink" Target="http://football6.myfantasyleague.com/2013/detailed?L=59380&amp;W=15&amp;P=9845&amp;YEAR=2012" TargetMode="External"/><Relationship Id="rId9172" Type="http://schemas.openxmlformats.org/officeDocument/2006/relationships/hyperlink" Target="http://football6.myfantasyleague.com/2013/player?L=59380&amp;P=9075&amp;YEAR=2012" TargetMode="External"/><Relationship Id="rId13551" Type="http://schemas.openxmlformats.org/officeDocument/2006/relationships/hyperlink" Target="http://football6.myfantasyleague.com/2013/detailed?L=59380&amp;W=13&amp;P=9240&amp;YEAR=2012" TargetMode="External"/><Relationship Id="rId14602" Type="http://schemas.openxmlformats.org/officeDocument/2006/relationships/hyperlink" Target="http://football6.myfantasyleague.com/2013/detailed?L=59380&amp;W=7&amp;P=9638&amp;YEAR=2012" TargetMode="External"/><Relationship Id="rId3610" Type="http://schemas.openxmlformats.org/officeDocument/2006/relationships/hyperlink" Target="http://football6.myfantasyleague.com/2013/detailed?L=59380&amp;W=1&amp;P=9054&amp;YEAR=2012" TargetMode="External"/><Relationship Id="rId12153" Type="http://schemas.openxmlformats.org/officeDocument/2006/relationships/hyperlink" Target="http://football6.myfantasyleague.com/2013/detailed?L=59380&amp;W=3&amp;P=9619&amp;YEAR=2012" TargetMode="External"/><Relationship Id="rId13204" Type="http://schemas.openxmlformats.org/officeDocument/2006/relationships/hyperlink" Target="http://football6.myfantasyleague.com/2013/detailed?L=59380&amp;W=5&amp;P=9554&amp;YEAR=2012" TargetMode="External"/><Relationship Id="rId16774" Type="http://schemas.openxmlformats.org/officeDocument/2006/relationships/hyperlink" Target="http://football6.myfantasyleague.com/2013/detailed?L=59380&amp;W=4&amp;P=10663&amp;YEAR=2012" TargetMode="External"/><Relationship Id="rId17825" Type="http://schemas.openxmlformats.org/officeDocument/2006/relationships/hyperlink" Target="http://football6.myfantasyleague.com/2013/detailed?L=59380&amp;W=6&amp;P=9686&amp;YEAR=2012" TargetMode="External"/><Relationship Id="rId20420" Type="http://schemas.openxmlformats.org/officeDocument/2006/relationships/hyperlink" Target="http://football6.myfantasyleague.com/2013/detailed?L=59380&amp;W=1&amp;P=3294&amp;YEAR=2012" TargetMode="External"/><Relationship Id="rId531" Type="http://schemas.openxmlformats.org/officeDocument/2006/relationships/hyperlink" Target="http://football6.myfantasyleague.com/2013/detailed?L=59380&amp;W=17&amp;P=10198&amp;YEAR=2012" TargetMode="External"/><Relationship Id="rId1161" Type="http://schemas.openxmlformats.org/officeDocument/2006/relationships/hyperlink" Target="http://football6.myfantasyleague.com/2013/detailed?L=59380&amp;W=6&amp;P=9526&amp;YEAR=2012" TargetMode="External"/><Relationship Id="rId2212" Type="http://schemas.openxmlformats.org/officeDocument/2006/relationships/hyperlink" Target="http://football6.myfantasyleague.com/2013/detailed?L=59380&amp;W=13&amp;P=10889&amp;YEAR=2012" TargetMode="External"/><Relationship Id="rId5782" Type="http://schemas.openxmlformats.org/officeDocument/2006/relationships/hyperlink" Target="http://football6.myfantasyleague.com/2013/detailed?L=59380&amp;W=4&amp;P=4883&amp;YEAR=2012" TargetMode="External"/><Relationship Id="rId6833" Type="http://schemas.openxmlformats.org/officeDocument/2006/relationships/hyperlink" Target="http://football6.myfantasyleague.com/2013/detailed?L=59380&amp;W=7&amp;P=8437&amp;YEAR=2012" TargetMode="External"/><Relationship Id="rId15376" Type="http://schemas.openxmlformats.org/officeDocument/2006/relationships/hyperlink" Target="http://football6.myfantasyleague.com/2013/detailed?L=59380&amp;W=6&amp;P=7935&amp;YEAR=2012" TargetMode="External"/><Relationship Id="rId16427" Type="http://schemas.openxmlformats.org/officeDocument/2006/relationships/hyperlink" Target="http://football6.myfantasyleague.com/2013/player?L=59380&amp;P=10445&amp;YEAR=2012" TargetMode="External"/><Relationship Id="rId4384" Type="http://schemas.openxmlformats.org/officeDocument/2006/relationships/hyperlink" Target="http://football6.myfantasyleague.com/2013/detailed?L=59380&amp;W=14&amp;P=10102&amp;YEAR=2012" TargetMode="External"/><Relationship Id="rId5435" Type="http://schemas.openxmlformats.org/officeDocument/2006/relationships/hyperlink" Target="http://football6.myfantasyleague.com/2013/detailed?L=59380&amp;W=15&amp;P=10356&amp;YEAR=2012" TargetMode="External"/><Relationship Id="rId15029" Type="http://schemas.openxmlformats.org/officeDocument/2006/relationships/hyperlink" Target="http://football6.myfantasyleague.com/2013/detailed?L=59380&amp;W=16&amp;P=10500&amp;YEAR=2012" TargetMode="External"/><Relationship Id="rId18599" Type="http://schemas.openxmlformats.org/officeDocument/2006/relationships/hyperlink" Target="http://football6.myfantasyleague.com/2013/detailed?L=59380&amp;W=13&amp;P=9173&amp;YEAR=2012" TargetMode="External"/><Relationship Id="rId19997" Type="http://schemas.openxmlformats.org/officeDocument/2006/relationships/hyperlink" Target="http://football6.myfantasyleague.com/2013/detailed?L=59380&amp;W=12&amp;P=9927&amp;YEAR=2012" TargetMode="External"/><Relationship Id="rId4037" Type="http://schemas.openxmlformats.org/officeDocument/2006/relationships/hyperlink" Target="http://football6.myfantasyleague.com/2013/detailed?L=59380&amp;W=3&amp;P=9396&amp;YEAR=2012" TargetMode="External"/><Relationship Id="rId8658" Type="http://schemas.openxmlformats.org/officeDocument/2006/relationships/hyperlink" Target="http://football6.myfantasyleague.com/2013/detailed?L=59380&amp;W=14&amp;P=10396&amp;YEAR=2012" TargetMode="External"/><Relationship Id="rId9709" Type="http://schemas.openxmlformats.org/officeDocument/2006/relationships/hyperlink" Target="http://football6.myfantasyleague.com/2013/detailed?L=59380&amp;W=7&amp;P=8383&amp;YEAR=2012" TargetMode="External"/><Relationship Id="rId11986" Type="http://schemas.openxmlformats.org/officeDocument/2006/relationships/hyperlink" Target="http://football6.myfantasyleague.com/2013/detailed?L=59380&amp;W=17&amp;P=7066&amp;YEAR=2012" TargetMode="External"/><Relationship Id="rId10588" Type="http://schemas.openxmlformats.org/officeDocument/2006/relationships/hyperlink" Target="http://football6.myfantasyleague.com/2013/detailed?L=59380&amp;W=8&amp;P=10392&amp;YEAR=2012" TargetMode="External"/><Relationship Id="rId11639" Type="http://schemas.openxmlformats.org/officeDocument/2006/relationships/hyperlink" Target="http://football6.myfantasyleague.com/2013/detailed?L=59380&amp;W=3&amp;P=7391&amp;YEAR=2012" TargetMode="External"/><Relationship Id="rId15510" Type="http://schemas.openxmlformats.org/officeDocument/2006/relationships/hyperlink" Target="http://football6.myfantasyleague.com/2013/player?L=59380&amp;P=9095" TargetMode="External"/><Relationship Id="rId3120" Type="http://schemas.openxmlformats.org/officeDocument/2006/relationships/hyperlink" Target="http://football6.myfantasyleague.com/2013/detailed?L=59380&amp;W=6&amp;P=9050&amp;YEAR=2012" TargetMode="External"/><Relationship Id="rId13061" Type="http://schemas.openxmlformats.org/officeDocument/2006/relationships/hyperlink" Target="http://football6.myfantasyleague.com/2013/detailed?L=59380&amp;W=2&amp;P=9917&amp;YEAR=2012" TargetMode="External"/><Relationship Id="rId14112" Type="http://schemas.openxmlformats.org/officeDocument/2006/relationships/hyperlink" Target="http://football6.myfantasyleague.com/2013/detailed?L=59380&amp;W=13&amp;P=8549&amp;YEAR=2012" TargetMode="External"/><Relationship Id="rId17682" Type="http://schemas.openxmlformats.org/officeDocument/2006/relationships/hyperlink" Target="http://football6.myfantasyleague.com/2013/detailed?L=59380&amp;W=13&amp;P=10122&amp;YEAR=2012" TargetMode="External"/><Relationship Id="rId18733" Type="http://schemas.openxmlformats.org/officeDocument/2006/relationships/hyperlink" Target="http://football6.myfantasyleague.com/2013/detailed?L=59380&amp;W=3&amp;P=6984&amp;YEAR=2012" TargetMode="External"/><Relationship Id="rId6690" Type="http://schemas.openxmlformats.org/officeDocument/2006/relationships/hyperlink" Target="http://football6.myfantasyleague.com/2013/player?L=59380&amp;P=9845" TargetMode="External"/><Relationship Id="rId7741" Type="http://schemas.openxmlformats.org/officeDocument/2006/relationships/hyperlink" Target="http://football6.myfantasyleague.com/2013/detailed?L=59380&amp;W=3&amp;P=9941&amp;YEAR=2012" TargetMode="External"/><Relationship Id="rId10722" Type="http://schemas.openxmlformats.org/officeDocument/2006/relationships/hyperlink" Target="http://football6.myfantasyleague.com/2013/detailed?L=59380&amp;W=1&amp;P=8758&amp;YEAR=2012" TargetMode="External"/><Relationship Id="rId16284" Type="http://schemas.openxmlformats.org/officeDocument/2006/relationships/hyperlink" Target="http://football6.myfantasyleague.com/2013/detailed?L=59380&amp;W=12&amp;P=9191&amp;YEAR=2012" TargetMode="External"/><Relationship Id="rId17335" Type="http://schemas.openxmlformats.org/officeDocument/2006/relationships/hyperlink" Target="http://football6.myfantasyleague.com/2013/detailed?L=59380&amp;W=7&amp;P=7494&amp;YEAR=2012" TargetMode="External"/><Relationship Id="rId5292" Type="http://schemas.openxmlformats.org/officeDocument/2006/relationships/hyperlink" Target="http://football6.myfantasyleague.com/2013/detailed?L=59380&amp;W=13&amp;P=10689&amp;YEAR=2012" TargetMode="External"/><Relationship Id="rId6343" Type="http://schemas.openxmlformats.org/officeDocument/2006/relationships/hyperlink" Target="http://football6.myfantasyleague.com/2013/player?L=59380&amp;P=6519" TargetMode="External"/><Relationship Id="rId2953" Type="http://schemas.openxmlformats.org/officeDocument/2006/relationships/hyperlink" Target="http://football6.myfantasyleague.com/2013/detailed?L=59380&amp;W=2&amp;P=8685&amp;YEAR=2012" TargetMode="External"/><Relationship Id="rId9566" Type="http://schemas.openxmlformats.org/officeDocument/2006/relationships/hyperlink" Target="http://football6.myfantasyleague.com/2013/detailed?L=59380&amp;W=9&amp;P=9077&amp;YEAR=2012" TargetMode="External"/><Relationship Id="rId11496" Type="http://schemas.openxmlformats.org/officeDocument/2006/relationships/hyperlink" Target="http://football6.myfantasyleague.com/2013/detailed?L=59380&amp;W=8&amp;P=10695&amp;YEAR=2012" TargetMode="External"/><Relationship Id="rId12547" Type="http://schemas.openxmlformats.org/officeDocument/2006/relationships/hyperlink" Target="http://football6.myfantasyleague.com/2013/player?L=59380&amp;P=10588&amp;YEAR=2012" TargetMode="External"/><Relationship Id="rId12894" Type="http://schemas.openxmlformats.org/officeDocument/2006/relationships/hyperlink" Target="http://football6.myfantasyleague.com/2013/player?L=59380&amp;P=9784" TargetMode="External"/><Relationship Id="rId13945" Type="http://schemas.openxmlformats.org/officeDocument/2006/relationships/hyperlink" Target="http://football6.myfantasyleague.com/2013/player?L=59380&amp;P=8490" TargetMode="External"/><Relationship Id="rId925" Type="http://schemas.openxmlformats.org/officeDocument/2006/relationships/hyperlink" Target="http://football6.myfantasyleague.com/2013/detailed?L=59380&amp;W=15&amp;P=11011&amp;YEAR=2012" TargetMode="External"/><Relationship Id="rId1555" Type="http://schemas.openxmlformats.org/officeDocument/2006/relationships/hyperlink" Target="http://football6.myfantasyleague.com/2013/detailed?L=59380&amp;W=15&amp;P=9816&amp;YEAR=2012" TargetMode="External"/><Relationship Id="rId2606" Type="http://schemas.openxmlformats.org/officeDocument/2006/relationships/hyperlink" Target="http://football6.myfantasyleague.com/2013/detailed?L=59380&amp;W=6&amp;P=6567&amp;YEAR=2012" TargetMode="External"/><Relationship Id="rId8168" Type="http://schemas.openxmlformats.org/officeDocument/2006/relationships/hyperlink" Target="http://football6.myfantasyleague.com/2013/detailed?L=59380&amp;W=14&amp;P=7872&amp;YEAR=2012" TargetMode="External"/><Relationship Id="rId9219" Type="http://schemas.openxmlformats.org/officeDocument/2006/relationships/hyperlink" Target="http://football6.myfantasyleague.com/2013/player?L=59380&amp;P=9076" TargetMode="External"/><Relationship Id="rId10098" Type="http://schemas.openxmlformats.org/officeDocument/2006/relationships/hyperlink" Target="http://football6.myfantasyleague.com/2013/detailed?L=59380&amp;W=3&amp;P=9648&amp;YEAR=2012" TargetMode="External"/><Relationship Id="rId11149" Type="http://schemas.openxmlformats.org/officeDocument/2006/relationships/hyperlink" Target="http://football6.myfantasyleague.com/2013/detailed?L=59380&amp;W=16&amp;P=10281&amp;YEAR=2012" TargetMode="External"/><Relationship Id="rId15020" Type="http://schemas.openxmlformats.org/officeDocument/2006/relationships/hyperlink" Target="http://football6.myfantasyleague.com/2013/detailed?L=59380&amp;W=12&amp;P=10366&amp;YEAR=2012" TargetMode="External"/><Relationship Id="rId1208" Type="http://schemas.openxmlformats.org/officeDocument/2006/relationships/hyperlink" Target="http://football6.myfantasyleague.com/2013/detailed?L=59380&amp;W=3&amp;P=9189&amp;YEAR=2012" TargetMode="External"/><Relationship Id="rId18590" Type="http://schemas.openxmlformats.org/officeDocument/2006/relationships/hyperlink" Target="http://football6.myfantasyleague.com/2013/detailed?L=59380&amp;W=3&amp;P=9173&amp;YEAR=2012" TargetMode="External"/><Relationship Id="rId19641" Type="http://schemas.openxmlformats.org/officeDocument/2006/relationships/hyperlink" Target="http://football6.myfantasyleague.com/2013/detailed?L=59380&amp;W=11&amp;P=10847&amp;YEAR=2012" TargetMode="External"/><Relationship Id="rId4778" Type="http://schemas.openxmlformats.org/officeDocument/2006/relationships/hyperlink" Target="http://football6.myfantasyleague.com/2013/detailed?L=59380&amp;W=4&amp;P=10265&amp;YEAR=2012" TargetMode="External"/><Relationship Id="rId5829" Type="http://schemas.openxmlformats.org/officeDocument/2006/relationships/hyperlink" Target="http://football6.myfantasyleague.com/2013/player?L=59380&amp;P=9150&amp;YEAR=2012" TargetMode="External"/><Relationship Id="rId7251" Type="http://schemas.openxmlformats.org/officeDocument/2006/relationships/hyperlink" Target="http://football6.myfantasyleague.com/2013/detailed?L=59380&amp;W=15&amp;P=10432&amp;YEAR=2012" TargetMode="External"/><Relationship Id="rId9700" Type="http://schemas.openxmlformats.org/officeDocument/2006/relationships/hyperlink" Target="http://football6.myfantasyleague.com/2013/detailed?L=59380&amp;W=13&amp;P=8740&amp;YEAR=2012" TargetMode="External"/><Relationship Id="rId11630" Type="http://schemas.openxmlformats.org/officeDocument/2006/relationships/hyperlink" Target="http://football6.myfantasyleague.com/2013/detailed?L=59380&amp;W=13&amp;P=8283&amp;YEAR=2012" TargetMode="External"/><Relationship Id="rId17192" Type="http://schemas.openxmlformats.org/officeDocument/2006/relationships/hyperlink" Target="http://football6.myfantasyleague.com/2013/detailed?L=59380&amp;W=1&amp;P=9451&amp;YEAR=2012" TargetMode="External"/><Relationship Id="rId18243" Type="http://schemas.openxmlformats.org/officeDocument/2006/relationships/hyperlink" Target="http://football6.myfantasyleague.com/2013/detailed?L=59380&amp;W=2&amp;P=9829&amp;YEAR=2012" TargetMode="External"/><Relationship Id="rId8302" Type="http://schemas.openxmlformats.org/officeDocument/2006/relationships/hyperlink" Target="http://football6.myfantasyleague.com/2013/detailed?L=59380&amp;W=12&amp;P=9072&amp;YEAR=2012" TargetMode="External"/><Relationship Id="rId10232" Type="http://schemas.openxmlformats.org/officeDocument/2006/relationships/hyperlink" Target="http://football6.myfantasyleague.com/2013/detailed?L=59380&amp;W=13&amp;P=9126&amp;YEAR=2012" TargetMode="External"/><Relationship Id="rId14853" Type="http://schemas.openxmlformats.org/officeDocument/2006/relationships/hyperlink" Target="http://football6.myfantasyleague.com/2013/detailed?L=59380&amp;W=14&amp;P=10730&amp;YEAR=2012" TargetMode="External"/><Relationship Id="rId15904" Type="http://schemas.openxmlformats.org/officeDocument/2006/relationships/hyperlink" Target="http://football6.myfantasyleague.com/2013/detailed?L=59380&amp;W=14&amp;P=7820&amp;YEAR=2012" TargetMode="External"/><Relationship Id="rId3861" Type="http://schemas.openxmlformats.org/officeDocument/2006/relationships/hyperlink" Target="http://football6.myfantasyleague.com/2013/detailed?L=59380&amp;W=16&amp;P=10552&amp;YEAR=2012" TargetMode="External"/><Relationship Id="rId4912" Type="http://schemas.openxmlformats.org/officeDocument/2006/relationships/hyperlink" Target="http://football6.myfantasyleague.com/2013/detailed?L=59380&amp;W=1&amp;P=9438&amp;YEAR=2012" TargetMode="External"/><Relationship Id="rId13455" Type="http://schemas.openxmlformats.org/officeDocument/2006/relationships/hyperlink" Target="http://football6.myfantasyleague.com/2013/detailed?L=59380&amp;W=1&amp;P=3309&amp;YEAR=2012" TargetMode="External"/><Relationship Id="rId14506" Type="http://schemas.openxmlformats.org/officeDocument/2006/relationships/hyperlink" Target="http://football6.myfantasyleague.com/2013/options?L=59380&amp;F=0009&amp;O=07" TargetMode="External"/><Relationship Id="rId20671" Type="http://schemas.openxmlformats.org/officeDocument/2006/relationships/hyperlink" Target="http://football6.myfantasyleague.com/2013/detailed?L=59380&amp;W=14&amp;P=9882&amp;YEAR=2012" TargetMode="External"/><Relationship Id="rId782" Type="http://schemas.openxmlformats.org/officeDocument/2006/relationships/hyperlink" Target="http://football6.myfantasyleague.com/2013/player?L=59380&amp;P=9041" TargetMode="External"/><Relationship Id="rId2463" Type="http://schemas.openxmlformats.org/officeDocument/2006/relationships/hyperlink" Target="http://football6.myfantasyleague.com/2013/options?L=59380&amp;F=0009&amp;O=07" TargetMode="External"/><Relationship Id="rId3514" Type="http://schemas.openxmlformats.org/officeDocument/2006/relationships/hyperlink" Target="http://football6.myfantasyleague.com/2013/detailed?L=59380&amp;W=1&amp;P=8042&amp;YEAR=2012" TargetMode="External"/><Relationship Id="rId9076" Type="http://schemas.openxmlformats.org/officeDocument/2006/relationships/hyperlink" Target="http://football6.myfantasyleague.com/2013/detailed?L=59380&amp;W=15&amp;P=10276&amp;YEAR=2012" TargetMode="External"/><Relationship Id="rId12057" Type="http://schemas.openxmlformats.org/officeDocument/2006/relationships/hyperlink" Target="http://football6.myfantasyleague.com/2013/detailed?L=59380&amp;W=15&amp;P=9434&amp;YEAR=2012" TargetMode="External"/><Relationship Id="rId13108" Type="http://schemas.openxmlformats.org/officeDocument/2006/relationships/hyperlink" Target="http://football6.myfantasyleague.com/2013/player?L=59380&amp;P=9463&amp;YEAR=2012" TargetMode="External"/><Relationship Id="rId16678" Type="http://schemas.openxmlformats.org/officeDocument/2006/relationships/hyperlink" Target="http://football6.myfantasyleague.com/2013/detailed?L=59380&amp;W=16&amp;P=10378&amp;YEAR=2012" TargetMode="External"/><Relationship Id="rId20324" Type="http://schemas.openxmlformats.org/officeDocument/2006/relationships/hyperlink" Target="http://football6.myfantasyleague.com/2013/detailed?L=59380&amp;W=7&amp;P=6581&amp;YEAR=2012" TargetMode="External"/><Relationship Id="rId435" Type="http://schemas.openxmlformats.org/officeDocument/2006/relationships/hyperlink" Target="http://football6.myfantasyleague.com/2013/detailed?L=59380&amp;W=17&amp;P=9727&amp;YEAR=2012" TargetMode="External"/><Relationship Id="rId1065" Type="http://schemas.openxmlformats.org/officeDocument/2006/relationships/hyperlink" Target="http://football6.myfantasyleague.com/2013/detailed?L=59380&amp;W=1&amp;P=10287&amp;YEAR=2012" TargetMode="External"/><Relationship Id="rId2116" Type="http://schemas.openxmlformats.org/officeDocument/2006/relationships/hyperlink" Target="http://football6.myfantasyleague.com/2013/detailed?L=59380&amp;W=13&amp;P=5848&amp;YEAR=2012" TargetMode="External"/><Relationship Id="rId5686" Type="http://schemas.openxmlformats.org/officeDocument/2006/relationships/hyperlink" Target="http://football6.myfantasyleague.com/2013/detailed?L=59380&amp;W=13&amp;P=10838&amp;YEAR=2012" TargetMode="External"/><Relationship Id="rId6737" Type="http://schemas.openxmlformats.org/officeDocument/2006/relationships/hyperlink" Target="http://football6.myfantasyleague.com/2013/detailed?L=59380&amp;W=3&amp;P=11010&amp;YEAR=2012" TargetMode="External"/><Relationship Id="rId17729" Type="http://schemas.openxmlformats.org/officeDocument/2006/relationships/hyperlink" Target="http://football6.myfantasyleague.com/2013/detailed?L=59380&amp;W=14&amp;P=10354&amp;YEAR=2012" TargetMode="External"/><Relationship Id="rId19151" Type="http://schemas.openxmlformats.org/officeDocument/2006/relationships/hyperlink" Target="http://football6.myfantasyleague.com/2013/detailed?L=59380&amp;W=1&amp;P=7183&amp;YEAR=2012" TargetMode="External"/><Relationship Id="rId4288" Type="http://schemas.openxmlformats.org/officeDocument/2006/relationships/hyperlink" Target="http://football6.myfantasyleague.com/2013/player?L=59380&amp;P=10700" TargetMode="External"/><Relationship Id="rId5339" Type="http://schemas.openxmlformats.org/officeDocument/2006/relationships/hyperlink" Target="http://football6.myfantasyleague.com/2013/detailed?L=59380&amp;W=8&amp;P=4077&amp;YEAR=2012" TargetMode="External"/><Relationship Id="rId9210" Type="http://schemas.openxmlformats.org/officeDocument/2006/relationships/hyperlink" Target="http://football6.myfantasyleague.com/2013/detailed?L=59380&amp;W=9&amp;P=9861&amp;YEAR=2012" TargetMode="External"/><Relationship Id="rId11140" Type="http://schemas.openxmlformats.org/officeDocument/2006/relationships/hyperlink" Target="http://football6.myfantasyleague.com/2013/detailed?L=59380&amp;W=7&amp;P=10281&amp;YEAR=2012" TargetMode="External"/><Relationship Id="rId15761" Type="http://schemas.openxmlformats.org/officeDocument/2006/relationships/hyperlink" Target="http://football6.myfantasyleague.com/2013/detailed?L=59380&amp;W=8&amp;P=7880&amp;YEAR=2012" TargetMode="External"/><Relationship Id="rId16812" Type="http://schemas.openxmlformats.org/officeDocument/2006/relationships/hyperlink" Target="http://football6.myfantasyleague.com/2013/detailed?L=59380&amp;W=15&amp;P=10639&amp;YEAR=2012" TargetMode="External"/><Relationship Id="rId1949" Type="http://schemas.openxmlformats.org/officeDocument/2006/relationships/hyperlink" Target="http://football6.myfantasyleague.com/2013/detailed?L=59380&amp;W=13&amp;P=10259&amp;YEAR=2012" TargetMode="External"/><Relationship Id="rId5820" Type="http://schemas.openxmlformats.org/officeDocument/2006/relationships/hyperlink" Target="http://football6.myfantasyleague.com/2013/detailed?L=59380&amp;W=9&amp;P=9193&amp;YEAR=2012" TargetMode="External"/><Relationship Id="rId14363" Type="http://schemas.openxmlformats.org/officeDocument/2006/relationships/hyperlink" Target="http://football6.myfantasyleague.com/2013/detailed?L=59380&amp;W=9&amp;P=10915&amp;YEAR=2012" TargetMode="External"/><Relationship Id="rId15414" Type="http://schemas.openxmlformats.org/officeDocument/2006/relationships/hyperlink" Target="http://football6.myfantasyleague.com/2013/detailed?L=59380&amp;W=8&amp;P=8679&amp;YEAR=2012" TargetMode="External"/><Relationship Id="rId18984" Type="http://schemas.openxmlformats.org/officeDocument/2006/relationships/hyperlink" Target="http://football6.myfantasyleague.com/2013/detailed?L=59380&amp;W=10&amp;P=2842&amp;YEAR=2012" TargetMode="External"/><Relationship Id="rId292" Type="http://schemas.openxmlformats.org/officeDocument/2006/relationships/hyperlink" Target="http://football6.myfantasyleague.com/2013/detailed?L=59380&amp;W=3&amp;P=10640&amp;YEAR=2012" TargetMode="External"/><Relationship Id="rId3371" Type="http://schemas.openxmlformats.org/officeDocument/2006/relationships/hyperlink" Target="http://football6.myfantasyleague.com/2013/detailed?L=59380&amp;W=4&amp;P=10321&amp;YEAR=2012" TargetMode="External"/><Relationship Id="rId4422" Type="http://schemas.openxmlformats.org/officeDocument/2006/relationships/hyperlink" Target="http://football6.myfantasyleague.com/2013/detailed?L=59380&amp;W=17&amp;P=10819&amp;YEAR=2012" TargetMode="External"/><Relationship Id="rId7992" Type="http://schemas.openxmlformats.org/officeDocument/2006/relationships/hyperlink" Target="http://football6.myfantasyleague.com/2013/player?L=59380&amp;P=7458&amp;YEAR=2012" TargetMode="External"/><Relationship Id="rId14016" Type="http://schemas.openxmlformats.org/officeDocument/2006/relationships/hyperlink" Target="http://football6.myfantasyleague.com/2013/detailed?L=59380&amp;W=7&amp;P=8665&amp;YEAR=2012" TargetMode="External"/><Relationship Id="rId17586" Type="http://schemas.openxmlformats.org/officeDocument/2006/relationships/hyperlink" Target="http://football6.myfantasyleague.com/2013/detailed?L=59380&amp;W=15&amp;P=10010&amp;YEAR=2012" TargetMode="External"/><Relationship Id="rId18637" Type="http://schemas.openxmlformats.org/officeDocument/2006/relationships/hyperlink" Target="http://football6.myfantasyleague.com/2013/detailed?L=59380&amp;W=16&amp;P=10976&amp;YEAR=2012" TargetMode="External"/><Relationship Id="rId20181" Type="http://schemas.openxmlformats.org/officeDocument/2006/relationships/hyperlink" Target="http://football6.myfantasyleague.com/2013/detailed?L=59380&amp;W=13&amp;P=8696&amp;YEAR=2012" TargetMode="External"/><Relationship Id="rId3024" Type="http://schemas.openxmlformats.org/officeDocument/2006/relationships/hyperlink" Target="http://football6.myfantasyleague.com/2013/detailed?L=59380&amp;W=4&amp;P=9916&amp;YEAR=2012" TargetMode="External"/><Relationship Id="rId6594" Type="http://schemas.openxmlformats.org/officeDocument/2006/relationships/hyperlink" Target="http://football6.myfantasyleague.com/2013/detailed?L=59380&amp;W=10&amp;P=9991&amp;YEAR=2012" TargetMode="External"/><Relationship Id="rId7645" Type="http://schemas.openxmlformats.org/officeDocument/2006/relationships/hyperlink" Target="http://football6.myfantasyleague.com/2013/detailed?L=59380&amp;W=17&amp;P=8674&amp;YEAR=2012" TargetMode="External"/><Relationship Id="rId10973" Type="http://schemas.openxmlformats.org/officeDocument/2006/relationships/hyperlink" Target="http://football6.myfantasyleague.com/2013/detailed?L=59380&amp;W=4&amp;P=9439&amp;YEAR=2012" TargetMode="External"/><Relationship Id="rId16188" Type="http://schemas.openxmlformats.org/officeDocument/2006/relationships/hyperlink" Target="http://football6.myfantasyleague.com/2013/detailed?L=59380&amp;W=15&amp;P=9918&amp;YEAR=2012" TargetMode="External"/><Relationship Id="rId17239" Type="http://schemas.openxmlformats.org/officeDocument/2006/relationships/hyperlink" Target="http://football6.myfantasyleague.com/2013/detailed?L=59380&amp;W=1&amp;P=8702&amp;YEAR=2012" TargetMode="External"/><Relationship Id="rId5196" Type="http://schemas.openxmlformats.org/officeDocument/2006/relationships/hyperlink" Target="http://football6.myfantasyleague.com/2013/detailed?L=59380&amp;W=2&amp;P=9060&amp;YEAR=2012" TargetMode="External"/><Relationship Id="rId6247" Type="http://schemas.openxmlformats.org/officeDocument/2006/relationships/hyperlink" Target="http://football6.myfantasyleague.com/2013/detailed?L=59380&amp;W=8&amp;P=10952&amp;YEAR=2012" TargetMode="External"/><Relationship Id="rId10626" Type="http://schemas.openxmlformats.org/officeDocument/2006/relationships/hyperlink" Target="http://football6.myfantasyleague.com/2013/detailed?L=59380&amp;W=6&amp;P=8396&amp;YEAR=2012" TargetMode="External"/><Relationship Id="rId12798" Type="http://schemas.openxmlformats.org/officeDocument/2006/relationships/hyperlink" Target="http://football6.myfantasyleague.com/2013/detailed?L=59380&amp;W=17&amp;P=9542&amp;YEAR=2012" TargetMode="External"/><Relationship Id="rId13849" Type="http://schemas.openxmlformats.org/officeDocument/2006/relationships/hyperlink" Target="http://football6.myfantasyleague.com/2013/detailed?L=59380&amp;W=1&amp;P=8376&amp;YEAR=2012" TargetMode="External"/><Relationship Id="rId17720" Type="http://schemas.openxmlformats.org/officeDocument/2006/relationships/hyperlink" Target="http://football6.myfantasyleague.com/2013/detailed?L=59380&amp;W=4&amp;P=10354&amp;YEAR=2012" TargetMode="External"/><Relationship Id="rId1459" Type="http://schemas.openxmlformats.org/officeDocument/2006/relationships/hyperlink" Target="http://football6.myfantasyleague.com/2013/player?L=59380&amp;P=9044" TargetMode="External"/><Relationship Id="rId2857" Type="http://schemas.openxmlformats.org/officeDocument/2006/relationships/hyperlink" Target="http://football6.myfantasyleague.com/2013/detailed?L=59380&amp;W=4&amp;P=9864&amp;YEAR=2012" TargetMode="External"/><Relationship Id="rId3908" Type="http://schemas.openxmlformats.org/officeDocument/2006/relationships/hyperlink" Target="http://football6.myfantasyleague.com/2013/detailed?L=59380&amp;W=13&amp;P=9852&amp;YEAR=2012" TargetMode="External"/><Relationship Id="rId5330" Type="http://schemas.openxmlformats.org/officeDocument/2006/relationships/hyperlink" Target="http://football6.myfantasyleague.com/2013/player?L=59380&amp;P=4077" TargetMode="External"/><Relationship Id="rId15271" Type="http://schemas.openxmlformats.org/officeDocument/2006/relationships/hyperlink" Target="http://football6.myfantasyleague.com/2013/player?L=59380&amp;P=6532&amp;YEAR=2012" TargetMode="External"/><Relationship Id="rId16322" Type="http://schemas.openxmlformats.org/officeDocument/2006/relationships/hyperlink" Target="http://football6.myfantasyleague.com/2013/detailed?L=59380&amp;W=14&amp;P=8302&amp;YEAR=2012" TargetMode="External"/><Relationship Id="rId19892" Type="http://schemas.openxmlformats.org/officeDocument/2006/relationships/hyperlink" Target="http://football6.myfantasyleague.com/2013/detailed?L=59380&amp;W=5&amp;P=6937&amp;YEAR=2012" TargetMode="External"/><Relationship Id="rId20718" Type="http://schemas.openxmlformats.org/officeDocument/2006/relationships/queryTable" Target="../queryTables/queryTable3.xml"/><Relationship Id="rId829" Type="http://schemas.openxmlformats.org/officeDocument/2006/relationships/hyperlink" Target="http://football6.myfantasyleague.com/2013/detailed?L=59380&amp;W=9&amp;P=10282&amp;YEAR=2012" TargetMode="External"/><Relationship Id="rId9951" Type="http://schemas.openxmlformats.org/officeDocument/2006/relationships/hyperlink" Target="http://football6.myfantasyleague.com/2013/player?L=59380&amp;P=7708&amp;YEAR=2012" TargetMode="External"/><Relationship Id="rId11881" Type="http://schemas.openxmlformats.org/officeDocument/2006/relationships/hyperlink" Target="http://football6.myfantasyleague.com/2013/detailed?L=59380&amp;W=6&amp;P=9550&amp;YEAR=2012" TargetMode="External"/><Relationship Id="rId12932" Type="http://schemas.openxmlformats.org/officeDocument/2006/relationships/hyperlink" Target="http://football6.myfantasyleague.com/2013/detailed?L=59380&amp;W=9&amp;P=7842&amp;YEAR=2012" TargetMode="External"/><Relationship Id="rId18494" Type="http://schemas.openxmlformats.org/officeDocument/2006/relationships/hyperlink" Target="http://football6.myfantasyleague.com/2013/player?L=59380&amp;P=9187&amp;YEAR=2012" TargetMode="External"/><Relationship Id="rId19545" Type="http://schemas.openxmlformats.org/officeDocument/2006/relationships/hyperlink" Target="http://football6.myfantasyleague.com/2013/detailed?L=59380&amp;W=6&amp;P=9104&amp;YEAR=2012" TargetMode="External"/><Relationship Id="rId1940" Type="http://schemas.openxmlformats.org/officeDocument/2006/relationships/hyperlink" Target="http://football6.myfantasyleague.com/2013/detailed?L=59380&amp;W=16&amp;P=8595&amp;YEAR=2012" TargetMode="External"/><Relationship Id="rId8553" Type="http://schemas.openxmlformats.org/officeDocument/2006/relationships/hyperlink" Target="http://football6.myfantasyleague.com/2013/player?L=59380&amp;P=10478&amp;YEAR=2012" TargetMode="External"/><Relationship Id="rId9604" Type="http://schemas.openxmlformats.org/officeDocument/2006/relationships/hyperlink" Target="http://football6.myfantasyleague.com/2013/detailed?L=59380&amp;W=9&amp;P=10536&amp;YEAR=2012" TargetMode="External"/><Relationship Id="rId10483" Type="http://schemas.openxmlformats.org/officeDocument/2006/relationships/hyperlink" Target="http://football6.myfantasyleague.com/2013/detailed?L=59380&amp;W=3&amp;P=7704&amp;YEAR=2012" TargetMode="External"/><Relationship Id="rId11534" Type="http://schemas.openxmlformats.org/officeDocument/2006/relationships/hyperlink" Target="http://football6.myfantasyleague.com/2013/detailed?L=59380&amp;W=1&amp;P=8670&amp;YEAR=2012" TargetMode="External"/><Relationship Id="rId17096" Type="http://schemas.openxmlformats.org/officeDocument/2006/relationships/hyperlink" Target="http://football6.myfantasyleague.com/2013/player?L=59380&amp;P=10801" TargetMode="External"/><Relationship Id="rId18147" Type="http://schemas.openxmlformats.org/officeDocument/2006/relationships/hyperlink" Target="http://football6.myfantasyleague.com/2013/detailed?L=59380&amp;W=14&amp;P=11006&amp;YEAR=2012" TargetMode="External"/><Relationship Id="rId7155" Type="http://schemas.openxmlformats.org/officeDocument/2006/relationships/hyperlink" Target="http://football6.myfantasyleague.com/2013/detailed?L=59380&amp;W=7&amp;P=9259&amp;YEAR=2012" TargetMode="External"/><Relationship Id="rId8206" Type="http://schemas.openxmlformats.org/officeDocument/2006/relationships/hyperlink" Target="http://football6.myfantasyleague.com/2013/detailed?L=59380&amp;W=17&amp;P=9156&amp;YEAR=2012" TargetMode="External"/><Relationship Id="rId10136" Type="http://schemas.openxmlformats.org/officeDocument/2006/relationships/hyperlink" Target="http://football6.myfantasyleague.com/2013/detailed?L=59380&amp;W=5&amp;P=10098&amp;YEAR=2012" TargetMode="External"/><Relationship Id="rId14757" Type="http://schemas.openxmlformats.org/officeDocument/2006/relationships/hyperlink" Target="http://football6.myfantasyleague.com/2013/detailed?L=59380&amp;W=15&amp;P=10761&amp;YEAR=2012" TargetMode="External"/><Relationship Id="rId3765" Type="http://schemas.openxmlformats.org/officeDocument/2006/relationships/hyperlink" Target="http://football6.myfantasyleague.com/2013/player?L=59380&amp;P=9938" TargetMode="External"/><Relationship Id="rId4816" Type="http://schemas.openxmlformats.org/officeDocument/2006/relationships/hyperlink" Target="http://football6.myfantasyleague.com/2013/detailed?L=59380&amp;W=5&amp;P=10816&amp;YEAR=2012" TargetMode="External"/><Relationship Id="rId13359" Type="http://schemas.openxmlformats.org/officeDocument/2006/relationships/hyperlink" Target="http://football6.myfantasyleague.com/2013/detailed?L=59380&amp;W=1&amp;P=9221&amp;YEAR=2012" TargetMode="External"/><Relationship Id="rId15808" Type="http://schemas.openxmlformats.org/officeDocument/2006/relationships/hyperlink" Target="http://football6.myfantasyleague.com/2013/detailed?L=59380&amp;W=1&amp;P=9097&amp;YEAR=2012" TargetMode="External"/><Relationship Id="rId17230" Type="http://schemas.openxmlformats.org/officeDocument/2006/relationships/hyperlink" Target="http://football6.myfantasyleague.com/2013/detailed?L=59380&amp;W=12&amp;P=4974&amp;YEAR=2012" TargetMode="External"/><Relationship Id="rId20575" Type="http://schemas.openxmlformats.org/officeDocument/2006/relationships/hyperlink" Target="http://football6.myfantasyleague.com/2013/detailed?L=59380&amp;W=10&amp;P=10341&amp;YEAR=2012" TargetMode="External"/><Relationship Id="rId686" Type="http://schemas.openxmlformats.org/officeDocument/2006/relationships/hyperlink" Target="http://football6.myfantasyleague.com/2013/detailed?L=59380&amp;W=2&amp;P=9868&amp;YEAR=2012" TargetMode="External"/><Relationship Id="rId2367" Type="http://schemas.openxmlformats.org/officeDocument/2006/relationships/hyperlink" Target="http://football6.myfantasyleague.com/2013/detailed?L=59380&amp;W=13&amp;P=10551&amp;YEAR=2012" TargetMode="External"/><Relationship Id="rId3418" Type="http://schemas.openxmlformats.org/officeDocument/2006/relationships/hyperlink" Target="http://football6.myfantasyleague.com/2013/detailed?L=59380&amp;W=13&amp;P=10304&amp;YEAR=2012" TargetMode="External"/><Relationship Id="rId20228" Type="http://schemas.openxmlformats.org/officeDocument/2006/relationships/hyperlink" Target="http://football6.myfantasyleague.com/2013/detailed?L=59380&amp;W=5&amp;P=10703&amp;YEAR=2012" TargetMode="External"/><Relationship Id="rId339" Type="http://schemas.openxmlformats.org/officeDocument/2006/relationships/hyperlink" Target="http://football6.myfantasyleague.com/2013/detailed?L=59380&amp;W=16&amp;P=10679&amp;YEAR=2012" TargetMode="External"/><Relationship Id="rId6988" Type="http://schemas.openxmlformats.org/officeDocument/2006/relationships/hyperlink" Target="http://football6.myfantasyleague.com/2013/detailed?L=59380&amp;W=13&amp;P=7877&amp;YEAR=2012" TargetMode="External"/><Relationship Id="rId9461" Type="http://schemas.openxmlformats.org/officeDocument/2006/relationships/hyperlink" Target="http://football6.myfantasyleague.com/2013/detailed?L=59380&amp;W=14&amp;P=10722&amp;YEAR=2012" TargetMode="External"/><Relationship Id="rId13840" Type="http://schemas.openxmlformats.org/officeDocument/2006/relationships/hyperlink" Target="http://football6.myfantasyleague.com/2013/detailed?L=59380&amp;W=12&amp;P=9450&amp;YEAR=2012" TargetMode="External"/><Relationship Id="rId19055" Type="http://schemas.openxmlformats.org/officeDocument/2006/relationships/hyperlink" Target="http://football6.myfantasyleague.com/2013/detailed?L=59380&amp;W=13&amp;P=9214&amp;YEAR=2012" TargetMode="External"/><Relationship Id="rId8063" Type="http://schemas.openxmlformats.org/officeDocument/2006/relationships/hyperlink" Target="http://football6.myfantasyleague.com/2013/player?L=59380&amp;P=9319" TargetMode="External"/><Relationship Id="rId9114" Type="http://schemas.openxmlformats.org/officeDocument/2006/relationships/hyperlink" Target="http://football6.myfantasyleague.com/2013/detailed?L=59380&amp;W=16&amp;P=10766&amp;YEAR=2012" TargetMode="External"/><Relationship Id="rId11391" Type="http://schemas.openxmlformats.org/officeDocument/2006/relationships/hyperlink" Target="http://football6.myfantasyleague.com/2013/detailed?L=59380&amp;W=5&amp;P=9083&amp;YEAR=2012" TargetMode="External"/><Relationship Id="rId12442" Type="http://schemas.openxmlformats.org/officeDocument/2006/relationships/hyperlink" Target="http://football6.myfantasyleague.com/2013/detailed?L=59380&amp;W=5&amp;P=9679&amp;YEAR=2012" TargetMode="External"/><Relationship Id="rId820" Type="http://schemas.openxmlformats.org/officeDocument/2006/relationships/hyperlink" Target="http://football6.myfantasyleague.com/2013/player?L=59380&amp;P=10282&amp;YEAR=2012" TargetMode="External"/><Relationship Id="rId1450" Type="http://schemas.openxmlformats.org/officeDocument/2006/relationships/hyperlink" Target="http://football6.myfantasyleague.com/2013/detailed?L=59380&amp;W=7&amp;P=9137&amp;YEAR=2012" TargetMode="External"/><Relationship Id="rId2501" Type="http://schemas.openxmlformats.org/officeDocument/2006/relationships/hyperlink" Target="http://football6.myfantasyleague.com/2013/player?L=59380&amp;P=10346" TargetMode="External"/><Relationship Id="rId11044" Type="http://schemas.openxmlformats.org/officeDocument/2006/relationships/hyperlink" Target="http://football6.myfantasyleague.com/2013/detailed?L=59380&amp;W=3&amp;P=9866&amp;YEAR=2012" TargetMode="External"/><Relationship Id="rId15665" Type="http://schemas.openxmlformats.org/officeDocument/2006/relationships/hyperlink" Target="http://football6.myfantasyleague.com/2013/player?L=59380&amp;P=10769" TargetMode="External"/><Relationship Id="rId16716" Type="http://schemas.openxmlformats.org/officeDocument/2006/relationships/hyperlink" Target="http://football6.myfantasyleague.com/2013/player?L=59380&amp;P=9900" TargetMode="External"/><Relationship Id="rId1103" Type="http://schemas.openxmlformats.org/officeDocument/2006/relationships/hyperlink" Target="http://football6.myfantasyleague.com/2013/detailed?L=59380&amp;W=2&amp;P=10096&amp;YEAR=2012" TargetMode="External"/><Relationship Id="rId4673" Type="http://schemas.openxmlformats.org/officeDocument/2006/relationships/hyperlink" Target="http://football6.myfantasyleague.com/2013/detailed?L=59380&amp;W=13&amp;P=10313&amp;YEAR=2012" TargetMode="External"/><Relationship Id="rId5724" Type="http://schemas.openxmlformats.org/officeDocument/2006/relationships/hyperlink" Target="http://football6.myfantasyleague.com/2013/detailed?L=59380&amp;W=17&amp;P=8453&amp;YEAR=2012" TargetMode="External"/><Relationship Id="rId14267" Type="http://schemas.openxmlformats.org/officeDocument/2006/relationships/hyperlink" Target="http://football6.myfantasyleague.com/2013/player?L=59380&amp;P=9615&amp;YEAR=2012" TargetMode="External"/><Relationship Id="rId15318" Type="http://schemas.openxmlformats.org/officeDocument/2006/relationships/hyperlink" Target="http://football6.myfantasyleague.com/2013/detailed?L=59380&amp;W=2&amp;P=10224&amp;YEAR=2012" TargetMode="External"/><Relationship Id="rId18888" Type="http://schemas.openxmlformats.org/officeDocument/2006/relationships/hyperlink" Target="http://football6.myfantasyleague.com/2013/detailed?L=59380&amp;W=12&amp;P=9930&amp;YEAR=2012" TargetMode="External"/><Relationship Id="rId3275" Type="http://schemas.openxmlformats.org/officeDocument/2006/relationships/hyperlink" Target="http://football6.myfantasyleague.com/2013/detailed?L=59380&amp;W=9&amp;P=9299&amp;YEAR=2012" TargetMode="External"/><Relationship Id="rId4326" Type="http://schemas.openxmlformats.org/officeDocument/2006/relationships/hyperlink" Target="http://football6.myfantasyleague.com/2013/detailed?L=59380&amp;W=10&amp;P=9313&amp;YEAR=2012" TargetMode="External"/><Relationship Id="rId7896" Type="http://schemas.openxmlformats.org/officeDocument/2006/relationships/hyperlink" Target="http://football6.myfantasyleague.com/2013/detailed?L=59380&amp;W=3&amp;P=10410&amp;YEAR=2012" TargetMode="External"/><Relationship Id="rId8947" Type="http://schemas.openxmlformats.org/officeDocument/2006/relationships/hyperlink" Target="http://football6.myfantasyleague.com/2013/detailed?L=59380&amp;W=14&amp;P=10036&amp;YEAR=2012" TargetMode="External"/><Relationship Id="rId19939" Type="http://schemas.openxmlformats.org/officeDocument/2006/relationships/hyperlink" Target="http://football6.myfantasyleague.com/2013/detailed?L=59380&amp;W=7&amp;P=10537&amp;YEAR=2012" TargetMode="External"/><Relationship Id="rId20085" Type="http://schemas.openxmlformats.org/officeDocument/2006/relationships/hyperlink" Target="http://football6.myfantasyleague.com/2013/detailed?L=59380&amp;W=1&amp;P=10013&amp;YEAR=2012" TargetMode="External"/><Relationship Id="rId196" Type="http://schemas.openxmlformats.org/officeDocument/2006/relationships/hyperlink" Target="http://football6.myfantasyleague.com/2013/detailed?L=59380&amp;W=16&amp;P=9621&amp;YEAR=2012" TargetMode="External"/><Relationship Id="rId6498" Type="http://schemas.openxmlformats.org/officeDocument/2006/relationships/hyperlink" Target="http://football6.myfantasyleague.com/2013/player?L=59380&amp;P=7236&amp;YEAR=2012" TargetMode="External"/><Relationship Id="rId7549" Type="http://schemas.openxmlformats.org/officeDocument/2006/relationships/hyperlink" Target="http://football6.myfantasyleague.com/2013/detailed?L=59380&amp;W=6&amp;P=8323&amp;YEAR=2012" TargetMode="External"/><Relationship Id="rId10877" Type="http://schemas.openxmlformats.org/officeDocument/2006/relationships/hyperlink" Target="http://football6.myfantasyleague.com/2013/detailed?L=59380&amp;W=7&amp;P=8664&amp;YEAR=2012" TargetMode="External"/><Relationship Id="rId11928" Type="http://schemas.openxmlformats.org/officeDocument/2006/relationships/hyperlink" Target="http://football6.myfantasyleague.com/2013/detailed?L=59380&amp;W=1&amp;P=10020&amp;YEAR=2012" TargetMode="External"/><Relationship Id="rId13350" Type="http://schemas.openxmlformats.org/officeDocument/2006/relationships/hyperlink" Target="http://football6.myfantasyleague.com/2013/detailed?L=59380&amp;W=11&amp;P=10517&amp;YEAR=2012" TargetMode="External"/><Relationship Id="rId14401" Type="http://schemas.openxmlformats.org/officeDocument/2006/relationships/hyperlink" Target="http://football6.myfantasyleague.com/2013/detailed?L=59380&amp;W=12&amp;P=10718&amp;YEAR=2012" TargetMode="External"/><Relationship Id="rId17971" Type="http://schemas.openxmlformats.org/officeDocument/2006/relationships/hyperlink" Target="http://football6.myfantasyleague.com/2013/detailed?L=59380&amp;W=7&amp;P=10515&amp;YEAR=2012" TargetMode="External"/><Relationship Id="rId330" Type="http://schemas.openxmlformats.org/officeDocument/2006/relationships/hyperlink" Target="http://football6.myfantasyleague.com/2013/detailed?L=59380&amp;W=7&amp;P=10679&amp;YEAR=2012" TargetMode="External"/><Relationship Id="rId2011" Type="http://schemas.openxmlformats.org/officeDocument/2006/relationships/hyperlink" Target="http://football6.myfantasyleague.com/2013/detailed?L=59380&amp;W=13&amp;P=10930&amp;YEAR=2012" TargetMode="External"/><Relationship Id="rId13003" Type="http://schemas.openxmlformats.org/officeDocument/2006/relationships/hyperlink" Target="http://football6.myfantasyleague.com/2013/detailed?L=59380&amp;W=9&amp;P=8683&amp;YEAR=2012" TargetMode="External"/><Relationship Id="rId16573" Type="http://schemas.openxmlformats.org/officeDocument/2006/relationships/hyperlink" Target="http://football6.myfantasyleague.com/2013/detailed?L=59380&amp;W=2&amp;P=9512&amp;YEAR=2012" TargetMode="External"/><Relationship Id="rId17624" Type="http://schemas.openxmlformats.org/officeDocument/2006/relationships/hyperlink" Target="http://football6.myfantasyleague.com/2013/detailed?L=59380&amp;W=9&amp;P=9170&amp;YEAR=2012" TargetMode="External"/><Relationship Id="rId4183" Type="http://schemas.openxmlformats.org/officeDocument/2006/relationships/hyperlink" Target="http://football6.myfantasyleague.com/2013/detailed?L=59380&amp;W=12&amp;P=9474&amp;YEAR=2012" TargetMode="External"/><Relationship Id="rId5581" Type="http://schemas.openxmlformats.org/officeDocument/2006/relationships/hyperlink" Target="http://football6.myfantasyleague.com/2013/detailed?L=59380&amp;W=3&amp;P=4976&amp;YEAR=2012" TargetMode="External"/><Relationship Id="rId6632" Type="http://schemas.openxmlformats.org/officeDocument/2006/relationships/hyperlink" Target="http://football6.myfantasyleague.com/2013/player?L=59380&amp;P=9367" TargetMode="External"/><Relationship Id="rId15175" Type="http://schemas.openxmlformats.org/officeDocument/2006/relationships/hyperlink" Target="http://football6.myfantasyleague.com/2013/detailed?L=59380&amp;W=15&amp;P=10725&amp;YEAR=2012" TargetMode="External"/><Relationship Id="rId16226" Type="http://schemas.openxmlformats.org/officeDocument/2006/relationships/hyperlink" Target="http://football6.myfantasyleague.com/2013/detailed?L=59380&amp;W=17&amp;P=9661&amp;YEAR=2012" TargetMode="External"/><Relationship Id="rId19796" Type="http://schemas.openxmlformats.org/officeDocument/2006/relationships/hyperlink" Target="http://football6.myfantasyleague.com/2013/player?L=59380&amp;P=9832&amp;YEAR=2012" TargetMode="External"/><Relationship Id="rId5234" Type="http://schemas.openxmlformats.org/officeDocument/2006/relationships/hyperlink" Target="http://football6.myfantasyleague.com/2013/detailed?L=59380&amp;W=4&amp;P=8414&amp;YEAR=2012" TargetMode="External"/><Relationship Id="rId9855" Type="http://schemas.openxmlformats.org/officeDocument/2006/relationships/hyperlink" Target="http://football6.myfantasyleague.com/2013/detailed?L=59380&amp;W=10&amp;P=10546&amp;YEAR=2012" TargetMode="External"/><Relationship Id="rId11785" Type="http://schemas.openxmlformats.org/officeDocument/2006/relationships/hyperlink" Target="http://football6.myfantasyleague.com/2013/detailed?L=59380&amp;W=11&amp;P=8449&amp;YEAR=2012" TargetMode="External"/><Relationship Id="rId12836" Type="http://schemas.openxmlformats.org/officeDocument/2006/relationships/hyperlink" Target="http://football6.myfantasyleague.com/2013/player?L=59380&amp;P=7824&amp;YEAR=2012" TargetMode="External"/><Relationship Id="rId18398" Type="http://schemas.openxmlformats.org/officeDocument/2006/relationships/hyperlink" Target="http://football6.myfantasyleague.com/2013/player?L=59380&amp;P=6963" TargetMode="External"/><Relationship Id="rId19449" Type="http://schemas.openxmlformats.org/officeDocument/2006/relationships/hyperlink" Target="http://football6.myfantasyleague.com/2013/detailed?L=59380&amp;W=14&amp;P=10698&amp;YEAR=2012" TargetMode="External"/><Relationship Id="rId69" Type="http://schemas.openxmlformats.org/officeDocument/2006/relationships/hyperlink" Target="http://football6.myfantasyleague.com/2013/detailed?L=59380&amp;W=9&amp;P=10353&amp;YEAR=2012" TargetMode="External"/><Relationship Id="rId1844" Type="http://schemas.openxmlformats.org/officeDocument/2006/relationships/hyperlink" Target="http://football6.myfantasyleague.com/2013/detailed?L=59380&amp;W=12&amp;P=10825&amp;YEAR=2012" TargetMode="External"/><Relationship Id="rId8457" Type="http://schemas.openxmlformats.org/officeDocument/2006/relationships/hyperlink" Target="http://football6.myfantasyleague.com/2013/detailed?L=59380&amp;W=6&amp;P=11021&amp;YEAR=2012" TargetMode="External"/><Relationship Id="rId9508" Type="http://schemas.openxmlformats.org/officeDocument/2006/relationships/hyperlink" Target="http://football6.myfantasyleague.com/2013/player?L=59380&amp;P=10322&amp;YEAR=2012" TargetMode="External"/><Relationship Id="rId10387" Type="http://schemas.openxmlformats.org/officeDocument/2006/relationships/hyperlink" Target="http://football6.myfantasyleague.com/2013/player?L=59380&amp;P=7455" TargetMode="External"/><Relationship Id="rId11438" Type="http://schemas.openxmlformats.org/officeDocument/2006/relationships/hyperlink" Target="http://football6.myfantasyleague.com/2013/detailed?L=59380&amp;W=16&amp;P=9084&amp;YEAR=2012" TargetMode="External"/><Relationship Id="rId7059" Type="http://schemas.openxmlformats.org/officeDocument/2006/relationships/hyperlink" Target="http://football6.myfantasyleague.com/2013/detailed?L=59380&amp;W=7&amp;P=8843&amp;YEAR=2012" TargetMode="External"/><Relationship Id="rId19930" Type="http://schemas.openxmlformats.org/officeDocument/2006/relationships/hyperlink" Target="http://football6.myfantasyleague.com/2013/detailed?L=59380&amp;W=7&amp;P=9997&amp;YEAR=2012" TargetMode="External"/><Relationship Id="rId3669" Type="http://schemas.openxmlformats.org/officeDocument/2006/relationships/hyperlink" Target="http://football6.myfantasyleague.com/2013/detailed?L=59380&amp;W=14&amp;P=9171&amp;YEAR=2012" TargetMode="External"/><Relationship Id="rId7540" Type="http://schemas.openxmlformats.org/officeDocument/2006/relationships/hyperlink" Target="http://football6.myfantasyleague.com/2013/detailed?L=59380&amp;W=16&amp;P=9820&amp;YEAR=2012" TargetMode="External"/><Relationship Id="rId16083" Type="http://schemas.openxmlformats.org/officeDocument/2006/relationships/hyperlink" Target="http://football6.myfantasyleague.com/2013/detailed?L=59380&amp;W=11&amp;P=7848&amp;YEAR=2012" TargetMode="External"/><Relationship Id="rId17134" Type="http://schemas.openxmlformats.org/officeDocument/2006/relationships/hyperlink" Target="http://football6.myfantasyleague.com/2013/player?L=59380&amp;P=9132&amp;YEAR=2012" TargetMode="External"/><Relationship Id="rId17481" Type="http://schemas.openxmlformats.org/officeDocument/2006/relationships/hyperlink" Target="http://football6.myfantasyleague.com/2013/detailed?L=59380&amp;W=16&amp;P=9726&amp;YEAR=2012" TargetMode="External"/><Relationship Id="rId18532" Type="http://schemas.openxmlformats.org/officeDocument/2006/relationships/hyperlink" Target="http://football6.myfantasyleague.com/2013/detailed?L=59380&amp;W=14&amp;P=9981&amp;YEAR=2012" TargetMode="External"/><Relationship Id="rId20479" Type="http://schemas.openxmlformats.org/officeDocument/2006/relationships/hyperlink" Target="http://football6.myfantasyleague.com/2013/detailed?L=59380&amp;W=16&amp;P=9867&amp;YEAR=2012" TargetMode="External"/><Relationship Id="rId5091" Type="http://schemas.openxmlformats.org/officeDocument/2006/relationships/hyperlink" Target="http://football6.myfantasyleague.com/2013/detailed?L=59380&amp;W=2&amp;P=10012&amp;YEAR=2012" TargetMode="External"/><Relationship Id="rId6142" Type="http://schemas.openxmlformats.org/officeDocument/2006/relationships/hyperlink" Target="http://football6.myfantasyleague.com/2013/detailed?L=59380&amp;W=7&amp;P=9278&amp;YEAR=2012" TargetMode="External"/><Relationship Id="rId10521" Type="http://schemas.openxmlformats.org/officeDocument/2006/relationships/hyperlink" Target="http://football6.myfantasyleague.com/2013/detailed?L=59380&amp;W=14&amp;P=6795&amp;YEAR=2012" TargetMode="External"/><Relationship Id="rId12693" Type="http://schemas.openxmlformats.org/officeDocument/2006/relationships/hyperlink" Target="http://football6.myfantasyleague.com/2013/detailed?L=59380&amp;W=11&amp;P=10561&amp;YEAR=2012" TargetMode="External"/><Relationship Id="rId13744" Type="http://schemas.openxmlformats.org/officeDocument/2006/relationships/hyperlink" Target="http://football6.myfantasyleague.com/2013/detailed?L=59380&amp;W=3&amp;P=10340&amp;YEAR=2012" TargetMode="External"/><Relationship Id="rId2752" Type="http://schemas.openxmlformats.org/officeDocument/2006/relationships/hyperlink" Target="http://football6.myfantasyleague.com/2013/detailed?L=59380&amp;W=17&amp;P=9823&amp;YEAR=2012" TargetMode="External"/><Relationship Id="rId3803" Type="http://schemas.openxmlformats.org/officeDocument/2006/relationships/hyperlink" Target="http://football6.myfantasyleague.com/2013/player?L=59380&amp;P=9597" TargetMode="External"/><Relationship Id="rId9365" Type="http://schemas.openxmlformats.org/officeDocument/2006/relationships/hyperlink" Target="http://football6.myfantasyleague.com/2013/player?L=59380&amp;P=6513&amp;YEAR=2012" TargetMode="External"/><Relationship Id="rId11295" Type="http://schemas.openxmlformats.org/officeDocument/2006/relationships/hyperlink" Target="http://football6.myfantasyleague.com/2013/detailed?L=59380&amp;W=11&amp;P=10705&amp;YEAR=2012" TargetMode="External"/><Relationship Id="rId12346" Type="http://schemas.openxmlformats.org/officeDocument/2006/relationships/hyperlink" Target="http://football6.myfantasyleague.com/2013/detailed?L=59380&amp;W=12&amp;P=9982&amp;YEAR=2012" TargetMode="External"/><Relationship Id="rId16967" Type="http://schemas.openxmlformats.org/officeDocument/2006/relationships/hyperlink" Target="http://football6.myfantasyleague.com/2013/detailed?L=59380&amp;W=4&amp;P=10203&amp;YEAR=2012" TargetMode="External"/><Relationship Id="rId20613" Type="http://schemas.openxmlformats.org/officeDocument/2006/relationships/hyperlink" Target="http://football6.myfantasyleague.com/2013/player?L=59380&amp;P=10110&amp;YEAR=2012" TargetMode="External"/><Relationship Id="rId724" Type="http://schemas.openxmlformats.org/officeDocument/2006/relationships/hyperlink" Target="http://football6.myfantasyleague.com/2013/detailed?L=59380&amp;W=5&amp;P=10325&amp;YEAR=2012" TargetMode="External"/><Relationship Id="rId1354" Type="http://schemas.openxmlformats.org/officeDocument/2006/relationships/hyperlink" Target="http://football6.myfantasyleague.com/2013/detailed?L=59380&amp;W=3&amp;P=10048&amp;YEAR=2012" TargetMode="External"/><Relationship Id="rId2405" Type="http://schemas.openxmlformats.org/officeDocument/2006/relationships/hyperlink" Target="http://football6.myfantasyleague.com/2013/detailed?L=59380&amp;W=17&amp;P=3300&amp;YEAR=2012" TargetMode="External"/><Relationship Id="rId5975" Type="http://schemas.openxmlformats.org/officeDocument/2006/relationships/hyperlink" Target="http://football6.myfantasyleague.com/2013/detailed?L=59380&amp;W=2&amp;P=3549&amp;YEAR=2012" TargetMode="External"/><Relationship Id="rId9018" Type="http://schemas.openxmlformats.org/officeDocument/2006/relationships/hyperlink" Target="http://football6.myfantasyleague.com/2013/detailed?L=59380&amp;W=4&amp;P=7671&amp;YEAR=2012" TargetMode="External"/><Relationship Id="rId15569" Type="http://schemas.openxmlformats.org/officeDocument/2006/relationships/hyperlink" Target="http://football6.myfantasyleague.com/2013/detailed?L=59380&amp;W=8&amp;P=9921&amp;YEAR=2012" TargetMode="External"/><Relationship Id="rId19440" Type="http://schemas.openxmlformats.org/officeDocument/2006/relationships/hyperlink" Target="http://football6.myfantasyleague.com/2013/detailed?L=59380&amp;W=4&amp;P=10698&amp;YEAR=2012" TargetMode="External"/><Relationship Id="rId60" Type="http://schemas.openxmlformats.org/officeDocument/2006/relationships/hyperlink" Target="http://football6.myfantasyleague.com/2013/player?L=59380&amp;P=10353&amp;YEAR=2012" TargetMode="External"/><Relationship Id="rId1007" Type="http://schemas.openxmlformats.org/officeDocument/2006/relationships/hyperlink" Target="http://football6.myfantasyleague.com/2013/detailed?L=59380&amp;W=7&amp;P=10527&amp;YEAR=2012" TargetMode="External"/><Relationship Id="rId4577" Type="http://schemas.openxmlformats.org/officeDocument/2006/relationships/hyperlink" Target="http://football6.myfantasyleague.com/2013/detailed?L=59380&amp;W=12&amp;P=10139&amp;YEAR=2012" TargetMode="External"/><Relationship Id="rId5628" Type="http://schemas.openxmlformats.org/officeDocument/2006/relationships/hyperlink" Target="http://football6.myfantasyleague.com/2013/player?L=59380&amp;P=11005&amp;YEAR=2012" TargetMode="External"/><Relationship Id="rId18042" Type="http://schemas.openxmlformats.org/officeDocument/2006/relationships/hyperlink" Target="http://football6.myfantasyleague.com/2013/detailed?L=59380&amp;W=16&amp;P=9831&amp;YEAR=2012" TargetMode="External"/><Relationship Id="rId3179" Type="http://schemas.openxmlformats.org/officeDocument/2006/relationships/hyperlink" Target="http://football6.myfantasyleague.com/2013/detailed?L=59380&amp;W=11&amp;P=7837&amp;YEAR=2012" TargetMode="External"/><Relationship Id="rId7050" Type="http://schemas.openxmlformats.org/officeDocument/2006/relationships/hyperlink" Target="http://football6.myfantasyleague.com/2013/detailed?L=59380&amp;W=17&amp;P=9826&amp;YEAR=2012" TargetMode="External"/><Relationship Id="rId8101" Type="http://schemas.openxmlformats.org/officeDocument/2006/relationships/hyperlink" Target="http://football6.myfantasyleague.com/2013/detailed?L=59380&amp;W=2&amp;P=8246&amp;YEAR=2012" TargetMode="External"/><Relationship Id="rId10031" Type="http://schemas.openxmlformats.org/officeDocument/2006/relationships/hyperlink" Target="http://football6.myfantasyleague.com/2013/detailed?L=59380&amp;W=15&amp;P=10810&amp;YEAR=2012" TargetMode="External"/><Relationship Id="rId14652" Type="http://schemas.openxmlformats.org/officeDocument/2006/relationships/hyperlink" Target="http://football6.myfantasyleague.com/2013/detailed?L=59380&amp;W=12&amp;P=4922&amp;YEAR=2012" TargetMode="External"/><Relationship Id="rId15703" Type="http://schemas.openxmlformats.org/officeDocument/2006/relationships/hyperlink" Target="http://football6.myfantasyleague.com/2013/detailed?L=59380&amp;W=16&amp;P=8341&amp;YEAR=2012" TargetMode="External"/><Relationship Id="rId581" Type="http://schemas.openxmlformats.org/officeDocument/2006/relationships/hyperlink" Target="http://football6.myfantasyleague.com/2013/player?L=59380&amp;P=9340&amp;YEAR=2012" TargetMode="External"/><Relationship Id="rId2262" Type="http://schemas.openxmlformats.org/officeDocument/2006/relationships/hyperlink" Target="http://football6.myfantasyleague.com/2013/player?L=59380&amp;P=6996" TargetMode="External"/><Relationship Id="rId3660" Type="http://schemas.openxmlformats.org/officeDocument/2006/relationships/hyperlink" Target="http://football6.myfantasyleague.com/2013/player?L=59380&amp;P=9171" TargetMode="External"/><Relationship Id="rId4711" Type="http://schemas.openxmlformats.org/officeDocument/2006/relationships/hyperlink" Target="http://football6.myfantasyleague.com/2013/detailed?L=59380&amp;W=9&amp;P=10841&amp;YEAR=2012" TargetMode="External"/><Relationship Id="rId13254" Type="http://schemas.openxmlformats.org/officeDocument/2006/relationships/hyperlink" Target="http://football6.myfantasyleague.com/2013/player?L=59380&amp;P=7509" TargetMode="External"/><Relationship Id="rId14305" Type="http://schemas.openxmlformats.org/officeDocument/2006/relationships/hyperlink" Target="http://football6.myfantasyleague.com/2013/detailed?L=59380&amp;W=4&amp;P=8156&amp;YEAR=2012" TargetMode="External"/><Relationship Id="rId17875" Type="http://schemas.openxmlformats.org/officeDocument/2006/relationships/hyperlink" Target="http://football6.myfantasyleague.com/2013/detailed?L=59380&amp;W=9&amp;P=8160&amp;YEAR=2012" TargetMode="External"/><Relationship Id="rId18926" Type="http://schemas.openxmlformats.org/officeDocument/2006/relationships/hyperlink" Target="http://football6.myfantasyleague.com/2013/player?L=59380&amp;P=8421&amp;YEAR=2012" TargetMode="External"/><Relationship Id="rId20470" Type="http://schemas.openxmlformats.org/officeDocument/2006/relationships/hyperlink" Target="http://football6.myfantasyleague.com/2013/detailed?L=59380&amp;W=7&amp;P=9867&amp;YEAR=2012" TargetMode="External"/><Relationship Id="rId234" Type="http://schemas.openxmlformats.org/officeDocument/2006/relationships/hyperlink" Target="http://football6.myfantasyleague.com/2013/detailed?L=59380&amp;W=12&amp;P=10559&amp;YEAR=2012" TargetMode="External"/><Relationship Id="rId3313" Type="http://schemas.openxmlformats.org/officeDocument/2006/relationships/hyperlink" Target="http://football6.myfantasyleague.com/2013/detailed?L=59380&amp;W=17&amp;P=6509&amp;YEAR=2012" TargetMode="External"/><Relationship Id="rId6883" Type="http://schemas.openxmlformats.org/officeDocument/2006/relationships/hyperlink" Target="http://football6.myfantasyleague.com/2013/detailed?L=59380&amp;W=17&amp;P=10849&amp;YEAR=2012" TargetMode="External"/><Relationship Id="rId7934" Type="http://schemas.openxmlformats.org/officeDocument/2006/relationships/hyperlink" Target="http://football6.myfantasyleague.com/2013/detailed?L=59380&amp;W=10&amp;P=7231&amp;YEAR=2012" TargetMode="External"/><Relationship Id="rId16477" Type="http://schemas.openxmlformats.org/officeDocument/2006/relationships/hyperlink" Target="http://football6.myfantasyleague.com/2013/detailed?L=59380&amp;W=16&amp;P=10351&amp;YEAR=2012" TargetMode="External"/><Relationship Id="rId17528" Type="http://schemas.openxmlformats.org/officeDocument/2006/relationships/hyperlink" Target="http://football6.myfantasyleague.com/2013/detailed?L=59380&amp;W=15&amp;P=8641&amp;YEAR=2012" TargetMode="External"/><Relationship Id="rId20123" Type="http://schemas.openxmlformats.org/officeDocument/2006/relationships/hyperlink" Target="http://football6.myfantasyleague.com/2013/detailed?L=59380&amp;W=8&amp;P=10707&amp;YEAR=2012" TargetMode="External"/><Relationship Id="rId5485" Type="http://schemas.openxmlformats.org/officeDocument/2006/relationships/hyperlink" Target="http://football6.myfantasyleague.com/2013/detailed?L=59380&amp;W=14&amp;P=7042&amp;YEAR=2012" TargetMode="External"/><Relationship Id="rId6536" Type="http://schemas.openxmlformats.org/officeDocument/2006/relationships/hyperlink" Target="http://football6.myfantasyleague.com/2013/detailed?L=59380&amp;W=7&amp;P=8845&amp;YEAR=2012" TargetMode="External"/><Relationship Id="rId10915" Type="http://schemas.openxmlformats.org/officeDocument/2006/relationships/hyperlink" Target="http://football6.myfantasyleague.com/2013/detailed?L=59380&amp;W=17&amp;P=10869&amp;YEAR=2012" TargetMode="External"/><Relationship Id="rId15079" Type="http://schemas.openxmlformats.org/officeDocument/2006/relationships/hyperlink" Target="http://football6.myfantasyleague.com/2013/detailed?L=59380&amp;W=16&amp;P=9549&amp;YEAR=2012" TargetMode="External"/><Relationship Id="rId4087" Type="http://schemas.openxmlformats.org/officeDocument/2006/relationships/hyperlink" Target="http://football6.myfantasyleague.com/2013/detailed?L=59380&amp;W=4&amp;P=9950&amp;YEAR=2012" TargetMode="External"/><Relationship Id="rId5138" Type="http://schemas.openxmlformats.org/officeDocument/2006/relationships/hyperlink" Target="http://football6.myfantasyleague.com/2013/detailed?L=59380&amp;W=14&amp;P=9975&amp;YEAR=2012" TargetMode="External"/><Relationship Id="rId9759" Type="http://schemas.openxmlformats.org/officeDocument/2006/relationships/hyperlink" Target="http://football6.myfantasyleague.com/2013/detailed?L=59380&amp;W=17&amp;P=8677&amp;YEAR=2012" TargetMode="External"/><Relationship Id="rId1748" Type="http://schemas.openxmlformats.org/officeDocument/2006/relationships/hyperlink" Target="http://football6.myfantasyleague.com/2013/detailed?L=59380&amp;W=12&amp;P=8091&amp;YEAR=2012" TargetMode="External"/><Relationship Id="rId11689" Type="http://schemas.openxmlformats.org/officeDocument/2006/relationships/hyperlink" Target="http://football6.myfantasyleague.com/2013/detailed?L=59380&amp;W=10&amp;P=9085&amp;YEAR=2012" TargetMode="External"/><Relationship Id="rId14162" Type="http://schemas.openxmlformats.org/officeDocument/2006/relationships/hyperlink" Target="http://football6.myfantasyleague.com/2013/detailed?L=59380&amp;W=3&amp;P=9745&amp;YEAR=2012" TargetMode="External"/><Relationship Id="rId15560" Type="http://schemas.openxmlformats.org/officeDocument/2006/relationships/hyperlink" Target="http://football6.myfantasyleague.com/2013/player?L=59380&amp;P=9921" TargetMode="External"/><Relationship Id="rId16611" Type="http://schemas.openxmlformats.org/officeDocument/2006/relationships/hyperlink" Target="http://football6.myfantasyleague.com/2013/detailed?L=59380&amp;W=4&amp;P=10320&amp;YEAR=2012" TargetMode="External"/><Relationship Id="rId3170" Type="http://schemas.openxmlformats.org/officeDocument/2006/relationships/hyperlink" Target="http://football6.myfantasyleague.com/2013/detailed?L=59380&amp;W=15&amp;P=10897&amp;YEAR=2012" TargetMode="External"/><Relationship Id="rId4221" Type="http://schemas.openxmlformats.org/officeDocument/2006/relationships/hyperlink" Target="http://football6.myfantasyleague.com/2013/detailed?L=59380&amp;W=2&amp;P=10748&amp;YEAR=2012" TargetMode="External"/><Relationship Id="rId15213" Type="http://schemas.openxmlformats.org/officeDocument/2006/relationships/hyperlink" Target="http://football6.myfantasyleague.com/2013/detailed?L=59380&amp;W=15&amp;P=6994&amp;YEAR=2012" TargetMode="External"/><Relationship Id="rId18783" Type="http://schemas.openxmlformats.org/officeDocument/2006/relationships/hyperlink" Target="http://football6.myfantasyleague.com/2013/detailed?L=59380&amp;W=1&amp;P=10764&amp;YEAR=2012" TargetMode="External"/><Relationship Id="rId19834" Type="http://schemas.openxmlformats.org/officeDocument/2006/relationships/hyperlink" Target="http://football6.myfantasyleague.com/2013/detailed?L=59380&amp;W=2&amp;P=7491&amp;YEAR=2012" TargetMode="External"/><Relationship Id="rId6393" Type="http://schemas.openxmlformats.org/officeDocument/2006/relationships/hyperlink" Target="http://football6.myfantasyleague.com/2013/player?L=59380&amp;P=10458&amp;YEAR=2012" TargetMode="External"/><Relationship Id="rId7791" Type="http://schemas.openxmlformats.org/officeDocument/2006/relationships/hyperlink" Target="http://football6.myfantasyleague.com/2013/detailed?L=59380&amp;W=8&amp;P=10373&amp;YEAR=2012" TargetMode="External"/><Relationship Id="rId8842" Type="http://schemas.openxmlformats.org/officeDocument/2006/relationships/hyperlink" Target="http://football6.myfantasyleague.com/2013/player?L=59380&amp;P=9903" TargetMode="External"/><Relationship Id="rId10772" Type="http://schemas.openxmlformats.org/officeDocument/2006/relationships/hyperlink" Target="http://football6.myfantasyleague.com/2013/detailed?L=59380&amp;W=7&amp;P=8590&amp;YEAR=2012" TargetMode="External"/><Relationship Id="rId11823" Type="http://schemas.openxmlformats.org/officeDocument/2006/relationships/hyperlink" Target="http://football6.myfantasyleague.com/2013/detailed?L=59380&amp;W=15&amp;P=10835&amp;YEAR=2012" TargetMode="External"/><Relationship Id="rId17385" Type="http://schemas.openxmlformats.org/officeDocument/2006/relationships/hyperlink" Target="http://football6.myfantasyleague.com/2013/detailed?L=59380&amp;W=7&amp;P=8682&amp;YEAR=2012" TargetMode="External"/><Relationship Id="rId18436" Type="http://schemas.openxmlformats.org/officeDocument/2006/relationships/hyperlink" Target="http://football6.myfantasyleague.com/2013/player?L=59380&amp;P=10301" TargetMode="External"/><Relationship Id="rId6046" Type="http://schemas.openxmlformats.org/officeDocument/2006/relationships/hyperlink" Target="http://football6.myfantasyleague.com/2013/detailed?L=59380&amp;W=12&amp;P=10721&amp;YEAR=2012" TargetMode="External"/><Relationship Id="rId7444" Type="http://schemas.openxmlformats.org/officeDocument/2006/relationships/hyperlink" Target="http://football6.myfantasyleague.com/2013/detailed?L=59380&amp;W=4&amp;P=10000&amp;YEAR=2012" TargetMode="External"/><Relationship Id="rId10425" Type="http://schemas.openxmlformats.org/officeDocument/2006/relationships/hyperlink" Target="http://football6.myfantasyleague.com/2013/player?L=59380&amp;P=11076" TargetMode="External"/><Relationship Id="rId13995" Type="http://schemas.openxmlformats.org/officeDocument/2006/relationships/hyperlink" Target="http://football6.myfantasyleague.com/2013/detailed?L=59380&amp;W=4&amp;P=9700&amp;YEAR=2012" TargetMode="External"/><Relationship Id="rId17038" Type="http://schemas.openxmlformats.org/officeDocument/2006/relationships/hyperlink" Target="http://football6.myfantasyleague.com/2013/detailed?L=59380&amp;W=16&amp;P=8344&amp;YEAR=2012" TargetMode="External"/><Relationship Id="rId12597" Type="http://schemas.openxmlformats.org/officeDocument/2006/relationships/hyperlink" Target="http://football6.myfantasyleague.com/2013/player?L=59380&amp;P=9892" TargetMode="External"/><Relationship Id="rId13648" Type="http://schemas.openxmlformats.org/officeDocument/2006/relationships/hyperlink" Target="http://football6.myfantasyleague.com/2013/player?L=59380&amp;P=9392&amp;YEAR=2012" TargetMode="External"/><Relationship Id="rId975" Type="http://schemas.openxmlformats.org/officeDocument/2006/relationships/hyperlink" Target="http://football6.myfantasyleague.com/2013/detailed?L=59380&amp;W=17&amp;P=10506&amp;YEAR=2012" TargetMode="External"/><Relationship Id="rId2656" Type="http://schemas.openxmlformats.org/officeDocument/2006/relationships/hyperlink" Target="http://football6.myfantasyleague.com/2013/detailed?L=59380&amp;W=2&amp;P=10770&amp;YEAR=2012" TargetMode="External"/><Relationship Id="rId3707" Type="http://schemas.openxmlformats.org/officeDocument/2006/relationships/hyperlink" Target="http://football6.myfantasyleague.com/2013/detailed?L=59380&amp;W=16&amp;P=10777&amp;YEAR=2012" TargetMode="External"/><Relationship Id="rId9269" Type="http://schemas.openxmlformats.org/officeDocument/2006/relationships/hyperlink" Target="http://football6.myfantasyleague.com/2013/detailed?L=59380&amp;W=17&amp;P=9287&amp;YEAR=2012" TargetMode="External"/><Relationship Id="rId11199" Type="http://schemas.openxmlformats.org/officeDocument/2006/relationships/hyperlink" Target="http://football6.myfantasyleague.com/2013/detailed?L=59380&amp;W=6&amp;P=9948&amp;YEAR=2012" TargetMode="External"/><Relationship Id="rId15070" Type="http://schemas.openxmlformats.org/officeDocument/2006/relationships/hyperlink" Target="http://football6.myfantasyleague.com/2013/detailed?L=59380&amp;W=6&amp;P=9549&amp;YEAR=2012" TargetMode="External"/><Relationship Id="rId16121" Type="http://schemas.openxmlformats.org/officeDocument/2006/relationships/hyperlink" Target="http://football6.myfantasyleague.com/2013/detailed?L=59380&amp;W=12&amp;P=8274&amp;YEAR=2012" TargetMode="External"/><Relationship Id="rId20517" Type="http://schemas.openxmlformats.org/officeDocument/2006/relationships/hyperlink" Target="http://football6.myfantasyleague.com/2013/detailed?L=59380&amp;W=17&amp;P=10734&amp;YEAR=2012" TargetMode="External"/><Relationship Id="rId628" Type="http://schemas.openxmlformats.org/officeDocument/2006/relationships/hyperlink" Target="http://football6.myfantasyleague.com/2013/detailed?L=59380&amp;W=17&amp;P=8474&amp;YEAR=2012" TargetMode="External"/><Relationship Id="rId1258" Type="http://schemas.openxmlformats.org/officeDocument/2006/relationships/hyperlink" Target="http://football6.myfantasyleague.com/2013/detailed?L=59380&amp;W=8&amp;P=9307&amp;YEAR=2012" TargetMode="External"/><Relationship Id="rId2309" Type="http://schemas.openxmlformats.org/officeDocument/2006/relationships/hyperlink" Target="http://football6.myfantasyleague.com/2013/detailed?L=59380&amp;W=16&amp;P=9585&amp;YEAR=2012" TargetMode="External"/><Relationship Id="rId5879" Type="http://schemas.openxmlformats.org/officeDocument/2006/relationships/hyperlink" Target="http://football6.myfantasyleague.com/2013/detailed?L=59380&amp;W=13&amp;P=7393&amp;YEAR=2012" TargetMode="External"/><Relationship Id="rId9750" Type="http://schemas.openxmlformats.org/officeDocument/2006/relationships/hyperlink" Target="http://football6.myfantasyleague.com/2013/detailed?L=59380&amp;W=8&amp;P=8677&amp;YEAR=2012" TargetMode="External"/><Relationship Id="rId18293" Type="http://schemas.openxmlformats.org/officeDocument/2006/relationships/hyperlink" Target="http://football6.myfantasyleague.com/2013/detailed?L=59380&amp;W=16&amp;P=10384&amp;YEAR=2012" TargetMode="External"/><Relationship Id="rId19344" Type="http://schemas.openxmlformats.org/officeDocument/2006/relationships/hyperlink" Target="http://football6.myfantasyleague.com/2013/detailed?L=59380&amp;W=12&amp;P=10272&amp;YEAR=2012" TargetMode="External"/><Relationship Id="rId19691" Type="http://schemas.openxmlformats.org/officeDocument/2006/relationships/hyperlink" Target="http://football6.myfantasyleague.com/2013/detailed?L=59380&amp;W=13&amp;P=7411&amp;YEAR=2012" TargetMode="External"/><Relationship Id="rId8352" Type="http://schemas.openxmlformats.org/officeDocument/2006/relationships/hyperlink" Target="http://football6.myfantasyleague.com/2013/player?L=59380&amp;P=8837&amp;YEAR=2012" TargetMode="External"/><Relationship Id="rId9403" Type="http://schemas.openxmlformats.org/officeDocument/2006/relationships/hyperlink" Target="http://football6.myfantasyleague.com/2013/player?L=59380&amp;P=10508" TargetMode="External"/><Relationship Id="rId11680" Type="http://schemas.openxmlformats.org/officeDocument/2006/relationships/hyperlink" Target="http://football6.myfantasyleague.com/2013/player?L=59380&amp;P=9085" TargetMode="External"/><Relationship Id="rId12731" Type="http://schemas.openxmlformats.org/officeDocument/2006/relationships/hyperlink" Target="http://football6.myfantasyleague.com/2013/detailed?L=59380&amp;W=13&amp;P=10143&amp;YEAR=2012" TargetMode="External"/><Relationship Id="rId8005" Type="http://schemas.openxmlformats.org/officeDocument/2006/relationships/hyperlink" Target="http://football6.myfantasyleague.com/2013/detailed?L=59380&amp;W=15&amp;P=7458&amp;YEAR=2012" TargetMode="External"/><Relationship Id="rId10282" Type="http://schemas.openxmlformats.org/officeDocument/2006/relationships/hyperlink" Target="http://football6.myfantasyleague.com/2013/detailed?L=59380&amp;W=15&amp;P=9966&amp;YEAR=2012" TargetMode="External"/><Relationship Id="rId11333" Type="http://schemas.openxmlformats.org/officeDocument/2006/relationships/hyperlink" Target="http://football6.myfantasyleague.com/2013/player?L=59380&amp;P=10285&amp;YEAR=2012" TargetMode="External"/><Relationship Id="rId15954" Type="http://schemas.openxmlformats.org/officeDocument/2006/relationships/hyperlink" Target="http://football6.myfantasyleague.com/2013/detailed?L=59380&amp;W=7&amp;P=8676&amp;YEAR=2012" TargetMode="External"/><Relationship Id="rId4962" Type="http://schemas.openxmlformats.org/officeDocument/2006/relationships/hyperlink" Target="http://football6.myfantasyleague.com/2013/detailed?L=59380&amp;W=17&amp;P=9059&amp;YEAR=2012" TargetMode="External"/><Relationship Id="rId14556" Type="http://schemas.openxmlformats.org/officeDocument/2006/relationships/hyperlink" Target="http://football6.myfantasyleague.com/2013/detailed?L=59380&amp;W=12&amp;P=9444&amp;YEAR=2012" TargetMode="External"/><Relationship Id="rId15607" Type="http://schemas.openxmlformats.org/officeDocument/2006/relationships/hyperlink" Target="http://football6.myfantasyleague.com/2013/detailed?L=59380&amp;W=17&amp;P=11034&amp;YEAR=2012" TargetMode="External"/><Relationship Id="rId3564" Type="http://schemas.openxmlformats.org/officeDocument/2006/relationships/hyperlink" Target="http://football6.myfantasyleague.com/2013/detailed?L=59380&amp;W=7&amp;P=9947&amp;YEAR=2012" TargetMode="External"/><Relationship Id="rId4615" Type="http://schemas.openxmlformats.org/officeDocument/2006/relationships/hyperlink" Target="http://football6.myfantasyleague.com/2013/detailed?L=59380&amp;W=17&amp;P=10755&amp;YEAR=2012" TargetMode="External"/><Relationship Id="rId13158" Type="http://schemas.openxmlformats.org/officeDocument/2006/relationships/hyperlink" Target="http://football6.myfantasyleague.com/2013/detailed?L=59380&amp;W=4&amp;P=9445&amp;YEAR=2012" TargetMode="External"/><Relationship Id="rId14209" Type="http://schemas.openxmlformats.org/officeDocument/2006/relationships/hyperlink" Target="http://football6.myfantasyleague.com/2013/player?L=59380&amp;P=11057" TargetMode="External"/><Relationship Id="rId17779" Type="http://schemas.openxmlformats.org/officeDocument/2006/relationships/hyperlink" Target="http://football6.myfantasyleague.com/2013/detailed?L=59380&amp;W=17&amp;P=10955&amp;YEAR=2012" TargetMode="External"/><Relationship Id="rId20374" Type="http://schemas.openxmlformats.org/officeDocument/2006/relationships/hyperlink" Target="http://football6.myfantasyleague.com/2013/detailed?L=59380&amp;W=3&amp;P=9693&amp;YEAR=2012" TargetMode="External"/><Relationship Id="rId485" Type="http://schemas.openxmlformats.org/officeDocument/2006/relationships/hyperlink" Target="http://football6.myfantasyleague.com/2013/detailed?L=59380&amp;W=16&amp;P=10188&amp;YEAR=2012" TargetMode="External"/><Relationship Id="rId2166" Type="http://schemas.openxmlformats.org/officeDocument/2006/relationships/hyperlink" Target="http://football6.myfantasyleague.com/2013/detailed?L=59380&amp;W=10&amp;P=10752&amp;YEAR=2012" TargetMode="External"/><Relationship Id="rId3217" Type="http://schemas.openxmlformats.org/officeDocument/2006/relationships/hyperlink" Target="http://football6.myfantasyleague.com/2013/detailed?L=59380&amp;W=9&amp;P=10854&amp;YEAR=2012" TargetMode="External"/><Relationship Id="rId6787" Type="http://schemas.openxmlformats.org/officeDocument/2006/relationships/hyperlink" Target="http://football6.myfantasyleague.com/2013/detailed?L=59380&amp;W=7&amp;P=9985&amp;YEAR=2012" TargetMode="External"/><Relationship Id="rId7838" Type="http://schemas.openxmlformats.org/officeDocument/2006/relationships/hyperlink" Target="http://football6.myfantasyleague.com/2013/detailed?L=59380&amp;W=6&amp;P=10592&amp;YEAR=2012" TargetMode="External"/><Relationship Id="rId20027" Type="http://schemas.openxmlformats.org/officeDocument/2006/relationships/hyperlink" Target="http://football6.myfantasyleague.com/2013/detailed?L=59380&amp;W=15&amp;P=8958&amp;YEAR=2012" TargetMode="External"/><Relationship Id="rId138" Type="http://schemas.openxmlformats.org/officeDocument/2006/relationships/hyperlink" Target="http://football6.myfantasyleague.com/2013/detailed?L=59380&amp;W=10&amp;P=7757&amp;YEAR=2012" TargetMode="External"/><Relationship Id="rId5389" Type="http://schemas.openxmlformats.org/officeDocument/2006/relationships/hyperlink" Target="http://football6.myfantasyleague.com/2013/detailed?L=59380&amp;W=10&amp;P=10961&amp;YEAR=2012" TargetMode="External"/><Relationship Id="rId9260" Type="http://schemas.openxmlformats.org/officeDocument/2006/relationships/hyperlink" Target="http://football6.myfantasyleague.com/2013/detailed?L=59380&amp;W=7&amp;P=9287&amp;YEAR=2012" TargetMode="External"/><Relationship Id="rId10819" Type="http://schemas.openxmlformats.org/officeDocument/2006/relationships/hyperlink" Target="http://football6.myfantasyleague.com/2013/detailed?L=59380&amp;W=13&amp;P=9730&amp;YEAR=2012" TargetMode="External"/><Relationship Id="rId11190" Type="http://schemas.openxmlformats.org/officeDocument/2006/relationships/hyperlink" Target="http://football6.myfantasyleague.com/2013/detailed?L=59380&amp;W=11&amp;P=9536&amp;YEAR=2012" TargetMode="External"/><Relationship Id="rId12241" Type="http://schemas.openxmlformats.org/officeDocument/2006/relationships/hyperlink" Target="http://football6.myfantasyleague.com/2013/detailed?L=59380&amp;W=13&amp;P=10329&amp;YEAR=2012" TargetMode="External"/><Relationship Id="rId2300" Type="http://schemas.openxmlformats.org/officeDocument/2006/relationships/hyperlink" Target="http://football6.myfantasyleague.com/2013/detailed?L=59380&amp;W=6&amp;P=9585&amp;YEAR=2012" TargetMode="External"/><Relationship Id="rId16862" Type="http://schemas.openxmlformats.org/officeDocument/2006/relationships/hyperlink" Target="http://football6.myfantasyleague.com/2013/player?L=59380&amp;P=10379&amp;YEAR=2012" TargetMode="External"/><Relationship Id="rId17913" Type="http://schemas.openxmlformats.org/officeDocument/2006/relationships/hyperlink" Target="http://football6.myfantasyleague.com/2013/detailed?L=59380&amp;W=15&amp;P=9103&amp;YEAR=2012" TargetMode="External"/><Relationship Id="rId1999" Type="http://schemas.openxmlformats.org/officeDocument/2006/relationships/hyperlink" Target="http://football6.myfantasyleague.com/2013/detailed?L=59380&amp;W=13&amp;P=10781&amp;YEAR=2012" TargetMode="External"/><Relationship Id="rId4472" Type="http://schemas.openxmlformats.org/officeDocument/2006/relationships/hyperlink" Target="http://football6.myfantasyleague.com/2013/player?L=59380&amp;P=7012" TargetMode="External"/><Relationship Id="rId5870" Type="http://schemas.openxmlformats.org/officeDocument/2006/relationships/hyperlink" Target="http://football6.myfantasyleague.com/2013/detailed?L=59380&amp;W=3&amp;P=7393&amp;YEAR=2012" TargetMode="External"/><Relationship Id="rId6921" Type="http://schemas.openxmlformats.org/officeDocument/2006/relationships/hyperlink" Target="http://football6.myfantasyleague.com/2013/detailed?L=59380&amp;W=15&amp;P=9548&amp;YEAR=2012" TargetMode="External"/><Relationship Id="rId15464" Type="http://schemas.openxmlformats.org/officeDocument/2006/relationships/hyperlink" Target="http://football6.myfantasyleague.com/2013/detailed?L=59380&amp;W=14&amp;P=10706&amp;YEAR=2012" TargetMode="External"/><Relationship Id="rId16515" Type="http://schemas.openxmlformats.org/officeDocument/2006/relationships/hyperlink" Target="http://football6.myfantasyleague.com/2013/detailed?L=59380&amp;W=7&amp;P=10833&amp;YEAR=2012" TargetMode="External"/><Relationship Id="rId3074" Type="http://schemas.openxmlformats.org/officeDocument/2006/relationships/hyperlink" Target="http://football6.myfantasyleague.com/2013/detailed?L=59380&amp;W=15&amp;P=10653&amp;YEAR=2012" TargetMode="External"/><Relationship Id="rId4125" Type="http://schemas.openxmlformats.org/officeDocument/2006/relationships/hyperlink" Target="http://football6.myfantasyleague.com/2013/player?L=59380&amp;P=7914&amp;YEAR=2012" TargetMode="External"/><Relationship Id="rId5523" Type="http://schemas.openxmlformats.org/officeDocument/2006/relationships/hyperlink" Target="http://football6.myfantasyleague.com/2013/detailed?L=59380&amp;W=4&amp;P=9922&amp;YEAR=2012" TargetMode="External"/><Relationship Id="rId14066" Type="http://schemas.openxmlformats.org/officeDocument/2006/relationships/hyperlink" Target="http://football6.myfantasyleague.com/2013/detailed?L=59380&amp;W=4&amp;P=7239&amp;YEAR=2012" TargetMode="External"/><Relationship Id="rId15117" Type="http://schemas.openxmlformats.org/officeDocument/2006/relationships/hyperlink" Target="http://football6.myfantasyleague.com/2013/detailed?L=59380&amp;W=5&amp;P=10712&amp;YEAR=2012" TargetMode="External"/><Relationship Id="rId18687" Type="http://schemas.openxmlformats.org/officeDocument/2006/relationships/hyperlink" Target="http://football6.myfantasyleague.com/2013/detailed?L=59380&amp;W=10&amp;P=7544&amp;YEAR=2012" TargetMode="External"/><Relationship Id="rId19738" Type="http://schemas.openxmlformats.org/officeDocument/2006/relationships/hyperlink" Target="http://football6.myfantasyleague.com/2013/detailed?L=59380&amp;W=10&amp;P=9274&amp;YEAR=2012" TargetMode="External"/><Relationship Id="rId7695" Type="http://schemas.openxmlformats.org/officeDocument/2006/relationships/hyperlink" Target="http://football6.myfantasyleague.com/2013/detailed?L=59380&amp;W=12&amp;P=10877&amp;YEAR=2012" TargetMode="External"/><Relationship Id="rId8746" Type="http://schemas.openxmlformats.org/officeDocument/2006/relationships/hyperlink" Target="http://football6.myfantasyleague.com/2013/player?L=59380&amp;P=6602" TargetMode="External"/><Relationship Id="rId10676" Type="http://schemas.openxmlformats.org/officeDocument/2006/relationships/hyperlink" Target="http://football6.myfantasyleague.com/2013/detailed?L=59380&amp;W=9&amp;P=8273&amp;YEAR=2012" TargetMode="External"/><Relationship Id="rId11727" Type="http://schemas.openxmlformats.org/officeDocument/2006/relationships/hyperlink" Target="http://football6.myfantasyleague.com/2013/player?L=59380&amp;P=10342" TargetMode="External"/><Relationship Id="rId17289" Type="http://schemas.openxmlformats.org/officeDocument/2006/relationships/hyperlink" Target="http://football6.myfantasyleague.com/2013/detailed?L=59380&amp;W=3&amp;P=8911&amp;YEAR=2012" TargetMode="External"/><Relationship Id="rId6297" Type="http://schemas.openxmlformats.org/officeDocument/2006/relationships/hyperlink" Target="http://football6.myfantasyleague.com/2013/detailed?L=59380&amp;W=10&amp;P=9855&amp;YEAR=2012" TargetMode="External"/><Relationship Id="rId7348" Type="http://schemas.openxmlformats.org/officeDocument/2006/relationships/hyperlink" Target="http://football6.myfantasyleague.com/2013/detailed?L=59380&amp;W=6&amp;P=9838&amp;YEAR=2012" TargetMode="External"/><Relationship Id="rId10329" Type="http://schemas.openxmlformats.org/officeDocument/2006/relationships/hyperlink" Target="http://football6.myfantasyleague.com/2013/detailed?L=59380&amp;W=1&amp;P=10292&amp;YEAR=2012" TargetMode="External"/><Relationship Id="rId13899" Type="http://schemas.openxmlformats.org/officeDocument/2006/relationships/hyperlink" Target="http://football6.myfantasyleague.com/2013/player?L=59380&amp;P=9783&amp;YEAR=2012" TargetMode="External"/><Relationship Id="rId14200" Type="http://schemas.openxmlformats.org/officeDocument/2006/relationships/hyperlink" Target="http://football6.myfantasyleague.com/2013/detailed?L=59380&amp;W=9&amp;P=10113&amp;YEAR=2012" TargetMode="External"/><Relationship Id="rId3958" Type="http://schemas.openxmlformats.org/officeDocument/2006/relationships/hyperlink" Target="http://football6.myfantasyleague.com/2013/player?L=59380&amp;P=9741&amp;YEAR=2012" TargetMode="External"/><Relationship Id="rId16372" Type="http://schemas.openxmlformats.org/officeDocument/2006/relationships/hyperlink" Target="http://football6.myfantasyleague.com/2013/detailed?L=59380&amp;W=2&amp;P=7527&amp;YEAR=2012" TargetMode="External"/><Relationship Id="rId17423" Type="http://schemas.openxmlformats.org/officeDocument/2006/relationships/hyperlink" Target="http://football6.myfantasyleague.com/2013/detailed?L=59380&amp;W=12&amp;P=9844&amp;YEAR=2012" TargetMode="External"/><Relationship Id="rId17770" Type="http://schemas.openxmlformats.org/officeDocument/2006/relationships/hyperlink" Target="http://football6.myfantasyleague.com/2013/detailed?L=59380&amp;W=8&amp;P=10955&amp;YEAR=2012" TargetMode="External"/><Relationship Id="rId18821" Type="http://schemas.openxmlformats.org/officeDocument/2006/relationships/hyperlink" Target="http://football6.myfantasyleague.com/2013/detailed?L=59380&amp;W=9&amp;P=10337&amp;YEAR=2012" TargetMode="External"/><Relationship Id="rId879" Type="http://schemas.openxmlformats.org/officeDocument/2006/relationships/hyperlink" Target="http://football6.myfantasyleague.com/2013/detailed?L=59380&amp;W=5&amp;P=7871&amp;YEAR=2012" TargetMode="External"/><Relationship Id="rId5380" Type="http://schemas.openxmlformats.org/officeDocument/2006/relationships/hyperlink" Target="http://football6.myfantasyleague.com/2013/detailed?L=59380&amp;W=16&amp;P=9325&amp;YEAR=2012" TargetMode="External"/><Relationship Id="rId6431" Type="http://schemas.openxmlformats.org/officeDocument/2006/relationships/hyperlink" Target="http://football6.myfantasyleague.com/2013/player?L=59380&amp;P=10106&amp;YEAR=2012" TargetMode="External"/><Relationship Id="rId10810" Type="http://schemas.openxmlformats.org/officeDocument/2006/relationships/hyperlink" Target="http://football6.myfantasyleague.com/2013/player?L=59380&amp;P=9730&amp;YEAR=2012" TargetMode="External"/><Relationship Id="rId16025" Type="http://schemas.openxmlformats.org/officeDocument/2006/relationships/hyperlink" Target="http://football6.myfantasyleague.com/2013/player?L=59380&amp;P=8332&amp;YEAR=2012" TargetMode="External"/><Relationship Id="rId5033" Type="http://schemas.openxmlformats.org/officeDocument/2006/relationships/hyperlink" Target="http://football6.myfantasyleague.com/2013/detailed?L=59380&amp;W=10&amp;P=9168&amp;YEAR=2012" TargetMode="External"/><Relationship Id="rId12982" Type="http://schemas.openxmlformats.org/officeDocument/2006/relationships/hyperlink" Target="http://football6.myfantasyleague.com/2013/detailed?L=59380&amp;W=8&amp;P=10267&amp;YEAR=2012" TargetMode="External"/><Relationship Id="rId19595" Type="http://schemas.openxmlformats.org/officeDocument/2006/relationships/hyperlink" Target="http://football6.myfantasyleague.com/2013/detailed?L=59380&amp;W=12&amp;P=10376&amp;YEAR=2012" TargetMode="External"/><Relationship Id="rId1990" Type="http://schemas.openxmlformats.org/officeDocument/2006/relationships/hyperlink" Target="http://football6.myfantasyleague.com/2013/detailed?L=59380&amp;W=3&amp;P=10781&amp;YEAR=2012" TargetMode="External"/><Relationship Id="rId8256" Type="http://schemas.openxmlformats.org/officeDocument/2006/relationships/hyperlink" Target="http://football6.myfantasyleague.com/2013/detailed?L=59380&amp;W=7&amp;P=7291&amp;YEAR=2012" TargetMode="External"/><Relationship Id="rId9654" Type="http://schemas.openxmlformats.org/officeDocument/2006/relationships/hyperlink" Target="http://football6.myfantasyleague.com/2013/detailed?L=59380&amp;W=1&amp;P=9443&amp;YEAR=2012" TargetMode="External"/><Relationship Id="rId11584" Type="http://schemas.openxmlformats.org/officeDocument/2006/relationships/hyperlink" Target="http://football6.myfantasyleague.com/2013/detailed?L=59380&amp;W=5&amp;P=9541&amp;YEAR=2012" TargetMode="External"/><Relationship Id="rId12635" Type="http://schemas.openxmlformats.org/officeDocument/2006/relationships/hyperlink" Target="http://football6.myfantasyleague.com/2013/detailed?L=59380&amp;W=2&amp;P=10103&amp;YEAR=2012" TargetMode="External"/><Relationship Id="rId18197" Type="http://schemas.openxmlformats.org/officeDocument/2006/relationships/hyperlink" Target="http://football6.myfantasyleague.com/2013/detailed?L=59380&amp;W=10&amp;P=10299&amp;YEAR=2012" TargetMode="External"/><Relationship Id="rId19248" Type="http://schemas.openxmlformats.org/officeDocument/2006/relationships/hyperlink" Target="http://football6.myfantasyleague.com/2013/detailed?L=59380&amp;W=6&amp;P=9850&amp;YEAR=2012" TargetMode="External"/><Relationship Id="rId1643" Type="http://schemas.openxmlformats.org/officeDocument/2006/relationships/hyperlink" Target="http://football6.myfantasyleague.com/2013/detailed?L=59380&amp;W=4&amp;P=9647&amp;YEAR=2012" TargetMode="External"/><Relationship Id="rId9307" Type="http://schemas.openxmlformats.org/officeDocument/2006/relationships/hyperlink" Target="http://football6.myfantasyleague.com/2013/detailed?L=59380&amp;W=15&amp;P=9453&amp;YEAR=2012" TargetMode="External"/><Relationship Id="rId10186" Type="http://schemas.openxmlformats.org/officeDocument/2006/relationships/hyperlink" Target="http://football6.myfantasyleague.com/2013/detailed?L=59380&amp;W=1&amp;P=8772&amp;YEAR=2012" TargetMode="External"/><Relationship Id="rId11237" Type="http://schemas.openxmlformats.org/officeDocument/2006/relationships/hyperlink" Target="http://football6.myfantasyleague.com/2013/detailed?L=59380&amp;W=14&amp;P=9911&amp;YEAR=2012" TargetMode="External"/><Relationship Id="rId15858" Type="http://schemas.openxmlformats.org/officeDocument/2006/relationships/hyperlink" Target="http://football6.myfantasyleague.com/2013/detailed?L=59380&amp;W=3&amp;P=7821&amp;YEAR=2012" TargetMode="External"/><Relationship Id="rId16909" Type="http://schemas.openxmlformats.org/officeDocument/2006/relationships/hyperlink" Target="http://football6.myfantasyleague.com/2013/detailed?L=59380&amp;W=12&amp;P=9200&amp;YEAR=2012" TargetMode="External"/><Relationship Id="rId4866" Type="http://schemas.openxmlformats.org/officeDocument/2006/relationships/hyperlink" Target="http://football6.myfantasyleague.com/2013/detailed?L=59380&amp;W=10&amp;P=9205&amp;YEAR=2012" TargetMode="External"/><Relationship Id="rId5917" Type="http://schemas.openxmlformats.org/officeDocument/2006/relationships/hyperlink" Target="http://football6.myfantasyleague.com/2013/detailed?L=59380&amp;W=14&amp;P=9064&amp;YEAR=2012" TargetMode="External"/><Relationship Id="rId17280" Type="http://schemas.openxmlformats.org/officeDocument/2006/relationships/hyperlink" Target="http://football6.myfantasyleague.com/2013/detailed?L=59380&amp;W=13&amp;P=7408&amp;YEAR=2012" TargetMode="External"/><Relationship Id="rId18331" Type="http://schemas.openxmlformats.org/officeDocument/2006/relationships/hyperlink" Target="http://football6.myfantasyleague.com/2013/detailed?L=59380&amp;W=12&amp;P=8931&amp;YEAR=2012" TargetMode="External"/><Relationship Id="rId3468" Type="http://schemas.openxmlformats.org/officeDocument/2006/relationships/hyperlink" Target="http://football6.myfantasyleague.com/2013/detailed?L=59380&amp;W=7&amp;P=10335&amp;YEAR=2012" TargetMode="External"/><Relationship Id="rId4519" Type="http://schemas.openxmlformats.org/officeDocument/2006/relationships/hyperlink" Target="http://football6.myfantasyleague.com/2013/detailed?L=59380&amp;W=14&amp;P=8742&amp;YEAR=2012" TargetMode="External"/><Relationship Id="rId10320" Type="http://schemas.openxmlformats.org/officeDocument/2006/relationships/hyperlink" Target="http://football6.myfantasyleague.com/2013/detailed?L=59380&amp;W=11&amp;P=8994&amp;YEAR=2012" TargetMode="External"/><Relationship Id="rId20278" Type="http://schemas.openxmlformats.org/officeDocument/2006/relationships/hyperlink" Target="http://football6.myfantasyleague.com/2013/player?L=59380&amp;P=3887&amp;YEAR=2012" TargetMode="External"/><Relationship Id="rId389" Type="http://schemas.openxmlformats.org/officeDocument/2006/relationships/hyperlink" Target="http://football6.myfantasyleague.com/2013/detailed?L=59380&amp;W=13&amp;P=7516&amp;YEAR=2012" TargetMode="External"/><Relationship Id="rId13890" Type="http://schemas.openxmlformats.org/officeDocument/2006/relationships/hyperlink" Target="http://football6.myfantasyleague.com/2013/detailed?L=59380&amp;W=10&amp;P=10851&amp;YEAR=2012" TargetMode="External"/><Relationship Id="rId14941" Type="http://schemas.openxmlformats.org/officeDocument/2006/relationships/hyperlink" Target="http://football6.myfantasyleague.com/2013/detailed?L=59380&amp;W=16&amp;P=10369&amp;YEAR=2012" TargetMode="External"/><Relationship Id="rId870" Type="http://schemas.openxmlformats.org/officeDocument/2006/relationships/hyperlink" Target="http://football6.myfantasyleague.com/2013/detailed?L=59380&amp;W=16&amp;P=7417&amp;YEAR=2012" TargetMode="External"/><Relationship Id="rId2551" Type="http://schemas.openxmlformats.org/officeDocument/2006/relationships/hyperlink" Target="http://football6.myfantasyleague.com/2013/detailed?L=59380&amp;W=16&amp;P=7150&amp;YEAR=2012" TargetMode="External"/><Relationship Id="rId9164" Type="http://schemas.openxmlformats.org/officeDocument/2006/relationships/hyperlink" Target="http://football6.myfantasyleague.com/2013/detailed?L=59380&amp;W=12&amp;P=8275&amp;YEAR=2012" TargetMode="External"/><Relationship Id="rId11094" Type="http://schemas.openxmlformats.org/officeDocument/2006/relationships/hyperlink" Target="http://football6.myfantasyleague.com/2013/detailed?L=59380&amp;W=12&amp;P=6816&amp;YEAR=2012" TargetMode="External"/><Relationship Id="rId12492" Type="http://schemas.openxmlformats.org/officeDocument/2006/relationships/hyperlink" Target="http://football6.myfantasyleague.com/2013/detailed?L=59380&amp;W=2&amp;P=6951&amp;YEAR=2012" TargetMode="External"/><Relationship Id="rId13543" Type="http://schemas.openxmlformats.org/officeDocument/2006/relationships/hyperlink" Target="http://football6.myfantasyleague.com/2013/detailed?L=59380&amp;W=5&amp;P=9240&amp;YEAR=2012" TargetMode="External"/><Relationship Id="rId523" Type="http://schemas.openxmlformats.org/officeDocument/2006/relationships/hyperlink" Target="http://football6.myfantasyleague.com/2013/detailed?L=59380&amp;W=9&amp;P=10198&amp;YEAR=2012" TargetMode="External"/><Relationship Id="rId1153" Type="http://schemas.openxmlformats.org/officeDocument/2006/relationships/hyperlink" Target="http://football6.myfantasyleague.com/2013/detailed?L=59380&amp;W=16&amp;P=11113&amp;YEAR=2012" TargetMode="External"/><Relationship Id="rId2204" Type="http://schemas.openxmlformats.org/officeDocument/2006/relationships/hyperlink" Target="http://football6.myfantasyleague.com/2013/detailed?L=59380&amp;W=5&amp;P=10889&amp;YEAR=2012" TargetMode="External"/><Relationship Id="rId3602" Type="http://schemas.openxmlformats.org/officeDocument/2006/relationships/hyperlink" Target="http://football6.myfantasyleague.com/2013/detailed?L=59380&amp;W=12&amp;P=10007&amp;YEAR=2012" TargetMode="External"/><Relationship Id="rId12145" Type="http://schemas.openxmlformats.org/officeDocument/2006/relationships/hyperlink" Target="http://football6.myfantasyleague.com/2013/detailed?L=59380&amp;W=11&amp;P=8728&amp;YEAR=2012" TargetMode="External"/><Relationship Id="rId16766" Type="http://schemas.openxmlformats.org/officeDocument/2006/relationships/hyperlink" Target="http://football6.myfantasyleague.com/2013/detailed?L=59380&amp;W=12&amp;P=8690&amp;YEAR=2012" TargetMode="External"/><Relationship Id="rId17817" Type="http://schemas.openxmlformats.org/officeDocument/2006/relationships/hyperlink" Target="http://football6.myfantasyleague.com/2013/detailed?L=59380&amp;W=17&amp;P=9248&amp;YEAR=2012" TargetMode="External"/><Relationship Id="rId20412" Type="http://schemas.openxmlformats.org/officeDocument/2006/relationships/hyperlink" Target="http://football6.myfantasyleague.com/2013/detailed?L=59380&amp;W=8&amp;P=9940&amp;YEAR=2012" TargetMode="External"/><Relationship Id="rId5774" Type="http://schemas.openxmlformats.org/officeDocument/2006/relationships/hyperlink" Target="http://football6.myfantasyleague.com/2013/detailed?L=59380&amp;W=15&amp;P=8294&amp;YEAR=2012" TargetMode="External"/><Relationship Id="rId6825" Type="http://schemas.openxmlformats.org/officeDocument/2006/relationships/hyperlink" Target="http://football6.myfantasyleague.com/2013/player?L=59380&amp;P=8437" TargetMode="External"/><Relationship Id="rId15368" Type="http://schemas.openxmlformats.org/officeDocument/2006/relationships/hyperlink" Target="http://football6.myfantasyleague.com/2013/detailed?L=59380&amp;W=17&amp;P=9389&amp;YEAR=2012" TargetMode="External"/><Relationship Id="rId16419" Type="http://schemas.openxmlformats.org/officeDocument/2006/relationships/hyperlink" Target="http://football6.myfantasyleague.com/2013/detailed?L=59380&amp;W=11&amp;P=6983&amp;YEAR=2012" TargetMode="External"/><Relationship Id="rId19989" Type="http://schemas.openxmlformats.org/officeDocument/2006/relationships/hyperlink" Target="http://football6.myfantasyleague.com/2013/detailed?L=59380&amp;W=3&amp;P=9927&amp;YEAR=2012" TargetMode="External"/><Relationship Id="rId4376" Type="http://schemas.openxmlformats.org/officeDocument/2006/relationships/hyperlink" Target="http://football6.myfantasyleague.com/2013/detailed?L=59380&amp;W=5&amp;P=10102&amp;YEAR=2012" TargetMode="External"/><Relationship Id="rId5427" Type="http://schemas.openxmlformats.org/officeDocument/2006/relationships/hyperlink" Target="http://football6.myfantasyleague.com/2013/detailed?L=59380&amp;W=13&amp;P=8762&amp;YEAR=2012" TargetMode="External"/><Relationship Id="rId8997" Type="http://schemas.openxmlformats.org/officeDocument/2006/relationships/hyperlink" Target="http://football6.myfantasyleague.com/2013/detailed?L=59380&amp;W=1&amp;P=10567&amp;YEAR=2012" TargetMode="External"/><Relationship Id="rId4029" Type="http://schemas.openxmlformats.org/officeDocument/2006/relationships/hyperlink" Target="http://football6.myfantasyleague.com/2013/detailed?L=59380&amp;W=17&amp;P=10026&amp;YEAR=2012" TargetMode="External"/><Relationship Id="rId7599" Type="http://schemas.openxmlformats.org/officeDocument/2006/relationships/hyperlink" Target="http://football6.myfantasyleague.com/2013/detailed?L=59380&amp;W=4&amp;P=8261&amp;YEAR=2012" TargetMode="External"/><Relationship Id="rId11978" Type="http://schemas.openxmlformats.org/officeDocument/2006/relationships/hyperlink" Target="http://football6.myfantasyleague.com/2013/detailed?L=59380&amp;W=5&amp;P=7066&amp;YEAR=2012" TargetMode="External"/><Relationship Id="rId14451" Type="http://schemas.openxmlformats.org/officeDocument/2006/relationships/hyperlink" Target="http://football6.myfantasyleague.com/2013/detailed?L=59380&amp;W=9&amp;P=6510&amp;YEAR=2012" TargetMode="External"/><Relationship Id="rId16900" Type="http://schemas.openxmlformats.org/officeDocument/2006/relationships/hyperlink" Target="http://football6.myfantasyleague.com/2013/detailed?L=59380&amp;W=2&amp;P=9200&amp;YEAR=2012" TargetMode="External"/><Relationship Id="rId4510" Type="http://schemas.openxmlformats.org/officeDocument/2006/relationships/hyperlink" Target="http://football6.myfantasyleague.com/2013/detailed?L=59380&amp;W=4&amp;P=8742&amp;YEAR=2012" TargetMode="External"/><Relationship Id="rId13053" Type="http://schemas.openxmlformats.org/officeDocument/2006/relationships/hyperlink" Target="http://football6.myfantasyleague.com/2013/detailed?L=59380&amp;W=9&amp;P=10882&amp;YEAR=2012" TargetMode="External"/><Relationship Id="rId14104" Type="http://schemas.openxmlformats.org/officeDocument/2006/relationships/hyperlink" Target="http://football6.myfantasyleague.com/2013/detailed?L=59380&amp;W=2&amp;P=8549&amp;YEAR=2012" TargetMode="External"/><Relationship Id="rId15502" Type="http://schemas.openxmlformats.org/officeDocument/2006/relationships/hyperlink" Target="http://football6.myfantasyleague.com/2013/detailed?L=59380&amp;W=15&amp;P=9929&amp;YEAR=2012" TargetMode="External"/><Relationship Id="rId380" Type="http://schemas.openxmlformats.org/officeDocument/2006/relationships/hyperlink" Target="http://football6.myfantasyleague.com/2013/detailed?L=59380&amp;W=3&amp;P=7516&amp;YEAR=2012" TargetMode="External"/><Relationship Id="rId2061" Type="http://schemas.openxmlformats.org/officeDocument/2006/relationships/hyperlink" Target="http://football6.myfantasyleague.com/2013/detailed?L=59380&amp;W=11&amp;P=10827&amp;YEAR=2012" TargetMode="External"/><Relationship Id="rId3112" Type="http://schemas.openxmlformats.org/officeDocument/2006/relationships/hyperlink" Target="http://football6.myfantasyleague.com/2013/detailed?L=59380&amp;W=14&amp;P=10978&amp;YEAR=2012" TargetMode="External"/><Relationship Id="rId6682" Type="http://schemas.openxmlformats.org/officeDocument/2006/relationships/hyperlink" Target="http://football6.myfantasyleague.com/2013/detailed?L=59380&amp;W=16&amp;P=10789&amp;YEAR=2012" TargetMode="External"/><Relationship Id="rId17674" Type="http://schemas.openxmlformats.org/officeDocument/2006/relationships/hyperlink" Target="http://football6.myfantasyleague.com/2013/player?L=59380&amp;P=10122&amp;YEAR=2012" TargetMode="External"/><Relationship Id="rId18725" Type="http://schemas.openxmlformats.org/officeDocument/2006/relationships/hyperlink" Target="http://football6.myfantasyleague.com/2013/detailed?L=59380&amp;W=14&amp;P=10911&amp;YEAR=2012" TargetMode="External"/><Relationship Id="rId5284" Type="http://schemas.openxmlformats.org/officeDocument/2006/relationships/hyperlink" Target="http://football6.myfantasyleague.com/2013/detailed?L=59380&amp;W=4&amp;P=10689&amp;YEAR=2012" TargetMode="External"/><Relationship Id="rId6335" Type="http://schemas.openxmlformats.org/officeDocument/2006/relationships/hyperlink" Target="http://football6.myfantasyleague.com/2013/detailed?L=59380&amp;W=11&amp;P=9460&amp;YEAR=2012" TargetMode="External"/><Relationship Id="rId7733" Type="http://schemas.openxmlformats.org/officeDocument/2006/relationships/hyperlink" Target="http://football6.myfantasyleague.com/2013/detailed?L=59380&amp;W=14&amp;P=7669&amp;YEAR=2012" TargetMode="External"/><Relationship Id="rId10714" Type="http://schemas.openxmlformats.org/officeDocument/2006/relationships/hyperlink" Target="http://football6.myfantasyleague.com/2013/detailed?L=59380&amp;W=12&amp;P=9513&amp;YEAR=2012" TargetMode="External"/><Relationship Id="rId16276" Type="http://schemas.openxmlformats.org/officeDocument/2006/relationships/hyperlink" Target="http://football6.myfantasyleague.com/2013/detailed?L=59380&amp;W=3&amp;P=9191&amp;YEAR=2012" TargetMode="External"/><Relationship Id="rId17327" Type="http://schemas.openxmlformats.org/officeDocument/2006/relationships/hyperlink" Target="http://football6.myfantasyleague.com/2013/detailed?L=59380&amp;W=17&amp;P=8791&amp;YEAR=2012" TargetMode="External"/><Relationship Id="rId12886" Type="http://schemas.openxmlformats.org/officeDocument/2006/relationships/hyperlink" Target="http://football6.myfantasyleague.com/2013/detailed?L=59380&amp;W=10&amp;P=10210&amp;YEAR=2012" TargetMode="External"/><Relationship Id="rId13937" Type="http://schemas.openxmlformats.org/officeDocument/2006/relationships/hyperlink" Target="http://football6.myfantasyleague.com/2013/detailed?L=59380&amp;W=1&amp;P=9667&amp;YEAR=2012" TargetMode="External"/><Relationship Id="rId19499" Type="http://schemas.openxmlformats.org/officeDocument/2006/relationships/hyperlink" Target="http://football6.myfantasyleague.com/2013/detailed?L=59380&amp;W=16&amp;P=9440&amp;YEAR=2012" TargetMode="External"/><Relationship Id="rId1894" Type="http://schemas.openxmlformats.org/officeDocument/2006/relationships/hyperlink" Target="http://football6.myfantasyleague.com/2013/detailed?L=59380&amp;W=3&amp;P=10562&amp;YEAR=2012" TargetMode="External"/><Relationship Id="rId2945" Type="http://schemas.openxmlformats.org/officeDocument/2006/relationships/hyperlink" Target="http://football6.myfantasyleague.com/2013/detailed?L=59380&amp;W=13&amp;P=10878&amp;YEAR=2012" TargetMode="External"/><Relationship Id="rId9558" Type="http://schemas.openxmlformats.org/officeDocument/2006/relationships/hyperlink" Target="http://football6.myfantasyleague.com/2013/player?L=59380&amp;P=9077" TargetMode="External"/><Relationship Id="rId11488" Type="http://schemas.openxmlformats.org/officeDocument/2006/relationships/hyperlink" Target="http://football6.myfantasyleague.com/2013/player?L=59380&amp;P=10695" TargetMode="External"/><Relationship Id="rId12539" Type="http://schemas.openxmlformats.org/officeDocument/2006/relationships/hyperlink" Target="http://football6.myfantasyleague.com/2013/detailed?L=59380&amp;W=11&amp;P=8139&amp;YEAR=2012" TargetMode="External"/><Relationship Id="rId16410" Type="http://schemas.openxmlformats.org/officeDocument/2006/relationships/hyperlink" Target="http://football6.myfantasyleague.com/2013/detailed?L=59380&amp;W=1&amp;P=6983&amp;YEAR=2012" TargetMode="External"/><Relationship Id="rId917" Type="http://schemas.openxmlformats.org/officeDocument/2006/relationships/hyperlink" Target="http://football6.myfantasyleague.com/2013/detailed?L=59380&amp;W=6&amp;P=11011&amp;YEAR=2012" TargetMode="External"/><Relationship Id="rId1547" Type="http://schemas.openxmlformats.org/officeDocument/2006/relationships/hyperlink" Target="http://football6.myfantasyleague.com/2013/detailed?L=59380&amp;W=6&amp;P=9816&amp;YEAR=2012" TargetMode="External"/><Relationship Id="rId15012" Type="http://schemas.openxmlformats.org/officeDocument/2006/relationships/hyperlink" Target="http://football6.myfantasyleague.com/2013/detailed?L=59380&amp;W=3&amp;P=10366&amp;YEAR=2012" TargetMode="External"/><Relationship Id="rId18582" Type="http://schemas.openxmlformats.org/officeDocument/2006/relationships/hyperlink" Target="http://football6.myfantasyleague.com/2013/detailed?L=59380&amp;W=14&amp;P=9004&amp;YEAR=2012" TargetMode="External"/><Relationship Id="rId19633" Type="http://schemas.openxmlformats.org/officeDocument/2006/relationships/hyperlink" Target="http://football6.myfantasyleague.com/2013/player?L=59380&amp;P=10847&amp;YEAR=2012" TargetMode="External"/><Relationship Id="rId19980" Type="http://schemas.openxmlformats.org/officeDocument/2006/relationships/hyperlink" Target="http://football6.myfantasyleague.com/2013/detailed?L=59380&amp;W=14&amp;P=8242&amp;YEAR=2012" TargetMode="External"/><Relationship Id="rId4020" Type="http://schemas.openxmlformats.org/officeDocument/2006/relationships/hyperlink" Target="http://football6.myfantasyleague.com/2013/detailed?L=59380&amp;W=5&amp;P=10026&amp;YEAR=2012" TargetMode="External"/><Relationship Id="rId7590" Type="http://schemas.openxmlformats.org/officeDocument/2006/relationships/hyperlink" Target="http://football6.myfantasyleague.com/2013/detailed?L=59380&amp;W=11&amp;P=5786&amp;YEAR=2012" TargetMode="External"/><Relationship Id="rId8641" Type="http://schemas.openxmlformats.org/officeDocument/2006/relationships/hyperlink" Target="http://football6.myfantasyleague.com/2013/detailed?L=59380&amp;W=9&amp;P=8371&amp;YEAR=2012" TargetMode="External"/><Relationship Id="rId17184" Type="http://schemas.openxmlformats.org/officeDocument/2006/relationships/hyperlink" Target="http://football6.myfantasyleague.com/2013/player?L=59380&amp;P=10893" TargetMode="External"/><Relationship Id="rId18235" Type="http://schemas.openxmlformats.org/officeDocument/2006/relationships/hyperlink" Target="http://football6.myfantasyleague.com/2013/detailed?L=59380&amp;W=14&amp;P=9884&amp;YEAR=2012" TargetMode="External"/><Relationship Id="rId6192" Type="http://schemas.openxmlformats.org/officeDocument/2006/relationships/hyperlink" Target="http://football6.myfantasyleague.com/2013/detailed?L=59380&amp;W=3&amp;P=9690&amp;YEAR=2012" TargetMode="External"/><Relationship Id="rId7243" Type="http://schemas.openxmlformats.org/officeDocument/2006/relationships/hyperlink" Target="http://football6.myfantasyleague.com/2013/detailed?L=59380&amp;W=6&amp;P=10432&amp;YEAR=2012" TargetMode="External"/><Relationship Id="rId10571" Type="http://schemas.openxmlformats.org/officeDocument/2006/relationships/hyperlink" Target="http://football6.myfantasyleague.com/2013/detailed?L=59380&amp;W=10&amp;P=10385&amp;YEAR=2012" TargetMode="External"/><Relationship Id="rId11622" Type="http://schemas.openxmlformats.org/officeDocument/2006/relationships/hyperlink" Target="http://football6.myfantasyleague.com/2013/detailed?L=59380&amp;W=4&amp;P=8283&amp;YEAR=2012" TargetMode="External"/><Relationship Id="rId10224" Type="http://schemas.openxmlformats.org/officeDocument/2006/relationships/hyperlink" Target="http://football6.myfantasyleague.com/2013/detailed?L=59380&amp;W=2&amp;P=9126&amp;YEAR=2012" TargetMode="External"/><Relationship Id="rId13794" Type="http://schemas.openxmlformats.org/officeDocument/2006/relationships/hyperlink" Target="http://football6.myfantasyleague.com/2013/options?L=59380&amp;F=0012&amp;O=07" TargetMode="External"/><Relationship Id="rId14845" Type="http://schemas.openxmlformats.org/officeDocument/2006/relationships/hyperlink" Target="http://football6.myfantasyleague.com/2013/player?L=59380&amp;P=10730&amp;YEAR=2012" TargetMode="External"/><Relationship Id="rId3853" Type="http://schemas.openxmlformats.org/officeDocument/2006/relationships/hyperlink" Target="http://football6.myfantasyleague.com/2013/detailed?L=59380&amp;W=7&amp;P=10552&amp;YEAR=2012" TargetMode="External"/><Relationship Id="rId4904" Type="http://schemas.openxmlformats.org/officeDocument/2006/relationships/hyperlink" Target="http://football6.myfantasyleague.com/2013/detailed?L=59380&amp;W=13&amp;P=8247&amp;YEAR=2012" TargetMode="External"/><Relationship Id="rId9068" Type="http://schemas.openxmlformats.org/officeDocument/2006/relationships/hyperlink" Target="http://football6.myfantasyleague.com/2013/detailed?L=59380&amp;W=7&amp;P=10276&amp;YEAR=2012" TargetMode="External"/><Relationship Id="rId12396" Type="http://schemas.openxmlformats.org/officeDocument/2006/relationships/hyperlink" Target="http://football6.myfantasyleague.com/2013/detailed?L=59380&amp;W=3&amp;P=10112&amp;YEAR=2012" TargetMode="External"/><Relationship Id="rId13447" Type="http://schemas.openxmlformats.org/officeDocument/2006/relationships/hyperlink" Target="http://football6.myfantasyleague.com/2013/detailed?L=59380&amp;W=12&amp;P=8003&amp;YEAR=2012" TargetMode="External"/><Relationship Id="rId20663" Type="http://schemas.openxmlformats.org/officeDocument/2006/relationships/hyperlink" Target="http://football6.myfantasyleague.com/2013/detailed?L=59380&amp;W=6&amp;P=9882&amp;YEAR=2012" TargetMode="External"/><Relationship Id="rId774" Type="http://schemas.openxmlformats.org/officeDocument/2006/relationships/hyperlink" Target="http://football6.myfantasyleague.com/2013/detailed?L=59380&amp;W=10&amp;P=9040&amp;YEAR=2012" TargetMode="External"/><Relationship Id="rId1057" Type="http://schemas.openxmlformats.org/officeDocument/2006/relationships/hyperlink" Target="http://football6.myfantasyleague.com/2013/detailed?L=59380&amp;W=11&amp;P=9418&amp;YEAR=2012" TargetMode="External"/><Relationship Id="rId2455" Type="http://schemas.openxmlformats.org/officeDocument/2006/relationships/hyperlink" Target="http://football6.myfantasyleague.com/2013/detailed?L=59380&amp;W=7&amp;P=9988&amp;YEAR=2012" TargetMode="External"/><Relationship Id="rId3506" Type="http://schemas.openxmlformats.org/officeDocument/2006/relationships/hyperlink" Target="http://football6.myfantasyleague.com/2013/detailed?L=59380&amp;W=12&amp;P=9053&amp;YEAR=2012" TargetMode="External"/><Relationship Id="rId12049" Type="http://schemas.openxmlformats.org/officeDocument/2006/relationships/hyperlink" Target="http://football6.myfantasyleague.com/2013/detailed?L=59380&amp;W=6&amp;P=9434&amp;YEAR=2012" TargetMode="External"/><Relationship Id="rId19490" Type="http://schemas.openxmlformats.org/officeDocument/2006/relationships/hyperlink" Target="http://football6.myfantasyleague.com/2013/player?L=59380&amp;P=9440" TargetMode="External"/><Relationship Id="rId20316" Type="http://schemas.openxmlformats.org/officeDocument/2006/relationships/hyperlink" Target="http://football6.myfantasyleague.com/2013/player?L=59380&amp;P=6581" TargetMode="External"/><Relationship Id="rId427" Type="http://schemas.openxmlformats.org/officeDocument/2006/relationships/hyperlink" Target="http://football6.myfantasyleague.com/2013/detailed?L=59380&amp;W=9&amp;P=9727&amp;YEAR=2012" TargetMode="External"/><Relationship Id="rId2108" Type="http://schemas.openxmlformats.org/officeDocument/2006/relationships/hyperlink" Target="http://football6.myfantasyleague.com/2013/detailed?L=59380&amp;W=4&amp;P=5848&amp;YEAR=2012" TargetMode="External"/><Relationship Id="rId5678" Type="http://schemas.openxmlformats.org/officeDocument/2006/relationships/hyperlink" Target="http://football6.myfantasyleague.com/2013/detailed?L=59380&amp;W=4&amp;P=10838&amp;YEAR=2012" TargetMode="External"/><Relationship Id="rId6729" Type="http://schemas.openxmlformats.org/officeDocument/2006/relationships/hyperlink" Target="http://football6.myfantasyleague.com/2013/detailed?L=59380&amp;W=14&amp;P=7947&amp;YEAR=2012" TargetMode="External"/><Relationship Id="rId12530" Type="http://schemas.openxmlformats.org/officeDocument/2006/relationships/hyperlink" Target="http://football6.myfantasyleague.com/2013/detailed?L=59380&amp;W=1&amp;P=8139&amp;YEAR=2012" TargetMode="External"/><Relationship Id="rId18092" Type="http://schemas.openxmlformats.org/officeDocument/2006/relationships/hyperlink" Target="http://football6.myfantasyleague.com/2013/detailed?L=59380&amp;W=17&amp;P=10442&amp;YEAR=2012" TargetMode="External"/><Relationship Id="rId19143" Type="http://schemas.openxmlformats.org/officeDocument/2006/relationships/hyperlink" Target="http://football6.myfantasyleague.com/2013/detailed?L=59380&amp;W=12&amp;P=10872&amp;YEAR=2012" TargetMode="External"/><Relationship Id="rId8151" Type="http://schemas.openxmlformats.org/officeDocument/2006/relationships/hyperlink" Target="http://football6.myfantasyleague.com/2013/detailed?L=59380&amp;W=15&amp;P=9317&amp;YEAR=2012" TargetMode="External"/><Relationship Id="rId9202" Type="http://schemas.openxmlformats.org/officeDocument/2006/relationships/hyperlink" Target="http://football6.myfantasyleague.com/2013/player?L=59380&amp;P=9861&amp;YEAR=2012" TargetMode="External"/><Relationship Id="rId10081" Type="http://schemas.openxmlformats.org/officeDocument/2006/relationships/hyperlink" Target="http://football6.myfantasyleague.com/2013/detailed?L=59380&amp;W=4&amp;P=9963&amp;YEAR=2012" TargetMode="External"/><Relationship Id="rId11132" Type="http://schemas.openxmlformats.org/officeDocument/2006/relationships/hyperlink" Target="http://football6.myfantasyleague.com/2013/detailed?L=59380&amp;W=15&amp;P=8120&amp;YEAR=2012" TargetMode="External"/><Relationship Id="rId4761" Type="http://schemas.openxmlformats.org/officeDocument/2006/relationships/hyperlink" Target="http://football6.myfantasyleague.com/2013/detailed?L=59380&amp;W=6&amp;P=7423&amp;YEAR=2012" TargetMode="External"/><Relationship Id="rId15753" Type="http://schemas.openxmlformats.org/officeDocument/2006/relationships/hyperlink" Target="http://football6.myfantasyleague.com/2013/player?L=59380&amp;P=7880" TargetMode="External"/><Relationship Id="rId16804" Type="http://schemas.openxmlformats.org/officeDocument/2006/relationships/hyperlink" Target="http://football6.myfantasyleague.com/2013/detailed?L=59380&amp;W=6&amp;P=10639&amp;YEAR=2012" TargetMode="External"/><Relationship Id="rId3363" Type="http://schemas.openxmlformats.org/officeDocument/2006/relationships/hyperlink" Target="http://football6.myfantasyleague.com/2013/detailed?L=59380&amp;W=15&amp;P=4897&amp;YEAR=2012" TargetMode="External"/><Relationship Id="rId4414" Type="http://schemas.openxmlformats.org/officeDocument/2006/relationships/hyperlink" Target="http://football6.myfantasyleague.com/2013/detailed?L=59380&amp;W=9&amp;P=10819&amp;YEAR=2012" TargetMode="External"/><Relationship Id="rId5812" Type="http://schemas.openxmlformats.org/officeDocument/2006/relationships/hyperlink" Target="http://football6.myfantasyleague.com/2013/detailed?L=59380&amp;W=1&amp;P=9193&amp;YEAR=2012" TargetMode="External"/><Relationship Id="rId14008" Type="http://schemas.openxmlformats.org/officeDocument/2006/relationships/hyperlink" Target="http://football6.myfantasyleague.com/2013/player?L=59380&amp;P=10999&amp;YEAR=2012" TargetMode="External"/><Relationship Id="rId14355" Type="http://schemas.openxmlformats.org/officeDocument/2006/relationships/hyperlink" Target="http://football6.myfantasyleague.com/2013/player?L=59380&amp;P=10915&amp;YEAR=2012" TargetMode="External"/><Relationship Id="rId15406" Type="http://schemas.openxmlformats.org/officeDocument/2006/relationships/hyperlink" Target="http://football6.myfantasyleague.com/2013/player?L=59380&amp;P=8679&amp;YEAR=2012" TargetMode="External"/><Relationship Id="rId18976" Type="http://schemas.openxmlformats.org/officeDocument/2006/relationships/hyperlink" Target="http://football6.myfantasyleague.com/2013/detailed?L=59380&amp;W=1&amp;P=2842&amp;YEAR=2012" TargetMode="External"/><Relationship Id="rId20173" Type="http://schemas.openxmlformats.org/officeDocument/2006/relationships/hyperlink" Target="http://football6.myfantasyleague.com/2013/detailed?L=59380&amp;W=4&amp;P=8696&amp;YEAR=2012" TargetMode="External"/><Relationship Id="rId284" Type="http://schemas.openxmlformats.org/officeDocument/2006/relationships/hyperlink" Target="http://football6.myfantasyleague.com/2013/detailed?L=59380&amp;W=14&amp;P=8951&amp;YEAR=2012" TargetMode="External"/><Relationship Id="rId3016" Type="http://schemas.openxmlformats.org/officeDocument/2006/relationships/hyperlink" Target="http://football6.myfantasyleague.com/2013/player?L=59380&amp;P=9531" TargetMode="External"/><Relationship Id="rId7984" Type="http://schemas.openxmlformats.org/officeDocument/2006/relationships/hyperlink" Target="http://football6.myfantasyleague.com/2013/detailed?L=59380&amp;W=5&amp;P=11040&amp;YEAR=2012" TargetMode="External"/><Relationship Id="rId10965" Type="http://schemas.openxmlformats.org/officeDocument/2006/relationships/hyperlink" Target="http://football6.myfantasyleague.com/2013/detailed?L=59380&amp;W=15&amp;P=10534&amp;YEAR=2012" TargetMode="External"/><Relationship Id="rId17578" Type="http://schemas.openxmlformats.org/officeDocument/2006/relationships/hyperlink" Target="http://football6.myfantasyleague.com/2013/detailed?L=59380&amp;W=6&amp;P=10010&amp;YEAR=2012" TargetMode="External"/><Relationship Id="rId18629" Type="http://schemas.openxmlformats.org/officeDocument/2006/relationships/hyperlink" Target="http://football6.myfantasyleague.com/2013/detailed?L=59380&amp;W=7&amp;P=10976&amp;YEAR=2012" TargetMode="External"/><Relationship Id="rId5188" Type="http://schemas.openxmlformats.org/officeDocument/2006/relationships/hyperlink" Target="http://football6.myfantasyleague.com/2013/detailed?L=59380&amp;W=13&amp;P=7454&amp;YEAR=2012" TargetMode="External"/><Relationship Id="rId6586" Type="http://schemas.openxmlformats.org/officeDocument/2006/relationships/hyperlink" Target="http://football6.myfantasyleague.com/2013/detailed?L=59380&amp;W=12&amp;P=9880&amp;YEAR=2012" TargetMode="External"/><Relationship Id="rId7637" Type="http://schemas.openxmlformats.org/officeDocument/2006/relationships/hyperlink" Target="http://football6.myfantasyleague.com/2013/detailed?L=59380&amp;W=9&amp;P=8674&amp;YEAR=2012" TargetMode="External"/><Relationship Id="rId10618" Type="http://schemas.openxmlformats.org/officeDocument/2006/relationships/hyperlink" Target="http://football6.myfantasyleague.com/2013/detailed?L=59380&amp;W=2&amp;P=9858&amp;YEAR=2012" TargetMode="External"/><Relationship Id="rId6239" Type="http://schemas.openxmlformats.org/officeDocument/2006/relationships/hyperlink" Target="http://football6.myfantasyleague.com/2013/detailed?L=59380&amp;W=14&amp;P=9622&amp;YEAR=2012" TargetMode="External"/><Relationship Id="rId12040" Type="http://schemas.openxmlformats.org/officeDocument/2006/relationships/hyperlink" Target="http://football6.myfantasyleague.com/2013/detailed?L=59380&amp;W=16&amp;P=10903&amp;YEAR=2012" TargetMode="External"/><Relationship Id="rId16661" Type="http://schemas.openxmlformats.org/officeDocument/2006/relationships/hyperlink" Target="http://football6.myfantasyleague.com/2013/detailed?L=59380&amp;W=16&amp;P=10250&amp;YEAR=2012" TargetMode="External"/><Relationship Id="rId1798" Type="http://schemas.openxmlformats.org/officeDocument/2006/relationships/hyperlink" Target="http://football6.myfantasyleague.com/2013/detailed?L=59380&amp;W=9&amp;P=10848&amp;YEAR=2012" TargetMode="External"/><Relationship Id="rId2849" Type="http://schemas.openxmlformats.org/officeDocument/2006/relationships/hyperlink" Target="http://football6.myfantasyleague.com/2013/detailed?L=59380&amp;W=15&amp;P=7854&amp;YEAR=2012" TargetMode="External"/><Relationship Id="rId6720" Type="http://schemas.openxmlformats.org/officeDocument/2006/relationships/hyperlink" Target="http://football6.myfantasyleague.com/2013/detailed?L=59380&amp;W=4&amp;P=7947&amp;YEAR=2012" TargetMode="External"/><Relationship Id="rId15263" Type="http://schemas.openxmlformats.org/officeDocument/2006/relationships/hyperlink" Target="http://football6.myfantasyleague.com/2013/player?L=59380&amp;P=9962" TargetMode="External"/><Relationship Id="rId16314" Type="http://schemas.openxmlformats.org/officeDocument/2006/relationships/hyperlink" Target="http://football6.myfantasyleague.com/2013/detailed?L=59380&amp;W=6&amp;P=8302&amp;YEAR=2012" TargetMode="External"/><Relationship Id="rId17712" Type="http://schemas.openxmlformats.org/officeDocument/2006/relationships/hyperlink" Target="http://football6.myfantasyleague.com/2013/detailed?L=59380&amp;W=6&amp;P=10760&amp;YEAR=2012" TargetMode="External"/><Relationship Id="rId4271" Type="http://schemas.openxmlformats.org/officeDocument/2006/relationships/hyperlink" Target="http://football6.myfantasyleague.com/2013/detailed?L=59380&amp;W=14&amp;P=9024&amp;YEAR=2012" TargetMode="External"/><Relationship Id="rId5322" Type="http://schemas.openxmlformats.org/officeDocument/2006/relationships/hyperlink" Target="http://football6.myfantasyleague.com/2013/detailed?L=59380&amp;W=10&amp;P=8010&amp;YEAR=2012" TargetMode="External"/><Relationship Id="rId8892" Type="http://schemas.openxmlformats.org/officeDocument/2006/relationships/hyperlink" Target="http://football6.myfantasyleague.com/2013/detailed?L=59380&amp;W=1&amp;P=9853&amp;YEAR=2012" TargetMode="External"/><Relationship Id="rId19884" Type="http://schemas.openxmlformats.org/officeDocument/2006/relationships/hyperlink" Target="http://football6.myfantasyleague.com/2013/detailed?L=59380&amp;W=15&amp;P=10066&amp;YEAR=2012" TargetMode="External"/><Relationship Id="rId7494" Type="http://schemas.openxmlformats.org/officeDocument/2006/relationships/hyperlink" Target="http://football6.myfantasyleague.com/2013/detailed?L=59380&amp;W=14&amp;P=9068&amp;YEAR=2012" TargetMode="External"/><Relationship Id="rId8545" Type="http://schemas.openxmlformats.org/officeDocument/2006/relationships/hyperlink" Target="http://football6.myfantasyleague.com/2013/detailed?L=59380&amp;W=8&amp;P=10800&amp;YEAR=2012" TargetMode="External"/><Relationship Id="rId9943" Type="http://schemas.openxmlformats.org/officeDocument/2006/relationships/hyperlink" Target="http://football6.myfantasyleague.com/2013/detailed?L=59380&amp;W=6&amp;P=9956&amp;YEAR=2012" TargetMode="External"/><Relationship Id="rId11873" Type="http://schemas.openxmlformats.org/officeDocument/2006/relationships/hyperlink" Target="http://football6.myfantasyleague.com/2013/detailed?L=59380&amp;W=13&amp;P=9504&amp;YEAR=2012" TargetMode="External"/><Relationship Id="rId12924" Type="http://schemas.openxmlformats.org/officeDocument/2006/relationships/hyperlink" Target="http://football6.myfantasyleague.com/2013/player?L=59380&amp;P=7842&amp;YEAR=2012" TargetMode="External"/><Relationship Id="rId17088" Type="http://schemas.openxmlformats.org/officeDocument/2006/relationships/hyperlink" Target="http://football6.myfantasyleague.com/2013/detailed?L=59380&amp;W=10&amp;P=10783&amp;YEAR=2012" TargetMode="External"/><Relationship Id="rId18139" Type="http://schemas.openxmlformats.org/officeDocument/2006/relationships/hyperlink" Target="http://football6.myfantasyleague.com/2013/detailed?L=59380&amp;W=5&amp;P=11006&amp;YEAR=2012" TargetMode="External"/><Relationship Id="rId18486" Type="http://schemas.openxmlformats.org/officeDocument/2006/relationships/hyperlink" Target="http://football6.myfantasyleague.com/2013/detailed?L=59380&amp;W=10&amp;P=8494&amp;YEAR=2012" TargetMode="External"/><Relationship Id="rId19537" Type="http://schemas.openxmlformats.org/officeDocument/2006/relationships/hyperlink" Target="http://football6.myfantasyleague.com/2013/detailed?L=59380&amp;W=16&amp;P=10404&amp;YEAR=2012" TargetMode="External"/><Relationship Id="rId1932" Type="http://schemas.openxmlformats.org/officeDocument/2006/relationships/hyperlink" Target="http://football6.myfantasyleague.com/2013/detailed?L=59380&amp;W=7&amp;P=8595&amp;YEAR=2012" TargetMode="External"/><Relationship Id="rId6096" Type="http://schemas.openxmlformats.org/officeDocument/2006/relationships/hyperlink" Target="http://football6.myfantasyleague.com/2013/detailed?L=59380&amp;W=11&amp;P=8851&amp;YEAR=2012" TargetMode="External"/><Relationship Id="rId7147" Type="http://schemas.openxmlformats.org/officeDocument/2006/relationships/hyperlink" Target="http://football6.myfantasyleague.com/2013/player?L=59380&amp;P=9259" TargetMode="External"/><Relationship Id="rId10475" Type="http://schemas.openxmlformats.org/officeDocument/2006/relationships/hyperlink" Target="http://football6.myfantasyleague.com/2013/detailed?L=59380&amp;W=11&amp;P=9080&amp;YEAR=2012" TargetMode="External"/><Relationship Id="rId11526" Type="http://schemas.openxmlformats.org/officeDocument/2006/relationships/hyperlink" Target="http://football6.myfantasyleague.com/2013/detailed?L=59380&amp;W=12&amp;P=9224&amp;YEAR=2012" TargetMode="External"/><Relationship Id="rId10128" Type="http://schemas.openxmlformats.org/officeDocument/2006/relationships/hyperlink" Target="http://football6.myfantasyleague.com/2013/detailed?L=59380&amp;W=17&amp;P=10753&amp;YEAR=2012" TargetMode="External"/><Relationship Id="rId13698" Type="http://schemas.openxmlformats.org/officeDocument/2006/relationships/hyperlink" Target="http://football6.myfantasyleague.com/2013/detailed?L=59380&amp;W=10&amp;P=10117&amp;YEAR=2012" TargetMode="External"/><Relationship Id="rId14749" Type="http://schemas.openxmlformats.org/officeDocument/2006/relationships/hyperlink" Target="http://football6.myfantasyleague.com/2013/detailed?L=59380&amp;W=6&amp;P=10761&amp;YEAR=2012" TargetMode="External"/><Relationship Id="rId18620" Type="http://schemas.openxmlformats.org/officeDocument/2006/relationships/hyperlink" Target="http://football6.myfantasyleague.com/2013/detailed?L=59380&amp;W=17&amp;P=7886&amp;YEAR=2012" TargetMode="External"/><Relationship Id="rId3757" Type="http://schemas.openxmlformats.org/officeDocument/2006/relationships/hyperlink" Target="http://football6.myfantasyleague.com/2013/detailed?L=59380&amp;W=13&amp;P=10409&amp;YEAR=2012" TargetMode="External"/><Relationship Id="rId4808" Type="http://schemas.openxmlformats.org/officeDocument/2006/relationships/hyperlink" Target="http://football6.myfantasyleague.com/2013/detailed?L=59380&amp;W=17&amp;P=10768&amp;YEAR=2012" TargetMode="External"/><Relationship Id="rId16171" Type="http://schemas.openxmlformats.org/officeDocument/2006/relationships/hyperlink" Target="http://football6.myfantasyleague.com/2013/detailed?L=59380&amp;W=15&amp;P=9429&amp;YEAR=2012" TargetMode="External"/><Relationship Id="rId17222" Type="http://schemas.openxmlformats.org/officeDocument/2006/relationships/hyperlink" Target="http://football6.myfantasyleague.com/2013/detailed?L=59380&amp;W=3&amp;P=4974&amp;YEAR=2012" TargetMode="External"/><Relationship Id="rId20567" Type="http://schemas.openxmlformats.org/officeDocument/2006/relationships/hyperlink" Target="http://football6.myfantasyleague.com/2013/detailed?L=59380&amp;W=14&amp;P=9915&amp;YEAR=2012" TargetMode="External"/><Relationship Id="rId678" Type="http://schemas.openxmlformats.org/officeDocument/2006/relationships/hyperlink" Target="http://football6.myfantasyleague.com/2013/detailed?L=59380&amp;W=13&amp;P=6959&amp;YEAR=2012" TargetMode="External"/><Relationship Id="rId2359" Type="http://schemas.openxmlformats.org/officeDocument/2006/relationships/hyperlink" Target="http://football6.myfantasyleague.com/2013/detailed?L=59380&amp;W=4&amp;P=10551&amp;YEAR=2012" TargetMode="External"/><Relationship Id="rId6230" Type="http://schemas.openxmlformats.org/officeDocument/2006/relationships/hyperlink" Target="http://football6.myfantasyleague.com/2013/detailed?L=59380&amp;W=4&amp;P=9622&amp;YEAR=2012" TargetMode="External"/><Relationship Id="rId19394" Type="http://schemas.openxmlformats.org/officeDocument/2006/relationships/hyperlink" Target="http://football6.myfantasyleague.com/2013/detailed?L=59380&amp;W=4&amp;P=9529&amp;YEAR=2012" TargetMode="External"/><Relationship Id="rId9453" Type="http://schemas.openxmlformats.org/officeDocument/2006/relationships/hyperlink" Target="http://football6.myfantasyleague.com/2013/player?L=59380&amp;P=10722" TargetMode="External"/><Relationship Id="rId11383" Type="http://schemas.openxmlformats.org/officeDocument/2006/relationships/hyperlink" Target="http://football6.myfantasyleague.com/2013/detailed?L=59380&amp;W=16&amp;P=10279&amp;YEAR=2012" TargetMode="External"/><Relationship Id="rId12781" Type="http://schemas.openxmlformats.org/officeDocument/2006/relationships/hyperlink" Target="http://football6.myfantasyleague.com/2013/detailed?L=59380&amp;W=10&amp;P=8836&amp;YEAR=2012" TargetMode="External"/><Relationship Id="rId13832" Type="http://schemas.openxmlformats.org/officeDocument/2006/relationships/hyperlink" Target="http://football6.myfantasyleague.com/2013/player?L=59380&amp;P=9450&amp;YEAR=2012" TargetMode="External"/><Relationship Id="rId19047" Type="http://schemas.openxmlformats.org/officeDocument/2006/relationships/hyperlink" Target="http://football6.myfantasyleague.com/2013/detailed?L=59380&amp;W=4&amp;P=9214&amp;YEAR=2012" TargetMode="External"/><Relationship Id="rId812" Type="http://schemas.openxmlformats.org/officeDocument/2006/relationships/hyperlink" Target="http://football6.myfantasyleague.com/2013/detailed?L=59380&amp;W=11&amp;P=7245&amp;YEAR=2012" TargetMode="External"/><Relationship Id="rId1442" Type="http://schemas.openxmlformats.org/officeDocument/2006/relationships/hyperlink" Target="http://football6.myfantasyleague.com/2013/detailed?L=59380&amp;W=8&amp;P=9859&amp;YEAR=2012" TargetMode="External"/><Relationship Id="rId2840" Type="http://schemas.openxmlformats.org/officeDocument/2006/relationships/hyperlink" Target="http://football6.myfantasyleague.com/2013/detailed?L=59380&amp;W=5&amp;P=7854&amp;YEAR=2012" TargetMode="External"/><Relationship Id="rId8055" Type="http://schemas.openxmlformats.org/officeDocument/2006/relationships/hyperlink" Target="http://football6.myfantasyleague.com/2013/detailed?L=59380&amp;W=10&amp;P=8333&amp;YEAR=2012" TargetMode="External"/><Relationship Id="rId9106" Type="http://schemas.openxmlformats.org/officeDocument/2006/relationships/hyperlink" Target="http://football6.myfantasyleague.com/2013/detailed?L=59380&amp;W=7&amp;P=10766&amp;YEAR=2012" TargetMode="External"/><Relationship Id="rId11036" Type="http://schemas.openxmlformats.org/officeDocument/2006/relationships/hyperlink" Target="http://football6.myfantasyleague.com/2013/detailed?L=59380&amp;W=14&amp;P=9129&amp;YEAR=2012" TargetMode="External"/><Relationship Id="rId12434" Type="http://schemas.openxmlformats.org/officeDocument/2006/relationships/hyperlink" Target="http://football6.myfantasyleague.com/2013/detailed?L=59380&amp;W=16&amp;P=8820&amp;YEAR=2012" TargetMode="External"/><Relationship Id="rId20701" Type="http://schemas.openxmlformats.org/officeDocument/2006/relationships/hyperlink" Target="http://football6.myfantasyleague.com/2013/detailed?L=59380&amp;W=3&amp;P=10868&amp;YEAR=2012" TargetMode="External"/><Relationship Id="rId15657" Type="http://schemas.openxmlformats.org/officeDocument/2006/relationships/hyperlink" Target="http://football6.myfantasyleague.com/2013/detailed?L=59380&amp;W=9&amp;P=10811&amp;YEAR=2012" TargetMode="External"/><Relationship Id="rId16708" Type="http://schemas.openxmlformats.org/officeDocument/2006/relationships/hyperlink" Target="http://football6.myfantasyleague.com/2013/detailed?L=59380&amp;W=3&amp;P=10084&amp;YEAR=2012" TargetMode="External"/><Relationship Id="rId3267" Type="http://schemas.openxmlformats.org/officeDocument/2006/relationships/hyperlink" Target="http://football6.myfantasyleague.com/2013/player?L=59380&amp;P=9299&amp;YEAR=2012" TargetMode="External"/><Relationship Id="rId4665" Type="http://schemas.openxmlformats.org/officeDocument/2006/relationships/hyperlink" Target="http://football6.myfantasyleague.com/2013/detailed?L=59380&amp;W=4&amp;P=10313&amp;YEAR=2012" TargetMode="External"/><Relationship Id="rId5716" Type="http://schemas.openxmlformats.org/officeDocument/2006/relationships/hyperlink" Target="http://football6.myfantasyleague.com/2013/detailed?L=59380&amp;W=8&amp;P=8453&amp;YEAR=2012" TargetMode="External"/><Relationship Id="rId14259" Type="http://schemas.openxmlformats.org/officeDocument/2006/relationships/hyperlink" Target="http://football6.myfantasyleague.com/2013/detailed?L=59380&amp;W=11&amp;P=7867&amp;YEAR=2012" TargetMode="External"/><Relationship Id="rId18130" Type="http://schemas.openxmlformats.org/officeDocument/2006/relationships/hyperlink" Target="http://football6.myfantasyleague.com/2013/detailed?L=59380&amp;W=11&amp;P=9862&amp;YEAR=2012" TargetMode="External"/><Relationship Id="rId188" Type="http://schemas.openxmlformats.org/officeDocument/2006/relationships/hyperlink" Target="http://football6.myfantasyleague.com/2013/detailed?L=59380&amp;W=5&amp;P=9621&amp;YEAR=2012" TargetMode="External"/><Relationship Id="rId4318" Type="http://schemas.openxmlformats.org/officeDocument/2006/relationships/hyperlink" Target="http://football6.myfantasyleague.com/2013/detailed?L=59380&amp;W=11&amp;P=10762&amp;YEAR=2012" TargetMode="External"/><Relationship Id="rId7888" Type="http://schemas.openxmlformats.org/officeDocument/2006/relationships/hyperlink" Target="http://football6.myfantasyleague.com/2013/detailed?L=59380&amp;W=14&amp;P=10530&amp;YEAR=2012" TargetMode="External"/><Relationship Id="rId8939" Type="http://schemas.openxmlformats.org/officeDocument/2006/relationships/hyperlink" Target="http://football6.myfantasyleague.com/2013/detailed?L=59380&amp;W=5&amp;P=10036&amp;YEAR=2012" TargetMode="External"/><Relationship Id="rId10869" Type="http://schemas.openxmlformats.org/officeDocument/2006/relationships/hyperlink" Target="http://football6.myfantasyleague.com/2013/player?L=59380&amp;P=8664" TargetMode="External"/><Relationship Id="rId14740" Type="http://schemas.openxmlformats.org/officeDocument/2006/relationships/hyperlink" Target="http://football6.myfantasyleague.com/2013/detailed?L=59380&amp;W=17&amp;P=9933&amp;YEAR=2012" TargetMode="External"/><Relationship Id="rId20077" Type="http://schemas.openxmlformats.org/officeDocument/2006/relationships/hyperlink" Target="http://football6.myfantasyleague.com/2013/detailed?L=59380&amp;W=12&amp;P=4962&amp;YEAR=2012" TargetMode="External"/><Relationship Id="rId12291" Type="http://schemas.openxmlformats.org/officeDocument/2006/relationships/hyperlink" Target="http://football6.myfantasyleague.com/2013/detailed?L=59380&amp;W=17&amp;P=9856&amp;YEAR=2012" TargetMode="External"/><Relationship Id="rId13342" Type="http://schemas.openxmlformats.org/officeDocument/2006/relationships/hyperlink" Target="http://football6.myfantasyleague.com/2013/player?L=59380&amp;P=10517&amp;YEAR=2012" TargetMode="External"/><Relationship Id="rId2350" Type="http://schemas.openxmlformats.org/officeDocument/2006/relationships/hyperlink" Target="http://football6.myfantasyleague.com/2013/detailed?L=59380&amp;W=14&amp;P=10149&amp;YEAR=2012" TargetMode="External"/><Relationship Id="rId3401" Type="http://schemas.openxmlformats.org/officeDocument/2006/relationships/hyperlink" Target="http://football6.myfantasyleague.com/2013/detailed?L=59380&amp;W=11&amp;P=10416&amp;YEAR=2012" TargetMode="External"/><Relationship Id="rId6971" Type="http://schemas.openxmlformats.org/officeDocument/2006/relationships/hyperlink" Target="http://football6.myfantasyleague.com/2013/detailed?L=59380&amp;W=14&amp;P=10217&amp;YEAR=2012" TargetMode="External"/><Relationship Id="rId17963" Type="http://schemas.openxmlformats.org/officeDocument/2006/relationships/hyperlink" Target="http://football6.myfantasyleague.com/2013/options?L=59380&amp;F=0009&amp;O=07" TargetMode="External"/><Relationship Id="rId20211" Type="http://schemas.openxmlformats.org/officeDocument/2006/relationships/hyperlink" Target="http://football6.myfantasyleague.com/2013/detailed?L=59380&amp;W=7&amp;P=10290&amp;YEAR=2012" TargetMode="External"/><Relationship Id="rId322" Type="http://schemas.openxmlformats.org/officeDocument/2006/relationships/hyperlink" Target="http://football6.myfantasyleague.com/2013/detailed?L=59380&amp;W=17&amp;P=10788&amp;YEAR=2012" TargetMode="External"/><Relationship Id="rId2003" Type="http://schemas.openxmlformats.org/officeDocument/2006/relationships/hyperlink" Target="http://football6.myfantasyleague.com/2013/detailed?L=59380&amp;W=17&amp;P=10781&amp;YEAR=2012" TargetMode="External"/><Relationship Id="rId5573" Type="http://schemas.openxmlformats.org/officeDocument/2006/relationships/hyperlink" Target="http://football6.myfantasyleague.com/2013/detailed?L=59380&amp;W=6&amp;P=8368&amp;YEAR=2012" TargetMode="External"/><Relationship Id="rId6624" Type="http://schemas.openxmlformats.org/officeDocument/2006/relationships/hyperlink" Target="http://football6.myfantasyleague.com/2013/detailed?L=59380&amp;W=10&amp;P=9003&amp;YEAR=2012" TargetMode="External"/><Relationship Id="rId15167" Type="http://schemas.openxmlformats.org/officeDocument/2006/relationships/hyperlink" Target="http://football6.myfantasyleague.com/2013/detailed?L=59380&amp;W=6&amp;P=10725&amp;YEAR=2012" TargetMode="External"/><Relationship Id="rId16218" Type="http://schemas.openxmlformats.org/officeDocument/2006/relationships/hyperlink" Target="http://football6.myfantasyleague.com/2013/detailed?L=59380&amp;W=8&amp;P=9661&amp;YEAR=2012" TargetMode="External"/><Relationship Id="rId16565" Type="http://schemas.openxmlformats.org/officeDocument/2006/relationships/hyperlink" Target="http://football6.myfantasyleague.com/2013/detailed?L=59380&amp;W=13&amp;P=9928&amp;YEAR=2012" TargetMode="External"/><Relationship Id="rId17616" Type="http://schemas.openxmlformats.org/officeDocument/2006/relationships/hyperlink" Target="http://football6.myfantasyleague.com/2013/player?L=59380&amp;P=9170&amp;YEAR=2012" TargetMode="External"/><Relationship Id="rId4175" Type="http://schemas.openxmlformats.org/officeDocument/2006/relationships/hyperlink" Target="http://football6.myfantasyleague.com/2013/detailed?L=59380&amp;W=3&amp;P=9474&amp;YEAR=2012" TargetMode="External"/><Relationship Id="rId5226" Type="http://schemas.openxmlformats.org/officeDocument/2006/relationships/hyperlink" Target="http://football6.myfantasyleague.com/2013/detailed?L=59380&amp;W=11&amp;P=9061&amp;YEAR=2012" TargetMode="External"/><Relationship Id="rId19788" Type="http://schemas.openxmlformats.org/officeDocument/2006/relationships/hyperlink" Target="http://football6.myfantasyleague.com/2013/detailed?L=59380&amp;W=7&amp;P=9854&amp;YEAR=2012" TargetMode="External"/><Relationship Id="rId7398" Type="http://schemas.openxmlformats.org/officeDocument/2006/relationships/hyperlink" Target="http://football6.myfantasyleague.com/2013/detailed?L=59380&amp;W=1&amp;P=8289&amp;YEAR=2012" TargetMode="External"/><Relationship Id="rId8796" Type="http://schemas.openxmlformats.org/officeDocument/2006/relationships/hyperlink" Target="http://football6.myfantasyleague.com/2013/detailed?L=59380&amp;W=6&amp;P=10333&amp;YEAR=2012" TargetMode="External"/><Relationship Id="rId9847" Type="http://schemas.openxmlformats.org/officeDocument/2006/relationships/hyperlink" Target="http://football6.myfantasyleague.com/2013/detailed?L=59380&amp;W=2&amp;P=10546&amp;YEAR=2012" TargetMode="External"/><Relationship Id="rId11777" Type="http://schemas.openxmlformats.org/officeDocument/2006/relationships/hyperlink" Target="http://football6.myfantasyleague.com/2013/player?L=59380&amp;P=9764&amp;YEAR=2012" TargetMode="External"/><Relationship Id="rId12828" Type="http://schemas.openxmlformats.org/officeDocument/2006/relationships/hyperlink" Target="http://football6.myfantasyleague.com/2013/player?L=59380&amp;P=8678&amp;YEAR=2012" TargetMode="External"/><Relationship Id="rId1836" Type="http://schemas.openxmlformats.org/officeDocument/2006/relationships/hyperlink" Target="http://football6.myfantasyleague.com/2013/detailed?L=59380&amp;W=3&amp;P=10825&amp;YEAR=2012" TargetMode="External"/><Relationship Id="rId8449" Type="http://schemas.openxmlformats.org/officeDocument/2006/relationships/hyperlink" Target="http://football6.myfantasyleague.com/2013/detailed?L=59380&amp;W=17&amp;P=9452&amp;YEAR=2012" TargetMode="External"/><Relationship Id="rId10379" Type="http://schemas.openxmlformats.org/officeDocument/2006/relationships/hyperlink" Target="http://football6.myfantasyleague.com/2013/detailed?L=59380&amp;W=17&amp;P=9904&amp;YEAR=2012" TargetMode="External"/><Relationship Id="rId14250" Type="http://schemas.openxmlformats.org/officeDocument/2006/relationships/hyperlink" Target="http://football6.myfantasyleague.com/2013/detailed?L=59380&amp;W=12&amp;P=9223&amp;YEAR=2012" TargetMode="External"/><Relationship Id="rId15301" Type="http://schemas.openxmlformats.org/officeDocument/2006/relationships/hyperlink" Target="http://football6.myfantasyleague.com/2013/detailed?L=59380&amp;W=8&amp;P=10521&amp;YEAR=2012" TargetMode="External"/><Relationship Id="rId18871" Type="http://schemas.openxmlformats.org/officeDocument/2006/relationships/hyperlink" Target="http://football6.myfantasyleague.com/2013/detailed?L=59380&amp;W=14&amp;P=10303&amp;YEAR=2012" TargetMode="External"/><Relationship Id="rId19922" Type="http://schemas.openxmlformats.org/officeDocument/2006/relationships/hyperlink" Target="http://football6.myfantasyleague.com/2013/player?L=59380&amp;P=9997" TargetMode="External"/><Relationship Id="rId8930" Type="http://schemas.openxmlformats.org/officeDocument/2006/relationships/hyperlink" Target="http://football6.myfantasyleague.com/2013/detailed?L=59380&amp;W=11&amp;P=11074&amp;YEAR=2012" TargetMode="External"/><Relationship Id="rId17473" Type="http://schemas.openxmlformats.org/officeDocument/2006/relationships/hyperlink" Target="http://football6.myfantasyleague.com/2013/detailed?L=59380&amp;W=7&amp;P=9726&amp;YEAR=2012" TargetMode="External"/><Relationship Id="rId18524" Type="http://schemas.openxmlformats.org/officeDocument/2006/relationships/hyperlink" Target="http://football6.myfantasyleague.com/2013/detailed?L=59380&amp;W=5&amp;P=9981&amp;YEAR=2012" TargetMode="External"/><Relationship Id="rId6481" Type="http://schemas.openxmlformats.org/officeDocument/2006/relationships/hyperlink" Target="http://football6.myfantasyleague.com/2013/detailed?L=59380&amp;W=15&amp;P=7123&amp;YEAR=2012" TargetMode="External"/><Relationship Id="rId7532" Type="http://schemas.openxmlformats.org/officeDocument/2006/relationships/hyperlink" Target="http://football6.myfantasyleague.com/2013/detailed?L=59380&amp;W=6&amp;P=9820&amp;YEAR=2012" TargetMode="External"/><Relationship Id="rId10860" Type="http://schemas.openxmlformats.org/officeDocument/2006/relationships/hyperlink" Target="http://football6.myfantasyleague.com/2013/detailed?L=59380&amp;W=9&amp;P=8387&amp;YEAR=2012" TargetMode="External"/><Relationship Id="rId11911" Type="http://schemas.openxmlformats.org/officeDocument/2006/relationships/hyperlink" Target="http://football6.myfantasyleague.com/2013/player?L=59380&amp;P=10154&amp;YEAR=2012" TargetMode="External"/><Relationship Id="rId16075" Type="http://schemas.openxmlformats.org/officeDocument/2006/relationships/hyperlink" Target="http://football6.myfantasyleague.com/2013/detailed?L=59380&amp;W=17&amp;P=10570&amp;YEAR=2012" TargetMode="External"/><Relationship Id="rId17126" Type="http://schemas.openxmlformats.org/officeDocument/2006/relationships/hyperlink" Target="http://football6.myfantasyleague.com/2013/detailed?L=59380&amp;W=10&amp;P=4894&amp;YEAR=2012" TargetMode="External"/><Relationship Id="rId5083" Type="http://schemas.openxmlformats.org/officeDocument/2006/relationships/hyperlink" Target="http://football6.myfantasyleague.com/2013/detailed?L=59380&amp;W=13&amp;P=8982&amp;YEAR=2012" TargetMode="External"/><Relationship Id="rId6134" Type="http://schemas.openxmlformats.org/officeDocument/2006/relationships/hyperlink" Target="http://football6.myfantasyleague.com/2013/player?L=59380&amp;P=9278" TargetMode="External"/><Relationship Id="rId10513" Type="http://schemas.openxmlformats.org/officeDocument/2006/relationships/hyperlink" Target="http://football6.myfantasyleague.com/2013/detailed?L=59380&amp;W=4&amp;P=6795&amp;YEAR=2012" TargetMode="External"/><Relationship Id="rId19298" Type="http://schemas.openxmlformats.org/officeDocument/2006/relationships/hyperlink" Target="http://football6.myfantasyleague.com/2013/detailed?L=59380&amp;W=1&amp;P=7422&amp;YEAR=2012" TargetMode="External"/><Relationship Id="rId9357" Type="http://schemas.openxmlformats.org/officeDocument/2006/relationships/hyperlink" Target="http://football6.myfantasyleague.com/2013/player?L=59380&amp;P=9754&amp;YEAR=2012" TargetMode="External"/><Relationship Id="rId12685" Type="http://schemas.openxmlformats.org/officeDocument/2006/relationships/hyperlink" Target="http://football6.myfantasyleague.com/2013/detailed?L=59380&amp;W=2&amp;P=10561&amp;YEAR=2012" TargetMode="External"/><Relationship Id="rId13736" Type="http://schemas.openxmlformats.org/officeDocument/2006/relationships/hyperlink" Target="http://football6.myfantasyleague.com/2013/detailed?L=59380&amp;W=14&amp;P=8668&amp;YEAR=2012" TargetMode="External"/><Relationship Id="rId1346" Type="http://schemas.openxmlformats.org/officeDocument/2006/relationships/hyperlink" Target="http://football6.myfantasyleague.com/2013/detailed?L=59380&amp;W=9&amp;P=9477&amp;YEAR=2012" TargetMode="External"/><Relationship Id="rId1693" Type="http://schemas.openxmlformats.org/officeDocument/2006/relationships/hyperlink" Target="http://football6.myfantasyleague.com/2013/detailed?L=59380&amp;W=2&amp;P=8074&amp;YEAR=2012" TargetMode="External"/><Relationship Id="rId2744" Type="http://schemas.openxmlformats.org/officeDocument/2006/relationships/hyperlink" Target="http://football6.myfantasyleague.com/2013/detailed?L=59380&amp;W=9&amp;P=9823&amp;YEAR=2012" TargetMode="External"/><Relationship Id="rId11287" Type="http://schemas.openxmlformats.org/officeDocument/2006/relationships/hyperlink" Target="http://football6.myfantasyleague.com/2013/detailed?L=59380&amp;W=13&amp;P=5919&amp;YEAR=2012" TargetMode="External"/><Relationship Id="rId12338" Type="http://schemas.openxmlformats.org/officeDocument/2006/relationships/hyperlink" Target="http://football6.myfantasyleague.com/2013/detailed?L=59380&amp;W=3&amp;P=9982&amp;YEAR=2012" TargetMode="External"/><Relationship Id="rId16959" Type="http://schemas.openxmlformats.org/officeDocument/2006/relationships/hyperlink" Target="http://football6.myfantasyleague.com/2013/detailed?L=59380&amp;W=6&amp;P=7813&amp;YEAR=2012" TargetMode="External"/><Relationship Id="rId20605" Type="http://schemas.openxmlformats.org/officeDocument/2006/relationships/hyperlink" Target="http://football6.myfantasyleague.com/2013/detailed?L=59380&amp;W=16&amp;P=10391&amp;YEAR=2012" TargetMode="External"/><Relationship Id="rId716" Type="http://schemas.openxmlformats.org/officeDocument/2006/relationships/hyperlink" Target="http://football6.myfantasyleague.com/2013/detailed?L=59380&amp;W=14&amp;P=10464&amp;YEAR=2012" TargetMode="External"/><Relationship Id="rId5967" Type="http://schemas.openxmlformats.org/officeDocument/2006/relationships/hyperlink" Target="http://football6.myfantasyleague.com/2013/detailed?L=59380&amp;W=13&amp;P=9508&amp;YEAR=2012" TargetMode="External"/><Relationship Id="rId18381" Type="http://schemas.openxmlformats.org/officeDocument/2006/relationships/hyperlink" Target="http://football6.myfantasyleague.com/2013/detailed?L=59380&amp;W=4&amp;P=10675&amp;YEAR=2012" TargetMode="External"/><Relationship Id="rId19432" Type="http://schemas.openxmlformats.org/officeDocument/2006/relationships/hyperlink" Target="http://football6.myfantasyleague.com/2013/detailed?L=59380&amp;W=16&amp;P=8713&amp;YEAR=2012" TargetMode="External"/><Relationship Id="rId52" Type="http://schemas.openxmlformats.org/officeDocument/2006/relationships/hyperlink" Target="http://football6.myfantasyleague.com/2013/detailed?L=59380&amp;W=11&amp;P=5662&amp;YEAR=2012" TargetMode="External"/><Relationship Id="rId4569" Type="http://schemas.openxmlformats.org/officeDocument/2006/relationships/hyperlink" Target="http://football6.myfantasyleague.com/2013/detailed?L=59380&amp;W=2&amp;P=10139&amp;YEAR=2012" TargetMode="External"/><Relationship Id="rId8440" Type="http://schemas.openxmlformats.org/officeDocument/2006/relationships/hyperlink" Target="http://football6.myfantasyleague.com/2013/detailed?L=59380&amp;W=8&amp;P=9452&amp;YEAR=2012" TargetMode="External"/><Relationship Id="rId10370" Type="http://schemas.openxmlformats.org/officeDocument/2006/relationships/hyperlink" Target="http://football6.myfantasyleague.com/2013/detailed?L=59380&amp;W=7&amp;P=9904&amp;YEAR=2012" TargetMode="External"/><Relationship Id="rId11421" Type="http://schemas.openxmlformats.org/officeDocument/2006/relationships/hyperlink" Target="http://football6.myfantasyleague.com/2013/detailed?L=59380&amp;W=17&amp;P=9710&amp;YEAR=2012" TargetMode="External"/><Relationship Id="rId18034" Type="http://schemas.openxmlformats.org/officeDocument/2006/relationships/hyperlink" Target="http://football6.myfantasyleague.com/2013/detailed?L=59380&amp;W=7&amp;P=9831&amp;YEAR=2012" TargetMode="External"/><Relationship Id="rId7042" Type="http://schemas.openxmlformats.org/officeDocument/2006/relationships/hyperlink" Target="http://football6.myfantasyleague.com/2013/detailed?L=59380&amp;W=9&amp;P=9826&amp;YEAR=2012" TargetMode="External"/><Relationship Id="rId10023" Type="http://schemas.openxmlformats.org/officeDocument/2006/relationships/hyperlink" Target="http://football6.myfantasyleague.com/2013/detailed?L=59380&amp;W=6&amp;P=10810&amp;YEAR=2012" TargetMode="External"/><Relationship Id="rId13593" Type="http://schemas.openxmlformats.org/officeDocument/2006/relationships/hyperlink" Target="http://football6.myfantasyleague.com/2013/detailed?L=59380&amp;W=9&amp;P=9560&amp;YEAR=2012" TargetMode="External"/><Relationship Id="rId14991" Type="http://schemas.openxmlformats.org/officeDocument/2006/relationships/hyperlink" Target="http://football6.myfantasyleague.com/2013/detailed?L=59380&amp;W=4&amp;P=9755&amp;YEAR=2012" TargetMode="External"/><Relationship Id="rId3652" Type="http://schemas.openxmlformats.org/officeDocument/2006/relationships/hyperlink" Target="http://football6.myfantasyleague.com/2013/detailed?L=59380&amp;W=8&amp;P=10545&amp;YEAR=2012" TargetMode="External"/><Relationship Id="rId4703" Type="http://schemas.openxmlformats.org/officeDocument/2006/relationships/hyperlink" Target="http://football6.myfantasyleague.com/2013/player?L=59380&amp;P=10841" TargetMode="External"/><Relationship Id="rId12195" Type="http://schemas.openxmlformats.org/officeDocument/2006/relationships/hyperlink" Target="http://football6.myfantasyleague.com/2013/detailed?L=59380&amp;W=6&amp;P=8817&amp;YEAR=2012" TargetMode="External"/><Relationship Id="rId13246" Type="http://schemas.openxmlformats.org/officeDocument/2006/relationships/hyperlink" Target="http://football6.myfantasyleague.com/2013/detailed?L=59380&amp;W=14&amp;P=10088&amp;YEAR=2012" TargetMode="External"/><Relationship Id="rId14644" Type="http://schemas.openxmlformats.org/officeDocument/2006/relationships/hyperlink" Target="http://football6.myfantasyleague.com/2013/detailed?L=59380&amp;W=3&amp;P=4922&amp;YEAR=2012" TargetMode="External"/><Relationship Id="rId20462" Type="http://schemas.openxmlformats.org/officeDocument/2006/relationships/hyperlink" Target="http://football6.myfantasyleague.com/2013/detailed?L=59380&amp;W=17&amp;P=9837&amp;YEAR=2012" TargetMode="External"/><Relationship Id="rId573" Type="http://schemas.openxmlformats.org/officeDocument/2006/relationships/hyperlink" Target="http://football6.myfantasyleague.com/2013/detailed?L=59380&amp;W=11&amp;P=9895&amp;YEAR=2012" TargetMode="External"/><Relationship Id="rId2254" Type="http://schemas.openxmlformats.org/officeDocument/2006/relationships/hyperlink" Target="http://football6.myfantasyleague.com/2013/detailed?L=59380&amp;W=6&amp;P=10133&amp;YEAR=2012" TargetMode="External"/><Relationship Id="rId3305" Type="http://schemas.openxmlformats.org/officeDocument/2006/relationships/hyperlink" Target="http://football6.myfantasyleague.com/2013/detailed?L=59380&amp;W=13&amp;P=8123&amp;YEAR=2012" TargetMode="External"/><Relationship Id="rId17867" Type="http://schemas.openxmlformats.org/officeDocument/2006/relationships/hyperlink" Target="http://football6.myfantasyleague.com/2013/player?L=59380&amp;P=8160&amp;YEAR=2012" TargetMode="External"/><Relationship Id="rId18918" Type="http://schemas.openxmlformats.org/officeDocument/2006/relationships/hyperlink" Target="http://football6.myfantasyleague.com/2013/detailed?L=59380&amp;W=5&amp;P=4891&amp;YEAR=2012" TargetMode="External"/><Relationship Id="rId20115" Type="http://schemas.openxmlformats.org/officeDocument/2006/relationships/hyperlink" Target="http://football6.myfantasyleague.com/2013/player?L=59380&amp;P=10707&amp;YEAR=2012" TargetMode="External"/><Relationship Id="rId226" Type="http://schemas.openxmlformats.org/officeDocument/2006/relationships/hyperlink" Target="http://football6.myfantasyleague.com/2013/detailed?L=59380&amp;W=1&amp;P=10559&amp;YEAR=2012" TargetMode="External"/><Relationship Id="rId5477" Type="http://schemas.openxmlformats.org/officeDocument/2006/relationships/hyperlink" Target="http://football6.myfantasyleague.com/2013/detailed?L=59380&amp;W=5&amp;P=7042&amp;YEAR=2012" TargetMode="External"/><Relationship Id="rId6875" Type="http://schemas.openxmlformats.org/officeDocument/2006/relationships/hyperlink" Target="http://football6.myfantasyleague.com/2013/detailed?L=59380&amp;W=15&amp;P=2918&amp;YEAR=2012" TargetMode="External"/><Relationship Id="rId7926" Type="http://schemas.openxmlformats.org/officeDocument/2006/relationships/hyperlink" Target="http://football6.myfantasyleague.com/2013/detailed?L=59380&amp;W=17&amp;P=10873&amp;YEAR=2012" TargetMode="External"/><Relationship Id="rId10907" Type="http://schemas.openxmlformats.org/officeDocument/2006/relationships/hyperlink" Target="http://football6.myfantasyleague.com/2013/detailed?L=59380&amp;W=8&amp;P=10869&amp;YEAR=2012" TargetMode="External"/><Relationship Id="rId16469" Type="http://schemas.openxmlformats.org/officeDocument/2006/relationships/hyperlink" Target="http://football6.myfantasyleague.com/2013/detailed?L=59380&amp;W=7&amp;P=10351&amp;YEAR=2012" TargetMode="External"/><Relationship Id="rId4079" Type="http://schemas.openxmlformats.org/officeDocument/2006/relationships/hyperlink" Target="http://football6.myfantasyleague.com/2013/detailed?L=59380&amp;W=13&amp;P=10686&amp;YEAR=2012" TargetMode="External"/><Relationship Id="rId6528" Type="http://schemas.openxmlformats.org/officeDocument/2006/relationships/hyperlink" Target="http://football6.myfantasyleague.com/2013/player?L=59380&amp;P=8845" TargetMode="External"/><Relationship Id="rId9001" Type="http://schemas.openxmlformats.org/officeDocument/2006/relationships/hyperlink" Target="http://football6.myfantasyleague.com/2013/detailed?L=59380&amp;W=5&amp;P=10567&amp;YEAR=2012" TargetMode="External"/><Relationship Id="rId16950" Type="http://schemas.openxmlformats.org/officeDocument/2006/relationships/hyperlink" Target="http://football6.myfantasyleague.com/2013/detailed?L=59380&amp;W=16&amp;P=7883&amp;YEAR=2012" TargetMode="External"/><Relationship Id="rId15552" Type="http://schemas.openxmlformats.org/officeDocument/2006/relationships/hyperlink" Target="http://football6.myfantasyleague.com/2013/detailed?L=59380&amp;W=11&amp;P=9025&amp;YEAR=2012" TargetMode="External"/><Relationship Id="rId16603" Type="http://schemas.openxmlformats.org/officeDocument/2006/relationships/hyperlink" Target="http://football6.myfantasyleague.com/2013/detailed?L=59380&amp;W=15&amp;P=8840&amp;YEAR=2012" TargetMode="External"/><Relationship Id="rId4560" Type="http://schemas.openxmlformats.org/officeDocument/2006/relationships/hyperlink" Target="http://football6.myfantasyleague.com/2013/player?L=59380&amp;P=8426" TargetMode="External"/><Relationship Id="rId5611" Type="http://schemas.openxmlformats.org/officeDocument/2006/relationships/hyperlink" Target="http://football6.myfantasyleague.com/2013/player?L=59380&amp;P=9466" TargetMode="External"/><Relationship Id="rId14154" Type="http://schemas.openxmlformats.org/officeDocument/2006/relationships/hyperlink" Target="http://football6.myfantasyleague.com/2013/detailed?L=59380&amp;W=13&amp;P=10270&amp;YEAR=2012" TargetMode="External"/><Relationship Id="rId15205" Type="http://schemas.openxmlformats.org/officeDocument/2006/relationships/hyperlink" Target="http://football6.myfantasyleague.com/2013/detailed?L=59380&amp;W=6&amp;P=6994&amp;YEAR=2012" TargetMode="External"/><Relationship Id="rId3162" Type="http://schemas.openxmlformats.org/officeDocument/2006/relationships/hyperlink" Target="http://football6.myfantasyleague.com/2013/detailed?L=59380&amp;W=15&amp;P=9051&amp;YEAR=2012" TargetMode="External"/><Relationship Id="rId4213" Type="http://schemas.openxmlformats.org/officeDocument/2006/relationships/hyperlink" Target="http://football6.myfantasyleague.com/2013/detailed?L=59380&amp;W=13&amp;P=9964&amp;YEAR=2012" TargetMode="External"/><Relationship Id="rId7783" Type="http://schemas.openxmlformats.org/officeDocument/2006/relationships/hyperlink" Target="http://football6.myfantasyleague.com/2013/detailed?L=59380&amp;W=16&amp;P=9847&amp;YEAR=2012" TargetMode="External"/><Relationship Id="rId8834" Type="http://schemas.openxmlformats.org/officeDocument/2006/relationships/hyperlink" Target="http://football6.myfantasyleague.com/2013/detailed?L=59380&amp;W=11&amp;P=10277&amp;YEAR=2012" TargetMode="External"/><Relationship Id="rId17377" Type="http://schemas.openxmlformats.org/officeDocument/2006/relationships/hyperlink" Target="http://football6.myfantasyleague.com/2013/detailed?L=59380&amp;W=15&amp;P=7832&amp;YEAR=2012" TargetMode="External"/><Relationship Id="rId18428" Type="http://schemas.openxmlformats.org/officeDocument/2006/relationships/hyperlink" Target="http://football6.myfantasyleague.com/2013/detailed?L=59380&amp;W=11&amp;P=8684&amp;YEAR=2012" TargetMode="External"/><Relationship Id="rId18775" Type="http://schemas.openxmlformats.org/officeDocument/2006/relationships/hyperlink" Target="http://football6.myfantasyleague.com/2013/detailed?L=59380&amp;W=12&amp;P=10560&amp;YEAR=2012" TargetMode="External"/><Relationship Id="rId19826" Type="http://schemas.openxmlformats.org/officeDocument/2006/relationships/hyperlink" Target="http://football6.myfantasyleague.com/2013/detailed?L=59380&amp;W=14&amp;P=8268&amp;YEAR=2012" TargetMode="External"/><Relationship Id="rId6385" Type="http://schemas.openxmlformats.org/officeDocument/2006/relationships/hyperlink" Target="http://football6.myfantasyleague.com/2013/detailed?L=59380&amp;W=4&amp;P=10262&amp;YEAR=2012" TargetMode="External"/><Relationship Id="rId7436" Type="http://schemas.openxmlformats.org/officeDocument/2006/relationships/hyperlink" Target="http://football6.myfantasyleague.com/2013/detailed?L=59380&amp;W=12&amp;P=10975&amp;YEAR=2012" TargetMode="External"/><Relationship Id="rId10764" Type="http://schemas.openxmlformats.org/officeDocument/2006/relationships/hyperlink" Target="http://football6.myfantasyleague.com/2013/player?L=59380&amp;P=8590" TargetMode="External"/><Relationship Id="rId11815" Type="http://schemas.openxmlformats.org/officeDocument/2006/relationships/hyperlink" Target="http://football6.myfantasyleague.com/2013/detailed?L=59380&amp;W=6&amp;P=10835&amp;YEAR=2012" TargetMode="External"/><Relationship Id="rId6038" Type="http://schemas.openxmlformats.org/officeDocument/2006/relationships/hyperlink" Target="http://football6.myfantasyleague.com/2013/detailed?L=59380&amp;W=3&amp;P=10721&amp;YEAR=2012" TargetMode="External"/><Relationship Id="rId10417" Type="http://schemas.openxmlformats.org/officeDocument/2006/relationships/hyperlink" Target="http://football6.myfantasyleague.com/2013/detailed?L=59380&amp;W=1&amp;P=10455&amp;YEAR=2012" TargetMode="External"/><Relationship Id="rId13987" Type="http://schemas.openxmlformats.org/officeDocument/2006/relationships/hyperlink" Target="http://football6.myfantasyleague.com/2013/detailed?L=59380&amp;W=15&amp;P=9641&amp;YEAR=2012" TargetMode="External"/><Relationship Id="rId2995" Type="http://schemas.openxmlformats.org/officeDocument/2006/relationships/hyperlink" Target="http://football6.myfantasyleague.com/2013/detailed?L=59380&amp;W=11&amp;P=8243&amp;YEAR=2012" TargetMode="External"/><Relationship Id="rId12589" Type="http://schemas.openxmlformats.org/officeDocument/2006/relationships/hyperlink" Target="http://football6.myfantasyleague.com/2013/detailed?L=59380&amp;W=9&amp;P=9479&amp;YEAR=2012" TargetMode="External"/><Relationship Id="rId16460" Type="http://schemas.openxmlformats.org/officeDocument/2006/relationships/hyperlink" Target="http://football6.myfantasyleague.com/2013/detailed?L=59380&amp;W=17&amp;P=10908&amp;YEAR=2012" TargetMode="External"/><Relationship Id="rId17511" Type="http://schemas.openxmlformats.org/officeDocument/2006/relationships/hyperlink" Target="http://football6.myfantasyleague.com/2013/detailed?L=59380&amp;W=14&amp;P=7942&amp;YEAR=2012" TargetMode="External"/><Relationship Id="rId967" Type="http://schemas.openxmlformats.org/officeDocument/2006/relationships/hyperlink" Target="http://football6.myfantasyleague.com/2013/detailed?L=59380&amp;W=9&amp;P=10506&amp;YEAR=2012" TargetMode="External"/><Relationship Id="rId1597" Type="http://schemas.openxmlformats.org/officeDocument/2006/relationships/hyperlink" Target="http://football6.myfantasyleague.com/2013/detailed?L=59380&amp;W=4&amp;P=10874&amp;YEAR=2012" TargetMode="External"/><Relationship Id="rId2648" Type="http://schemas.openxmlformats.org/officeDocument/2006/relationships/hyperlink" Target="http://football6.myfantasyleague.com/2013/detailed?L=59380&amp;W=13&amp;P=8741&amp;YEAR=2012" TargetMode="External"/><Relationship Id="rId15062" Type="http://schemas.openxmlformats.org/officeDocument/2006/relationships/hyperlink" Target="http://football6.myfantasyleague.com/2013/options?L=59380&amp;F=0003&amp;O=07" TargetMode="External"/><Relationship Id="rId16113" Type="http://schemas.openxmlformats.org/officeDocument/2006/relationships/hyperlink" Target="http://football6.myfantasyleague.com/2013/detailed?L=59380&amp;W=3&amp;P=8274&amp;YEAR=2012" TargetMode="External"/><Relationship Id="rId19683" Type="http://schemas.openxmlformats.org/officeDocument/2006/relationships/hyperlink" Target="http://football6.myfantasyleague.com/2013/detailed?L=59380&amp;W=4&amp;P=7411&amp;YEAR=2012" TargetMode="External"/><Relationship Id="rId20509" Type="http://schemas.openxmlformats.org/officeDocument/2006/relationships/hyperlink" Target="http://football6.myfantasyleague.com/2013/player?L=59380&amp;P=10734" TargetMode="External"/><Relationship Id="rId4070" Type="http://schemas.openxmlformats.org/officeDocument/2006/relationships/hyperlink" Target="http://football6.myfantasyleague.com/2013/player?L=59380&amp;P=10686&amp;YEAR=2012" TargetMode="External"/><Relationship Id="rId5121" Type="http://schemas.openxmlformats.org/officeDocument/2006/relationships/hyperlink" Target="http://football6.myfantasyleague.com/2013/detailed?L=59380&amp;W=5&amp;P=8888&amp;YEAR=2012" TargetMode="External"/><Relationship Id="rId8691" Type="http://schemas.openxmlformats.org/officeDocument/2006/relationships/hyperlink" Target="http://football6.myfantasyleague.com/2013/detailed?L=59380&amp;W=12&amp;P=3307&amp;YEAR=2012" TargetMode="External"/><Relationship Id="rId9742" Type="http://schemas.openxmlformats.org/officeDocument/2006/relationships/hyperlink" Target="http://football6.myfantasyleague.com/2013/player?L=59380&amp;P=8677" TargetMode="External"/><Relationship Id="rId11672" Type="http://schemas.openxmlformats.org/officeDocument/2006/relationships/hyperlink" Target="http://football6.myfantasyleague.com/2013/options?L=59380&amp;F=0011&amp;O=07" TargetMode="External"/><Relationship Id="rId18285" Type="http://schemas.openxmlformats.org/officeDocument/2006/relationships/hyperlink" Target="http://football6.myfantasyleague.com/2013/detailed?L=59380&amp;W=8&amp;P=10384&amp;YEAR=2012" TargetMode="External"/><Relationship Id="rId19336" Type="http://schemas.openxmlformats.org/officeDocument/2006/relationships/hyperlink" Target="http://football6.myfantasyleague.com/2013/detailed?L=59380&amp;W=3&amp;P=10272&amp;YEAR=2012" TargetMode="External"/><Relationship Id="rId1731" Type="http://schemas.openxmlformats.org/officeDocument/2006/relationships/hyperlink" Target="http://football6.myfantasyleague.com/2013/detailed?L=59380&amp;W=4&amp;P=8770&amp;YEAR=2012" TargetMode="External"/><Relationship Id="rId7293" Type="http://schemas.openxmlformats.org/officeDocument/2006/relationships/hyperlink" Target="http://football6.myfantasyleague.com/2013/player?L=59380&amp;P=8258&amp;YEAR=2012" TargetMode="External"/><Relationship Id="rId8344" Type="http://schemas.openxmlformats.org/officeDocument/2006/relationships/hyperlink" Target="http://football6.myfantasyleague.com/2013/detailed?L=59380&amp;W=7&amp;P=9830&amp;YEAR=2012" TargetMode="External"/><Relationship Id="rId10274" Type="http://schemas.openxmlformats.org/officeDocument/2006/relationships/hyperlink" Target="http://football6.myfantasyleague.com/2013/detailed?L=59380&amp;W=6&amp;P=9966&amp;YEAR=2012" TargetMode="External"/><Relationship Id="rId11325" Type="http://schemas.openxmlformats.org/officeDocument/2006/relationships/hyperlink" Target="http://football6.myfantasyleague.com/2013/detailed?L=59380&amp;W=12&amp;P=10327&amp;YEAR=2012" TargetMode="External"/><Relationship Id="rId12723" Type="http://schemas.openxmlformats.org/officeDocument/2006/relationships/hyperlink" Target="http://football6.myfantasyleague.com/2013/detailed?L=59380&amp;W=5&amp;P=10143&amp;YEAR=2012" TargetMode="External"/><Relationship Id="rId14895" Type="http://schemas.openxmlformats.org/officeDocument/2006/relationships/hyperlink" Target="http://football6.myfantasyleague.com/2013/detailed?L=59380&amp;W=11&amp;P=9805&amp;YEAR=2012" TargetMode="External"/><Relationship Id="rId15946" Type="http://schemas.openxmlformats.org/officeDocument/2006/relationships/hyperlink" Target="http://football6.myfantasyleague.com/2013/detailed?L=59380&amp;W=17&amp;P=8832&amp;YEAR=2012" TargetMode="External"/><Relationship Id="rId3556" Type="http://schemas.openxmlformats.org/officeDocument/2006/relationships/hyperlink" Target="http://football6.myfantasyleague.com/2013/player?L=59380&amp;P=9947" TargetMode="External"/><Relationship Id="rId4954" Type="http://schemas.openxmlformats.org/officeDocument/2006/relationships/hyperlink" Target="http://football6.myfantasyleague.com/2013/detailed?L=59380&amp;W=9&amp;P=9059&amp;YEAR=2012" TargetMode="External"/><Relationship Id="rId12099" Type="http://schemas.openxmlformats.org/officeDocument/2006/relationships/hyperlink" Target="http://football6.myfantasyleague.com/2013/detailed?L=59380&amp;W=2&amp;P=9245&amp;YEAR=2012" TargetMode="External"/><Relationship Id="rId13497" Type="http://schemas.openxmlformats.org/officeDocument/2006/relationships/hyperlink" Target="http://football6.myfantasyleague.com/2013/detailed?L=59380&amp;W=2&amp;P=9534&amp;YEAR=2012" TargetMode="External"/><Relationship Id="rId14548" Type="http://schemas.openxmlformats.org/officeDocument/2006/relationships/hyperlink" Target="http://football6.myfantasyleague.com/2013/detailed?L=59380&amp;W=3&amp;P=9444&amp;YEAR=2012" TargetMode="External"/><Relationship Id="rId477" Type="http://schemas.openxmlformats.org/officeDocument/2006/relationships/hyperlink" Target="http://football6.myfantasyleague.com/2013/detailed?L=59380&amp;W=6&amp;P=10188&amp;YEAR=2012" TargetMode="External"/><Relationship Id="rId2158" Type="http://schemas.openxmlformats.org/officeDocument/2006/relationships/hyperlink" Target="http://football6.myfantasyleague.com/2013/detailed?L=59380&amp;W=1&amp;P=10752&amp;YEAR=2012" TargetMode="External"/><Relationship Id="rId3209" Type="http://schemas.openxmlformats.org/officeDocument/2006/relationships/hyperlink" Target="http://football6.myfantasyleague.com/2013/player?L=59380&amp;P=10854&amp;YEAR=2012" TargetMode="External"/><Relationship Id="rId4607" Type="http://schemas.openxmlformats.org/officeDocument/2006/relationships/hyperlink" Target="http://football6.myfantasyleague.com/2013/detailed?L=59380&amp;W=11&amp;P=9428&amp;YEAR=2012" TargetMode="External"/><Relationship Id="rId17021" Type="http://schemas.openxmlformats.org/officeDocument/2006/relationships/hyperlink" Target="http://football6.myfantasyleague.com/2013/detailed?L=59380&amp;W=16&amp;P=10512&amp;YEAR=2012" TargetMode="External"/><Relationship Id="rId20019" Type="http://schemas.openxmlformats.org/officeDocument/2006/relationships/hyperlink" Target="http://football6.myfantasyleague.com/2013/detailed?L=59380&amp;W=6&amp;P=8958&amp;YEAR=2012" TargetMode="External"/><Relationship Id="rId20366" Type="http://schemas.openxmlformats.org/officeDocument/2006/relationships/hyperlink" Target="http://football6.myfantasyleague.com/2013/detailed?L=59380&amp;W=15&amp;P=10806&amp;YEAR=2012" TargetMode="External"/><Relationship Id="rId6779" Type="http://schemas.openxmlformats.org/officeDocument/2006/relationships/hyperlink" Target="http://football6.myfantasyleague.com/2013/detailed?L=59380&amp;W=17&amp;P=9066&amp;YEAR=2012" TargetMode="External"/><Relationship Id="rId12580" Type="http://schemas.openxmlformats.org/officeDocument/2006/relationships/hyperlink" Target="http://football6.myfantasyleague.com/2013/player?L=59380&amp;P=9479&amp;YEAR=2012" TargetMode="External"/><Relationship Id="rId13631" Type="http://schemas.openxmlformats.org/officeDocument/2006/relationships/hyperlink" Target="http://football6.myfantasyleague.com/2013/detailed?L=59380&amp;W=9&amp;P=9632&amp;YEAR=2012" TargetMode="External"/><Relationship Id="rId19193" Type="http://schemas.openxmlformats.org/officeDocument/2006/relationships/hyperlink" Target="http://football6.myfantasyleague.com/2013/detailed?L=59380&amp;W=7&amp;P=9877&amp;YEAR=2012" TargetMode="External"/><Relationship Id="rId9252" Type="http://schemas.openxmlformats.org/officeDocument/2006/relationships/hyperlink" Target="http://football6.myfantasyleague.com/2013/player?L=59380&amp;P=9287" TargetMode="External"/><Relationship Id="rId11182" Type="http://schemas.openxmlformats.org/officeDocument/2006/relationships/hyperlink" Target="http://football6.myfantasyleague.com/2013/detailed?L=59380&amp;W=2&amp;P=9536&amp;YEAR=2012" TargetMode="External"/><Relationship Id="rId12233" Type="http://schemas.openxmlformats.org/officeDocument/2006/relationships/hyperlink" Target="http://football6.myfantasyleague.com/2013/detailed?L=59380&amp;W=10&amp;P=9821&amp;YEAR=2012" TargetMode="External"/><Relationship Id="rId20500" Type="http://schemas.openxmlformats.org/officeDocument/2006/relationships/hyperlink" Target="http://football6.myfantasyleague.com/2013/detailed?L=59380&amp;W=2&amp;P=8729&amp;YEAR=2012" TargetMode="External"/><Relationship Id="rId611" Type="http://schemas.openxmlformats.org/officeDocument/2006/relationships/hyperlink" Target="http://football6.myfantasyleague.com/2013/detailed?L=59380&amp;W=15&amp;P=9697&amp;YEAR=2012" TargetMode="External"/><Relationship Id="rId1241" Type="http://schemas.openxmlformats.org/officeDocument/2006/relationships/hyperlink" Target="http://football6.myfantasyleague.com/2013/player?L=59380&amp;P=7862" TargetMode="External"/><Relationship Id="rId5862" Type="http://schemas.openxmlformats.org/officeDocument/2006/relationships/hyperlink" Target="http://football6.myfantasyleague.com/2013/detailed?L=59380&amp;W=15&amp;P=8456&amp;YEAR=2012" TargetMode="External"/><Relationship Id="rId6913" Type="http://schemas.openxmlformats.org/officeDocument/2006/relationships/hyperlink" Target="http://football6.myfantasyleague.com/2013/detailed?L=59380&amp;W=2&amp;P=9548&amp;YEAR=2012" TargetMode="External"/><Relationship Id="rId15456" Type="http://schemas.openxmlformats.org/officeDocument/2006/relationships/hyperlink" Target="http://football6.myfantasyleague.com/2013/detailed?L=59380&amp;W=5&amp;P=10706&amp;YEAR=2012" TargetMode="External"/><Relationship Id="rId16507" Type="http://schemas.openxmlformats.org/officeDocument/2006/relationships/hyperlink" Target="http://football6.myfantasyleague.com/2013/player?L=59380&amp;P=10833" TargetMode="External"/><Relationship Id="rId16854" Type="http://schemas.openxmlformats.org/officeDocument/2006/relationships/hyperlink" Target="http://football6.myfantasyleague.com/2013/detailed?L=59380&amp;W=1&amp;P=9961&amp;YEAR=2012" TargetMode="External"/><Relationship Id="rId17905" Type="http://schemas.openxmlformats.org/officeDocument/2006/relationships/hyperlink" Target="http://football6.myfantasyleague.com/2013/detailed?L=59380&amp;W=1&amp;P=9103&amp;YEAR=2012" TargetMode="External"/><Relationship Id="rId4464" Type="http://schemas.openxmlformats.org/officeDocument/2006/relationships/hyperlink" Target="http://football6.myfantasyleague.com/2013/detailed?L=59380&amp;W=8&amp;P=10866&amp;YEAR=2012" TargetMode="External"/><Relationship Id="rId5515" Type="http://schemas.openxmlformats.org/officeDocument/2006/relationships/hyperlink" Target="http://football6.myfantasyleague.com/2013/detailed?L=59380&amp;W=12&amp;P=9662&amp;YEAR=2012" TargetMode="External"/><Relationship Id="rId14058" Type="http://schemas.openxmlformats.org/officeDocument/2006/relationships/hyperlink" Target="http://football6.myfantasyleague.com/2013/player?L=59380&amp;P=7918" TargetMode="External"/><Relationship Id="rId15109" Type="http://schemas.openxmlformats.org/officeDocument/2006/relationships/hyperlink" Target="http://football6.myfantasyleague.com/2013/detailed?L=59380&amp;W=16&amp;P=10269&amp;YEAR=2012" TargetMode="External"/><Relationship Id="rId3066" Type="http://schemas.openxmlformats.org/officeDocument/2006/relationships/hyperlink" Target="http://football6.myfantasyleague.com/2013/player?L=59380&amp;P=10653&amp;YEAR=2012" TargetMode="External"/><Relationship Id="rId4117" Type="http://schemas.openxmlformats.org/officeDocument/2006/relationships/hyperlink" Target="http://football6.myfantasyleague.com/2013/detailed?L=59380&amp;W=14&amp;P=9055&amp;YEAR=2012" TargetMode="External"/><Relationship Id="rId7687" Type="http://schemas.openxmlformats.org/officeDocument/2006/relationships/hyperlink" Target="http://football6.myfantasyleague.com/2013/detailed?L=59380&amp;W=3&amp;P=10877&amp;YEAR=2012" TargetMode="External"/><Relationship Id="rId18679" Type="http://schemas.openxmlformats.org/officeDocument/2006/relationships/hyperlink" Target="http://football6.myfantasyleague.com/2013/detailed?L=59380&amp;W=1&amp;P=7544&amp;YEAR=2012" TargetMode="External"/><Relationship Id="rId6289" Type="http://schemas.openxmlformats.org/officeDocument/2006/relationships/hyperlink" Target="http://football6.myfantasyleague.com/2013/detailed?L=59380&amp;W=1&amp;P=9855&amp;YEAR=2012" TargetMode="External"/><Relationship Id="rId8738" Type="http://schemas.openxmlformats.org/officeDocument/2006/relationships/hyperlink" Target="http://football6.myfantasyleague.com/2013/detailed?L=59380&amp;W=10&amp;P=9946&amp;YEAR=2012" TargetMode="External"/><Relationship Id="rId10668" Type="http://schemas.openxmlformats.org/officeDocument/2006/relationships/hyperlink" Target="http://football6.myfantasyleague.com/2013/detailed?L=59380&amp;W=1&amp;P=8273&amp;YEAR=2012" TargetMode="External"/><Relationship Id="rId11719" Type="http://schemas.openxmlformats.org/officeDocument/2006/relationships/hyperlink" Target="http://football6.myfantasyleague.com/2013/detailed?L=59380&amp;W=9&amp;P=9478&amp;YEAR=2012" TargetMode="External"/><Relationship Id="rId12090" Type="http://schemas.openxmlformats.org/officeDocument/2006/relationships/hyperlink" Target="http://football6.myfantasyleague.com/2013/detailed?L=59380&amp;W=13&amp;P=9086&amp;YEAR=2012" TargetMode="External"/><Relationship Id="rId13141" Type="http://schemas.openxmlformats.org/officeDocument/2006/relationships/hyperlink" Target="http://football6.myfantasyleague.com/2013/detailed?L=59380&amp;W=4&amp;P=9924&amp;YEAR=2012" TargetMode="External"/><Relationship Id="rId17762" Type="http://schemas.openxmlformats.org/officeDocument/2006/relationships/hyperlink" Target="http://football6.myfantasyleague.com/2013/player?L=59380&amp;P=10955" TargetMode="External"/><Relationship Id="rId18813" Type="http://schemas.openxmlformats.org/officeDocument/2006/relationships/hyperlink" Target="http://football6.myfantasyleague.com/2013/player?L=59380&amp;P=10337" TargetMode="External"/><Relationship Id="rId2899" Type="http://schemas.openxmlformats.org/officeDocument/2006/relationships/hyperlink" Target="http://football6.myfantasyleague.com/2013/detailed?L=59380&amp;W=9&amp;P=10380&amp;YEAR=2012" TargetMode="External"/><Relationship Id="rId3200" Type="http://schemas.openxmlformats.org/officeDocument/2006/relationships/hyperlink" Target="http://football6.myfantasyleague.com/2013/detailed?L=59380&amp;W=8&amp;P=7944&amp;YEAR=2012" TargetMode="External"/><Relationship Id="rId6770" Type="http://schemas.openxmlformats.org/officeDocument/2006/relationships/hyperlink" Target="http://football6.myfantasyleague.com/2013/detailed?L=59380&amp;W=7&amp;P=9066&amp;YEAR=2012" TargetMode="External"/><Relationship Id="rId7821" Type="http://schemas.openxmlformats.org/officeDocument/2006/relationships/hyperlink" Target="http://football6.myfantasyleague.com/2013/detailed?L=59380&amp;W=16&amp;P=10064&amp;YEAR=2012" TargetMode="External"/><Relationship Id="rId16364" Type="http://schemas.openxmlformats.org/officeDocument/2006/relationships/hyperlink" Target="http://football6.myfantasyleague.com/2013/detailed?L=59380&amp;W=5&amp;P=9944&amp;YEAR=2012" TargetMode="External"/><Relationship Id="rId17415" Type="http://schemas.openxmlformats.org/officeDocument/2006/relationships/hyperlink" Target="http://football6.myfantasyleague.com/2013/detailed?L=59380&amp;W=3&amp;P=9844&amp;YEAR=2012" TargetMode="External"/><Relationship Id="rId20010" Type="http://schemas.openxmlformats.org/officeDocument/2006/relationships/hyperlink" Target="http://football6.myfantasyleague.com/2013/detailed?L=59380&amp;W=5&amp;P=10298&amp;YEAR=2012" TargetMode="External"/><Relationship Id="rId121" Type="http://schemas.openxmlformats.org/officeDocument/2006/relationships/hyperlink" Target="http://football6.myfantasyleague.com/2013/detailed?L=59380&amp;W=11&amp;P=9002&amp;YEAR=2012" TargetMode="External"/><Relationship Id="rId5372" Type="http://schemas.openxmlformats.org/officeDocument/2006/relationships/hyperlink" Target="http://football6.myfantasyleague.com/2013/detailed?L=59380&amp;W=7&amp;P=9325&amp;YEAR=2012" TargetMode="External"/><Relationship Id="rId6423" Type="http://schemas.openxmlformats.org/officeDocument/2006/relationships/hyperlink" Target="http://football6.myfantasyleague.com/2013/detailed?L=59380&amp;W=17&amp;P=8409&amp;YEAR=2012" TargetMode="External"/><Relationship Id="rId9993" Type="http://schemas.openxmlformats.org/officeDocument/2006/relationships/hyperlink" Target="http://football6.myfantasyleague.com/2013/detailed?L=59380&amp;W=13&amp;P=9269&amp;YEAR=2012" TargetMode="External"/><Relationship Id="rId10802" Type="http://schemas.openxmlformats.org/officeDocument/2006/relationships/hyperlink" Target="http://football6.myfantasyleague.com/2013/detailed?L=59380&amp;W=11&amp;P=9843&amp;YEAR=2012" TargetMode="External"/><Relationship Id="rId16017" Type="http://schemas.openxmlformats.org/officeDocument/2006/relationships/hyperlink" Target="http://football6.myfantasyleague.com/2013/detailed?L=59380&amp;W=11&amp;P=9236&amp;YEAR=2012" TargetMode="External"/><Relationship Id="rId19587" Type="http://schemas.openxmlformats.org/officeDocument/2006/relationships/hyperlink" Target="http://football6.myfantasyleague.com/2013/player?L=59380&amp;P=10376" TargetMode="External"/><Relationship Id="rId5025" Type="http://schemas.openxmlformats.org/officeDocument/2006/relationships/hyperlink" Target="http://football6.myfantasyleague.com/2013/detailed?L=59380&amp;W=17&amp;P=9470&amp;YEAR=2012" TargetMode="External"/><Relationship Id="rId8595" Type="http://schemas.openxmlformats.org/officeDocument/2006/relationships/hyperlink" Target="http://football6.myfantasyleague.com/2013/detailed?L=59380&amp;W=16&amp;P=9272&amp;YEAR=2012" TargetMode="External"/><Relationship Id="rId9646" Type="http://schemas.openxmlformats.org/officeDocument/2006/relationships/hyperlink" Target="http://football6.myfantasyleague.com/2013/detailed?L=59380&amp;W=12&amp;P=10288&amp;YEAR=2012" TargetMode="External"/><Relationship Id="rId12974" Type="http://schemas.openxmlformats.org/officeDocument/2006/relationships/hyperlink" Target="http://football6.myfantasyleague.com/2013/player?L=59380&amp;P=10267" TargetMode="External"/><Relationship Id="rId18189" Type="http://schemas.openxmlformats.org/officeDocument/2006/relationships/hyperlink" Target="http://football6.myfantasyleague.com/2013/player?L=59380&amp;P=10299" TargetMode="External"/><Relationship Id="rId1635" Type="http://schemas.openxmlformats.org/officeDocument/2006/relationships/hyperlink" Target="http://football6.myfantasyleague.com/2013/detailed?L=59380&amp;W=6&amp;P=8217&amp;YEAR=2012" TargetMode="External"/><Relationship Id="rId1982" Type="http://schemas.openxmlformats.org/officeDocument/2006/relationships/hyperlink" Target="http://football6.myfantasyleague.com/2013/detailed?L=59380&amp;W=14&amp;P=9190&amp;YEAR=2012" TargetMode="External"/><Relationship Id="rId7197" Type="http://schemas.openxmlformats.org/officeDocument/2006/relationships/hyperlink" Target="http://football6.myfantasyleague.com/2013/detailed?L=59380&amp;W=13&amp;P=10261&amp;YEAR=2012" TargetMode="External"/><Relationship Id="rId8248" Type="http://schemas.openxmlformats.org/officeDocument/2006/relationships/hyperlink" Target="http://football6.myfantasyleague.com/2013/detailed?L=59380&amp;W=6&amp;P=4924&amp;YEAR=2012" TargetMode="External"/><Relationship Id="rId10178" Type="http://schemas.openxmlformats.org/officeDocument/2006/relationships/hyperlink" Target="http://football6.myfantasyleague.com/2013/detailed?L=59380&amp;W=11&amp;P=10417&amp;YEAR=2012" TargetMode="External"/><Relationship Id="rId11576" Type="http://schemas.openxmlformats.org/officeDocument/2006/relationships/hyperlink" Target="http://football6.myfantasyleague.com/2013/detailed?L=59380&amp;W=17&amp;P=9436&amp;YEAR=2012" TargetMode="External"/><Relationship Id="rId12627" Type="http://schemas.openxmlformats.org/officeDocument/2006/relationships/hyperlink" Target="http://football6.myfantasyleague.com/2013/detailed?L=59380&amp;W=13&amp;P=11017&amp;YEAR=2012" TargetMode="External"/><Relationship Id="rId11229" Type="http://schemas.openxmlformats.org/officeDocument/2006/relationships/hyperlink" Target="http://football6.myfantasyleague.com/2013/detailed?L=59380&amp;W=2&amp;P=9911&amp;YEAR=2012" TargetMode="External"/><Relationship Id="rId14799" Type="http://schemas.openxmlformats.org/officeDocument/2006/relationships/hyperlink" Target="http://football6.myfantasyleague.com/2013/detailed?L=59380&amp;W=4&amp;P=10296&amp;YEAR=2012" TargetMode="External"/><Relationship Id="rId15100" Type="http://schemas.openxmlformats.org/officeDocument/2006/relationships/hyperlink" Target="http://football6.myfantasyleague.com/2013/detailed?L=59380&amp;W=6&amp;P=10269&amp;YEAR=2012" TargetMode="External"/><Relationship Id="rId18670" Type="http://schemas.openxmlformats.org/officeDocument/2006/relationships/hyperlink" Target="http://football6.myfantasyleague.com/2013/detailed?L=59380&amp;W=12&amp;P=10714&amp;YEAR=2012" TargetMode="External"/><Relationship Id="rId19721" Type="http://schemas.openxmlformats.org/officeDocument/2006/relationships/hyperlink" Target="http://football6.myfantasyleague.com/2013/detailed?L=59380&amp;W=5&amp;P=10295&amp;YEAR=2012" TargetMode="External"/><Relationship Id="rId4858" Type="http://schemas.openxmlformats.org/officeDocument/2006/relationships/hyperlink" Target="http://football6.myfantasyleague.com/2013/detailed?L=59380&amp;W=1&amp;P=9205&amp;YEAR=2012" TargetMode="External"/><Relationship Id="rId5909" Type="http://schemas.openxmlformats.org/officeDocument/2006/relationships/hyperlink" Target="http://football6.myfantasyleague.com/2013/detailed?L=59380&amp;W=5&amp;P=9064&amp;YEAR=2012" TargetMode="External"/><Relationship Id="rId11710" Type="http://schemas.openxmlformats.org/officeDocument/2006/relationships/hyperlink" Target="http://football6.myfantasyleague.com/2013/detailed?L=59380&amp;W=17&amp;P=10367&amp;YEAR=2012" TargetMode="External"/><Relationship Id="rId17272" Type="http://schemas.openxmlformats.org/officeDocument/2006/relationships/hyperlink" Target="http://football6.myfantasyleague.com/2013/detailed?L=59380&amp;W=4&amp;P=7408&amp;YEAR=2012" TargetMode="External"/><Relationship Id="rId18323" Type="http://schemas.openxmlformats.org/officeDocument/2006/relationships/hyperlink" Target="http://football6.myfantasyleague.com/2013/detailed?L=59380&amp;W=3&amp;P=8931&amp;YEAR=2012" TargetMode="External"/><Relationship Id="rId6280" Type="http://schemas.openxmlformats.org/officeDocument/2006/relationships/hyperlink" Target="http://football6.myfantasyleague.com/2013/detailed?L=59380&amp;W=6&amp;P=7074&amp;YEAR=2012" TargetMode="External"/><Relationship Id="rId7331" Type="http://schemas.openxmlformats.org/officeDocument/2006/relationships/hyperlink" Target="http://football6.myfantasyleague.com/2013/detailed?L=59380&amp;W=3&amp;P=8571&amp;YEAR=2012" TargetMode="External"/><Relationship Id="rId10312" Type="http://schemas.openxmlformats.org/officeDocument/2006/relationships/hyperlink" Target="http://football6.myfantasyleague.com/2013/player?L=59380&amp;P=8994&amp;YEAR=2012" TargetMode="External"/><Relationship Id="rId13882" Type="http://schemas.openxmlformats.org/officeDocument/2006/relationships/hyperlink" Target="http://football6.myfantasyleague.com/2013/detailed?L=59380&amp;W=1&amp;P=10851&amp;YEAR=2012" TargetMode="External"/><Relationship Id="rId2890" Type="http://schemas.openxmlformats.org/officeDocument/2006/relationships/hyperlink" Target="http://football6.myfantasyleague.com/2013/detailed?L=59380&amp;W=14&amp;P=10839&amp;YEAR=2012" TargetMode="External"/><Relationship Id="rId3941" Type="http://schemas.openxmlformats.org/officeDocument/2006/relationships/hyperlink" Target="http://football6.myfantasyleague.com/2013/detailed?L=59380&amp;W=8&amp;P=8365&amp;YEAR=2012" TargetMode="External"/><Relationship Id="rId12484" Type="http://schemas.openxmlformats.org/officeDocument/2006/relationships/hyperlink" Target="http://football6.myfantasyleague.com/2013/detailed?L=59380&amp;W=14&amp;P=9087&amp;YEAR=2012" TargetMode="External"/><Relationship Id="rId13535" Type="http://schemas.openxmlformats.org/officeDocument/2006/relationships/hyperlink" Target="http://football6.myfantasyleague.com/2013/detailed?L=59380&amp;W=15&amp;P=9719&amp;YEAR=2012" TargetMode="External"/><Relationship Id="rId14933" Type="http://schemas.openxmlformats.org/officeDocument/2006/relationships/hyperlink" Target="http://football6.myfantasyleague.com/2013/detailed?L=59380&amp;W=5&amp;P=10369&amp;YEAR=2012" TargetMode="External"/><Relationship Id="rId19097" Type="http://schemas.openxmlformats.org/officeDocument/2006/relationships/hyperlink" Target="http://football6.myfantasyleague.com/2013/detailed?L=59380&amp;W=1&amp;P=9640&amp;YEAR=2012" TargetMode="External"/><Relationship Id="rId862" Type="http://schemas.openxmlformats.org/officeDocument/2006/relationships/hyperlink" Target="http://football6.myfantasyleague.com/2013/detailed?L=59380&amp;W=8&amp;P=7417&amp;YEAR=2012" TargetMode="External"/><Relationship Id="rId1492" Type="http://schemas.openxmlformats.org/officeDocument/2006/relationships/hyperlink" Target="http://football6.myfantasyleague.com/2013/detailed?L=59380&amp;W=14&amp;P=9749&amp;YEAR=2012" TargetMode="External"/><Relationship Id="rId2543" Type="http://schemas.openxmlformats.org/officeDocument/2006/relationships/hyperlink" Target="http://football6.myfantasyleague.com/2013/detailed?L=59380&amp;W=14&amp;P=10364&amp;YEAR=2012" TargetMode="External"/><Relationship Id="rId9156" Type="http://schemas.openxmlformats.org/officeDocument/2006/relationships/hyperlink" Target="http://football6.myfantasyleague.com/2013/detailed?L=59380&amp;W=3&amp;P=8275&amp;YEAR=2012" TargetMode="External"/><Relationship Id="rId11086" Type="http://schemas.openxmlformats.org/officeDocument/2006/relationships/hyperlink" Target="http://football6.myfantasyleague.com/2013/detailed?L=59380&amp;W=3&amp;P=6816&amp;YEAR=2012" TargetMode="External"/><Relationship Id="rId12137" Type="http://schemas.openxmlformats.org/officeDocument/2006/relationships/hyperlink" Target="http://football6.myfantasyleague.com/2013/detailed?L=59380&amp;W=15&amp;P=9496&amp;YEAR=2012" TargetMode="External"/><Relationship Id="rId20404" Type="http://schemas.openxmlformats.org/officeDocument/2006/relationships/hyperlink" Target="http://football6.myfantasyleague.com/2013/player?L=59380&amp;P=9940" TargetMode="External"/><Relationship Id="rId515" Type="http://schemas.openxmlformats.org/officeDocument/2006/relationships/hyperlink" Target="http://football6.myfantasyleague.com/2013/detailed?L=59380&amp;W=17&amp;P=10264&amp;YEAR=2012" TargetMode="External"/><Relationship Id="rId1145" Type="http://schemas.openxmlformats.org/officeDocument/2006/relationships/hyperlink" Target="http://football6.myfantasyleague.com/2013/detailed?L=59380&amp;W=13&amp;P=2965&amp;YEAR=2012" TargetMode="External"/><Relationship Id="rId5766" Type="http://schemas.openxmlformats.org/officeDocument/2006/relationships/hyperlink" Target="http://football6.myfantasyleague.com/2013/detailed?L=59380&amp;W=6&amp;P=8294&amp;YEAR=2012" TargetMode="External"/><Relationship Id="rId16758" Type="http://schemas.openxmlformats.org/officeDocument/2006/relationships/hyperlink" Target="http://football6.myfantasyleague.com/2013/detailed?L=59380&amp;W=3&amp;P=8690&amp;YEAR=2012" TargetMode="External"/><Relationship Id="rId17809" Type="http://schemas.openxmlformats.org/officeDocument/2006/relationships/hyperlink" Target="http://football6.myfantasyleague.com/2013/detailed?L=59380&amp;W=9&amp;P=9248&amp;YEAR=2012" TargetMode="External"/><Relationship Id="rId18180" Type="http://schemas.openxmlformats.org/officeDocument/2006/relationships/hyperlink" Target="http://football6.myfantasyleague.com/2013/detailed?L=59380&amp;W=9&amp;P=9955&amp;YEAR=2012" TargetMode="External"/><Relationship Id="rId4368" Type="http://schemas.openxmlformats.org/officeDocument/2006/relationships/hyperlink" Target="http://football6.myfantasyleague.com/2013/detailed?L=59380&amp;W=16&amp;P=9427&amp;YEAR=2012" TargetMode="External"/><Relationship Id="rId5419" Type="http://schemas.openxmlformats.org/officeDocument/2006/relationships/hyperlink" Target="http://football6.myfantasyleague.com/2013/detailed?L=59380&amp;W=4&amp;P=8762&amp;YEAR=2012" TargetMode="External"/><Relationship Id="rId6817" Type="http://schemas.openxmlformats.org/officeDocument/2006/relationships/hyperlink" Target="http://football6.myfantasyleague.com/2013/detailed?L=59380&amp;W=10&amp;P=8807&amp;YEAR=2012" TargetMode="External"/><Relationship Id="rId19231" Type="http://schemas.openxmlformats.org/officeDocument/2006/relationships/hyperlink" Target="http://football6.myfantasyleague.com/2013/detailed?L=59380&amp;W=12&amp;P=7823&amp;YEAR=2012" TargetMode="External"/><Relationship Id="rId8989" Type="http://schemas.openxmlformats.org/officeDocument/2006/relationships/hyperlink" Target="http://football6.myfantasyleague.com/2013/detailed?L=59380&amp;W=7&amp;P=10305&amp;YEAR=2012" TargetMode="External"/><Relationship Id="rId11220" Type="http://schemas.openxmlformats.org/officeDocument/2006/relationships/hyperlink" Target="http://football6.myfantasyleague.com/2013/detailed?L=59380&amp;W=12&amp;P=8269&amp;YEAR=2012" TargetMode="External"/><Relationship Id="rId14790" Type="http://schemas.openxmlformats.org/officeDocument/2006/relationships/hyperlink" Target="http://football6.myfantasyleague.com/2013/detailed?L=59380&amp;W=12&amp;P=8295&amp;YEAR=2012" TargetMode="External"/><Relationship Id="rId15841" Type="http://schemas.openxmlformats.org/officeDocument/2006/relationships/hyperlink" Target="http://football6.myfantasyleague.com/2013/detailed?L=59380&amp;W=2&amp;P=7401&amp;YEAR=2012" TargetMode="External"/><Relationship Id="rId5900" Type="http://schemas.openxmlformats.org/officeDocument/2006/relationships/hyperlink" Target="http://football6.myfantasyleague.com/2013/detailed?L=59380&amp;W=15&amp;P=8062&amp;YEAR=2012" TargetMode="External"/><Relationship Id="rId13392" Type="http://schemas.openxmlformats.org/officeDocument/2006/relationships/hyperlink" Target="http://football6.myfantasyleague.com/2013/detailed?L=59380&amp;W=17&amp;P=10676&amp;YEAR=2012" TargetMode="External"/><Relationship Id="rId14443" Type="http://schemas.openxmlformats.org/officeDocument/2006/relationships/hyperlink" Target="http://football6.myfantasyleague.com/2013/player?L=59380&amp;P=6510&amp;YEAR=2012" TargetMode="External"/><Relationship Id="rId3451" Type="http://schemas.openxmlformats.org/officeDocument/2006/relationships/hyperlink" Target="http://football6.myfantasyleague.com/2013/detailed?L=59380&amp;W=9&amp;P=9480&amp;YEAR=2012" TargetMode="External"/><Relationship Id="rId4502" Type="http://schemas.openxmlformats.org/officeDocument/2006/relationships/hyperlink" Target="http://football6.myfantasyleague.com/2013/detailed?L=59380&amp;W=15&amp;P=8260&amp;YEAR=2012" TargetMode="External"/><Relationship Id="rId13045" Type="http://schemas.openxmlformats.org/officeDocument/2006/relationships/hyperlink" Target="http://football6.myfantasyleague.com/2013/detailed?L=59380&amp;W=17&amp;P=9879&amp;YEAR=2012" TargetMode="External"/><Relationship Id="rId17666" Type="http://schemas.openxmlformats.org/officeDocument/2006/relationships/hyperlink" Target="http://football6.myfantasyleague.com/2013/detailed?L=59380&amp;W=9&amp;P=9145&amp;YEAR=2012" TargetMode="External"/><Relationship Id="rId18717" Type="http://schemas.openxmlformats.org/officeDocument/2006/relationships/hyperlink" Target="http://football6.myfantasyleague.com/2013/player?L=59380&amp;P=10911" TargetMode="External"/><Relationship Id="rId20261" Type="http://schemas.openxmlformats.org/officeDocument/2006/relationships/hyperlink" Target="http://football6.myfantasyleague.com/2013/detailed?L=59380&amp;W=1&amp;P=8254&amp;YEAR=2012" TargetMode="External"/><Relationship Id="rId372" Type="http://schemas.openxmlformats.org/officeDocument/2006/relationships/hyperlink" Target="http://football6.myfantasyleague.com/2013/detailed?L=59380&amp;W=15&amp;P=10742&amp;YEAR=2012" TargetMode="External"/><Relationship Id="rId2053" Type="http://schemas.openxmlformats.org/officeDocument/2006/relationships/hyperlink" Target="http://football6.myfantasyleague.com/2013/detailed?L=59380&amp;W=2&amp;P=10827&amp;YEAR=2012" TargetMode="External"/><Relationship Id="rId3104" Type="http://schemas.openxmlformats.org/officeDocument/2006/relationships/hyperlink" Target="http://football6.myfantasyleague.com/2013/detailed?L=59380&amp;W=4&amp;P=10978&amp;YEAR=2012" TargetMode="External"/><Relationship Id="rId6674" Type="http://schemas.openxmlformats.org/officeDocument/2006/relationships/hyperlink" Target="http://football6.myfantasyleague.com/2013/detailed?L=59380&amp;W=7&amp;P=10789&amp;YEAR=2012" TargetMode="External"/><Relationship Id="rId7725" Type="http://schemas.openxmlformats.org/officeDocument/2006/relationships/hyperlink" Target="http://football6.myfantasyleague.com/2013/detailed?L=59380&amp;W=6&amp;P=7669&amp;YEAR=2012" TargetMode="External"/><Relationship Id="rId16268" Type="http://schemas.openxmlformats.org/officeDocument/2006/relationships/hyperlink" Target="http://football6.myfantasyleague.com/2013/detailed?L=59380&amp;W=14&amp;P=10480&amp;YEAR=2012" TargetMode="External"/><Relationship Id="rId17319" Type="http://schemas.openxmlformats.org/officeDocument/2006/relationships/hyperlink" Target="http://football6.myfantasyleague.com/2013/detailed?L=59380&amp;W=9&amp;P=8791&amp;YEAR=2012" TargetMode="External"/><Relationship Id="rId5276" Type="http://schemas.openxmlformats.org/officeDocument/2006/relationships/hyperlink" Target="http://football6.myfantasyleague.com/2013/player?L=59380&amp;P=11068&amp;YEAR=2012" TargetMode="External"/><Relationship Id="rId6327" Type="http://schemas.openxmlformats.org/officeDocument/2006/relationships/hyperlink" Target="http://football6.myfantasyleague.com/2013/detailed?L=59380&amp;W=2&amp;P=9460&amp;YEAR=2012" TargetMode="External"/><Relationship Id="rId9897" Type="http://schemas.openxmlformats.org/officeDocument/2006/relationships/hyperlink" Target="http://football6.myfantasyleague.com/2013/detailed?L=59380&amp;W=15&amp;P=9442&amp;YEAR=2012" TargetMode="External"/><Relationship Id="rId10706" Type="http://schemas.openxmlformats.org/officeDocument/2006/relationships/hyperlink" Target="http://football6.myfantasyleague.com/2013/detailed?L=59380&amp;W=3&amp;P=9513&amp;YEAR=2012" TargetMode="External"/><Relationship Id="rId8499" Type="http://schemas.openxmlformats.org/officeDocument/2006/relationships/hyperlink" Target="http://football6.myfantasyleague.com/2013/detailed?L=59380&amp;W=5&amp;P=8775&amp;YEAR=2012" TargetMode="External"/><Relationship Id="rId12878" Type="http://schemas.openxmlformats.org/officeDocument/2006/relationships/hyperlink" Target="http://football6.myfantasyleague.com/2013/detailed?L=59380&amp;W=1&amp;P=10210&amp;YEAR=2012" TargetMode="External"/><Relationship Id="rId13929" Type="http://schemas.openxmlformats.org/officeDocument/2006/relationships/hyperlink" Target="http://football6.myfantasyleague.com/2013/detailed?L=59380&amp;W=12&amp;P=7859&amp;YEAR=2012" TargetMode="External"/><Relationship Id="rId17800" Type="http://schemas.openxmlformats.org/officeDocument/2006/relationships/hyperlink" Target="http://football6.myfantasyleague.com/2013/player?L=59380&amp;P=9248" TargetMode="External"/><Relationship Id="rId1886" Type="http://schemas.openxmlformats.org/officeDocument/2006/relationships/hyperlink" Target="http://football6.myfantasyleague.com/2013/player?L=59380&amp;P=8830" TargetMode="External"/><Relationship Id="rId2937" Type="http://schemas.openxmlformats.org/officeDocument/2006/relationships/hyperlink" Target="http://football6.myfantasyleague.com/2013/detailed?L=59380&amp;W=4&amp;P=10878&amp;YEAR=2012" TargetMode="External"/><Relationship Id="rId15351" Type="http://schemas.openxmlformats.org/officeDocument/2006/relationships/hyperlink" Target="http://football6.myfantasyleague.com/2013/player?L=59380&amp;P=9389" TargetMode="External"/><Relationship Id="rId16402" Type="http://schemas.openxmlformats.org/officeDocument/2006/relationships/hyperlink" Target="http://football6.myfantasyleague.com/2013/detailed?L=59380&amp;W=16&amp;P=6840&amp;YEAR=2012" TargetMode="External"/><Relationship Id="rId19972" Type="http://schemas.openxmlformats.org/officeDocument/2006/relationships/hyperlink" Target="http://football6.myfantasyleague.com/2013/detailed?L=59380&amp;W=5&amp;P=8242&amp;YEAR=2012" TargetMode="External"/><Relationship Id="rId909" Type="http://schemas.openxmlformats.org/officeDocument/2006/relationships/hyperlink" Target="http://football6.myfantasyleague.com/2013/detailed?L=59380&amp;W=17&amp;P=7775&amp;YEAR=2012" TargetMode="External"/><Relationship Id="rId1539" Type="http://schemas.openxmlformats.org/officeDocument/2006/relationships/hyperlink" Target="http://football6.myfantasyleague.com/2013/detailed?L=59380&amp;W=14&amp;P=10116&amp;YEAR=2012" TargetMode="External"/><Relationship Id="rId5410" Type="http://schemas.openxmlformats.org/officeDocument/2006/relationships/hyperlink" Target="http://football6.myfantasyleague.com/2013/detailed?L=59380&amp;W=15&amp;P=9825&amp;YEAR=2012" TargetMode="External"/><Relationship Id="rId8980" Type="http://schemas.openxmlformats.org/officeDocument/2006/relationships/hyperlink" Target="http://football6.myfantasyleague.com/2013/detailed?L=59380&amp;W=17&amp;P=10291&amp;YEAR=2012" TargetMode="External"/><Relationship Id="rId11961" Type="http://schemas.openxmlformats.org/officeDocument/2006/relationships/hyperlink" Target="http://football6.myfantasyleague.com/2013/detailed?L=59380&amp;W=1&amp;P=6967&amp;YEAR=2012" TargetMode="External"/><Relationship Id="rId15004" Type="http://schemas.openxmlformats.org/officeDocument/2006/relationships/hyperlink" Target="http://football6.myfantasyleague.com/2013/detailed?L=59380&amp;W=14&amp;P=11105&amp;YEAR=2012" TargetMode="External"/><Relationship Id="rId18574" Type="http://schemas.openxmlformats.org/officeDocument/2006/relationships/hyperlink" Target="http://football6.myfantasyleague.com/2013/detailed?L=59380&amp;W=5&amp;P=9004&amp;YEAR=2012" TargetMode="External"/><Relationship Id="rId19625" Type="http://schemas.openxmlformats.org/officeDocument/2006/relationships/hyperlink" Target="http://football6.myfantasyleague.com/2013/detailed?L=59380&amp;W=5&amp;P=7285&amp;YEAR=2012" TargetMode="External"/><Relationship Id="rId4012" Type="http://schemas.openxmlformats.org/officeDocument/2006/relationships/hyperlink" Target="http://football6.myfantasyleague.com/2013/detailed?L=59380&amp;W=9&amp;P=6655&amp;YEAR=2012" TargetMode="External"/><Relationship Id="rId7582" Type="http://schemas.openxmlformats.org/officeDocument/2006/relationships/hyperlink" Target="http://football6.myfantasyleague.com/2013/detailed?L=59380&amp;W=15&amp;P=7156&amp;YEAR=2012" TargetMode="External"/><Relationship Id="rId8633" Type="http://schemas.openxmlformats.org/officeDocument/2006/relationships/hyperlink" Target="http://football6.myfantasyleague.com/2013/player?L=59380&amp;P=8371&amp;YEAR=2012" TargetMode="External"/><Relationship Id="rId10563" Type="http://schemas.openxmlformats.org/officeDocument/2006/relationships/hyperlink" Target="http://football6.myfantasyleague.com/2013/detailed?L=59380&amp;W=1&amp;P=10385&amp;YEAR=2012" TargetMode="External"/><Relationship Id="rId11614" Type="http://schemas.openxmlformats.org/officeDocument/2006/relationships/hyperlink" Target="http://football6.myfantasyleague.com/2013/detailed?L=59380&amp;W=15&amp;P=10657&amp;YEAR=2012" TargetMode="External"/><Relationship Id="rId17176" Type="http://schemas.openxmlformats.org/officeDocument/2006/relationships/hyperlink" Target="http://football6.myfantasyleague.com/2013/detailed?L=59380&amp;W=9&amp;P=10465&amp;YEAR=2012" TargetMode="External"/><Relationship Id="rId18227" Type="http://schemas.openxmlformats.org/officeDocument/2006/relationships/hyperlink" Target="http://football6.myfantasyleague.com/2013/detailed?L=59380&amp;W=5&amp;P=9884&amp;YEAR=2012" TargetMode="External"/><Relationship Id="rId6184" Type="http://schemas.openxmlformats.org/officeDocument/2006/relationships/hyperlink" Target="http://football6.myfantasyleague.com/2013/detailed?L=59380&amp;W=15&amp;P=9122&amp;YEAR=2012" TargetMode="External"/><Relationship Id="rId7235" Type="http://schemas.openxmlformats.org/officeDocument/2006/relationships/hyperlink" Target="http://football6.myfantasyleague.com/2013/player?L=59380&amp;P=10744&amp;YEAR=2012" TargetMode="External"/><Relationship Id="rId10216" Type="http://schemas.openxmlformats.org/officeDocument/2006/relationships/hyperlink" Target="http://football6.myfantasyleague.com/2013/detailed?L=59380&amp;W=14&amp;P=8776&amp;YEAR=2012" TargetMode="External"/><Relationship Id="rId2794" Type="http://schemas.openxmlformats.org/officeDocument/2006/relationships/hyperlink" Target="http://football6.myfantasyleague.com/2013/detailed?L=59380&amp;W=3&amp;P=8255&amp;YEAR=2012" TargetMode="External"/><Relationship Id="rId3845" Type="http://schemas.openxmlformats.org/officeDocument/2006/relationships/hyperlink" Target="http://football6.myfantasyleague.com/2013/player?L=59380&amp;P=10552" TargetMode="External"/><Relationship Id="rId12388" Type="http://schemas.openxmlformats.org/officeDocument/2006/relationships/hyperlink" Target="http://football6.myfantasyleague.com/2013/detailed?L=59380&amp;W=10&amp;P=9448&amp;YEAR=2012" TargetMode="External"/><Relationship Id="rId13786" Type="http://schemas.openxmlformats.org/officeDocument/2006/relationships/hyperlink" Target="http://football6.myfantasyleague.com/2013/detailed?L=59380&amp;W=10&amp;P=10273&amp;YEAR=2012" TargetMode="External"/><Relationship Id="rId14837" Type="http://schemas.openxmlformats.org/officeDocument/2006/relationships/hyperlink" Target="http://football6.myfantasyleague.com/2013/player?L=59380&amp;P=9092&amp;YEAR=2012" TargetMode="External"/><Relationship Id="rId766" Type="http://schemas.openxmlformats.org/officeDocument/2006/relationships/hyperlink" Target="http://football6.myfantasyleague.com/2013/detailed?L=59380&amp;W=1&amp;P=9040&amp;YEAR=2012" TargetMode="External"/><Relationship Id="rId1396" Type="http://schemas.openxmlformats.org/officeDocument/2006/relationships/hyperlink" Target="http://football6.myfantasyleague.com/2013/player?L=59380&amp;P=11104" TargetMode="External"/><Relationship Id="rId2447" Type="http://schemas.openxmlformats.org/officeDocument/2006/relationships/hyperlink" Target="http://football6.myfantasyleague.com/2013/options?L=59380&amp;F=0005&amp;O=07" TargetMode="External"/><Relationship Id="rId13439" Type="http://schemas.openxmlformats.org/officeDocument/2006/relationships/hyperlink" Target="http://football6.myfantasyleague.com/2013/detailed?L=59380&amp;W=3&amp;P=8003&amp;YEAR=2012" TargetMode="External"/><Relationship Id="rId17310" Type="http://schemas.openxmlformats.org/officeDocument/2006/relationships/hyperlink" Target="http://football6.myfantasyleague.com/2013/player?L=59380&amp;P=8791" TargetMode="External"/><Relationship Id="rId20655" Type="http://schemas.openxmlformats.org/officeDocument/2006/relationships/hyperlink" Target="http://football6.myfantasyleague.com/2013/detailed?L=59380&amp;W=15&amp;P=8768&amp;YEAR=2012" TargetMode="External"/><Relationship Id="rId419" Type="http://schemas.openxmlformats.org/officeDocument/2006/relationships/hyperlink" Target="http://football6.myfantasyleague.com/2013/player?L=59380&amp;P=9727&amp;YEAR=2012" TargetMode="External"/><Relationship Id="rId1049" Type="http://schemas.openxmlformats.org/officeDocument/2006/relationships/hyperlink" Target="http://football6.myfantasyleague.com/2013/detailed?L=59380&amp;W=2&amp;P=9418&amp;YEAR=2012" TargetMode="External"/><Relationship Id="rId13920" Type="http://schemas.openxmlformats.org/officeDocument/2006/relationships/hyperlink" Target="http://football6.myfantasyleague.com/2013/detailed?L=59380&amp;W=2&amp;P=7859&amp;YEAR=2012" TargetMode="External"/><Relationship Id="rId19482" Type="http://schemas.openxmlformats.org/officeDocument/2006/relationships/hyperlink" Target="http://football6.myfantasyleague.com/2013/detailed?L=59380&amp;W=11&amp;P=7653&amp;YEAR=2012" TargetMode="External"/><Relationship Id="rId20308" Type="http://schemas.openxmlformats.org/officeDocument/2006/relationships/hyperlink" Target="http://football6.myfantasyleague.com/2013/detailed?L=59380&amp;W=13&amp;P=10888&amp;YEAR=2012" TargetMode="External"/><Relationship Id="rId7092" Type="http://schemas.openxmlformats.org/officeDocument/2006/relationships/hyperlink" Target="http://football6.myfantasyleague.com/2013/detailed?L=59380&amp;W=16&amp;P=9936&amp;YEAR=2012" TargetMode="External"/><Relationship Id="rId8143" Type="http://schemas.openxmlformats.org/officeDocument/2006/relationships/hyperlink" Target="http://football6.myfantasyleague.com/2013/detailed?L=59380&amp;W=1&amp;P=9317&amp;YEAR=2012" TargetMode="External"/><Relationship Id="rId8490" Type="http://schemas.openxmlformats.org/officeDocument/2006/relationships/hyperlink" Target="http://football6.myfantasyleague.com/2013/detailed?L=59380&amp;W=11&amp;P=10774&amp;YEAR=2012" TargetMode="External"/><Relationship Id="rId9541" Type="http://schemas.openxmlformats.org/officeDocument/2006/relationships/hyperlink" Target="http://football6.myfantasyleague.com/2013/player?L=59380&amp;P=7419&amp;YEAR=2012" TargetMode="External"/><Relationship Id="rId11471" Type="http://schemas.openxmlformats.org/officeDocument/2006/relationships/hyperlink" Target="http://football6.myfantasyleague.com/2013/detailed?L=59380&amp;W=12&amp;P=10111&amp;YEAR=2012" TargetMode="External"/><Relationship Id="rId12522" Type="http://schemas.openxmlformats.org/officeDocument/2006/relationships/hyperlink" Target="http://football6.myfantasyleague.com/2013/detailed?L=59380&amp;W=12&amp;P=8276&amp;YEAR=2012" TargetMode="External"/><Relationship Id="rId18084" Type="http://schemas.openxmlformats.org/officeDocument/2006/relationships/hyperlink" Target="http://football6.myfantasyleague.com/2013/detailed?L=59380&amp;W=8&amp;P=10442&amp;YEAR=2012" TargetMode="External"/><Relationship Id="rId19135" Type="http://schemas.openxmlformats.org/officeDocument/2006/relationships/hyperlink" Target="http://football6.myfantasyleague.com/2013/detailed?L=59380&amp;W=3&amp;P=10872&amp;YEAR=2012" TargetMode="External"/><Relationship Id="rId900" Type="http://schemas.openxmlformats.org/officeDocument/2006/relationships/hyperlink" Target="http://football6.myfantasyleague.com/2013/detailed?L=59380&amp;W=7&amp;P=7775&amp;YEAR=2012" TargetMode="External"/><Relationship Id="rId1530" Type="http://schemas.openxmlformats.org/officeDocument/2006/relationships/hyperlink" Target="http://football6.myfantasyleague.com/2013/detailed?L=59380&amp;W=1&amp;P=10898&amp;YEAR=2012" TargetMode="External"/><Relationship Id="rId10073" Type="http://schemas.openxmlformats.org/officeDocument/2006/relationships/hyperlink" Target="http://football6.myfantasyleague.com/2013/detailed?L=59380&amp;W=15&amp;P=7818&amp;YEAR=2012" TargetMode="External"/><Relationship Id="rId11124" Type="http://schemas.openxmlformats.org/officeDocument/2006/relationships/hyperlink" Target="http://football6.myfantasyleague.com/2013/detailed?L=59380&amp;W=6&amp;P=8120&amp;YEAR=2012" TargetMode="External"/><Relationship Id="rId14694" Type="http://schemas.openxmlformats.org/officeDocument/2006/relationships/hyperlink" Target="http://football6.myfantasyleague.com/2013/detailed?L=59380&amp;W=17&amp;P=9833&amp;YEAR=2012" TargetMode="External"/><Relationship Id="rId15745" Type="http://schemas.openxmlformats.org/officeDocument/2006/relationships/hyperlink" Target="http://football6.myfantasyleague.com/2013/detailed?L=59380&amp;W=8&amp;P=8787&amp;YEAR=2012" TargetMode="External"/><Relationship Id="rId4753" Type="http://schemas.openxmlformats.org/officeDocument/2006/relationships/hyperlink" Target="http://football6.myfantasyleague.com/2013/detailed?L=59380&amp;W=17&amp;P=7916&amp;YEAR=2012" TargetMode="External"/><Relationship Id="rId5804" Type="http://schemas.openxmlformats.org/officeDocument/2006/relationships/hyperlink" Target="http://football6.myfantasyleague.com/2013/detailed?L=59380&amp;W=12&amp;P=8532&amp;YEAR=2012" TargetMode="External"/><Relationship Id="rId13296" Type="http://schemas.openxmlformats.org/officeDocument/2006/relationships/hyperlink" Target="http://football6.myfantasyleague.com/2013/detailed?L=59380&amp;W=17&amp;P=10626&amp;YEAR=2012" TargetMode="External"/><Relationship Id="rId14347" Type="http://schemas.openxmlformats.org/officeDocument/2006/relationships/hyperlink" Target="http://football6.myfantasyleague.com/2013/detailed?L=59380&amp;W=11&amp;P=10123&amp;YEAR=2012" TargetMode="External"/><Relationship Id="rId3355" Type="http://schemas.openxmlformats.org/officeDocument/2006/relationships/hyperlink" Target="http://football6.myfantasyleague.com/2013/detailed?L=59380&amp;W=7&amp;P=4897&amp;YEAR=2012" TargetMode="External"/><Relationship Id="rId4406" Type="http://schemas.openxmlformats.org/officeDocument/2006/relationships/hyperlink" Target="http://football6.myfantasyleague.com/2013/player?L=59380&amp;P=10819&amp;YEAR=2012" TargetMode="External"/><Relationship Id="rId7976" Type="http://schemas.openxmlformats.org/officeDocument/2006/relationships/hyperlink" Target="http://football6.myfantasyleague.com/2013/detailed?L=59380&amp;W=16&amp;P=9545&amp;YEAR=2012" TargetMode="External"/><Relationship Id="rId18968" Type="http://schemas.openxmlformats.org/officeDocument/2006/relationships/hyperlink" Target="http://football6.myfantasyleague.com/2013/detailed?L=59380&amp;W=12&amp;P=7402&amp;YEAR=2012" TargetMode="External"/><Relationship Id="rId20165" Type="http://schemas.openxmlformats.org/officeDocument/2006/relationships/hyperlink" Target="http://football6.myfantasyleague.com/2013/detailed?L=59380&amp;W=15&amp;P=10459&amp;YEAR=2012" TargetMode="External"/><Relationship Id="rId276" Type="http://schemas.openxmlformats.org/officeDocument/2006/relationships/hyperlink" Target="http://football6.myfantasyleague.com/2013/detailed?L=59380&amp;W=5&amp;P=8951&amp;YEAR=2012" TargetMode="External"/><Relationship Id="rId3008" Type="http://schemas.openxmlformats.org/officeDocument/2006/relationships/hyperlink" Target="http://football6.myfantasyleague.com/2013/detailed?L=59380&amp;W=10&amp;P=9461&amp;YEAR=2012" TargetMode="External"/><Relationship Id="rId6578" Type="http://schemas.openxmlformats.org/officeDocument/2006/relationships/hyperlink" Target="http://football6.myfantasyleague.com/2013/detailed?L=59380&amp;W=3&amp;P=9880&amp;YEAR=2012" TargetMode="External"/><Relationship Id="rId7629" Type="http://schemas.openxmlformats.org/officeDocument/2006/relationships/hyperlink" Target="http://football6.myfantasyleague.com/2013/detailed?L=59380&amp;W=17&amp;P=7398&amp;YEAR=2012" TargetMode="External"/><Relationship Id="rId10957" Type="http://schemas.openxmlformats.org/officeDocument/2006/relationships/hyperlink" Target="http://football6.myfantasyleague.com/2013/detailed?L=59380&amp;W=6&amp;P=10534&amp;YEAR=2012" TargetMode="External"/><Relationship Id="rId9051" Type="http://schemas.openxmlformats.org/officeDocument/2006/relationships/hyperlink" Target="http://football6.myfantasyleague.com/2013/detailed?L=59380&amp;W=9&amp;P=11077&amp;YEAR=2012" TargetMode="External"/><Relationship Id="rId13430" Type="http://schemas.openxmlformats.org/officeDocument/2006/relationships/hyperlink" Target="http://football6.myfantasyleague.com/2013/detailed?L=59380&amp;W=13&amp;P=10974&amp;YEAR=2012" TargetMode="External"/><Relationship Id="rId1040" Type="http://schemas.openxmlformats.org/officeDocument/2006/relationships/hyperlink" Target="http://football6.myfantasyleague.com/2013/detailed?L=59380&amp;W=6&amp;P=8905&amp;YEAR=2012" TargetMode="External"/><Relationship Id="rId12032" Type="http://schemas.openxmlformats.org/officeDocument/2006/relationships/hyperlink" Target="http://football6.myfantasyleague.com/2013/player?L=59380&amp;P=10903" TargetMode="External"/><Relationship Id="rId16653" Type="http://schemas.openxmlformats.org/officeDocument/2006/relationships/hyperlink" Target="http://football6.myfantasyleague.com/2013/detailed?L=59380&amp;W=7&amp;P=10250&amp;YEAR=2012" TargetMode="External"/><Relationship Id="rId17704" Type="http://schemas.openxmlformats.org/officeDocument/2006/relationships/hyperlink" Target="http://football6.myfantasyleague.com/2013/options?L=59380&amp;F=0012&amp;O=07" TargetMode="External"/><Relationship Id="rId410" Type="http://schemas.openxmlformats.org/officeDocument/2006/relationships/hyperlink" Target="http://football6.myfantasyleague.com/2013/detailed?L=59380&amp;W=10&amp;P=9857&amp;YEAR=2012" TargetMode="External"/><Relationship Id="rId5661" Type="http://schemas.openxmlformats.org/officeDocument/2006/relationships/hyperlink" Target="http://football6.myfantasyleague.com/2013/detailed?L=59380&amp;W=5&amp;P=9062&amp;YEAR=2012" TargetMode="External"/><Relationship Id="rId6712" Type="http://schemas.openxmlformats.org/officeDocument/2006/relationships/hyperlink" Target="http://football6.myfantasyleague.com/2013/detailed?L=59380&amp;W=15&amp;P=8673&amp;YEAR=2012" TargetMode="External"/><Relationship Id="rId15255" Type="http://schemas.openxmlformats.org/officeDocument/2006/relationships/hyperlink" Target="http://football6.myfantasyleague.com/2013/detailed?L=59380&amp;W=5&amp;P=10315&amp;YEAR=2012" TargetMode="External"/><Relationship Id="rId16306" Type="http://schemas.openxmlformats.org/officeDocument/2006/relationships/hyperlink" Target="http://football6.myfantasyleague.com/2013/detailed?L=59380&amp;W=16&amp;P=7480&amp;YEAR=2012" TargetMode="External"/><Relationship Id="rId19876" Type="http://schemas.openxmlformats.org/officeDocument/2006/relationships/hyperlink" Target="http://football6.myfantasyleague.com/2013/detailed?L=59380&amp;W=3&amp;P=10066&amp;YEAR=2012" TargetMode="External"/><Relationship Id="rId4263" Type="http://schemas.openxmlformats.org/officeDocument/2006/relationships/hyperlink" Target="http://football6.myfantasyleague.com/2013/detailed?L=59380&amp;W=5&amp;P=9024&amp;YEAR=2012" TargetMode="External"/><Relationship Id="rId5314" Type="http://schemas.openxmlformats.org/officeDocument/2006/relationships/hyperlink" Target="http://football6.myfantasyleague.com/2013/detailed?L=59380&amp;W=1&amp;P=8010&amp;YEAR=2012" TargetMode="External"/><Relationship Id="rId8884" Type="http://schemas.openxmlformats.org/officeDocument/2006/relationships/hyperlink" Target="http://football6.myfantasyleague.com/2013/detailed?L=59380&amp;W=12&amp;P=8248&amp;YEAR=2012" TargetMode="External"/><Relationship Id="rId9935" Type="http://schemas.openxmlformats.org/officeDocument/2006/relationships/hyperlink" Target="http://football6.myfantasyleague.com/2013/detailed?L=59380&amp;W=17&amp;P=9535&amp;YEAR=2012" TargetMode="External"/><Relationship Id="rId18478" Type="http://schemas.openxmlformats.org/officeDocument/2006/relationships/hyperlink" Target="http://football6.myfantasyleague.com/2013/detailed?L=59380&amp;W=1&amp;P=8494&amp;YEAR=2012" TargetMode="External"/><Relationship Id="rId19529" Type="http://schemas.openxmlformats.org/officeDocument/2006/relationships/hyperlink" Target="http://football6.myfantasyleague.com/2013/player?L=59380&amp;P=10404&amp;YEAR=2012" TargetMode="External"/><Relationship Id="rId1924" Type="http://schemas.openxmlformats.org/officeDocument/2006/relationships/hyperlink" Target="http://football6.myfantasyleague.com/2013/player?L=59380&amp;P=8595" TargetMode="External"/><Relationship Id="rId7486" Type="http://schemas.openxmlformats.org/officeDocument/2006/relationships/hyperlink" Target="http://football6.myfantasyleague.com/2013/detailed?L=59380&amp;W=5&amp;P=9068&amp;YEAR=2012" TargetMode="External"/><Relationship Id="rId8537" Type="http://schemas.openxmlformats.org/officeDocument/2006/relationships/hyperlink" Target="http://football6.myfantasyleague.com/2013/detailed?L=59380&amp;W=3&amp;P=7194&amp;YEAR=2012" TargetMode="External"/><Relationship Id="rId10467" Type="http://schemas.openxmlformats.org/officeDocument/2006/relationships/hyperlink" Target="http://football6.myfantasyleague.com/2013/detailed?L=59380&amp;W=7&amp;P=10647&amp;YEAR=2012" TargetMode="External"/><Relationship Id="rId11865" Type="http://schemas.openxmlformats.org/officeDocument/2006/relationships/hyperlink" Target="http://football6.myfantasyleague.com/2013/detailed?L=59380&amp;W=4&amp;P=9504&amp;YEAR=2012" TargetMode="External"/><Relationship Id="rId12916" Type="http://schemas.openxmlformats.org/officeDocument/2006/relationships/hyperlink" Target="http://football6.myfantasyleague.com/2013/detailed?L=59380&amp;W=11&amp;P=10437&amp;YEAR=2012" TargetMode="External"/><Relationship Id="rId6088" Type="http://schemas.openxmlformats.org/officeDocument/2006/relationships/hyperlink" Target="http://football6.myfantasyleague.com/2013/detailed?L=59380&amp;W=2&amp;P=8851&amp;YEAR=2012" TargetMode="External"/><Relationship Id="rId7139" Type="http://schemas.openxmlformats.org/officeDocument/2006/relationships/hyperlink" Target="http://football6.myfantasyleague.com/2013/detailed?L=59380&amp;W=10&amp;P=10813&amp;YEAR=2012" TargetMode="External"/><Relationship Id="rId11518" Type="http://schemas.openxmlformats.org/officeDocument/2006/relationships/hyperlink" Target="http://football6.myfantasyleague.com/2013/detailed?L=59380&amp;W=3&amp;P=9224&amp;YEAR=2012" TargetMode="External"/><Relationship Id="rId2698" Type="http://schemas.openxmlformats.org/officeDocument/2006/relationships/hyperlink" Target="http://football6.myfantasyleague.com/2013/options?L=59380&amp;F=0006&amp;O=07" TargetMode="External"/><Relationship Id="rId17561" Type="http://schemas.openxmlformats.org/officeDocument/2006/relationships/hyperlink" Target="http://football6.myfantasyleague.com/2013/detailed?L=59380&amp;W=8&amp;P=11000&amp;YEAR=2012" TargetMode="External"/><Relationship Id="rId18612" Type="http://schemas.openxmlformats.org/officeDocument/2006/relationships/hyperlink" Target="http://football6.myfantasyleague.com/2013/detailed?L=59380&amp;W=7&amp;P=7886&amp;YEAR=2012" TargetMode="External"/><Relationship Id="rId3749" Type="http://schemas.openxmlformats.org/officeDocument/2006/relationships/hyperlink" Target="http://football6.myfantasyleague.com/2013/detailed?L=59380&amp;W=4&amp;P=10409&amp;YEAR=2012" TargetMode="External"/><Relationship Id="rId5171" Type="http://schemas.openxmlformats.org/officeDocument/2006/relationships/hyperlink" Target="http://football6.myfantasyleague.com/2013/detailed?L=59380&amp;W=8&amp;P=10586&amp;YEAR=2012" TargetMode="External"/><Relationship Id="rId6222" Type="http://schemas.openxmlformats.org/officeDocument/2006/relationships/hyperlink" Target="http://football6.myfantasyleague.com/2013/detailed?L=59380&amp;W=15&amp;P=10339&amp;YEAR=2012" TargetMode="External"/><Relationship Id="rId7620" Type="http://schemas.openxmlformats.org/officeDocument/2006/relationships/hyperlink" Target="http://football6.myfantasyleague.com/2013/detailed?L=59380&amp;W=7&amp;P=7398&amp;YEAR=2012" TargetMode="External"/><Relationship Id="rId10601" Type="http://schemas.openxmlformats.org/officeDocument/2006/relationships/hyperlink" Target="http://football6.myfantasyleague.com/2013/detailed?L=59380&amp;W=2&amp;P=10280&amp;YEAR=2012" TargetMode="External"/><Relationship Id="rId16163" Type="http://schemas.openxmlformats.org/officeDocument/2006/relationships/hyperlink" Target="http://football6.myfantasyleague.com/2013/detailed?L=59380&amp;W=6&amp;P=9429&amp;YEAR=2012" TargetMode="External"/><Relationship Id="rId17214" Type="http://schemas.openxmlformats.org/officeDocument/2006/relationships/hyperlink" Target="http://football6.myfantasyleague.com/2013/detailed?L=59380&amp;W=14&amp;P=7317&amp;YEAR=2012" TargetMode="External"/><Relationship Id="rId20559" Type="http://schemas.openxmlformats.org/officeDocument/2006/relationships/hyperlink" Target="http://football6.myfantasyleague.com/2013/detailed?L=59380&amp;W=5&amp;P=9915&amp;YEAR=2012" TargetMode="External"/><Relationship Id="rId9792" Type="http://schemas.openxmlformats.org/officeDocument/2006/relationships/hyperlink" Target="http://football6.myfantasyleague.com/2013/detailed?L=59380&amp;W=14&amp;P=10953&amp;YEAR=2012" TargetMode="External"/><Relationship Id="rId12773" Type="http://schemas.openxmlformats.org/officeDocument/2006/relationships/hyperlink" Target="http://football6.myfantasyleague.com/2013/detailed?L=59380&amp;W=1&amp;P=8836&amp;YEAR=2012" TargetMode="External"/><Relationship Id="rId13824" Type="http://schemas.openxmlformats.org/officeDocument/2006/relationships/hyperlink" Target="http://football6.myfantasyleague.com/2013/detailed?L=59380&amp;W=11&amp;P=8792&amp;YEAR=2012" TargetMode="External"/><Relationship Id="rId19386" Type="http://schemas.openxmlformats.org/officeDocument/2006/relationships/hyperlink" Target="http://football6.myfantasyleague.com/2013/player?L=59380&amp;P=9992" TargetMode="External"/><Relationship Id="rId1781" Type="http://schemas.openxmlformats.org/officeDocument/2006/relationships/hyperlink" Target="http://football6.myfantasyleague.com/2013/detailed?L=59380&amp;W=8&amp;P=11024&amp;YEAR=2012" TargetMode="External"/><Relationship Id="rId2832" Type="http://schemas.openxmlformats.org/officeDocument/2006/relationships/hyperlink" Target="http://football6.myfantasyleague.com/2013/detailed?L=59380&amp;W=6&amp;P=6999&amp;YEAR=2012" TargetMode="External"/><Relationship Id="rId8394" Type="http://schemas.openxmlformats.org/officeDocument/2006/relationships/hyperlink" Target="http://football6.myfantasyleague.com/2013/player?L=59380&amp;P=8298&amp;YEAR=2012" TargetMode="External"/><Relationship Id="rId9445" Type="http://schemas.openxmlformats.org/officeDocument/2006/relationships/hyperlink" Target="http://football6.myfantasyleague.com/2013/detailed?L=59380&amp;W=9&amp;P=10146&amp;YEAR=2012" TargetMode="External"/><Relationship Id="rId11375" Type="http://schemas.openxmlformats.org/officeDocument/2006/relationships/hyperlink" Target="http://football6.myfantasyleague.com/2013/detailed?L=59380&amp;W=2&amp;P=10279&amp;YEAR=2012" TargetMode="External"/><Relationship Id="rId12426" Type="http://schemas.openxmlformats.org/officeDocument/2006/relationships/hyperlink" Target="http://football6.myfantasyleague.com/2013/detailed?L=59380&amp;W=2&amp;P=8820&amp;YEAR=2012" TargetMode="External"/><Relationship Id="rId19039" Type="http://schemas.openxmlformats.org/officeDocument/2006/relationships/hyperlink" Target="http://football6.myfantasyleague.com/2013/detailed?L=59380&amp;W=15&amp;P=9425&amp;YEAR=2012" TargetMode="External"/><Relationship Id="rId804" Type="http://schemas.openxmlformats.org/officeDocument/2006/relationships/hyperlink" Target="http://football6.myfantasyleague.com/2013/detailed?L=59380&amp;W=2&amp;P=7245&amp;YEAR=2012" TargetMode="External"/><Relationship Id="rId1434" Type="http://schemas.openxmlformats.org/officeDocument/2006/relationships/hyperlink" Target="http://football6.myfantasyleague.com/2013/detailed?L=59380&amp;W=17&amp;P=10737&amp;YEAR=2012" TargetMode="External"/><Relationship Id="rId8047" Type="http://schemas.openxmlformats.org/officeDocument/2006/relationships/hyperlink" Target="http://football6.myfantasyleague.com/2013/detailed?L=59380&amp;W=1&amp;P=8333&amp;YEAR=2012" TargetMode="External"/><Relationship Id="rId11028" Type="http://schemas.openxmlformats.org/officeDocument/2006/relationships/hyperlink" Target="http://football6.myfantasyleague.com/2013/detailed?L=59380&amp;W=4&amp;P=9129&amp;YEAR=2012" TargetMode="External"/><Relationship Id="rId14598" Type="http://schemas.openxmlformats.org/officeDocument/2006/relationships/hyperlink" Target="http://football6.myfantasyleague.com/2013/detailed?L=59380&amp;W=2&amp;P=9638&amp;YEAR=2012" TargetMode="External"/><Relationship Id="rId15996" Type="http://schemas.openxmlformats.org/officeDocument/2006/relationships/hyperlink" Target="http://football6.myfantasyleague.com/2013/detailed?L=59380&amp;W=4&amp;P=10411&amp;YEAR=2012" TargetMode="External"/><Relationship Id="rId4657" Type="http://schemas.openxmlformats.org/officeDocument/2006/relationships/hyperlink" Target="http://football6.myfantasyleague.com/2013/detailed?L=59380&amp;W=15&amp;P=8975&amp;YEAR=2012" TargetMode="External"/><Relationship Id="rId5708" Type="http://schemas.openxmlformats.org/officeDocument/2006/relationships/hyperlink" Target="http://football6.myfantasyleague.com/2013/player?L=59380&amp;P=8453&amp;YEAR=2012" TargetMode="External"/><Relationship Id="rId15649" Type="http://schemas.openxmlformats.org/officeDocument/2006/relationships/hyperlink" Target="http://football6.myfantasyleague.com/2013/detailed?L=59380&amp;W=1&amp;P=10811&amp;YEAR=2012" TargetMode="External"/><Relationship Id="rId17071" Type="http://schemas.openxmlformats.org/officeDocument/2006/relationships/hyperlink" Target="http://football6.myfantasyleague.com/2013/detailed?L=59380&amp;W=12&amp;P=8338&amp;YEAR=2012" TargetMode="External"/><Relationship Id="rId18122" Type="http://schemas.openxmlformats.org/officeDocument/2006/relationships/hyperlink" Target="http://football6.myfantasyleague.com/2013/detailed?L=59380&amp;W=2&amp;P=9862&amp;YEAR=2012" TargetMode="External"/><Relationship Id="rId19520" Type="http://schemas.openxmlformats.org/officeDocument/2006/relationships/hyperlink" Target="http://football6.myfantasyleague.com/2013/detailed?L=59380&amp;W=3&amp;P=9704&amp;YEAR=2012" TargetMode="External"/><Relationship Id="rId3259" Type="http://schemas.openxmlformats.org/officeDocument/2006/relationships/hyperlink" Target="http://football6.myfantasyleague.com/2013/detailed?L=59380&amp;W=17&amp;P=10370&amp;YEAR=2012" TargetMode="External"/><Relationship Id="rId7130" Type="http://schemas.openxmlformats.org/officeDocument/2006/relationships/hyperlink" Target="http://football6.myfantasyleague.com/2013/player?L=59380&amp;P=10813" TargetMode="External"/><Relationship Id="rId20069" Type="http://schemas.openxmlformats.org/officeDocument/2006/relationships/hyperlink" Target="http://football6.myfantasyleague.com/2013/detailed?L=59380&amp;W=2&amp;P=4962&amp;YEAR=2012" TargetMode="External"/><Relationship Id="rId10111" Type="http://schemas.openxmlformats.org/officeDocument/2006/relationships/hyperlink" Target="http://football6.myfantasyleague.com/2013/detailed?L=59380&amp;W=17&amp;P=9648&amp;YEAR=2012" TargetMode="External"/><Relationship Id="rId13681" Type="http://schemas.openxmlformats.org/officeDocument/2006/relationships/hyperlink" Target="http://football6.myfantasyleague.com/2013/player?L=59380&amp;P=9906&amp;YEAR=2012" TargetMode="External"/><Relationship Id="rId14732" Type="http://schemas.openxmlformats.org/officeDocument/2006/relationships/hyperlink" Target="http://football6.myfantasyleague.com/2013/detailed?L=59380&amp;W=9&amp;P=9933&amp;YEAR=2012" TargetMode="External"/><Relationship Id="rId3740" Type="http://schemas.openxmlformats.org/officeDocument/2006/relationships/hyperlink" Target="http://football6.myfantasyleague.com/2013/detailed?L=59380&amp;W=14&amp;P=6820&amp;YEAR=2012" TargetMode="External"/><Relationship Id="rId12283" Type="http://schemas.openxmlformats.org/officeDocument/2006/relationships/hyperlink" Target="http://football6.myfantasyleague.com/2013/detailed?L=59380&amp;W=9&amp;P=9856&amp;YEAR=2012" TargetMode="External"/><Relationship Id="rId13334" Type="http://schemas.openxmlformats.org/officeDocument/2006/relationships/hyperlink" Target="http://football6.myfantasyleague.com/2013/detailed?L=59380&amp;W=12&amp;P=9824&amp;YEAR=2012" TargetMode="External"/><Relationship Id="rId17955" Type="http://schemas.openxmlformats.org/officeDocument/2006/relationships/hyperlink" Target="http://football6.myfantasyleague.com/2013/detailed?L=59380&amp;W=10&amp;P=10697&amp;YEAR=2012" TargetMode="External"/><Relationship Id="rId20550" Type="http://schemas.openxmlformats.org/officeDocument/2006/relationships/hyperlink" Target="http://football6.myfantasyleague.com/2013/detailed?L=59380&amp;W=15&amp;P=10720&amp;YEAR=2012" TargetMode="External"/><Relationship Id="rId661" Type="http://schemas.openxmlformats.org/officeDocument/2006/relationships/hyperlink" Target="http://football6.myfantasyleague.com/2013/detailed?L=59380&amp;W=14&amp;P=10998&amp;YEAR=2012" TargetMode="External"/><Relationship Id="rId1291" Type="http://schemas.openxmlformats.org/officeDocument/2006/relationships/hyperlink" Target="http://football6.myfantasyleague.com/2013/detailed?L=59380&amp;W=1&amp;P=10456&amp;YEAR=2012" TargetMode="External"/><Relationship Id="rId2342" Type="http://schemas.openxmlformats.org/officeDocument/2006/relationships/hyperlink" Target="http://football6.myfantasyleague.com/2013/detailed?L=59380&amp;W=5&amp;P=10149&amp;YEAR=2012" TargetMode="External"/><Relationship Id="rId6963" Type="http://schemas.openxmlformats.org/officeDocument/2006/relationships/hyperlink" Target="http://football6.myfantasyleague.com/2013/detailed?L=59380&amp;W=6&amp;P=10217&amp;YEAR=2012" TargetMode="External"/><Relationship Id="rId16557" Type="http://schemas.openxmlformats.org/officeDocument/2006/relationships/hyperlink" Target="http://football6.myfantasyleague.com/2013/detailed?L=59380&amp;W=4&amp;P=7179&amp;YEAR=2012" TargetMode="External"/><Relationship Id="rId17608" Type="http://schemas.openxmlformats.org/officeDocument/2006/relationships/hyperlink" Target="http://football6.myfantasyleague.com/2013/detailed?L=59380&amp;W=11&amp;P=7461&amp;YEAR=2012" TargetMode="External"/><Relationship Id="rId20203" Type="http://schemas.openxmlformats.org/officeDocument/2006/relationships/hyperlink" Target="http://football6.myfantasyleague.com/2013/detailed?L=59380&amp;W=17&amp;P=9848&amp;YEAR=2012" TargetMode="External"/><Relationship Id="rId314" Type="http://schemas.openxmlformats.org/officeDocument/2006/relationships/hyperlink" Target="http://football6.myfantasyleague.com/2013/player?L=59380&amp;P=10788" TargetMode="External"/><Relationship Id="rId5565" Type="http://schemas.openxmlformats.org/officeDocument/2006/relationships/hyperlink" Target="http://football6.myfantasyleague.com/2013/detailed?L=59380&amp;W=17&amp;P=7441&amp;YEAR=2012" TargetMode="External"/><Relationship Id="rId6616" Type="http://schemas.openxmlformats.org/officeDocument/2006/relationships/hyperlink" Target="http://football6.myfantasyleague.com/2013/detailed?L=59380&amp;W=1&amp;P=9003&amp;YEAR=2012" TargetMode="External"/><Relationship Id="rId15159" Type="http://schemas.openxmlformats.org/officeDocument/2006/relationships/hyperlink" Target="http://football6.myfantasyleague.com/2013/detailed?L=59380&amp;W=14&amp;P=10896&amp;YEAR=2012" TargetMode="External"/><Relationship Id="rId19030" Type="http://schemas.openxmlformats.org/officeDocument/2006/relationships/hyperlink" Target="http://football6.myfantasyleague.com/2013/detailed?L=59380&amp;W=5&amp;P=9425&amp;YEAR=2012" TargetMode="External"/><Relationship Id="rId4167" Type="http://schemas.openxmlformats.org/officeDocument/2006/relationships/hyperlink" Target="http://football6.myfantasyleague.com/2013/detailed?L=59380&amp;W=7&amp;P=9894&amp;YEAR=2012" TargetMode="External"/><Relationship Id="rId5218" Type="http://schemas.openxmlformats.org/officeDocument/2006/relationships/hyperlink" Target="http://football6.myfantasyleague.com/2013/detailed?L=59380&amp;W=2&amp;P=9061&amp;YEAR=2012" TargetMode="External"/><Relationship Id="rId8788" Type="http://schemas.openxmlformats.org/officeDocument/2006/relationships/hyperlink" Target="http://football6.myfantasyleague.com/2013/detailed?L=59380&amp;W=16&amp;P=10374&amp;YEAR=2012" TargetMode="External"/><Relationship Id="rId9839" Type="http://schemas.openxmlformats.org/officeDocument/2006/relationships/hyperlink" Target="http://football6.myfantasyleague.com/2013/detailed?L=59380&amp;W=12&amp;P=7037&amp;YEAR=2012" TargetMode="External"/><Relationship Id="rId11769" Type="http://schemas.openxmlformats.org/officeDocument/2006/relationships/hyperlink" Target="http://football6.myfantasyleague.com/2013/detailed?L=59380&amp;W=17&amp;P=10850&amp;YEAR=2012" TargetMode="External"/><Relationship Id="rId13191" Type="http://schemas.openxmlformats.org/officeDocument/2006/relationships/hyperlink" Target="http://football6.myfantasyleague.com/2013/detailed?L=59380&amp;W=4&amp;P=9787&amp;YEAR=2012" TargetMode="External"/><Relationship Id="rId15640" Type="http://schemas.openxmlformats.org/officeDocument/2006/relationships/hyperlink" Target="http://football6.myfantasyleague.com/2013/detailed?L=59380&amp;W=11&amp;P=7400&amp;YEAR=2012" TargetMode="External"/><Relationship Id="rId1828" Type="http://schemas.openxmlformats.org/officeDocument/2006/relationships/hyperlink" Target="http://football6.myfantasyleague.com/2013/detailed?L=59380&amp;W=14&amp;P=10932&amp;YEAR=2012" TargetMode="External"/><Relationship Id="rId3250" Type="http://schemas.openxmlformats.org/officeDocument/2006/relationships/hyperlink" Target="http://football6.myfantasyleague.com/2013/detailed?L=59380&amp;W=16&amp;P=9052&amp;YEAR=2012" TargetMode="External"/><Relationship Id="rId14242" Type="http://schemas.openxmlformats.org/officeDocument/2006/relationships/hyperlink" Target="http://football6.myfantasyleague.com/2013/detailed?L=59380&amp;W=3&amp;P=9223&amp;YEAR=2012" TargetMode="External"/><Relationship Id="rId18863" Type="http://schemas.openxmlformats.org/officeDocument/2006/relationships/hyperlink" Target="http://football6.myfantasyleague.com/2013/detailed?L=59380&amp;W=5&amp;P=10303&amp;YEAR=2012" TargetMode="External"/><Relationship Id="rId19914" Type="http://schemas.openxmlformats.org/officeDocument/2006/relationships/hyperlink" Target="http://football6.myfantasyleague.com/2013/detailed?L=59380&amp;W=10&amp;P=8375&amp;YEAR=2012" TargetMode="External"/><Relationship Id="rId20060" Type="http://schemas.openxmlformats.org/officeDocument/2006/relationships/hyperlink" Target="http://football6.myfantasyleague.com/2013/detailed?L=59380&amp;W=13&amp;P=8675&amp;YEAR=2012" TargetMode="External"/><Relationship Id="rId171" Type="http://schemas.openxmlformats.org/officeDocument/2006/relationships/hyperlink" Target="http://football6.myfantasyleague.com/2013/detailed?L=59380&amp;W=12&amp;P=10554&amp;YEAR=2012" TargetMode="External"/><Relationship Id="rId4301" Type="http://schemas.openxmlformats.org/officeDocument/2006/relationships/hyperlink" Target="http://football6.myfantasyleague.com/2013/detailed?L=59380&amp;W=11&amp;P=9514&amp;YEAR=2012" TargetMode="External"/><Relationship Id="rId7871" Type="http://schemas.openxmlformats.org/officeDocument/2006/relationships/hyperlink" Target="http://football6.myfantasyleague.com/2013/detailed?L=59380&amp;W=3&amp;P=8697&amp;YEAR=2012" TargetMode="External"/><Relationship Id="rId8922" Type="http://schemas.openxmlformats.org/officeDocument/2006/relationships/hyperlink" Target="http://football6.myfantasyleague.com/2013/detailed?L=59380&amp;W=14&amp;P=10822&amp;YEAR=2012" TargetMode="External"/><Relationship Id="rId10852" Type="http://schemas.openxmlformats.org/officeDocument/2006/relationships/hyperlink" Target="http://football6.myfantasyleague.com/2013/player?L=59380&amp;P=8387&amp;YEAR=2012" TargetMode="External"/><Relationship Id="rId11903" Type="http://schemas.openxmlformats.org/officeDocument/2006/relationships/hyperlink" Target="http://football6.myfantasyleague.com/2013/detailed?L=59380&amp;W=3&amp;P=9498&amp;YEAR=2012" TargetMode="External"/><Relationship Id="rId17465" Type="http://schemas.openxmlformats.org/officeDocument/2006/relationships/hyperlink" Target="http://football6.myfantasyleague.com/2013/player?L=59380&amp;P=9726" TargetMode="External"/><Relationship Id="rId18516" Type="http://schemas.openxmlformats.org/officeDocument/2006/relationships/hyperlink" Target="http://football6.myfantasyleague.com/2013/detailed?L=59380&amp;W=16&amp;P=10062&amp;YEAR=2012" TargetMode="External"/><Relationship Id="rId6473" Type="http://schemas.openxmlformats.org/officeDocument/2006/relationships/hyperlink" Target="http://football6.myfantasyleague.com/2013/detailed?L=59380&amp;W=17&amp;P=9694&amp;YEAR=2012" TargetMode="External"/><Relationship Id="rId7524" Type="http://schemas.openxmlformats.org/officeDocument/2006/relationships/hyperlink" Target="http://football6.myfantasyleague.com/2013/detailed?L=59380&amp;W=16&amp;P=10457&amp;YEAR=2012" TargetMode="External"/><Relationship Id="rId10505" Type="http://schemas.openxmlformats.org/officeDocument/2006/relationships/hyperlink" Target="http://football6.myfantasyleague.com/2013/detailed?L=59380&amp;W=7&amp;P=6976&amp;YEAR=2012" TargetMode="External"/><Relationship Id="rId16067" Type="http://schemas.openxmlformats.org/officeDocument/2006/relationships/hyperlink" Target="http://football6.myfantasyleague.com/2013/detailed?L=59380&amp;W=9&amp;P=10570&amp;YEAR=2012" TargetMode="External"/><Relationship Id="rId17118" Type="http://schemas.openxmlformats.org/officeDocument/2006/relationships/hyperlink" Target="http://football6.myfantasyleague.com/2013/detailed?L=59380&amp;W=1&amp;P=4894&amp;YEAR=2012" TargetMode="External"/><Relationship Id="rId5075" Type="http://schemas.openxmlformats.org/officeDocument/2006/relationships/hyperlink" Target="http://football6.myfantasyleague.com/2013/detailed?L=59380&amp;W=4&amp;P=8982&amp;YEAR=2012" TargetMode="External"/><Relationship Id="rId6126" Type="http://schemas.openxmlformats.org/officeDocument/2006/relationships/hyperlink" Target="http://football6.myfantasyleague.com/2013/detailed?L=59380&amp;W=9&amp;P=10487&amp;YEAR=2012" TargetMode="External"/><Relationship Id="rId9696" Type="http://schemas.openxmlformats.org/officeDocument/2006/relationships/hyperlink" Target="http://football6.myfantasyleague.com/2013/detailed?L=59380&amp;W=9&amp;P=8740&amp;YEAR=2012" TargetMode="External"/><Relationship Id="rId12677" Type="http://schemas.openxmlformats.org/officeDocument/2006/relationships/hyperlink" Target="http://football6.myfantasyleague.com/2013/detailed?L=59380&amp;W=13&amp;P=10842&amp;YEAR=2012" TargetMode="External"/><Relationship Id="rId1685" Type="http://schemas.openxmlformats.org/officeDocument/2006/relationships/hyperlink" Target="http://football6.myfantasyleague.com/2013/detailed?L=59380&amp;W=13&amp;P=10637&amp;YEAR=2012" TargetMode="External"/><Relationship Id="rId2736" Type="http://schemas.openxmlformats.org/officeDocument/2006/relationships/hyperlink" Target="http://football6.myfantasyleague.com/2013/player?L=59380&amp;P=9823&amp;YEAR=2012" TargetMode="External"/><Relationship Id="rId8298" Type="http://schemas.openxmlformats.org/officeDocument/2006/relationships/hyperlink" Target="http://football6.myfantasyleague.com/2013/detailed?L=59380&amp;W=7&amp;P=9072&amp;YEAR=2012" TargetMode="External"/><Relationship Id="rId9349" Type="http://schemas.openxmlformats.org/officeDocument/2006/relationships/hyperlink" Target="http://football6.myfantasyleague.com/2013/player?L=59380&amp;P=10711" TargetMode="External"/><Relationship Id="rId11279" Type="http://schemas.openxmlformats.org/officeDocument/2006/relationships/hyperlink" Target="http://football6.myfantasyleague.com/2013/detailed?L=59380&amp;W=4&amp;P=5919&amp;YEAR=2012" TargetMode="External"/><Relationship Id="rId13728" Type="http://schemas.openxmlformats.org/officeDocument/2006/relationships/hyperlink" Target="http://football6.myfantasyleague.com/2013/detailed?L=59380&amp;W=3&amp;P=8668&amp;YEAR=2012" TargetMode="External"/><Relationship Id="rId15150" Type="http://schemas.openxmlformats.org/officeDocument/2006/relationships/hyperlink" Target="http://football6.myfantasyleague.com/2013/detailed?L=59380&amp;W=3&amp;P=10896&amp;YEAR=2012" TargetMode="External"/><Relationship Id="rId16201" Type="http://schemas.openxmlformats.org/officeDocument/2006/relationships/hyperlink" Target="http://football6.myfantasyleague.com/2013/detailed?L=59380&amp;W=8&amp;P=7945&amp;YEAR=2012" TargetMode="External"/><Relationship Id="rId708" Type="http://schemas.openxmlformats.org/officeDocument/2006/relationships/hyperlink" Target="http://football6.myfantasyleague.com/2013/detailed?L=59380&amp;W=6&amp;P=10464&amp;YEAR=2012" TargetMode="External"/><Relationship Id="rId1338" Type="http://schemas.openxmlformats.org/officeDocument/2006/relationships/hyperlink" Target="http://football6.myfantasyleague.com/2013/player?L=59380&amp;P=8715&amp;YEAR=2012" TargetMode="External"/><Relationship Id="rId19771" Type="http://schemas.openxmlformats.org/officeDocument/2006/relationships/hyperlink" Target="http://football6.myfantasyleague.com/2013/player?L=59380&amp;P=7407" TargetMode="External"/><Relationship Id="rId5959" Type="http://schemas.openxmlformats.org/officeDocument/2006/relationships/hyperlink" Target="http://football6.myfantasyleague.com/2013/detailed?L=59380&amp;W=4&amp;P=9508&amp;YEAR=2012" TargetMode="External"/><Relationship Id="rId7381" Type="http://schemas.openxmlformats.org/officeDocument/2006/relationships/hyperlink" Target="http://football6.myfantasyleague.com/2013/detailed?L=59380&amp;W=2&amp;P=10696&amp;YEAR=2012" TargetMode="External"/><Relationship Id="rId8432" Type="http://schemas.openxmlformats.org/officeDocument/2006/relationships/hyperlink" Target="http://football6.myfantasyleague.com/2013/detailed?L=59380&amp;W=17&amp;P=10266&amp;YEAR=2012" TargetMode="External"/><Relationship Id="rId9830" Type="http://schemas.openxmlformats.org/officeDocument/2006/relationships/hyperlink" Target="http://football6.myfantasyleague.com/2013/detailed?L=59380&amp;W=2&amp;P=7037&amp;YEAR=2012" TargetMode="External"/><Relationship Id="rId11760" Type="http://schemas.openxmlformats.org/officeDocument/2006/relationships/hyperlink" Target="http://football6.myfantasyleague.com/2013/detailed?L=59380&amp;W=16&amp;P=8360&amp;YEAR=2012" TargetMode="External"/><Relationship Id="rId12811" Type="http://schemas.openxmlformats.org/officeDocument/2006/relationships/hyperlink" Target="http://football6.myfantasyleague.com/2013/detailed?L=59380&amp;W=1&amp;P=10754&amp;YEAR=2012" TargetMode="External"/><Relationship Id="rId18373" Type="http://schemas.openxmlformats.org/officeDocument/2006/relationships/hyperlink" Target="http://football6.myfantasyleague.com/2013/detailed?L=59380&amp;W=15&amp;P=10852&amp;YEAR=2012" TargetMode="External"/><Relationship Id="rId19424" Type="http://schemas.openxmlformats.org/officeDocument/2006/relationships/hyperlink" Target="http://football6.myfantasyleague.com/2013/detailed?L=59380&amp;W=8&amp;P=8713&amp;YEAR=2012" TargetMode="External"/><Relationship Id="rId44" Type="http://schemas.openxmlformats.org/officeDocument/2006/relationships/hyperlink" Target="http://football6.myfantasyleague.com/2013/detailed?L=59380&amp;W=2&amp;P=5662&amp;YEAR=2012" TargetMode="External"/><Relationship Id="rId7034" Type="http://schemas.openxmlformats.org/officeDocument/2006/relationships/hyperlink" Target="http://football6.myfantasyleague.com/2013/player?L=59380&amp;P=9826&amp;YEAR=2012" TargetMode="External"/><Relationship Id="rId10362" Type="http://schemas.openxmlformats.org/officeDocument/2006/relationships/hyperlink" Target="http://football6.myfantasyleague.com/2013/player?L=59380&amp;P=9904" TargetMode="External"/><Relationship Id="rId11413" Type="http://schemas.openxmlformats.org/officeDocument/2006/relationships/hyperlink" Target="http://football6.myfantasyleague.com/2013/detailed?L=59380&amp;W=9&amp;P=9710&amp;YEAR=2012" TargetMode="External"/><Relationship Id="rId14983" Type="http://schemas.openxmlformats.org/officeDocument/2006/relationships/hyperlink" Target="http://football6.myfantasyleague.com/2013/detailed?L=59380&amp;W=15&amp;P=8930&amp;YEAR=2012" TargetMode="External"/><Relationship Id="rId18026" Type="http://schemas.openxmlformats.org/officeDocument/2006/relationships/hyperlink" Target="http://football6.myfantasyleague.com/2013/detailed?L=59380&amp;W=17&amp;P=9524&amp;YEAR=2012" TargetMode="External"/><Relationship Id="rId3991" Type="http://schemas.openxmlformats.org/officeDocument/2006/relationships/hyperlink" Target="http://football6.myfantasyleague.com/2013/player?L=59380&amp;P=7533" TargetMode="External"/><Relationship Id="rId10015" Type="http://schemas.openxmlformats.org/officeDocument/2006/relationships/hyperlink" Target="http://football6.myfantasyleague.com/2013/detailed?L=59380&amp;W=17&amp;P=10540&amp;YEAR=2012" TargetMode="External"/><Relationship Id="rId13585" Type="http://schemas.openxmlformats.org/officeDocument/2006/relationships/hyperlink" Target="http://football6.myfantasyleague.com/2013/player?L=59380&amp;P=9560&amp;YEAR=2012" TargetMode="External"/><Relationship Id="rId14636" Type="http://schemas.openxmlformats.org/officeDocument/2006/relationships/hyperlink" Target="http://football6.myfantasyleague.com/2013/detailed?L=59380&amp;W=14&amp;P=7488&amp;YEAR=2012" TargetMode="External"/><Relationship Id="rId2593" Type="http://schemas.openxmlformats.org/officeDocument/2006/relationships/hyperlink" Target="http://football6.myfantasyleague.com/2013/detailed?L=59380&amp;W=12&amp;P=10178&amp;YEAR=2012" TargetMode="External"/><Relationship Id="rId3644" Type="http://schemas.openxmlformats.org/officeDocument/2006/relationships/hyperlink" Target="http://football6.myfantasyleague.com/2013/detailed?L=59380&amp;W=17&amp;P=10747&amp;YEAR=2012" TargetMode="External"/><Relationship Id="rId12187" Type="http://schemas.openxmlformats.org/officeDocument/2006/relationships/hyperlink" Target="http://football6.myfantasyleague.com/2013/detailed?L=59380&amp;W=14&amp;P=9336&amp;YEAR=2012" TargetMode="External"/><Relationship Id="rId13238" Type="http://schemas.openxmlformats.org/officeDocument/2006/relationships/hyperlink" Target="http://football6.myfantasyleague.com/2013/detailed?L=59380&amp;W=5&amp;P=10088&amp;YEAR=2012" TargetMode="External"/><Relationship Id="rId17859" Type="http://schemas.openxmlformats.org/officeDocument/2006/relationships/hyperlink" Target="http://football6.myfantasyleague.com/2013/detailed?L=59380&amp;W=12&amp;P=9815&amp;YEAR=2012" TargetMode="External"/><Relationship Id="rId20454" Type="http://schemas.openxmlformats.org/officeDocument/2006/relationships/hyperlink" Target="http://football6.myfantasyleague.com/2013/detailed?L=59380&amp;W=9&amp;P=9837&amp;YEAR=2012" TargetMode="External"/><Relationship Id="rId565" Type="http://schemas.openxmlformats.org/officeDocument/2006/relationships/hyperlink" Target="http://football6.myfantasyleague.com/2013/detailed?L=59380&amp;W=5&amp;P=8400&amp;YEAR=2012" TargetMode="External"/><Relationship Id="rId1195" Type="http://schemas.openxmlformats.org/officeDocument/2006/relationships/hyperlink" Target="http://football6.myfantasyleague.com/2013/detailed?L=59380&amp;W=9&amp;P=6957&amp;YEAR=2012" TargetMode="External"/><Relationship Id="rId2246" Type="http://schemas.openxmlformats.org/officeDocument/2006/relationships/hyperlink" Target="http://football6.myfantasyleague.com/2013/detailed?L=59380&amp;W=17&amp;P=4925&amp;YEAR=2012" TargetMode="External"/><Relationship Id="rId6867" Type="http://schemas.openxmlformats.org/officeDocument/2006/relationships/hyperlink" Target="http://football6.myfantasyleague.com/2013/detailed?L=59380&amp;W=6&amp;P=2918&amp;YEAR=2012" TargetMode="External"/><Relationship Id="rId7918" Type="http://schemas.openxmlformats.org/officeDocument/2006/relationships/hyperlink" Target="http://football6.myfantasyleague.com/2013/detailed?L=59380&amp;W=9&amp;P=10873&amp;YEAR=2012" TargetMode="External"/><Relationship Id="rId19281" Type="http://schemas.openxmlformats.org/officeDocument/2006/relationships/hyperlink" Target="http://football6.myfantasyleague.com/2013/detailed?L=59380&amp;W=2&amp;P=8117&amp;YEAR=2012" TargetMode="External"/><Relationship Id="rId20107" Type="http://schemas.openxmlformats.org/officeDocument/2006/relationships/hyperlink" Target="http://football6.myfantasyleague.com/2013/detailed?L=59380&amp;W=11&amp;P=8961&amp;YEAR=2012" TargetMode="External"/><Relationship Id="rId218" Type="http://schemas.openxmlformats.org/officeDocument/2006/relationships/hyperlink" Target="http://football6.myfantasyleague.com/2013/detailed?L=59380&amp;W=12&amp;P=3579&amp;YEAR=2012" TargetMode="External"/><Relationship Id="rId5469" Type="http://schemas.openxmlformats.org/officeDocument/2006/relationships/hyperlink" Target="http://football6.myfantasyleague.com/2013/detailed?L=59380&amp;W=15&amp;P=9931&amp;YEAR=2012" TargetMode="External"/><Relationship Id="rId9340" Type="http://schemas.openxmlformats.org/officeDocument/2006/relationships/hyperlink" Target="http://football6.myfantasyleague.com/2013/detailed?L=59380&amp;W=7&amp;P=7031&amp;YEAR=2012" TargetMode="External"/><Relationship Id="rId11270" Type="http://schemas.openxmlformats.org/officeDocument/2006/relationships/hyperlink" Target="http://football6.myfantasyleague.com/2013/detailed?L=59380&amp;W=14&amp;P=10767&amp;YEAR=2012" TargetMode="External"/><Relationship Id="rId12321" Type="http://schemas.openxmlformats.org/officeDocument/2006/relationships/hyperlink" Target="http://football6.myfantasyleague.com/2013/detailed?L=59380&amp;W=9&amp;P=9633&amp;YEAR=2012" TargetMode="External"/><Relationship Id="rId15891" Type="http://schemas.openxmlformats.org/officeDocument/2006/relationships/hyperlink" Target="http://football6.myfantasyleague.com/2013/player?L=59380&amp;P=7820&amp;YEAR=2012" TargetMode="External"/><Relationship Id="rId16942" Type="http://schemas.openxmlformats.org/officeDocument/2006/relationships/hyperlink" Target="http://football6.myfantasyleague.com/2013/detailed?L=59380&amp;W=6&amp;P=7883&amp;YEAR=2012" TargetMode="External"/><Relationship Id="rId5950" Type="http://schemas.openxmlformats.org/officeDocument/2006/relationships/hyperlink" Target="http://football6.myfantasyleague.com/2013/detailed?L=59380&amp;W=13&amp;P=10818&amp;YEAR=2012" TargetMode="External"/><Relationship Id="rId14493" Type="http://schemas.openxmlformats.org/officeDocument/2006/relationships/hyperlink" Target="http://football6.myfantasyleague.com/2013/detailed?L=59380&amp;W=4&amp;P=8658&amp;YEAR=2012" TargetMode="External"/><Relationship Id="rId15544" Type="http://schemas.openxmlformats.org/officeDocument/2006/relationships/hyperlink" Target="http://football6.myfantasyleague.com/2013/detailed?L=59380&amp;W=2&amp;P=9025&amp;YEAR=2012" TargetMode="External"/><Relationship Id="rId4552" Type="http://schemas.openxmlformats.org/officeDocument/2006/relationships/hyperlink" Target="http://football6.myfantasyleague.com/2013/detailed?L=59380&amp;W=10&amp;P=10336&amp;YEAR=2012" TargetMode="External"/><Relationship Id="rId5603" Type="http://schemas.openxmlformats.org/officeDocument/2006/relationships/hyperlink" Target="http://football6.myfantasyleague.com/2013/detailed?L=59380&amp;W=5&amp;P=8511&amp;YEAR=2012" TargetMode="External"/><Relationship Id="rId13095" Type="http://schemas.openxmlformats.org/officeDocument/2006/relationships/hyperlink" Target="http://football6.myfantasyleague.com/2013/detailed?L=59380&amp;W=6&amp;P=9495&amp;YEAR=2012" TargetMode="External"/><Relationship Id="rId14146" Type="http://schemas.openxmlformats.org/officeDocument/2006/relationships/hyperlink" Target="http://football6.myfantasyleague.com/2013/detailed?L=59380&amp;W=4&amp;P=10270&amp;YEAR=2012" TargetMode="External"/><Relationship Id="rId18767" Type="http://schemas.openxmlformats.org/officeDocument/2006/relationships/hyperlink" Target="http://football6.myfantasyleague.com/2013/detailed?L=59380&amp;W=3&amp;P=10560&amp;YEAR=2012" TargetMode="External"/><Relationship Id="rId19818" Type="http://schemas.openxmlformats.org/officeDocument/2006/relationships/hyperlink" Target="http://football6.myfantasyleague.com/2013/detailed?L=59380&amp;W=5&amp;P=8268&amp;YEAR=2012" TargetMode="External"/><Relationship Id="rId3154" Type="http://schemas.openxmlformats.org/officeDocument/2006/relationships/hyperlink" Target="http://football6.myfantasyleague.com/2013/detailed?L=59380&amp;W=3&amp;P=9051&amp;YEAR=2012" TargetMode="External"/><Relationship Id="rId4205" Type="http://schemas.openxmlformats.org/officeDocument/2006/relationships/hyperlink" Target="http://football6.myfantasyleague.com/2013/player?L=59380&amp;P=9964" TargetMode="External"/><Relationship Id="rId7775" Type="http://schemas.openxmlformats.org/officeDocument/2006/relationships/hyperlink" Target="http://football6.myfantasyleague.com/2013/detailed?L=59380&amp;W=8&amp;P=9847&amp;YEAR=2012" TargetMode="External"/><Relationship Id="rId8826" Type="http://schemas.openxmlformats.org/officeDocument/2006/relationships/hyperlink" Target="http://football6.myfantasyleague.com/2013/detailed?L=59380&amp;W=2&amp;P=10277&amp;YEAR=2012" TargetMode="External"/><Relationship Id="rId10756" Type="http://schemas.openxmlformats.org/officeDocument/2006/relationships/hyperlink" Target="http://football6.myfantasyleague.com/2013/detailed?L=59380&amp;W=11&amp;P=10773&amp;YEAR=2012" TargetMode="External"/><Relationship Id="rId17369" Type="http://schemas.openxmlformats.org/officeDocument/2006/relationships/hyperlink" Target="http://football6.myfantasyleague.com/2013/detailed?L=59380&amp;W=7&amp;P=7832&amp;YEAR=2012" TargetMode="External"/><Relationship Id="rId6377" Type="http://schemas.openxmlformats.org/officeDocument/2006/relationships/hyperlink" Target="http://football6.myfantasyleague.com/2013/detailed?L=59380&amp;W=3&amp;P=6651&amp;YEAR=2012" TargetMode="External"/><Relationship Id="rId7428" Type="http://schemas.openxmlformats.org/officeDocument/2006/relationships/hyperlink" Target="http://football6.myfantasyleague.com/2013/player?L=59380&amp;P=10975" TargetMode="External"/><Relationship Id="rId10409" Type="http://schemas.openxmlformats.org/officeDocument/2006/relationships/hyperlink" Target="http://football6.myfantasyleague.com/2013/options?L=59380&amp;F=0004&amp;O=07" TargetMode="External"/><Relationship Id="rId11807" Type="http://schemas.openxmlformats.org/officeDocument/2006/relationships/hyperlink" Target="http://football6.myfantasyleague.com/2013/options?L=59380&amp;F=0001&amp;O=07" TargetMode="External"/><Relationship Id="rId2987" Type="http://schemas.openxmlformats.org/officeDocument/2006/relationships/hyperlink" Target="http://football6.myfantasyleague.com/2013/detailed?L=59380&amp;W=2&amp;P=8243&amp;YEAR=2012" TargetMode="External"/><Relationship Id="rId13979" Type="http://schemas.openxmlformats.org/officeDocument/2006/relationships/hyperlink" Target="http://football6.myfantasyleague.com/2013/detailed?L=59380&amp;W=6&amp;P=9641&amp;YEAR=2012" TargetMode="External"/><Relationship Id="rId17850" Type="http://schemas.openxmlformats.org/officeDocument/2006/relationships/hyperlink" Target="http://football6.myfantasyleague.com/2013/detailed?L=59380&amp;W=2&amp;P=9815&amp;YEAR=2012" TargetMode="External"/><Relationship Id="rId18901" Type="http://schemas.openxmlformats.org/officeDocument/2006/relationships/hyperlink" Target="http://football6.myfantasyleague.com/2013/detailed?L=59380&amp;W=6&amp;P=10815&amp;YEAR=2012" TargetMode="External"/><Relationship Id="rId959" Type="http://schemas.openxmlformats.org/officeDocument/2006/relationships/hyperlink" Target="http://football6.myfantasyleague.com/2013/player?L=59380&amp;P=10506&amp;YEAR=2012" TargetMode="External"/><Relationship Id="rId1589" Type="http://schemas.openxmlformats.org/officeDocument/2006/relationships/hyperlink" Target="http://football6.myfantasyleague.com/2013/detailed?L=59380&amp;W=15&amp;P=8448&amp;YEAR=2012" TargetMode="External"/><Relationship Id="rId5460" Type="http://schemas.openxmlformats.org/officeDocument/2006/relationships/hyperlink" Target="http://football6.myfantasyleague.com/2013/detailed?L=59380&amp;W=6&amp;P=10988&amp;YEAR=2012" TargetMode="External"/><Relationship Id="rId6511" Type="http://schemas.openxmlformats.org/officeDocument/2006/relationships/hyperlink" Target="http://football6.myfantasyleague.com/2013/detailed?L=59380&amp;W=15&amp;P=7236&amp;YEAR=2012" TargetMode="External"/><Relationship Id="rId15054" Type="http://schemas.openxmlformats.org/officeDocument/2006/relationships/hyperlink" Target="http://football6.myfantasyleague.com/2013/detailed?L=59380&amp;W=10&amp;P=10735&amp;YEAR=2012" TargetMode="External"/><Relationship Id="rId16452" Type="http://schemas.openxmlformats.org/officeDocument/2006/relationships/hyperlink" Target="http://football6.myfantasyleague.com/2013/detailed?L=59380&amp;W=6&amp;P=10908&amp;YEAR=2012" TargetMode="External"/><Relationship Id="rId17503" Type="http://schemas.openxmlformats.org/officeDocument/2006/relationships/hyperlink" Target="http://football6.myfantasyleague.com/2013/detailed?L=59380&amp;W=2&amp;P=7942&amp;YEAR=2012" TargetMode="External"/><Relationship Id="rId4062" Type="http://schemas.openxmlformats.org/officeDocument/2006/relationships/hyperlink" Target="http://football6.myfantasyleague.com/2013/detailed?L=59380&amp;W=12&amp;P=8493&amp;YEAR=2012" TargetMode="External"/><Relationship Id="rId5113" Type="http://schemas.openxmlformats.org/officeDocument/2006/relationships/hyperlink" Target="http://football6.myfantasyleague.com/2013/detailed?L=59380&amp;W=16&amp;P=9912&amp;YEAR=2012" TargetMode="External"/><Relationship Id="rId16105" Type="http://schemas.openxmlformats.org/officeDocument/2006/relationships/hyperlink" Target="http://football6.myfantasyleague.com/2013/detailed?L=59380&amp;W=15&amp;P=9099&amp;YEAR=2012" TargetMode="External"/><Relationship Id="rId19675" Type="http://schemas.openxmlformats.org/officeDocument/2006/relationships/hyperlink" Target="http://football6.myfantasyleague.com/2013/detailed?L=59380&amp;W=13&amp;P=10831&amp;YEAR=2012" TargetMode="External"/><Relationship Id="rId8683" Type="http://schemas.openxmlformats.org/officeDocument/2006/relationships/hyperlink" Target="http://football6.myfantasyleague.com/2013/detailed?L=59380&amp;W=3&amp;P=3307&amp;YEAR=2012" TargetMode="External"/><Relationship Id="rId9734" Type="http://schemas.openxmlformats.org/officeDocument/2006/relationships/hyperlink" Target="http://football6.myfantasyleague.com/2013/detailed?L=59380&amp;W=15&amp;P=8657&amp;YEAR=2012" TargetMode="External"/><Relationship Id="rId11664" Type="http://schemas.openxmlformats.org/officeDocument/2006/relationships/hyperlink" Target="http://football6.myfantasyleague.com/2013/detailed?L=59380&amp;W=10&amp;P=3291&amp;YEAR=2012" TargetMode="External"/><Relationship Id="rId12715" Type="http://schemas.openxmlformats.org/officeDocument/2006/relationships/hyperlink" Target="http://football6.myfantasyleague.com/2013/detailed?L=59380&amp;W=15&amp;P=10402&amp;YEAR=2012" TargetMode="External"/><Relationship Id="rId18277" Type="http://schemas.openxmlformats.org/officeDocument/2006/relationships/hyperlink" Target="http://football6.myfantasyleague.com/2013/player?L=59380&amp;P=10384" TargetMode="External"/><Relationship Id="rId19328" Type="http://schemas.openxmlformats.org/officeDocument/2006/relationships/hyperlink" Target="http://football6.myfantasyleague.com/2013/detailed?L=59380&amp;W=14&amp;P=10005&amp;YEAR=2012" TargetMode="External"/><Relationship Id="rId1723" Type="http://schemas.openxmlformats.org/officeDocument/2006/relationships/hyperlink" Target="http://football6.myfantasyleague.com/2013/detailed?L=59380&amp;W=15&amp;P=10390&amp;YEAR=2012" TargetMode="External"/><Relationship Id="rId7285" Type="http://schemas.openxmlformats.org/officeDocument/2006/relationships/hyperlink" Target="http://football6.myfantasyleague.com/2013/detailed?L=59380&amp;W=12&amp;P=9458&amp;YEAR=2012" TargetMode="External"/><Relationship Id="rId8336" Type="http://schemas.openxmlformats.org/officeDocument/2006/relationships/hyperlink" Target="http://football6.myfantasyleague.com/2013/detailed?L=59380&amp;W=15&amp;P=9073&amp;YEAR=2012" TargetMode="External"/><Relationship Id="rId10266" Type="http://schemas.openxmlformats.org/officeDocument/2006/relationships/hyperlink" Target="http://football6.myfantasyleague.com/2013/detailed?L=59380&amp;W=17&amp;P=10738&amp;YEAR=2012" TargetMode="External"/><Relationship Id="rId11317" Type="http://schemas.openxmlformats.org/officeDocument/2006/relationships/hyperlink" Target="http://football6.myfantasyleague.com/2013/detailed?L=59380&amp;W=3&amp;P=10327&amp;YEAR=2012" TargetMode="External"/><Relationship Id="rId14887" Type="http://schemas.openxmlformats.org/officeDocument/2006/relationships/hyperlink" Target="http://football6.myfantasyleague.com/2013/detailed?L=59380&amp;W=2&amp;P=9805&amp;YEAR=2012" TargetMode="External"/><Relationship Id="rId3895" Type="http://schemas.openxmlformats.org/officeDocument/2006/relationships/hyperlink" Target="http://football6.myfantasyleague.com/2013/detailed?L=59380&amp;W=17&amp;P=7849&amp;YEAR=2012" TargetMode="External"/><Relationship Id="rId4946" Type="http://schemas.openxmlformats.org/officeDocument/2006/relationships/hyperlink" Target="http://football6.myfantasyleague.com/2013/player?L=59380&amp;P=9059&amp;YEAR=2012" TargetMode="External"/><Relationship Id="rId13489" Type="http://schemas.openxmlformats.org/officeDocument/2006/relationships/hyperlink" Target="http://football6.myfantasyleague.com/2013/player?L=59380&amp;P=10328" TargetMode="External"/><Relationship Id="rId15938" Type="http://schemas.openxmlformats.org/officeDocument/2006/relationships/hyperlink" Target="http://football6.myfantasyleague.com/2013/detailed?L=59380&amp;W=5&amp;P=8832&amp;YEAR=2012" TargetMode="External"/><Relationship Id="rId17360" Type="http://schemas.openxmlformats.org/officeDocument/2006/relationships/hyperlink" Target="http://football6.myfantasyleague.com/2013/detailed?L=59380&amp;W=15&amp;P=8736&amp;YEAR=2012" TargetMode="External"/><Relationship Id="rId18411" Type="http://schemas.openxmlformats.org/officeDocument/2006/relationships/hyperlink" Target="http://football6.myfantasyleague.com/2013/detailed?L=59380&amp;W=13&amp;P=6963&amp;YEAR=2012" TargetMode="External"/><Relationship Id="rId2497" Type="http://schemas.openxmlformats.org/officeDocument/2006/relationships/hyperlink" Target="http://football6.myfantasyleague.com/2013/detailed?L=59380&amp;W=14&amp;P=10401&amp;YEAR=2012" TargetMode="External"/><Relationship Id="rId3548" Type="http://schemas.openxmlformats.org/officeDocument/2006/relationships/hyperlink" Target="http://football6.myfantasyleague.com/2013/detailed?L=59380&amp;W=10&amp;P=11007&amp;YEAR=2012" TargetMode="External"/><Relationship Id="rId17013" Type="http://schemas.openxmlformats.org/officeDocument/2006/relationships/hyperlink" Target="http://football6.myfantasyleague.com/2013/detailed?L=59380&amp;W=14&amp;P=7525&amp;YEAR=2012" TargetMode="External"/><Relationship Id="rId20358" Type="http://schemas.openxmlformats.org/officeDocument/2006/relationships/hyperlink" Target="http://football6.myfantasyleague.com/2013/detailed?L=59380&amp;W=6&amp;P=10806&amp;YEAR=2012" TargetMode="External"/><Relationship Id="rId469" Type="http://schemas.openxmlformats.org/officeDocument/2006/relationships/hyperlink" Target="http://football6.myfantasyleague.com/2013/detailed?L=59380&amp;W=14&amp;P=9875&amp;YEAR=2012" TargetMode="External"/><Relationship Id="rId1099" Type="http://schemas.openxmlformats.org/officeDocument/2006/relationships/hyperlink" Target="http://football6.myfantasyleague.com/2013/options?L=59380&amp;F=0003&amp;O=07" TargetMode="External"/><Relationship Id="rId6021" Type="http://schemas.openxmlformats.org/officeDocument/2006/relationships/hyperlink" Target="http://football6.myfantasyleague.com/2013/detailed?L=59380&amp;W=2&amp;P=1600&amp;YEAR=2012" TargetMode="External"/><Relationship Id="rId9591" Type="http://schemas.openxmlformats.org/officeDocument/2006/relationships/hyperlink" Target="http://football6.myfantasyleague.com/2013/detailed?L=59380&amp;W=16&amp;P=8293&amp;YEAR=2012" TargetMode="External"/><Relationship Id="rId10400" Type="http://schemas.openxmlformats.org/officeDocument/2006/relationships/hyperlink" Target="http://football6.myfantasyleague.com/2013/detailed?L=59380&amp;W=7&amp;P=10297&amp;YEAR=2012" TargetMode="External"/><Relationship Id="rId13970" Type="http://schemas.openxmlformats.org/officeDocument/2006/relationships/hyperlink" Target="http://football6.myfantasyleague.com/2013/detailed?L=59380&amp;W=15&amp;P=9842&amp;YEAR=2012" TargetMode="External"/><Relationship Id="rId19185" Type="http://schemas.openxmlformats.org/officeDocument/2006/relationships/hyperlink" Target="http://football6.myfantasyleague.com/2013/player?L=59380&amp;P=9877" TargetMode="External"/><Relationship Id="rId8193" Type="http://schemas.openxmlformats.org/officeDocument/2006/relationships/hyperlink" Target="http://football6.myfantasyleague.com/2013/detailed?L=59380&amp;W=3&amp;P=9156&amp;YEAR=2012" TargetMode="External"/><Relationship Id="rId9244" Type="http://schemas.openxmlformats.org/officeDocument/2006/relationships/hyperlink" Target="http://football6.myfantasyleague.com/2013/detailed?L=59380&amp;W=10&amp;P=10846&amp;YEAR=2012" TargetMode="External"/><Relationship Id="rId12572" Type="http://schemas.openxmlformats.org/officeDocument/2006/relationships/hyperlink" Target="http://football6.myfantasyleague.com/2013/detailed?L=59380&amp;W=7&amp;P=9088&amp;YEAR=2012" TargetMode="External"/><Relationship Id="rId13623" Type="http://schemas.openxmlformats.org/officeDocument/2006/relationships/hyperlink" Target="http://football6.myfantasyleague.com/2013/player?L=59380&amp;P=9632&amp;YEAR=2012" TargetMode="External"/><Relationship Id="rId950" Type="http://schemas.openxmlformats.org/officeDocument/2006/relationships/hyperlink" Target="http://football6.myfantasyleague.com/2013/detailed?L=59380&amp;W=10&amp;P=3871&amp;YEAR=2012" TargetMode="External"/><Relationship Id="rId1580" Type="http://schemas.openxmlformats.org/officeDocument/2006/relationships/hyperlink" Target="http://football6.myfantasyleague.com/2013/detailed?L=59380&amp;W=6&amp;P=8448&amp;YEAR=2012" TargetMode="External"/><Relationship Id="rId2631" Type="http://schemas.openxmlformats.org/officeDocument/2006/relationships/hyperlink" Target="http://football6.myfantasyleague.com/2013/detailed?L=59380&amp;W=15&amp;P=10033&amp;YEAR=2012" TargetMode="External"/><Relationship Id="rId11174" Type="http://schemas.openxmlformats.org/officeDocument/2006/relationships/hyperlink" Target="http://football6.myfantasyleague.com/2013/detailed?L=59380&amp;W=13&amp;P=10389&amp;YEAR=2012" TargetMode="External"/><Relationship Id="rId12225" Type="http://schemas.openxmlformats.org/officeDocument/2006/relationships/hyperlink" Target="http://football6.myfantasyleague.com/2013/detailed?L=59380&amp;W=1&amp;P=9821&amp;YEAR=2012" TargetMode="External"/><Relationship Id="rId15795" Type="http://schemas.openxmlformats.org/officeDocument/2006/relationships/hyperlink" Target="http://football6.myfantasyleague.com/2013/detailed?L=59380&amp;W=8&amp;P=10300&amp;YEAR=2012" TargetMode="External"/><Relationship Id="rId16846" Type="http://schemas.openxmlformats.org/officeDocument/2006/relationships/hyperlink" Target="http://football6.myfantasyleague.com/2013/detailed?L=59380&amp;W=12&amp;P=9139&amp;YEAR=2012" TargetMode="External"/><Relationship Id="rId603" Type="http://schemas.openxmlformats.org/officeDocument/2006/relationships/hyperlink" Target="http://football6.myfantasyleague.com/2013/detailed?L=59380&amp;W=16&amp;P=9897&amp;YEAR=2012" TargetMode="External"/><Relationship Id="rId1233" Type="http://schemas.openxmlformats.org/officeDocument/2006/relationships/hyperlink" Target="http://football6.myfantasyleague.com/2013/detailed?L=59380&amp;W=11&amp;P=10782&amp;YEAR=2012" TargetMode="External"/><Relationship Id="rId5854" Type="http://schemas.openxmlformats.org/officeDocument/2006/relationships/hyperlink" Target="http://football6.myfantasyleague.com/2013/detailed?L=59380&amp;W=6&amp;P=8456&amp;YEAR=2012" TargetMode="External"/><Relationship Id="rId6905" Type="http://schemas.openxmlformats.org/officeDocument/2006/relationships/hyperlink" Target="http://football6.myfantasyleague.com/2013/detailed?L=59380&amp;W=3&amp;P=10170&amp;YEAR=2012" TargetMode="External"/><Relationship Id="rId14397" Type="http://schemas.openxmlformats.org/officeDocument/2006/relationships/hyperlink" Target="http://football6.myfantasyleague.com/2013/detailed?L=59380&amp;W=7&amp;P=10718&amp;YEAR=2012" TargetMode="External"/><Relationship Id="rId15448" Type="http://schemas.openxmlformats.org/officeDocument/2006/relationships/hyperlink" Target="http://football6.myfantasyleague.com/2013/detailed?L=59380&amp;W=11&amp;P=11013&amp;YEAR=2012" TargetMode="External"/><Relationship Id="rId4456" Type="http://schemas.openxmlformats.org/officeDocument/2006/relationships/hyperlink" Target="http://football6.myfantasyleague.com/2013/detailed?L=59380&amp;W=16&amp;P=10284&amp;YEAR=2012" TargetMode="External"/><Relationship Id="rId5507" Type="http://schemas.openxmlformats.org/officeDocument/2006/relationships/hyperlink" Target="http://football6.myfantasyleague.com/2013/player?L=59380&amp;P=9662&amp;YEAR=2012" TargetMode="External"/><Relationship Id="rId3058" Type="http://schemas.openxmlformats.org/officeDocument/2006/relationships/hyperlink" Target="http://football6.myfantasyleague.com/2013/detailed?L=59380&amp;W=11&amp;P=9980&amp;YEAR=2012" TargetMode="External"/><Relationship Id="rId4109" Type="http://schemas.openxmlformats.org/officeDocument/2006/relationships/hyperlink" Target="http://football6.myfantasyleague.com/2013/detailed?L=59380&amp;W=3&amp;P=9055&amp;YEAR=2012" TargetMode="External"/><Relationship Id="rId7679" Type="http://schemas.openxmlformats.org/officeDocument/2006/relationships/hyperlink" Target="http://football6.myfantasyleague.com/2013/detailed?L=59380&amp;W=15&amp;P=10307&amp;YEAR=2012" TargetMode="External"/><Relationship Id="rId13480" Type="http://schemas.openxmlformats.org/officeDocument/2006/relationships/hyperlink" Target="http://football6.myfantasyleague.com/2013/detailed?L=59380&amp;W=8&amp;P=4907&amp;YEAR=2012" TargetMode="External"/><Relationship Id="rId12082" Type="http://schemas.openxmlformats.org/officeDocument/2006/relationships/hyperlink" Target="http://football6.myfantasyleague.com/2013/detailed?L=59380&amp;W=4&amp;P=9086&amp;YEAR=2012" TargetMode="External"/><Relationship Id="rId13133" Type="http://schemas.openxmlformats.org/officeDocument/2006/relationships/hyperlink" Target="http://football6.myfantasyleague.com/2013/player?L=59380&amp;P=10330" TargetMode="External"/><Relationship Id="rId14531" Type="http://schemas.openxmlformats.org/officeDocument/2006/relationships/hyperlink" Target="http://football6.myfantasyleague.com/2013/detailed?L=59380&amp;W=5&amp;P=10260&amp;YEAR=2012" TargetMode="External"/><Relationship Id="rId460" Type="http://schemas.openxmlformats.org/officeDocument/2006/relationships/hyperlink" Target="http://football6.myfantasyleague.com/2013/detailed?L=59380&amp;W=4&amp;P=9875&amp;YEAR=2012" TargetMode="External"/><Relationship Id="rId1090" Type="http://schemas.openxmlformats.org/officeDocument/2006/relationships/hyperlink" Target="http://football6.myfantasyleague.com/2013/detailed?L=59380&amp;W=9&amp;P=10715&amp;YEAR=2012" TargetMode="External"/><Relationship Id="rId2141" Type="http://schemas.openxmlformats.org/officeDocument/2006/relationships/hyperlink" Target="http://football6.myfantasyleague.com/2013/detailed?L=59380&amp;W=2&amp;P=8661&amp;YEAR=2012" TargetMode="External"/><Relationship Id="rId17754" Type="http://schemas.openxmlformats.org/officeDocument/2006/relationships/hyperlink" Target="http://football6.myfantasyleague.com/2013/detailed?L=59380&amp;W=5&amp;P=8331&amp;YEAR=2012" TargetMode="External"/><Relationship Id="rId18805" Type="http://schemas.openxmlformats.org/officeDocument/2006/relationships/hyperlink" Target="http://football6.myfantasyleague.com/2013/detailed?L=59380&amp;W=5&amp;P=5658&amp;YEAR=2012" TargetMode="External"/><Relationship Id="rId20002" Type="http://schemas.openxmlformats.org/officeDocument/2006/relationships/hyperlink" Target="http://football6.myfantasyleague.com/2013/detailed?L=59380&amp;W=17&amp;P=9927&amp;YEAR=2012" TargetMode="External"/><Relationship Id="rId113" Type="http://schemas.openxmlformats.org/officeDocument/2006/relationships/hyperlink" Target="http://football6.myfantasyleague.com/2013/detailed?L=59380&amp;W=2&amp;P=9002&amp;YEAR=2012" TargetMode="External"/><Relationship Id="rId6762" Type="http://schemas.openxmlformats.org/officeDocument/2006/relationships/hyperlink" Target="http://football6.myfantasyleague.com/2013/options?L=59380&amp;F=0010&amp;O=07" TargetMode="External"/><Relationship Id="rId7813" Type="http://schemas.openxmlformats.org/officeDocument/2006/relationships/hyperlink" Target="http://football6.myfantasyleague.com/2013/detailed?L=59380&amp;W=16&amp;P=8284&amp;YEAR=2012" TargetMode="External"/><Relationship Id="rId16356" Type="http://schemas.openxmlformats.org/officeDocument/2006/relationships/hyperlink" Target="http://football6.myfantasyleague.com/2013/detailed?L=59380&amp;W=13&amp;P=9210&amp;YEAR=2012" TargetMode="External"/><Relationship Id="rId17407" Type="http://schemas.openxmlformats.org/officeDocument/2006/relationships/hyperlink" Target="http://football6.myfantasyleague.com/2013/detailed?L=59380&amp;W=2&amp;P=9910&amp;YEAR=2012" TargetMode="External"/><Relationship Id="rId5017" Type="http://schemas.openxmlformats.org/officeDocument/2006/relationships/hyperlink" Target="http://football6.myfantasyleague.com/2013/player?L=59380&amp;P=9470&amp;YEAR=2012" TargetMode="External"/><Relationship Id="rId5364" Type="http://schemas.openxmlformats.org/officeDocument/2006/relationships/hyperlink" Target="http://football6.myfantasyleague.com/2013/player?L=59380&amp;P=9325" TargetMode="External"/><Relationship Id="rId6415" Type="http://schemas.openxmlformats.org/officeDocument/2006/relationships/hyperlink" Target="http://football6.myfantasyleague.com/2013/player?L=59380&amp;P=8409" TargetMode="External"/><Relationship Id="rId9985" Type="http://schemas.openxmlformats.org/officeDocument/2006/relationships/hyperlink" Target="http://football6.myfantasyleague.com/2013/detailed?L=59380&amp;W=4&amp;P=9269&amp;YEAR=2012" TargetMode="External"/><Relationship Id="rId12966" Type="http://schemas.openxmlformats.org/officeDocument/2006/relationships/hyperlink" Target="http://football6.myfantasyleague.com/2013/detailed?L=59380&amp;W=9&amp;P=9522&amp;YEAR=2012" TargetMode="External"/><Relationship Id="rId16009" Type="http://schemas.openxmlformats.org/officeDocument/2006/relationships/hyperlink" Target="http://football6.myfantasyleague.com/2013/player?L=59380&amp;P=9236" TargetMode="External"/><Relationship Id="rId19579" Type="http://schemas.openxmlformats.org/officeDocument/2006/relationships/hyperlink" Target="http://football6.myfantasyleague.com/2013/detailed?L=59380&amp;W=3&amp;P=10863&amp;YEAR=2012" TargetMode="External"/><Relationship Id="rId1974" Type="http://schemas.openxmlformats.org/officeDocument/2006/relationships/hyperlink" Target="http://football6.myfantasyleague.com/2013/player?L=59380&amp;P=9190&amp;YEAR=2012" TargetMode="External"/><Relationship Id="rId8587" Type="http://schemas.openxmlformats.org/officeDocument/2006/relationships/hyperlink" Target="http://football6.myfantasyleague.com/2013/detailed?L=59380&amp;W=8&amp;P=9272&amp;YEAR=2012" TargetMode="External"/><Relationship Id="rId9638" Type="http://schemas.openxmlformats.org/officeDocument/2006/relationships/hyperlink" Target="http://football6.myfantasyleague.com/2013/detailed?L=59380&amp;W=16&amp;P=8303&amp;YEAR=2012" TargetMode="External"/><Relationship Id="rId11568" Type="http://schemas.openxmlformats.org/officeDocument/2006/relationships/hyperlink" Target="http://football6.myfantasyleague.com/2013/detailed?L=59380&amp;W=9&amp;P=9436&amp;YEAR=2012" TargetMode="External"/><Relationship Id="rId12619" Type="http://schemas.openxmlformats.org/officeDocument/2006/relationships/hyperlink" Target="http://football6.myfantasyleague.com/2013/detailed?L=59380&amp;W=4&amp;P=11017&amp;YEAR=2012" TargetMode="External"/><Relationship Id="rId1627" Type="http://schemas.openxmlformats.org/officeDocument/2006/relationships/hyperlink" Target="http://football6.myfantasyleague.com/2013/detailed?L=59380&amp;W=17&amp;P=9201&amp;YEAR=2012" TargetMode="External"/><Relationship Id="rId7189" Type="http://schemas.openxmlformats.org/officeDocument/2006/relationships/hyperlink" Target="http://football6.myfantasyleague.com/2013/detailed?L=59380&amp;W=4&amp;P=10261&amp;YEAR=2012" TargetMode="External"/><Relationship Id="rId14041" Type="http://schemas.openxmlformats.org/officeDocument/2006/relationships/hyperlink" Target="http://football6.myfantasyleague.com/2013/detailed?L=59380&amp;W=15&amp;P=8687&amp;YEAR=2012" TargetMode="External"/><Relationship Id="rId3799" Type="http://schemas.openxmlformats.org/officeDocument/2006/relationships/hyperlink" Target="http://football6.myfantasyleague.com/2013/detailed?L=59380&amp;W=14&amp;P=4912&amp;YEAR=2012" TargetMode="External"/><Relationship Id="rId4100" Type="http://schemas.openxmlformats.org/officeDocument/2006/relationships/hyperlink" Target="http://football6.myfantasyleague.com/2013/detailed?L=59380&amp;W=10&amp;P=10022&amp;YEAR=2012" TargetMode="External"/><Relationship Id="rId7670" Type="http://schemas.openxmlformats.org/officeDocument/2006/relationships/hyperlink" Target="http://football6.myfantasyleague.com/2013/detailed?L=59380&amp;W=5&amp;P=10307&amp;YEAR=2012" TargetMode="External"/><Relationship Id="rId8721" Type="http://schemas.openxmlformats.org/officeDocument/2006/relationships/hyperlink" Target="http://football6.myfantasyleague.com/2013/detailed?L=59380&amp;W=9&amp;P=9475&amp;YEAR=2012" TargetMode="External"/><Relationship Id="rId17264" Type="http://schemas.openxmlformats.org/officeDocument/2006/relationships/hyperlink" Target="http://football6.myfantasyleague.com/2013/detailed?L=59380&amp;W=16&amp;P=10289&amp;YEAR=2012" TargetMode="External"/><Relationship Id="rId18662" Type="http://schemas.openxmlformats.org/officeDocument/2006/relationships/hyperlink" Target="http://football6.myfantasyleague.com/2013/detailed?L=59380&amp;W=3&amp;P=10714&amp;YEAR=2012" TargetMode="External"/><Relationship Id="rId19713" Type="http://schemas.openxmlformats.org/officeDocument/2006/relationships/hyperlink" Target="http://football6.myfantasyleague.com/2013/detailed?L=59380&amp;W=17&amp;P=10314&amp;YEAR=2012" TargetMode="External"/><Relationship Id="rId6272" Type="http://schemas.openxmlformats.org/officeDocument/2006/relationships/hyperlink" Target="http://football6.myfantasyleague.com/2013/detailed?L=59380&amp;W=17&amp;P=10174&amp;YEAR=2012" TargetMode="External"/><Relationship Id="rId7323" Type="http://schemas.openxmlformats.org/officeDocument/2006/relationships/hyperlink" Target="http://football6.myfantasyleague.com/2013/detailed?L=59380&amp;W=13&amp;P=7686&amp;YEAR=2012" TargetMode="External"/><Relationship Id="rId10651" Type="http://schemas.openxmlformats.org/officeDocument/2006/relationships/hyperlink" Target="http://football6.myfantasyleague.com/2013/detailed?L=59380&amp;W=1&amp;P=11003&amp;YEAR=2012" TargetMode="External"/><Relationship Id="rId11702" Type="http://schemas.openxmlformats.org/officeDocument/2006/relationships/hyperlink" Target="http://football6.myfantasyleague.com/2013/detailed?L=59380&amp;W=2&amp;P=10367&amp;YEAR=2012" TargetMode="External"/><Relationship Id="rId18315" Type="http://schemas.openxmlformats.org/officeDocument/2006/relationships/hyperlink" Target="http://football6.myfantasyleague.com/2013/detailed?L=59380&amp;W=14&amp;P=9544&amp;YEAR=2012" TargetMode="External"/><Relationship Id="rId9495" Type="http://schemas.openxmlformats.org/officeDocument/2006/relationships/hyperlink" Target="http://football6.myfantasyleague.com/2013/detailed?L=59380&amp;W=5&amp;P=10779&amp;YEAR=2012" TargetMode="External"/><Relationship Id="rId10304" Type="http://schemas.openxmlformats.org/officeDocument/2006/relationships/hyperlink" Target="http://football6.myfantasyleague.com/2013/detailed?L=59380&amp;W=1&amp;P=8301&amp;YEAR=2012" TargetMode="External"/><Relationship Id="rId13874" Type="http://schemas.openxmlformats.org/officeDocument/2006/relationships/hyperlink" Target="http://football6.myfantasyleague.com/2013/detailed?L=59380&amp;W=2&amp;P=9653&amp;YEAR=2012" TargetMode="External"/><Relationship Id="rId14925" Type="http://schemas.openxmlformats.org/officeDocument/2006/relationships/hyperlink" Target="http://football6.myfantasyleague.com/2013/detailed?L=59380&amp;W=16&amp;P=10429&amp;YEAR=2012" TargetMode="External"/><Relationship Id="rId2882" Type="http://schemas.openxmlformats.org/officeDocument/2006/relationships/hyperlink" Target="http://football6.myfantasyleague.com/2013/detailed?L=59380&amp;W=6&amp;P=10839&amp;YEAR=2012" TargetMode="External"/><Relationship Id="rId3933" Type="http://schemas.openxmlformats.org/officeDocument/2006/relationships/hyperlink" Target="http://football6.myfantasyleague.com/2013/player?L=59380&amp;P=8365&amp;YEAR=2012" TargetMode="External"/><Relationship Id="rId8097" Type="http://schemas.openxmlformats.org/officeDocument/2006/relationships/hyperlink" Target="http://football6.myfantasyleague.com/2013/detailed?L=59380&amp;W=17&amp;P=10463&amp;YEAR=2012" TargetMode="External"/><Relationship Id="rId9148" Type="http://schemas.openxmlformats.org/officeDocument/2006/relationships/hyperlink" Target="http://football6.myfantasyleague.com/2013/player?L=59380&amp;P=8767" TargetMode="External"/><Relationship Id="rId12476" Type="http://schemas.openxmlformats.org/officeDocument/2006/relationships/hyperlink" Target="http://football6.myfantasyleague.com/2013/detailed?L=59380&amp;W=1&amp;P=9087&amp;YEAR=2012" TargetMode="External"/><Relationship Id="rId13527" Type="http://schemas.openxmlformats.org/officeDocument/2006/relationships/hyperlink" Target="http://football6.myfantasyleague.com/2013/detailed?L=59380&amp;W=6&amp;P=9719&amp;YEAR=2012" TargetMode="External"/><Relationship Id="rId19089" Type="http://schemas.openxmlformats.org/officeDocument/2006/relationships/hyperlink" Target="http://football6.myfantasyleague.com/2013/detailed?L=59380&amp;W=12&amp;P=9750&amp;YEAR=2012" TargetMode="External"/><Relationship Id="rId854" Type="http://schemas.openxmlformats.org/officeDocument/2006/relationships/hyperlink" Target="http://football6.myfantasyleague.com/2013/detailed?L=59380&amp;W=17&amp;P=9485&amp;YEAR=2012" TargetMode="External"/><Relationship Id="rId1484" Type="http://schemas.openxmlformats.org/officeDocument/2006/relationships/hyperlink" Target="http://football6.myfantasyleague.com/2013/detailed?L=59380&amp;W=6&amp;P=9749&amp;YEAR=2012" TargetMode="External"/><Relationship Id="rId2535" Type="http://schemas.openxmlformats.org/officeDocument/2006/relationships/hyperlink" Target="http://football6.myfantasyleague.com/2013/detailed?L=59380&amp;W=4&amp;P=10364&amp;YEAR=2012" TargetMode="External"/><Relationship Id="rId11078" Type="http://schemas.openxmlformats.org/officeDocument/2006/relationships/hyperlink" Target="http://football6.myfantasyleague.com/2013/detailed?L=59380&amp;W=4&amp;P=11048&amp;YEAR=2012" TargetMode="External"/><Relationship Id="rId12129" Type="http://schemas.openxmlformats.org/officeDocument/2006/relationships/hyperlink" Target="http://football6.myfantasyleague.com/2013/detailed?L=59380&amp;W=6&amp;P=9496&amp;YEAR=2012" TargetMode="External"/><Relationship Id="rId15699" Type="http://schemas.openxmlformats.org/officeDocument/2006/relationships/hyperlink" Target="http://football6.myfantasyleague.com/2013/detailed?L=59380&amp;W=12&amp;P=8341&amp;YEAR=2012" TargetMode="External"/><Relationship Id="rId16000" Type="http://schemas.openxmlformats.org/officeDocument/2006/relationships/hyperlink" Target="http://football6.myfantasyleague.com/2013/detailed?L=59380&amp;W=8&amp;P=10411&amp;YEAR=2012" TargetMode="External"/><Relationship Id="rId19570" Type="http://schemas.openxmlformats.org/officeDocument/2006/relationships/hyperlink" Target="http://football6.myfantasyleague.com/2013/detailed?L=59380&amp;W=12&amp;P=10405&amp;YEAR=2012" TargetMode="External"/><Relationship Id="rId507" Type="http://schemas.openxmlformats.org/officeDocument/2006/relationships/hyperlink" Target="http://football6.myfantasyleague.com/2013/detailed?L=59380&amp;W=7&amp;P=10264&amp;YEAR=2012" TargetMode="External"/><Relationship Id="rId1137" Type="http://schemas.openxmlformats.org/officeDocument/2006/relationships/hyperlink" Target="http://football6.myfantasyleague.com/2013/detailed?L=59380&amp;W=4&amp;P=2965&amp;YEAR=2012" TargetMode="External"/><Relationship Id="rId5758" Type="http://schemas.openxmlformats.org/officeDocument/2006/relationships/hyperlink" Target="http://football6.myfantasyleague.com/2013/detailed?L=59380&amp;W=17&amp;P=8164&amp;YEAR=2012" TargetMode="External"/><Relationship Id="rId6809" Type="http://schemas.openxmlformats.org/officeDocument/2006/relationships/hyperlink" Target="http://football6.myfantasyleague.com/2013/detailed?L=59380&amp;W=1&amp;P=8807&amp;YEAR=2012" TargetMode="External"/><Relationship Id="rId18172" Type="http://schemas.openxmlformats.org/officeDocument/2006/relationships/hyperlink" Target="http://football6.myfantasyleague.com/2013/player?L=59380&amp;P=9955&amp;YEAR=2012" TargetMode="External"/><Relationship Id="rId19223" Type="http://schemas.openxmlformats.org/officeDocument/2006/relationships/hyperlink" Target="http://football6.myfantasyleague.com/2013/detailed?L=59380&amp;W=3&amp;P=7823&amp;YEAR=2012" TargetMode="External"/><Relationship Id="rId7180" Type="http://schemas.openxmlformats.org/officeDocument/2006/relationships/hyperlink" Target="http://football6.myfantasyleague.com/2013/detailed?L=59380&amp;W=13&amp;P=10717&amp;YEAR=2012" TargetMode="External"/><Relationship Id="rId8231" Type="http://schemas.openxmlformats.org/officeDocument/2006/relationships/hyperlink" Target="http://football6.myfantasyleague.com/2013/detailed?L=59380&amp;W=5&amp;P=10793&amp;YEAR=2012" TargetMode="External"/><Relationship Id="rId10161" Type="http://schemas.openxmlformats.org/officeDocument/2006/relationships/hyperlink" Target="http://football6.myfantasyleague.com/2013/detailed?L=59380&amp;W=17&amp;P=9079&amp;YEAR=2012" TargetMode="External"/><Relationship Id="rId11212" Type="http://schemas.openxmlformats.org/officeDocument/2006/relationships/hyperlink" Target="http://football6.myfantasyleague.com/2013/detailed?L=59380&amp;W=3&amp;P=8269&amp;YEAR=2012" TargetMode="External"/><Relationship Id="rId12610" Type="http://schemas.openxmlformats.org/officeDocument/2006/relationships/hyperlink" Target="http://football6.myfantasyleague.com/2013/detailed?L=59380&amp;W=14&amp;P=9892&amp;YEAR=2012" TargetMode="External"/><Relationship Id="rId14782" Type="http://schemas.openxmlformats.org/officeDocument/2006/relationships/hyperlink" Target="http://football6.myfantasyleague.com/2013/detailed?L=59380&amp;W=3&amp;P=8295&amp;YEAR=2012" TargetMode="External"/><Relationship Id="rId15833" Type="http://schemas.openxmlformats.org/officeDocument/2006/relationships/hyperlink" Target="http://football6.myfantasyleague.com/2013/detailed?L=59380&amp;W=13&amp;P=10830&amp;YEAR=2012" TargetMode="External"/><Relationship Id="rId2392" Type="http://schemas.openxmlformats.org/officeDocument/2006/relationships/hyperlink" Target="http://football6.myfantasyleague.com/2013/detailed?L=59380&amp;W=3&amp;P=3300&amp;YEAR=2012" TargetMode="External"/><Relationship Id="rId3790" Type="http://schemas.openxmlformats.org/officeDocument/2006/relationships/hyperlink" Target="http://football6.myfantasyleague.com/2013/detailed?L=59380&amp;W=3&amp;P=4912&amp;YEAR=2012" TargetMode="External"/><Relationship Id="rId4841" Type="http://schemas.openxmlformats.org/officeDocument/2006/relationships/hyperlink" Target="http://football6.myfantasyleague.com/2013/detailed?L=59380&amp;W=13&amp;P=11019&amp;YEAR=2012" TargetMode="External"/><Relationship Id="rId13384" Type="http://schemas.openxmlformats.org/officeDocument/2006/relationships/hyperlink" Target="http://football6.myfantasyleague.com/2013/detailed?L=59380&amp;W=8&amp;P=10676&amp;YEAR=2012" TargetMode="External"/><Relationship Id="rId14435" Type="http://schemas.openxmlformats.org/officeDocument/2006/relationships/hyperlink" Target="http://football6.myfantasyleague.com/2013/detailed?L=59380&amp;W=11&amp;P=8364&amp;YEAR=2012" TargetMode="External"/><Relationship Id="rId364" Type="http://schemas.openxmlformats.org/officeDocument/2006/relationships/hyperlink" Target="http://football6.myfantasyleague.com/2013/detailed?L=59380&amp;W=7&amp;P=10742&amp;YEAR=2012" TargetMode="External"/><Relationship Id="rId2045" Type="http://schemas.openxmlformats.org/officeDocument/2006/relationships/hyperlink" Target="http://football6.myfantasyleague.com/2013/detailed?L=59380&amp;W=14&amp;P=9817&amp;YEAR=2012" TargetMode="External"/><Relationship Id="rId3443" Type="http://schemas.openxmlformats.org/officeDocument/2006/relationships/hyperlink" Target="http://football6.myfantasyleague.com/2013/player?L=59380&amp;P=9480&amp;YEAR=2012" TargetMode="External"/><Relationship Id="rId13037" Type="http://schemas.openxmlformats.org/officeDocument/2006/relationships/hyperlink" Target="http://football6.myfantasyleague.com/2013/detailed?L=59380&amp;W=6&amp;P=9879&amp;YEAR=2012" TargetMode="External"/><Relationship Id="rId17658" Type="http://schemas.openxmlformats.org/officeDocument/2006/relationships/hyperlink" Target="http://football6.myfantasyleague.com/2013/detailed?L=59380&amp;W=1&amp;P=9145&amp;YEAR=2012" TargetMode="External"/><Relationship Id="rId18709" Type="http://schemas.openxmlformats.org/officeDocument/2006/relationships/hyperlink" Target="http://football6.myfantasyleague.com/2013/detailed?L=59380&amp;W=9&amp;P=5168&amp;YEAR=2012" TargetMode="External"/><Relationship Id="rId20253" Type="http://schemas.openxmlformats.org/officeDocument/2006/relationships/hyperlink" Target="http://football6.myfantasyleague.com/2013/detailed?L=59380&amp;W=12&amp;P=10808&amp;YEAR=2012" TargetMode="External"/><Relationship Id="rId6666" Type="http://schemas.openxmlformats.org/officeDocument/2006/relationships/hyperlink" Target="http://football6.myfantasyleague.com/2013/player?L=59380&amp;P=10789" TargetMode="External"/><Relationship Id="rId7717" Type="http://schemas.openxmlformats.org/officeDocument/2006/relationships/hyperlink" Target="http://football6.myfantasyleague.com/2013/detailed?L=59380&amp;W=16&amp;P=1275&amp;YEAR=2012" TargetMode="External"/><Relationship Id="rId19080" Type="http://schemas.openxmlformats.org/officeDocument/2006/relationships/hyperlink" Target="http://football6.myfantasyleague.com/2013/detailed?L=59380&amp;W=1&amp;P=9750&amp;YEAR=2012" TargetMode="External"/><Relationship Id="rId5268" Type="http://schemas.openxmlformats.org/officeDocument/2006/relationships/hyperlink" Target="http://football6.myfantasyleague.com/2013/player?L=59380&amp;P=10278&amp;YEAR=2012" TargetMode="External"/><Relationship Id="rId6319" Type="http://schemas.openxmlformats.org/officeDocument/2006/relationships/hyperlink" Target="http://football6.myfantasyleague.com/2013/detailed?L=59380&amp;W=14&amp;P=10982&amp;YEAR=2012" TargetMode="External"/><Relationship Id="rId9889" Type="http://schemas.openxmlformats.org/officeDocument/2006/relationships/hyperlink" Target="http://football6.myfantasyleague.com/2013/detailed?L=59380&amp;W=6&amp;P=9442&amp;YEAR=2012" TargetMode="External"/><Relationship Id="rId12120" Type="http://schemas.openxmlformats.org/officeDocument/2006/relationships/hyperlink" Target="http://football6.myfantasyleague.com/2013/detailed?L=59380&amp;W=16&amp;P=9827&amp;YEAR=2012" TargetMode="External"/><Relationship Id="rId15690" Type="http://schemas.openxmlformats.org/officeDocument/2006/relationships/hyperlink" Target="http://football6.myfantasyleague.com/2013/detailed?L=59380&amp;W=2&amp;P=8341&amp;YEAR=2012" TargetMode="External"/><Relationship Id="rId1878" Type="http://schemas.openxmlformats.org/officeDocument/2006/relationships/hyperlink" Target="http://football6.myfantasyleague.com/2013/detailed?L=59380&amp;W=9&amp;P=7972&amp;YEAR=2012" TargetMode="External"/><Relationship Id="rId2929" Type="http://schemas.openxmlformats.org/officeDocument/2006/relationships/hyperlink" Target="http://football6.myfantasyleague.com/2013/detailed?L=59380&amp;W=15&amp;P=8539&amp;YEAR=2012" TargetMode="External"/><Relationship Id="rId14292" Type="http://schemas.openxmlformats.org/officeDocument/2006/relationships/hyperlink" Target="http://football6.myfantasyleague.com/2013/detailed?L=59380&amp;W=10&amp;P=10317&amp;YEAR=2012" TargetMode="External"/><Relationship Id="rId15343" Type="http://schemas.openxmlformats.org/officeDocument/2006/relationships/hyperlink" Target="http://football6.myfantasyleague.com/2013/detailed?L=59380&amp;W=10&amp;P=10809&amp;YEAR=2012" TargetMode="External"/><Relationship Id="rId16741" Type="http://schemas.openxmlformats.org/officeDocument/2006/relationships/hyperlink" Target="http://football6.myfantasyleague.com/2013/options?L=59380&amp;F=0005&amp;O=07" TargetMode="External"/><Relationship Id="rId4351" Type="http://schemas.openxmlformats.org/officeDocument/2006/relationships/hyperlink" Target="http://football6.myfantasyleague.com/2013/detailed?L=59380&amp;W=17&amp;P=9893&amp;YEAR=2012" TargetMode="External"/><Relationship Id="rId5402" Type="http://schemas.openxmlformats.org/officeDocument/2006/relationships/hyperlink" Target="http://football6.myfantasyleague.com/2013/detailed?L=59380&amp;W=6&amp;P=9825&amp;YEAR=2012" TargetMode="External"/><Relationship Id="rId6800" Type="http://schemas.openxmlformats.org/officeDocument/2006/relationships/hyperlink" Target="http://football6.myfantasyleague.com/2013/detailed?L=59380&amp;W=11&amp;P=11033&amp;YEAR=2012" TargetMode="External"/><Relationship Id="rId19964" Type="http://schemas.openxmlformats.org/officeDocument/2006/relationships/hyperlink" Target="http://football6.myfantasyleague.com/2013/detailed?L=59380&amp;W=16&amp;P=7446&amp;YEAR=2012" TargetMode="External"/><Relationship Id="rId4004" Type="http://schemas.openxmlformats.org/officeDocument/2006/relationships/hyperlink" Target="http://football6.myfantasyleague.com/2013/detailed?L=59380&amp;W=13&amp;P=7533&amp;YEAR=2012" TargetMode="External"/><Relationship Id="rId8972" Type="http://schemas.openxmlformats.org/officeDocument/2006/relationships/hyperlink" Target="http://football6.myfantasyleague.com/2013/detailed?L=59380&amp;W=5&amp;P=10291&amp;YEAR=2012" TargetMode="External"/><Relationship Id="rId11953" Type="http://schemas.openxmlformats.org/officeDocument/2006/relationships/hyperlink" Target="http://football6.myfantasyleague.com/2013/detailed?L=59380&amp;W=11&amp;P=9851&amp;YEAR=2012" TargetMode="External"/><Relationship Id="rId18566" Type="http://schemas.openxmlformats.org/officeDocument/2006/relationships/hyperlink" Target="http://football6.myfantasyleague.com/2013/detailed?L=59380&amp;W=12&amp;P=6939&amp;YEAR=2012" TargetMode="External"/><Relationship Id="rId19617" Type="http://schemas.openxmlformats.org/officeDocument/2006/relationships/hyperlink" Target="http://football6.myfantasyleague.com/2013/detailed?L=59380&amp;W=17&amp;P=7839&amp;YEAR=2012" TargetMode="External"/><Relationship Id="rId6176" Type="http://schemas.openxmlformats.org/officeDocument/2006/relationships/hyperlink" Target="http://football6.myfantasyleague.com/2013/detailed?L=59380&amp;W=7&amp;P=9122&amp;YEAR=2012" TargetMode="External"/><Relationship Id="rId7227" Type="http://schemas.openxmlformats.org/officeDocument/2006/relationships/hyperlink" Target="http://football6.myfantasyleague.com/2013/detailed?L=59380&amp;W=10&amp;P=10883&amp;YEAR=2012" TargetMode="External"/><Relationship Id="rId7574" Type="http://schemas.openxmlformats.org/officeDocument/2006/relationships/hyperlink" Target="http://football6.myfantasyleague.com/2013/detailed?L=59380&amp;W=1&amp;P=7156&amp;YEAR=2012" TargetMode="External"/><Relationship Id="rId8625" Type="http://schemas.openxmlformats.org/officeDocument/2006/relationships/hyperlink" Target="http://football6.myfantasyleague.com/2013/detailed?L=59380&amp;W=12&amp;P=10729&amp;YEAR=2012" TargetMode="External"/><Relationship Id="rId10555" Type="http://schemas.openxmlformats.org/officeDocument/2006/relationships/hyperlink" Target="http://football6.myfantasyleague.com/2013/detailed?L=59380&amp;W=12&amp;P=10807&amp;YEAR=2012" TargetMode="External"/><Relationship Id="rId11606" Type="http://schemas.openxmlformats.org/officeDocument/2006/relationships/hyperlink" Target="http://football6.myfantasyleague.com/2013/detailed?L=59380&amp;W=5&amp;P=10657&amp;YEAR=2012" TargetMode="External"/><Relationship Id="rId17168" Type="http://schemas.openxmlformats.org/officeDocument/2006/relationships/hyperlink" Target="http://football6.myfantasyleague.com/2013/detailed?L=59380&amp;W=1&amp;P=10465&amp;YEAR=2012" TargetMode="External"/><Relationship Id="rId18219" Type="http://schemas.openxmlformats.org/officeDocument/2006/relationships/hyperlink" Target="http://football6.myfantasyleague.com/2013/detailed?L=59380&amp;W=16&amp;P=8327&amp;YEAR=2012" TargetMode="External"/><Relationship Id="rId10208" Type="http://schemas.openxmlformats.org/officeDocument/2006/relationships/hyperlink" Target="http://football6.myfantasyleague.com/2013/detailed?L=59380&amp;W=5&amp;P=8776&amp;YEAR=2012" TargetMode="External"/><Relationship Id="rId13778" Type="http://schemas.openxmlformats.org/officeDocument/2006/relationships/hyperlink" Target="http://football6.myfantasyleague.com/2013/detailed?L=59380&amp;W=1&amp;P=10273&amp;YEAR=2012" TargetMode="External"/><Relationship Id="rId14829" Type="http://schemas.openxmlformats.org/officeDocument/2006/relationships/hyperlink" Target="http://football6.myfantasyleague.com/2013/detailed?L=59380&amp;W=17&amp;P=8313&amp;YEAR=2012" TargetMode="External"/><Relationship Id="rId18700" Type="http://schemas.openxmlformats.org/officeDocument/2006/relationships/hyperlink" Target="http://football6.myfantasyleague.com/2013/player?L=59380&amp;P=5168&amp;YEAR=2012" TargetMode="External"/><Relationship Id="rId2786" Type="http://schemas.openxmlformats.org/officeDocument/2006/relationships/hyperlink" Target="http://football6.myfantasyleague.com/2013/detailed?L=59380&amp;W=14&amp;P=9049&amp;YEAR=2012" TargetMode="External"/><Relationship Id="rId3837" Type="http://schemas.openxmlformats.org/officeDocument/2006/relationships/hyperlink" Target="http://football6.myfantasyleague.com/2013/detailed?L=59380&amp;W=16&amp;P=7286&amp;YEAR=2012" TargetMode="External"/><Relationship Id="rId9399" Type="http://schemas.openxmlformats.org/officeDocument/2006/relationships/hyperlink" Target="http://football6.myfantasyleague.com/2013/detailed?L=59380&amp;W=17&amp;P=5666&amp;YEAR=2012" TargetMode="External"/><Relationship Id="rId16251" Type="http://schemas.openxmlformats.org/officeDocument/2006/relationships/hyperlink" Target="http://football6.myfantasyleague.com/2013/player?L=59380&amp;P=10428&amp;YEAR=2012" TargetMode="External"/><Relationship Id="rId17302" Type="http://schemas.openxmlformats.org/officeDocument/2006/relationships/hyperlink" Target="http://football6.myfantasyleague.com/2013/detailed?L=59380&amp;W=17&amp;P=8911&amp;YEAR=2012" TargetMode="External"/><Relationship Id="rId20647" Type="http://schemas.openxmlformats.org/officeDocument/2006/relationships/hyperlink" Target="http://football6.myfantasyleague.com/2013/detailed?L=59380&amp;W=5&amp;P=8768&amp;YEAR=2012" TargetMode="External"/><Relationship Id="rId758" Type="http://schemas.openxmlformats.org/officeDocument/2006/relationships/hyperlink" Target="http://football6.myfantasyleague.com/2013/detailed?L=59380&amp;W=10&amp;P=8350&amp;YEAR=2012" TargetMode="External"/><Relationship Id="rId1388" Type="http://schemas.openxmlformats.org/officeDocument/2006/relationships/hyperlink" Target="http://football6.myfantasyleague.com/2013/detailed?L=59380&amp;W=10&amp;P=7141&amp;YEAR=2012" TargetMode="External"/><Relationship Id="rId2439" Type="http://schemas.openxmlformats.org/officeDocument/2006/relationships/hyperlink" Target="http://football6.myfantasyleague.com/2013/detailed?L=59380&amp;W=3&amp;P=9565&amp;YEAR=2012" TargetMode="External"/><Relationship Id="rId6310" Type="http://schemas.openxmlformats.org/officeDocument/2006/relationships/hyperlink" Target="http://football6.myfantasyleague.com/2013/detailed?L=59380&amp;W=5&amp;P=10982&amp;YEAR=2012" TargetMode="External"/><Relationship Id="rId9880" Type="http://schemas.openxmlformats.org/officeDocument/2006/relationships/hyperlink" Target="http://football6.myfantasyleague.com/2013/detailed?L=59380&amp;W=16&amp;P=10791&amp;YEAR=2012" TargetMode="External"/><Relationship Id="rId19474" Type="http://schemas.openxmlformats.org/officeDocument/2006/relationships/hyperlink" Target="http://football6.myfantasyleague.com/2013/detailed?L=59380&amp;W=2&amp;P=7653&amp;YEAR=2012" TargetMode="External"/><Relationship Id="rId94" Type="http://schemas.openxmlformats.org/officeDocument/2006/relationships/hyperlink" Target="http://football6.myfantasyleague.com/2013/player?L=59380&amp;P=10553&amp;YEAR=2012" TargetMode="External"/><Relationship Id="rId8482" Type="http://schemas.openxmlformats.org/officeDocument/2006/relationships/hyperlink" Target="http://football6.myfantasyleague.com/2013/player?L=59380&amp;P=10774&amp;YEAR=2012" TargetMode="External"/><Relationship Id="rId9533" Type="http://schemas.openxmlformats.org/officeDocument/2006/relationships/hyperlink" Target="http://football6.myfantasyleague.com/2013/detailed?L=59380&amp;W=8&amp;P=9430&amp;YEAR=2012" TargetMode="External"/><Relationship Id="rId12861" Type="http://schemas.openxmlformats.org/officeDocument/2006/relationships/hyperlink" Target="http://football6.myfantasyleague.com/2013/detailed?L=59380&amp;W=2&amp;P=7281&amp;YEAR=2012" TargetMode="External"/><Relationship Id="rId13912" Type="http://schemas.openxmlformats.org/officeDocument/2006/relationships/hyperlink" Target="http://football6.myfantasyleague.com/2013/detailed?L=59380&amp;W=13&amp;P=8144&amp;YEAR=2012" TargetMode="External"/><Relationship Id="rId18076" Type="http://schemas.openxmlformats.org/officeDocument/2006/relationships/hyperlink" Target="http://football6.myfantasyleague.com/2013/player?L=59380&amp;P=10442&amp;YEAR=2012" TargetMode="External"/><Relationship Id="rId19127" Type="http://schemas.openxmlformats.org/officeDocument/2006/relationships/hyperlink" Target="http://football6.myfantasyleague.com/2013/detailed?L=59380&amp;W=14&amp;P=9525&amp;YEAR=2012" TargetMode="External"/><Relationship Id="rId2920" Type="http://schemas.openxmlformats.org/officeDocument/2006/relationships/hyperlink" Target="http://football6.myfantasyleague.com/2013/detailed?L=59380&amp;W=5&amp;P=8539&amp;YEAR=2012" TargetMode="External"/><Relationship Id="rId7084" Type="http://schemas.openxmlformats.org/officeDocument/2006/relationships/hyperlink" Target="http://football6.myfantasyleague.com/2013/detailed?L=59380&amp;W=6&amp;P=9936&amp;YEAR=2012" TargetMode="External"/><Relationship Id="rId8135" Type="http://schemas.openxmlformats.org/officeDocument/2006/relationships/hyperlink" Target="http://football6.myfantasyleague.com/2013/detailed?L=59380&amp;W=2&amp;P=9175&amp;YEAR=2012" TargetMode="External"/><Relationship Id="rId10065" Type="http://schemas.openxmlformats.org/officeDocument/2006/relationships/hyperlink" Target="http://football6.myfantasyleague.com/2013/detailed?L=59380&amp;W=6&amp;P=7818&amp;YEAR=2012" TargetMode="External"/><Relationship Id="rId11463" Type="http://schemas.openxmlformats.org/officeDocument/2006/relationships/hyperlink" Target="http://football6.myfantasyleague.com/2013/detailed?L=59380&amp;W=3&amp;P=10111&amp;YEAR=2012" TargetMode="External"/><Relationship Id="rId12514" Type="http://schemas.openxmlformats.org/officeDocument/2006/relationships/hyperlink" Target="http://football6.myfantasyleague.com/2013/detailed?L=59380&amp;W=3&amp;P=8276&amp;YEAR=2012" TargetMode="External"/><Relationship Id="rId1522" Type="http://schemas.openxmlformats.org/officeDocument/2006/relationships/hyperlink" Target="http://football6.myfantasyleague.com/2013/detailed?L=59380&amp;W=12&amp;P=6654&amp;YEAR=2012" TargetMode="External"/><Relationship Id="rId11116" Type="http://schemas.openxmlformats.org/officeDocument/2006/relationships/hyperlink" Target="http://football6.myfantasyleague.com/2013/detailed?L=59380&amp;W=17&amp;P=8709&amp;YEAR=2012" TargetMode="External"/><Relationship Id="rId14686" Type="http://schemas.openxmlformats.org/officeDocument/2006/relationships/hyperlink" Target="http://football6.myfantasyleague.com/2013/detailed?L=59380&amp;W=8&amp;P=9833&amp;YEAR=2012" TargetMode="External"/><Relationship Id="rId15737" Type="http://schemas.openxmlformats.org/officeDocument/2006/relationships/hyperlink" Target="http://football6.myfantasyleague.com/2013/player?L=59380&amp;P=8787&amp;YEAR=2012" TargetMode="External"/><Relationship Id="rId3694" Type="http://schemas.openxmlformats.org/officeDocument/2006/relationships/hyperlink" Target="http://football6.myfantasyleague.com/2013/detailed?L=59380&amp;W=1&amp;P=10777&amp;YEAR=2012" TargetMode="External"/><Relationship Id="rId4745" Type="http://schemas.openxmlformats.org/officeDocument/2006/relationships/hyperlink" Target="http://football6.myfantasyleague.com/2013/detailed?L=59380&amp;W=8&amp;P=7916&amp;YEAR=2012" TargetMode="External"/><Relationship Id="rId13288" Type="http://schemas.openxmlformats.org/officeDocument/2006/relationships/hyperlink" Target="http://football6.myfantasyleague.com/2013/detailed?L=59380&amp;W=4&amp;P=10626&amp;YEAR=2012" TargetMode="External"/><Relationship Id="rId14339" Type="http://schemas.openxmlformats.org/officeDocument/2006/relationships/hyperlink" Target="http://football6.myfantasyleague.com/2013/detailed?L=59380&amp;W=2&amp;P=10123&amp;YEAR=2012" TargetMode="External"/><Relationship Id="rId18210" Type="http://schemas.openxmlformats.org/officeDocument/2006/relationships/hyperlink" Target="http://football6.myfantasyleague.com/2013/detailed?L=59380&amp;W=5&amp;P=8327&amp;YEAR=2012" TargetMode="External"/><Relationship Id="rId2296" Type="http://schemas.openxmlformats.org/officeDocument/2006/relationships/hyperlink" Target="http://football6.myfantasyleague.com/2013/detailed?L=59380&amp;W=2&amp;P=9585&amp;YEAR=2012" TargetMode="External"/><Relationship Id="rId3347" Type="http://schemas.openxmlformats.org/officeDocument/2006/relationships/hyperlink" Target="http://football6.myfantasyleague.com/2013/detailed?L=59380&amp;W=11&amp;P=9954&amp;YEAR=2012" TargetMode="External"/><Relationship Id="rId7968" Type="http://schemas.openxmlformats.org/officeDocument/2006/relationships/hyperlink" Target="http://football6.myfantasyleague.com/2013/detailed?L=59380&amp;W=8&amp;P=9545&amp;YEAR=2012" TargetMode="External"/><Relationship Id="rId20157" Type="http://schemas.openxmlformats.org/officeDocument/2006/relationships/hyperlink" Target="http://football6.myfantasyleague.com/2013/detailed?L=59380&amp;W=5&amp;P=10459&amp;YEAR=2012" TargetMode="External"/><Relationship Id="rId268" Type="http://schemas.openxmlformats.org/officeDocument/2006/relationships/hyperlink" Target="http://football6.myfantasyleague.com/2013/detailed?L=59380&amp;W=16&amp;P=10826&amp;YEAR=2012" TargetMode="External"/><Relationship Id="rId9390" Type="http://schemas.openxmlformats.org/officeDocument/2006/relationships/hyperlink" Target="http://football6.myfantasyleague.com/2013/detailed?L=59380&amp;W=8&amp;P=5666&amp;YEAR=2012" TargetMode="External"/><Relationship Id="rId10949" Type="http://schemas.openxmlformats.org/officeDocument/2006/relationships/hyperlink" Target="http://football6.myfantasyleague.com/2013/detailed?L=59380&amp;W=15&amp;P=9134&amp;YEAR=2012" TargetMode="External"/><Relationship Id="rId12371" Type="http://schemas.openxmlformats.org/officeDocument/2006/relationships/hyperlink" Target="http://football6.myfantasyleague.com/2013/detailed?L=59380&amp;W=14&amp;P=9819&amp;YEAR=2012" TargetMode="External"/><Relationship Id="rId13422" Type="http://schemas.openxmlformats.org/officeDocument/2006/relationships/hyperlink" Target="http://football6.myfantasyleague.com/2013/detailed?L=59380&amp;W=4&amp;P=10974&amp;YEAR=2012" TargetMode="External"/><Relationship Id="rId14820" Type="http://schemas.openxmlformats.org/officeDocument/2006/relationships/hyperlink" Target="http://football6.myfantasyleague.com/2013/detailed?L=59380&amp;W=8&amp;P=8313&amp;YEAR=2012" TargetMode="External"/><Relationship Id="rId2430" Type="http://schemas.openxmlformats.org/officeDocument/2006/relationships/hyperlink" Target="http://football6.myfantasyleague.com/2013/detailed?L=59380&amp;W=13&amp;P=10836&amp;YEAR=2012" TargetMode="External"/><Relationship Id="rId9043" Type="http://schemas.openxmlformats.org/officeDocument/2006/relationships/hyperlink" Target="http://football6.myfantasyleague.com/2013/detailed?L=59380&amp;W=12&amp;P=9363&amp;YEAR=2012" TargetMode="External"/><Relationship Id="rId12024" Type="http://schemas.openxmlformats.org/officeDocument/2006/relationships/hyperlink" Target="http://football6.myfantasyleague.com/2013/detailed?L=59380&amp;W=9&amp;P=10454&amp;YEAR=2012" TargetMode="External"/><Relationship Id="rId16992" Type="http://schemas.openxmlformats.org/officeDocument/2006/relationships/hyperlink" Target="http://football6.myfantasyleague.com/2013/detailed?L=59380&amp;W=11&amp;P=10067&amp;YEAR=2012" TargetMode="External"/><Relationship Id="rId402" Type="http://schemas.openxmlformats.org/officeDocument/2006/relationships/hyperlink" Target="http://football6.myfantasyleague.com/2013/player?L=59380&amp;P=9857&amp;YEAR=2012" TargetMode="External"/><Relationship Id="rId1032" Type="http://schemas.openxmlformats.org/officeDocument/2006/relationships/hyperlink" Target="http://football6.myfantasyleague.com/2013/detailed?L=59380&amp;W=17&amp;P=10286&amp;YEAR=2012" TargetMode="External"/><Relationship Id="rId14196" Type="http://schemas.openxmlformats.org/officeDocument/2006/relationships/hyperlink" Target="http://football6.myfantasyleague.com/2013/detailed?L=59380&amp;W=1&amp;P=10113&amp;YEAR=2012" TargetMode="External"/><Relationship Id="rId15594" Type="http://schemas.openxmlformats.org/officeDocument/2006/relationships/hyperlink" Target="http://football6.myfantasyleague.com/2013/detailed?L=59380&amp;W=16&amp;P=11012&amp;YEAR=2012" TargetMode="External"/><Relationship Id="rId16645" Type="http://schemas.openxmlformats.org/officeDocument/2006/relationships/hyperlink" Target="http://football6.myfantasyleague.com/2013/player?L=59380&amp;P=10250" TargetMode="External"/><Relationship Id="rId4255" Type="http://schemas.openxmlformats.org/officeDocument/2006/relationships/hyperlink" Target="http://football6.myfantasyleague.com/2013/detailed?L=59380&amp;W=13&amp;P=9701&amp;YEAR=2012" TargetMode="External"/><Relationship Id="rId5306" Type="http://schemas.openxmlformats.org/officeDocument/2006/relationships/hyperlink" Target="http://football6.myfantasyleague.com/2013/detailed?L=59380&amp;W=12&amp;P=10015&amp;YEAR=2012" TargetMode="External"/><Relationship Id="rId5653" Type="http://schemas.openxmlformats.org/officeDocument/2006/relationships/hyperlink" Target="http://football6.myfantasyleague.com/2013/detailed?L=59380&amp;W=16&amp;P=10345&amp;YEAR=2012" TargetMode="External"/><Relationship Id="rId6704" Type="http://schemas.openxmlformats.org/officeDocument/2006/relationships/hyperlink" Target="http://football6.myfantasyleague.com/2013/detailed?L=59380&amp;W=6&amp;P=8673&amp;YEAR=2012" TargetMode="External"/><Relationship Id="rId15247" Type="http://schemas.openxmlformats.org/officeDocument/2006/relationships/hyperlink" Target="http://football6.myfantasyleague.com/2013/detailed?L=59380&amp;W=16&amp;P=9802&amp;YEAR=2012" TargetMode="External"/><Relationship Id="rId19868" Type="http://schemas.openxmlformats.org/officeDocument/2006/relationships/hyperlink" Target="http://football6.myfantasyleague.com/2013/detailed?L=59380&amp;W=14&amp;P=9511&amp;YEAR=2012" TargetMode="External"/><Relationship Id="rId8876" Type="http://schemas.openxmlformats.org/officeDocument/2006/relationships/hyperlink" Target="http://football6.myfantasyleague.com/2013/detailed?L=59380&amp;W=3&amp;P=8248&amp;YEAR=2012" TargetMode="External"/><Relationship Id="rId9927" Type="http://schemas.openxmlformats.org/officeDocument/2006/relationships/hyperlink" Target="http://football6.myfantasyleague.com/2013/detailed?L=59380&amp;W=7&amp;P=9535&amp;YEAR=2012" TargetMode="External"/><Relationship Id="rId11857" Type="http://schemas.openxmlformats.org/officeDocument/2006/relationships/hyperlink" Target="http://football6.myfantasyleague.com/2013/detailed?L=59380&amp;W=15&amp;P=8517&amp;YEAR=2012" TargetMode="External"/><Relationship Id="rId12908" Type="http://schemas.openxmlformats.org/officeDocument/2006/relationships/hyperlink" Target="http://football6.myfantasyleague.com/2013/detailed?L=59380&amp;W=2&amp;P=10437&amp;YEAR=2012" TargetMode="External"/><Relationship Id="rId1916" Type="http://schemas.openxmlformats.org/officeDocument/2006/relationships/hyperlink" Target="http://football6.myfantasyleague.com/2013/detailed?L=59380&amp;W=8&amp;P=8667&amp;YEAR=2012" TargetMode="External"/><Relationship Id="rId7478" Type="http://schemas.openxmlformats.org/officeDocument/2006/relationships/hyperlink" Target="http://football6.myfantasyleague.com/2013/detailed?L=59380&amp;W=17&amp;P=9902&amp;YEAR=2012" TargetMode="External"/><Relationship Id="rId8529" Type="http://schemas.openxmlformats.org/officeDocument/2006/relationships/hyperlink" Target="http://football6.myfantasyleague.com/2013/detailed?L=59380&amp;W=11&amp;P=9552&amp;YEAR=2012" TargetMode="External"/><Relationship Id="rId10459" Type="http://schemas.openxmlformats.org/officeDocument/2006/relationships/hyperlink" Target="http://football6.myfantasyleague.com/2013/detailed?L=59380&amp;W=15&amp;P=6750&amp;YEAR=2012" TargetMode="External"/><Relationship Id="rId14330" Type="http://schemas.openxmlformats.org/officeDocument/2006/relationships/hyperlink" Target="http://football6.myfantasyleague.com/2013/detailed?L=59380&amp;W=12&amp;P=10394&amp;YEAR=2012" TargetMode="External"/><Relationship Id="rId17553" Type="http://schemas.openxmlformats.org/officeDocument/2006/relationships/hyperlink" Target="http://football6.myfantasyleague.com/2013/player?L=59380&amp;P=11000" TargetMode="External"/><Relationship Id="rId18951" Type="http://schemas.openxmlformats.org/officeDocument/2006/relationships/hyperlink" Target="http://football6.myfantasyleague.com/2013/detailed?L=59380&amp;W=8&amp;P=8028&amp;YEAR=2012" TargetMode="External"/><Relationship Id="rId6561" Type="http://schemas.openxmlformats.org/officeDocument/2006/relationships/hyperlink" Target="http://football6.myfantasyleague.com/2013/detailed?L=59380&amp;W=4&amp;P=7507&amp;YEAR=2012" TargetMode="External"/><Relationship Id="rId7612" Type="http://schemas.openxmlformats.org/officeDocument/2006/relationships/hyperlink" Target="http://football6.myfantasyleague.com/2013/player?L=59380&amp;P=7398" TargetMode="External"/><Relationship Id="rId10940" Type="http://schemas.openxmlformats.org/officeDocument/2006/relationships/hyperlink" Target="http://football6.myfantasyleague.com/2013/detailed?L=59380&amp;W=5&amp;P=9134&amp;YEAR=2012" TargetMode="External"/><Relationship Id="rId16155" Type="http://schemas.openxmlformats.org/officeDocument/2006/relationships/hyperlink" Target="http://football6.myfantasyleague.com/2013/detailed?L=59380&amp;W=17&amp;P=7048&amp;YEAR=2012" TargetMode="External"/><Relationship Id="rId17206" Type="http://schemas.openxmlformats.org/officeDocument/2006/relationships/hyperlink" Target="http://football6.myfantasyleague.com/2013/detailed?L=59380&amp;W=16&amp;P=9451&amp;YEAR=2012" TargetMode="External"/><Relationship Id="rId18604" Type="http://schemas.openxmlformats.org/officeDocument/2006/relationships/hyperlink" Target="http://football6.myfantasyleague.com/2013/player?L=59380&amp;P=7886" TargetMode="External"/><Relationship Id="rId5163" Type="http://schemas.openxmlformats.org/officeDocument/2006/relationships/hyperlink" Target="http://football6.myfantasyleague.com/2013/player?L=59380&amp;P=10586&amp;YEAR=2012" TargetMode="External"/><Relationship Id="rId6214" Type="http://schemas.openxmlformats.org/officeDocument/2006/relationships/hyperlink" Target="http://football6.myfantasyleague.com/2013/detailed?L=59380&amp;W=7&amp;P=10339&amp;YEAR=2012" TargetMode="External"/><Relationship Id="rId9784" Type="http://schemas.openxmlformats.org/officeDocument/2006/relationships/hyperlink" Target="http://football6.myfantasyleague.com/2013/detailed?L=59380&amp;W=3&amp;P=10953&amp;YEAR=2012" TargetMode="External"/><Relationship Id="rId8386" Type="http://schemas.openxmlformats.org/officeDocument/2006/relationships/hyperlink" Target="http://football6.myfantasyleague.com/2013/detailed?L=59380&amp;W=12&amp;P=10488&amp;YEAR=2012" TargetMode="External"/><Relationship Id="rId9437" Type="http://schemas.openxmlformats.org/officeDocument/2006/relationships/hyperlink" Target="http://football6.myfantasyleague.com/2013/player?L=59380&amp;P=10146" TargetMode="External"/><Relationship Id="rId12765" Type="http://schemas.openxmlformats.org/officeDocument/2006/relationships/hyperlink" Target="http://football6.myfantasyleague.com/2013/detailed?L=59380&amp;W=12&amp;P=8721&amp;YEAR=2012" TargetMode="External"/><Relationship Id="rId13816" Type="http://schemas.openxmlformats.org/officeDocument/2006/relationships/hyperlink" Target="http://football6.myfantasyleague.com/2013/detailed?L=59380&amp;W=2&amp;P=8792&amp;YEAR=2012" TargetMode="External"/><Relationship Id="rId19378" Type="http://schemas.openxmlformats.org/officeDocument/2006/relationships/hyperlink" Target="http://football6.myfantasyleague.com/2013/detailed?L=59380&amp;W=8&amp;P=9835&amp;YEAR=2012" TargetMode="External"/><Relationship Id="rId1773" Type="http://schemas.openxmlformats.org/officeDocument/2006/relationships/hyperlink" Target="http://football6.myfantasyleague.com/2013/player?L=59380&amp;P=11024" TargetMode="External"/><Relationship Id="rId2824" Type="http://schemas.openxmlformats.org/officeDocument/2006/relationships/hyperlink" Target="http://football6.myfantasyleague.com/2013/detailed?L=59380&amp;W=17&amp;P=10772&amp;YEAR=2012" TargetMode="External"/><Relationship Id="rId8039" Type="http://schemas.openxmlformats.org/officeDocument/2006/relationships/hyperlink" Target="http://football6.myfantasyleague.com/2013/detailed?L=59380&amp;W=5&amp;P=3445&amp;YEAR=2012" TargetMode="External"/><Relationship Id="rId11367" Type="http://schemas.openxmlformats.org/officeDocument/2006/relationships/hyperlink" Target="http://football6.myfantasyleague.com/2013/detailed?L=59380&amp;W=16&amp;P=7052&amp;YEAR=2012" TargetMode="External"/><Relationship Id="rId12418" Type="http://schemas.openxmlformats.org/officeDocument/2006/relationships/hyperlink" Target="http://football6.myfantasyleague.com/2013/detailed?L=59380&amp;W=13&amp;P=8548&amp;YEAR=2012" TargetMode="External"/><Relationship Id="rId15988" Type="http://schemas.openxmlformats.org/officeDocument/2006/relationships/hyperlink" Target="http://football6.myfantasyleague.com/2013/detailed?L=59380&amp;W=11&amp;P=9120&amp;YEAR=2012" TargetMode="External"/><Relationship Id="rId1426" Type="http://schemas.openxmlformats.org/officeDocument/2006/relationships/hyperlink" Target="http://football6.myfantasyleague.com/2013/detailed?L=59380&amp;W=8&amp;P=10737&amp;YEAR=2012" TargetMode="External"/><Relationship Id="rId4996" Type="http://schemas.openxmlformats.org/officeDocument/2006/relationships/hyperlink" Target="http://football6.myfantasyleague.com/2013/detailed?L=59380&amp;W=17&amp;P=10029&amp;YEAR=2012" TargetMode="External"/><Relationship Id="rId18461" Type="http://schemas.openxmlformats.org/officeDocument/2006/relationships/hyperlink" Target="http://football6.myfantasyleague.com/2013/detailed?L=59380&amp;W=17&amp;P=9315&amp;YEAR=2012" TargetMode="External"/><Relationship Id="rId19512" Type="http://schemas.openxmlformats.org/officeDocument/2006/relationships/hyperlink" Target="http://football6.myfantasyleague.com/2013/detailed?L=59380&amp;W=12&amp;P=8856&amp;YEAR=2012" TargetMode="External"/><Relationship Id="rId3598" Type="http://schemas.openxmlformats.org/officeDocument/2006/relationships/hyperlink" Target="http://football6.myfantasyleague.com/2013/detailed?L=59380&amp;W=5&amp;P=10007&amp;YEAR=2012" TargetMode="External"/><Relationship Id="rId4649" Type="http://schemas.openxmlformats.org/officeDocument/2006/relationships/hyperlink" Target="http://football6.myfantasyleague.com/2013/detailed?L=59380&amp;W=6&amp;P=8975&amp;YEAR=2012" TargetMode="External"/><Relationship Id="rId8520" Type="http://schemas.openxmlformats.org/officeDocument/2006/relationships/hyperlink" Target="http://football6.myfantasyleague.com/2013/detailed?L=59380&amp;W=1&amp;P=9552&amp;YEAR=2012" TargetMode="External"/><Relationship Id="rId10450" Type="http://schemas.openxmlformats.org/officeDocument/2006/relationships/hyperlink" Target="http://football6.myfantasyleague.com/2013/detailed?L=59380&amp;W=6&amp;P=6750&amp;YEAR=2012" TargetMode="External"/><Relationship Id="rId11501" Type="http://schemas.openxmlformats.org/officeDocument/2006/relationships/hyperlink" Target="http://football6.myfantasyleague.com/2013/detailed?L=59380&amp;W=13&amp;P=10695&amp;YEAR=2012" TargetMode="External"/><Relationship Id="rId17063" Type="http://schemas.openxmlformats.org/officeDocument/2006/relationships/hyperlink" Target="http://football6.myfantasyleague.com/2013/player?L=59380&amp;P=8338" TargetMode="External"/><Relationship Id="rId18114" Type="http://schemas.openxmlformats.org/officeDocument/2006/relationships/hyperlink" Target="http://football6.myfantasyleague.com/2013/detailed?L=59380&amp;W=13&amp;P=9920&amp;YEAR=2012" TargetMode="External"/><Relationship Id="rId6071" Type="http://schemas.openxmlformats.org/officeDocument/2006/relationships/hyperlink" Target="http://football6.myfantasyleague.com/2013/detailed?L=59380&amp;W=13&amp;P=9660&amp;YEAR=2012" TargetMode="External"/><Relationship Id="rId7122" Type="http://schemas.openxmlformats.org/officeDocument/2006/relationships/hyperlink" Target="http://football6.myfantasyleague.com/2013/detailed?L=59380&amp;W=10&amp;P=6475&amp;YEAR=2012" TargetMode="External"/><Relationship Id="rId10103" Type="http://schemas.openxmlformats.org/officeDocument/2006/relationships/hyperlink" Target="http://football6.myfantasyleague.com/2013/detailed?L=59380&amp;W=8&amp;P=9648&amp;YEAR=2012" TargetMode="External"/><Relationship Id="rId2681" Type="http://schemas.openxmlformats.org/officeDocument/2006/relationships/hyperlink" Target="http://football6.myfantasyleague.com/2013/detailed?L=59380&amp;W=8&amp;P=10524&amp;YEAR=2012" TargetMode="External"/><Relationship Id="rId9294" Type="http://schemas.openxmlformats.org/officeDocument/2006/relationships/hyperlink" Target="http://football6.myfantasyleague.com/2013/detailed?L=59380&amp;W=1&amp;P=9453&amp;YEAR=2012" TargetMode="External"/><Relationship Id="rId12275" Type="http://schemas.openxmlformats.org/officeDocument/2006/relationships/hyperlink" Target="http://football6.myfantasyleague.com/2013/player?L=59380&amp;P=9856&amp;YEAR=2012" TargetMode="External"/><Relationship Id="rId13673" Type="http://schemas.openxmlformats.org/officeDocument/2006/relationships/hyperlink" Target="http://football6.myfantasyleague.com/2013/detailed?L=59380&amp;W=8&amp;P=9251&amp;YEAR=2012" TargetMode="External"/><Relationship Id="rId14724" Type="http://schemas.openxmlformats.org/officeDocument/2006/relationships/hyperlink" Target="http://football6.myfantasyleague.com/2013/player?L=59380&amp;P=9933&amp;YEAR=2012" TargetMode="External"/><Relationship Id="rId653" Type="http://schemas.openxmlformats.org/officeDocument/2006/relationships/hyperlink" Target="http://football6.myfantasyleague.com/2013/detailed?L=59380&amp;W=5&amp;P=10998&amp;YEAR=2012" TargetMode="External"/><Relationship Id="rId1283" Type="http://schemas.openxmlformats.org/officeDocument/2006/relationships/hyperlink" Target="http://football6.myfantasyleague.com/2013/detailed?L=59380&amp;W=16&amp;P=9494&amp;YEAR=2012" TargetMode="External"/><Relationship Id="rId2334" Type="http://schemas.openxmlformats.org/officeDocument/2006/relationships/hyperlink" Target="http://football6.myfantasyleague.com/2013/detailed?L=59380&amp;W=17&amp;P=9467&amp;YEAR=2012" TargetMode="External"/><Relationship Id="rId3732" Type="http://schemas.openxmlformats.org/officeDocument/2006/relationships/hyperlink" Target="http://football6.myfantasyleague.com/2013/detailed?L=59380&amp;W=6&amp;P=6820&amp;YEAR=2012" TargetMode="External"/><Relationship Id="rId13326" Type="http://schemas.openxmlformats.org/officeDocument/2006/relationships/hyperlink" Target="http://football6.myfantasyleague.com/2013/detailed?L=59380&amp;W=3&amp;P=9824&amp;YEAR=2012" TargetMode="External"/><Relationship Id="rId16896" Type="http://schemas.openxmlformats.org/officeDocument/2006/relationships/hyperlink" Target="http://football6.myfantasyleague.com/2013/detailed?L=59380&amp;W=17&amp;P=9757&amp;YEAR=2012" TargetMode="External"/><Relationship Id="rId17947" Type="http://schemas.openxmlformats.org/officeDocument/2006/relationships/hyperlink" Target="http://football6.myfantasyleague.com/2013/detailed?L=59380&amp;W=1&amp;P=10697&amp;YEAR=2012" TargetMode="External"/><Relationship Id="rId20542" Type="http://schemas.openxmlformats.org/officeDocument/2006/relationships/hyperlink" Target="http://football6.myfantasyleague.com/2013/detailed?L=59380&amp;W=6&amp;P=10720&amp;YEAR=2012" TargetMode="External"/><Relationship Id="rId306" Type="http://schemas.openxmlformats.org/officeDocument/2006/relationships/hyperlink" Target="http://football6.myfantasyleague.com/2013/detailed?L=59380&amp;W=10&amp;P=10449&amp;YEAR=2012" TargetMode="External"/><Relationship Id="rId6955" Type="http://schemas.openxmlformats.org/officeDocument/2006/relationships/hyperlink" Target="http://football6.myfantasyleague.com/2013/detailed?L=59380&amp;W=15&amp;P=10414&amp;YEAR=2012" TargetMode="External"/><Relationship Id="rId15498" Type="http://schemas.openxmlformats.org/officeDocument/2006/relationships/hyperlink" Target="http://football6.myfantasyleague.com/2013/detailed?L=59380&amp;W=11&amp;P=9929&amp;YEAR=2012" TargetMode="External"/><Relationship Id="rId16549" Type="http://schemas.openxmlformats.org/officeDocument/2006/relationships/hyperlink" Target="http://football6.myfantasyleague.com/2013/detailed?L=59380&amp;W=7&amp;P=4896&amp;YEAR=2012" TargetMode="External"/><Relationship Id="rId4159" Type="http://schemas.openxmlformats.org/officeDocument/2006/relationships/hyperlink" Target="http://football6.myfantasyleague.com/2013/player?L=59380&amp;P=9894" TargetMode="External"/><Relationship Id="rId5557" Type="http://schemas.openxmlformats.org/officeDocument/2006/relationships/hyperlink" Target="http://football6.myfantasyleague.com/2013/detailed?L=59380&amp;W=7&amp;P=7441&amp;YEAR=2012" TargetMode="External"/><Relationship Id="rId6608" Type="http://schemas.openxmlformats.org/officeDocument/2006/relationships/hyperlink" Target="http://football6.myfantasyleague.com/2013/detailed?L=59380&amp;W=12&amp;P=9625&amp;YEAR=2012" TargetMode="External"/><Relationship Id="rId19022" Type="http://schemas.openxmlformats.org/officeDocument/2006/relationships/hyperlink" Target="http://football6.myfantasyleague.com/2013/detailed?L=59380&amp;W=17&amp;P=10775&amp;YEAR=2012" TargetMode="External"/><Relationship Id="rId8030" Type="http://schemas.openxmlformats.org/officeDocument/2006/relationships/hyperlink" Target="http://football6.myfantasyleague.com/2013/detailed?L=59380&amp;W=6&amp;P=9441&amp;YEAR=2012" TargetMode="External"/><Relationship Id="rId11011" Type="http://schemas.openxmlformats.org/officeDocument/2006/relationships/hyperlink" Target="http://football6.myfantasyleague.com/2013/detailed?L=59380&amp;W=5&amp;P=7777&amp;YEAR=2012" TargetMode="External"/><Relationship Id="rId14581" Type="http://schemas.openxmlformats.org/officeDocument/2006/relationships/hyperlink" Target="http://football6.myfantasyleague.com/2013/detailed?L=59380&amp;W=3&amp;P=9473&amp;YEAR=2012" TargetMode="External"/><Relationship Id="rId15632" Type="http://schemas.openxmlformats.org/officeDocument/2006/relationships/hyperlink" Target="http://football6.myfantasyleague.com/2013/detailed?L=59380&amp;W=2&amp;P=7400&amp;YEAR=2012" TargetMode="External"/><Relationship Id="rId4640" Type="http://schemas.openxmlformats.org/officeDocument/2006/relationships/hyperlink" Target="http://football6.myfantasyleague.com/2013/detailed?L=59380&amp;W=17&amp;P=8252&amp;YEAR=2012" TargetMode="External"/><Relationship Id="rId13183" Type="http://schemas.openxmlformats.org/officeDocument/2006/relationships/hyperlink" Target="http://football6.myfantasyleague.com/2013/detailed?L=59380&amp;W=16&amp;P=10388&amp;YEAR=2012" TargetMode="External"/><Relationship Id="rId14234" Type="http://schemas.openxmlformats.org/officeDocument/2006/relationships/hyperlink" Target="http://football6.myfantasyleague.com/2013/player?L=59380&amp;P=10109" TargetMode="External"/><Relationship Id="rId2191" Type="http://schemas.openxmlformats.org/officeDocument/2006/relationships/hyperlink" Target="http://football6.myfantasyleague.com/2013/detailed?L=59380&amp;W=8&amp;P=9154&amp;YEAR=2012" TargetMode="External"/><Relationship Id="rId3242" Type="http://schemas.openxmlformats.org/officeDocument/2006/relationships/hyperlink" Target="http://football6.myfantasyleague.com/2013/detailed?L=59380&amp;W=5&amp;P=9052&amp;YEAR=2012" TargetMode="External"/><Relationship Id="rId18855" Type="http://schemas.openxmlformats.org/officeDocument/2006/relationships/hyperlink" Target="http://football6.myfantasyleague.com/2013/detailed?L=59380&amp;W=13&amp;P=10118&amp;YEAR=2012" TargetMode="External"/><Relationship Id="rId19906" Type="http://schemas.openxmlformats.org/officeDocument/2006/relationships/hyperlink" Target="http://football6.myfantasyleague.com/2013/detailed?L=59380&amp;W=1&amp;P=8375&amp;YEAR=2012" TargetMode="External"/><Relationship Id="rId20052" Type="http://schemas.openxmlformats.org/officeDocument/2006/relationships/hyperlink" Target="http://football6.myfantasyleague.com/2013/detailed?L=59380&amp;W=4&amp;P=8675&amp;YEAR=2012" TargetMode="External"/><Relationship Id="rId163" Type="http://schemas.openxmlformats.org/officeDocument/2006/relationships/hyperlink" Target="http://football6.myfantasyleague.com/2013/player?L=59380&amp;P=10554" TargetMode="External"/><Relationship Id="rId6465" Type="http://schemas.openxmlformats.org/officeDocument/2006/relationships/hyperlink" Target="http://football6.myfantasyleague.com/2013/detailed?L=59380&amp;W=10&amp;P=10886&amp;YEAR=2012" TargetMode="External"/><Relationship Id="rId7516" Type="http://schemas.openxmlformats.org/officeDocument/2006/relationships/hyperlink" Target="http://football6.myfantasyleague.com/2013/player?L=59380&amp;P=10457&amp;YEAR=2012" TargetMode="External"/><Relationship Id="rId7863" Type="http://schemas.openxmlformats.org/officeDocument/2006/relationships/hyperlink" Target="http://football6.myfantasyleague.com/2013/detailed?L=59380&amp;W=14&amp;P=8910&amp;YEAR=2012" TargetMode="External"/><Relationship Id="rId8914" Type="http://schemas.openxmlformats.org/officeDocument/2006/relationships/hyperlink" Target="http://football6.myfantasyleague.com/2013/detailed?L=59380&amp;W=5&amp;P=10822&amp;YEAR=2012" TargetMode="External"/><Relationship Id="rId10844" Type="http://schemas.openxmlformats.org/officeDocument/2006/relationships/hyperlink" Target="http://football6.myfantasyleague.com/2013/detailed?L=59380&amp;W=11&amp;P=8841&amp;YEAR=2012" TargetMode="External"/><Relationship Id="rId16059" Type="http://schemas.openxmlformats.org/officeDocument/2006/relationships/hyperlink" Target="http://football6.myfantasyleague.com/2013/detailed?L=59380&amp;W=17&amp;P=10312&amp;YEAR=2012" TargetMode="External"/><Relationship Id="rId17457" Type="http://schemas.openxmlformats.org/officeDocument/2006/relationships/hyperlink" Target="http://football6.myfantasyleague.com/2013/detailed?L=59380&amp;W=11&amp;P=9822&amp;YEAR=2012" TargetMode="External"/><Relationship Id="rId18508" Type="http://schemas.openxmlformats.org/officeDocument/2006/relationships/hyperlink" Target="http://football6.myfantasyleague.com/2013/detailed?L=59380&amp;W=15&amp;P=10104&amp;YEAR=2012" TargetMode="External"/><Relationship Id="rId5067" Type="http://schemas.openxmlformats.org/officeDocument/2006/relationships/hyperlink" Target="http://football6.myfantasyleague.com/2013/detailed?L=59380&amp;W=15&amp;P=10343&amp;YEAR=2012" TargetMode="External"/><Relationship Id="rId6118" Type="http://schemas.openxmlformats.org/officeDocument/2006/relationships/hyperlink" Target="http://football6.myfantasyleague.com/2013/detailed?L=59380&amp;W=15&amp;P=6636&amp;YEAR=2012" TargetMode="External"/><Relationship Id="rId9688" Type="http://schemas.openxmlformats.org/officeDocument/2006/relationships/hyperlink" Target="http://football6.myfantasyleague.com/2013/player?L=59380&amp;P=8740&amp;YEAR=2012" TargetMode="External"/><Relationship Id="rId12669" Type="http://schemas.openxmlformats.org/officeDocument/2006/relationships/hyperlink" Target="http://football6.myfantasyleague.com/2013/detailed?L=59380&amp;W=4&amp;P=10842&amp;YEAR=2012" TargetMode="External"/><Relationship Id="rId16540" Type="http://schemas.openxmlformats.org/officeDocument/2006/relationships/hyperlink" Target="http://football6.myfantasyleague.com/2013/detailed?L=59380&amp;W=16&amp;P=7969&amp;YEAR=2012" TargetMode="External"/><Relationship Id="rId1677" Type="http://schemas.openxmlformats.org/officeDocument/2006/relationships/hyperlink" Target="http://football6.myfantasyleague.com/2013/detailed?L=59380&amp;W=5&amp;P=10495&amp;YEAR=2012" TargetMode="External"/><Relationship Id="rId2728" Type="http://schemas.openxmlformats.org/officeDocument/2006/relationships/hyperlink" Target="http://football6.myfantasyleague.com/2013/detailed?L=59380&amp;W=11&amp;P=9725&amp;YEAR=2012" TargetMode="External"/><Relationship Id="rId14091" Type="http://schemas.openxmlformats.org/officeDocument/2006/relationships/hyperlink" Target="http://football6.myfantasyleague.com/2013/detailed?L=59380&amp;W=6&amp;P=9530&amp;YEAR=2012" TargetMode="External"/><Relationship Id="rId15142" Type="http://schemas.openxmlformats.org/officeDocument/2006/relationships/hyperlink" Target="http://football6.myfantasyleague.com/2013/detailed?L=59380&amp;W=14&amp;P=9433&amp;YEAR=2012" TargetMode="External"/><Relationship Id="rId19763" Type="http://schemas.openxmlformats.org/officeDocument/2006/relationships/hyperlink" Target="http://football6.myfantasyleague.com/2013/detailed?L=59380&amp;W=8&amp;P=10382&amp;YEAR=2012" TargetMode="External"/><Relationship Id="rId4150" Type="http://schemas.openxmlformats.org/officeDocument/2006/relationships/hyperlink" Target="http://football6.myfantasyleague.com/2013/detailed?L=59380&amp;W=8&amp;P=10344&amp;YEAR=2012" TargetMode="External"/><Relationship Id="rId5201" Type="http://schemas.openxmlformats.org/officeDocument/2006/relationships/hyperlink" Target="http://football6.myfantasyleague.com/2013/detailed?L=59380&amp;W=1&amp;P=10310&amp;YEAR=2012" TargetMode="External"/><Relationship Id="rId8771" Type="http://schemas.openxmlformats.org/officeDocument/2006/relationships/hyperlink" Target="http://football6.myfantasyleague.com/2013/detailed?L=59380&amp;W=8&amp;P=10792&amp;YEAR=2012" TargetMode="External"/><Relationship Id="rId9822" Type="http://schemas.openxmlformats.org/officeDocument/2006/relationships/hyperlink" Target="http://football6.myfantasyleague.com/2013/detailed?L=59380&amp;W=11&amp;P=10834&amp;YEAR=2012" TargetMode="External"/><Relationship Id="rId18365" Type="http://schemas.openxmlformats.org/officeDocument/2006/relationships/hyperlink" Target="http://football6.myfantasyleague.com/2013/detailed?L=59380&amp;W=6&amp;P=10852&amp;YEAR=2012" TargetMode="External"/><Relationship Id="rId19416" Type="http://schemas.openxmlformats.org/officeDocument/2006/relationships/hyperlink" Target="http://football6.myfantasyleague.com/2013/player?L=59380&amp;P=8713" TargetMode="External"/><Relationship Id="rId36" Type="http://schemas.openxmlformats.org/officeDocument/2006/relationships/hyperlink" Target="http://football6.myfantasyleague.com/2013/detailed?L=59380&amp;W=12&amp;P=10541&amp;YEAR=2012" TargetMode="External"/><Relationship Id="rId7373" Type="http://schemas.openxmlformats.org/officeDocument/2006/relationships/hyperlink" Target="http://football6.myfantasyleague.com/2013/detailed?L=59380&amp;W=13&amp;P=9828&amp;YEAR=2012" TargetMode="External"/><Relationship Id="rId8424" Type="http://schemas.openxmlformats.org/officeDocument/2006/relationships/hyperlink" Target="http://football6.myfantasyleague.com/2013/detailed?L=59380&amp;W=9&amp;P=10266&amp;YEAR=2012" TargetMode="External"/><Relationship Id="rId10354" Type="http://schemas.openxmlformats.org/officeDocument/2006/relationships/hyperlink" Target="http://football6.myfantasyleague.com/2013/detailed?L=59380&amp;W=7&amp;P=8265&amp;YEAR=2012" TargetMode="External"/><Relationship Id="rId11752" Type="http://schemas.openxmlformats.org/officeDocument/2006/relationships/hyperlink" Target="http://football6.myfantasyleague.com/2013/detailed?L=59380&amp;W=8&amp;P=8360&amp;YEAR=2012" TargetMode="External"/><Relationship Id="rId12803" Type="http://schemas.openxmlformats.org/officeDocument/2006/relationships/hyperlink" Target="http://football6.myfantasyleague.com/2013/detailed?L=59380&amp;W=6&amp;P=9089&amp;YEAR=2012" TargetMode="External"/><Relationship Id="rId18018" Type="http://schemas.openxmlformats.org/officeDocument/2006/relationships/hyperlink" Target="http://football6.myfantasyleague.com/2013/detailed?L=59380&amp;W=9&amp;P=9524&amp;YEAR=2012" TargetMode="External"/><Relationship Id="rId1811" Type="http://schemas.openxmlformats.org/officeDocument/2006/relationships/hyperlink" Target="http://football6.myfantasyleague.com/2013/detailed?L=59380&amp;W=6&amp;P=9898&amp;YEAR=2012" TargetMode="External"/><Relationship Id="rId7026" Type="http://schemas.openxmlformats.org/officeDocument/2006/relationships/hyperlink" Target="http://football6.myfantasyleague.com/2013/detailed?L=59380&amp;W=13&amp;P=8153&amp;YEAR=2012" TargetMode="External"/><Relationship Id="rId10007" Type="http://schemas.openxmlformats.org/officeDocument/2006/relationships/hyperlink" Target="http://football6.myfantasyleague.com/2013/detailed?L=59380&amp;W=8&amp;P=10540&amp;YEAR=2012" TargetMode="External"/><Relationship Id="rId11405" Type="http://schemas.openxmlformats.org/officeDocument/2006/relationships/hyperlink" Target="http://football6.myfantasyleague.com/2013/player?L=59380&amp;P=9710&amp;YEAR=2012" TargetMode="External"/><Relationship Id="rId14975" Type="http://schemas.openxmlformats.org/officeDocument/2006/relationships/hyperlink" Target="http://football6.myfantasyleague.com/2013/detailed?L=59380&amp;W=6&amp;P=8930&amp;YEAR=2012" TargetMode="External"/><Relationship Id="rId3983" Type="http://schemas.openxmlformats.org/officeDocument/2006/relationships/hyperlink" Target="http://football6.myfantasyleague.com/2013/detailed?L=59380&amp;W=10&amp;P=7958&amp;YEAR=2012" TargetMode="External"/><Relationship Id="rId9198" Type="http://schemas.openxmlformats.org/officeDocument/2006/relationships/hyperlink" Target="http://football6.myfantasyleague.com/2013/player?L=59380&amp;P=11132" TargetMode="External"/><Relationship Id="rId13577" Type="http://schemas.openxmlformats.org/officeDocument/2006/relationships/hyperlink" Target="http://football6.myfantasyleague.com/2013/detailed?L=59380&amp;W=2&amp;P=9909&amp;YEAR=2012" TargetMode="External"/><Relationship Id="rId14628" Type="http://schemas.openxmlformats.org/officeDocument/2006/relationships/hyperlink" Target="http://football6.myfantasyleague.com/2013/detailed?L=59380&amp;W=5&amp;P=7488&amp;YEAR=2012" TargetMode="External"/><Relationship Id="rId1187" Type="http://schemas.openxmlformats.org/officeDocument/2006/relationships/hyperlink" Target="http://football6.myfantasyleague.com/2013/player?L=59380&amp;P=6957&amp;YEAR=2012" TargetMode="External"/><Relationship Id="rId2585" Type="http://schemas.openxmlformats.org/officeDocument/2006/relationships/hyperlink" Target="http://football6.myfantasyleague.com/2013/detailed?L=59380&amp;W=3&amp;P=10178&amp;YEAR=2012" TargetMode="External"/><Relationship Id="rId3636" Type="http://schemas.openxmlformats.org/officeDocument/2006/relationships/hyperlink" Target="http://football6.myfantasyleague.com/2013/detailed?L=59380&amp;W=9&amp;P=10747&amp;YEAR=2012" TargetMode="External"/><Relationship Id="rId12179" Type="http://schemas.openxmlformats.org/officeDocument/2006/relationships/hyperlink" Target="http://football6.myfantasyleague.com/2013/detailed?L=59380&amp;W=5&amp;P=9336&amp;YEAR=2012" TargetMode="External"/><Relationship Id="rId16050" Type="http://schemas.openxmlformats.org/officeDocument/2006/relationships/hyperlink" Target="http://football6.myfantasyleague.com/2013/detailed?L=59380&amp;W=7&amp;P=10312&amp;YEAR=2012" TargetMode="External"/><Relationship Id="rId17101" Type="http://schemas.openxmlformats.org/officeDocument/2006/relationships/hyperlink" Target="http://football6.myfantasyleague.com/2013/detailed?L=59380&amp;W=17&amp;P=10801&amp;YEAR=2012" TargetMode="External"/><Relationship Id="rId20446" Type="http://schemas.openxmlformats.org/officeDocument/2006/relationships/hyperlink" Target="http://football6.myfantasyleague.com/2013/player?L=59380&amp;P=9837&amp;YEAR=2012" TargetMode="External"/><Relationship Id="rId557" Type="http://schemas.openxmlformats.org/officeDocument/2006/relationships/hyperlink" Target="http://football6.myfantasyleague.com/2013/detailed?L=59380&amp;W=16&amp;P=11117&amp;YEAR=2012" TargetMode="External"/><Relationship Id="rId2238" Type="http://schemas.openxmlformats.org/officeDocument/2006/relationships/hyperlink" Target="http://football6.myfantasyleague.com/2013/detailed?L=59380&amp;W=9&amp;P=4925&amp;YEAR=2012" TargetMode="External"/><Relationship Id="rId6859" Type="http://schemas.openxmlformats.org/officeDocument/2006/relationships/hyperlink" Target="http://football6.myfantasyleague.com/2013/detailed?L=59380&amp;W=16&amp;P=10386&amp;YEAR=2012" TargetMode="External"/><Relationship Id="rId12660" Type="http://schemas.openxmlformats.org/officeDocument/2006/relationships/hyperlink" Target="http://football6.myfantasyleague.com/2013/detailed?L=59380&amp;W=14&amp;P=6622&amp;YEAR=2012" TargetMode="External"/><Relationship Id="rId13711" Type="http://schemas.openxmlformats.org/officeDocument/2006/relationships/hyperlink" Target="http://football6.myfantasyleague.com/2013/detailed?L=59380&amp;W=1&amp;P=9118&amp;YEAR=2012" TargetMode="External"/><Relationship Id="rId19273" Type="http://schemas.openxmlformats.org/officeDocument/2006/relationships/hyperlink" Target="http://football6.myfantasyleague.com/2013/detailed?L=59380&amp;W=13&amp;P=8358&amp;YEAR=2012" TargetMode="External"/><Relationship Id="rId8281" Type="http://schemas.openxmlformats.org/officeDocument/2006/relationships/hyperlink" Target="http://football6.myfantasyleague.com/2013/detailed?L=59380&amp;W=7&amp;P=7440&amp;YEAR=2012" TargetMode="External"/><Relationship Id="rId9332" Type="http://schemas.openxmlformats.org/officeDocument/2006/relationships/hyperlink" Target="http://football6.myfantasyleague.com/2013/player?L=59380&amp;P=7031" TargetMode="External"/><Relationship Id="rId11262" Type="http://schemas.openxmlformats.org/officeDocument/2006/relationships/hyperlink" Target="http://football6.myfantasyleague.com/2013/detailed?L=59380&amp;W=6&amp;P=10767&amp;YEAR=2012" TargetMode="External"/><Relationship Id="rId12313" Type="http://schemas.openxmlformats.org/officeDocument/2006/relationships/hyperlink" Target="http://football6.myfantasyleague.com/2013/detailed?L=59380&amp;W=1&amp;P=9633&amp;YEAR=2012" TargetMode="External"/><Relationship Id="rId1321" Type="http://schemas.openxmlformats.org/officeDocument/2006/relationships/hyperlink" Target="http://football6.myfantasyleague.com/2013/detailed?L=59380&amp;W=14&amp;P=9017&amp;YEAR=2012" TargetMode="External"/><Relationship Id="rId4891" Type="http://schemas.openxmlformats.org/officeDocument/2006/relationships/hyperlink" Target="http://football6.myfantasyleague.com/2013/player?L=59380&amp;P=8247" TargetMode="External"/><Relationship Id="rId14485" Type="http://schemas.openxmlformats.org/officeDocument/2006/relationships/hyperlink" Target="http://football6.myfantasyleague.com/2013/detailed?L=59380&amp;W=15&amp;P=9919&amp;YEAR=2012" TargetMode="External"/><Relationship Id="rId15883" Type="http://schemas.openxmlformats.org/officeDocument/2006/relationships/hyperlink" Target="http://football6.myfantasyleague.com/2013/detailed?L=59380&amp;W=11&amp;P=10434&amp;YEAR=2012" TargetMode="External"/><Relationship Id="rId16934" Type="http://schemas.openxmlformats.org/officeDocument/2006/relationships/hyperlink" Target="http://football6.myfantasyleague.com/2013/detailed?L=59380&amp;W=15&amp;P=10274&amp;YEAR=2012" TargetMode="External"/><Relationship Id="rId3493" Type="http://schemas.openxmlformats.org/officeDocument/2006/relationships/hyperlink" Target="http://football6.myfantasyleague.com/2013/detailed?L=59380&amp;W=17&amp;P=9742&amp;YEAR=2012" TargetMode="External"/><Relationship Id="rId4544" Type="http://schemas.openxmlformats.org/officeDocument/2006/relationships/hyperlink" Target="http://football6.myfantasyleague.com/2013/detailed?L=59380&amp;W=1&amp;P=10336&amp;YEAR=2012" TargetMode="External"/><Relationship Id="rId5942" Type="http://schemas.openxmlformats.org/officeDocument/2006/relationships/hyperlink" Target="http://football6.myfantasyleague.com/2013/detailed?L=59380&amp;W=4&amp;P=10818&amp;YEAR=2012" TargetMode="External"/><Relationship Id="rId13087" Type="http://schemas.openxmlformats.org/officeDocument/2006/relationships/hyperlink" Target="http://football6.myfantasyleague.com/2013/detailed?L=59380&amp;W=16&amp;P=8890&amp;YEAR=2012" TargetMode="External"/><Relationship Id="rId14138" Type="http://schemas.openxmlformats.org/officeDocument/2006/relationships/hyperlink" Target="http://football6.myfantasyleague.com/2013/detailed?L=59380&amp;W=15&amp;P=6946&amp;YEAR=2012" TargetMode="External"/><Relationship Id="rId15536" Type="http://schemas.openxmlformats.org/officeDocument/2006/relationships/hyperlink" Target="http://football6.myfantasyleague.com/2013/detailed?L=59380&amp;W=13&amp;P=7394&amp;YEAR=2012" TargetMode="External"/><Relationship Id="rId2095" Type="http://schemas.openxmlformats.org/officeDocument/2006/relationships/hyperlink" Target="http://football6.myfantasyleague.com/2013/detailed?L=59380&amp;W=9&amp;P=8917&amp;YEAR=2012" TargetMode="External"/><Relationship Id="rId3146" Type="http://schemas.openxmlformats.org/officeDocument/2006/relationships/hyperlink" Target="http://football6.myfantasyleague.com/2013/detailed?L=59380&amp;W=13&amp;P=10352&amp;YEAR=2012" TargetMode="External"/><Relationship Id="rId18759" Type="http://schemas.openxmlformats.org/officeDocument/2006/relationships/hyperlink" Target="http://football6.myfantasyleague.com/2013/detailed?L=59380&amp;W=14&amp;P=9683&amp;YEAR=2012" TargetMode="External"/><Relationship Id="rId6369" Type="http://schemas.openxmlformats.org/officeDocument/2006/relationships/hyperlink" Target="http://football6.myfantasyleague.com/2013/detailed?L=59380&amp;W=12&amp;P=10348&amp;YEAR=2012" TargetMode="External"/><Relationship Id="rId7767" Type="http://schemas.openxmlformats.org/officeDocument/2006/relationships/hyperlink" Target="http://football6.myfantasyleague.com/2013/player?L=59380&amp;P=9847" TargetMode="External"/><Relationship Id="rId8818" Type="http://schemas.openxmlformats.org/officeDocument/2006/relationships/hyperlink" Target="http://football6.myfantasyleague.com/2013/detailed?L=59380&amp;W=13&amp;P=8693&amp;YEAR=2012" TargetMode="External"/><Relationship Id="rId10748" Type="http://schemas.openxmlformats.org/officeDocument/2006/relationships/hyperlink" Target="http://football6.myfantasyleague.com/2013/detailed?L=59380&amp;W=2&amp;P=10773&amp;YEAR=2012" TargetMode="External"/><Relationship Id="rId12170" Type="http://schemas.openxmlformats.org/officeDocument/2006/relationships/hyperlink" Target="http://football6.myfantasyleague.com/2013/detailed?L=59380&amp;W=10&amp;P=10358&amp;YEAR=2012" TargetMode="External"/><Relationship Id="rId13221" Type="http://schemas.openxmlformats.org/officeDocument/2006/relationships/hyperlink" Target="http://football6.myfantasyleague.com/2013/detailed?L=59380&amp;W=4&amp;P=8178&amp;YEAR=2012" TargetMode="External"/><Relationship Id="rId16791" Type="http://schemas.openxmlformats.org/officeDocument/2006/relationships/hyperlink" Target="http://football6.myfantasyleague.com/2013/detailed?L=59380&amp;W=10&amp;P=9124&amp;YEAR=2012" TargetMode="External"/><Relationship Id="rId17842" Type="http://schemas.openxmlformats.org/officeDocument/2006/relationships/hyperlink" Target="http://football6.myfantasyleague.com/2013/detailed?L=59380&amp;W=12&amp;P=6938&amp;YEAR=2012" TargetMode="External"/><Relationship Id="rId2979" Type="http://schemas.openxmlformats.org/officeDocument/2006/relationships/hyperlink" Target="http://football6.myfantasyleague.com/2013/detailed?L=59380&amp;W=13&amp;P=10244&amp;YEAR=2012" TargetMode="External"/><Relationship Id="rId6850" Type="http://schemas.openxmlformats.org/officeDocument/2006/relationships/hyperlink" Target="http://football6.myfantasyleague.com/2013/detailed?L=59380&amp;W=6&amp;P=10386&amp;YEAR=2012" TargetMode="External"/><Relationship Id="rId7901" Type="http://schemas.openxmlformats.org/officeDocument/2006/relationships/hyperlink" Target="http://football6.myfantasyleague.com/2013/detailed?L=59380&amp;W=9&amp;P=10410&amp;YEAR=2012" TargetMode="External"/><Relationship Id="rId15393" Type="http://schemas.openxmlformats.org/officeDocument/2006/relationships/hyperlink" Target="http://football6.myfantasyleague.com/2013/detailed?L=59380&amp;W=6&amp;P=9094&amp;YEAR=2012" TargetMode="External"/><Relationship Id="rId16444" Type="http://schemas.openxmlformats.org/officeDocument/2006/relationships/hyperlink" Target="http://football6.myfantasyleague.com/2013/detailed?L=59380&amp;W=14&amp;P=9216&amp;YEAR=2012" TargetMode="External"/><Relationship Id="rId201" Type="http://schemas.openxmlformats.org/officeDocument/2006/relationships/hyperlink" Target="http://football6.myfantasyleague.com/2013/player?L=59380&amp;P=9718" TargetMode="External"/><Relationship Id="rId5452" Type="http://schemas.openxmlformats.org/officeDocument/2006/relationships/hyperlink" Target="http://football6.myfantasyleague.com/2013/detailed?L=59380&amp;W=17&amp;P=9834&amp;YEAR=2012" TargetMode="External"/><Relationship Id="rId6503" Type="http://schemas.openxmlformats.org/officeDocument/2006/relationships/hyperlink" Target="http://football6.myfantasyleague.com/2013/detailed?L=59380&amp;W=6&amp;P=7236&amp;YEAR=2012" TargetMode="External"/><Relationship Id="rId15046" Type="http://schemas.openxmlformats.org/officeDocument/2006/relationships/hyperlink" Target="http://football6.myfantasyleague.com/2013/player?L=59380&amp;P=10735" TargetMode="External"/><Relationship Id="rId4054" Type="http://schemas.openxmlformats.org/officeDocument/2006/relationships/hyperlink" Target="http://football6.myfantasyleague.com/2013/detailed?L=59380&amp;W=3&amp;P=8493&amp;YEAR=2012" TargetMode="External"/><Relationship Id="rId5105" Type="http://schemas.openxmlformats.org/officeDocument/2006/relationships/hyperlink" Target="http://football6.myfantasyleague.com/2013/detailed?L=59380&amp;W=4&amp;P=9912&amp;YEAR=2012" TargetMode="External"/><Relationship Id="rId8675" Type="http://schemas.openxmlformats.org/officeDocument/2006/relationships/hyperlink" Target="http://football6.myfantasyleague.com/2013/detailed?L=59380&amp;W=13&amp;P=9990&amp;YEAR=2012" TargetMode="External"/><Relationship Id="rId9726" Type="http://schemas.openxmlformats.org/officeDocument/2006/relationships/hyperlink" Target="http://football6.myfantasyleague.com/2013/detailed?L=59380&amp;W=7&amp;P=8657&amp;YEAR=2012" TargetMode="External"/><Relationship Id="rId18269" Type="http://schemas.openxmlformats.org/officeDocument/2006/relationships/hyperlink" Target="http://football6.myfantasyleague.com/2013/detailed?L=59380&amp;W=10&amp;P=10426&amp;YEAR=2012" TargetMode="External"/><Relationship Id="rId19667" Type="http://schemas.openxmlformats.org/officeDocument/2006/relationships/hyperlink" Target="http://football6.myfantasyleague.com/2013/player?L=59380&amp;P=10831&amp;YEAR=2012" TargetMode="External"/><Relationship Id="rId7277" Type="http://schemas.openxmlformats.org/officeDocument/2006/relationships/hyperlink" Target="http://football6.myfantasyleague.com/2013/detailed?L=59380&amp;W=3&amp;P=9458&amp;YEAR=2012" TargetMode="External"/><Relationship Id="rId8328" Type="http://schemas.openxmlformats.org/officeDocument/2006/relationships/hyperlink" Target="http://football6.myfantasyleague.com/2013/player?L=59380&amp;P=9073&amp;YEAR=2012" TargetMode="External"/><Relationship Id="rId11656" Type="http://schemas.openxmlformats.org/officeDocument/2006/relationships/hyperlink" Target="http://football6.myfantasyleague.com/2013/detailed?L=59380&amp;W=1&amp;P=3291&amp;YEAR=2012" TargetMode="External"/><Relationship Id="rId12707" Type="http://schemas.openxmlformats.org/officeDocument/2006/relationships/hyperlink" Target="http://football6.myfantasyleague.com/2013/detailed?L=59380&amp;W=2&amp;P=10402&amp;YEAR=2012" TargetMode="External"/><Relationship Id="rId1715" Type="http://schemas.openxmlformats.org/officeDocument/2006/relationships/hyperlink" Target="http://football6.myfantasyleague.com/2013/detailed?L=59380&amp;W=7&amp;P=10390&amp;YEAR=2012" TargetMode="External"/><Relationship Id="rId10258" Type="http://schemas.openxmlformats.org/officeDocument/2006/relationships/hyperlink" Target="http://football6.myfantasyleague.com/2013/detailed?L=59380&amp;W=4&amp;P=10738&amp;YEAR=2012" TargetMode="External"/><Relationship Id="rId11309" Type="http://schemas.openxmlformats.org/officeDocument/2006/relationships/hyperlink" Target="http://football6.myfantasyleague.com/2013/detailed?L=59380&amp;W=14&amp;P=10016&amp;YEAR=2012" TargetMode="External"/><Relationship Id="rId14879" Type="http://schemas.openxmlformats.org/officeDocument/2006/relationships/hyperlink" Target="http://football6.myfantasyleague.com/2013/detailed?L=59380&amp;W=2&amp;P=10923&amp;YEAR=2012" TargetMode="External"/><Relationship Id="rId18750" Type="http://schemas.openxmlformats.org/officeDocument/2006/relationships/hyperlink" Target="http://football6.myfantasyleague.com/2013/detailed?L=59380&amp;W=4&amp;P=9683&amp;YEAR=2012" TargetMode="External"/><Relationship Id="rId19801" Type="http://schemas.openxmlformats.org/officeDocument/2006/relationships/hyperlink" Target="http://football6.myfantasyleague.com/2013/detailed?L=59380&amp;W=5&amp;P=9832&amp;YEAR=2012" TargetMode="External"/><Relationship Id="rId3887" Type="http://schemas.openxmlformats.org/officeDocument/2006/relationships/hyperlink" Target="http://football6.myfantasyleague.com/2013/detailed?L=59380&amp;W=5&amp;P=7849&amp;YEAR=2012" TargetMode="External"/><Relationship Id="rId4938" Type="http://schemas.openxmlformats.org/officeDocument/2006/relationships/hyperlink" Target="http://football6.myfantasyleague.com/2013/detailed?L=59380&amp;W=11&amp;P=3494&amp;YEAR=2012" TargetMode="External"/><Relationship Id="rId17352" Type="http://schemas.openxmlformats.org/officeDocument/2006/relationships/hyperlink" Target="http://football6.myfantasyleague.com/2013/detailed?L=59380&amp;W=7&amp;P=8736&amp;YEAR=2012" TargetMode="External"/><Relationship Id="rId18403" Type="http://schemas.openxmlformats.org/officeDocument/2006/relationships/hyperlink" Target="http://football6.myfantasyleague.com/2013/detailed?L=59380&amp;W=4&amp;P=6963&amp;YEAR=2012" TargetMode="External"/><Relationship Id="rId20697" Type="http://schemas.openxmlformats.org/officeDocument/2006/relationships/hyperlink" Target="http://football6.myfantasyleague.com/2013/player?L=59380&amp;P=10868" TargetMode="External"/><Relationship Id="rId2489" Type="http://schemas.openxmlformats.org/officeDocument/2006/relationships/hyperlink" Target="http://football6.myfantasyleague.com/2013/detailed?L=59380&amp;W=5&amp;P=10401&amp;YEAR=2012" TargetMode="External"/><Relationship Id="rId6360" Type="http://schemas.openxmlformats.org/officeDocument/2006/relationships/hyperlink" Target="http://football6.myfantasyleague.com/2013/player?L=59380&amp;P=10348&amp;YEAR=2012" TargetMode="External"/><Relationship Id="rId7411" Type="http://schemas.openxmlformats.org/officeDocument/2006/relationships/hyperlink" Target="http://football6.myfantasyleague.com/2013/detailed?L=59380&amp;W=3&amp;P=8686&amp;YEAR=2012" TargetMode="External"/><Relationship Id="rId17005" Type="http://schemas.openxmlformats.org/officeDocument/2006/relationships/hyperlink" Target="http://football6.myfantasyleague.com/2013/detailed?L=59380&amp;W=5&amp;P=7525&amp;YEAR=2012" TargetMode="External"/><Relationship Id="rId2970" Type="http://schemas.openxmlformats.org/officeDocument/2006/relationships/hyperlink" Target="http://football6.myfantasyleague.com/2013/detailed?L=59380&amp;W=3&amp;P=10244&amp;YEAR=2012" TargetMode="External"/><Relationship Id="rId6013" Type="http://schemas.openxmlformats.org/officeDocument/2006/relationships/hyperlink" Target="http://football6.myfantasyleague.com/2013/detailed?L=59380&amp;W=13&amp;P=9117&amp;YEAR=2012" TargetMode="External"/><Relationship Id="rId9583" Type="http://schemas.openxmlformats.org/officeDocument/2006/relationships/hyperlink" Target="http://football6.myfantasyleague.com/2013/player?L=59380&amp;P=8293" TargetMode="External"/><Relationship Id="rId12564" Type="http://schemas.openxmlformats.org/officeDocument/2006/relationships/hyperlink" Target="http://football6.myfantasyleague.com/2013/player?L=59380&amp;P=9088" TargetMode="External"/><Relationship Id="rId13962" Type="http://schemas.openxmlformats.org/officeDocument/2006/relationships/hyperlink" Target="http://football6.myfantasyleague.com/2013/detailed?L=59380&amp;W=6&amp;P=9842&amp;YEAR=2012" TargetMode="External"/><Relationship Id="rId19177" Type="http://schemas.openxmlformats.org/officeDocument/2006/relationships/hyperlink" Target="http://football6.myfantasyleague.com/2013/detailed?L=59380&amp;W=10&amp;P=10618&amp;YEAR=2012" TargetMode="External"/><Relationship Id="rId942" Type="http://schemas.openxmlformats.org/officeDocument/2006/relationships/hyperlink" Target="http://football6.myfantasyleague.com/2013/detailed?L=59380&amp;W=1&amp;P=3871&amp;YEAR=2012" TargetMode="External"/><Relationship Id="rId1572" Type="http://schemas.openxmlformats.org/officeDocument/2006/relationships/hyperlink" Target="http://football6.myfantasyleague.com/2013/detailed?L=59380&amp;W=13&amp;P=9301&amp;YEAR=2012" TargetMode="External"/><Relationship Id="rId2623" Type="http://schemas.openxmlformats.org/officeDocument/2006/relationships/hyperlink" Target="http://football6.myfantasyleague.com/2013/detailed?L=59380&amp;W=6&amp;P=10033&amp;YEAR=2012" TargetMode="External"/><Relationship Id="rId8185" Type="http://schemas.openxmlformats.org/officeDocument/2006/relationships/hyperlink" Target="http://football6.myfantasyleague.com/2013/detailed?L=59380&amp;W=13&amp;P=9222&amp;YEAR=2012" TargetMode="External"/><Relationship Id="rId9236" Type="http://schemas.openxmlformats.org/officeDocument/2006/relationships/hyperlink" Target="http://football6.myfantasyleague.com/2013/player?L=59380&amp;P=10846" TargetMode="External"/><Relationship Id="rId11166" Type="http://schemas.openxmlformats.org/officeDocument/2006/relationships/hyperlink" Target="http://football6.myfantasyleague.com/2013/detailed?L=59380&amp;W=16&amp;P=9517&amp;YEAR=2012" TargetMode="External"/><Relationship Id="rId12217" Type="http://schemas.openxmlformats.org/officeDocument/2006/relationships/hyperlink" Target="http://football6.myfantasyleague.com/2013/detailed?L=59380&amp;W=12&amp;P=10031&amp;YEAR=2012" TargetMode="External"/><Relationship Id="rId13615" Type="http://schemas.openxmlformats.org/officeDocument/2006/relationships/hyperlink" Target="http://football6.myfantasyleague.com/2013/detailed?L=59380&amp;W=6&amp;P=10302&amp;YEAR=2012" TargetMode="External"/><Relationship Id="rId1225" Type="http://schemas.openxmlformats.org/officeDocument/2006/relationships/hyperlink" Target="http://football6.myfantasyleague.com/2013/detailed?L=59380&amp;W=2&amp;P=10782&amp;YEAR=2012" TargetMode="External"/><Relationship Id="rId15787" Type="http://schemas.openxmlformats.org/officeDocument/2006/relationships/hyperlink" Target="http://football6.myfantasyleague.com/2013/player?L=59380&amp;P=10300" TargetMode="External"/><Relationship Id="rId16838" Type="http://schemas.openxmlformats.org/officeDocument/2006/relationships/hyperlink" Target="http://football6.myfantasyleague.com/2013/detailed?L=59380&amp;W=14&amp;P=9984&amp;YEAR=2012" TargetMode="External"/><Relationship Id="rId3397" Type="http://schemas.openxmlformats.org/officeDocument/2006/relationships/hyperlink" Target="http://football6.myfantasyleague.com/2013/detailed?L=59380&amp;W=6&amp;P=10416&amp;YEAR=2012" TargetMode="External"/><Relationship Id="rId4795" Type="http://schemas.openxmlformats.org/officeDocument/2006/relationships/hyperlink" Target="http://football6.myfantasyleague.com/2013/detailed?L=59380&amp;W=3&amp;P=10768&amp;YEAR=2012" TargetMode="External"/><Relationship Id="rId5846" Type="http://schemas.openxmlformats.org/officeDocument/2006/relationships/hyperlink" Target="http://football6.myfantasyleague.com/2013/options?L=59380&amp;F=0002&amp;O=07" TargetMode="External"/><Relationship Id="rId14389" Type="http://schemas.openxmlformats.org/officeDocument/2006/relationships/hyperlink" Target="http://football6.myfantasyleague.com/2013/detailed?L=59380&amp;W=17&amp;P=10529&amp;YEAR=2012" TargetMode="External"/><Relationship Id="rId18260" Type="http://schemas.openxmlformats.org/officeDocument/2006/relationships/hyperlink" Target="http://football6.myfantasyleague.com/2013/player?L=59380&amp;P=10426&amp;YEAR=2012" TargetMode="External"/><Relationship Id="rId19311" Type="http://schemas.openxmlformats.org/officeDocument/2006/relationships/hyperlink" Target="http://football6.myfantasyleague.com/2013/detailed?L=59380&amp;W=15&amp;P=7422&amp;YEAR=2012" TargetMode="External"/><Relationship Id="rId4448" Type="http://schemas.openxmlformats.org/officeDocument/2006/relationships/hyperlink" Target="http://football6.myfantasyleague.com/2013/detailed?L=59380&amp;W=7&amp;P=10284&amp;YEAR=2012" TargetMode="External"/><Relationship Id="rId10999" Type="http://schemas.openxmlformats.org/officeDocument/2006/relationships/hyperlink" Target="http://football6.myfantasyleague.com/2013/detailed?L=59380&amp;W=12&amp;P=8263&amp;YEAR=2012" TargetMode="External"/><Relationship Id="rId11300" Type="http://schemas.openxmlformats.org/officeDocument/2006/relationships/hyperlink" Target="http://football6.myfantasyleague.com/2013/detailed?L=59380&amp;W=16&amp;P=10705&amp;YEAR=2012" TargetMode="External"/><Relationship Id="rId14870" Type="http://schemas.openxmlformats.org/officeDocument/2006/relationships/hyperlink" Target="http://football6.myfantasyleague.com/2013/detailed?L=59380&amp;W=13&amp;P=8669&amp;YEAR=2012" TargetMode="External"/><Relationship Id="rId15921" Type="http://schemas.openxmlformats.org/officeDocument/2006/relationships/hyperlink" Target="http://football6.myfantasyleague.com/2013/detailed?L=59380&amp;W=8&amp;P=7260&amp;YEAR=2012" TargetMode="External"/><Relationship Id="rId13472" Type="http://schemas.openxmlformats.org/officeDocument/2006/relationships/hyperlink" Target="http://football6.myfantasyleague.com/2013/player?L=59380&amp;P=4907&amp;YEAR=2012" TargetMode="External"/><Relationship Id="rId14523" Type="http://schemas.openxmlformats.org/officeDocument/2006/relationships/hyperlink" Target="http://football6.myfantasyleague.com/2013/detailed?L=59380&amp;W=16&amp;P=3900&amp;YEAR=2012" TargetMode="External"/><Relationship Id="rId2480" Type="http://schemas.openxmlformats.org/officeDocument/2006/relationships/hyperlink" Target="http://football6.myfantasyleague.com/2013/detailed?L=59380&amp;W=16&amp;P=10905&amp;YEAR=2012" TargetMode="External"/><Relationship Id="rId3531" Type="http://schemas.openxmlformats.org/officeDocument/2006/relationships/hyperlink" Target="http://football6.myfantasyleague.com/2013/detailed?L=59380&amp;W=8&amp;P=8838&amp;YEAR=2012" TargetMode="External"/><Relationship Id="rId9093" Type="http://schemas.openxmlformats.org/officeDocument/2006/relationships/hyperlink" Target="http://football6.myfantasyleague.com/2013/detailed?L=59380&amp;W=13&amp;P=10749&amp;YEAR=2012" TargetMode="External"/><Relationship Id="rId12074" Type="http://schemas.openxmlformats.org/officeDocument/2006/relationships/hyperlink" Target="http://football6.myfantasyleague.com/2013/detailed?L=59380&amp;W=6&amp;P=9447&amp;YEAR=2012" TargetMode="External"/><Relationship Id="rId13125" Type="http://schemas.openxmlformats.org/officeDocument/2006/relationships/hyperlink" Target="http://football6.myfantasyleague.com/2013/detailed?L=59380&amp;W=7&amp;P=9978&amp;YEAR=2012" TargetMode="External"/><Relationship Id="rId16695" Type="http://schemas.openxmlformats.org/officeDocument/2006/relationships/hyperlink" Target="http://football6.myfantasyleague.com/2013/detailed?L=59380&amp;W=16&amp;P=10393&amp;YEAR=2012" TargetMode="External"/><Relationship Id="rId20341" Type="http://schemas.openxmlformats.org/officeDocument/2006/relationships/hyperlink" Target="http://football6.myfantasyleague.com/2013/detailed?L=59380&amp;W=9&amp;P=6997&amp;YEAR=2012" TargetMode="External"/><Relationship Id="rId452" Type="http://schemas.openxmlformats.org/officeDocument/2006/relationships/hyperlink" Target="http://football6.myfantasyleague.com/2013/detailed?L=59380&amp;W=15&amp;P=7501&amp;YEAR=2012" TargetMode="External"/><Relationship Id="rId1082" Type="http://schemas.openxmlformats.org/officeDocument/2006/relationships/hyperlink" Target="http://football6.myfantasyleague.com/2013/player?L=59380&amp;P=10715&amp;YEAR=2012" TargetMode="External"/><Relationship Id="rId2133" Type="http://schemas.openxmlformats.org/officeDocument/2006/relationships/hyperlink" Target="http://football6.myfantasyleague.com/2013/detailed?L=59380&amp;W=13&amp;P=10542&amp;YEAR=2012" TargetMode="External"/><Relationship Id="rId6754" Type="http://schemas.openxmlformats.org/officeDocument/2006/relationships/hyperlink" Target="http://football6.myfantasyleague.com/2013/detailed?L=59380&amp;W=8&amp;P=10736&amp;YEAR=2012" TargetMode="External"/><Relationship Id="rId7805" Type="http://schemas.openxmlformats.org/officeDocument/2006/relationships/hyperlink" Target="http://football6.myfantasyleague.com/2013/detailed?L=59380&amp;W=8&amp;P=8284&amp;YEAR=2012" TargetMode="External"/><Relationship Id="rId15297" Type="http://schemas.openxmlformats.org/officeDocument/2006/relationships/hyperlink" Target="http://football6.myfantasyleague.com/2013/detailed?L=59380&amp;W=4&amp;P=10521&amp;YEAR=2012" TargetMode="External"/><Relationship Id="rId16348" Type="http://schemas.openxmlformats.org/officeDocument/2006/relationships/hyperlink" Target="http://football6.myfantasyleague.com/2013/detailed?L=59380&amp;W=4&amp;P=9210&amp;YEAR=2012" TargetMode="External"/><Relationship Id="rId17746" Type="http://schemas.openxmlformats.org/officeDocument/2006/relationships/hyperlink" Target="http://football6.myfantasyleague.com/2013/detailed?L=59380&amp;W=14&amp;P=3969&amp;YEAR=2012" TargetMode="External"/><Relationship Id="rId105" Type="http://schemas.openxmlformats.org/officeDocument/2006/relationships/hyperlink" Target="http://football6.myfantasyleague.com/2013/detailed?L=59380&amp;W=13&amp;P=10553&amp;YEAR=2012" TargetMode="External"/><Relationship Id="rId5356" Type="http://schemas.openxmlformats.org/officeDocument/2006/relationships/hyperlink" Target="http://football6.myfantasyleague.com/2013/detailed?L=59380&amp;W=11&amp;P=8367&amp;YEAR=2012" TargetMode="External"/><Relationship Id="rId6407" Type="http://schemas.openxmlformats.org/officeDocument/2006/relationships/hyperlink" Target="http://football6.myfantasyleague.com/2013/detailed?L=59380&amp;W=15&amp;P=10458&amp;YEAR=2012" TargetMode="External"/><Relationship Id="rId5009" Type="http://schemas.openxmlformats.org/officeDocument/2006/relationships/hyperlink" Target="http://football6.myfantasyleague.com/2013/detailed?L=59380&amp;W=12&amp;P=9881&amp;YEAR=2012" TargetMode="External"/><Relationship Id="rId8579" Type="http://schemas.openxmlformats.org/officeDocument/2006/relationships/hyperlink" Target="http://football6.myfantasyleague.com/2013/detailed?L=59380&amp;W=15&amp;P=9249&amp;YEAR=2012" TargetMode="External"/><Relationship Id="rId9977" Type="http://schemas.openxmlformats.org/officeDocument/2006/relationships/hyperlink" Target="http://football6.myfantasyleague.com/2013/detailed?L=59380&amp;W=15&amp;P=10995&amp;YEAR=2012" TargetMode="External"/><Relationship Id="rId12958" Type="http://schemas.openxmlformats.org/officeDocument/2006/relationships/hyperlink" Target="http://football6.myfantasyleague.com/2013/player?L=59380&amp;P=9522&amp;YEAR=2012" TargetMode="External"/><Relationship Id="rId1966" Type="http://schemas.openxmlformats.org/officeDocument/2006/relationships/hyperlink" Target="http://football6.myfantasyleague.com/2013/detailed?L=59380&amp;W=12&amp;P=9840&amp;YEAR=2012" TargetMode="External"/><Relationship Id="rId14380" Type="http://schemas.openxmlformats.org/officeDocument/2006/relationships/hyperlink" Target="http://football6.myfantasyleague.com/2013/detailed?L=59380&amp;W=7&amp;P=10529&amp;YEAR=2012" TargetMode="External"/><Relationship Id="rId15431" Type="http://schemas.openxmlformats.org/officeDocument/2006/relationships/hyperlink" Target="http://football6.myfantasyleague.com/2013/detailed?L=59380&amp;W=6&amp;P=10924&amp;YEAR=2012" TargetMode="External"/><Relationship Id="rId1619" Type="http://schemas.openxmlformats.org/officeDocument/2006/relationships/hyperlink" Target="http://football6.myfantasyleague.com/2013/detailed?L=59380&amp;W=9&amp;P=9201&amp;YEAR=2012" TargetMode="External"/><Relationship Id="rId14033" Type="http://schemas.openxmlformats.org/officeDocument/2006/relationships/hyperlink" Target="http://football6.myfantasyleague.com/2013/detailed?L=59380&amp;W=7&amp;P=8687&amp;YEAR=2012" TargetMode="External"/><Relationship Id="rId18654" Type="http://schemas.openxmlformats.org/officeDocument/2006/relationships/hyperlink" Target="http://football6.myfantasyleague.com/2013/detailed?L=59380&amp;W=15&amp;P=8357&amp;YEAR=2012" TargetMode="External"/><Relationship Id="rId19705" Type="http://schemas.openxmlformats.org/officeDocument/2006/relationships/hyperlink" Target="http://football6.myfantasyleague.com/2013/detailed?L=59380&amp;W=8&amp;P=10314&amp;YEAR=2012" TargetMode="External"/><Relationship Id="rId3041" Type="http://schemas.openxmlformats.org/officeDocument/2006/relationships/hyperlink" Target="http://football6.myfantasyleague.com/2013/detailed?L=59380&amp;W=7&amp;P=9547&amp;YEAR=2012" TargetMode="External"/><Relationship Id="rId7662" Type="http://schemas.openxmlformats.org/officeDocument/2006/relationships/hyperlink" Target="http://football6.myfantasyleague.com/2013/detailed?L=59380&amp;W=16&amp;P=4910&amp;YEAR=2012" TargetMode="External"/><Relationship Id="rId8713" Type="http://schemas.openxmlformats.org/officeDocument/2006/relationships/hyperlink" Target="http://football6.myfantasyleague.com/2013/player?L=59380&amp;P=9475&amp;YEAR=2012" TargetMode="External"/><Relationship Id="rId10643" Type="http://schemas.openxmlformats.org/officeDocument/2006/relationships/hyperlink" Target="http://football6.myfantasyleague.com/2013/player?L=59380&amp;P=10778&amp;YEAR=2012" TargetMode="External"/><Relationship Id="rId10990" Type="http://schemas.openxmlformats.org/officeDocument/2006/relationships/hyperlink" Target="http://football6.myfantasyleague.com/2013/detailed?L=59380&amp;W=2&amp;P=8263&amp;YEAR=2012" TargetMode="External"/><Relationship Id="rId17256" Type="http://schemas.openxmlformats.org/officeDocument/2006/relationships/hyperlink" Target="http://football6.myfantasyleague.com/2013/detailed?L=59380&amp;W=7&amp;P=10289&amp;YEAR=2012" TargetMode="External"/><Relationship Id="rId18307" Type="http://schemas.openxmlformats.org/officeDocument/2006/relationships/hyperlink" Target="http://football6.myfantasyleague.com/2013/detailed?L=59380&amp;W=4&amp;P=9544&amp;YEAR=2012" TargetMode="External"/><Relationship Id="rId6264" Type="http://schemas.openxmlformats.org/officeDocument/2006/relationships/hyperlink" Target="http://football6.myfantasyleague.com/2013/detailed?L=59380&amp;W=8&amp;P=10174&amp;YEAR=2012" TargetMode="External"/><Relationship Id="rId7315" Type="http://schemas.openxmlformats.org/officeDocument/2006/relationships/hyperlink" Target="http://football6.myfantasyleague.com/2013/detailed?L=59380&amp;W=4&amp;P=7686&amp;YEAR=2012" TargetMode="External"/><Relationship Id="rId9487" Type="http://schemas.openxmlformats.org/officeDocument/2006/relationships/hyperlink" Target="http://football6.myfantasyleague.com/2013/detailed?L=59380&amp;W=16&amp;P=7665&amp;YEAR=2012" TargetMode="External"/><Relationship Id="rId13866" Type="http://schemas.openxmlformats.org/officeDocument/2006/relationships/hyperlink" Target="http://football6.myfantasyleague.com/2013/player?L=59380&amp;P=11018&amp;YEAR=2012" TargetMode="External"/><Relationship Id="rId14917" Type="http://schemas.openxmlformats.org/officeDocument/2006/relationships/hyperlink" Target="http://football6.myfantasyleague.com/2013/player?L=59380&amp;P=10429&amp;YEAR=2012" TargetMode="External"/><Relationship Id="rId1476" Type="http://schemas.openxmlformats.org/officeDocument/2006/relationships/hyperlink" Target="http://football6.myfantasyleague.com/2013/detailed?L=59380&amp;W=17&amp;P=9044&amp;YEAR=2012" TargetMode="External"/><Relationship Id="rId2874" Type="http://schemas.openxmlformats.org/officeDocument/2006/relationships/hyperlink" Target="http://football6.myfantasyleague.com/2013/detailed?L=59380&amp;W=14&amp;P=5657&amp;YEAR=2012" TargetMode="External"/><Relationship Id="rId3925" Type="http://schemas.openxmlformats.org/officeDocument/2006/relationships/hyperlink" Target="http://football6.myfantasyleague.com/2013/player?L=59380&amp;P=9454" TargetMode="External"/><Relationship Id="rId8089" Type="http://schemas.openxmlformats.org/officeDocument/2006/relationships/hyperlink" Target="http://football6.myfantasyleague.com/2013/detailed?L=59380&amp;W=8&amp;P=10463&amp;YEAR=2012" TargetMode="External"/><Relationship Id="rId12468" Type="http://schemas.openxmlformats.org/officeDocument/2006/relationships/hyperlink" Target="http://football6.myfantasyleague.com/2013/detailed?L=59380&amp;W=16&amp;P=8705&amp;YEAR=2012" TargetMode="External"/><Relationship Id="rId13519" Type="http://schemas.openxmlformats.org/officeDocument/2006/relationships/hyperlink" Target="http://football6.myfantasyleague.com/2013/detailed?L=59380&amp;W=8&amp;P=8968&amp;YEAR=2012" TargetMode="External"/><Relationship Id="rId846" Type="http://schemas.openxmlformats.org/officeDocument/2006/relationships/hyperlink" Target="http://football6.myfantasyleague.com/2013/detailed?L=59380&amp;W=8&amp;P=9485&amp;YEAR=2012" TargetMode="External"/><Relationship Id="rId1129" Type="http://schemas.openxmlformats.org/officeDocument/2006/relationships/hyperlink" Target="http://football6.myfantasyleague.com/2013/detailed?L=59380&amp;W=15&amp;P=6647&amp;YEAR=2012" TargetMode="External"/><Relationship Id="rId2527" Type="http://schemas.openxmlformats.org/officeDocument/2006/relationships/hyperlink" Target="http://football6.myfantasyleague.com/2013/detailed?L=59380&amp;W=11&amp;P=9456&amp;YEAR=2012" TargetMode="External"/><Relationship Id="rId5000" Type="http://schemas.openxmlformats.org/officeDocument/2006/relationships/hyperlink" Target="http://football6.myfantasyleague.com/2013/detailed?L=59380&amp;W=2&amp;P=9881&amp;YEAR=2012" TargetMode="External"/><Relationship Id="rId19562" Type="http://schemas.openxmlformats.org/officeDocument/2006/relationships/hyperlink" Target="http://football6.myfantasyleague.com/2013/detailed?L=59380&amp;W=3&amp;P=10405&amp;YEAR=2012" TargetMode="External"/><Relationship Id="rId4699" Type="http://schemas.openxmlformats.org/officeDocument/2006/relationships/hyperlink" Target="http://football6.myfantasyleague.com/2013/detailed?L=59380&amp;W=1&amp;P=10963&amp;YEAR=2012" TargetMode="External"/><Relationship Id="rId8570" Type="http://schemas.openxmlformats.org/officeDocument/2006/relationships/hyperlink" Target="http://football6.myfantasyleague.com/2013/detailed?L=59380&amp;W=5&amp;P=9249&amp;YEAR=2012" TargetMode="External"/><Relationship Id="rId9621" Type="http://schemas.openxmlformats.org/officeDocument/2006/relationships/hyperlink" Target="http://football6.myfantasyleague.com/2013/detailed?L=59380&amp;W=11&amp;P=9680&amp;YEAR=2012" TargetMode="External"/><Relationship Id="rId11551" Type="http://schemas.openxmlformats.org/officeDocument/2006/relationships/hyperlink" Target="http://football6.myfantasyleague.com/2013/player?L=59380&amp;P=9321" TargetMode="External"/><Relationship Id="rId12602" Type="http://schemas.openxmlformats.org/officeDocument/2006/relationships/hyperlink" Target="http://football6.myfantasyleague.com/2013/detailed?L=59380&amp;W=4&amp;P=9892&amp;YEAR=2012" TargetMode="External"/><Relationship Id="rId18164" Type="http://schemas.openxmlformats.org/officeDocument/2006/relationships/hyperlink" Target="http://football6.myfantasyleague.com/2013/detailed?L=59380&amp;W=8&amp;P=6530&amp;YEAR=2012" TargetMode="External"/><Relationship Id="rId19215" Type="http://schemas.openxmlformats.org/officeDocument/2006/relationships/hyperlink" Target="http://football6.myfantasyleague.com/2013/detailed?L=59380&amp;W=14&amp;P=9015&amp;YEAR=2012" TargetMode="External"/><Relationship Id="rId1610" Type="http://schemas.openxmlformats.org/officeDocument/2006/relationships/hyperlink" Target="http://football6.myfantasyleague.com/2013/player?L=59380&amp;P=9201" TargetMode="External"/><Relationship Id="rId7172" Type="http://schemas.openxmlformats.org/officeDocument/2006/relationships/hyperlink" Target="http://football6.myfantasyleague.com/2013/player?L=59380&amp;P=10717" TargetMode="External"/><Relationship Id="rId8223" Type="http://schemas.openxmlformats.org/officeDocument/2006/relationships/hyperlink" Target="http://football6.myfantasyleague.com/2013/detailed?L=59380&amp;W=16&amp;P=8854&amp;YEAR=2012" TargetMode="External"/><Relationship Id="rId10153" Type="http://schemas.openxmlformats.org/officeDocument/2006/relationships/hyperlink" Target="http://football6.myfantasyleague.com/2013/detailed?L=59380&amp;W=9&amp;P=9079&amp;YEAR=2012" TargetMode="External"/><Relationship Id="rId11204" Type="http://schemas.openxmlformats.org/officeDocument/2006/relationships/hyperlink" Target="http://football6.myfantasyleague.com/2013/detailed?L=59380&amp;W=12&amp;P=9948&amp;YEAR=2012" TargetMode="External"/><Relationship Id="rId14774" Type="http://schemas.openxmlformats.org/officeDocument/2006/relationships/hyperlink" Target="http://football6.myfantasyleague.com/2013/detailed?L=59380&amp;W=4&amp;P=10710&amp;YEAR=2012" TargetMode="External"/><Relationship Id="rId3782" Type="http://schemas.openxmlformats.org/officeDocument/2006/relationships/hyperlink" Target="http://football6.myfantasyleague.com/2013/player?L=59380&amp;P=8290" TargetMode="External"/><Relationship Id="rId4833" Type="http://schemas.openxmlformats.org/officeDocument/2006/relationships/hyperlink" Target="http://football6.myfantasyleague.com/2013/detailed?L=59380&amp;W=4&amp;P=11019&amp;YEAR=2012" TargetMode="External"/><Relationship Id="rId13376" Type="http://schemas.openxmlformats.org/officeDocument/2006/relationships/hyperlink" Target="http://football6.myfantasyleague.com/2013/player?L=59380&amp;P=10676&amp;YEAR=2012" TargetMode="External"/><Relationship Id="rId14427" Type="http://schemas.openxmlformats.org/officeDocument/2006/relationships/hyperlink" Target="http://football6.myfantasyleague.com/2013/detailed?L=59380&amp;W=2&amp;P=8364&amp;YEAR=2012" TargetMode="External"/><Relationship Id="rId15825" Type="http://schemas.openxmlformats.org/officeDocument/2006/relationships/hyperlink" Target="http://football6.myfantasyleague.com/2013/player?L=59380&amp;P=10830&amp;YEAR=2012" TargetMode="External"/><Relationship Id="rId20592" Type="http://schemas.openxmlformats.org/officeDocument/2006/relationships/hyperlink" Target="http://football6.myfantasyleague.com/2013/player?L=59380&amp;P=9613&amp;YEAR=2012" TargetMode="External"/><Relationship Id="rId2384" Type="http://schemas.openxmlformats.org/officeDocument/2006/relationships/hyperlink" Target="http://football6.myfantasyleague.com/2013/detailed?L=59380&amp;W=15&amp;P=10763&amp;YEAR=2012" TargetMode="External"/><Relationship Id="rId3435" Type="http://schemas.openxmlformats.org/officeDocument/2006/relationships/hyperlink" Target="http://football6.myfantasyleague.com/2013/detailed?L=59380&amp;W=10&amp;P=10235&amp;YEAR=2012" TargetMode="External"/><Relationship Id="rId13029" Type="http://schemas.openxmlformats.org/officeDocument/2006/relationships/hyperlink" Target="http://football6.myfantasyleague.com/2013/detailed?L=59380&amp;W=17&amp;P=8432&amp;YEAR=2012" TargetMode="External"/><Relationship Id="rId17997" Type="http://schemas.openxmlformats.org/officeDocument/2006/relationships/hyperlink" Target="http://football6.myfantasyleague.com/2013/detailed?L=59380&amp;W=1&amp;P=9907&amp;YEAR=2012" TargetMode="External"/><Relationship Id="rId20245" Type="http://schemas.openxmlformats.org/officeDocument/2006/relationships/hyperlink" Target="http://football6.myfantasyleague.com/2013/detailed?L=59380&amp;W=3&amp;P=10808&amp;YEAR=2012" TargetMode="External"/><Relationship Id="rId356" Type="http://schemas.openxmlformats.org/officeDocument/2006/relationships/hyperlink" Target="http://football6.myfantasyleague.com/2013/detailed?L=59380&amp;W=17&amp;P=10371&amp;YEAR=2012" TargetMode="External"/><Relationship Id="rId2037" Type="http://schemas.openxmlformats.org/officeDocument/2006/relationships/hyperlink" Target="http://football6.myfantasyleague.com/2013/detailed?L=59380&amp;W=5&amp;P=9817&amp;YEAR=2012" TargetMode="External"/><Relationship Id="rId6658" Type="http://schemas.openxmlformats.org/officeDocument/2006/relationships/hyperlink" Target="http://football6.myfantasyleague.com/2013/detailed?L=59380&amp;W=10&amp;P=10324&amp;YEAR=2012" TargetMode="External"/><Relationship Id="rId16599" Type="http://schemas.openxmlformats.org/officeDocument/2006/relationships/hyperlink" Target="http://football6.myfantasyleague.com/2013/detailed?L=59380&amp;W=10&amp;P=8840&amp;YEAR=2012" TargetMode="External"/><Relationship Id="rId19072" Type="http://schemas.openxmlformats.org/officeDocument/2006/relationships/hyperlink" Target="http://football6.myfantasyleague.com/2013/detailed?L=59380&amp;W=12&amp;P=8416&amp;YEAR=2012" TargetMode="External"/><Relationship Id="rId7709" Type="http://schemas.openxmlformats.org/officeDocument/2006/relationships/hyperlink" Target="http://football6.myfantasyleague.com/2013/detailed?L=59380&amp;W=8&amp;P=1275&amp;YEAR=2012" TargetMode="External"/><Relationship Id="rId8080" Type="http://schemas.openxmlformats.org/officeDocument/2006/relationships/hyperlink" Target="http://football6.myfantasyleague.com/2013/detailed?L=59380&amp;W=17&amp;P=9319&amp;YEAR=2012" TargetMode="External"/><Relationship Id="rId9131" Type="http://schemas.openxmlformats.org/officeDocument/2006/relationships/hyperlink" Target="http://football6.myfantasyleague.com/2013/detailed?L=59380&amp;W=15&amp;P=10331&amp;YEAR=2012" TargetMode="External"/><Relationship Id="rId13510" Type="http://schemas.openxmlformats.org/officeDocument/2006/relationships/hyperlink" Target="http://football6.myfantasyleague.com/2013/player?L=59380&amp;P=9945&amp;YEAR=2012" TargetMode="External"/><Relationship Id="rId11061" Type="http://schemas.openxmlformats.org/officeDocument/2006/relationships/hyperlink" Target="http://football6.myfantasyleague.com/2013/detailed?L=59380&amp;W=12&amp;P=10520&amp;YEAR=2012" TargetMode="External"/><Relationship Id="rId12112" Type="http://schemas.openxmlformats.org/officeDocument/2006/relationships/hyperlink" Target="http://football6.myfantasyleague.com/2013/detailed?L=59380&amp;W=7&amp;P=9827&amp;YEAR=2012" TargetMode="External"/><Relationship Id="rId15682" Type="http://schemas.openxmlformats.org/officeDocument/2006/relationships/hyperlink" Target="http://football6.myfantasyleague.com/2013/detailed?L=59380&amp;W=3&amp;P=8774&amp;YEAR=2012" TargetMode="External"/><Relationship Id="rId16733" Type="http://schemas.openxmlformats.org/officeDocument/2006/relationships/hyperlink" Target="http://football6.myfantasyleague.com/2013/detailed?L=59380&amp;W=8&amp;P=10362&amp;YEAR=2012" TargetMode="External"/><Relationship Id="rId1120" Type="http://schemas.openxmlformats.org/officeDocument/2006/relationships/hyperlink" Target="http://football6.myfantasyleague.com/2013/detailed?L=59380&amp;W=5&amp;P=6647&amp;YEAR=2012" TargetMode="External"/><Relationship Id="rId4690" Type="http://schemas.openxmlformats.org/officeDocument/2006/relationships/hyperlink" Target="http://football6.myfantasyleague.com/2013/detailed?L=59380&amp;W=11&amp;P=9706&amp;YEAR=2012" TargetMode="External"/><Relationship Id="rId5741" Type="http://schemas.openxmlformats.org/officeDocument/2006/relationships/hyperlink" Target="http://football6.myfantasyleague.com/2013/player?L=59380&amp;P=8164" TargetMode="External"/><Relationship Id="rId14284" Type="http://schemas.openxmlformats.org/officeDocument/2006/relationships/hyperlink" Target="http://football6.myfantasyleague.com/2013/player?L=59380&amp;P=10317&amp;YEAR=2012" TargetMode="External"/><Relationship Id="rId15335" Type="http://schemas.openxmlformats.org/officeDocument/2006/relationships/hyperlink" Target="http://football6.myfantasyleague.com/2013/detailed?L=59380&amp;W=1&amp;P=10809&amp;YEAR=2012" TargetMode="External"/><Relationship Id="rId3292" Type="http://schemas.openxmlformats.org/officeDocument/2006/relationships/hyperlink" Target="http://football6.myfantasyleague.com/2013/detailed?L=59380&amp;W=10&amp;P=9188&amp;YEAR=2012" TargetMode="External"/><Relationship Id="rId4343" Type="http://schemas.openxmlformats.org/officeDocument/2006/relationships/hyperlink" Target="http://football6.myfantasyleague.com/2013/detailed?L=59380&amp;W=8&amp;P=9893&amp;YEAR=2012" TargetMode="External"/><Relationship Id="rId8964" Type="http://schemas.openxmlformats.org/officeDocument/2006/relationships/hyperlink" Target="http://football6.myfantasyleague.com/2013/detailed?L=59380&amp;W=16&amp;P=9729&amp;YEAR=2012" TargetMode="External"/><Relationship Id="rId18558" Type="http://schemas.openxmlformats.org/officeDocument/2006/relationships/hyperlink" Target="http://football6.myfantasyleague.com/2013/detailed?L=59380&amp;W=3&amp;P=6939&amp;YEAR=2012" TargetMode="External"/><Relationship Id="rId19956" Type="http://schemas.openxmlformats.org/officeDocument/2006/relationships/hyperlink" Target="http://football6.myfantasyleague.com/2013/detailed?L=59380&amp;W=7&amp;P=7446&amp;YEAR=2012" TargetMode="External"/><Relationship Id="rId7566" Type="http://schemas.openxmlformats.org/officeDocument/2006/relationships/hyperlink" Target="http://football6.myfantasyleague.com/2013/detailed?L=59380&amp;W=9&amp;P=10469&amp;YEAR=2012" TargetMode="External"/><Relationship Id="rId8617" Type="http://schemas.openxmlformats.org/officeDocument/2006/relationships/hyperlink" Target="http://football6.myfantasyleague.com/2013/detailed?L=59380&amp;W=3&amp;P=10729&amp;YEAR=2012" TargetMode="External"/><Relationship Id="rId10894" Type="http://schemas.openxmlformats.org/officeDocument/2006/relationships/hyperlink" Target="http://football6.myfantasyleague.com/2013/detailed?L=59380&amp;W=9&amp;P=9959&amp;YEAR=2012" TargetMode="External"/><Relationship Id="rId11945" Type="http://schemas.openxmlformats.org/officeDocument/2006/relationships/hyperlink" Target="http://football6.myfantasyleague.com/2013/player?L=59380&amp;P=9851&amp;YEAR=2012" TargetMode="External"/><Relationship Id="rId19609" Type="http://schemas.openxmlformats.org/officeDocument/2006/relationships/hyperlink" Target="http://football6.myfantasyleague.com/2013/detailed?L=59380&amp;W=9&amp;P=7839&amp;YEAR=2012" TargetMode="External"/><Relationship Id="rId6168" Type="http://schemas.openxmlformats.org/officeDocument/2006/relationships/hyperlink" Target="http://football6.myfantasyleague.com/2013/detailed?L=59380&amp;W=16&amp;P=10989&amp;YEAR=2012" TargetMode="External"/><Relationship Id="rId7219" Type="http://schemas.openxmlformats.org/officeDocument/2006/relationships/hyperlink" Target="http://football6.myfantasyleague.com/2013/detailed?L=59380&amp;W=1&amp;P=10883&amp;YEAR=2012" TargetMode="External"/><Relationship Id="rId10547" Type="http://schemas.openxmlformats.org/officeDocument/2006/relationships/hyperlink" Target="http://football6.myfantasyleague.com/2013/detailed?L=59380&amp;W=3&amp;P=10807&amp;YEAR=2012" TargetMode="External"/><Relationship Id="rId13020" Type="http://schemas.openxmlformats.org/officeDocument/2006/relationships/hyperlink" Target="http://football6.myfantasyleague.com/2013/detailed?L=59380&amp;W=8&amp;P=8432&amp;YEAR=2012" TargetMode="External"/><Relationship Id="rId16590" Type="http://schemas.openxmlformats.org/officeDocument/2006/relationships/hyperlink" Target="http://football6.myfantasyleague.com/2013/detailed?L=59380&amp;W=1&amp;P=8840&amp;YEAR=2012" TargetMode="External"/><Relationship Id="rId17641" Type="http://schemas.openxmlformats.org/officeDocument/2006/relationships/hyperlink" Target="http://football6.myfantasyleague.com/2013/player?L=59380&amp;P=9670&amp;YEAR=2012" TargetMode="External"/><Relationship Id="rId2778" Type="http://schemas.openxmlformats.org/officeDocument/2006/relationships/hyperlink" Target="http://football6.myfantasyleague.com/2013/detailed?L=59380&amp;W=5&amp;P=9049&amp;YEAR=2012" TargetMode="External"/><Relationship Id="rId3829" Type="http://schemas.openxmlformats.org/officeDocument/2006/relationships/hyperlink" Target="http://football6.myfantasyleague.com/2013/detailed?L=59380&amp;W=7&amp;P=7286&amp;YEAR=2012" TargetMode="External"/><Relationship Id="rId7700" Type="http://schemas.openxmlformats.org/officeDocument/2006/relationships/hyperlink" Target="http://football6.myfantasyleague.com/2013/detailed?L=59380&amp;W=17&amp;P=10877&amp;YEAR=2012" TargetMode="External"/><Relationship Id="rId15192" Type="http://schemas.openxmlformats.org/officeDocument/2006/relationships/hyperlink" Target="http://football6.myfantasyleague.com/2013/detailed?L=59380&amp;W=10&amp;P=10406&amp;YEAR=2012" TargetMode="External"/><Relationship Id="rId16243" Type="http://schemas.openxmlformats.org/officeDocument/2006/relationships/hyperlink" Target="http://football6.myfantasyleague.com/2013/detailed?L=59380&amp;W=13&amp;P=10497&amp;YEAR=2012" TargetMode="External"/><Relationship Id="rId20639" Type="http://schemas.openxmlformats.org/officeDocument/2006/relationships/hyperlink" Target="http://football6.myfantasyleague.com/2013/detailed?L=59380&amp;W=9&amp;P=10309&amp;YEAR=2012" TargetMode="External"/><Relationship Id="rId5251" Type="http://schemas.openxmlformats.org/officeDocument/2006/relationships/hyperlink" Target="http://football6.myfantasyleague.com/2013/player?L=59380&amp;P=9144&amp;YEAR=2012" TargetMode="External"/><Relationship Id="rId6302" Type="http://schemas.openxmlformats.org/officeDocument/2006/relationships/hyperlink" Target="http://football6.myfantasyleague.com/2013/detailed?L=59380&amp;W=15&amp;P=9855&amp;YEAR=2012" TargetMode="External"/><Relationship Id="rId9872" Type="http://schemas.openxmlformats.org/officeDocument/2006/relationships/hyperlink" Target="http://football6.myfantasyleague.com/2013/detailed?L=59380&amp;W=8&amp;P=10791&amp;YEAR=2012" TargetMode="External"/><Relationship Id="rId12853" Type="http://schemas.openxmlformats.org/officeDocument/2006/relationships/hyperlink" Target="http://football6.myfantasyleague.com/2013/detailed?L=59380&amp;W=7&amp;P=9573&amp;YEAR=2012" TargetMode="External"/><Relationship Id="rId19466" Type="http://schemas.openxmlformats.org/officeDocument/2006/relationships/hyperlink" Target="http://football6.myfantasyleague.com/2013/detailed?L=59380&amp;W=13&amp;P=9383&amp;YEAR=2012" TargetMode="External"/><Relationship Id="rId86" Type="http://schemas.openxmlformats.org/officeDocument/2006/relationships/hyperlink" Target="http://football6.myfantasyleague.com/2013/detailed?L=59380&amp;W=15&amp;P=10724&amp;YEAR=2012" TargetMode="External"/><Relationship Id="rId1861" Type="http://schemas.openxmlformats.org/officeDocument/2006/relationships/hyperlink" Target="http://football6.myfantasyleague.com/2013/detailed?L=59380&amp;W=11&amp;P=6982&amp;YEAR=2012" TargetMode="External"/><Relationship Id="rId2912" Type="http://schemas.openxmlformats.org/officeDocument/2006/relationships/hyperlink" Target="http://football6.myfantasyleague.com/2013/detailed?L=59380&amp;W=14&amp;P=10460&amp;YEAR=2012" TargetMode="External"/><Relationship Id="rId8474" Type="http://schemas.openxmlformats.org/officeDocument/2006/relationships/hyperlink" Target="http://football6.myfantasyleague.com/2013/detailed?L=59380&amp;W=10&amp;P=10823&amp;YEAR=2012" TargetMode="External"/><Relationship Id="rId9525" Type="http://schemas.openxmlformats.org/officeDocument/2006/relationships/hyperlink" Target="http://football6.myfantasyleague.com/2013/player?L=59380&amp;P=9430" TargetMode="External"/><Relationship Id="rId11455" Type="http://schemas.openxmlformats.org/officeDocument/2006/relationships/hyperlink" Target="http://football6.myfantasyleague.com/2013/detailed?L=59380&amp;W=14&amp;P=10035&amp;YEAR=2012" TargetMode="External"/><Relationship Id="rId12506" Type="http://schemas.openxmlformats.org/officeDocument/2006/relationships/hyperlink" Target="http://football6.myfantasyleague.com/2013/detailed?L=59380&amp;W=4&amp;P=7039&amp;YEAR=2012" TargetMode="External"/><Relationship Id="rId13904" Type="http://schemas.openxmlformats.org/officeDocument/2006/relationships/hyperlink" Target="http://football6.myfantasyleague.com/2013/detailed?L=59380&amp;W=4&amp;P=8144&amp;YEAR=2012" TargetMode="External"/><Relationship Id="rId18068" Type="http://schemas.openxmlformats.org/officeDocument/2006/relationships/hyperlink" Target="http://football6.myfantasyleague.com/2013/detailed?L=59380&amp;W=11&amp;P=10319&amp;YEAR=2012" TargetMode="External"/><Relationship Id="rId19119" Type="http://schemas.openxmlformats.org/officeDocument/2006/relationships/hyperlink" Target="http://football6.myfantasyleague.com/2013/detailed?L=59380&amp;W=6&amp;P=9525&amp;YEAR=2012" TargetMode="External"/><Relationship Id="rId1514" Type="http://schemas.openxmlformats.org/officeDocument/2006/relationships/hyperlink" Target="http://football6.myfantasyleague.com/2013/player?L=59380&amp;P=6654" TargetMode="External"/><Relationship Id="rId7076" Type="http://schemas.openxmlformats.org/officeDocument/2006/relationships/hyperlink" Target="http://football6.myfantasyleague.com/2013/detailed?L=59380&amp;W=7&amp;P=6529&amp;YEAR=2012" TargetMode="External"/><Relationship Id="rId8127" Type="http://schemas.openxmlformats.org/officeDocument/2006/relationships/hyperlink" Target="http://football6.myfantasyleague.com/2013/detailed?L=59380&amp;W=13&amp;P=10601&amp;YEAR=2012" TargetMode="External"/><Relationship Id="rId10057" Type="http://schemas.openxmlformats.org/officeDocument/2006/relationships/hyperlink" Target="http://football6.myfantasyleague.com/2013/detailed?L=59380&amp;W=17&amp;P=11015&amp;YEAR=2012" TargetMode="External"/><Relationship Id="rId11108" Type="http://schemas.openxmlformats.org/officeDocument/2006/relationships/hyperlink" Target="http://football6.myfantasyleague.com/2013/detailed?L=59380&amp;W=9&amp;P=8709&amp;YEAR=2012" TargetMode="External"/><Relationship Id="rId3686" Type="http://schemas.openxmlformats.org/officeDocument/2006/relationships/hyperlink" Target="http://football6.myfantasyleague.com/2013/detailed?L=59380&amp;W=17&amp;P=9465&amp;YEAR=2012" TargetMode="External"/><Relationship Id="rId14678" Type="http://schemas.openxmlformats.org/officeDocument/2006/relationships/hyperlink" Target="http://football6.myfantasyleague.com/2013/player?L=59380&amp;P=9833&amp;YEAR=2012" TargetMode="External"/><Relationship Id="rId15729" Type="http://schemas.openxmlformats.org/officeDocument/2006/relationships/hyperlink" Target="http://football6.myfantasyleague.com/2013/player?L=59380&amp;P=9489&amp;YEAR=2012" TargetMode="External"/><Relationship Id="rId17151" Type="http://schemas.openxmlformats.org/officeDocument/2006/relationships/hyperlink" Target="http://football6.myfantasyleague.com/2013/detailed?L=59380&amp;W=2&amp;P=10398&amp;YEAR=2012" TargetMode="External"/><Relationship Id="rId19600" Type="http://schemas.openxmlformats.org/officeDocument/2006/relationships/hyperlink" Target="http://football6.myfantasyleague.com/2013/player?L=59380&amp;P=7839" TargetMode="External"/><Relationship Id="rId20496" Type="http://schemas.openxmlformats.org/officeDocument/2006/relationships/hyperlink" Target="http://football6.myfantasyleague.com/2013/detailed?L=59380&amp;W=17&amp;P=10759&amp;YEAR=2012" TargetMode="External"/><Relationship Id="rId2288" Type="http://schemas.openxmlformats.org/officeDocument/2006/relationships/hyperlink" Target="http://football6.myfantasyleague.com/2013/detailed?L=59380&amp;W=10&amp;P=10071&amp;YEAR=2012" TargetMode="External"/><Relationship Id="rId3339" Type="http://schemas.openxmlformats.org/officeDocument/2006/relationships/hyperlink" Target="http://football6.myfantasyleague.com/2013/detailed?L=59380&amp;W=2&amp;P=9954&amp;YEAR=2012" TargetMode="External"/><Relationship Id="rId4737" Type="http://schemas.openxmlformats.org/officeDocument/2006/relationships/hyperlink" Target="http://football6.myfantasyleague.com/2013/player?L=59380&amp;P=7916" TargetMode="External"/><Relationship Id="rId7210" Type="http://schemas.openxmlformats.org/officeDocument/2006/relationships/hyperlink" Target="http://football6.myfantasyleague.com/2013/detailed?L=59380&amp;W=8&amp;P=10347&amp;YEAR=2012" TargetMode="External"/><Relationship Id="rId18202" Type="http://schemas.openxmlformats.org/officeDocument/2006/relationships/hyperlink" Target="http://football6.myfantasyleague.com/2013/detailed?L=59380&amp;W=15&amp;P=10299&amp;YEAR=2012" TargetMode="External"/><Relationship Id="rId20149" Type="http://schemas.openxmlformats.org/officeDocument/2006/relationships/hyperlink" Target="http://football6.myfantasyleague.com/2013/detailed?L=59380&amp;W=16&amp;P=8121&amp;YEAR=2012" TargetMode="External"/><Relationship Id="rId13761" Type="http://schemas.openxmlformats.org/officeDocument/2006/relationships/hyperlink" Target="http://football6.myfantasyleague.com/2013/detailed?L=59380&amp;W=10&amp;P=6933&amp;YEAR=2012" TargetMode="External"/><Relationship Id="rId14812" Type="http://schemas.openxmlformats.org/officeDocument/2006/relationships/hyperlink" Target="http://football6.myfantasyleague.com/2013/player?L=59380&amp;P=8313" TargetMode="External"/><Relationship Id="rId3820" Type="http://schemas.openxmlformats.org/officeDocument/2006/relationships/hyperlink" Target="http://football6.myfantasyleague.com/2013/detailed?L=59380&amp;W=17&amp;P=9597&amp;YEAR=2012" TargetMode="External"/><Relationship Id="rId9382" Type="http://schemas.openxmlformats.org/officeDocument/2006/relationships/hyperlink" Target="http://football6.myfantasyleague.com/2013/player?L=59380&amp;P=5666" TargetMode="External"/><Relationship Id="rId12363" Type="http://schemas.openxmlformats.org/officeDocument/2006/relationships/hyperlink" Target="http://football6.myfantasyleague.com/2013/detailed?L=59380&amp;W=6&amp;P=9819&amp;YEAR=2012" TargetMode="External"/><Relationship Id="rId13414" Type="http://schemas.openxmlformats.org/officeDocument/2006/relationships/hyperlink" Target="http://football6.myfantasyleague.com/2013/detailed?L=59380&amp;W=6&amp;P=7890&amp;YEAR=2012" TargetMode="External"/><Relationship Id="rId16984" Type="http://schemas.openxmlformats.org/officeDocument/2006/relationships/hyperlink" Target="http://football6.myfantasyleague.com/2013/player?L=59380&amp;P=10067" TargetMode="External"/><Relationship Id="rId20630" Type="http://schemas.openxmlformats.org/officeDocument/2006/relationships/hyperlink" Target="http://football6.myfantasyleague.com/2013/player?L=59380&amp;P=10309" TargetMode="External"/><Relationship Id="rId741" Type="http://schemas.openxmlformats.org/officeDocument/2006/relationships/hyperlink" Target="http://football6.myfantasyleague.com/2013/detailed?L=59380&amp;W=12&amp;P=8510&amp;YEAR=2012" TargetMode="External"/><Relationship Id="rId1371" Type="http://schemas.openxmlformats.org/officeDocument/2006/relationships/hyperlink" Target="http://football6.myfantasyleague.com/2013/detailed?L=59380&amp;W=3&amp;P=9770&amp;YEAR=2012" TargetMode="External"/><Relationship Id="rId2422" Type="http://schemas.openxmlformats.org/officeDocument/2006/relationships/hyperlink" Target="http://football6.myfantasyleague.com/2013/detailed?L=59380&amp;W=16&amp;P=8497&amp;YEAR=2012" TargetMode="External"/><Relationship Id="rId5992" Type="http://schemas.openxmlformats.org/officeDocument/2006/relationships/hyperlink" Target="http://football6.myfantasyleague.com/2013/player?L=59380&amp;P=6974&amp;YEAR=2012" TargetMode="External"/><Relationship Id="rId9035" Type="http://schemas.openxmlformats.org/officeDocument/2006/relationships/hyperlink" Target="http://football6.myfantasyleague.com/2013/detailed?L=59380&amp;W=3&amp;P=9363&amp;YEAR=2012" TargetMode="External"/><Relationship Id="rId12016" Type="http://schemas.openxmlformats.org/officeDocument/2006/relationships/hyperlink" Target="http://football6.myfantasyleague.com/2013/detailed?L=59380&amp;W=15&amp;P=9464&amp;YEAR=2012" TargetMode="External"/><Relationship Id="rId15586" Type="http://schemas.openxmlformats.org/officeDocument/2006/relationships/hyperlink" Target="http://football6.myfantasyleague.com/2013/detailed?L=59380&amp;W=7&amp;P=11012&amp;YEAR=2012" TargetMode="External"/><Relationship Id="rId16637" Type="http://schemas.openxmlformats.org/officeDocument/2006/relationships/hyperlink" Target="http://football6.myfantasyleague.com/2013/detailed?L=59380&amp;W=10&amp;P=10332&amp;YEAR=2012" TargetMode="External"/><Relationship Id="rId1024" Type="http://schemas.openxmlformats.org/officeDocument/2006/relationships/hyperlink" Target="http://football6.myfantasyleague.com/2013/detailed?L=59380&amp;W=8&amp;P=10286&amp;YEAR=2012" TargetMode="External"/><Relationship Id="rId4594" Type="http://schemas.openxmlformats.org/officeDocument/2006/relationships/hyperlink" Target="http://football6.myfantasyleague.com/2013/detailed?L=59380&amp;W=3&amp;P=9905&amp;YEAR=2012" TargetMode="External"/><Relationship Id="rId5645" Type="http://schemas.openxmlformats.org/officeDocument/2006/relationships/hyperlink" Target="http://football6.myfantasyleague.com/2013/detailed?L=59380&amp;W=3&amp;P=10345&amp;YEAR=2012" TargetMode="External"/><Relationship Id="rId14188" Type="http://schemas.openxmlformats.org/officeDocument/2006/relationships/hyperlink" Target="http://football6.myfantasyleague.com/2013/detailed?L=59380&amp;W=12&amp;P=6929&amp;YEAR=2012" TargetMode="External"/><Relationship Id="rId15239" Type="http://schemas.openxmlformats.org/officeDocument/2006/relationships/hyperlink" Target="http://football6.myfantasyleague.com/2013/detailed?L=59380&amp;W=8&amp;P=9802&amp;YEAR=2012" TargetMode="External"/><Relationship Id="rId19110" Type="http://schemas.openxmlformats.org/officeDocument/2006/relationships/hyperlink" Target="http://football6.myfantasyleague.com/2013/detailed?L=59380&amp;W=15&amp;P=9640&amp;YEAR=2012" TargetMode="External"/><Relationship Id="rId3196" Type="http://schemas.openxmlformats.org/officeDocument/2006/relationships/hyperlink" Target="http://football6.myfantasyleague.com/2013/detailed?L=59380&amp;W=17&amp;P=10472&amp;YEAR=2012" TargetMode="External"/><Relationship Id="rId4247" Type="http://schemas.openxmlformats.org/officeDocument/2006/relationships/hyperlink" Target="http://football6.myfantasyleague.com/2013/detailed?L=59380&amp;W=11&amp;P=7742&amp;YEAR=2012" TargetMode="External"/><Relationship Id="rId8868" Type="http://schemas.openxmlformats.org/officeDocument/2006/relationships/hyperlink" Target="http://football6.myfantasyleague.com/2013/player?L=59380&amp;P=9714" TargetMode="External"/><Relationship Id="rId9919" Type="http://schemas.openxmlformats.org/officeDocument/2006/relationships/hyperlink" Target="http://football6.myfantasyleague.com/2013/player?L=59380&amp;P=9535" TargetMode="External"/><Relationship Id="rId10798" Type="http://schemas.openxmlformats.org/officeDocument/2006/relationships/hyperlink" Target="http://football6.myfantasyleague.com/2013/detailed?L=59380&amp;W=5&amp;P=9843&amp;YEAR=2012" TargetMode="External"/><Relationship Id="rId11849" Type="http://schemas.openxmlformats.org/officeDocument/2006/relationships/hyperlink" Target="http://football6.myfantasyleague.com/2013/detailed?L=59380&amp;W=6&amp;P=8517&amp;YEAR=2012" TargetMode="External"/><Relationship Id="rId15720" Type="http://schemas.openxmlformats.org/officeDocument/2006/relationships/hyperlink" Target="http://football6.myfantasyleague.com/2013/detailed?L=59380&amp;W=15&amp;P=9841&amp;YEAR=2012" TargetMode="External"/><Relationship Id="rId1908" Type="http://schemas.openxmlformats.org/officeDocument/2006/relationships/hyperlink" Target="http://football6.myfantasyleague.com/2013/player?L=59380&amp;P=8667" TargetMode="External"/><Relationship Id="rId13271" Type="http://schemas.openxmlformats.org/officeDocument/2006/relationships/hyperlink" Target="http://football6.myfantasyleague.com/2013/detailed?L=59380&amp;W=5&amp;P=10323&amp;YEAR=2012" TargetMode="External"/><Relationship Id="rId14322" Type="http://schemas.openxmlformats.org/officeDocument/2006/relationships/hyperlink" Target="http://football6.myfantasyleague.com/2013/detailed?L=59380&amp;W=3&amp;P=10394&amp;YEAR=2012" TargetMode="External"/><Relationship Id="rId17892" Type="http://schemas.openxmlformats.org/officeDocument/2006/relationships/hyperlink" Target="http://football6.myfantasyleague.com/2013/detailed?L=59380&amp;W=14&amp;P=9969&amp;YEAR=2012" TargetMode="External"/><Relationship Id="rId18943" Type="http://schemas.openxmlformats.org/officeDocument/2006/relationships/hyperlink" Target="http://football6.myfantasyleague.com/2013/player?L=59380&amp;P=8028" TargetMode="External"/><Relationship Id="rId251" Type="http://schemas.openxmlformats.org/officeDocument/2006/relationships/hyperlink" Target="http://football6.myfantasyleague.com/2013/detailed?L=59380&amp;W=17&amp;P=10082&amp;YEAR=2012" TargetMode="External"/><Relationship Id="rId3330" Type="http://schemas.openxmlformats.org/officeDocument/2006/relationships/hyperlink" Target="http://football6.myfantasyleague.com/2013/detailed?L=59380&amp;W=12&amp;P=9913&amp;YEAR=2012" TargetMode="External"/><Relationship Id="rId7951" Type="http://schemas.openxmlformats.org/officeDocument/2006/relationships/hyperlink" Target="http://football6.myfantasyleague.com/2013/detailed?L=59380&amp;W=9&amp;P=9360&amp;YEAR=2012" TargetMode="External"/><Relationship Id="rId10932" Type="http://schemas.openxmlformats.org/officeDocument/2006/relationships/hyperlink" Target="http://football6.myfantasyleague.com/2013/detailed?L=59380&amp;W=16&amp;P=10992&amp;YEAR=2012" TargetMode="External"/><Relationship Id="rId16494" Type="http://schemas.openxmlformats.org/officeDocument/2006/relationships/hyperlink" Target="http://football6.myfantasyleague.com/2013/detailed?L=59380&amp;W=4&amp;P=9331&amp;YEAR=2012" TargetMode="External"/><Relationship Id="rId17545" Type="http://schemas.openxmlformats.org/officeDocument/2006/relationships/hyperlink" Target="http://football6.myfantasyleague.com/2013/detailed?L=59380&amp;W=14&amp;P=9431&amp;YEAR=2012" TargetMode="External"/><Relationship Id="rId20140" Type="http://schemas.openxmlformats.org/officeDocument/2006/relationships/hyperlink" Target="http://football6.myfantasyleague.com/2013/detailed?L=59380&amp;W=6&amp;P=8121&amp;YEAR=2012" TargetMode="External"/><Relationship Id="rId6553" Type="http://schemas.openxmlformats.org/officeDocument/2006/relationships/hyperlink" Target="http://football6.myfantasyleague.com/2013/detailed?L=59380&amp;W=14&amp;P=9983&amp;YEAR=2012" TargetMode="External"/><Relationship Id="rId7604" Type="http://schemas.openxmlformats.org/officeDocument/2006/relationships/hyperlink" Target="http://football6.myfantasyleague.com/2013/detailed?L=59380&amp;W=10&amp;P=8261&amp;YEAR=2012" TargetMode="External"/><Relationship Id="rId15096" Type="http://schemas.openxmlformats.org/officeDocument/2006/relationships/hyperlink" Target="http://football6.myfantasyleague.com/2013/detailed?L=59380&amp;W=2&amp;P=10269&amp;YEAR=2012" TargetMode="External"/><Relationship Id="rId16147" Type="http://schemas.openxmlformats.org/officeDocument/2006/relationships/hyperlink" Target="http://football6.myfantasyleague.com/2013/detailed?L=59380&amp;W=8&amp;P=7048&amp;YEAR=2012" TargetMode="External"/><Relationship Id="rId5155" Type="http://schemas.openxmlformats.org/officeDocument/2006/relationships/hyperlink" Target="http://football6.myfantasyleague.com/2013/detailed?L=59380&amp;W=10&amp;P=8392&amp;YEAR=2012" TargetMode="External"/><Relationship Id="rId6206" Type="http://schemas.openxmlformats.org/officeDocument/2006/relationships/hyperlink" Target="http://football6.myfantasyleague.com/2013/options?L=59380&amp;F=0010&amp;O=07" TargetMode="External"/><Relationship Id="rId9776" Type="http://schemas.openxmlformats.org/officeDocument/2006/relationships/hyperlink" Target="http://football6.myfantasyleague.com/2013/detailed?L=59380&amp;W=15&amp;P=9078&amp;YEAR=2012" TargetMode="External"/><Relationship Id="rId1765" Type="http://schemas.openxmlformats.org/officeDocument/2006/relationships/hyperlink" Target="http://football6.myfantasyleague.com/2013/detailed?L=59380&amp;W=11&amp;P=10719&amp;YEAR=2012" TargetMode="External"/><Relationship Id="rId8378" Type="http://schemas.openxmlformats.org/officeDocument/2006/relationships/hyperlink" Target="http://football6.myfantasyleague.com/2013/detailed?L=59380&amp;W=3&amp;P=10488&amp;YEAR=2012" TargetMode="External"/><Relationship Id="rId9429" Type="http://schemas.openxmlformats.org/officeDocument/2006/relationships/hyperlink" Target="http://football6.myfantasyleague.com/2013/detailed?L=59380&amp;W=10&amp;P=9674&amp;YEAR=2012" TargetMode="External"/><Relationship Id="rId11359" Type="http://schemas.openxmlformats.org/officeDocument/2006/relationships/hyperlink" Target="http://football6.myfantasyleague.com/2013/detailed?L=59380&amp;W=7&amp;P=7052&amp;YEAR=2012" TargetMode="External"/><Relationship Id="rId12757" Type="http://schemas.openxmlformats.org/officeDocument/2006/relationships/hyperlink" Target="http://football6.myfantasyleague.com/2013/detailed?L=59380&amp;W=3&amp;P=8721&amp;YEAR=2012" TargetMode="External"/><Relationship Id="rId13808" Type="http://schemas.openxmlformats.org/officeDocument/2006/relationships/hyperlink" Target="http://football6.myfantasyleague.com/2013/detailed?L=59380&amp;W=13&amp;P=8253&amp;YEAR=2012" TargetMode="External"/><Relationship Id="rId15230" Type="http://schemas.openxmlformats.org/officeDocument/2006/relationships/hyperlink" Target="http://football6.myfantasyleague.com/2013/detailed?L=59380&amp;W=17&amp;P=9705&amp;YEAR=2012" TargetMode="External"/><Relationship Id="rId1418" Type="http://schemas.openxmlformats.org/officeDocument/2006/relationships/hyperlink" Target="http://football6.myfantasyleague.com/2013/detailed?L=59380&amp;W=17&amp;P=10514&amp;YEAR=2012" TargetMode="External"/><Relationship Id="rId2816" Type="http://schemas.openxmlformats.org/officeDocument/2006/relationships/hyperlink" Target="http://football6.myfantasyleague.com/2013/detailed?L=59380&amp;W=9&amp;P=10772&amp;YEAR=2012" TargetMode="External"/><Relationship Id="rId19851" Type="http://schemas.openxmlformats.org/officeDocument/2006/relationships/hyperlink" Target="http://football6.myfantasyleague.com/2013/detailed?L=59380&amp;W=17&amp;P=10486&amp;YEAR=2012" TargetMode="External"/><Relationship Id="rId4988" Type="http://schemas.openxmlformats.org/officeDocument/2006/relationships/hyperlink" Target="http://football6.myfantasyleague.com/2013/detailed?L=59380&amp;W=8&amp;P=10029&amp;YEAR=2012" TargetMode="External"/><Relationship Id="rId9910" Type="http://schemas.openxmlformats.org/officeDocument/2006/relationships/hyperlink" Target="http://football6.myfantasyleague.com/2013/detailed?L=59380&amp;W=8&amp;P=9580&amp;YEAR=2012" TargetMode="External"/><Relationship Id="rId11840" Type="http://schemas.openxmlformats.org/officeDocument/2006/relationships/hyperlink" Target="http://football6.myfantasyleague.com/2013/detailed?L=59380&amp;W=14&amp;P=10820&amp;YEAR=2012" TargetMode="External"/><Relationship Id="rId18453" Type="http://schemas.openxmlformats.org/officeDocument/2006/relationships/hyperlink" Target="http://football6.myfantasyleague.com/2013/detailed?L=59380&amp;W=9&amp;P=9315&amp;YEAR=2012" TargetMode="External"/><Relationship Id="rId19504" Type="http://schemas.openxmlformats.org/officeDocument/2006/relationships/hyperlink" Target="http://football6.myfantasyleague.com/2013/detailed?L=59380&amp;W=3&amp;P=8856&amp;YEAR=2012" TargetMode="External"/><Relationship Id="rId6063" Type="http://schemas.openxmlformats.org/officeDocument/2006/relationships/hyperlink" Target="http://football6.myfantasyleague.com/2013/detailed?L=59380&amp;W=5&amp;P=9660&amp;YEAR=2012" TargetMode="External"/><Relationship Id="rId7461" Type="http://schemas.openxmlformats.org/officeDocument/2006/relationships/hyperlink" Target="http://football6.myfantasyleague.com/2013/detailed?L=59380&amp;W=11&amp;P=10093&amp;YEAR=2012" TargetMode="External"/><Relationship Id="rId8512" Type="http://schemas.openxmlformats.org/officeDocument/2006/relationships/hyperlink" Target="http://football6.myfantasyleague.com/2013/detailed?L=59380&amp;W=9&amp;P=7910&amp;YEAR=2012" TargetMode="External"/><Relationship Id="rId10442" Type="http://schemas.openxmlformats.org/officeDocument/2006/relationships/hyperlink" Target="http://football6.myfantasyleague.com/2013/detailed?L=59380&amp;W=16&amp;P=9172&amp;YEAR=2012" TargetMode="External"/><Relationship Id="rId17055" Type="http://schemas.openxmlformats.org/officeDocument/2006/relationships/hyperlink" Target="http://football6.myfantasyleague.com/2013/detailed?L=59380&amp;W=4&amp;P=10418&amp;YEAR=2012" TargetMode="External"/><Relationship Id="rId18106" Type="http://schemas.openxmlformats.org/officeDocument/2006/relationships/hyperlink" Target="http://football6.myfantasyleague.com/2013/detailed?L=59380&amp;W=4&amp;P=9920&amp;YEAR=2012" TargetMode="External"/><Relationship Id="rId7114" Type="http://schemas.openxmlformats.org/officeDocument/2006/relationships/hyperlink" Target="http://football6.myfantasyleague.com/2013/detailed?L=59380&amp;W=1&amp;P=6475&amp;YEAR=2012" TargetMode="External"/><Relationship Id="rId13665" Type="http://schemas.openxmlformats.org/officeDocument/2006/relationships/hyperlink" Target="http://football6.myfantasyleague.com/2013/player?L=59380&amp;P=9251" TargetMode="External"/><Relationship Id="rId14716" Type="http://schemas.openxmlformats.org/officeDocument/2006/relationships/hyperlink" Target="http://football6.myfantasyleague.com/2013/detailed?L=59380&amp;W=11&amp;P=9740&amp;YEAR=2012" TargetMode="External"/><Relationship Id="rId992" Type="http://schemas.openxmlformats.org/officeDocument/2006/relationships/hyperlink" Target="http://football6.myfantasyleague.com/2013/detailed?L=59380&amp;W=6&amp;P=8061&amp;YEAR=2012" TargetMode="External"/><Relationship Id="rId2673" Type="http://schemas.openxmlformats.org/officeDocument/2006/relationships/hyperlink" Target="http://football6.myfantasyleague.com/2013/player?L=59380&amp;P=10524&amp;YEAR=2012" TargetMode="External"/><Relationship Id="rId3724" Type="http://schemas.openxmlformats.org/officeDocument/2006/relationships/hyperlink" Target="http://football6.myfantasyleague.com/2013/detailed?L=59380&amp;W=15&amp;P=6952&amp;YEAR=2012" TargetMode="External"/><Relationship Id="rId9286" Type="http://schemas.openxmlformats.org/officeDocument/2006/relationships/hyperlink" Target="http://football6.myfantasyleague.com/2013/detailed?L=59380&amp;W=16&amp;P=7414&amp;YEAR=2012" TargetMode="External"/><Relationship Id="rId12267" Type="http://schemas.openxmlformats.org/officeDocument/2006/relationships/hyperlink" Target="http://football6.myfantasyleague.com/2013/detailed?L=59380&amp;W=9&amp;P=10805&amp;YEAR=2012" TargetMode="External"/><Relationship Id="rId13318" Type="http://schemas.openxmlformats.org/officeDocument/2006/relationships/hyperlink" Target="http://football6.myfantasyleague.com/2013/detailed?L=59380&amp;W=14&amp;P=9437&amp;YEAR=2012" TargetMode="External"/><Relationship Id="rId20534" Type="http://schemas.openxmlformats.org/officeDocument/2006/relationships/hyperlink" Target="http://football6.myfantasyleague.com/2013/detailed?L=59380&amp;W=17&amp;P=10350&amp;YEAR=2012" TargetMode="External"/><Relationship Id="rId645" Type="http://schemas.openxmlformats.org/officeDocument/2006/relationships/hyperlink" Target="http://football6.myfantasyleague.com/2013/detailed?L=59380&amp;W=16&amp;P=9743&amp;YEAR=2012" TargetMode="External"/><Relationship Id="rId1275" Type="http://schemas.openxmlformats.org/officeDocument/2006/relationships/hyperlink" Target="http://football6.myfantasyleague.com/2013/detailed?L=59380&amp;W=7&amp;P=9494&amp;YEAR=2012" TargetMode="External"/><Relationship Id="rId2326" Type="http://schemas.openxmlformats.org/officeDocument/2006/relationships/hyperlink" Target="http://football6.myfantasyleague.com/2013/detailed?L=59380&amp;W=8&amp;P=9467&amp;YEAR=2012" TargetMode="External"/><Relationship Id="rId5896" Type="http://schemas.openxmlformats.org/officeDocument/2006/relationships/hyperlink" Target="http://football6.myfantasyleague.com/2013/detailed?L=59380&amp;W=11&amp;P=8062&amp;YEAR=2012" TargetMode="External"/><Relationship Id="rId6947" Type="http://schemas.openxmlformats.org/officeDocument/2006/relationships/hyperlink" Target="http://football6.myfantasyleague.com/2013/detailed?L=59380&amp;W=3&amp;P=10414&amp;YEAR=2012" TargetMode="External"/><Relationship Id="rId16888" Type="http://schemas.openxmlformats.org/officeDocument/2006/relationships/hyperlink" Target="http://football6.myfantasyleague.com/2013/detailed?L=59380&amp;W=9&amp;P=9757&amp;YEAR=2012" TargetMode="External"/><Relationship Id="rId17939" Type="http://schemas.openxmlformats.org/officeDocument/2006/relationships/hyperlink" Target="http://football6.myfantasyleague.com/2013/detailed?L=59380&amp;W=12&amp;P=10871&amp;YEAR=2012" TargetMode="External"/><Relationship Id="rId19361" Type="http://schemas.openxmlformats.org/officeDocument/2006/relationships/hyperlink" Target="http://football6.myfantasyleague.com/2013/detailed?L=59380&amp;W=10&amp;P=4923&amp;YEAR=2012" TargetMode="External"/><Relationship Id="rId4498" Type="http://schemas.openxmlformats.org/officeDocument/2006/relationships/hyperlink" Target="http://football6.myfantasyleague.com/2013/detailed?L=59380&amp;W=11&amp;P=8260&amp;YEAR=2012" TargetMode="External"/><Relationship Id="rId5549" Type="http://schemas.openxmlformats.org/officeDocument/2006/relationships/hyperlink" Target="http://football6.myfantasyleague.com/2013/detailed?L=59380&amp;W=17&amp;P=7815&amp;YEAR=2012" TargetMode="External"/><Relationship Id="rId9420" Type="http://schemas.openxmlformats.org/officeDocument/2006/relationships/hyperlink" Target="http://football6.myfantasyleague.com/2013/player?L=59380&amp;P=9674&amp;YEAR=2012" TargetMode="External"/><Relationship Id="rId19014" Type="http://schemas.openxmlformats.org/officeDocument/2006/relationships/hyperlink" Target="http://football6.myfantasyleague.com/2013/detailed?L=59380&amp;W=8&amp;P=10775&amp;YEAR=2012" TargetMode="External"/><Relationship Id="rId8022" Type="http://schemas.openxmlformats.org/officeDocument/2006/relationships/hyperlink" Target="http://football6.myfantasyleague.com/2013/detailed?L=59380&amp;W=17&amp;P=11022&amp;YEAR=2012" TargetMode="External"/><Relationship Id="rId11350" Type="http://schemas.openxmlformats.org/officeDocument/2006/relationships/hyperlink" Target="http://football6.myfantasyleague.com/2013/options?L=59380&amp;F=0002&amp;O=07" TargetMode="External"/><Relationship Id="rId12401" Type="http://schemas.openxmlformats.org/officeDocument/2006/relationships/hyperlink" Target="http://football6.myfantasyleague.com/2013/detailed?L=59380&amp;W=9&amp;P=10112&amp;YEAR=2012" TargetMode="External"/><Relationship Id="rId15971" Type="http://schemas.openxmlformats.org/officeDocument/2006/relationships/hyperlink" Target="http://football6.myfantasyleague.com/2013/detailed?L=59380&amp;W=1&amp;P=7850&amp;YEAR=2012" TargetMode="External"/><Relationship Id="rId11003" Type="http://schemas.openxmlformats.org/officeDocument/2006/relationships/hyperlink" Target="http://football6.myfantasyleague.com/2013/detailed?L=59380&amp;W=16&amp;P=8263&amp;YEAR=2012" TargetMode="External"/><Relationship Id="rId14573" Type="http://schemas.openxmlformats.org/officeDocument/2006/relationships/hyperlink" Target="http://football6.myfantasyleague.com/2013/detailed?L=59380&amp;W=14&amp;P=10311&amp;YEAR=2012" TargetMode="External"/><Relationship Id="rId15624" Type="http://schemas.openxmlformats.org/officeDocument/2006/relationships/hyperlink" Target="http://football6.myfantasyleague.com/2013/detailed?L=59380&amp;W=13&amp;P=10412&amp;YEAR=2012" TargetMode="External"/><Relationship Id="rId3581" Type="http://schemas.openxmlformats.org/officeDocument/2006/relationships/hyperlink" Target="http://football6.myfantasyleague.com/2013/detailed?L=59380&amp;W=5&amp;P=8735&amp;YEAR=2012" TargetMode="External"/><Relationship Id="rId4632" Type="http://schemas.openxmlformats.org/officeDocument/2006/relationships/hyperlink" Target="http://football6.myfantasyleague.com/2013/detailed?L=59380&amp;W=8&amp;P=8252&amp;YEAR=2012" TargetMode="External"/><Relationship Id="rId13175" Type="http://schemas.openxmlformats.org/officeDocument/2006/relationships/hyperlink" Target="http://football6.myfantasyleague.com/2013/detailed?L=59380&amp;W=8&amp;P=10388&amp;YEAR=2012" TargetMode="External"/><Relationship Id="rId14226" Type="http://schemas.openxmlformats.org/officeDocument/2006/relationships/hyperlink" Target="http://football6.myfantasyleague.com/2013/detailed?L=59380&amp;W=9&amp;P=6439&amp;YEAR=2012" TargetMode="External"/><Relationship Id="rId17796" Type="http://schemas.openxmlformats.org/officeDocument/2006/relationships/hyperlink" Target="http://football6.myfantasyleague.com/2013/detailed?L=59380&amp;W=10&amp;P=9886&amp;YEAR=2012" TargetMode="External"/><Relationship Id="rId18847" Type="http://schemas.openxmlformats.org/officeDocument/2006/relationships/hyperlink" Target="http://football6.myfantasyleague.com/2013/detailed?L=59380&amp;W=5&amp;P=10118&amp;YEAR=2012" TargetMode="External"/><Relationship Id="rId20391" Type="http://schemas.openxmlformats.org/officeDocument/2006/relationships/hyperlink" Target="http://football6.myfantasyleague.com/2013/detailed?L=59380&amp;W=1&amp;P=8689&amp;YEAR=2012" TargetMode="External"/><Relationship Id="rId2183" Type="http://schemas.openxmlformats.org/officeDocument/2006/relationships/hyperlink" Target="http://football6.myfantasyleague.com/2013/player?L=59380&amp;P=9154" TargetMode="External"/><Relationship Id="rId3234" Type="http://schemas.openxmlformats.org/officeDocument/2006/relationships/hyperlink" Target="http://football6.myfantasyleague.com/2013/detailed?L=59380&amp;W=16&amp;P=9608&amp;YEAR=2012" TargetMode="External"/><Relationship Id="rId7855" Type="http://schemas.openxmlformats.org/officeDocument/2006/relationships/hyperlink" Target="http://football6.myfantasyleague.com/2013/detailed?L=59380&amp;W=5&amp;P=8910&amp;YEAR=2012" TargetMode="External"/><Relationship Id="rId8906" Type="http://schemas.openxmlformats.org/officeDocument/2006/relationships/hyperlink" Target="http://football6.myfantasyleague.com/2013/detailed?L=59380&amp;W=16&amp;P=9853&amp;YEAR=2012" TargetMode="External"/><Relationship Id="rId16398" Type="http://schemas.openxmlformats.org/officeDocument/2006/relationships/hyperlink" Target="http://football6.myfantasyleague.com/2013/detailed?L=59380&amp;W=12&amp;P=6840&amp;YEAR=2012" TargetMode="External"/><Relationship Id="rId17449" Type="http://schemas.openxmlformats.org/officeDocument/2006/relationships/hyperlink" Target="http://football6.myfantasyleague.com/2013/detailed?L=59380&amp;W=2&amp;P=9822&amp;YEAR=2012" TargetMode="External"/><Relationship Id="rId20044" Type="http://schemas.openxmlformats.org/officeDocument/2006/relationships/hyperlink" Target="http://football6.myfantasyleague.com/2013/detailed?L=59380&amp;W=15&amp;P=9005&amp;YEAR=2012" TargetMode="External"/><Relationship Id="rId155" Type="http://schemas.openxmlformats.org/officeDocument/2006/relationships/hyperlink" Target="http://football6.myfantasyleague.com/2013/detailed?L=59380&amp;W=9&amp;P=10011&amp;YEAR=2012" TargetMode="External"/><Relationship Id="rId6457" Type="http://schemas.openxmlformats.org/officeDocument/2006/relationships/hyperlink" Target="http://football6.myfantasyleague.com/2013/detailed?L=59380&amp;W=1&amp;P=7418&amp;YEAR=2012" TargetMode="External"/><Relationship Id="rId7508" Type="http://schemas.openxmlformats.org/officeDocument/2006/relationships/hyperlink" Target="http://football6.myfantasyleague.com/2013/detailed?L=59380&amp;W=9&amp;P=9199&amp;YEAR=2012" TargetMode="External"/><Relationship Id="rId10836" Type="http://schemas.openxmlformats.org/officeDocument/2006/relationships/hyperlink" Target="http://football6.myfantasyleague.com/2013/detailed?L=59380&amp;W=2&amp;P=8841&amp;YEAR=2012" TargetMode="External"/><Relationship Id="rId5059" Type="http://schemas.openxmlformats.org/officeDocument/2006/relationships/hyperlink" Target="http://football6.myfantasyleague.com/2013/detailed?L=59380&amp;W=6&amp;P=10343&amp;YEAR=2012" TargetMode="External"/><Relationship Id="rId17930" Type="http://schemas.openxmlformats.org/officeDocument/2006/relationships/hyperlink" Target="http://football6.myfantasyleague.com/2013/detailed?L=59380&amp;W=14&amp;P=9176&amp;YEAR=2012" TargetMode="External"/><Relationship Id="rId14083" Type="http://schemas.openxmlformats.org/officeDocument/2006/relationships/hyperlink" Target="http://football6.myfantasyleague.com/2013/detailed?L=59380&amp;W=15&amp;P=10702&amp;YEAR=2012" TargetMode="External"/><Relationship Id="rId15481" Type="http://schemas.openxmlformats.org/officeDocument/2006/relationships/hyperlink" Target="http://football6.myfantasyleague.com/2013/detailed?L=59380&amp;W=13&amp;P=10334&amp;YEAR=2012" TargetMode="External"/><Relationship Id="rId16532" Type="http://schemas.openxmlformats.org/officeDocument/2006/relationships/hyperlink" Target="http://football6.myfantasyleague.com/2013/detailed?L=59380&amp;W=8&amp;P=7969&amp;YEAR=2012" TargetMode="External"/><Relationship Id="rId1669" Type="http://schemas.openxmlformats.org/officeDocument/2006/relationships/hyperlink" Target="http://football6.myfantasyleague.com/2013/detailed?L=59380&amp;W=16&amp;P=10880&amp;YEAR=2012" TargetMode="External"/><Relationship Id="rId3091" Type="http://schemas.openxmlformats.org/officeDocument/2006/relationships/hyperlink" Target="http://football6.myfantasyleague.com/2013/detailed?L=59380&amp;W=14&amp;P=9492&amp;YEAR=2012" TargetMode="External"/><Relationship Id="rId4142" Type="http://schemas.openxmlformats.org/officeDocument/2006/relationships/hyperlink" Target="http://football6.myfantasyleague.com/2013/player?L=59380&amp;P=10344" TargetMode="External"/><Relationship Id="rId5540" Type="http://schemas.openxmlformats.org/officeDocument/2006/relationships/hyperlink" Target="http://football6.myfantasyleague.com/2013/detailed?L=59380&amp;W=4&amp;P=7815&amp;YEAR=2012" TargetMode="External"/><Relationship Id="rId15134" Type="http://schemas.openxmlformats.org/officeDocument/2006/relationships/hyperlink" Target="http://football6.myfantasyleague.com/2013/detailed?L=59380&amp;W=3&amp;P=9433&amp;YEAR=2012" TargetMode="External"/><Relationship Id="rId19755" Type="http://schemas.openxmlformats.org/officeDocument/2006/relationships/hyperlink" Target="http://football6.myfantasyleague.com/2013/detailed?L=59380&amp;W=13&amp;P=7569&amp;YEAR=2012" TargetMode="External"/><Relationship Id="rId8763" Type="http://schemas.openxmlformats.org/officeDocument/2006/relationships/hyperlink" Target="http://football6.myfantasyleague.com/2013/detailed?L=59380&amp;W=17&amp;P=6602&amp;YEAR=2012" TargetMode="External"/><Relationship Id="rId9814" Type="http://schemas.openxmlformats.org/officeDocument/2006/relationships/hyperlink" Target="http://football6.myfantasyleague.com/2013/options?L=59380&amp;F=0012&amp;O=07" TargetMode="External"/><Relationship Id="rId10693" Type="http://schemas.openxmlformats.org/officeDocument/2006/relationships/hyperlink" Target="http://football6.myfantasyleague.com/2013/detailed?L=59380&amp;W=8&amp;P=10383&amp;YEAR=2012" TargetMode="External"/><Relationship Id="rId11744" Type="http://schemas.openxmlformats.org/officeDocument/2006/relationships/hyperlink" Target="http://football6.myfantasyleague.com/2013/player?L=59380&amp;P=8360" TargetMode="External"/><Relationship Id="rId18357" Type="http://schemas.openxmlformats.org/officeDocument/2006/relationships/hyperlink" Target="http://football6.myfantasyleague.com/2013/detailed?L=59380&amp;W=17&amp;P=10956&amp;YEAR=2012" TargetMode="External"/><Relationship Id="rId19408" Type="http://schemas.openxmlformats.org/officeDocument/2006/relationships/hyperlink" Target="http://football6.myfantasyleague.com/2013/detailed?L=59380&amp;W=9&amp;P=7855&amp;YEAR=2012" TargetMode="External"/><Relationship Id="rId28" Type="http://schemas.openxmlformats.org/officeDocument/2006/relationships/hyperlink" Target="http://football6.myfantasyleague.com/2013/detailed?L=59380&amp;W=3&amp;P=10541&amp;YEAR=2012" TargetMode="External"/><Relationship Id="rId1803" Type="http://schemas.openxmlformats.org/officeDocument/2006/relationships/hyperlink" Target="http://football6.myfantasyleague.com/2013/detailed?L=59380&amp;W=15&amp;P=10848&amp;YEAR=2012" TargetMode="External"/><Relationship Id="rId7365" Type="http://schemas.openxmlformats.org/officeDocument/2006/relationships/hyperlink" Target="http://football6.myfantasyleague.com/2013/detailed?L=59380&amp;W=4&amp;P=9828&amp;YEAR=2012" TargetMode="External"/><Relationship Id="rId8416" Type="http://schemas.openxmlformats.org/officeDocument/2006/relationships/hyperlink" Target="http://football6.myfantasyleague.com/2013/player?L=59380&amp;P=10266&amp;YEAR=2012" TargetMode="External"/><Relationship Id="rId10346" Type="http://schemas.openxmlformats.org/officeDocument/2006/relationships/hyperlink" Target="http://football6.myfantasyleague.com/2013/player?L=59380&amp;P=8265" TargetMode="External"/><Relationship Id="rId3975" Type="http://schemas.openxmlformats.org/officeDocument/2006/relationships/hyperlink" Target="http://football6.myfantasyleague.com/2013/detailed?L=59380&amp;W=1&amp;P=7958&amp;YEAR=2012" TargetMode="External"/><Relationship Id="rId7018" Type="http://schemas.openxmlformats.org/officeDocument/2006/relationships/hyperlink" Target="http://football6.myfantasyleague.com/2013/detailed?L=59380&amp;W=4&amp;P=8153&amp;YEAR=2012" TargetMode="External"/><Relationship Id="rId13569" Type="http://schemas.openxmlformats.org/officeDocument/2006/relationships/hyperlink" Target="http://football6.myfantasyleague.com/2013/detailed?L=59380&amp;W=13&amp;P=9646&amp;YEAR=2012" TargetMode="External"/><Relationship Id="rId14967" Type="http://schemas.openxmlformats.org/officeDocument/2006/relationships/hyperlink" Target="http://football6.myfantasyleague.com/2013/detailed?L=59380&amp;W=9&amp;P=9532&amp;YEAR=2012" TargetMode="External"/><Relationship Id="rId17440" Type="http://schemas.openxmlformats.org/officeDocument/2006/relationships/hyperlink" Target="http://football6.myfantasyleague.com/2013/detailed?L=59380&amp;W=12&amp;P=3301&amp;YEAR=2012" TargetMode="External"/><Relationship Id="rId896" Type="http://schemas.openxmlformats.org/officeDocument/2006/relationships/hyperlink" Target="http://football6.myfantasyleague.com/2013/detailed?L=59380&amp;W=3&amp;P=7775&amp;YEAR=2012" TargetMode="External"/><Relationship Id="rId2577" Type="http://schemas.openxmlformats.org/officeDocument/2006/relationships/hyperlink" Target="http://football6.myfantasyleague.com/2013/detailed?L=59380&amp;W=17&amp;P=7814&amp;YEAR=2012" TargetMode="External"/><Relationship Id="rId3628" Type="http://schemas.openxmlformats.org/officeDocument/2006/relationships/hyperlink" Target="http://football6.myfantasyleague.com/2013/player?L=59380&amp;P=10747&amp;YEAR=2012" TargetMode="External"/><Relationship Id="rId16042" Type="http://schemas.openxmlformats.org/officeDocument/2006/relationships/hyperlink" Target="http://football6.myfantasyleague.com/2013/player?L=59380&amp;P=10312" TargetMode="External"/><Relationship Id="rId20438" Type="http://schemas.openxmlformats.org/officeDocument/2006/relationships/hyperlink" Target="http://football6.myfantasyleague.com/2013/detailed?L=59380&amp;W=11&amp;P=9330&amp;YEAR=2012" TargetMode="External"/><Relationship Id="rId549" Type="http://schemas.openxmlformats.org/officeDocument/2006/relationships/hyperlink" Target="http://football6.myfantasyleague.com/2013/detailed?L=59380&amp;W=9&amp;P=8329&amp;YEAR=2012" TargetMode="External"/><Relationship Id="rId1179" Type="http://schemas.openxmlformats.org/officeDocument/2006/relationships/hyperlink" Target="http://football6.myfantasyleague.com/2013/detailed?L=59380&amp;W=11&amp;P=8814&amp;YEAR=2012" TargetMode="External"/><Relationship Id="rId5050" Type="http://schemas.openxmlformats.org/officeDocument/2006/relationships/hyperlink" Target="http://football6.myfantasyleague.com/2013/detailed?L=59380&amp;W=14&amp;P=10780&amp;YEAR=2012" TargetMode="External"/><Relationship Id="rId6101" Type="http://schemas.openxmlformats.org/officeDocument/2006/relationships/hyperlink" Target="http://football6.myfantasyleague.com/2013/detailed?L=59380&amp;W=16&amp;P=8851&amp;YEAR=2012" TargetMode="External"/><Relationship Id="rId8273" Type="http://schemas.openxmlformats.org/officeDocument/2006/relationships/hyperlink" Target="http://football6.myfantasyleague.com/2013/player?L=59380&amp;P=10913&amp;YEAR=2012" TargetMode="External"/><Relationship Id="rId9671" Type="http://schemas.openxmlformats.org/officeDocument/2006/relationships/hyperlink" Target="http://football6.myfantasyleague.com/2013/detailed?L=59380&amp;W=2&amp;P=6931&amp;YEAR=2012" TargetMode="External"/><Relationship Id="rId12652" Type="http://schemas.openxmlformats.org/officeDocument/2006/relationships/hyperlink" Target="http://football6.myfantasyleague.com/2013/detailed?L=59380&amp;W=5&amp;P=6622&amp;YEAR=2012" TargetMode="External"/><Relationship Id="rId13703" Type="http://schemas.openxmlformats.org/officeDocument/2006/relationships/hyperlink" Target="http://football6.myfantasyleague.com/2013/detailed?L=59380&amp;W=15&amp;P=10117&amp;YEAR=2012" TargetMode="External"/><Relationship Id="rId19265" Type="http://schemas.openxmlformats.org/officeDocument/2006/relationships/hyperlink" Target="http://football6.myfantasyleague.com/2013/detailed?L=59380&amp;W=4&amp;P=8358&amp;YEAR=2012" TargetMode="External"/><Relationship Id="rId1660" Type="http://schemas.openxmlformats.org/officeDocument/2006/relationships/hyperlink" Target="http://football6.myfantasyleague.com/2013/detailed?L=59380&amp;W=4&amp;P=10880&amp;YEAR=2012" TargetMode="External"/><Relationship Id="rId2711" Type="http://schemas.openxmlformats.org/officeDocument/2006/relationships/hyperlink" Target="http://football6.myfantasyleague.com/2013/detailed?L=59380&amp;W=12&amp;P=9551&amp;YEAR=2012" TargetMode="External"/><Relationship Id="rId9324" Type="http://schemas.openxmlformats.org/officeDocument/2006/relationships/hyperlink" Target="http://football6.myfantasyleague.com/2013/detailed?L=59380&amp;W=15&amp;P=7873&amp;YEAR=2012" TargetMode="External"/><Relationship Id="rId11254" Type="http://schemas.openxmlformats.org/officeDocument/2006/relationships/hyperlink" Target="http://football6.myfantasyleague.com/2013/detailed?L=59380&amp;W=9&amp;P=10751&amp;YEAR=2012" TargetMode="External"/><Relationship Id="rId12305" Type="http://schemas.openxmlformats.org/officeDocument/2006/relationships/hyperlink" Target="http://football6.myfantasyleague.com/2013/detailed?L=59380&amp;W=13&amp;P=9846&amp;YEAR=2012" TargetMode="External"/><Relationship Id="rId15875" Type="http://schemas.openxmlformats.org/officeDocument/2006/relationships/hyperlink" Target="http://football6.myfantasyleague.com/2013/detailed?L=59380&amp;W=2&amp;P=10434&amp;YEAR=2012" TargetMode="External"/><Relationship Id="rId16926" Type="http://schemas.openxmlformats.org/officeDocument/2006/relationships/hyperlink" Target="http://football6.myfantasyleague.com/2013/detailed?L=59380&amp;W=6&amp;P=10274&amp;YEAR=2012" TargetMode="External"/><Relationship Id="rId1313" Type="http://schemas.openxmlformats.org/officeDocument/2006/relationships/hyperlink" Target="http://football6.myfantasyleague.com/2013/detailed?L=59380&amp;W=5&amp;P=9017&amp;YEAR=2012" TargetMode="External"/><Relationship Id="rId4883" Type="http://schemas.openxmlformats.org/officeDocument/2006/relationships/hyperlink" Target="http://football6.myfantasyleague.com/2013/detailed?L=59380&amp;W=10&amp;P=7826&amp;YEAR=2012" TargetMode="External"/><Relationship Id="rId5934" Type="http://schemas.openxmlformats.org/officeDocument/2006/relationships/hyperlink" Target="http://football6.myfantasyleague.com/2013/detailed?L=59380&amp;W=16&amp;P=10743&amp;YEAR=2012" TargetMode="External"/><Relationship Id="rId14477" Type="http://schemas.openxmlformats.org/officeDocument/2006/relationships/hyperlink" Target="http://football6.myfantasyleague.com/2013/player?L=59380&amp;P=9919&amp;YEAR=2012" TargetMode="External"/><Relationship Id="rId15528" Type="http://schemas.openxmlformats.org/officeDocument/2006/relationships/hyperlink" Target="http://football6.myfantasyleague.com/2013/detailed?L=59380&amp;W=4&amp;P=7394&amp;YEAR=2012" TargetMode="External"/><Relationship Id="rId3485" Type="http://schemas.openxmlformats.org/officeDocument/2006/relationships/hyperlink" Target="http://football6.myfantasyleague.com/2013/detailed?L=59380&amp;W=9&amp;P=9742&amp;YEAR=2012" TargetMode="External"/><Relationship Id="rId4536" Type="http://schemas.openxmlformats.org/officeDocument/2006/relationships/hyperlink" Target="http://football6.myfantasyleague.com/2013/detailed?L=59380&amp;W=13&amp;P=10080&amp;YEAR=2012" TargetMode="External"/><Relationship Id="rId13079" Type="http://schemas.openxmlformats.org/officeDocument/2006/relationships/hyperlink" Target="http://football6.myfantasyleague.com/2013/detailed?L=59380&amp;W=4&amp;P=8890&amp;YEAR=2012" TargetMode="External"/><Relationship Id="rId18001" Type="http://schemas.openxmlformats.org/officeDocument/2006/relationships/hyperlink" Target="http://football6.myfantasyleague.com/2013/detailed?L=59380&amp;W=6&amp;P=9907&amp;YEAR=2012" TargetMode="External"/><Relationship Id="rId20295" Type="http://schemas.openxmlformats.org/officeDocument/2006/relationships/hyperlink" Target="http://football6.myfantasyleague.com/2013/player?L=59380&amp;P=10888" TargetMode="External"/><Relationship Id="rId2087" Type="http://schemas.openxmlformats.org/officeDocument/2006/relationships/hyperlink" Target="http://football6.myfantasyleague.com/2013/player?L=59380&amp;P=8917&amp;YEAR=2012" TargetMode="External"/><Relationship Id="rId3138" Type="http://schemas.openxmlformats.org/officeDocument/2006/relationships/hyperlink" Target="http://football6.myfantasyleague.com/2013/detailed?L=59380&amp;W=4&amp;P=10352&amp;YEAR=2012" TargetMode="External"/><Relationship Id="rId7759" Type="http://schemas.openxmlformats.org/officeDocument/2006/relationships/hyperlink" Target="http://football6.myfantasyleague.com/2013/detailed?L=59380&amp;W=8&amp;P=9908&amp;YEAR=2012" TargetMode="External"/><Relationship Id="rId9181" Type="http://schemas.openxmlformats.org/officeDocument/2006/relationships/hyperlink" Target="http://football6.myfantasyleague.com/2013/detailed?L=59380&amp;W=10&amp;P=9075&amp;YEAR=2012" TargetMode="External"/><Relationship Id="rId13560" Type="http://schemas.openxmlformats.org/officeDocument/2006/relationships/hyperlink" Target="http://football6.myfantasyleague.com/2013/detailed?L=59380&amp;W=3&amp;P=9646&amp;YEAR=2012" TargetMode="External"/><Relationship Id="rId14611" Type="http://schemas.openxmlformats.org/officeDocument/2006/relationships/hyperlink" Target="http://football6.myfantasyleague.com/2013/detailed?L=59380&amp;W=16&amp;P=9638&amp;YEAR=2012" TargetMode="External"/><Relationship Id="rId540" Type="http://schemas.openxmlformats.org/officeDocument/2006/relationships/hyperlink" Target="http://football6.myfantasyleague.com/2013/player?L=59380&amp;P=8329" TargetMode="External"/><Relationship Id="rId1170" Type="http://schemas.openxmlformats.org/officeDocument/2006/relationships/hyperlink" Target="http://football6.myfantasyleague.com/2013/player?L=59380&amp;P=8814&amp;YEAR=2012" TargetMode="External"/><Relationship Id="rId2221" Type="http://schemas.openxmlformats.org/officeDocument/2006/relationships/hyperlink" Target="http://football6.myfantasyleague.com/2013/detailed?L=59380&amp;W=3&amp;P=8822&amp;YEAR=2012" TargetMode="External"/><Relationship Id="rId12162" Type="http://schemas.openxmlformats.org/officeDocument/2006/relationships/hyperlink" Target="http://football6.myfantasyleague.com/2013/detailed?L=59380&amp;W=13&amp;P=9619&amp;YEAR=2012" TargetMode="External"/><Relationship Id="rId13213" Type="http://schemas.openxmlformats.org/officeDocument/2006/relationships/hyperlink" Target="http://football6.myfantasyleague.com/2013/detailed?L=59380&amp;W=15&amp;P=9554&amp;YEAR=2012" TargetMode="External"/><Relationship Id="rId16783" Type="http://schemas.openxmlformats.org/officeDocument/2006/relationships/hyperlink" Target="http://football6.myfantasyleague.com/2013/detailed?L=59380&amp;W=16&amp;P=10663&amp;YEAR=2012" TargetMode="External"/><Relationship Id="rId17834" Type="http://schemas.openxmlformats.org/officeDocument/2006/relationships/hyperlink" Target="http://football6.myfantasyleague.com/2013/detailed?L=59380&amp;W=16&amp;P=9686&amp;YEAR=2012" TargetMode="External"/><Relationship Id="rId5791" Type="http://schemas.openxmlformats.org/officeDocument/2006/relationships/hyperlink" Target="http://football6.myfantasyleague.com/2013/detailed?L=59380&amp;W=14&amp;P=4883&amp;YEAR=2012" TargetMode="External"/><Relationship Id="rId6842" Type="http://schemas.openxmlformats.org/officeDocument/2006/relationships/hyperlink" Target="http://football6.myfantasyleague.com/2013/detailed?L=59380&amp;W=17&amp;P=8437&amp;YEAR=2012" TargetMode="External"/><Relationship Id="rId15385" Type="http://schemas.openxmlformats.org/officeDocument/2006/relationships/hyperlink" Target="http://football6.myfantasyleague.com/2013/detailed?L=59380&amp;W=17&amp;P=7935&amp;YEAR=2012" TargetMode="External"/><Relationship Id="rId16436" Type="http://schemas.openxmlformats.org/officeDocument/2006/relationships/hyperlink" Target="http://football6.myfantasyleague.com/2013/detailed?L=59380&amp;W=3&amp;P=9216&amp;YEAR=2012" TargetMode="External"/><Relationship Id="rId4393" Type="http://schemas.openxmlformats.org/officeDocument/2006/relationships/hyperlink" Target="http://football6.myfantasyleague.com/2013/player?L=59380&amp;P=10894" TargetMode="External"/><Relationship Id="rId5444" Type="http://schemas.openxmlformats.org/officeDocument/2006/relationships/hyperlink" Target="http://football6.myfantasyleague.com/2013/detailed?L=59380&amp;W=8&amp;P=9834&amp;YEAR=2012" TargetMode="External"/><Relationship Id="rId11995" Type="http://schemas.openxmlformats.org/officeDocument/2006/relationships/hyperlink" Target="http://football6.myfantasyleague.com/2013/detailed?L=59380&amp;W=8&amp;P=10363&amp;YEAR=2012" TargetMode="External"/><Relationship Id="rId15038" Type="http://schemas.openxmlformats.org/officeDocument/2006/relationships/hyperlink" Target="http://football6.myfantasyleague.com/2013/detailed?L=59380&amp;W=9&amp;P=9995&amp;YEAR=2012" TargetMode="External"/><Relationship Id="rId19659" Type="http://schemas.openxmlformats.org/officeDocument/2006/relationships/hyperlink" Target="http://football6.myfantasyleague.com/2013/detailed?L=59380&amp;W=11&amp;P=8249&amp;YEAR=2012" TargetMode="External"/><Relationship Id="rId4046" Type="http://schemas.openxmlformats.org/officeDocument/2006/relationships/hyperlink" Target="http://football6.myfantasyleague.com/2013/detailed?L=59380&amp;W=13&amp;P=9396&amp;YEAR=2012" TargetMode="External"/><Relationship Id="rId8667" Type="http://schemas.openxmlformats.org/officeDocument/2006/relationships/hyperlink" Target="http://football6.myfantasyleague.com/2013/detailed?L=59380&amp;W=4&amp;P=9990&amp;YEAR=2012" TargetMode="External"/><Relationship Id="rId9718" Type="http://schemas.openxmlformats.org/officeDocument/2006/relationships/hyperlink" Target="http://football6.myfantasyleague.com/2013/detailed?L=59380&amp;W=17&amp;P=8383&amp;YEAR=2012" TargetMode="External"/><Relationship Id="rId10597" Type="http://schemas.openxmlformats.org/officeDocument/2006/relationships/hyperlink" Target="http://football6.myfantasyleague.com/2013/options?L=59380&amp;F=0006&amp;O=07" TargetMode="External"/><Relationship Id="rId11648" Type="http://schemas.openxmlformats.org/officeDocument/2006/relationships/hyperlink" Target="http://football6.myfantasyleague.com/2013/detailed?L=59380&amp;W=13&amp;P=7391&amp;YEAR=2012" TargetMode="External"/><Relationship Id="rId1707" Type="http://schemas.openxmlformats.org/officeDocument/2006/relationships/hyperlink" Target="http://football6.myfantasyleague.com/2013/detailed?L=59380&amp;W=17&amp;P=8074&amp;YEAR=2012" TargetMode="External"/><Relationship Id="rId7269" Type="http://schemas.openxmlformats.org/officeDocument/2006/relationships/hyperlink" Target="http://football6.myfantasyleague.com/2013/detailed?L=59380&amp;W=15&amp;P=9347&amp;YEAR=2012" TargetMode="External"/><Relationship Id="rId13070" Type="http://schemas.openxmlformats.org/officeDocument/2006/relationships/hyperlink" Target="http://football6.myfantasyleague.com/2013/detailed?L=59380&amp;W=12&amp;P=9917&amp;YEAR=2012" TargetMode="External"/><Relationship Id="rId14121" Type="http://schemas.openxmlformats.org/officeDocument/2006/relationships/hyperlink" Target="http://football6.myfantasyleague.com/2013/detailed?L=59380&amp;W=14&amp;P=10741&amp;YEAR=2012" TargetMode="External"/><Relationship Id="rId16293" Type="http://schemas.openxmlformats.org/officeDocument/2006/relationships/hyperlink" Target="http://football6.myfantasyleague.com/2013/detailed?L=59380&amp;W=2&amp;P=7480&amp;YEAR=2012" TargetMode="External"/><Relationship Id="rId17691" Type="http://schemas.openxmlformats.org/officeDocument/2006/relationships/hyperlink" Target="http://football6.myfantasyleague.com/2013/detailed?L=59380&amp;W=12&amp;P=11083&amp;YEAR=2012" TargetMode="External"/><Relationship Id="rId18742" Type="http://schemas.openxmlformats.org/officeDocument/2006/relationships/hyperlink" Target="http://football6.myfantasyleague.com/2013/detailed?L=59380&amp;W=13&amp;P=6984&amp;YEAR=2012" TargetMode="External"/><Relationship Id="rId3879" Type="http://schemas.openxmlformats.org/officeDocument/2006/relationships/hyperlink" Target="http://football6.myfantasyleague.com/2013/detailed?L=59380&amp;W=16&amp;P=10308&amp;YEAR=2012" TargetMode="External"/><Relationship Id="rId6352" Type="http://schemas.openxmlformats.org/officeDocument/2006/relationships/hyperlink" Target="http://football6.myfantasyleague.com/2013/detailed?L=59380&amp;W=11&amp;P=6519&amp;YEAR=2012" TargetMode="External"/><Relationship Id="rId7750" Type="http://schemas.openxmlformats.org/officeDocument/2006/relationships/hyperlink" Target="http://football6.myfantasyleague.com/2013/detailed?L=59380&amp;W=13&amp;P=9941&amp;YEAR=2012" TargetMode="External"/><Relationship Id="rId8801" Type="http://schemas.openxmlformats.org/officeDocument/2006/relationships/hyperlink" Target="http://football6.myfantasyleague.com/2013/detailed?L=59380&amp;W=12&amp;P=10333&amp;YEAR=2012" TargetMode="External"/><Relationship Id="rId10731" Type="http://schemas.openxmlformats.org/officeDocument/2006/relationships/hyperlink" Target="http://football6.myfantasyleague.com/2013/detailed?L=59380&amp;W=3&amp;P=9502&amp;YEAR=2012" TargetMode="External"/><Relationship Id="rId17344" Type="http://schemas.openxmlformats.org/officeDocument/2006/relationships/hyperlink" Target="http://football6.myfantasyleague.com/2013/detailed?L=59380&amp;W=17&amp;P=7494&amp;YEAR=2012" TargetMode="External"/><Relationship Id="rId20689" Type="http://schemas.openxmlformats.org/officeDocument/2006/relationships/hyperlink" Target="http://football6.myfantasyleague.com/2013/player?L=59380&amp;P=10099&amp;YEAR=2012" TargetMode="External"/><Relationship Id="rId6005" Type="http://schemas.openxmlformats.org/officeDocument/2006/relationships/hyperlink" Target="http://football6.myfantasyleague.com/2013/detailed?L=59380&amp;W=4&amp;P=9117&amp;YEAR=2012" TargetMode="External"/><Relationship Id="rId7403" Type="http://schemas.openxmlformats.org/officeDocument/2006/relationships/hyperlink" Target="http://football6.myfantasyleague.com/2013/detailed?L=59380&amp;W=9&amp;P=8289&amp;YEAR=2012" TargetMode="External"/><Relationship Id="rId13954" Type="http://schemas.openxmlformats.org/officeDocument/2006/relationships/hyperlink" Target="http://football6.myfantasyleague.com/2013/detailed?L=59380&amp;W=8&amp;P=8490&amp;YEAR=2012" TargetMode="External"/><Relationship Id="rId2962" Type="http://schemas.openxmlformats.org/officeDocument/2006/relationships/hyperlink" Target="http://football6.myfantasyleague.com/2013/detailed?L=59380&amp;W=12&amp;P=8685&amp;YEAR=2012" TargetMode="External"/><Relationship Id="rId9575" Type="http://schemas.openxmlformats.org/officeDocument/2006/relationships/hyperlink" Target="http://football6.myfantasyleague.com/2013/detailed?L=59380&amp;W=8&amp;P=5879&amp;YEAR=2012" TargetMode="External"/><Relationship Id="rId12556" Type="http://schemas.openxmlformats.org/officeDocument/2006/relationships/hyperlink" Target="http://football6.myfantasyleague.com/2013/detailed?L=59380&amp;W=10&amp;P=10588&amp;YEAR=2012" TargetMode="External"/><Relationship Id="rId13607" Type="http://schemas.openxmlformats.org/officeDocument/2006/relationships/hyperlink" Target="http://football6.myfantasyleague.com/2013/detailed?L=59380&amp;W=16&amp;P=11099&amp;YEAR=2012" TargetMode="External"/><Relationship Id="rId19169" Type="http://schemas.openxmlformats.org/officeDocument/2006/relationships/hyperlink" Target="http://football6.myfantasyleague.com/2013/detailed?L=59380&amp;W=1&amp;P=10618&amp;YEAR=2012" TargetMode="External"/><Relationship Id="rId934" Type="http://schemas.openxmlformats.org/officeDocument/2006/relationships/hyperlink" Target="http://football6.myfantasyleague.com/2013/detailed?L=59380&amp;W=8&amp;P=10275&amp;YEAR=2012" TargetMode="External"/><Relationship Id="rId1564" Type="http://schemas.openxmlformats.org/officeDocument/2006/relationships/hyperlink" Target="http://football6.myfantasyleague.com/2013/detailed?L=59380&amp;W=4&amp;P=9301&amp;YEAR=2012" TargetMode="External"/><Relationship Id="rId2615" Type="http://schemas.openxmlformats.org/officeDocument/2006/relationships/hyperlink" Target="http://football6.myfantasyleague.com/2013/detailed?L=59380&amp;W=16&amp;P=6567&amp;YEAR=2012" TargetMode="External"/><Relationship Id="rId8177" Type="http://schemas.openxmlformats.org/officeDocument/2006/relationships/hyperlink" Target="http://football6.myfantasyleague.com/2013/detailed?L=59380&amp;W=4&amp;P=9222&amp;YEAR=2012" TargetMode="External"/><Relationship Id="rId9228" Type="http://schemas.openxmlformats.org/officeDocument/2006/relationships/hyperlink" Target="http://football6.myfantasyleague.com/2013/detailed?L=59380&amp;W=10&amp;P=9076&amp;YEAR=2012" TargetMode="External"/><Relationship Id="rId11158" Type="http://schemas.openxmlformats.org/officeDocument/2006/relationships/hyperlink" Target="http://football6.myfantasyleague.com/2013/detailed?L=59380&amp;W=6&amp;P=9517&amp;YEAR=2012" TargetMode="External"/><Relationship Id="rId12209" Type="http://schemas.openxmlformats.org/officeDocument/2006/relationships/hyperlink" Target="http://football6.myfantasyleague.com/2013/detailed?L=59380&amp;W=3&amp;P=10031&amp;YEAR=2012" TargetMode="External"/><Relationship Id="rId15779" Type="http://schemas.openxmlformats.org/officeDocument/2006/relationships/hyperlink" Target="http://football6.myfantasyleague.com/2013/detailed?L=59380&amp;W=11&amp;P=7836&amp;YEAR=2012" TargetMode="External"/><Relationship Id="rId19650" Type="http://schemas.openxmlformats.org/officeDocument/2006/relationships/hyperlink" Target="http://football6.myfantasyleague.com/2013/detailed?L=59380&amp;W=1&amp;P=8249&amp;YEAR=2012" TargetMode="External"/><Relationship Id="rId1217" Type="http://schemas.openxmlformats.org/officeDocument/2006/relationships/hyperlink" Target="http://football6.myfantasyleague.com/2013/detailed?L=59380&amp;W=13&amp;P=9189&amp;YEAR=2012" TargetMode="External"/><Relationship Id="rId4787" Type="http://schemas.openxmlformats.org/officeDocument/2006/relationships/hyperlink" Target="http://football6.myfantasyleague.com/2013/detailed?L=59380&amp;W=14&amp;P=10265&amp;YEAR=2012" TargetMode="External"/><Relationship Id="rId5838" Type="http://schemas.openxmlformats.org/officeDocument/2006/relationships/hyperlink" Target="http://football6.myfantasyleague.com/2013/detailed?L=59380&amp;W=9&amp;P=9150&amp;YEAR=2012" TargetMode="External"/><Relationship Id="rId18252" Type="http://schemas.openxmlformats.org/officeDocument/2006/relationships/hyperlink" Target="http://football6.myfantasyleague.com/2013/detailed?L=59380&amp;W=12&amp;P=9829&amp;YEAR=2012" TargetMode="External"/><Relationship Id="rId19303" Type="http://schemas.openxmlformats.org/officeDocument/2006/relationships/hyperlink" Target="http://football6.myfantasyleague.com/2013/detailed?L=59380&amp;W=6&amp;P=7422&amp;YEAR=2012" TargetMode="External"/><Relationship Id="rId3389" Type="http://schemas.openxmlformats.org/officeDocument/2006/relationships/hyperlink" Target="http://football6.myfantasyleague.com/2013/detailed?L=59380&amp;W=10&amp;P=10400&amp;YEAR=2012" TargetMode="External"/><Relationship Id="rId7260" Type="http://schemas.openxmlformats.org/officeDocument/2006/relationships/hyperlink" Target="http://football6.myfantasyleague.com/2013/detailed?L=59380&amp;W=5&amp;P=9347&amp;YEAR=2012" TargetMode="External"/><Relationship Id="rId8311" Type="http://schemas.openxmlformats.org/officeDocument/2006/relationships/hyperlink" Target="http://football6.myfantasyleague.com/2013/detailed?L=59380&amp;W=1&amp;P=10365&amp;YEAR=2012" TargetMode="External"/><Relationship Id="rId20199" Type="http://schemas.openxmlformats.org/officeDocument/2006/relationships/hyperlink" Target="http://football6.myfantasyleague.com/2013/detailed?L=59380&amp;W=13&amp;P=9848&amp;YEAR=2012" TargetMode="External"/><Relationship Id="rId10241" Type="http://schemas.openxmlformats.org/officeDocument/2006/relationships/hyperlink" Target="http://football6.myfantasyleague.com/2013/detailed?L=59380&amp;W=5&amp;P=10271&amp;YEAR=2012" TargetMode="External"/><Relationship Id="rId14862" Type="http://schemas.openxmlformats.org/officeDocument/2006/relationships/hyperlink" Target="http://football6.myfantasyleague.com/2013/detailed?L=59380&amp;W=4&amp;P=8669&amp;YEAR=2012" TargetMode="External"/><Relationship Id="rId15913" Type="http://schemas.openxmlformats.org/officeDocument/2006/relationships/hyperlink" Target="http://football6.myfantasyleague.com/2013/player?L=59380&amp;P=7260" TargetMode="External"/><Relationship Id="rId3870" Type="http://schemas.openxmlformats.org/officeDocument/2006/relationships/hyperlink" Target="http://football6.myfantasyleague.com/2013/detailed?L=59380&amp;W=6&amp;P=10308&amp;YEAR=2012" TargetMode="External"/><Relationship Id="rId4921" Type="http://schemas.openxmlformats.org/officeDocument/2006/relationships/hyperlink" Target="http://football6.myfantasyleague.com/2013/detailed?L=59380&amp;W=17&amp;P=9438&amp;YEAR=2012" TargetMode="External"/><Relationship Id="rId9085" Type="http://schemas.openxmlformats.org/officeDocument/2006/relationships/hyperlink" Target="http://football6.myfantasyleague.com/2013/detailed?L=59380&amp;W=4&amp;P=10749&amp;YEAR=2012" TargetMode="External"/><Relationship Id="rId13464" Type="http://schemas.openxmlformats.org/officeDocument/2006/relationships/hyperlink" Target="http://football6.myfantasyleague.com/2013/detailed?L=59380&amp;W=11&amp;P=3309&amp;YEAR=2012" TargetMode="External"/><Relationship Id="rId14515" Type="http://schemas.openxmlformats.org/officeDocument/2006/relationships/hyperlink" Target="http://football6.myfantasyleague.com/2013/detailed?L=59380&amp;W=8&amp;P=3900&amp;YEAR=2012" TargetMode="External"/><Relationship Id="rId20680" Type="http://schemas.openxmlformats.org/officeDocument/2006/relationships/hyperlink" Target="http://football6.myfantasyleague.com/2013/detailed?L=59380&amp;W=5&amp;P=9146&amp;YEAR=2012" TargetMode="External"/><Relationship Id="rId791" Type="http://schemas.openxmlformats.org/officeDocument/2006/relationships/hyperlink" Target="http://football6.myfantasyleague.com/2013/detailed?L=59380&amp;W=9&amp;P=9041&amp;YEAR=2012" TargetMode="External"/><Relationship Id="rId1074" Type="http://schemas.openxmlformats.org/officeDocument/2006/relationships/hyperlink" Target="http://football6.myfantasyleague.com/2013/detailed?L=59380&amp;W=10&amp;P=10287&amp;YEAR=2012" TargetMode="External"/><Relationship Id="rId2472" Type="http://schemas.openxmlformats.org/officeDocument/2006/relationships/hyperlink" Target="http://football6.myfantasyleague.com/2013/detailed?L=59380&amp;W=8&amp;P=10905&amp;YEAR=2012" TargetMode="External"/><Relationship Id="rId3523" Type="http://schemas.openxmlformats.org/officeDocument/2006/relationships/hyperlink" Target="http://football6.myfantasyleague.com/2013/player?L=59380&amp;P=8838" TargetMode="External"/><Relationship Id="rId12066" Type="http://schemas.openxmlformats.org/officeDocument/2006/relationships/hyperlink" Target="http://football6.myfantasyleague.com/2013/detailed?L=59380&amp;W=5&amp;P=10186&amp;YEAR=2012" TargetMode="External"/><Relationship Id="rId13117" Type="http://schemas.openxmlformats.org/officeDocument/2006/relationships/hyperlink" Target="http://football6.myfantasyleague.com/2013/player?L=59380&amp;P=9978" TargetMode="External"/><Relationship Id="rId16687" Type="http://schemas.openxmlformats.org/officeDocument/2006/relationships/hyperlink" Target="http://football6.myfantasyleague.com/2013/detailed?L=59380&amp;W=7&amp;P=10393&amp;YEAR=2012" TargetMode="External"/><Relationship Id="rId17738" Type="http://schemas.openxmlformats.org/officeDocument/2006/relationships/hyperlink" Target="http://football6.myfantasyleague.com/2013/detailed?L=59380&amp;W=4&amp;P=3969&amp;YEAR=2012" TargetMode="External"/><Relationship Id="rId20333" Type="http://schemas.openxmlformats.org/officeDocument/2006/relationships/hyperlink" Target="http://football6.myfantasyleague.com/2013/player?L=59380&amp;P=6997&amp;YEAR=2012" TargetMode="External"/><Relationship Id="rId444" Type="http://schemas.openxmlformats.org/officeDocument/2006/relationships/hyperlink" Target="http://football6.myfantasyleague.com/2013/detailed?L=59380&amp;W=7&amp;P=7501&amp;YEAR=2012" TargetMode="External"/><Relationship Id="rId2125" Type="http://schemas.openxmlformats.org/officeDocument/2006/relationships/hyperlink" Target="http://football6.myfantasyleague.com/2013/detailed?L=59380&amp;W=4&amp;P=10542&amp;YEAR=2012" TargetMode="External"/><Relationship Id="rId5695" Type="http://schemas.openxmlformats.org/officeDocument/2006/relationships/hyperlink" Target="http://football6.myfantasyleague.com/2013/detailed?L=59380&amp;W=3&amp;P=9462&amp;YEAR=2012" TargetMode="External"/><Relationship Id="rId6746" Type="http://schemas.openxmlformats.org/officeDocument/2006/relationships/hyperlink" Target="http://football6.myfantasyleague.com/2013/player?L=59380&amp;P=10736&amp;YEAR=2012" TargetMode="External"/><Relationship Id="rId15289" Type="http://schemas.openxmlformats.org/officeDocument/2006/relationships/hyperlink" Target="http://football6.myfantasyleague.com/2013/player?L=59380&amp;P=7613&amp;YEAR=2012" TargetMode="External"/><Relationship Id="rId19160" Type="http://schemas.openxmlformats.org/officeDocument/2006/relationships/hyperlink" Target="http://football6.myfantasyleague.com/2013/detailed?L=59380&amp;W=11&amp;P=7183&amp;YEAR=2012" TargetMode="External"/><Relationship Id="rId4297" Type="http://schemas.openxmlformats.org/officeDocument/2006/relationships/hyperlink" Target="http://football6.myfantasyleague.com/2013/detailed?L=59380&amp;W=5&amp;P=9514&amp;YEAR=2012" TargetMode="External"/><Relationship Id="rId5348" Type="http://schemas.openxmlformats.org/officeDocument/2006/relationships/hyperlink" Target="http://football6.myfantasyleague.com/2013/detailed?L=59380&amp;W=2&amp;P=8367&amp;YEAR=2012" TargetMode="External"/><Relationship Id="rId9969" Type="http://schemas.openxmlformats.org/officeDocument/2006/relationships/hyperlink" Target="http://football6.myfantasyleague.com/2013/detailed?L=59380&amp;W=2&amp;P=10995&amp;YEAR=2012" TargetMode="External"/><Relationship Id="rId12200" Type="http://schemas.openxmlformats.org/officeDocument/2006/relationships/hyperlink" Target="http://football6.myfantasyleague.com/2013/detailed?L=59380&amp;W=12&amp;P=8817&amp;YEAR=2012" TargetMode="External"/><Relationship Id="rId11899" Type="http://schemas.openxmlformats.org/officeDocument/2006/relationships/hyperlink" Target="http://football6.myfantasyleague.com/2013/player?L=59380&amp;P=9498" TargetMode="External"/><Relationship Id="rId14372" Type="http://schemas.openxmlformats.org/officeDocument/2006/relationships/hyperlink" Target="http://football6.myfantasyleague.com/2013/player?L=59380&amp;P=10529" TargetMode="External"/><Relationship Id="rId15770" Type="http://schemas.openxmlformats.org/officeDocument/2006/relationships/hyperlink" Target="http://football6.myfantasyleague.com/2013/detailed?L=59380&amp;W=1&amp;P=7836&amp;YEAR=2012" TargetMode="External"/><Relationship Id="rId16821" Type="http://schemas.openxmlformats.org/officeDocument/2006/relationships/hyperlink" Target="http://football6.myfantasyleague.com/2013/detailed?L=59380&amp;W=12&amp;P=8250&amp;YEAR=2012" TargetMode="External"/><Relationship Id="rId1958" Type="http://schemas.openxmlformats.org/officeDocument/2006/relationships/hyperlink" Target="http://football6.myfantasyleague.com/2013/detailed?L=59380&amp;W=3&amp;P=9840&amp;YEAR=2012" TargetMode="External"/><Relationship Id="rId3380" Type="http://schemas.openxmlformats.org/officeDocument/2006/relationships/hyperlink" Target="http://football6.myfantasyleague.com/2013/player?L=59380&amp;P=10400" TargetMode="External"/><Relationship Id="rId4431" Type="http://schemas.openxmlformats.org/officeDocument/2006/relationships/hyperlink" Target="http://football6.myfantasyleague.com/2013/detailed?L=59380&amp;W=7&amp;P=8072&amp;YEAR=2012" TargetMode="External"/><Relationship Id="rId14025" Type="http://schemas.openxmlformats.org/officeDocument/2006/relationships/hyperlink" Target="http://football6.myfantasyleague.com/2013/detailed?L=59380&amp;W=17&amp;P=10985&amp;YEAR=2012" TargetMode="External"/><Relationship Id="rId15423" Type="http://schemas.openxmlformats.org/officeDocument/2006/relationships/hyperlink" Target="http://football6.myfantasyleague.com/2013/options?L=59380&amp;F=0007&amp;O=07" TargetMode="External"/><Relationship Id="rId18993" Type="http://schemas.openxmlformats.org/officeDocument/2006/relationships/hyperlink" Target="http://football6.myfantasyleague.com/2013/player?L=59380&amp;P=10918&amp;YEAR=2012" TargetMode="External"/><Relationship Id="rId20190" Type="http://schemas.openxmlformats.org/officeDocument/2006/relationships/hyperlink" Target="http://football6.myfantasyleague.com/2013/detailed?L=59380&amp;W=3&amp;P=9848&amp;YEAR=2012" TargetMode="External"/><Relationship Id="rId3033" Type="http://schemas.openxmlformats.org/officeDocument/2006/relationships/hyperlink" Target="http://football6.myfantasyleague.com/2013/options?L=59380&amp;F=0007&amp;O=07" TargetMode="External"/><Relationship Id="rId10982" Type="http://schemas.openxmlformats.org/officeDocument/2006/relationships/hyperlink" Target="http://football6.myfantasyleague.com/2013/detailed?L=59380&amp;W=14&amp;P=9439&amp;YEAR=2012" TargetMode="External"/><Relationship Id="rId17595" Type="http://schemas.openxmlformats.org/officeDocument/2006/relationships/hyperlink" Target="http://football6.myfantasyleague.com/2013/detailed?L=59380&amp;W=12&amp;P=9987&amp;YEAR=2012" TargetMode="External"/><Relationship Id="rId18646" Type="http://schemas.openxmlformats.org/officeDocument/2006/relationships/hyperlink" Target="http://football6.myfantasyleague.com/2013/detailed?L=59380&amp;W=7&amp;P=8357&amp;YEAR=2012" TargetMode="External"/><Relationship Id="rId7654" Type="http://schemas.openxmlformats.org/officeDocument/2006/relationships/hyperlink" Target="http://football6.myfantasyleague.com/2013/detailed?L=59380&amp;W=8&amp;P=4910&amp;YEAR=2012" TargetMode="External"/><Relationship Id="rId8705" Type="http://schemas.openxmlformats.org/officeDocument/2006/relationships/hyperlink" Target="http://football6.myfantasyleague.com/2013/detailed?L=59380&amp;W=12&amp;P=10674&amp;YEAR=2012" TargetMode="External"/><Relationship Id="rId10635" Type="http://schemas.openxmlformats.org/officeDocument/2006/relationships/hyperlink" Target="http://football6.myfantasyleague.com/2013/detailed?L=59380&amp;W=16&amp;P=8396&amp;YEAR=2012" TargetMode="External"/><Relationship Id="rId16197" Type="http://schemas.openxmlformats.org/officeDocument/2006/relationships/hyperlink" Target="http://football6.myfantasyleague.com/2013/detailed?L=59380&amp;W=4&amp;P=7945&amp;YEAR=2012" TargetMode="External"/><Relationship Id="rId17248" Type="http://schemas.openxmlformats.org/officeDocument/2006/relationships/hyperlink" Target="http://football6.myfantasyleague.com/2013/player?L=59380&amp;P=10289" TargetMode="External"/><Relationship Id="rId6256" Type="http://schemas.openxmlformats.org/officeDocument/2006/relationships/hyperlink" Target="http://football6.myfantasyleague.com/2013/player?L=59380&amp;P=10174&amp;YEAR=2012" TargetMode="External"/><Relationship Id="rId7307" Type="http://schemas.openxmlformats.org/officeDocument/2006/relationships/hyperlink" Target="http://football6.myfantasyleague.com/2013/detailed?L=59380&amp;W=15&amp;P=8258&amp;YEAR=2012" TargetMode="External"/><Relationship Id="rId13858" Type="http://schemas.openxmlformats.org/officeDocument/2006/relationships/hyperlink" Target="http://football6.myfantasyleague.com/2013/detailed?L=59380&amp;W=11&amp;P=8376&amp;YEAR=2012" TargetMode="External"/><Relationship Id="rId2866" Type="http://schemas.openxmlformats.org/officeDocument/2006/relationships/hyperlink" Target="http://football6.myfantasyleague.com/2013/detailed?L=59380&amp;W=14&amp;P=9864&amp;YEAR=2012" TargetMode="External"/><Relationship Id="rId3917" Type="http://schemas.openxmlformats.org/officeDocument/2006/relationships/hyperlink" Target="http://football6.myfantasyleague.com/2013/detailed?L=59380&amp;W=6&amp;P=8848&amp;YEAR=2012" TargetMode="External"/><Relationship Id="rId9479" Type="http://schemas.openxmlformats.org/officeDocument/2006/relationships/hyperlink" Target="http://football6.myfantasyleague.com/2013/detailed?L=59380&amp;W=8&amp;P=7665&amp;YEAR=2012" TargetMode="External"/><Relationship Id="rId14909" Type="http://schemas.openxmlformats.org/officeDocument/2006/relationships/hyperlink" Target="http://football6.myfantasyleague.com/2013/detailed?L=59380&amp;W=11&amp;P=7900&amp;YEAR=2012" TargetMode="External"/><Relationship Id="rId15280" Type="http://schemas.openxmlformats.org/officeDocument/2006/relationships/hyperlink" Target="http://football6.myfantasyleague.com/2013/detailed?L=59380&amp;W=10&amp;P=6532&amp;YEAR=2012" TargetMode="External"/><Relationship Id="rId16331" Type="http://schemas.openxmlformats.org/officeDocument/2006/relationships/hyperlink" Target="http://football6.myfantasyleague.com/2013/detailed?L=59380&amp;W=4&amp;P=9271&amp;YEAR=2012" TargetMode="External"/><Relationship Id="rId838" Type="http://schemas.openxmlformats.org/officeDocument/2006/relationships/hyperlink" Target="http://football6.myfantasyleague.com/2013/player?L=59380&amp;P=9485" TargetMode="External"/><Relationship Id="rId1468" Type="http://schemas.openxmlformats.org/officeDocument/2006/relationships/hyperlink" Target="http://football6.myfantasyleague.com/2013/detailed?L=59380&amp;W=8&amp;P=9044&amp;YEAR=2012" TargetMode="External"/><Relationship Id="rId2519" Type="http://schemas.openxmlformats.org/officeDocument/2006/relationships/hyperlink" Target="http://football6.myfantasyleague.com/2013/player?L=59380&amp;P=9456&amp;YEAR=2012" TargetMode="External"/><Relationship Id="rId8562" Type="http://schemas.openxmlformats.org/officeDocument/2006/relationships/hyperlink" Target="http://football6.myfantasyleague.com/2013/detailed?L=59380&amp;W=14&amp;P=10478&amp;YEAR=2012" TargetMode="External"/><Relationship Id="rId9960" Type="http://schemas.openxmlformats.org/officeDocument/2006/relationships/hyperlink" Target="http://football6.myfantasyleague.com/2013/detailed?L=59380&amp;W=11&amp;P=7708&amp;YEAR=2012" TargetMode="External"/><Relationship Id="rId11890" Type="http://schemas.openxmlformats.org/officeDocument/2006/relationships/hyperlink" Target="http://football6.myfantasyleague.com/2013/detailed?L=59380&amp;W=8&amp;P=10756&amp;YEAR=2012" TargetMode="External"/><Relationship Id="rId12941" Type="http://schemas.openxmlformats.org/officeDocument/2006/relationships/hyperlink" Target="http://football6.myfantasyleague.com/2013/player?L=59380&amp;P=10708" TargetMode="External"/><Relationship Id="rId18156" Type="http://schemas.openxmlformats.org/officeDocument/2006/relationships/hyperlink" Target="http://football6.myfantasyleague.com/2013/detailed?L=59380&amp;W=15&amp;P=8887&amp;YEAR=2012" TargetMode="External"/><Relationship Id="rId19554" Type="http://schemas.openxmlformats.org/officeDocument/2006/relationships/hyperlink" Target="http://football6.myfantasyleague.com/2013/detailed?L=59380&amp;W=15&amp;P=9104&amp;YEAR=2012" TargetMode="External"/><Relationship Id="rId7164" Type="http://schemas.openxmlformats.org/officeDocument/2006/relationships/hyperlink" Target="http://football6.myfantasyleague.com/2013/detailed?L=59380&amp;W=17&amp;P=9259&amp;YEAR=2012" TargetMode="External"/><Relationship Id="rId8215" Type="http://schemas.openxmlformats.org/officeDocument/2006/relationships/hyperlink" Target="http://football6.myfantasyleague.com/2013/detailed?L=59380&amp;W=8&amp;P=8854&amp;YEAR=2012" TargetMode="External"/><Relationship Id="rId9613" Type="http://schemas.openxmlformats.org/officeDocument/2006/relationships/hyperlink" Target="http://football6.myfantasyleague.com/2013/player?L=59380&amp;P=9680&amp;YEAR=2012" TargetMode="External"/><Relationship Id="rId10492" Type="http://schemas.openxmlformats.org/officeDocument/2006/relationships/hyperlink" Target="http://football6.myfantasyleague.com/2013/detailed?L=59380&amp;W=13&amp;P=7704&amp;YEAR=2012" TargetMode="External"/><Relationship Id="rId11543" Type="http://schemas.openxmlformats.org/officeDocument/2006/relationships/hyperlink" Target="http://football6.myfantasyleague.com/2013/detailed?L=59380&amp;W=10&amp;P=8670&amp;YEAR=2012" TargetMode="External"/><Relationship Id="rId19207" Type="http://schemas.openxmlformats.org/officeDocument/2006/relationships/hyperlink" Target="http://football6.myfantasyleague.com/2013/detailed?L=59380&amp;W=6&amp;P=9015&amp;YEAR=2012" TargetMode="External"/><Relationship Id="rId1602" Type="http://schemas.openxmlformats.org/officeDocument/2006/relationships/hyperlink" Target="http://football6.myfantasyleague.com/2013/detailed?L=59380&amp;W=9&amp;P=10874&amp;YEAR=2012" TargetMode="External"/><Relationship Id="rId10145" Type="http://schemas.openxmlformats.org/officeDocument/2006/relationships/hyperlink" Target="http://football6.myfantasyleague.com/2013/player?L=59380&amp;P=9079&amp;YEAR=2012" TargetMode="External"/><Relationship Id="rId14766" Type="http://schemas.openxmlformats.org/officeDocument/2006/relationships/hyperlink" Target="http://football6.myfantasyleague.com/2013/detailed?L=59380&amp;W=15&amp;P=6944&amp;YEAR=2012" TargetMode="External"/><Relationship Id="rId15817" Type="http://schemas.openxmlformats.org/officeDocument/2006/relationships/hyperlink" Target="http://football6.myfantasyleague.com/2013/detailed?L=59380&amp;W=11&amp;P=9097&amp;YEAR=2012" TargetMode="External"/><Relationship Id="rId3774" Type="http://schemas.openxmlformats.org/officeDocument/2006/relationships/hyperlink" Target="http://football6.myfantasyleague.com/2013/detailed?L=59380&amp;W=10&amp;P=9938&amp;YEAR=2012" TargetMode="External"/><Relationship Id="rId4825" Type="http://schemas.openxmlformats.org/officeDocument/2006/relationships/hyperlink" Target="http://football6.myfantasyleague.com/2013/detailed?L=59380&amp;W=15&amp;P=10816&amp;YEAR=2012" TargetMode="External"/><Relationship Id="rId13368" Type="http://schemas.openxmlformats.org/officeDocument/2006/relationships/hyperlink" Target="http://football6.myfantasyleague.com/2013/detailed?L=59380&amp;W=11&amp;P=9221&amp;YEAR=2012" TargetMode="External"/><Relationship Id="rId14419" Type="http://schemas.openxmlformats.org/officeDocument/2006/relationships/hyperlink" Target="http://football6.myfantasyleague.com/2013/detailed?L=59380&amp;W=11&amp;P=9616&amp;YEAR=2012" TargetMode="External"/><Relationship Id="rId17989" Type="http://schemas.openxmlformats.org/officeDocument/2006/relationships/hyperlink" Target="http://football6.myfantasyleague.com/2013/detailed?L=59380&amp;W=10&amp;P=8304&amp;YEAR=2012" TargetMode="External"/><Relationship Id="rId20584" Type="http://schemas.openxmlformats.org/officeDocument/2006/relationships/hyperlink" Target="http://football6.myfantasyleague.com/2013/player?L=59380&amp;P=10828&amp;YEAR=2012" TargetMode="External"/><Relationship Id="rId695" Type="http://schemas.openxmlformats.org/officeDocument/2006/relationships/hyperlink" Target="http://football6.myfantasyleague.com/2013/detailed?L=59380&amp;W=12&amp;P=9868&amp;YEAR=2012" TargetMode="External"/><Relationship Id="rId2376" Type="http://schemas.openxmlformats.org/officeDocument/2006/relationships/hyperlink" Target="http://football6.myfantasyleague.com/2013/detailed?L=59380&amp;W=6&amp;P=10763&amp;YEAR=2012" TargetMode="External"/><Relationship Id="rId3427" Type="http://schemas.openxmlformats.org/officeDocument/2006/relationships/hyperlink" Target="http://football6.myfantasyleague.com/2013/detailed?L=59380&amp;W=1&amp;P=10235&amp;YEAR=2012" TargetMode="External"/><Relationship Id="rId6997" Type="http://schemas.openxmlformats.org/officeDocument/2006/relationships/hyperlink" Target="http://football6.myfantasyleague.com/2013/detailed?L=59380&amp;W=2&amp;P=8359&amp;YEAR=2012" TargetMode="External"/><Relationship Id="rId20237" Type="http://schemas.openxmlformats.org/officeDocument/2006/relationships/hyperlink" Target="http://football6.myfantasyleague.com/2013/detailed?L=59380&amp;W=15&amp;P=10703&amp;YEAR=2012" TargetMode="External"/><Relationship Id="rId348" Type="http://schemas.openxmlformats.org/officeDocument/2006/relationships/hyperlink" Target="http://football6.myfantasyleague.com/2013/detailed?L=59380&amp;W=8&amp;P=10371&amp;YEAR=2012" TargetMode="External"/><Relationship Id="rId2029" Type="http://schemas.openxmlformats.org/officeDocument/2006/relationships/hyperlink" Target="http://football6.myfantasyleague.com/2013/player?L=59380&amp;P=10419&amp;YEAR=2012" TargetMode="External"/><Relationship Id="rId5599" Type="http://schemas.openxmlformats.org/officeDocument/2006/relationships/hyperlink" Target="http://football6.myfantasyleague.com/2013/detailed?L=59380&amp;W=1&amp;P=8511&amp;YEAR=2012" TargetMode="External"/><Relationship Id="rId9470" Type="http://schemas.openxmlformats.org/officeDocument/2006/relationships/hyperlink" Target="http://football6.myfantasyleague.com/2013/detailed?L=59380&amp;W=17&amp;P=10803&amp;YEAR=2012" TargetMode="External"/><Relationship Id="rId14900" Type="http://schemas.openxmlformats.org/officeDocument/2006/relationships/hyperlink" Target="http://football6.myfantasyleague.com/2013/detailed?L=59380&amp;W=16&amp;P=9805&amp;YEAR=2012" TargetMode="External"/><Relationship Id="rId19064" Type="http://schemas.openxmlformats.org/officeDocument/2006/relationships/hyperlink" Target="http://football6.myfantasyleague.com/2013/detailed?L=59380&amp;W=3&amp;P=8416&amp;YEAR=2012" TargetMode="External"/><Relationship Id="rId2510" Type="http://schemas.openxmlformats.org/officeDocument/2006/relationships/hyperlink" Target="http://football6.myfantasyleague.com/2013/detailed?L=59380&amp;W=9&amp;P=10346&amp;YEAR=2012" TargetMode="External"/><Relationship Id="rId8072" Type="http://schemas.openxmlformats.org/officeDocument/2006/relationships/hyperlink" Target="http://football6.myfantasyleague.com/2013/detailed?L=59380&amp;W=8&amp;P=9319&amp;YEAR=2012" TargetMode="External"/><Relationship Id="rId9123" Type="http://schemas.openxmlformats.org/officeDocument/2006/relationships/hyperlink" Target="http://football6.myfantasyleague.com/2013/detailed?L=59380&amp;W=6&amp;P=10331&amp;YEAR=2012" TargetMode="External"/><Relationship Id="rId11053" Type="http://schemas.openxmlformats.org/officeDocument/2006/relationships/hyperlink" Target="http://football6.myfantasyleague.com/2013/detailed?L=59380&amp;W=3&amp;P=10520&amp;YEAR=2012" TargetMode="External"/><Relationship Id="rId12104" Type="http://schemas.openxmlformats.org/officeDocument/2006/relationships/hyperlink" Target="http://football6.myfantasyleague.com/2013/player?L=59380&amp;P=9827" TargetMode="External"/><Relationship Id="rId12451" Type="http://schemas.openxmlformats.org/officeDocument/2006/relationships/hyperlink" Target="http://football6.myfantasyleague.com/2013/detailed?L=59380&amp;W=17&amp;P=9679&amp;YEAR=2012" TargetMode="External"/><Relationship Id="rId13502" Type="http://schemas.openxmlformats.org/officeDocument/2006/relationships/hyperlink" Target="http://football6.myfantasyleague.com/2013/detailed?L=59380&amp;W=7&amp;P=9534&amp;YEAR=2012" TargetMode="External"/><Relationship Id="rId1112" Type="http://schemas.openxmlformats.org/officeDocument/2006/relationships/hyperlink" Target="http://football6.myfantasyleague.com/2013/detailed?L=59380&amp;W=12&amp;P=10096&amp;YEAR=2012" TargetMode="External"/><Relationship Id="rId15674" Type="http://schemas.openxmlformats.org/officeDocument/2006/relationships/hyperlink" Target="http://football6.myfantasyleague.com/2013/detailed?L=59380&amp;W=8&amp;P=10769&amp;YEAR=2012" TargetMode="External"/><Relationship Id="rId16725" Type="http://schemas.openxmlformats.org/officeDocument/2006/relationships/hyperlink" Target="http://football6.myfantasyleague.com/2013/player?L=59380&amp;P=10362" TargetMode="External"/><Relationship Id="rId3284" Type="http://schemas.openxmlformats.org/officeDocument/2006/relationships/hyperlink" Target="http://football6.myfantasyleague.com/2013/detailed?L=59380&amp;W=1&amp;P=9188&amp;YEAR=2012" TargetMode="External"/><Relationship Id="rId4682" Type="http://schemas.openxmlformats.org/officeDocument/2006/relationships/hyperlink" Target="http://football6.myfantasyleague.com/2013/detailed?L=59380&amp;W=2&amp;P=9706&amp;YEAR=2012" TargetMode="External"/><Relationship Id="rId5733" Type="http://schemas.openxmlformats.org/officeDocument/2006/relationships/hyperlink" Target="http://football6.myfantasyleague.com/2013/detailed?L=59380&amp;W=8&amp;P=10258&amp;YEAR=2012" TargetMode="External"/><Relationship Id="rId14276" Type="http://schemas.openxmlformats.org/officeDocument/2006/relationships/hyperlink" Target="http://football6.myfantasyleague.com/2013/detailed?L=59380&amp;W=10&amp;P=9615&amp;YEAR=2012" TargetMode="External"/><Relationship Id="rId15327" Type="http://schemas.openxmlformats.org/officeDocument/2006/relationships/hyperlink" Target="http://football6.myfantasyleague.com/2013/detailed?L=59380&amp;W=12&amp;P=10224&amp;YEAR=2012" TargetMode="External"/><Relationship Id="rId18897" Type="http://schemas.openxmlformats.org/officeDocument/2006/relationships/hyperlink" Target="http://football6.myfantasyleague.com/2013/detailed?L=59380&amp;W=2&amp;P=10815&amp;YEAR=2012" TargetMode="External"/><Relationship Id="rId19948" Type="http://schemas.openxmlformats.org/officeDocument/2006/relationships/hyperlink" Target="http://football6.myfantasyleague.com/2013/player?L=59380&amp;P=7446" TargetMode="External"/><Relationship Id="rId20094" Type="http://schemas.openxmlformats.org/officeDocument/2006/relationships/hyperlink" Target="http://football6.myfantasyleague.com/2013/detailed?L=59380&amp;W=12&amp;P=10013&amp;YEAR=2012" TargetMode="External"/><Relationship Id="rId4335" Type="http://schemas.openxmlformats.org/officeDocument/2006/relationships/hyperlink" Target="http://football6.myfantasyleague.com/2013/player?L=59380&amp;P=9893&amp;YEAR=2012" TargetMode="External"/><Relationship Id="rId8956" Type="http://schemas.openxmlformats.org/officeDocument/2006/relationships/hyperlink" Target="http://football6.myfantasyleague.com/2013/detailed?L=59380&amp;W=8&amp;P=9729&amp;YEAR=2012" TargetMode="External"/><Relationship Id="rId10886" Type="http://schemas.openxmlformats.org/officeDocument/2006/relationships/hyperlink" Target="http://football6.myfantasyleague.com/2013/detailed?L=59380&amp;W=17&amp;P=8664&amp;YEAR=2012" TargetMode="External"/><Relationship Id="rId11937" Type="http://schemas.openxmlformats.org/officeDocument/2006/relationships/hyperlink" Target="http://football6.myfantasyleague.com/2013/detailed?L=59380&amp;W=11&amp;P=10020&amp;YEAR=2012" TargetMode="External"/><Relationship Id="rId17499" Type="http://schemas.openxmlformats.org/officeDocument/2006/relationships/hyperlink" Target="http://football6.myfantasyleague.com/2013/detailed?L=59380&amp;W=17&amp;P=10034&amp;YEAR=2012" TargetMode="External"/><Relationship Id="rId7558" Type="http://schemas.openxmlformats.org/officeDocument/2006/relationships/hyperlink" Target="http://football6.myfantasyleague.com/2013/detailed?L=59380&amp;W=17&amp;P=8323&amp;YEAR=2012" TargetMode="External"/><Relationship Id="rId8609" Type="http://schemas.openxmlformats.org/officeDocument/2006/relationships/hyperlink" Target="http://football6.myfantasyleague.com/2013/detailed?L=59380&amp;W=14&amp;P=10812&amp;YEAR=2012" TargetMode="External"/><Relationship Id="rId10539" Type="http://schemas.openxmlformats.org/officeDocument/2006/relationships/hyperlink" Target="http://football6.myfantasyleague.com/2013/detailed?L=59380&amp;W=14&amp;P=10318&amp;YEAR=2012" TargetMode="External"/><Relationship Id="rId14410" Type="http://schemas.openxmlformats.org/officeDocument/2006/relationships/hyperlink" Target="http://football6.myfantasyleague.com/2013/detailed?L=59380&amp;W=1&amp;P=9616&amp;YEAR=2012" TargetMode="External"/><Relationship Id="rId13012" Type="http://schemas.openxmlformats.org/officeDocument/2006/relationships/hyperlink" Target="http://football6.myfantasyleague.com/2013/player?L=59380&amp;P=8432" TargetMode="External"/><Relationship Id="rId16582" Type="http://schemas.openxmlformats.org/officeDocument/2006/relationships/hyperlink" Target="http://football6.myfantasyleague.com/2013/detailed?L=59380&amp;W=12&amp;P=9512&amp;YEAR=2012" TargetMode="External"/><Relationship Id="rId17980" Type="http://schemas.openxmlformats.org/officeDocument/2006/relationships/hyperlink" Target="http://football6.myfantasyleague.com/2013/player?L=59380&amp;P=8304" TargetMode="External"/><Relationship Id="rId2020" Type="http://schemas.openxmlformats.org/officeDocument/2006/relationships/hyperlink" Target="http://football6.myfantasyleague.com/2013/detailed?L=59380&amp;W=3&amp;P=9491&amp;YEAR=2012" TargetMode="External"/><Relationship Id="rId5590" Type="http://schemas.openxmlformats.org/officeDocument/2006/relationships/hyperlink" Target="http://football6.myfantasyleague.com/2013/player?L=59380&amp;P=8707" TargetMode="External"/><Relationship Id="rId6641" Type="http://schemas.openxmlformats.org/officeDocument/2006/relationships/hyperlink" Target="http://football6.myfantasyleague.com/2013/detailed?L=59380&amp;W=11&amp;P=9367&amp;YEAR=2012" TargetMode="External"/><Relationship Id="rId15184" Type="http://schemas.openxmlformats.org/officeDocument/2006/relationships/hyperlink" Target="http://football6.myfantasyleague.com/2013/detailed?L=59380&amp;W=9&amp;P=8036&amp;YEAR=2012" TargetMode="External"/><Relationship Id="rId16235" Type="http://schemas.openxmlformats.org/officeDocument/2006/relationships/hyperlink" Target="http://football6.myfantasyleague.com/2013/detailed?L=59380&amp;W=11&amp;P=10723&amp;YEAR=2012" TargetMode="External"/><Relationship Id="rId17633" Type="http://schemas.openxmlformats.org/officeDocument/2006/relationships/hyperlink" Target="http://football6.myfantasyleague.com/2013/detailed?L=59380&amp;W=2&amp;P=10558&amp;YEAR=2012" TargetMode="External"/><Relationship Id="rId4192" Type="http://schemas.openxmlformats.org/officeDocument/2006/relationships/hyperlink" Target="http://football6.myfantasyleague.com/2013/detailed?L=59380&amp;W=13&amp;P=7471&amp;YEAR=2012" TargetMode="External"/><Relationship Id="rId5243" Type="http://schemas.openxmlformats.org/officeDocument/2006/relationships/hyperlink" Target="http://football6.myfantasyleague.com/2013/detailed?L=59380&amp;W=14&amp;P=8414&amp;YEAR=2012" TargetMode="External"/><Relationship Id="rId9864" Type="http://schemas.openxmlformats.org/officeDocument/2006/relationships/hyperlink" Target="http://football6.myfantasyleague.com/2013/detailed?L=59380&amp;W=17&amp;P=9207&amp;YEAR=2012" TargetMode="External"/><Relationship Id="rId11794" Type="http://schemas.openxmlformats.org/officeDocument/2006/relationships/hyperlink" Target="http://football6.myfantasyleague.com/2013/detailed?L=59380&amp;W=4&amp;P=10709&amp;YEAR=2012" TargetMode="External"/><Relationship Id="rId12845" Type="http://schemas.openxmlformats.org/officeDocument/2006/relationships/hyperlink" Target="http://football6.myfantasyleague.com/2013/detailed?L=59380&amp;W=16&amp;P=7824&amp;YEAR=2012" TargetMode="External"/><Relationship Id="rId19458" Type="http://schemas.openxmlformats.org/officeDocument/2006/relationships/hyperlink" Target="http://football6.myfantasyleague.com/2013/detailed?L=59380&amp;W=4&amp;P=9383&amp;YEAR=2012" TargetMode="External"/><Relationship Id="rId78" Type="http://schemas.openxmlformats.org/officeDocument/2006/relationships/hyperlink" Target="http://football6.myfantasyleague.com/2013/player?L=59380&amp;P=10724&amp;YEAR=2012" TargetMode="External"/><Relationship Id="rId1853" Type="http://schemas.openxmlformats.org/officeDocument/2006/relationships/hyperlink" Target="http://football6.myfantasyleague.com/2013/detailed?L=59380&amp;W=2&amp;P=6982&amp;YEAR=2012" TargetMode="External"/><Relationship Id="rId2904" Type="http://schemas.openxmlformats.org/officeDocument/2006/relationships/hyperlink" Target="http://football6.myfantasyleague.com/2013/detailed?L=59380&amp;W=3&amp;P=10460&amp;YEAR=2012" TargetMode="External"/><Relationship Id="rId7068" Type="http://schemas.openxmlformats.org/officeDocument/2006/relationships/hyperlink" Target="http://football6.myfantasyleague.com/2013/detailed?L=59380&amp;W=17&amp;P=8843&amp;YEAR=2012" TargetMode="External"/><Relationship Id="rId8119" Type="http://schemas.openxmlformats.org/officeDocument/2006/relationships/hyperlink" Target="http://football6.myfantasyleague.com/2013/detailed?L=59380&amp;W=2&amp;P=10601&amp;YEAR=2012" TargetMode="External"/><Relationship Id="rId8466" Type="http://schemas.openxmlformats.org/officeDocument/2006/relationships/hyperlink" Target="http://football6.myfantasyleague.com/2013/player?L=59380&amp;P=10823&amp;YEAR=2012" TargetMode="External"/><Relationship Id="rId9517" Type="http://schemas.openxmlformats.org/officeDocument/2006/relationships/hyperlink" Target="http://football6.myfantasyleague.com/2013/detailed?L=59380&amp;W=9&amp;P=10322&amp;YEAR=2012" TargetMode="External"/><Relationship Id="rId10396" Type="http://schemas.openxmlformats.org/officeDocument/2006/relationships/hyperlink" Target="http://football6.myfantasyleague.com/2013/detailed?L=59380&amp;W=1&amp;P=10297&amp;YEAR=2012" TargetMode="External"/><Relationship Id="rId11447" Type="http://schemas.openxmlformats.org/officeDocument/2006/relationships/hyperlink" Target="http://football6.myfantasyleague.com/2013/detailed?L=59380&amp;W=6&amp;P=10035&amp;YEAR=2012" TargetMode="External"/><Relationship Id="rId1506" Type="http://schemas.openxmlformats.org/officeDocument/2006/relationships/hyperlink" Target="http://football6.myfantasyleague.com/2013/detailed?L=59380&amp;W=3&amp;P=10821&amp;YEAR=2012" TargetMode="External"/><Relationship Id="rId10049" Type="http://schemas.openxmlformats.org/officeDocument/2006/relationships/hyperlink" Target="http://football6.myfantasyleague.com/2013/detailed?L=59380&amp;W=9&amp;P=11015&amp;YEAR=2012" TargetMode="External"/><Relationship Id="rId17490" Type="http://schemas.openxmlformats.org/officeDocument/2006/relationships/hyperlink" Target="http://football6.myfantasyleague.com/2013/detailed?L=59380&amp;W=8&amp;P=10034&amp;YEAR=2012" TargetMode="External"/><Relationship Id="rId18541" Type="http://schemas.openxmlformats.org/officeDocument/2006/relationships/hyperlink" Target="http://football6.myfantasyleague.com/2013/detailed?L=59380&amp;W=4&amp;P=10879&amp;YEAR=2012" TargetMode="External"/><Relationship Id="rId3678" Type="http://schemas.openxmlformats.org/officeDocument/2006/relationships/hyperlink" Target="http://football6.myfantasyleague.com/2013/detailed?L=59380&amp;W=4&amp;P=9465&amp;YEAR=2012" TargetMode="External"/><Relationship Id="rId4729" Type="http://schemas.openxmlformats.org/officeDocument/2006/relationships/hyperlink" Target="http://football6.myfantasyleague.com/2013/detailed?L=59380&amp;W=11&amp;P=8339&amp;YEAR=2012" TargetMode="External"/><Relationship Id="rId8600" Type="http://schemas.openxmlformats.org/officeDocument/2006/relationships/hyperlink" Target="http://football6.myfantasyleague.com/2013/detailed?L=59380&amp;W=4&amp;P=10812&amp;YEAR=2012" TargetMode="External"/><Relationship Id="rId16092" Type="http://schemas.openxmlformats.org/officeDocument/2006/relationships/hyperlink" Target="http://football6.myfantasyleague.com/2013/detailed?L=59380&amp;W=1&amp;P=9099&amp;YEAR=2012" TargetMode="External"/><Relationship Id="rId17143" Type="http://schemas.openxmlformats.org/officeDocument/2006/relationships/hyperlink" Target="http://football6.myfantasyleague.com/2013/detailed?L=59380&amp;W=12&amp;P=9132&amp;YEAR=2012" TargetMode="External"/><Relationship Id="rId20488" Type="http://schemas.openxmlformats.org/officeDocument/2006/relationships/hyperlink" Target="http://football6.myfantasyleague.com/2013/detailed?L=59380&amp;W=6&amp;P=10759&amp;YEAR=2012" TargetMode="External"/><Relationship Id="rId599" Type="http://schemas.openxmlformats.org/officeDocument/2006/relationships/hyperlink" Target="http://football6.myfantasyleague.com/2013/detailed?L=59380&amp;W=12&amp;P=9897&amp;YEAR=2012" TargetMode="External"/><Relationship Id="rId6151" Type="http://schemas.openxmlformats.org/officeDocument/2006/relationships/hyperlink" Target="http://football6.myfantasyleague.com/2013/detailed?L=59380&amp;W=17&amp;P=9278&amp;YEAR=2012" TargetMode="External"/><Relationship Id="rId7202" Type="http://schemas.openxmlformats.org/officeDocument/2006/relationships/hyperlink" Target="http://football6.myfantasyleague.com/2013/options?L=59380&amp;F=0004&amp;O=07" TargetMode="External"/><Relationship Id="rId10530" Type="http://schemas.openxmlformats.org/officeDocument/2006/relationships/hyperlink" Target="http://football6.myfantasyleague.com/2013/detailed?L=59380&amp;W=4&amp;P=10318&amp;YEAR=2012" TargetMode="External"/><Relationship Id="rId9374" Type="http://schemas.openxmlformats.org/officeDocument/2006/relationships/hyperlink" Target="http://football6.myfantasyleague.com/2013/detailed?L=59380&amp;W=10&amp;P=6513&amp;YEAR=2012" TargetMode="External"/><Relationship Id="rId13753" Type="http://schemas.openxmlformats.org/officeDocument/2006/relationships/hyperlink" Target="http://football6.myfantasyleague.com/2013/detailed?L=59380&amp;W=1&amp;P=6933&amp;YEAR=2012" TargetMode="External"/><Relationship Id="rId14804" Type="http://schemas.openxmlformats.org/officeDocument/2006/relationships/hyperlink" Target="http://football6.myfantasyleague.com/2013/detailed?L=59380&amp;W=9&amp;P=10296&amp;YEAR=2012" TargetMode="External"/><Relationship Id="rId1363" Type="http://schemas.openxmlformats.org/officeDocument/2006/relationships/hyperlink" Target="http://football6.myfantasyleague.com/2013/detailed?L=59380&amp;W=13&amp;P=10048&amp;YEAR=2012" TargetMode="External"/><Relationship Id="rId2761" Type="http://schemas.openxmlformats.org/officeDocument/2006/relationships/hyperlink" Target="http://football6.myfantasyleague.com/2013/detailed?L=59380&amp;W=6&amp;P=6789&amp;YEAR=2012" TargetMode="External"/><Relationship Id="rId3812" Type="http://schemas.openxmlformats.org/officeDocument/2006/relationships/hyperlink" Target="http://football6.myfantasyleague.com/2013/detailed?L=59380&amp;W=9&amp;P=9597&amp;YEAR=2012" TargetMode="External"/><Relationship Id="rId9027" Type="http://schemas.openxmlformats.org/officeDocument/2006/relationships/hyperlink" Target="http://football6.myfantasyleague.com/2013/detailed?L=59380&amp;W=14&amp;P=7671&amp;YEAR=2012" TargetMode="External"/><Relationship Id="rId12355" Type="http://schemas.openxmlformats.org/officeDocument/2006/relationships/hyperlink" Target="http://football6.myfantasyleague.com/2013/detailed?L=59380&amp;W=14&amp;P=9899&amp;YEAR=2012" TargetMode="External"/><Relationship Id="rId13406" Type="http://schemas.openxmlformats.org/officeDocument/2006/relationships/hyperlink" Target="http://football6.myfantasyleague.com/2013/detailed?L=59380&amp;W=13&amp;P=10870&amp;YEAR=2012" TargetMode="External"/><Relationship Id="rId16976" Type="http://schemas.openxmlformats.org/officeDocument/2006/relationships/hyperlink" Target="http://football6.myfantasyleague.com/2013/detailed?L=59380&amp;W=16&amp;P=10203&amp;YEAR=2012" TargetMode="External"/><Relationship Id="rId20622" Type="http://schemas.openxmlformats.org/officeDocument/2006/relationships/hyperlink" Target="http://football6.myfantasyleague.com/2013/detailed?L=59380&amp;W=9&amp;P=10110&amp;YEAR=2012" TargetMode="External"/><Relationship Id="rId733" Type="http://schemas.openxmlformats.org/officeDocument/2006/relationships/hyperlink" Target="http://football6.myfantasyleague.com/2013/detailed?L=59380&amp;W=3&amp;P=8510&amp;YEAR=2012" TargetMode="External"/><Relationship Id="rId1016" Type="http://schemas.openxmlformats.org/officeDocument/2006/relationships/hyperlink" Target="http://football6.myfantasyleague.com/2013/player?L=59380&amp;P=10286" TargetMode="External"/><Relationship Id="rId2414" Type="http://schemas.openxmlformats.org/officeDocument/2006/relationships/hyperlink" Target="http://football6.myfantasyleague.com/2013/detailed?L=59380&amp;W=7&amp;P=8497&amp;YEAR=2012" TargetMode="External"/><Relationship Id="rId5984" Type="http://schemas.openxmlformats.org/officeDocument/2006/relationships/hyperlink" Target="http://football6.myfantasyleague.com/2013/detailed?L=59380&amp;W=12&amp;P=3549&amp;YEAR=2012" TargetMode="External"/><Relationship Id="rId12008" Type="http://schemas.openxmlformats.org/officeDocument/2006/relationships/hyperlink" Target="http://football6.myfantasyleague.com/2013/detailed?L=59380&amp;W=2&amp;P=9464&amp;YEAR=2012" TargetMode="External"/><Relationship Id="rId15578" Type="http://schemas.openxmlformats.org/officeDocument/2006/relationships/hyperlink" Target="http://football6.myfantasyleague.com/2013/player?L=59380&amp;P=11012" TargetMode="External"/><Relationship Id="rId16629" Type="http://schemas.openxmlformats.org/officeDocument/2006/relationships/hyperlink" Target="http://football6.myfantasyleague.com/2013/detailed?L=59380&amp;W=1&amp;P=10332&amp;YEAR=2012" TargetMode="External"/><Relationship Id="rId4586" Type="http://schemas.openxmlformats.org/officeDocument/2006/relationships/hyperlink" Target="http://football6.myfantasyleague.com/2013/detailed?L=59380&amp;W=2&amp;P=6776&amp;YEAR=2012" TargetMode="External"/><Relationship Id="rId5637" Type="http://schemas.openxmlformats.org/officeDocument/2006/relationships/hyperlink" Target="http://football6.myfantasyleague.com/2013/detailed?L=59380&amp;W=11&amp;P=11005&amp;YEAR=2012" TargetMode="External"/><Relationship Id="rId18051" Type="http://schemas.openxmlformats.org/officeDocument/2006/relationships/hyperlink" Target="http://football6.myfantasyleague.com/2013/player?L=59380&amp;P=7053" TargetMode="External"/><Relationship Id="rId19102" Type="http://schemas.openxmlformats.org/officeDocument/2006/relationships/hyperlink" Target="http://football6.myfantasyleague.com/2013/detailed?L=59380&amp;W=6&amp;P=9640&amp;YEAR=2012" TargetMode="External"/><Relationship Id="rId3188" Type="http://schemas.openxmlformats.org/officeDocument/2006/relationships/hyperlink" Target="http://football6.myfantasyleague.com/2013/detailed?L=59380&amp;W=6&amp;P=10472&amp;YEAR=2012" TargetMode="External"/><Relationship Id="rId4239" Type="http://schemas.openxmlformats.org/officeDocument/2006/relationships/hyperlink" Target="http://football6.myfantasyleague.com/2013/detailed?L=59380&amp;W=2&amp;P=7742&amp;YEAR=2012" TargetMode="External"/><Relationship Id="rId8110" Type="http://schemas.openxmlformats.org/officeDocument/2006/relationships/hyperlink" Target="http://football6.myfantasyleague.com/2013/detailed?L=59380&amp;W=12&amp;P=8246&amp;YEAR=2012" TargetMode="External"/><Relationship Id="rId10040" Type="http://schemas.openxmlformats.org/officeDocument/2006/relationships/hyperlink" Target="http://football6.myfantasyleague.com/2013/player?L=59380&amp;P=11015" TargetMode="External"/><Relationship Id="rId14661" Type="http://schemas.openxmlformats.org/officeDocument/2006/relationships/hyperlink" Target="http://football6.myfantasyleague.com/2013/detailed?L=59380&amp;W=2&amp;P=10713&amp;YEAR=2012" TargetMode="External"/><Relationship Id="rId4720" Type="http://schemas.openxmlformats.org/officeDocument/2006/relationships/hyperlink" Target="http://football6.myfantasyleague.com/2013/player?L=59380&amp;P=8339&amp;YEAR=2012" TargetMode="External"/><Relationship Id="rId13263" Type="http://schemas.openxmlformats.org/officeDocument/2006/relationships/hyperlink" Target="http://football6.myfantasyleague.com/2013/detailed?L=59380&amp;W=16&amp;P=7509&amp;YEAR=2012" TargetMode="External"/><Relationship Id="rId14314" Type="http://schemas.openxmlformats.org/officeDocument/2006/relationships/hyperlink" Target="http://football6.myfantasyleague.com/2013/detailed?L=59380&amp;W=10&amp;P=7843&amp;YEAR=2012" TargetMode="External"/><Relationship Id="rId15712" Type="http://schemas.openxmlformats.org/officeDocument/2006/relationships/hyperlink" Target="http://football6.myfantasyleague.com/2013/detailed?L=59380&amp;W=7&amp;P=9841&amp;YEAR=2012" TargetMode="External"/><Relationship Id="rId590" Type="http://schemas.openxmlformats.org/officeDocument/2006/relationships/hyperlink" Target="http://football6.myfantasyleague.com/2013/detailed?L=59380&amp;W=2&amp;P=9897&amp;YEAR=2012" TargetMode="External"/><Relationship Id="rId2271" Type="http://schemas.openxmlformats.org/officeDocument/2006/relationships/hyperlink" Target="http://football6.myfantasyleague.com/2013/detailed?L=59380&amp;W=9&amp;P=6996&amp;YEAR=2012" TargetMode="External"/><Relationship Id="rId3322" Type="http://schemas.openxmlformats.org/officeDocument/2006/relationships/hyperlink" Target="http://football6.myfantasyleague.com/2013/detailed?L=59380&amp;W=3&amp;P=9913&amp;YEAR=2012" TargetMode="External"/><Relationship Id="rId17884" Type="http://schemas.openxmlformats.org/officeDocument/2006/relationships/hyperlink" Target="http://football6.myfantasyleague.com/2013/player?L=59380&amp;P=9969" TargetMode="External"/><Relationship Id="rId18935" Type="http://schemas.openxmlformats.org/officeDocument/2006/relationships/hyperlink" Target="http://football6.myfantasyleague.com/2013/detailed?L=59380&amp;W=10&amp;P=8421&amp;YEAR=2012" TargetMode="External"/><Relationship Id="rId20132" Type="http://schemas.openxmlformats.org/officeDocument/2006/relationships/hyperlink" Target="http://football6.myfantasyleague.com/2013/options?L=59380&amp;F=0005&amp;O=07" TargetMode="External"/><Relationship Id="rId243" Type="http://schemas.openxmlformats.org/officeDocument/2006/relationships/hyperlink" Target="http://football6.myfantasyleague.com/2013/detailed?L=59380&amp;W=9&amp;P=10082&amp;YEAR=2012" TargetMode="External"/><Relationship Id="rId5494" Type="http://schemas.openxmlformats.org/officeDocument/2006/relationships/hyperlink" Target="http://football6.myfantasyleague.com/2013/detailed?L=59380&amp;W=4&amp;P=10884&amp;YEAR=2012" TargetMode="External"/><Relationship Id="rId6892" Type="http://schemas.openxmlformats.org/officeDocument/2006/relationships/hyperlink" Target="http://football6.myfantasyleague.com/2013/detailed?L=59380&amp;W=7&amp;P=9067&amp;YEAR=2012" TargetMode="External"/><Relationship Id="rId7943" Type="http://schemas.openxmlformats.org/officeDocument/2006/relationships/hyperlink" Target="http://football6.myfantasyleague.com/2013/player?L=59380&amp;P=9360&amp;YEAR=2012" TargetMode="External"/><Relationship Id="rId10924" Type="http://schemas.openxmlformats.org/officeDocument/2006/relationships/hyperlink" Target="http://football6.myfantasyleague.com/2013/detailed?L=59380&amp;W=8&amp;P=10992&amp;YEAR=2012" TargetMode="External"/><Relationship Id="rId15088" Type="http://schemas.openxmlformats.org/officeDocument/2006/relationships/hyperlink" Target="http://football6.myfantasyleague.com/2013/detailed?L=59380&amp;W=13&amp;P=8659&amp;YEAR=2012" TargetMode="External"/><Relationship Id="rId16486" Type="http://schemas.openxmlformats.org/officeDocument/2006/relationships/hyperlink" Target="http://football6.myfantasyleague.com/2013/detailed?L=59380&amp;W=13&amp;P=9871&amp;YEAR=2012" TargetMode="External"/><Relationship Id="rId17537" Type="http://schemas.openxmlformats.org/officeDocument/2006/relationships/hyperlink" Target="http://football6.myfantasyleague.com/2013/detailed?L=59380&amp;W=6&amp;P=9431&amp;YEAR=2012" TargetMode="External"/><Relationship Id="rId4096" Type="http://schemas.openxmlformats.org/officeDocument/2006/relationships/hyperlink" Target="http://football6.myfantasyleague.com/2013/detailed?L=59380&amp;W=6&amp;P=10022&amp;YEAR=2012" TargetMode="External"/><Relationship Id="rId5147" Type="http://schemas.openxmlformats.org/officeDocument/2006/relationships/hyperlink" Target="http://football6.myfantasyleague.com/2013/player?L=59380&amp;P=8392&amp;YEAR=2012" TargetMode="External"/><Relationship Id="rId6545" Type="http://schemas.openxmlformats.org/officeDocument/2006/relationships/hyperlink" Target="http://football6.myfantasyleague.com/2013/detailed?L=59380&amp;W=17&amp;P=8845&amp;YEAR=2012" TargetMode="External"/><Relationship Id="rId16139" Type="http://schemas.openxmlformats.org/officeDocument/2006/relationships/hyperlink" Target="http://football6.myfantasyleague.com/2013/player?L=59380&amp;P=7048" TargetMode="External"/><Relationship Id="rId9768" Type="http://schemas.openxmlformats.org/officeDocument/2006/relationships/hyperlink" Target="http://football6.myfantasyleague.com/2013/detailed?L=59380&amp;W=6&amp;P=9078&amp;YEAR=2012" TargetMode="External"/><Relationship Id="rId11698" Type="http://schemas.openxmlformats.org/officeDocument/2006/relationships/hyperlink" Target="http://football6.myfantasyleague.com/2013/detailed?L=59380&amp;W=17&amp;P=3141&amp;YEAR=2012" TargetMode="External"/><Relationship Id="rId12749" Type="http://schemas.openxmlformats.org/officeDocument/2006/relationships/hyperlink" Target="http://football6.myfantasyleague.com/2013/detailed?L=59380&amp;W=14&amp;P=8680&amp;YEAR=2012" TargetMode="External"/><Relationship Id="rId16620" Type="http://schemas.openxmlformats.org/officeDocument/2006/relationships/hyperlink" Target="http://football6.myfantasyleague.com/2013/detailed?L=59380&amp;W=14&amp;P=10320&amp;YEAR=2012" TargetMode="External"/><Relationship Id="rId1757" Type="http://schemas.openxmlformats.org/officeDocument/2006/relationships/hyperlink" Target="http://football6.myfantasyleague.com/2013/detailed?L=59380&amp;W=2&amp;P=10719&amp;YEAR=2012" TargetMode="External"/><Relationship Id="rId2808" Type="http://schemas.openxmlformats.org/officeDocument/2006/relationships/hyperlink" Target="http://football6.myfantasyleague.com/2013/player?L=59380&amp;P=10772&amp;YEAR=2012" TargetMode="External"/><Relationship Id="rId14171" Type="http://schemas.openxmlformats.org/officeDocument/2006/relationships/hyperlink" Target="http://football6.myfantasyleague.com/2013/detailed?L=59380&amp;W=13&amp;P=9745&amp;YEAR=2012" TargetMode="External"/><Relationship Id="rId15222" Type="http://schemas.openxmlformats.org/officeDocument/2006/relationships/hyperlink" Target="http://football6.myfantasyleague.com/2013/detailed?L=59380&amp;W=9&amp;P=9705&amp;YEAR=2012" TargetMode="External"/><Relationship Id="rId18792" Type="http://schemas.openxmlformats.org/officeDocument/2006/relationships/hyperlink" Target="http://football6.myfantasyleague.com/2013/detailed?L=59380&amp;W=11&amp;P=10764&amp;YEAR=2012" TargetMode="External"/><Relationship Id="rId4230" Type="http://schemas.openxmlformats.org/officeDocument/2006/relationships/hyperlink" Target="http://football6.myfantasyleague.com/2013/detailed?L=59380&amp;W=12&amp;P=10748&amp;YEAR=2012" TargetMode="External"/><Relationship Id="rId8851" Type="http://schemas.openxmlformats.org/officeDocument/2006/relationships/hyperlink" Target="http://football6.myfantasyleague.com/2013/detailed?L=59380&amp;W=9&amp;P=9903&amp;YEAR=2012" TargetMode="External"/><Relationship Id="rId17394" Type="http://schemas.openxmlformats.org/officeDocument/2006/relationships/hyperlink" Target="http://football6.myfantasyleague.com/2013/detailed?L=59380&amp;W=16&amp;P=8682&amp;YEAR=2012" TargetMode="External"/><Relationship Id="rId18445" Type="http://schemas.openxmlformats.org/officeDocument/2006/relationships/hyperlink" Target="http://football6.myfantasyleague.com/2013/player?L=59380&amp;P=9315&amp;YEAR=2012" TargetMode="External"/><Relationship Id="rId19843" Type="http://schemas.openxmlformats.org/officeDocument/2006/relationships/hyperlink" Target="http://football6.myfantasyleague.com/2013/detailed?L=59380&amp;W=12&amp;P=7491&amp;YEAR=2012" TargetMode="External"/><Relationship Id="rId7453" Type="http://schemas.openxmlformats.org/officeDocument/2006/relationships/hyperlink" Target="http://football6.myfantasyleague.com/2013/detailed?L=59380&amp;W=2&amp;P=10093&amp;YEAR=2012" TargetMode="External"/><Relationship Id="rId8504" Type="http://schemas.openxmlformats.org/officeDocument/2006/relationships/hyperlink" Target="http://football6.myfantasyleague.com/2013/detailed?L=59380&amp;W=1&amp;P=7910&amp;YEAR=2012" TargetMode="External"/><Relationship Id="rId9902" Type="http://schemas.openxmlformats.org/officeDocument/2006/relationships/hyperlink" Target="http://football6.myfantasyleague.com/2013/player?L=59380&amp;P=9580&amp;YEAR=2012" TargetMode="External"/><Relationship Id="rId10781" Type="http://schemas.openxmlformats.org/officeDocument/2006/relationships/hyperlink" Target="http://football6.myfantasyleague.com/2013/player?L=59380&amp;P=10914&amp;YEAR=2012" TargetMode="External"/><Relationship Id="rId11832" Type="http://schemas.openxmlformats.org/officeDocument/2006/relationships/hyperlink" Target="http://football6.myfantasyleague.com/2013/detailed?L=59380&amp;W=5&amp;P=10820&amp;YEAR=2012" TargetMode="External"/><Relationship Id="rId17047" Type="http://schemas.openxmlformats.org/officeDocument/2006/relationships/hyperlink" Target="http://football6.myfantasyleague.com/2013/detailed?L=59380&amp;W=7&amp;P=9914&amp;YEAR=2012" TargetMode="External"/><Relationship Id="rId6055" Type="http://schemas.openxmlformats.org/officeDocument/2006/relationships/hyperlink" Target="http://football6.myfantasyleague.com/2013/detailed?L=59380&amp;W=14&amp;P=9254&amp;YEAR=2012" TargetMode="External"/><Relationship Id="rId7106" Type="http://schemas.openxmlformats.org/officeDocument/2006/relationships/hyperlink" Target="http://football6.myfantasyleague.com/2013/detailed?L=59380&amp;W=13&amp;P=9925&amp;YEAR=2012" TargetMode="External"/><Relationship Id="rId10434" Type="http://schemas.openxmlformats.org/officeDocument/2006/relationships/hyperlink" Target="http://football6.myfantasyleague.com/2013/player?L=59380&amp;P=9172" TargetMode="External"/><Relationship Id="rId9278" Type="http://schemas.openxmlformats.org/officeDocument/2006/relationships/hyperlink" Target="http://football6.myfantasyleague.com/2013/detailed?L=59380&amp;W=7&amp;P=7414&amp;YEAR=2012" TargetMode="External"/><Relationship Id="rId13657" Type="http://schemas.openxmlformats.org/officeDocument/2006/relationships/hyperlink" Target="http://football6.myfantasyleague.com/2013/detailed?L=59380&amp;W=10&amp;P=9392&amp;YEAR=2012" TargetMode="External"/><Relationship Id="rId14708" Type="http://schemas.openxmlformats.org/officeDocument/2006/relationships/hyperlink" Target="http://football6.myfantasyleague.com/2013/detailed?L=59380&amp;W=1&amp;P=9740&amp;YEAR=2012" TargetMode="External"/><Relationship Id="rId984" Type="http://schemas.openxmlformats.org/officeDocument/2006/relationships/hyperlink" Target="http://football6.myfantasyleague.com/2013/detailed?L=59380&amp;W=12&amp;P=9339&amp;YEAR=2012" TargetMode="External"/><Relationship Id="rId2665" Type="http://schemas.openxmlformats.org/officeDocument/2006/relationships/hyperlink" Target="http://football6.myfantasyleague.com/2013/detailed?L=59380&amp;W=12&amp;P=10770&amp;YEAR=2012" TargetMode="External"/><Relationship Id="rId3716" Type="http://schemas.openxmlformats.org/officeDocument/2006/relationships/hyperlink" Target="http://football6.myfantasyleague.com/2013/detailed?L=59380&amp;W=7&amp;P=6952&amp;YEAR=2012" TargetMode="External"/><Relationship Id="rId12259" Type="http://schemas.openxmlformats.org/officeDocument/2006/relationships/hyperlink" Target="http://football6.myfantasyleague.com/2013/player?L=59380&amp;P=10805&amp;YEAR=2012" TargetMode="External"/><Relationship Id="rId16130" Type="http://schemas.openxmlformats.org/officeDocument/2006/relationships/hyperlink" Target="http://football6.myfantasyleague.com/2013/detailed?L=59380&amp;W=1&amp;P=10491&amp;YEAR=2012" TargetMode="External"/><Relationship Id="rId20526" Type="http://schemas.openxmlformats.org/officeDocument/2006/relationships/hyperlink" Target="http://football6.myfantasyleague.com/2013/detailed?L=59380&amp;W=7&amp;P=10350&amp;YEAR=2012" TargetMode="External"/><Relationship Id="rId637" Type="http://schemas.openxmlformats.org/officeDocument/2006/relationships/hyperlink" Target="http://football6.myfantasyleague.com/2013/detailed?L=59380&amp;W=7&amp;P=9743&amp;YEAR=2012" TargetMode="External"/><Relationship Id="rId1267" Type="http://schemas.openxmlformats.org/officeDocument/2006/relationships/hyperlink" Target="http://football6.myfantasyleague.com/2013/player?L=59380&amp;P=9494" TargetMode="External"/><Relationship Id="rId2318" Type="http://schemas.openxmlformats.org/officeDocument/2006/relationships/hyperlink" Target="http://football6.myfantasyleague.com/2013/detailed?L=59380&amp;W=9&amp;P=9896&amp;YEAR=2012" TargetMode="External"/><Relationship Id="rId5888" Type="http://schemas.openxmlformats.org/officeDocument/2006/relationships/hyperlink" Target="http://football6.myfantasyleague.com/2013/detailed?L=59380&amp;W=2&amp;P=8062&amp;YEAR=2012" TargetMode="External"/><Relationship Id="rId6939" Type="http://schemas.openxmlformats.org/officeDocument/2006/relationships/hyperlink" Target="http://football6.myfantasyleague.com/2013/detailed?L=59380&amp;W=15&amp;P=10960&amp;YEAR=2012" TargetMode="External"/><Relationship Id="rId19353" Type="http://schemas.openxmlformats.org/officeDocument/2006/relationships/hyperlink" Target="http://football6.myfantasyleague.com/2013/detailed?L=59380&amp;W=1&amp;P=4923&amp;YEAR=2012" TargetMode="External"/><Relationship Id="rId8361" Type="http://schemas.openxmlformats.org/officeDocument/2006/relationships/hyperlink" Target="http://football6.myfantasyleague.com/2013/detailed?L=59380&amp;W=10&amp;P=8837&amp;YEAR=2012" TargetMode="External"/><Relationship Id="rId9412" Type="http://schemas.openxmlformats.org/officeDocument/2006/relationships/hyperlink" Target="http://football6.myfantasyleague.com/2013/detailed?L=59380&amp;W=11&amp;P=10508&amp;YEAR=2012" TargetMode="External"/><Relationship Id="rId10291" Type="http://schemas.openxmlformats.org/officeDocument/2006/relationships/hyperlink" Target="http://football6.myfantasyleague.com/2013/detailed?L=59380&amp;W=4&amp;P=10368&amp;YEAR=2012" TargetMode="External"/><Relationship Id="rId11342" Type="http://schemas.openxmlformats.org/officeDocument/2006/relationships/hyperlink" Target="http://football6.myfantasyleague.com/2013/detailed?L=59380&amp;W=10&amp;P=10285&amp;YEAR=2012" TargetMode="External"/><Relationship Id="rId12740" Type="http://schemas.openxmlformats.org/officeDocument/2006/relationships/hyperlink" Target="http://football6.myfantasyleague.com/2013/detailed?L=59380&amp;W=3&amp;P=8680&amp;YEAR=2012" TargetMode="External"/><Relationship Id="rId19006" Type="http://schemas.openxmlformats.org/officeDocument/2006/relationships/hyperlink" Target="http://football6.myfantasyleague.com/2013/player?L=59380&amp;P=10775&amp;YEAR=2012" TargetMode="External"/><Relationship Id="rId1401" Type="http://schemas.openxmlformats.org/officeDocument/2006/relationships/hyperlink" Target="http://football6.myfantasyleague.com/2013/player?L=59380&amp;P=10514" TargetMode="External"/><Relationship Id="rId8014" Type="http://schemas.openxmlformats.org/officeDocument/2006/relationships/hyperlink" Target="http://football6.myfantasyleague.com/2013/detailed?L=59380&amp;W=6&amp;P=11022&amp;YEAR=2012" TargetMode="External"/><Relationship Id="rId15963" Type="http://schemas.openxmlformats.org/officeDocument/2006/relationships/hyperlink" Target="http://football6.myfantasyleague.com/2013/player?L=59380&amp;P=10797&amp;YEAR=2012" TargetMode="External"/><Relationship Id="rId3573" Type="http://schemas.openxmlformats.org/officeDocument/2006/relationships/hyperlink" Target="http://football6.myfantasyleague.com/2013/detailed?L=59380&amp;W=17&amp;P=9947&amp;YEAR=2012" TargetMode="External"/><Relationship Id="rId4971" Type="http://schemas.openxmlformats.org/officeDocument/2006/relationships/hyperlink" Target="http://football6.myfantasyleague.com/2013/detailed?L=59380&amp;W=7&amp;P=8799&amp;YEAR=2012" TargetMode="External"/><Relationship Id="rId13167" Type="http://schemas.openxmlformats.org/officeDocument/2006/relationships/hyperlink" Target="http://football6.myfantasyleague.com/2013/detailed?L=59380&amp;W=17&amp;P=9445&amp;YEAR=2012" TargetMode="External"/><Relationship Id="rId14565" Type="http://schemas.openxmlformats.org/officeDocument/2006/relationships/hyperlink" Target="http://football6.myfantasyleague.com/2013/detailed?L=59380&amp;W=5&amp;P=10311&amp;YEAR=2012" TargetMode="External"/><Relationship Id="rId15616" Type="http://schemas.openxmlformats.org/officeDocument/2006/relationships/hyperlink" Target="http://football6.myfantasyleague.com/2013/detailed?L=59380&amp;W=3&amp;P=10412&amp;YEAR=2012" TargetMode="External"/><Relationship Id="rId494" Type="http://schemas.openxmlformats.org/officeDocument/2006/relationships/hyperlink" Target="http://football6.myfantasyleague.com/2013/detailed?L=59380&amp;W=10&amp;P=9308&amp;YEAR=2012" TargetMode="External"/><Relationship Id="rId2175" Type="http://schemas.openxmlformats.org/officeDocument/2006/relationships/hyperlink" Target="http://football6.myfantasyleague.com/2013/detailed?L=59380&amp;W=5&amp;P=6573&amp;YEAR=2012" TargetMode="External"/><Relationship Id="rId3226" Type="http://schemas.openxmlformats.org/officeDocument/2006/relationships/hyperlink" Target="http://football6.myfantasyleague.com/2013/player?L=59380&amp;P=9608&amp;YEAR=2012" TargetMode="External"/><Relationship Id="rId4624" Type="http://schemas.openxmlformats.org/officeDocument/2006/relationships/hyperlink" Target="http://football6.myfantasyleague.com/2013/player?L=59380&amp;P=8252" TargetMode="External"/><Relationship Id="rId14218" Type="http://schemas.openxmlformats.org/officeDocument/2006/relationships/hyperlink" Target="http://football6.myfantasyleague.com/2013/detailed?L=59380&amp;W=1&amp;P=6439&amp;YEAR=2012" TargetMode="External"/><Relationship Id="rId17788" Type="http://schemas.openxmlformats.org/officeDocument/2006/relationships/hyperlink" Target="http://football6.myfantasyleague.com/2013/detailed?L=59380&amp;W=1&amp;P=9886&amp;YEAR=2012" TargetMode="External"/><Relationship Id="rId18839" Type="http://schemas.openxmlformats.org/officeDocument/2006/relationships/hyperlink" Target="http://football6.myfantasyleague.com/2013/detailed?L=59380&amp;W=15&amp;P=4927&amp;YEAR=2012" TargetMode="External"/><Relationship Id="rId20036" Type="http://schemas.openxmlformats.org/officeDocument/2006/relationships/hyperlink" Target="http://football6.myfantasyleague.com/2013/detailed?L=59380&amp;W=6&amp;P=9005&amp;YEAR=2012" TargetMode="External"/><Relationship Id="rId20383" Type="http://schemas.openxmlformats.org/officeDocument/2006/relationships/hyperlink" Target="http://football6.myfantasyleague.com/2013/detailed?L=59380&amp;W=13&amp;P=9693&amp;YEAR=2012" TargetMode="External"/><Relationship Id="rId147" Type="http://schemas.openxmlformats.org/officeDocument/2006/relationships/hyperlink" Target="http://football6.myfantasyleague.com/2013/player?L=59380&amp;P=10011&amp;YEAR=2012" TargetMode="External"/><Relationship Id="rId6796" Type="http://schemas.openxmlformats.org/officeDocument/2006/relationships/hyperlink" Target="http://football6.myfantasyleague.com/2013/detailed?L=59380&amp;W=7&amp;P=11033&amp;YEAR=2012" TargetMode="External"/><Relationship Id="rId7847" Type="http://schemas.openxmlformats.org/officeDocument/2006/relationships/hyperlink" Target="http://football6.myfantasyleague.com/2013/detailed?L=59380&amp;W=16&amp;P=10592&amp;YEAR=2012" TargetMode="External"/><Relationship Id="rId10828" Type="http://schemas.openxmlformats.org/officeDocument/2006/relationships/hyperlink" Target="http://football6.myfantasyleague.com/2013/detailed?L=59380&amp;W=13&amp;P=11078&amp;YEAR=2012" TargetMode="External"/><Relationship Id="rId5398" Type="http://schemas.openxmlformats.org/officeDocument/2006/relationships/hyperlink" Target="http://football6.myfantasyleague.com/2013/player?L=59380&amp;P=9825&amp;YEAR=2012" TargetMode="External"/><Relationship Id="rId6449" Type="http://schemas.openxmlformats.org/officeDocument/2006/relationships/hyperlink" Target="http://football6.myfantasyleague.com/2013/detailed?L=59380&amp;W=4&amp;P=10971&amp;YEAR=2012" TargetMode="External"/><Relationship Id="rId12250" Type="http://schemas.openxmlformats.org/officeDocument/2006/relationships/hyperlink" Target="http://football6.myfantasyleague.com/2013/detailed?L=59380&amp;W=7&amp;P=10549&amp;YEAR=2012" TargetMode="External"/><Relationship Id="rId13301" Type="http://schemas.openxmlformats.org/officeDocument/2006/relationships/hyperlink" Target="http://football6.myfantasyleague.com/2013/detailed?L=59380&amp;W=3&amp;P=9449&amp;YEAR=2012" TargetMode="External"/><Relationship Id="rId16871" Type="http://schemas.openxmlformats.org/officeDocument/2006/relationships/hyperlink" Target="http://football6.myfantasyleague.com/2013/detailed?L=59380&amp;W=9&amp;P=10379&amp;YEAR=2012" TargetMode="External"/><Relationship Id="rId6930" Type="http://schemas.openxmlformats.org/officeDocument/2006/relationships/hyperlink" Target="http://football6.myfantasyleague.com/2013/detailed?L=59380&amp;W=5&amp;P=10960&amp;YEAR=2012" TargetMode="External"/><Relationship Id="rId15473" Type="http://schemas.openxmlformats.org/officeDocument/2006/relationships/hyperlink" Target="http://football6.myfantasyleague.com/2013/detailed?L=59380&amp;W=4&amp;P=10334&amp;YEAR=2012" TargetMode="External"/><Relationship Id="rId16524" Type="http://schemas.openxmlformats.org/officeDocument/2006/relationships/hyperlink" Target="http://football6.myfantasyleague.com/2013/detailed?L=59380&amp;W=17&amp;P=10833&amp;YEAR=2012" TargetMode="External"/><Relationship Id="rId17922" Type="http://schemas.openxmlformats.org/officeDocument/2006/relationships/hyperlink" Target="http://football6.myfantasyleague.com/2013/detailed?L=59380&amp;W=5&amp;P=9176&amp;YEAR=2012" TargetMode="External"/><Relationship Id="rId4481" Type="http://schemas.openxmlformats.org/officeDocument/2006/relationships/hyperlink" Target="http://football6.myfantasyleague.com/2013/detailed?L=59380&amp;W=12&amp;P=7012&amp;YEAR=2012" TargetMode="External"/><Relationship Id="rId5532" Type="http://schemas.openxmlformats.org/officeDocument/2006/relationships/hyperlink" Target="http://football6.myfantasyleague.com/2013/detailed?L=59380&amp;W=15&amp;P=9922&amp;YEAR=2012" TargetMode="External"/><Relationship Id="rId14075" Type="http://schemas.openxmlformats.org/officeDocument/2006/relationships/hyperlink" Target="http://football6.myfantasyleague.com/2013/detailed?L=59380&amp;W=14&amp;P=7239&amp;YEAR=2012" TargetMode="External"/><Relationship Id="rId15126" Type="http://schemas.openxmlformats.org/officeDocument/2006/relationships/hyperlink" Target="http://football6.myfantasyleague.com/2013/detailed?L=59380&amp;W=14&amp;P=10712&amp;YEAR=2012" TargetMode="External"/><Relationship Id="rId3083" Type="http://schemas.openxmlformats.org/officeDocument/2006/relationships/hyperlink" Target="http://football6.myfantasyleague.com/2013/detailed?L=59380&amp;W=5&amp;P=9492&amp;YEAR=2012" TargetMode="External"/><Relationship Id="rId4134" Type="http://schemas.openxmlformats.org/officeDocument/2006/relationships/hyperlink" Target="http://football6.myfantasyleague.com/2013/detailed?L=59380&amp;W=10&amp;P=7914&amp;YEAR=2012" TargetMode="External"/><Relationship Id="rId17298" Type="http://schemas.openxmlformats.org/officeDocument/2006/relationships/hyperlink" Target="http://football6.myfantasyleague.com/2013/detailed?L=59380&amp;W=13&amp;P=8911&amp;YEAR=2012" TargetMode="External"/><Relationship Id="rId18696" Type="http://schemas.openxmlformats.org/officeDocument/2006/relationships/hyperlink" Target="http://football6.myfantasyleague.com/2013/player?L=59380&amp;P=9528&amp;YEAR=2012" TargetMode="External"/><Relationship Id="rId19747" Type="http://schemas.openxmlformats.org/officeDocument/2006/relationships/hyperlink" Target="http://football6.myfantasyleague.com/2013/player?L=59380&amp;P=7569" TargetMode="External"/><Relationship Id="rId7357" Type="http://schemas.openxmlformats.org/officeDocument/2006/relationships/hyperlink" Target="http://football6.myfantasyleague.com/2013/detailed?L=59380&amp;W=16&amp;P=9838&amp;YEAR=2012" TargetMode="External"/><Relationship Id="rId8408" Type="http://schemas.openxmlformats.org/officeDocument/2006/relationships/hyperlink" Target="http://football6.myfantasyleague.com/2013/detailed?L=59380&amp;W=16&amp;P=8298&amp;YEAR=2012" TargetMode="External"/><Relationship Id="rId8755" Type="http://schemas.openxmlformats.org/officeDocument/2006/relationships/hyperlink" Target="http://football6.myfantasyleague.com/2013/detailed?L=59380&amp;W=9&amp;P=6602&amp;YEAR=2012" TargetMode="External"/><Relationship Id="rId9806" Type="http://schemas.openxmlformats.org/officeDocument/2006/relationships/hyperlink" Target="http://football6.myfantasyleague.com/2013/detailed?L=59380&amp;W=10&amp;P=7827&amp;YEAR=2012" TargetMode="External"/><Relationship Id="rId10685" Type="http://schemas.openxmlformats.org/officeDocument/2006/relationships/hyperlink" Target="http://football6.myfantasyleague.com/2013/player?L=59380&amp;P=10383&amp;YEAR=2012" TargetMode="External"/><Relationship Id="rId11736" Type="http://schemas.openxmlformats.org/officeDocument/2006/relationships/hyperlink" Target="http://football6.myfantasyleague.com/2013/detailed?L=59380&amp;W=10&amp;P=10342&amp;YEAR=2012" TargetMode="External"/><Relationship Id="rId18349" Type="http://schemas.openxmlformats.org/officeDocument/2006/relationships/hyperlink" Target="http://football6.myfantasyleague.com/2013/detailed?L=59380&amp;W=9&amp;P=10840&amp;YEAR=2012" TargetMode="External"/><Relationship Id="rId10338" Type="http://schemas.openxmlformats.org/officeDocument/2006/relationships/hyperlink" Target="http://football6.myfantasyleague.com/2013/detailed?L=59380&amp;W=11&amp;P=10292&amp;YEAR=2012" TargetMode="External"/><Relationship Id="rId14959" Type="http://schemas.openxmlformats.org/officeDocument/2006/relationships/hyperlink" Target="http://football6.myfantasyleague.com/2013/player?L=59380&amp;P=9532&amp;YEAR=2012" TargetMode="External"/><Relationship Id="rId18830" Type="http://schemas.openxmlformats.org/officeDocument/2006/relationships/hyperlink" Target="http://football6.myfantasyleague.com/2013/detailed?L=59380&amp;W=6&amp;P=4927&amp;YEAR=2012" TargetMode="External"/><Relationship Id="rId3967" Type="http://schemas.openxmlformats.org/officeDocument/2006/relationships/hyperlink" Target="http://football6.myfantasyleague.com/2013/detailed?L=59380&amp;W=10&amp;P=9741&amp;YEAR=2012" TargetMode="External"/><Relationship Id="rId16381" Type="http://schemas.openxmlformats.org/officeDocument/2006/relationships/hyperlink" Target="http://football6.myfantasyleague.com/2013/detailed?L=59380&amp;W=12&amp;P=7527&amp;YEAR=2012" TargetMode="External"/><Relationship Id="rId17432" Type="http://schemas.openxmlformats.org/officeDocument/2006/relationships/hyperlink" Target="http://football6.myfantasyleague.com/2013/detailed?L=59380&amp;W=3&amp;P=3301&amp;YEAR=2012" TargetMode="External"/><Relationship Id="rId4" Type="http://schemas.openxmlformats.org/officeDocument/2006/relationships/hyperlink" Target="http://football6.myfantasyleague.com/2013/top?L=59380&amp;SEARCHTYPE=BASIC&amp;COUNT=1500&amp;YEAR=2012&amp;START_WEEK=1&amp;END_WEEK=17&amp;CATEGORY=overall&amp;DISPLAY=points&amp;TEAM=*&amp;SORT=NAME" TargetMode="External"/><Relationship Id="rId888" Type="http://schemas.openxmlformats.org/officeDocument/2006/relationships/hyperlink" Target="http://football6.myfantasyleague.com/2013/detailed?L=59380&amp;W=15&amp;P=7871&amp;YEAR=2012" TargetMode="External"/><Relationship Id="rId2569" Type="http://schemas.openxmlformats.org/officeDocument/2006/relationships/hyperlink" Target="http://football6.myfantasyleague.com/2013/detailed?L=59380&amp;W=8&amp;P=7814&amp;YEAR=2012" TargetMode="External"/><Relationship Id="rId6440" Type="http://schemas.openxmlformats.org/officeDocument/2006/relationships/hyperlink" Target="http://football6.myfantasyleague.com/2013/detailed?L=59380&amp;W=14&amp;P=10106&amp;YEAR=2012" TargetMode="External"/><Relationship Id="rId16034" Type="http://schemas.openxmlformats.org/officeDocument/2006/relationships/hyperlink" Target="http://football6.myfantasyleague.com/2013/detailed?L=59380&amp;W=9&amp;P=8332&amp;YEAR=2012" TargetMode="External"/><Relationship Id="rId5042" Type="http://schemas.openxmlformats.org/officeDocument/2006/relationships/hyperlink" Target="http://football6.myfantasyleague.com/2013/detailed?L=59380&amp;W=5&amp;P=10780&amp;YEAR=2012" TargetMode="External"/><Relationship Id="rId9663" Type="http://schemas.openxmlformats.org/officeDocument/2006/relationships/hyperlink" Target="http://football6.myfantasyleague.com/2013/detailed?L=59380&amp;W=11&amp;P=9443&amp;YEAR=2012" TargetMode="External"/><Relationship Id="rId12991" Type="http://schemas.openxmlformats.org/officeDocument/2006/relationships/hyperlink" Target="http://football6.myfantasyleague.com/2013/detailed?L=59380&amp;W=17&amp;P=10267&amp;YEAR=2012" TargetMode="External"/><Relationship Id="rId19257" Type="http://schemas.openxmlformats.org/officeDocument/2006/relationships/hyperlink" Target="http://football6.myfantasyleague.com/2013/detailed?L=59380&amp;W=16&amp;P=9850&amp;YEAR=2012" TargetMode="External"/><Relationship Id="rId1652" Type="http://schemas.openxmlformats.org/officeDocument/2006/relationships/hyperlink" Target="http://football6.myfantasyleague.com/2013/detailed?L=59380&amp;W=14&amp;P=9647&amp;YEAR=2012" TargetMode="External"/><Relationship Id="rId8265" Type="http://schemas.openxmlformats.org/officeDocument/2006/relationships/hyperlink" Target="http://football6.myfantasyleague.com/2013/detailed?L=59380&amp;W=16&amp;P=7291&amp;YEAR=2012" TargetMode="External"/><Relationship Id="rId9316" Type="http://schemas.openxmlformats.org/officeDocument/2006/relationships/hyperlink" Target="http://football6.myfantasyleague.com/2013/detailed?L=59380&amp;W=7&amp;P=7873&amp;YEAR=2012" TargetMode="External"/><Relationship Id="rId10195" Type="http://schemas.openxmlformats.org/officeDocument/2006/relationships/hyperlink" Target="http://football6.myfantasyleague.com/2013/detailed?L=59380&amp;W=11&amp;P=8772&amp;YEAR=2012" TargetMode="External"/><Relationship Id="rId11246" Type="http://schemas.openxmlformats.org/officeDocument/2006/relationships/hyperlink" Target="http://football6.myfantasyleague.com/2013/player?L=59380&amp;P=10751" TargetMode="External"/><Relationship Id="rId11593" Type="http://schemas.openxmlformats.org/officeDocument/2006/relationships/hyperlink" Target="http://football6.myfantasyleague.com/2013/detailed?L=59380&amp;W=15&amp;P=9541&amp;YEAR=2012" TargetMode="External"/><Relationship Id="rId12644" Type="http://schemas.openxmlformats.org/officeDocument/2006/relationships/hyperlink" Target="http://football6.myfantasyleague.com/2013/detailed?L=59380&amp;W=13&amp;P=10103&amp;YEAR=2012" TargetMode="External"/><Relationship Id="rId1305" Type="http://schemas.openxmlformats.org/officeDocument/2006/relationships/hyperlink" Target="http://football6.myfantasyleague.com/2013/detailed?L=59380&amp;W=12&amp;P=3340&amp;YEAR=2012" TargetMode="External"/><Relationship Id="rId2703" Type="http://schemas.openxmlformats.org/officeDocument/2006/relationships/hyperlink" Target="http://football6.myfantasyleague.com/2013/detailed?L=59380&amp;W=3&amp;P=9551&amp;YEAR=2012" TargetMode="External"/><Relationship Id="rId15867" Type="http://schemas.openxmlformats.org/officeDocument/2006/relationships/hyperlink" Target="http://football6.myfantasyleague.com/2013/detailed?L=59380&amp;W=13&amp;P=7821&amp;YEAR=2012" TargetMode="External"/><Relationship Id="rId16918" Type="http://schemas.openxmlformats.org/officeDocument/2006/relationships/hyperlink" Target="http://football6.myfantasyleague.com/2013/detailed?L=59380&amp;W=17&amp;P=10920&amp;YEAR=2012" TargetMode="External"/><Relationship Id="rId4875" Type="http://schemas.openxmlformats.org/officeDocument/2006/relationships/hyperlink" Target="http://football6.myfantasyleague.com/2013/player?L=59380&amp;P=7826&amp;YEAR=2012" TargetMode="External"/><Relationship Id="rId5926" Type="http://schemas.openxmlformats.org/officeDocument/2006/relationships/hyperlink" Target="http://football6.myfantasyleague.com/2013/detailed?L=59380&amp;W=3&amp;P=10743&amp;YEAR=2012" TargetMode="External"/><Relationship Id="rId14469" Type="http://schemas.openxmlformats.org/officeDocument/2006/relationships/hyperlink" Target="http://football6.myfantasyleague.com/2013/player?L=59380&amp;P=10750&amp;YEAR=2012" TargetMode="External"/><Relationship Id="rId18340" Type="http://schemas.openxmlformats.org/officeDocument/2006/relationships/hyperlink" Target="http://football6.myfantasyleague.com/2013/detailed?L=59380&amp;W=2&amp;P=10757&amp;YEAR=2012" TargetMode="External"/><Relationship Id="rId11" Type="http://schemas.openxmlformats.org/officeDocument/2006/relationships/hyperlink" Target="http://football6.myfantasyleague.com/2013/top?L=59380&amp;SEARCHTYPE=BASIC&amp;COUNT=1500&amp;YEAR=2012&amp;START_WEEK=1&amp;END_WEEK=17&amp;CATEGORY=overall&amp;DISPLAY=points&amp;TEAM=*&amp;SORT=5" TargetMode="External"/><Relationship Id="rId398" Type="http://schemas.openxmlformats.org/officeDocument/2006/relationships/hyperlink" Target="http://football6.myfantasyleague.com/2013/detailed?L=59380&amp;W=14&amp;P=8257&amp;YEAR=2012" TargetMode="External"/><Relationship Id="rId2079" Type="http://schemas.openxmlformats.org/officeDocument/2006/relationships/hyperlink" Target="http://football6.myfantasyleague.com/2013/detailed?L=59380&amp;W=11&amp;P=8734&amp;YEAR=2012" TargetMode="External"/><Relationship Id="rId3477" Type="http://schemas.openxmlformats.org/officeDocument/2006/relationships/hyperlink" Target="http://football6.myfantasyleague.com/2013/detailed?L=59380&amp;W=17&amp;P=10335&amp;YEAR=2012" TargetMode="External"/><Relationship Id="rId4528" Type="http://schemas.openxmlformats.org/officeDocument/2006/relationships/hyperlink" Target="http://football6.myfantasyleague.com/2013/detailed?L=59380&amp;W=4&amp;P=10080&amp;YEAR=2012" TargetMode="External"/><Relationship Id="rId20287" Type="http://schemas.openxmlformats.org/officeDocument/2006/relationships/hyperlink" Target="http://football6.myfantasyleague.com/2013/detailed?L=59380&amp;W=9&amp;P=3887&amp;YEAR=2012" TargetMode="External"/><Relationship Id="rId7001" Type="http://schemas.openxmlformats.org/officeDocument/2006/relationships/hyperlink" Target="http://football6.myfantasyleague.com/2013/detailed?L=59380&amp;W=6&amp;P=8359&amp;YEAR=2012" TargetMode="External"/><Relationship Id="rId13552" Type="http://schemas.openxmlformats.org/officeDocument/2006/relationships/hyperlink" Target="http://football6.myfantasyleague.com/2013/detailed?L=59380&amp;W=14&amp;P=9240&amp;YEAR=2012" TargetMode="External"/><Relationship Id="rId14603" Type="http://schemas.openxmlformats.org/officeDocument/2006/relationships/hyperlink" Target="http://football6.myfantasyleague.com/2013/detailed?L=59380&amp;W=8&amp;P=9638&amp;YEAR=2012" TargetMode="External"/><Relationship Id="rId14950" Type="http://schemas.openxmlformats.org/officeDocument/2006/relationships/hyperlink" Target="http://football6.myfantasyleague.com/2013/detailed?L=59380&amp;W=9&amp;P=10984&amp;YEAR=2012" TargetMode="External"/><Relationship Id="rId2560" Type="http://schemas.openxmlformats.org/officeDocument/2006/relationships/hyperlink" Target="http://football6.myfantasyleague.com/2013/detailed?L=59380&amp;W=16&amp;P=10993&amp;YEAR=2012" TargetMode="External"/><Relationship Id="rId3611" Type="http://schemas.openxmlformats.org/officeDocument/2006/relationships/hyperlink" Target="http://football6.myfantasyleague.com/2013/detailed?L=59380&amp;W=2&amp;P=9054&amp;YEAR=2012" TargetMode="External"/><Relationship Id="rId9173" Type="http://schemas.openxmlformats.org/officeDocument/2006/relationships/hyperlink" Target="http://football6.myfantasyleague.com/2013/detailed?L=59380&amp;W=1&amp;P=9075&amp;YEAR=2012" TargetMode="External"/><Relationship Id="rId12154" Type="http://schemas.openxmlformats.org/officeDocument/2006/relationships/hyperlink" Target="http://football6.myfantasyleague.com/2013/detailed?L=59380&amp;W=4&amp;P=9619&amp;YEAR=2012" TargetMode="External"/><Relationship Id="rId13205" Type="http://schemas.openxmlformats.org/officeDocument/2006/relationships/hyperlink" Target="http://football6.myfantasyleague.com/2013/detailed?L=59380&amp;W=6&amp;P=9554&amp;YEAR=2012" TargetMode="External"/><Relationship Id="rId20421" Type="http://schemas.openxmlformats.org/officeDocument/2006/relationships/hyperlink" Target="http://football6.myfantasyleague.com/2013/detailed?L=59380&amp;W=2&amp;P=3294&amp;YEAR=2012" TargetMode="External"/><Relationship Id="rId532" Type="http://schemas.openxmlformats.org/officeDocument/2006/relationships/hyperlink" Target="http://football6.myfantasyleague.com/2013/player?L=59380&amp;P=8025" TargetMode="External"/><Relationship Id="rId1162" Type="http://schemas.openxmlformats.org/officeDocument/2006/relationships/hyperlink" Target="http://football6.myfantasyleague.com/2013/detailed?L=59380&amp;W=7&amp;P=9526&amp;YEAR=2012" TargetMode="External"/><Relationship Id="rId2213" Type="http://schemas.openxmlformats.org/officeDocument/2006/relationships/hyperlink" Target="http://football6.myfantasyleague.com/2013/detailed?L=59380&amp;W=14&amp;P=10889&amp;YEAR=2012" TargetMode="External"/><Relationship Id="rId5783" Type="http://schemas.openxmlformats.org/officeDocument/2006/relationships/hyperlink" Target="http://football6.myfantasyleague.com/2013/detailed?L=59380&amp;W=5&amp;P=4883&amp;YEAR=2012" TargetMode="External"/><Relationship Id="rId15377" Type="http://schemas.openxmlformats.org/officeDocument/2006/relationships/hyperlink" Target="http://football6.myfantasyleague.com/2013/detailed?L=59380&amp;W=8&amp;P=7935&amp;YEAR=2012" TargetMode="External"/><Relationship Id="rId16775" Type="http://schemas.openxmlformats.org/officeDocument/2006/relationships/hyperlink" Target="http://football6.myfantasyleague.com/2013/detailed?L=59380&amp;W=7&amp;P=10663&amp;YEAR=2012" TargetMode="External"/><Relationship Id="rId17826" Type="http://schemas.openxmlformats.org/officeDocument/2006/relationships/hyperlink" Target="http://football6.myfantasyleague.com/2013/detailed?L=59380&amp;W=8&amp;P=9686&amp;YEAR=2012" TargetMode="External"/><Relationship Id="rId4385" Type="http://schemas.openxmlformats.org/officeDocument/2006/relationships/hyperlink" Target="http://football6.myfantasyleague.com/2013/detailed?L=59380&amp;W=15&amp;P=10102&amp;YEAR=2012" TargetMode="External"/><Relationship Id="rId5436" Type="http://schemas.openxmlformats.org/officeDocument/2006/relationships/hyperlink" Target="http://football6.myfantasyleague.com/2013/detailed?L=59380&amp;W=16&amp;P=10356&amp;YEAR=2012" TargetMode="External"/><Relationship Id="rId6834" Type="http://schemas.openxmlformats.org/officeDocument/2006/relationships/hyperlink" Target="http://football6.myfantasyleague.com/2013/detailed?L=59380&amp;W=8&amp;P=8437&amp;YEAR=2012" TargetMode="External"/><Relationship Id="rId16428" Type="http://schemas.openxmlformats.org/officeDocument/2006/relationships/hyperlink" Target="http://football6.myfantasyleague.com/2013/detailed?L=59380&amp;W=3&amp;P=10445&amp;YEAR=2012" TargetMode="External"/><Relationship Id="rId19998" Type="http://schemas.openxmlformats.org/officeDocument/2006/relationships/hyperlink" Target="http://football6.myfantasyleague.com/2013/detailed?L=59380&amp;W=13&amp;P=9927&amp;YEAR=2012" TargetMode="External"/><Relationship Id="rId4038" Type="http://schemas.openxmlformats.org/officeDocument/2006/relationships/hyperlink" Target="http://football6.myfantasyleague.com/2013/detailed?L=59380&amp;W=4&amp;P=9396&amp;YEAR=2012" TargetMode="External"/><Relationship Id="rId11987" Type="http://schemas.openxmlformats.org/officeDocument/2006/relationships/hyperlink" Target="http://football6.myfantasyleague.com/2013/player?L=59380&amp;P=10363" TargetMode="External"/><Relationship Id="rId8659" Type="http://schemas.openxmlformats.org/officeDocument/2006/relationships/hyperlink" Target="http://football6.myfantasyleague.com/2013/detailed?L=59380&amp;W=15&amp;P=10396&amp;YEAR=2012" TargetMode="External"/><Relationship Id="rId10589" Type="http://schemas.openxmlformats.org/officeDocument/2006/relationships/hyperlink" Target="http://football6.myfantasyleague.com/2013/detailed?L=59380&amp;W=10&amp;P=10392&amp;YEAR=2012" TargetMode="External"/><Relationship Id="rId14460" Type="http://schemas.openxmlformats.org/officeDocument/2006/relationships/hyperlink" Target="http://football6.myfantasyleague.com/2013/options?L=59380&amp;F=0011&amp;O=07" TargetMode="External"/><Relationship Id="rId15511" Type="http://schemas.openxmlformats.org/officeDocument/2006/relationships/hyperlink" Target="http://football6.myfantasyleague.com/2013/player?L=59380&amp;P=9095&amp;YEAR=2012" TargetMode="External"/><Relationship Id="rId13062" Type="http://schemas.openxmlformats.org/officeDocument/2006/relationships/hyperlink" Target="http://football6.myfantasyleague.com/2013/detailed?L=59380&amp;W=3&amp;P=9917&amp;YEAR=2012" TargetMode="External"/><Relationship Id="rId14113" Type="http://schemas.openxmlformats.org/officeDocument/2006/relationships/hyperlink" Target="http://football6.myfantasyleague.com/2013/detailed?L=59380&amp;W=14&amp;P=8549&amp;YEAR=2012" TargetMode="External"/><Relationship Id="rId17683" Type="http://schemas.openxmlformats.org/officeDocument/2006/relationships/hyperlink" Target="http://football6.myfantasyleague.com/2013/detailed?L=59380&amp;W=14&amp;P=10122&amp;YEAR=2012" TargetMode="External"/><Relationship Id="rId18734" Type="http://schemas.openxmlformats.org/officeDocument/2006/relationships/hyperlink" Target="http://football6.myfantasyleague.com/2013/detailed?L=59380&amp;W=4&amp;P=6984&amp;YEAR=2012" TargetMode="External"/><Relationship Id="rId2070" Type="http://schemas.openxmlformats.org/officeDocument/2006/relationships/hyperlink" Target="http://football6.myfantasyleague.com/2013/detailed?L=59380&amp;W=1&amp;P=8734&amp;YEAR=2012" TargetMode="External"/><Relationship Id="rId3121" Type="http://schemas.openxmlformats.org/officeDocument/2006/relationships/hyperlink" Target="http://football6.myfantasyleague.com/2013/detailed?L=59380&amp;W=8&amp;P=9050&amp;YEAR=2012" TargetMode="External"/><Relationship Id="rId6691" Type="http://schemas.openxmlformats.org/officeDocument/2006/relationships/hyperlink" Target="http://football6.myfantasyleague.com/2013/player?L=59380&amp;P=9845&amp;YEAR=2012" TargetMode="External"/><Relationship Id="rId7742" Type="http://schemas.openxmlformats.org/officeDocument/2006/relationships/hyperlink" Target="http://football6.myfantasyleague.com/2013/detailed?L=59380&amp;W=4&amp;P=9941&amp;YEAR=2012" TargetMode="External"/><Relationship Id="rId16285" Type="http://schemas.openxmlformats.org/officeDocument/2006/relationships/hyperlink" Target="http://football6.myfantasyleague.com/2013/player?L=59380&amp;P=9788" TargetMode="External"/><Relationship Id="rId17336" Type="http://schemas.openxmlformats.org/officeDocument/2006/relationships/hyperlink" Target="http://football6.myfantasyleague.com/2013/detailed?L=59380&amp;W=8&amp;P=7494&amp;YEAR=2012" TargetMode="External"/><Relationship Id="rId5293" Type="http://schemas.openxmlformats.org/officeDocument/2006/relationships/hyperlink" Target="http://football6.myfantasyleague.com/2013/detailed?L=59380&amp;W=14&amp;P=10689&amp;YEAR=2012" TargetMode="External"/><Relationship Id="rId6344" Type="http://schemas.openxmlformats.org/officeDocument/2006/relationships/hyperlink" Target="http://football6.myfantasyleague.com/2013/player?L=59380&amp;P=6519&amp;YEAR=2012" TargetMode="External"/><Relationship Id="rId10723" Type="http://schemas.openxmlformats.org/officeDocument/2006/relationships/hyperlink" Target="http://football6.myfantasyleague.com/2013/detailed?L=59380&amp;W=2&amp;P=8758&amp;YEAR=2012" TargetMode="External"/><Relationship Id="rId9567" Type="http://schemas.openxmlformats.org/officeDocument/2006/relationships/hyperlink" Target="http://football6.myfantasyleague.com/2013/detailed?L=59380&amp;W=12&amp;P=9077&amp;YEAR=2012" TargetMode="External"/><Relationship Id="rId12895" Type="http://schemas.openxmlformats.org/officeDocument/2006/relationships/hyperlink" Target="http://football6.myfantasyleague.com/2013/player?L=59380&amp;P=9784&amp;YEAR=2012" TargetMode="External"/><Relationship Id="rId13946" Type="http://schemas.openxmlformats.org/officeDocument/2006/relationships/hyperlink" Target="http://football6.myfantasyleague.com/2013/player?L=59380&amp;P=8490&amp;YEAR=2012" TargetMode="External"/><Relationship Id="rId2954" Type="http://schemas.openxmlformats.org/officeDocument/2006/relationships/hyperlink" Target="http://football6.myfantasyleague.com/2013/detailed?L=59380&amp;W=3&amp;P=8685&amp;YEAR=2012" TargetMode="External"/><Relationship Id="rId8169" Type="http://schemas.openxmlformats.org/officeDocument/2006/relationships/hyperlink" Target="http://football6.myfantasyleague.com/2013/detailed?L=59380&amp;W=15&amp;P=7872&amp;YEAR=2012" TargetMode="External"/><Relationship Id="rId11497" Type="http://schemas.openxmlformats.org/officeDocument/2006/relationships/hyperlink" Target="http://football6.myfantasyleague.com/2013/detailed?L=59380&amp;W=9&amp;P=10695&amp;YEAR=2012" TargetMode="External"/><Relationship Id="rId12548" Type="http://schemas.openxmlformats.org/officeDocument/2006/relationships/hyperlink" Target="http://football6.myfantasyleague.com/2013/detailed?L=59380&amp;W=1&amp;P=10588&amp;YEAR=2012" TargetMode="External"/><Relationship Id="rId926" Type="http://schemas.openxmlformats.org/officeDocument/2006/relationships/hyperlink" Target="http://football6.myfantasyleague.com/2013/detailed?L=59380&amp;W=16&amp;P=11011&amp;YEAR=2012" TargetMode="External"/><Relationship Id="rId1556" Type="http://schemas.openxmlformats.org/officeDocument/2006/relationships/hyperlink" Target="http://football6.myfantasyleague.com/2013/detailed?L=59380&amp;W=16&amp;P=9816&amp;YEAR=2012" TargetMode="External"/><Relationship Id="rId2607" Type="http://schemas.openxmlformats.org/officeDocument/2006/relationships/hyperlink" Target="http://football6.myfantasyleague.com/2013/detailed?L=59380&amp;W=7&amp;P=6567&amp;YEAR=2012" TargetMode="External"/><Relationship Id="rId10099" Type="http://schemas.openxmlformats.org/officeDocument/2006/relationships/hyperlink" Target="http://football6.myfantasyleague.com/2013/detailed?L=59380&amp;W=4&amp;P=9648&amp;YEAR=2012" TargetMode="External"/><Relationship Id="rId15021" Type="http://schemas.openxmlformats.org/officeDocument/2006/relationships/hyperlink" Target="http://football6.myfantasyleague.com/2013/detailed?L=59380&amp;W=13&amp;P=10366&amp;YEAR=2012" TargetMode="External"/><Relationship Id="rId18591" Type="http://schemas.openxmlformats.org/officeDocument/2006/relationships/hyperlink" Target="http://football6.myfantasyleague.com/2013/detailed?L=59380&amp;W=4&amp;P=9173&amp;YEAR=2012" TargetMode="External"/><Relationship Id="rId19642" Type="http://schemas.openxmlformats.org/officeDocument/2006/relationships/hyperlink" Target="http://football6.myfantasyleague.com/2013/detailed?L=59380&amp;W=12&amp;P=10847&amp;YEAR=2012" TargetMode="External"/><Relationship Id="rId1209" Type="http://schemas.openxmlformats.org/officeDocument/2006/relationships/hyperlink" Target="http://football6.myfantasyleague.com/2013/detailed?L=59380&amp;W=4&amp;P=9189&amp;YEAR=2012" TargetMode="External"/><Relationship Id="rId4779" Type="http://schemas.openxmlformats.org/officeDocument/2006/relationships/hyperlink" Target="http://football6.myfantasyleague.com/2013/detailed?L=59380&amp;W=5&amp;P=10265&amp;YEAR=2012" TargetMode="External"/><Relationship Id="rId8650" Type="http://schemas.openxmlformats.org/officeDocument/2006/relationships/hyperlink" Target="http://football6.myfantasyleague.com/2013/detailed?L=59380&amp;W=2&amp;P=10396&amp;YEAR=2012" TargetMode="External"/><Relationship Id="rId9701" Type="http://schemas.openxmlformats.org/officeDocument/2006/relationships/hyperlink" Target="http://football6.myfantasyleague.com/2013/detailed?L=59380&amp;W=14&amp;P=8740&amp;YEAR=2012" TargetMode="External"/><Relationship Id="rId10580" Type="http://schemas.openxmlformats.org/officeDocument/2006/relationships/hyperlink" Target="http://football6.myfantasyleague.com/2013/player?L=59380&amp;P=10392&amp;YEAR=2012" TargetMode="External"/><Relationship Id="rId11631" Type="http://schemas.openxmlformats.org/officeDocument/2006/relationships/hyperlink" Target="http://football6.myfantasyleague.com/2013/detailed?L=59380&amp;W=14&amp;P=8283&amp;YEAR=2012" TargetMode="External"/><Relationship Id="rId17193" Type="http://schemas.openxmlformats.org/officeDocument/2006/relationships/hyperlink" Target="http://football6.myfantasyleague.com/2013/detailed?L=59380&amp;W=2&amp;P=9451&amp;YEAR=2012" TargetMode="External"/><Relationship Id="rId18244" Type="http://schemas.openxmlformats.org/officeDocument/2006/relationships/hyperlink" Target="http://football6.myfantasyleague.com/2013/detailed?L=59380&amp;W=3&amp;P=9829&amp;YEAR=2012" TargetMode="External"/><Relationship Id="rId7252" Type="http://schemas.openxmlformats.org/officeDocument/2006/relationships/hyperlink" Target="http://football6.myfantasyleague.com/2013/detailed?L=59380&amp;W=16&amp;P=10432&amp;YEAR=2012" TargetMode="External"/><Relationship Id="rId8303" Type="http://schemas.openxmlformats.org/officeDocument/2006/relationships/hyperlink" Target="http://football6.myfantasyleague.com/2013/detailed?L=59380&amp;W=13&amp;P=9072&amp;YEAR=2012" TargetMode="External"/><Relationship Id="rId10233" Type="http://schemas.openxmlformats.org/officeDocument/2006/relationships/hyperlink" Target="http://football6.myfantasyleague.com/2013/detailed?L=59380&amp;W=14&amp;P=9126&amp;YEAR=2012" TargetMode="External"/><Relationship Id="rId3862" Type="http://schemas.openxmlformats.org/officeDocument/2006/relationships/hyperlink" Target="http://football6.myfantasyleague.com/2013/detailed?L=59380&amp;W=17&amp;P=10552&amp;YEAR=2012" TargetMode="External"/><Relationship Id="rId13456" Type="http://schemas.openxmlformats.org/officeDocument/2006/relationships/hyperlink" Target="http://football6.myfantasyleague.com/2013/detailed?L=59380&amp;W=2&amp;P=3309&amp;YEAR=2012" TargetMode="External"/><Relationship Id="rId14854" Type="http://schemas.openxmlformats.org/officeDocument/2006/relationships/hyperlink" Target="http://football6.myfantasyleague.com/2013/detailed?L=59380&amp;W=15&amp;P=10730&amp;YEAR=2012" TargetMode="External"/><Relationship Id="rId15905" Type="http://schemas.openxmlformats.org/officeDocument/2006/relationships/hyperlink" Target="http://football6.myfantasyleague.com/2013/detailed?L=59380&amp;W=15&amp;P=7820&amp;YEAR=2012" TargetMode="External"/><Relationship Id="rId783" Type="http://schemas.openxmlformats.org/officeDocument/2006/relationships/hyperlink" Target="http://football6.myfantasyleague.com/2013/player?L=59380&amp;P=9041&amp;YEAR=2012" TargetMode="External"/><Relationship Id="rId2464" Type="http://schemas.openxmlformats.org/officeDocument/2006/relationships/hyperlink" Target="http://football6.myfantasyleague.com/2013/player?L=59380&amp;P=10905" TargetMode="External"/><Relationship Id="rId3515" Type="http://schemas.openxmlformats.org/officeDocument/2006/relationships/hyperlink" Target="http://football6.myfantasyleague.com/2013/detailed?L=59380&amp;W=2&amp;P=8042&amp;YEAR=2012" TargetMode="External"/><Relationship Id="rId4913" Type="http://schemas.openxmlformats.org/officeDocument/2006/relationships/hyperlink" Target="http://football6.myfantasyleague.com/2013/detailed?L=59380&amp;W=2&amp;P=9438&amp;YEAR=2012" TargetMode="External"/><Relationship Id="rId9077" Type="http://schemas.openxmlformats.org/officeDocument/2006/relationships/hyperlink" Target="http://football6.myfantasyleague.com/2013/detailed?L=59380&amp;W=16&amp;P=10276&amp;YEAR=2012" TargetMode="External"/><Relationship Id="rId12058" Type="http://schemas.openxmlformats.org/officeDocument/2006/relationships/hyperlink" Target="http://football6.myfantasyleague.com/2013/detailed?L=59380&amp;W=16&amp;P=9434&amp;YEAR=2012" TargetMode="External"/><Relationship Id="rId13109" Type="http://schemas.openxmlformats.org/officeDocument/2006/relationships/hyperlink" Target="http://football6.myfantasyleague.com/2013/detailed?L=59380&amp;W=1&amp;P=9463&amp;YEAR=2012" TargetMode="External"/><Relationship Id="rId14507" Type="http://schemas.openxmlformats.org/officeDocument/2006/relationships/hyperlink" Target="http://football6.myfantasyleague.com/2013/player?L=59380&amp;P=3900" TargetMode="External"/><Relationship Id="rId20325" Type="http://schemas.openxmlformats.org/officeDocument/2006/relationships/hyperlink" Target="http://football6.myfantasyleague.com/2013/detailed?L=59380&amp;W=10&amp;P=6581&amp;YEAR=2012" TargetMode="External"/><Relationship Id="rId20672" Type="http://schemas.openxmlformats.org/officeDocument/2006/relationships/hyperlink" Target="http://football6.myfantasyleague.com/2013/detailed?L=59380&amp;W=15&amp;P=9882&amp;YEAR=2012" TargetMode="External"/><Relationship Id="rId436" Type="http://schemas.openxmlformats.org/officeDocument/2006/relationships/hyperlink" Target="http://football6.myfantasyleague.com/2013/options?L=59380&amp;F=0007&amp;O=07" TargetMode="External"/><Relationship Id="rId1066" Type="http://schemas.openxmlformats.org/officeDocument/2006/relationships/hyperlink" Target="http://football6.myfantasyleague.com/2013/detailed?L=59380&amp;W=2&amp;P=10287&amp;YEAR=2012" TargetMode="External"/><Relationship Id="rId2117" Type="http://schemas.openxmlformats.org/officeDocument/2006/relationships/hyperlink" Target="http://football6.myfantasyleague.com/2013/detailed?L=59380&amp;W=14&amp;P=5848&amp;YEAR=2012" TargetMode="External"/><Relationship Id="rId16679" Type="http://schemas.openxmlformats.org/officeDocument/2006/relationships/hyperlink" Target="http://football6.myfantasyleague.com/2013/player?L=59380&amp;P=10393" TargetMode="External"/><Relationship Id="rId4289" Type="http://schemas.openxmlformats.org/officeDocument/2006/relationships/hyperlink" Target="http://football6.myfantasyleague.com/2013/player?L=59380&amp;P=10700&amp;YEAR=2012" TargetMode="External"/><Relationship Id="rId5687" Type="http://schemas.openxmlformats.org/officeDocument/2006/relationships/hyperlink" Target="http://football6.myfantasyleague.com/2013/detailed?L=59380&amp;W=14&amp;P=10838&amp;YEAR=2012" TargetMode="External"/><Relationship Id="rId6738" Type="http://schemas.openxmlformats.org/officeDocument/2006/relationships/hyperlink" Target="http://football6.myfantasyleague.com/2013/detailed?L=59380&amp;W=4&amp;P=11010&amp;YEAR=2012" TargetMode="External"/><Relationship Id="rId8160" Type="http://schemas.openxmlformats.org/officeDocument/2006/relationships/hyperlink" Target="http://football6.myfantasyleague.com/2013/detailed?L=59380&amp;W=5&amp;P=7872&amp;YEAR=2012" TargetMode="External"/><Relationship Id="rId19152" Type="http://schemas.openxmlformats.org/officeDocument/2006/relationships/hyperlink" Target="http://football6.myfantasyleague.com/2013/detailed?L=59380&amp;W=2&amp;P=7183&amp;YEAR=2012" TargetMode="External"/><Relationship Id="rId9211" Type="http://schemas.openxmlformats.org/officeDocument/2006/relationships/hyperlink" Target="http://football6.myfantasyleague.com/2013/detailed?L=59380&amp;W=10&amp;P=9861&amp;YEAR=2012" TargetMode="External"/><Relationship Id="rId10090" Type="http://schemas.openxmlformats.org/officeDocument/2006/relationships/hyperlink" Target="http://football6.myfantasyleague.com/2013/detailed?L=59380&amp;W=14&amp;P=9963&amp;YEAR=2012" TargetMode="External"/><Relationship Id="rId11141" Type="http://schemas.openxmlformats.org/officeDocument/2006/relationships/hyperlink" Target="http://football6.myfantasyleague.com/2013/detailed?L=59380&amp;W=8&amp;P=10281&amp;YEAR=2012" TargetMode="External"/><Relationship Id="rId15762" Type="http://schemas.openxmlformats.org/officeDocument/2006/relationships/hyperlink" Target="http://football6.myfantasyleague.com/2013/detailed?L=59380&amp;W=11&amp;P=7880&amp;YEAR=2012" TargetMode="External"/><Relationship Id="rId16813" Type="http://schemas.openxmlformats.org/officeDocument/2006/relationships/hyperlink" Target="http://football6.myfantasyleague.com/2013/detailed?L=59380&amp;W=16&amp;P=10639&amp;YEAR=2012" TargetMode="External"/><Relationship Id="rId1200" Type="http://schemas.openxmlformats.org/officeDocument/2006/relationships/hyperlink" Target="http://football6.myfantasyleague.com/2013/detailed?L=59380&amp;W=14&amp;P=6957&amp;YEAR=2012" TargetMode="External"/><Relationship Id="rId4770" Type="http://schemas.openxmlformats.org/officeDocument/2006/relationships/hyperlink" Target="http://football6.myfantasyleague.com/2013/detailed?L=59380&amp;W=16&amp;P=7423&amp;YEAR=2012" TargetMode="External"/><Relationship Id="rId5821" Type="http://schemas.openxmlformats.org/officeDocument/2006/relationships/hyperlink" Target="http://football6.myfantasyleague.com/2013/detailed?L=59380&amp;W=10&amp;P=9193&amp;YEAR=2012" TargetMode="External"/><Relationship Id="rId14364" Type="http://schemas.openxmlformats.org/officeDocument/2006/relationships/hyperlink" Target="http://football6.myfantasyleague.com/2013/detailed?L=59380&amp;W=10&amp;P=10915&amp;YEAR=2012" TargetMode="External"/><Relationship Id="rId15415" Type="http://schemas.openxmlformats.org/officeDocument/2006/relationships/hyperlink" Target="http://football6.myfantasyleague.com/2013/detailed?L=59380&amp;W=9&amp;P=8679&amp;YEAR=2012" TargetMode="External"/><Relationship Id="rId3372" Type="http://schemas.openxmlformats.org/officeDocument/2006/relationships/hyperlink" Target="http://football6.myfantasyleague.com/2013/detailed?L=59380&amp;W=6&amp;P=10321&amp;YEAR=2012" TargetMode="External"/><Relationship Id="rId4423" Type="http://schemas.openxmlformats.org/officeDocument/2006/relationships/hyperlink" Target="http://football6.myfantasyleague.com/2013/player?L=59380&amp;P=8072" TargetMode="External"/><Relationship Id="rId7993" Type="http://schemas.openxmlformats.org/officeDocument/2006/relationships/hyperlink" Target="http://football6.myfantasyleague.com/2013/detailed?L=59380&amp;W=1&amp;P=7458&amp;YEAR=2012" TargetMode="External"/><Relationship Id="rId14017" Type="http://schemas.openxmlformats.org/officeDocument/2006/relationships/hyperlink" Target="http://football6.myfantasyleague.com/2013/detailed?L=59380&amp;W=11&amp;P=8665&amp;YEAR=2012" TargetMode="External"/><Relationship Id="rId17587" Type="http://schemas.openxmlformats.org/officeDocument/2006/relationships/hyperlink" Target="http://football6.myfantasyleague.com/2013/detailed?L=59380&amp;W=16&amp;P=10010&amp;YEAR=2012" TargetMode="External"/><Relationship Id="rId18985" Type="http://schemas.openxmlformats.org/officeDocument/2006/relationships/hyperlink" Target="http://football6.myfantasyleague.com/2013/detailed?L=59380&amp;W=11&amp;P=2842&amp;YEAR=2012" TargetMode="External"/><Relationship Id="rId20182" Type="http://schemas.openxmlformats.org/officeDocument/2006/relationships/hyperlink" Target="http://football6.myfantasyleague.com/2013/detailed?L=59380&amp;W=14&amp;P=8696&amp;YEAR=2012" TargetMode="External"/><Relationship Id="rId293" Type="http://schemas.openxmlformats.org/officeDocument/2006/relationships/hyperlink" Target="http://football6.myfantasyleague.com/2013/detailed?L=59380&amp;W=5&amp;P=10640&amp;YEAR=2012" TargetMode="External"/><Relationship Id="rId3025" Type="http://schemas.openxmlformats.org/officeDocument/2006/relationships/hyperlink" Target="http://football6.myfantasyleague.com/2013/detailed?L=59380&amp;W=5&amp;P=9916&amp;YEAR=2012" TargetMode="External"/><Relationship Id="rId6595" Type="http://schemas.openxmlformats.org/officeDocument/2006/relationships/hyperlink" Target="http://football6.myfantasyleague.com/2013/detailed?L=59380&amp;W=14&amp;P=9991&amp;YEAR=2012" TargetMode="External"/><Relationship Id="rId7646" Type="http://schemas.openxmlformats.org/officeDocument/2006/relationships/hyperlink" Target="http://football6.myfantasyleague.com/2013/player?L=59380&amp;P=4910" TargetMode="External"/><Relationship Id="rId10974" Type="http://schemas.openxmlformats.org/officeDocument/2006/relationships/hyperlink" Target="http://football6.myfantasyleague.com/2013/detailed?L=59380&amp;W=5&amp;P=9439&amp;YEAR=2012" TargetMode="External"/><Relationship Id="rId16189" Type="http://schemas.openxmlformats.org/officeDocument/2006/relationships/hyperlink" Target="http://football6.myfantasyleague.com/2013/detailed?L=59380&amp;W=16&amp;P=9918&amp;YEAR=2012" TargetMode="External"/><Relationship Id="rId18638" Type="http://schemas.openxmlformats.org/officeDocument/2006/relationships/hyperlink" Target="http://football6.myfantasyleague.com/2013/detailed?L=59380&amp;W=17&amp;P=10976&amp;YEAR=2012" TargetMode="External"/><Relationship Id="rId5197" Type="http://schemas.openxmlformats.org/officeDocument/2006/relationships/hyperlink" Target="http://football6.myfantasyleague.com/2013/detailed?L=59380&amp;W=3&amp;P=9060&amp;YEAR=2012" TargetMode="External"/><Relationship Id="rId6248" Type="http://schemas.openxmlformats.org/officeDocument/2006/relationships/hyperlink" Target="http://football6.myfantasyleague.com/2013/detailed?L=59380&amp;W=10&amp;P=10952&amp;YEAR=2012" TargetMode="External"/><Relationship Id="rId10627" Type="http://schemas.openxmlformats.org/officeDocument/2006/relationships/hyperlink" Target="http://football6.myfantasyleague.com/2013/detailed?L=59380&amp;W=7&amp;P=8396&amp;YEAR=2012" TargetMode="External"/><Relationship Id="rId12799" Type="http://schemas.openxmlformats.org/officeDocument/2006/relationships/hyperlink" Target="http://football6.myfantasyleague.com/2013/options?L=59380&amp;F=0007&amp;O=07" TargetMode="External"/><Relationship Id="rId13100" Type="http://schemas.openxmlformats.org/officeDocument/2006/relationships/hyperlink" Target="http://football6.myfantasyleague.com/2013/detailed?L=59380&amp;W=11&amp;P=9495&amp;YEAR=2012" TargetMode="External"/><Relationship Id="rId16670" Type="http://schemas.openxmlformats.org/officeDocument/2006/relationships/hyperlink" Target="http://football6.myfantasyleague.com/2013/detailed?L=59380&amp;W=6&amp;P=10378&amp;YEAR=2012" TargetMode="External"/><Relationship Id="rId17721" Type="http://schemas.openxmlformats.org/officeDocument/2006/relationships/hyperlink" Target="http://football6.myfantasyleague.com/2013/detailed?L=59380&amp;W=6&amp;P=10354&amp;YEAR=2012" TargetMode="External"/><Relationship Id="rId2858" Type="http://schemas.openxmlformats.org/officeDocument/2006/relationships/hyperlink" Target="http://football6.myfantasyleague.com/2013/detailed?L=59380&amp;W=5&amp;P=9864&amp;YEAR=2012" TargetMode="External"/><Relationship Id="rId3909" Type="http://schemas.openxmlformats.org/officeDocument/2006/relationships/hyperlink" Target="http://football6.myfantasyleague.com/2013/detailed?L=59380&amp;W=14&amp;P=9852&amp;YEAR=2012" TargetMode="External"/><Relationship Id="rId15272" Type="http://schemas.openxmlformats.org/officeDocument/2006/relationships/hyperlink" Target="http://football6.myfantasyleague.com/2013/detailed?L=59380&amp;W=1&amp;P=6532&amp;YEAR=2012" TargetMode="External"/><Relationship Id="rId16323" Type="http://schemas.openxmlformats.org/officeDocument/2006/relationships/hyperlink" Target="http://football6.myfantasyleague.com/2013/detailed?L=59380&amp;W=15&amp;P=8302&amp;YEAR=2012" TargetMode="External"/><Relationship Id="rId19893" Type="http://schemas.openxmlformats.org/officeDocument/2006/relationships/hyperlink" Target="http://football6.myfantasyleague.com/2013/detailed?L=59380&amp;W=6&amp;P=6937&amp;YEAR=2012" TargetMode="External"/><Relationship Id="rId20719" Type="http://schemas.openxmlformats.org/officeDocument/2006/relationships/queryTable" Target="../queryTables/queryTable4.xml"/><Relationship Id="rId4280" Type="http://schemas.openxmlformats.org/officeDocument/2006/relationships/hyperlink" Target="http://football6.myfantasyleague.com/2013/detailed?L=59380&amp;W=7&amp;P=7498&amp;YEAR=2012" TargetMode="External"/><Relationship Id="rId5331" Type="http://schemas.openxmlformats.org/officeDocument/2006/relationships/hyperlink" Target="http://football6.myfantasyleague.com/2013/player?L=59380&amp;P=4077&amp;YEAR=2012" TargetMode="External"/><Relationship Id="rId9952" Type="http://schemas.openxmlformats.org/officeDocument/2006/relationships/hyperlink" Target="http://football6.myfantasyleague.com/2013/detailed?L=59380&amp;W=1&amp;P=7708&amp;YEAR=2012" TargetMode="External"/><Relationship Id="rId18495" Type="http://schemas.openxmlformats.org/officeDocument/2006/relationships/hyperlink" Target="http://football6.myfantasyleague.com/2013/detailed?L=59380&amp;W=15&amp;P=9187&amp;YEAR=2012" TargetMode="External"/><Relationship Id="rId19546" Type="http://schemas.openxmlformats.org/officeDocument/2006/relationships/hyperlink" Target="http://football6.myfantasyleague.com/2013/detailed?L=59380&amp;W=7&amp;P=9104&amp;YEAR=2012" TargetMode="External"/><Relationship Id="rId1941" Type="http://schemas.openxmlformats.org/officeDocument/2006/relationships/hyperlink" Target="http://football6.myfantasyleague.com/2013/detailed?L=59380&amp;W=17&amp;P=8595&amp;YEAR=2012" TargetMode="External"/><Relationship Id="rId8554" Type="http://schemas.openxmlformats.org/officeDocument/2006/relationships/hyperlink" Target="http://football6.myfantasyleague.com/2013/detailed?L=59380&amp;W=1&amp;P=10478&amp;YEAR=2012" TargetMode="External"/><Relationship Id="rId9605" Type="http://schemas.openxmlformats.org/officeDocument/2006/relationships/hyperlink" Target="http://football6.myfantasyleague.com/2013/detailed?L=59380&amp;W=11&amp;P=10536&amp;YEAR=2012" TargetMode="External"/><Relationship Id="rId10484" Type="http://schemas.openxmlformats.org/officeDocument/2006/relationships/hyperlink" Target="http://football6.myfantasyleague.com/2013/detailed?L=59380&amp;W=4&amp;P=7704&amp;YEAR=2012" TargetMode="External"/><Relationship Id="rId11535" Type="http://schemas.openxmlformats.org/officeDocument/2006/relationships/hyperlink" Target="http://football6.myfantasyleague.com/2013/detailed?L=59380&amp;W=2&amp;P=8670&amp;YEAR=2012" TargetMode="External"/><Relationship Id="rId11882" Type="http://schemas.openxmlformats.org/officeDocument/2006/relationships/hyperlink" Target="http://football6.myfantasyleague.com/2013/detailed?L=59380&amp;W=8&amp;P=9550&amp;YEAR=2012" TargetMode="External"/><Relationship Id="rId12933" Type="http://schemas.openxmlformats.org/officeDocument/2006/relationships/hyperlink" Target="http://football6.myfantasyleague.com/2013/detailed?L=59380&amp;W=10&amp;P=7842&amp;YEAR=2012" TargetMode="External"/><Relationship Id="rId17097" Type="http://schemas.openxmlformats.org/officeDocument/2006/relationships/hyperlink" Target="http://football6.myfantasyleague.com/2013/player?L=59380&amp;P=10801&amp;YEAR=2012" TargetMode="External"/><Relationship Id="rId18148" Type="http://schemas.openxmlformats.org/officeDocument/2006/relationships/hyperlink" Target="http://football6.myfantasyleague.com/2013/detailed?L=59380&amp;W=15&amp;P=11006&amp;YEAR=2012" TargetMode="External"/><Relationship Id="rId7156" Type="http://schemas.openxmlformats.org/officeDocument/2006/relationships/hyperlink" Target="http://football6.myfantasyleague.com/2013/detailed?L=59380&amp;W=8&amp;P=9259&amp;YEAR=2012" TargetMode="External"/><Relationship Id="rId8207" Type="http://schemas.openxmlformats.org/officeDocument/2006/relationships/hyperlink" Target="http://football6.myfantasyleague.com/2013/player?L=59380&amp;P=8854" TargetMode="External"/><Relationship Id="rId10137" Type="http://schemas.openxmlformats.org/officeDocument/2006/relationships/hyperlink" Target="http://football6.myfantasyleague.com/2013/detailed?L=59380&amp;W=6&amp;P=10098&amp;YEAR=2012" TargetMode="External"/><Relationship Id="rId14758" Type="http://schemas.openxmlformats.org/officeDocument/2006/relationships/hyperlink" Target="http://football6.myfantasyleague.com/2013/detailed?L=59380&amp;W=16&amp;P=10761&amp;YEAR=2012" TargetMode="External"/><Relationship Id="rId15809" Type="http://schemas.openxmlformats.org/officeDocument/2006/relationships/hyperlink" Target="http://football6.myfantasyleague.com/2013/detailed?L=59380&amp;W=2&amp;P=9097&amp;YEAR=2012" TargetMode="External"/><Relationship Id="rId687" Type="http://schemas.openxmlformats.org/officeDocument/2006/relationships/hyperlink" Target="http://football6.myfantasyleague.com/2013/detailed?L=59380&amp;W=3&amp;P=9868&amp;YEAR=2012" TargetMode="External"/><Relationship Id="rId2368" Type="http://schemas.openxmlformats.org/officeDocument/2006/relationships/hyperlink" Target="http://football6.myfantasyleague.com/2013/detailed?L=59380&amp;W=14&amp;P=10551&amp;YEAR=2012" TargetMode="External"/><Relationship Id="rId3766" Type="http://schemas.openxmlformats.org/officeDocument/2006/relationships/hyperlink" Target="http://football6.myfantasyleague.com/2013/player?L=59380&amp;P=9938&amp;YEAR=2012" TargetMode="External"/><Relationship Id="rId4817" Type="http://schemas.openxmlformats.org/officeDocument/2006/relationships/hyperlink" Target="http://football6.myfantasyleague.com/2013/detailed?L=59380&amp;W=6&amp;P=10816&amp;YEAR=2012" TargetMode="External"/><Relationship Id="rId16180" Type="http://schemas.openxmlformats.org/officeDocument/2006/relationships/hyperlink" Target="http://football6.myfantasyleague.com/2013/detailed?L=59380&amp;W=7&amp;P=9918&amp;YEAR=2012" TargetMode="External"/><Relationship Id="rId17231" Type="http://schemas.openxmlformats.org/officeDocument/2006/relationships/hyperlink" Target="http://football6.myfantasyleague.com/2013/detailed?L=59380&amp;W=13&amp;P=4974&amp;YEAR=2012" TargetMode="External"/><Relationship Id="rId20576" Type="http://schemas.openxmlformats.org/officeDocument/2006/relationships/hyperlink" Target="http://football6.myfantasyleague.com/2013/detailed?L=59380&amp;W=11&amp;P=10341&amp;YEAR=2012" TargetMode="External"/><Relationship Id="rId3419" Type="http://schemas.openxmlformats.org/officeDocument/2006/relationships/hyperlink" Target="http://football6.myfantasyleague.com/2013/detailed?L=59380&amp;W=14&amp;P=10304&amp;YEAR=2012" TargetMode="External"/><Relationship Id="rId6989" Type="http://schemas.openxmlformats.org/officeDocument/2006/relationships/hyperlink" Target="http://football6.myfantasyleague.com/2013/detailed?L=59380&amp;W=14&amp;P=7877&amp;YEAR=2012" TargetMode="External"/><Relationship Id="rId12790" Type="http://schemas.openxmlformats.org/officeDocument/2006/relationships/hyperlink" Target="http://football6.myfantasyleague.com/2013/detailed?L=59380&amp;W=7&amp;P=9542&amp;YEAR=2012" TargetMode="External"/><Relationship Id="rId13841" Type="http://schemas.openxmlformats.org/officeDocument/2006/relationships/hyperlink" Target="http://football6.myfantasyleague.com/2013/detailed?L=59380&amp;W=13&amp;P=9450&amp;YEAR=2012" TargetMode="External"/><Relationship Id="rId20229" Type="http://schemas.openxmlformats.org/officeDocument/2006/relationships/hyperlink" Target="http://football6.myfantasyleague.com/2013/detailed?L=59380&amp;W=6&amp;P=10703&amp;YEAR=2012" TargetMode="External"/><Relationship Id="rId3900" Type="http://schemas.openxmlformats.org/officeDocument/2006/relationships/hyperlink" Target="http://football6.myfantasyleague.com/2013/detailed?L=59380&amp;W=3&amp;P=9852&amp;YEAR=2012" TargetMode="External"/><Relationship Id="rId9462" Type="http://schemas.openxmlformats.org/officeDocument/2006/relationships/hyperlink" Target="http://football6.myfantasyleague.com/2013/detailed?L=59380&amp;W=15&amp;P=10722&amp;YEAR=2012" TargetMode="External"/><Relationship Id="rId11392" Type="http://schemas.openxmlformats.org/officeDocument/2006/relationships/hyperlink" Target="http://football6.myfantasyleague.com/2013/detailed?L=59380&amp;W=7&amp;P=9083&amp;YEAR=2012" TargetMode="External"/><Relationship Id="rId12443" Type="http://schemas.openxmlformats.org/officeDocument/2006/relationships/hyperlink" Target="http://football6.myfantasyleague.com/2013/detailed?L=59380&amp;W=7&amp;P=9679&amp;YEAR=2012" TargetMode="External"/><Relationship Id="rId19056" Type="http://schemas.openxmlformats.org/officeDocument/2006/relationships/hyperlink" Target="http://football6.myfantasyleague.com/2013/detailed?L=59380&amp;W=14&amp;P=9214&amp;YEAR=2012" TargetMode="External"/><Relationship Id="rId20710" Type="http://schemas.openxmlformats.org/officeDocument/2006/relationships/hyperlink" Target="http://football6.myfantasyleague.com/2013/detailed?L=59380&amp;W=13&amp;P=10868&amp;YEAR=2012" TargetMode="External"/><Relationship Id="rId821" Type="http://schemas.openxmlformats.org/officeDocument/2006/relationships/hyperlink" Target="http://football6.myfantasyleague.com/2013/detailed?L=59380&amp;W=1&amp;P=10282&amp;YEAR=2012" TargetMode="External"/><Relationship Id="rId1451" Type="http://schemas.openxmlformats.org/officeDocument/2006/relationships/hyperlink" Target="http://football6.myfantasyleague.com/2013/detailed?L=59380&amp;W=8&amp;P=9137&amp;YEAR=2012" TargetMode="External"/><Relationship Id="rId2502" Type="http://schemas.openxmlformats.org/officeDocument/2006/relationships/hyperlink" Target="http://football6.myfantasyleague.com/2013/player?L=59380&amp;P=10346&amp;YEAR=2012" TargetMode="External"/><Relationship Id="rId8064" Type="http://schemas.openxmlformats.org/officeDocument/2006/relationships/hyperlink" Target="http://football6.myfantasyleague.com/2013/player?L=59380&amp;P=9319&amp;YEAR=2012" TargetMode="External"/><Relationship Id="rId9115" Type="http://schemas.openxmlformats.org/officeDocument/2006/relationships/hyperlink" Target="http://football6.myfantasyleague.com/2013/detailed?L=59380&amp;W=17&amp;P=10766&amp;YEAR=2012" TargetMode="External"/><Relationship Id="rId11045" Type="http://schemas.openxmlformats.org/officeDocument/2006/relationships/hyperlink" Target="http://football6.myfantasyleague.com/2013/detailed?L=59380&amp;W=4&amp;P=9866&amp;YEAR=2012" TargetMode="External"/><Relationship Id="rId15666" Type="http://schemas.openxmlformats.org/officeDocument/2006/relationships/hyperlink" Target="http://football6.myfantasyleague.com/2013/player?L=59380&amp;P=10769&amp;YEAR=2012" TargetMode="External"/><Relationship Id="rId1104" Type="http://schemas.openxmlformats.org/officeDocument/2006/relationships/hyperlink" Target="http://football6.myfantasyleague.com/2013/detailed?L=59380&amp;W=3&amp;P=10096&amp;YEAR=2012" TargetMode="External"/><Relationship Id="rId4674" Type="http://schemas.openxmlformats.org/officeDocument/2006/relationships/hyperlink" Target="http://football6.myfantasyleague.com/2013/detailed?L=59380&amp;W=14&amp;P=10313&amp;YEAR=2012" TargetMode="External"/><Relationship Id="rId5725" Type="http://schemas.openxmlformats.org/officeDocument/2006/relationships/hyperlink" Target="http://football6.myfantasyleague.com/2013/player?L=59380&amp;P=10258" TargetMode="External"/><Relationship Id="rId14268" Type="http://schemas.openxmlformats.org/officeDocument/2006/relationships/hyperlink" Target="http://football6.myfantasyleague.com/2013/detailed?L=59380&amp;W=1&amp;P=9615&amp;YEAR=2012" TargetMode="External"/><Relationship Id="rId15319" Type="http://schemas.openxmlformats.org/officeDocument/2006/relationships/hyperlink" Target="http://football6.myfantasyleague.com/2013/detailed?L=59380&amp;W=3&amp;P=10224&amp;YEAR=2012" TargetMode="External"/><Relationship Id="rId16717" Type="http://schemas.openxmlformats.org/officeDocument/2006/relationships/hyperlink" Target="http://football6.myfantasyleague.com/2013/player?L=59380&amp;P=9900&amp;YEAR=2012" TargetMode="External"/><Relationship Id="rId3276" Type="http://schemas.openxmlformats.org/officeDocument/2006/relationships/hyperlink" Target="http://football6.myfantasyleague.com/2013/detailed?L=59380&amp;W=10&amp;P=9299&amp;YEAR=2012" TargetMode="External"/><Relationship Id="rId4327" Type="http://schemas.openxmlformats.org/officeDocument/2006/relationships/hyperlink" Target="http://football6.myfantasyleague.com/2013/detailed?L=59380&amp;W=11&amp;P=9313&amp;YEAR=2012" TargetMode="External"/><Relationship Id="rId18889" Type="http://schemas.openxmlformats.org/officeDocument/2006/relationships/hyperlink" Target="http://football6.myfantasyleague.com/2013/detailed?L=59380&amp;W=13&amp;P=9930&amp;YEAR=2012" TargetMode="External"/><Relationship Id="rId20086" Type="http://schemas.openxmlformats.org/officeDocument/2006/relationships/hyperlink" Target="http://football6.myfantasyleague.com/2013/detailed?L=59380&amp;W=3&amp;P=10013&amp;YEAR=2012" TargetMode="External"/><Relationship Id="rId197" Type="http://schemas.openxmlformats.org/officeDocument/2006/relationships/hyperlink" Target="http://football6.myfantasyleague.com/2013/detailed?L=59380&amp;W=17&amp;P=9621&amp;YEAR=2012" TargetMode="External"/><Relationship Id="rId6499" Type="http://schemas.openxmlformats.org/officeDocument/2006/relationships/hyperlink" Target="http://football6.myfantasyleague.com/2013/detailed?L=59380&amp;W=1&amp;P=7236&amp;YEAR=2012" TargetMode="External"/><Relationship Id="rId7897" Type="http://schemas.openxmlformats.org/officeDocument/2006/relationships/hyperlink" Target="http://football6.myfantasyleague.com/2013/detailed?L=59380&amp;W=4&amp;P=10410&amp;YEAR=2012" TargetMode="External"/><Relationship Id="rId8948" Type="http://schemas.openxmlformats.org/officeDocument/2006/relationships/hyperlink" Target="http://football6.myfantasyleague.com/2013/detailed?L=59380&amp;W=15&amp;P=10036&amp;YEAR=2012" TargetMode="External"/><Relationship Id="rId10878" Type="http://schemas.openxmlformats.org/officeDocument/2006/relationships/hyperlink" Target="http://football6.myfantasyleague.com/2013/detailed?L=59380&amp;W=8&amp;P=8664&amp;YEAR=2012" TargetMode="External"/><Relationship Id="rId11929" Type="http://schemas.openxmlformats.org/officeDocument/2006/relationships/hyperlink" Target="http://football6.myfantasyleague.com/2013/detailed?L=59380&amp;W=2&amp;P=10020&amp;YEAR=2012" TargetMode="External"/><Relationship Id="rId15800" Type="http://schemas.openxmlformats.org/officeDocument/2006/relationships/hyperlink" Target="http://football6.myfantasyleague.com/2013/detailed?L=59380&amp;W=13&amp;P=10300&amp;YEAR=2012" TargetMode="External"/><Relationship Id="rId13351" Type="http://schemas.openxmlformats.org/officeDocument/2006/relationships/hyperlink" Target="http://football6.myfantasyleague.com/2013/detailed?L=59380&amp;W=12&amp;P=10517&amp;YEAR=2012" TargetMode="External"/><Relationship Id="rId14402" Type="http://schemas.openxmlformats.org/officeDocument/2006/relationships/hyperlink" Target="http://football6.myfantasyleague.com/2013/detailed?L=59380&amp;W=13&amp;P=10718&amp;YEAR=2012" TargetMode="External"/><Relationship Id="rId17972" Type="http://schemas.openxmlformats.org/officeDocument/2006/relationships/hyperlink" Target="http://football6.myfantasyleague.com/2013/detailed?L=59380&amp;W=8&amp;P=10515&amp;YEAR=2012" TargetMode="External"/><Relationship Id="rId3410" Type="http://schemas.openxmlformats.org/officeDocument/2006/relationships/hyperlink" Target="http://football6.myfantasyleague.com/2013/detailed?L=59380&amp;W=5&amp;P=10304&amp;YEAR=2012" TargetMode="External"/><Relationship Id="rId6980" Type="http://schemas.openxmlformats.org/officeDocument/2006/relationships/hyperlink" Target="http://football6.myfantasyleague.com/2013/detailed?L=59380&amp;W=4&amp;P=7877&amp;YEAR=2012" TargetMode="External"/><Relationship Id="rId13004" Type="http://schemas.openxmlformats.org/officeDocument/2006/relationships/hyperlink" Target="http://football6.myfantasyleague.com/2013/detailed?L=59380&amp;W=10&amp;P=8683&amp;YEAR=2012" TargetMode="External"/><Relationship Id="rId16574" Type="http://schemas.openxmlformats.org/officeDocument/2006/relationships/hyperlink" Target="http://football6.myfantasyleague.com/2013/detailed?L=59380&amp;W=3&amp;P=9512&amp;YEAR=2012" TargetMode="External"/><Relationship Id="rId17625" Type="http://schemas.openxmlformats.org/officeDocument/2006/relationships/hyperlink" Target="http://football6.myfantasyleague.com/2013/detailed?L=59380&amp;W=10&amp;P=9170&amp;YEAR=2012" TargetMode="External"/><Relationship Id="rId20220" Type="http://schemas.openxmlformats.org/officeDocument/2006/relationships/hyperlink" Target="http://football6.myfantasyleague.com/2013/detailed?L=59380&amp;W=16&amp;P=10290&amp;YEAR=2012" TargetMode="External"/><Relationship Id="rId331" Type="http://schemas.openxmlformats.org/officeDocument/2006/relationships/hyperlink" Target="http://football6.myfantasyleague.com/2013/detailed?L=59380&amp;W=8&amp;P=10679&amp;YEAR=2012" TargetMode="External"/><Relationship Id="rId2012" Type="http://schemas.openxmlformats.org/officeDocument/2006/relationships/hyperlink" Target="http://football6.myfantasyleague.com/2013/detailed?L=59380&amp;W=14&amp;P=10930&amp;YEAR=2012" TargetMode="External"/><Relationship Id="rId5582" Type="http://schemas.openxmlformats.org/officeDocument/2006/relationships/hyperlink" Target="http://football6.myfantasyleague.com/2013/detailed?L=59380&amp;W=4&amp;P=4976&amp;YEAR=2012" TargetMode="External"/><Relationship Id="rId6633" Type="http://schemas.openxmlformats.org/officeDocument/2006/relationships/hyperlink" Target="http://football6.myfantasyleague.com/2013/player?L=59380&amp;P=9367&amp;YEAR=2012" TargetMode="External"/><Relationship Id="rId15176" Type="http://schemas.openxmlformats.org/officeDocument/2006/relationships/hyperlink" Target="http://football6.myfantasyleague.com/2013/detailed?L=59380&amp;W=16&amp;P=10725&amp;YEAR=2012" TargetMode="External"/><Relationship Id="rId16227" Type="http://schemas.openxmlformats.org/officeDocument/2006/relationships/hyperlink" Target="http://football6.myfantasyleague.com/2013/player?L=59380&amp;P=10723" TargetMode="External"/><Relationship Id="rId19797" Type="http://schemas.openxmlformats.org/officeDocument/2006/relationships/hyperlink" Target="http://football6.myfantasyleague.com/2013/detailed?L=59380&amp;W=1&amp;P=9832&amp;YEAR=2012" TargetMode="External"/><Relationship Id="rId4184" Type="http://schemas.openxmlformats.org/officeDocument/2006/relationships/hyperlink" Target="http://football6.myfantasyleague.com/2013/detailed?L=59380&amp;W=13&amp;P=9474&amp;YEAR=2012" TargetMode="External"/><Relationship Id="rId5235" Type="http://schemas.openxmlformats.org/officeDocument/2006/relationships/hyperlink" Target="http://football6.myfantasyleague.com/2013/detailed?L=59380&amp;W=5&amp;P=8414&amp;YEAR=2012" TargetMode="External"/><Relationship Id="rId9856" Type="http://schemas.openxmlformats.org/officeDocument/2006/relationships/hyperlink" Target="http://football6.myfantasyleague.com/2013/detailed?L=59380&amp;W=12&amp;P=10546&amp;YEAR=2012" TargetMode="External"/><Relationship Id="rId18399" Type="http://schemas.openxmlformats.org/officeDocument/2006/relationships/hyperlink" Target="http://football6.myfantasyleague.com/2013/player?L=59380&amp;P=6963&amp;YEAR=2012" TargetMode="External"/><Relationship Id="rId8458" Type="http://schemas.openxmlformats.org/officeDocument/2006/relationships/hyperlink" Target="http://football6.myfantasyleague.com/2013/detailed?L=59380&amp;W=7&amp;P=11021&amp;YEAR=2012" TargetMode="External"/><Relationship Id="rId9509" Type="http://schemas.openxmlformats.org/officeDocument/2006/relationships/hyperlink" Target="http://football6.myfantasyleague.com/2013/detailed?L=59380&amp;W=1&amp;P=10322&amp;YEAR=2012" TargetMode="External"/><Relationship Id="rId11786" Type="http://schemas.openxmlformats.org/officeDocument/2006/relationships/hyperlink" Target="http://football6.myfantasyleague.com/2013/detailed?L=59380&amp;W=12&amp;P=8449&amp;YEAR=2012" TargetMode="External"/><Relationship Id="rId12837" Type="http://schemas.openxmlformats.org/officeDocument/2006/relationships/hyperlink" Target="http://football6.myfantasyleague.com/2013/detailed?L=59380&amp;W=7&amp;P=7824&amp;YEAR=2012" TargetMode="External"/><Relationship Id="rId1845" Type="http://schemas.openxmlformats.org/officeDocument/2006/relationships/hyperlink" Target="http://football6.myfantasyleague.com/2013/detailed?L=59380&amp;W=13&amp;P=10825&amp;YEAR=2012" TargetMode="External"/><Relationship Id="rId10388" Type="http://schemas.openxmlformats.org/officeDocument/2006/relationships/hyperlink" Target="http://football6.myfantasyleague.com/2013/player?L=59380&amp;P=7455&amp;YEAR=2012" TargetMode="External"/><Relationship Id="rId11439" Type="http://schemas.openxmlformats.org/officeDocument/2006/relationships/hyperlink" Target="http://football6.myfantasyleague.com/2013/detailed?L=59380&amp;W=17&amp;P=9084&amp;YEAR=2012" TargetMode="External"/><Relationship Id="rId15310" Type="http://schemas.openxmlformats.org/officeDocument/2006/relationships/hyperlink" Target="http://football6.myfantasyleague.com/2013/player?L=59380&amp;P=8662" TargetMode="External"/><Relationship Id="rId18880" Type="http://schemas.openxmlformats.org/officeDocument/2006/relationships/hyperlink" Target="http://football6.myfantasyleague.com/2013/detailed?L=59380&amp;W=3&amp;P=9930&amp;YEAR=2012" TargetMode="External"/><Relationship Id="rId19931" Type="http://schemas.openxmlformats.org/officeDocument/2006/relationships/hyperlink" Target="http://football6.myfantasyleague.com/2013/detailed?L=59380&amp;W=8&amp;P=9997&amp;YEAR=2012" TargetMode="External"/><Relationship Id="rId11920" Type="http://schemas.openxmlformats.org/officeDocument/2006/relationships/hyperlink" Target="http://football6.myfantasyleague.com/2013/detailed?L=59380&amp;W=12&amp;P=10154&amp;YEAR=2012" TargetMode="External"/><Relationship Id="rId17482" Type="http://schemas.openxmlformats.org/officeDocument/2006/relationships/hyperlink" Target="http://football6.myfantasyleague.com/2013/detailed?L=59380&amp;W=17&amp;P=9726&amp;YEAR=2012" TargetMode="External"/><Relationship Id="rId18533" Type="http://schemas.openxmlformats.org/officeDocument/2006/relationships/hyperlink" Target="http://football6.myfantasyleague.com/2013/detailed?L=59380&amp;W=15&amp;P=9981&amp;YEAR=2012" TargetMode="External"/><Relationship Id="rId5092" Type="http://schemas.openxmlformats.org/officeDocument/2006/relationships/hyperlink" Target="http://football6.myfantasyleague.com/2013/detailed?L=59380&amp;W=4&amp;P=10012&amp;YEAR=2012" TargetMode="External"/><Relationship Id="rId6490" Type="http://schemas.openxmlformats.org/officeDocument/2006/relationships/hyperlink" Target="http://football6.myfantasyleague.com/2013/detailed?L=59380&amp;W=12&amp;P=9250&amp;YEAR=2012" TargetMode="External"/><Relationship Id="rId7541" Type="http://schemas.openxmlformats.org/officeDocument/2006/relationships/hyperlink" Target="http://football6.myfantasyleague.com/2013/detailed?L=59380&amp;W=17&amp;P=9820&amp;YEAR=2012" TargetMode="External"/><Relationship Id="rId10522" Type="http://schemas.openxmlformats.org/officeDocument/2006/relationships/hyperlink" Target="http://football6.myfantasyleague.com/2013/detailed?L=59380&amp;W=15&amp;P=6795&amp;YEAR=2012" TargetMode="External"/><Relationship Id="rId16084" Type="http://schemas.openxmlformats.org/officeDocument/2006/relationships/hyperlink" Target="http://football6.myfantasyleague.com/2013/detailed?L=59380&amp;W=12&amp;P=7848&amp;YEAR=2012" TargetMode="External"/><Relationship Id="rId17135" Type="http://schemas.openxmlformats.org/officeDocument/2006/relationships/hyperlink" Target="http://football6.myfantasyleague.com/2013/detailed?L=59380&amp;W=1&amp;P=9132&amp;YEAR=2012" TargetMode="External"/><Relationship Id="rId6143" Type="http://schemas.openxmlformats.org/officeDocument/2006/relationships/hyperlink" Target="http://football6.myfantasyleague.com/2013/detailed?L=59380&amp;W=9&amp;P=9278&amp;YEAR=2012" TargetMode="External"/><Relationship Id="rId12694" Type="http://schemas.openxmlformats.org/officeDocument/2006/relationships/hyperlink" Target="http://football6.myfantasyleague.com/2013/detailed?L=59380&amp;W=12&amp;P=10561&amp;YEAR=2012" TargetMode="External"/><Relationship Id="rId13745" Type="http://schemas.openxmlformats.org/officeDocument/2006/relationships/hyperlink" Target="http://football6.myfantasyleague.com/2013/detailed?L=59380&amp;W=5&amp;P=10340&amp;YEAR=2012" TargetMode="External"/><Relationship Id="rId2753" Type="http://schemas.openxmlformats.org/officeDocument/2006/relationships/hyperlink" Target="http://football6.myfantasyleague.com/2013/options?L=59380&amp;F=0002&amp;O=07" TargetMode="External"/><Relationship Id="rId3804" Type="http://schemas.openxmlformats.org/officeDocument/2006/relationships/hyperlink" Target="http://football6.myfantasyleague.com/2013/player?L=59380&amp;P=9597&amp;YEAR=2012" TargetMode="External"/><Relationship Id="rId9366" Type="http://schemas.openxmlformats.org/officeDocument/2006/relationships/hyperlink" Target="http://football6.myfantasyleague.com/2013/detailed?L=59380&amp;W=1&amp;P=6513&amp;YEAR=2012" TargetMode="External"/><Relationship Id="rId11296" Type="http://schemas.openxmlformats.org/officeDocument/2006/relationships/hyperlink" Target="http://football6.myfantasyleague.com/2013/detailed?L=59380&amp;W=12&amp;P=10705&amp;YEAR=2012" TargetMode="External"/><Relationship Id="rId12347" Type="http://schemas.openxmlformats.org/officeDocument/2006/relationships/hyperlink" Target="http://football6.myfantasyleague.com/2013/detailed?L=59380&amp;W=13&amp;P=9982&amp;YEAR=2012" TargetMode="External"/><Relationship Id="rId20614" Type="http://schemas.openxmlformats.org/officeDocument/2006/relationships/hyperlink" Target="http://football6.myfantasyleague.com/2013/detailed?L=59380&amp;W=1&amp;P=10110&amp;YEAR=2012" TargetMode="External"/><Relationship Id="rId725" Type="http://schemas.openxmlformats.org/officeDocument/2006/relationships/hyperlink" Target="http://football6.myfantasyleague.com/2013/detailed?L=59380&amp;W=6&amp;P=10325&amp;YEAR=2012" TargetMode="External"/><Relationship Id="rId1355" Type="http://schemas.openxmlformats.org/officeDocument/2006/relationships/hyperlink" Target="http://football6.myfantasyleague.com/2013/detailed?L=59380&amp;W=4&amp;P=10048&amp;YEAR=2012" TargetMode="External"/><Relationship Id="rId2406" Type="http://schemas.openxmlformats.org/officeDocument/2006/relationships/hyperlink" Target="http://football6.myfantasyleague.com/2013/player?L=59380&amp;P=8497" TargetMode="External"/><Relationship Id="rId9019" Type="http://schemas.openxmlformats.org/officeDocument/2006/relationships/hyperlink" Target="http://football6.myfantasyleague.com/2013/detailed?L=59380&amp;W=5&amp;P=7671&amp;YEAR=2012" TargetMode="External"/><Relationship Id="rId16968" Type="http://schemas.openxmlformats.org/officeDocument/2006/relationships/hyperlink" Target="http://football6.myfantasyleague.com/2013/detailed?L=59380&amp;W=5&amp;P=10203&amp;YEAR=2012" TargetMode="External"/><Relationship Id="rId1008" Type="http://schemas.openxmlformats.org/officeDocument/2006/relationships/hyperlink" Target="http://football6.myfantasyleague.com/2013/detailed?L=59380&amp;W=9&amp;P=10527&amp;YEAR=2012" TargetMode="External"/><Relationship Id="rId4578" Type="http://schemas.openxmlformats.org/officeDocument/2006/relationships/hyperlink" Target="http://football6.myfantasyleague.com/2013/detailed?L=59380&amp;W=13&amp;P=10139&amp;YEAR=2012" TargetMode="External"/><Relationship Id="rId5976" Type="http://schemas.openxmlformats.org/officeDocument/2006/relationships/hyperlink" Target="http://football6.myfantasyleague.com/2013/detailed?L=59380&amp;W=3&amp;P=3549&amp;YEAR=2012" TargetMode="External"/><Relationship Id="rId18043" Type="http://schemas.openxmlformats.org/officeDocument/2006/relationships/hyperlink" Target="http://football6.myfantasyleague.com/2013/detailed?L=59380&amp;W=17&amp;P=9831&amp;YEAR=2012" TargetMode="External"/><Relationship Id="rId18390" Type="http://schemas.openxmlformats.org/officeDocument/2006/relationships/hyperlink" Target="http://football6.myfantasyleague.com/2013/detailed?L=59380&amp;W=14&amp;P=10675&amp;YEAR=2012" TargetMode="External"/><Relationship Id="rId19441" Type="http://schemas.openxmlformats.org/officeDocument/2006/relationships/hyperlink" Target="http://football6.myfantasyleague.com/2013/detailed?L=59380&amp;W=5&amp;P=10698&amp;YEAR=2012" TargetMode="External"/><Relationship Id="rId61" Type="http://schemas.openxmlformats.org/officeDocument/2006/relationships/hyperlink" Target="http://football6.myfantasyleague.com/2013/detailed?L=59380&amp;W=1&amp;P=10353&amp;YEAR=2012" TargetMode="External"/><Relationship Id="rId5629" Type="http://schemas.openxmlformats.org/officeDocument/2006/relationships/hyperlink" Target="http://football6.myfantasyleague.com/2013/detailed?L=59380&amp;W=1&amp;P=11005&amp;YEAR=2012" TargetMode="External"/><Relationship Id="rId7051" Type="http://schemas.openxmlformats.org/officeDocument/2006/relationships/hyperlink" Target="http://football6.myfantasyleague.com/2013/player?L=59380&amp;P=8843" TargetMode="External"/><Relationship Id="rId8102" Type="http://schemas.openxmlformats.org/officeDocument/2006/relationships/hyperlink" Target="http://football6.myfantasyleague.com/2013/detailed?L=59380&amp;W=3&amp;P=8246&amp;YEAR=2012" TargetMode="External"/><Relationship Id="rId9500" Type="http://schemas.openxmlformats.org/officeDocument/2006/relationships/hyperlink" Target="http://football6.myfantasyleague.com/2013/detailed?L=59380&amp;W=12&amp;P=10779&amp;YEAR=2012" TargetMode="External"/><Relationship Id="rId11430" Type="http://schemas.openxmlformats.org/officeDocument/2006/relationships/hyperlink" Target="http://football6.myfantasyleague.com/2013/detailed?L=59380&amp;W=7&amp;P=9084&amp;YEAR=2012" TargetMode="External"/><Relationship Id="rId10032" Type="http://schemas.openxmlformats.org/officeDocument/2006/relationships/hyperlink" Target="http://football6.myfantasyleague.com/2013/detailed?L=59380&amp;W=16&amp;P=10810&amp;YEAR=2012" TargetMode="External"/><Relationship Id="rId14653" Type="http://schemas.openxmlformats.org/officeDocument/2006/relationships/hyperlink" Target="http://football6.myfantasyleague.com/2013/detailed?L=59380&amp;W=13&amp;P=4922&amp;YEAR=2012" TargetMode="External"/><Relationship Id="rId15704" Type="http://schemas.openxmlformats.org/officeDocument/2006/relationships/hyperlink" Target="http://football6.myfantasyleague.com/2013/detailed?L=59380&amp;W=17&amp;P=8341&amp;YEAR=2012" TargetMode="External"/><Relationship Id="rId3661" Type="http://schemas.openxmlformats.org/officeDocument/2006/relationships/hyperlink" Target="http://football6.myfantasyleague.com/2013/player?L=59380&amp;P=9171&amp;YEAR=2012" TargetMode="External"/><Relationship Id="rId4712" Type="http://schemas.openxmlformats.org/officeDocument/2006/relationships/hyperlink" Target="http://football6.myfantasyleague.com/2013/detailed?L=59380&amp;W=11&amp;P=10841&amp;YEAR=2012" TargetMode="External"/><Relationship Id="rId13255" Type="http://schemas.openxmlformats.org/officeDocument/2006/relationships/hyperlink" Target="http://football6.myfantasyleague.com/2013/player?L=59380&amp;P=7509&amp;YEAR=2012" TargetMode="External"/><Relationship Id="rId14306" Type="http://schemas.openxmlformats.org/officeDocument/2006/relationships/hyperlink" Target="http://football6.myfantasyleague.com/2013/detailed?L=59380&amp;W=5&amp;P=8156&amp;YEAR=2012" TargetMode="External"/><Relationship Id="rId17876" Type="http://schemas.openxmlformats.org/officeDocument/2006/relationships/hyperlink" Target="http://football6.myfantasyleague.com/2013/detailed?L=59380&amp;W=10&amp;P=8160&amp;YEAR=2012" TargetMode="External"/><Relationship Id="rId20471" Type="http://schemas.openxmlformats.org/officeDocument/2006/relationships/hyperlink" Target="http://football6.myfantasyleague.com/2013/detailed?L=59380&amp;W=8&amp;P=9867&amp;YEAR=2012" TargetMode="External"/><Relationship Id="rId582" Type="http://schemas.openxmlformats.org/officeDocument/2006/relationships/hyperlink" Target="http://football6.myfantasyleague.com/2013/detailed?L=59380&amp;W=1&amp;P=9340&amp;YEAR=2012" TargetMode="External"/><Relationship Id="rId2263" Type="http://schemas.openxmlformats.org/officeDocument/2006/relationships/hyperlink" Target="http://football6.myfantasyleague.com/2013/player?L=59380&amp;P=6996&amp;YEAR=2012" TargetMode="External"/><Relationship Id="rId3314" Type="http://schemas.openxmlformats.org/officeDocument/2006/relationships/hyperlink" Target="http://football6.myfantasyleague.com/2013/player?L=59380&amp;P=8666" TargetMode="External"/><Relationship Id="rId6884" Type="http://schemas.openxmlformats.org/officeDocument/2006/relationships/hyperlink" Target="http://football6.myfantasyleague.com/2013/player?L=59380&amp;P=9067" TargetMode="External"/><Relationship Id="rId7935" Type="http://schemas.openxmlformats.org/officeDocument/2006/relationships/hyperlink" Target="http://football6.myfantasyleague.com/2013/detailed?L=59380&amp;W=11&amp;P=7231&amp;YEAR=2012" TargetMode="External"/><Relationship Id="rId16478" Type="http://schemas.openxmlformats.org/officeDocument/2006/relationships/hyperlink" Target="http://football6.myfantasyleague.com/2013/player?L=59380&amp;P=9871" TargetMode="External"/><Relationship Id="rId17529" Type="http://schemas.openxmlformats.org/officeDocument/2006/relationships/hyperlink" Target="http://football6.myfantasyleague.com/2013/detailed?L=59380&amp;W=16&amp;P=8641&amp;YEAR=2012" TargetMode="External"/><Relationship Id="rId18927" Type="http://schemas.openxmlformats.org/officeDocument/2006/relationships/hyperlink" Target="http://football6.myfantasyleague.com/2013/detailed?L=59380&amp;W=1&amp;P=8421&amp;YEAR=2012" TargetMode="External"/><Relationship Id="rId20124" Type="http://schemas.openxmlformats.org/officeDocument/2006/relationships/hyperlink" Target="http://football6.myfantasyleague.com/2013/detailed?L=59380&amp;W=9&amp;P=10707&amp;YEAR=2012" TargetMode="External"/><Relationship Id="rId235" Type="http://schemas.openxmlformats.org/officeDocument/2006/relationships/hyperlink" Target="http://football6.myfantasyleague.com/2013/detailed?L=59380&amp;W=13&amp;P=10559&amp;YEAR=2012" TargetMode="External"/><Relationship Id="rId5486" Type="http://schemas.openxmlformats.org/officeDocument/2006/relationships/hyperlink" Target="http://football6.myfantasyleague.com/2013/detailed?L=59380&amp;W=15&amp;P=7042&amp;YEAR=2012" TargetMode="External"/><Relationship Id="rId6537" Type="http://schemas.openxmlformats.org/officeDocument/2006/relationships/hyperlink" Target="http://football6.myfantasyleague.com/2013/detailed?L=59380&amp;W=8&amp;P=8845&amp;YEAR=2012" TargetMode="External"/><Relationship Id="rId10916" Type="http://schemas.openxmlformats.org/officeDocument/2006/relationships/hyperlink" Target="http://football6.myfantasyleague.com/2013/player?L=59380&amp;P=10992" TargetMode="External"/><Relationship Id="rId4088" Type="http://schemas.openxmlformats.org/officeDocument/2006/relationships/hyperlink" Target="http://football6.myfantasyleague.com/2013/detailed?L=59380&amp;W=16&amp;P=9950&amp;YEAR=2012" TargetMode="External"/><Relationship Id="rId5139" Type="http://schemas.openxmlformats.org/officeDocument/2006/relationships/hyperlink" Target="http://football6.myfantasyleague.com/2013/detailed?L=59380&amp;W=15&amp;P=9975&amp;YEAR=2012" TargetMode="External"/><Relationship Id="rId9010" Type="http://schemas.openxmlformats.org/officeDocument/2006/relationships/hyperlink" Target="http://football6.myfantasyleague.com/2013/detailed?L=59380&amp;W=15&amp;P=10567&amp;YEAR=2012" TargetMode="External"/><Relationship Id="rId15561" Type="http://schemas.openxmlformats.org/officeDocument/2006/relationships/hyperlink" Target="http://football6.myfantasyleague.com/2013/player?L=59380&amp;P=9921&amp;YEAR=2012" TargetMode="External"/><Relationship Id="rId16612" Type="http://schemas.openxmlformats.org/officeDocument/2006/relationships/hyperlink" Target="http://football6.myfantasyleague.com/2013/detailed?L=59380&amp;W=5&amp;P=10320&amp;YEAR=2012" TargetMode="External"/><Relationship Id="rId1749" Type="http://schemas.openxmlformats.org/officeDocument/2006/relationships/hyperlink" Target="http://football6.myfantasyleague.com/2013/detailed?L=59380&amp;W=13&amp;P=8091&amp;YEAR=2012" TargetMode="External"/><Relationship Id="rId3171" Type="http://schemas.openxmlformats.org/officeDocument/2006/relationships/hyperlink" Target="http://football6.myfantasyleague.com/2013/detailed?L=59380&amp;W=16&amp;P=10897&amp;YEAR=2012" TargetMode="External"/><Relationship Id="rId5620" Type="http://schemas.openxmlformats.org/officeDocument/2006/relationships/hyperlink" Target="http://football6.myfantasyleague.com/2013/detailed?L=59380&amp;W=9&amp;P=9466&amp;YEAR=2012" TargetMode="External"/><Relationship Id="rId14163" Type="http://schemas.openxmlformats.org/officeDocument/2006/relationships/hyperlink" Target="http://football6.myfantasyleague.com/2013/detailed?L=59380&amp;W=4&amp;P=9745&amp;YEAR=2012" TargetMode="External"/><Relationship Id="rId15214" Type="http://schemas.openxmlformats.org/officeDocument/2006/relationships/hyperlink" Target="http://football6.myfantasyleague.com/2013/detailed?L=59380&amp;W=16&amp;P=6994&amp;YEAR=2012" TargetMode="External"/><Relationship Id="rId18784" Type="http://schemas.openxmlformats.org/officeDocument/2006/relationships/hyperlink" Target="http://football6.myfantasyleague.com/2013/detailed?L=59380&amp;W=2&amp;P=10764&amp;YEAR=2012" TargetMode="External"/><Relationship Id="rId19835" Type="http://schemas.openxmlformats.org/officeDocument/2006/relationships/hyperlink" Target="http://football6.myfantasyleague.com/2013/detailed?L=59380&amp;W=3&amp;P=7491&amp;YEAR=2012" TargetMode="External"/><Relationship Id="rId4222" Type="http://schemas.openxmlformats.org/officeDocument/2006/relationships/hyperlink" Target="http://football6.myfantasyleague.com/2013/detailed?L=59380&amp;W=3&amp;P=10748&amp;YEAR=2012" TargetMode="External"/><Relationship Id="rId7792" Type="http://schemas.openxmlformats.org/officeDocument/2006/relationships/hyperlink" Target="http://football6.myfantasyleague.com/2013/detailed?L=59380&amp;W=9&amp;P=10373&amp;YEAR=2012" TargetMode="External"/><Relationship Id="rId8843" Type="http://schemas.openxmlformats.org/officeDocument/2006/relationships/hyperlink" Target="http://football6.myfantasyleague.com/2013/player?L=59380&amp;P=9903&amp;YEAR=2012" TargetMode="External"/><Relationship Id="rId10773" Type="http://schemas.openxmlformats.org/officeDocument/2006/relationships/hyperlink" Target="http://football6.myfantasyleague.com/2013/detailed?L=59380&amp;W=11&amp;P=8590&amp;YEAR=2012" TargetMode="External"/><Relationship Id="rId11824" Type="http://schemas.openxmlformats.org/officeDocument/2006/relationships/hyperlink" Target="http://football6.myfantasyleague.com/2013/detailed?L=59380&amp;W=16&amp;P=10835&amp;YEAR=2012" TargetMode="External"/><Relationship Id="rId17386" Type="http://schemas.openxmlformats.org/officeDocument/2006/relationships/hyperlink" Target="http://football6.myfantasyleague.com/2013/detailed?L=59380&amp;W=8&amp;P=8682&amp;YEAR=2012" TargetMode="External"/><Relationship Id="rId18437" Type="http://schemas.openxmlformats.org/officeDocument/2006/relationships/hyperlink" Target="http://football6.myfantasyleague.com/2013/player?L=59380&amp;P=10301&amp;YEAR=2012" TargetMode="External"/><Relationship Id="rId6394" Type="http://schemas.openxmlformats.org/officeDocument/2006/relationships/hyperlink" Target="http://football6.myfantasyleague.com/2013/detailed?L=59380&amp;W=1&amp;P=10458&amp;YEAR=2012" TargetMode="External"/><Relationship Id="rId7445" Type="http://schemas.openxmlformats.org/officeDocument/2006/relationships/hyperlink" Target="http://football6.myfantasyleague.com/2013/detailed?L=59380&amp;W=6&amp;P=10000&amp;YEAR=2012" TargetMode="External"/><Relationship Id="rId10426" Type="http://schemas.openxmlformats.org/officeDocument/2006/relationships/hyperlink" Target="http://football6.myfantasyleague.com/2013/player?L=59380&amp;P=11076&amp;YEAR=2012" TargetMode="External"/><Relationship Id="rId17039" Type="http://schemas.openxmlformats.org/officeDocument/2006/relationships/hyperlink" Target="http://football6.myfantasyleague.com/2013/detailed?L=59380&amp;W=17&amp;P=8344&amp;YEAR=2012" TargetMode="External"/><Relationship Id="rId6047" Type="http://schemas.openxmlformats.org/officeDocument/2006/relationships/hyperlink" Target="http://football6.myfantasyleague.com/2013/detailed?L=59380&amp;W=13&amp;P=10721&amp;YEAR=2012" TargetMode="External"/><Relationship Id="rId13996" Type="http://schemas.openxmlformats.org/officeDocument/2006/relationships/hyperlink" Target="http://football6.myfantasyleague.com/2013/detailed?L=59380&amp;W=6&amp;P=9700&amp;YEAR=2012" TargetMode="External"/><Relationship Id="rId976" Type="http://schemas.openxmlformats.org/officeDocument/2006/relationships/hyperlink" Target="http://football6.myfantasyleague.com/2013/player?L=59380&amp;P=9339" TargetMode="External"/><Relationship Id="rId2657" Type="http://schemas.openxmlformats.org/officeDocument/2006/relationships/hyperlink" Target="http://football6.myfantasyleague.com/2013/detailed?L=59380&amp;W=3&amp;P=10770&amp;YEAR=2012" TargetMode="External"/><Relationship Id="rId12598" Type="http://schemas.openxmlformats.org/officeDocument/2006/relationships/hyperlink" Target="http://football6.myfantasyleague.com/2013/player?L=59380&amp;P=9892&amp;YEAR=2012" TargetMode="External"/><Relationship Id="rId13649" Type="http://schemas.openxmlformats.org/officeDocument/2006/relationships/hyperlink" Target="http://football6.myfantasyleague.com/2013/detailed?L=59380&amp;W=1&amp;P=9392&amp;YEAR=2012" TargetMode="External"/><Relationship Id="rId15071" Type="http://schemas.openxmlformats.org/officeDocument/2006/relationships/hyperlink" Target="http://football6.myfantasyleague.com/2013/detailed?L=59380&amp;W=7&amp;P=9549&amp;YEAR=2012" TargetMode="External"/><Relationship Id="rId17520" Type="http://schemas.openxmlformats.org/officeDocument/2006/relationships/hyperlink" Target="http://football6.myfantasyleague.com/2013/detailed?L=59380&amp;W=3&amp;P=8641&amp;YEAR=2012" TargetMode="External"/><Relationship Id="rId629" Type="http://schemas.openxmlformats.org/officeDocument/2006/relationships/hyperlink" Target="http://football6.myfantasyleague.com/2013/player?L=59380&amp;P=9743" TargetMode="External"/><Relationship Id="rId1259" Type="http://schemas.openxmlformats.org/officeDocument/2006/relationships/hyperlink" Target="http://football6.myfantasyleague.com/2013/detailed?L=59380&amp;W=9&amp;P=9307&amp;YEAR=2012" TargetMode="External"/><Relationship Id="rId3708" Type="http://schemas.openxmlformats.org/officeDocument/2006/relationships/hyperlink" Target="http://football6.myfantasyleague.com/2013/detailed?L=59380&amp;W=17&amp;P=10777&amp;YEAR=2012" TargetMode="External"/><Relationship Id="rId5130" Type="http://schemas.openxmlformats.org/officeDocument/2006/relationships/hyperlink" Target="http://football6.myfantasyleague.com/2013/detailed?L=59380&amp;W=5&amp;P=9975&amp;YEAR=2012" TargetMode="External"/><Relationship Id="rId16122" Type="http://schemas.openxmlformats.org/officeDocument/2006/relationships/hyperlink" Target="http://football6.myfantasyleague.com/2013/detailed?L=59380&amp;W=13&amp;P=8274&amp;YEAR=2012" TargetMode="External"/><Relationship Id="rId19692" Type="http://schemas.openxmlformats.org/officeDocument/2006/relationships/hyperlink" Target="http://football6.myfantasyleague.com/2013/detailed?L=59380&amp;W=14&amp;P=7411&amp;YEAR=2012" TargetMode="External"/><Relationship Id="rId20518" Type="http://schemas.openxmlformats.org/officeDocument/2006/relationships/hyperlink" Target="http://football6.myfantasyleague.com/2013/player?L=59380&amp;P=10350" TargetMode="External"/><Relationship Id="rId9751" Type="http://schemas.openxmlformats.org/officeDocument/2006/relationships/hyperlink" Target="http://football6.myfantasyleague.com/2013/detailed?L=59380&amp;W=9&amp;P=8677&amp;YEAR=2012" TargetMode="External"/><Relationship Id="rId11681" Type="http://schemas.openxmlformats.org/officeDocument/2006/relationships/hyperlink" Target="http://football6.myfantasyleague.com/2013/player?L=59380&amp;P=9085&amp;YEAR=2012" TargetMode="External"/><Relationship Id="rId12732" Type="http://schemas.openxmlformats.org/officeDocument/2006/relationships/hyperlink" Target="http://football6.myfantasyleague.com/2013/detailed?L=59380&amp;W=14&amp;P=10143&amp;YEAR=2012" TargetMode="External"/><Relationship Id="rId18294" Type="http://schemas.openxmlformats.org/officeDocument/2006/relationships/hyperlink" Target="http://football6.myfantasyleague.com/2013/detailed?L=59380&amp;W=17&amp;P=10384&amp;YEAR=2012" TargetMode="External"/><Relationship Id="rId19345" Type="http://schemas.openxmlformats.org/officeDocument/2006/relationships/hyperlink" Target="http://football6.myfantasyleague.com/2013/detailed?L=59380&amp;W=13&amp;P=10272&amp;YEAR=2012" TargetMode="External"/><Relationship Id="rId1740" Type="http://schemas.openxmlformats.org/officeDocument/2006/relationships/hyperlink" Target="http://football6.myfantasyleague.com/2013/detailed?L=59380&amp;W=2&amp;P=8091&amp;YEAR=2012" TargetMode="External"/><Relationship Id="rId8353" Type="http://schemas.openxmlformats.org/officeDocument/2006/relationships/hyperlink" Target="http://football6.myfantasyleague.com/2013/detailed?L=59380&amp;W=1&amp;P=8837&amp;YEAR=2012" TargetMode="External"/><Relationship Id="rId9404" Type="http://schemas.openxmlformats.org/officeDocument/2006/relationships/hyperlink" Target="http://football6.myfantasyleague.com/2013/player?L=59380&amp;P=10508&amp;YEAR=2012" TargetMode="External"/><Relationship Id="rId10283" Type="http://schemas.openxmlformats.org/officeDocument/2006/relationships/hyperlink" Target="http://football6.myfantasyleague.com/2013/detailed?L=59380&amp;W=16&amp;P=9966&amp;YEAR=2012" TargetMode="External"/><Relationship Id="rId11334" Type="http://schemas.openxmlformats.org/officeDocument/2006/relationships/hyperlink" Target="http://football6.myfantasyleague.com/2013/detailed?L=59380&amp;W=1&amp;P=10285&amp;YEAR=2012" TargetMode="External"/><Relationship Id="rId15955" Type="http://schemas.openxmlformats.org/officeDocument/2006/relationships/hyperlink" Target="http://football6.myfantasyleague.com/2013/detailed?L=59380&amp;W=8&amp;P=8676&amp;YEAR=2012" TargetMode="External"/><Relationship Id="rId4963" Type="http://schemas.openxmlformats.org/officeDocument/2006/relationships/hyperlink" Target="http://football6.myfantasyleague.com/2013/player?L=59380&amp;P=8799" TargetMode="External"/><Relationship Id="rId8006" Type="http://schemas.openxmlformats.org/officeDocument/2006/relationships/hyperlink" Target="http://football6.myfantasyleague.com/2013/detailed?L=59380&amp;W=16&amp;P=7458&amp;YEAR=2012" TargetMode="External"/><Relationship Id="rId14557" Type="http://schemas.openxmlformats.org/officeDocument/2006/relationships/hyperlink" Target="http://football6.myfantasyleague.com/2013/detailed?L=59380&amp;W=13&amp;P=9444&amp;YEAR=2012" TargetMode="External"/><Relationship Id="rId15608" Type="http://schemas.openxmlformats.org/officeDocument/2006/relationships/hyperlink" Target="http://football6.myfantasyleague.com/2013/player?L=59380&amp;P=10837" TargetMode="External"/><Relationship Id="rId3565" Type="http://schemas.openxmlformats.org/officeDocument/2006/relationships/hyperlink" Target="http://football6.myfantasyleague.com/2013/detailed?L=59380&amp;W=8&amp;P=9947&amp;YEAR=2012" TargetMode="External"/><Relationship Id="rId4616" Type="http://schemas.openxmlformats.org/officeDocument/2006/relationships/hyperlink" Target="http://football6.myfantasyleague.com/2013/player?L=59380&amp;P=9446" TargetMode="External"/><Relationship Id="rId13159" Type="http://schemas.openxmlformats.org/officeDocument/2006/relationships/hyperlink" Target="http://football6.myfantasyleague.com/2013/detailed?L=59380&amp;W=5&amp;P=9445&amp;YEAR=2012" TargetMode="External"/><Relationship Id="rId17030" Type="http://schemas.openxmlformats.org/officeDocument/2006/relationships/hyperlink" Target="http://football6.myfantasyleague.com/2013/detailed?L=59380&amp;W=7&amp;P=8344&amp;YEAR=2012" TargetMode="External"/><Relationship Id="rId20375" Type="http://schemas.openxmlformats.org/officeDocument/2006/relationships/hyperlink" Target="http://football6.myfantasyleague.com/2013/detailed?L=59380&amp;W=4&amp;P=9693&amp;YEAR=2012" TargetMode="External"/><Relationship Id="rId486" Type="http://schemas.openxmlformats.org/officeDocument/2006/relationships/hyperlink" Target="http://football6.myfantasyleague.com/2013/detailed?L=59380&amp;W=17&amp;P=10188&amp;YEAR=2012" TargetMode="External"/><Relationship Id="rId2167" Type="http://schemas.openxmlformats.org/officeDocument/2006/relationships/hyperlink" Target="http://football6.myfantasyleague.com/2013/detailed?L=59380&amp;W=11&amp;P=10752&amp;YEAR=2012" TargetMode="External"/><Relationship Id="rId3218" Type="http://schemas.openxmlformats.org/officeDocument/2006/relationships/hyperlink" Target="http://football6.myfantasyleague.com/2013/detailed?L=59380&amp;W=11&amp;P=10854&amp;YEAR=2012" TargetMode="External"/><Relationship Id="rId6788" Type="http://schemas.openxmlformats.org/officeDocument/2006/relationships/hyperlink" Target="http://football6.myfantasyleague.com/2013/detailed?L=59380&amp;W=9&amp;P=9985&amp;YEAR=2012" TargetMode="External"/><Relationship Id="rId20028" Type="http://schemas.openxmlformats.org/officeDocument/2006/relationships/hyperlink" Target="http://football6.myfantasyleague.com/2013/detailed?L=59380&amp;W=16&amp;P=8958&amp;YEAR=2012" TargetMode="External"/><Relationship Id="rId139" Type="http://schemas.openxmlformats.org/officeDocument/2006/relationships/hyperlink" Target="http://football6.myfantasyleague.com/2013/detailed?L=59380&amp;W=11&amp;P=7757&amp;YEAR=2012" TargetMode="External"/><Relationship Id="rId7839" Type="http://schemas.openxmlformats.org/officeDocument/2006/relationships/hyperlink" Target="http://football6.myfantasyleague.com/2013/detailed?L=59380&amp;W=8&amp;P=10592&amp;YEAR=2012" TargetMode="External"/><Relationship Id="rId9261" Type="http://schemas.openxmlformats.org/officeDocument/2006/relationships/hyperlink" Target="http://football6.myfantasyleague.com/2013/detailed?L=59380&amp;W=8&amp;P=9287&amp;YEAR=2012" TargetMode="External"/><Relationship Id="rId13640" Type="http://schemas.openxmlformats.org/officeDocument/2006/relationships/hyperlink" Target="http://football6.myfantasyleague.com/2013/options?L=59380&amp;F=0011&amp;O=07" TargetMode="External"/><Relationship Id="rId11191" Type="http://schemas.openxmlformats.org/officeDocument/2006/relationships/hyperlink" Target="http://football6.myfantasyleague.com/2013/detailed?L=59380&amp;W=12&amp;P=9536&amp;YEAR=2012" TargetMode="External"/><Relationship Id="rId12242" Type="http://schemas.openxmlformats.org/officeDocument/2006/relationships/hyperlink" Target="http://football6.myfantasyleague.com/2013/player?L=59380&amp;P=10549" TargetMode="External"/><Relationship Id="rId16863" Type="http://schemas.openxmlformats.org/officeDocument/2006/relationships/hyperlink" Target="http://football6.myfantasyleague.com/2013/detailed?L=59380&amp;W=1&amp;P=10379&amp;YEAR=2012" TargetMode="External"/><Relationship Id="rId17914" Type="http://schemas.openxmlformats.org/officeDocument/2006/relationships/hyperlink" Target="http://football6.myfantasyleague.com/2013/detailed?L=59380&amp;W=16&amp;P=9103&amp;YEAR=2012" TargetMode="External"/><Relationship Id="rId620" Type="http://schemas.openxmlformats.org/officeDocument/2006/relationships/hyperlink" Target="http://football6.myfantasyleague.com/2013/detailed?L=59380&amp;W=7&amp;P=8474&amp;YEAR=2012" TargetMode="External"/><Relationship Id="rId1250" Type="http://schemas.openxmlformats.org/officeDocument/2006/relationships/hyperlink" Target="http://football6.myfantasyleague.com/2013/player?L=59380&amp;P=9307" TargetMode="External"/><Relationship Id="rId2301" Type="http://schemas.openxmlformats.org/officeDocument/2006/relationships/hyperlink" Target="http://football6.myfantasyleague.com/2013/detailed?L=59380&amp;W=7&amp;P=9585&amp;YEAR=2012" TargetMode="External"/><Relationship Id="rId5871" Type="http://schemas.openxmlformats.org/officeDocument/2006/relationships/hyperlink" Target="http://football6.myfantasyleague.com/2013/detailed?L=59380&amp;W=4&amp;P=7393&amp;YEAR=2012" TargetMode="External"/><Relationship Id="rId6922" Type="http://schemas.openxmlformats.org/officeDocument/2006/relationships/hyperlink" Target="http://football6.myfantasyleague.com/2013/detailed?L=59380&amp;W=16&amp;P=9548&amp;YEAR=2012" TargetMode="External"/><Relationship Id="rId15465" Type="http://schemas.openxmlformats.org/officeDocument/2006/relationships/hyperlink" Target="http://football6.myfantasyleague.com/2013/detailed?L=59380&amp;W=15&amp;P=10706&amp;YEAR=2012" TargetMode="External"/><Relationship Id="rId16516" Type="http://schemas.openxmlformats.org/officeDocument/2006/relationships/hyperlink" Target="http://football6.myfantasyleague.com/2013/detailed?L=59380&amp;W=8&amp;P=10833&amp;YEAR=2012" TargetMode="External"/><Relationship Id="rId4473" Type="http://schemas.openxmlformats.org/officeDocument/2006/relationships/hyperlink" Target="http://football6.myfantasyleague.com/2013/player?L=59380&amp;P=7012&amp;YEAR=2012" TargetMode="External"/><Relationship Id="rId5524" Type="http://schemas.openxmlformats.org/officeDocument/2006/relationships/hyperlink" Target="http://football6.myfantasyleague.com/2013/detailed?L=59380&amp;W=5&amp;P=9922&amp;YEAR=2012" TargetMode="External"/><Relationship Id="rId14067" Type="http://schemas.openxmlformats.org/officeDocument/2006/relationships/hyperlink" Target="http://football6.myfantasyleague.com/2013/detailed?L=59380&amp;W=6&amp;P=7239&amp;YEAR=2012" TargetMode="External"/><Relationship Id="rId15118" Type="http://schemas.openxmlformats.org/officeDocument/2006/relationships/hyperlink" Target="http://football6.myfantasyleague.com/2013/detailed?L=59380&amp;W=6&amp;P=10712&amp;YEAR=2012" TargetMode="External"/><Relationship Id="rId18688" Type="http://schemas.openxmlformats.org/officeDocument/2006/relationships/hyperlink" Target="http://football6.myfantasyleague.com/2013/detailed?L=59380&amp;W=11&amp;P=7544&amp;YEAR=2012" TargetMode="External"/><Relationship Id="rId19739" Type="http://schemas.openxmlformats.org/officeDocument/2006/relationships/hyperlink" Target="http://football6.myfantasyleague.com/2013/detailed?L=59380&amp;W=11&amp;P=9274&amp;YEAR=2012" TargetMode="External"/><Relationship Id="rId3075" Type="http://schemas.openxmlformats.org/officeDocument/2006/relationships/hyperlink" Target="http://football6.myfantasyleague.com/2013/detailed?L=59380&amp;W=16&amp;P=10653&amp;YEAR=2012" TargetMode="External"/><Relationship Id="rId4126" Type="http://schemas.openxmlformats.org/officeDocument/2006/relationships/hyperlink" Target="http://football6.myfantasyleague.com/2013/detailed?L=59380&amp;W=1&amp;P=7914&amp;YEAR=2012" TargetMode="External"/><Relationship Id="rId7696" Type="http://schemas.openxmlformats.org/officeDocument/2006/relationships/hyperlink" Target="http://football6.myfantasyleague.com/2013/detailed?L=59380&amp;W=13&amp;P=10877&amp;YEAR=2012" TargetMode="External"/><Relationship Id="rId8747" Type="http://schemas.openxmlformats.org/officeDocument/2006/relationships/hyperlink" Target="http://football6.myfantasyleague.com/2013/player?L=59380&amp;P=6602&amp;YEAR=2012" TargetMode="External"/><Relationship Id="rId6298" Type="http://schemas.openxmlformats.org/officeDocument/2006/relationships/hyperlink" Target="http://football6.myfantasyleague.com/2013/detailed?L=59380&amp;W=11&amp;P=9855&amp;YEAR=2012" TargetMode="External"/><Relationship Id="rId7349" Type="http://schemas.openxmlformats.org/officeDocument/2006/relationships/hyperlink" Target="http://football6.myfantasyleague.com/2013/detailed?L=59380&amp;W=7&amp;P=9838&amp;YEAR=2012" TargetMode="External"/><Relationship Id="rId10677" Type="http://schemas.openxmlformats.org/officeDocument/2006/relationships/hyperlink" Target="http://football6.myfantasyleague.com/2013/detailed?L=59380&amp;W=10&amp;P=8273&amp;YEAR=2012" TargetMode="External"/><Relationship Id="rId11728" Type="http://schemas.openxmlformats.org/officeDocument/2006/relationships/hyperlink" Target="http://football6.myfantasyleague.com/2013/player?L=59380&amp;P=10342&amp;YEAR=2012" TargetMode="External"/><Relationship Id="rId13150" Type="http://schemas.openxmlformats.org/officeDocument/2006/relationships/hyperlink" Target="http://football6.myfantasyleague.com/2013/detailed?L=59380&amp;W=14&amp;P=9924&amp;YEAR=2012" TargetMode="External"/><Relationship Id="rId14201" Type="http://schemas.openxmlformats.org/officeDocument/2006/relationships/hyperlink" Target="http://football6.myfantasyleague.com/2013/detailed?L=59380&amp;W=10&amp;P=10113&amp;YEAR=2012" TargetMode="External"/><Relationship Id="rId17771" Type="http://schemas.openxmlformats.org/officeDocument/2006/relationships/hyperlink" Target="http://football6.myfantasyleague.com/2013/detailed?L=59380&amp;W=9&amp;P=10955&amp;YEAR=2012" TargetMode="External"/><Relationship Id="rId18822" Type="http://schemas.openxmlformats.org/officeDocument/2006/relationships/hyperlink" Target="http://football6.myfantasyleague.com/2013/detailed?L=59380&amp;W=14&amp;P=10337&amp;YEAR=2012" TargetMode="External"/><Relationship Id="rId130" Type="http://schemas.openxmlformats.org/officeDocument/2006/relationships/hyperlink" Target="http://football6.myfantasyleague.com/2013/detailed?L=59380&amp;W=1&amp;P=7757&amp;YEAR=2012" TargetMode="External"/><Relationship Id="rId3959" Type="http://schemas.openxmlformats.org/officeDocument/2006/relationships/hyperlink" Target="http://football6.myfantasyleague.com/2013/detailed?L=59380&amp;W=1&amp;P=9741&amp;YEAR=2012" TargetMode="External"/><Relationship Id="rId5381" Type="http://schemas.openxmlformats.org/officeDocument/2006/relationships/hyperlink" Target="http://football6.myfantasyleague.com/2013/detailed?L=59380&amp;W=17&amp;P=9325&amp;YEAR=2012" TargetMode="External"/><Relationship Id="rId7830" Type="http://schemas.openxmlformats.org/officeDocument/2006/relationships/hyperlink" Target="http://football6.myfantasyleague.com/2013/detailed?L=59380&amp;W=16&amp;P=10293&amp;YEAR=2012" TargetMode="External"/><Relationship Id="rId10811" Type="http://schemas.openxmlformats.org/officeDocument/2006/relationships/hyperlink" Target="http://football6.myfantasyleague.com/2013/detailed?L=59380&amp;W=1&amp;P=9730&amp;YEAR=2012" TargetMode="External"/><Relationship Id="rId16373" Type="http://schemas.openxmlformats.org/officeDocument/2006/relationships/hyperlink" Target="http://football6.myfantasyleague.com/2013/detailed?L=59380&amp;W=3&amp;P=7527&amp;YEAR=2012" TargetMode="External"/><Relationship Id="rId17424" Type="http://schemas.openxmlformats.org/officeDocument/2006/relationships/hyperlink" Target="http://football6.myfantasyleague.com/2013/detailed?L=59380&amp;W=13&amp;P=9844&amp;YEAR=2012" TargetMode="External"/><Relationship Id="rId5034" Type="http://schemas.openxmlformats.org/officeDocument/2006/relationships/hyperlink" Target="http://football6.myfantasyleague.com/2013/detailed?L=59380&amp;W=11&amp;P=9168&amp;YEAR=2012" TargetMode="External"/><Relationship Id="rId6432" Type="http://schemas.openxmlformats.org/officeDocument/2006/relationships/hyperlink" Target="http://football6.myfantasyleague.com/2013/detailed?L=59380&amp;W=1&amp;P=10106&amp;YEAR=2012" TargetMode="External"/><Relationship Id="rId12983" Type="http://schemas.openxmlformats.org/officeDocument/2006/relationships/hyperlink" Target="http://football6.myfantasyleague.com/2013/detailed?L=59380&amp;W=9&amp;P=10267&amp;YEAR=2012" TargetMode="External"/><Relationship Id="rId16026" Type="http://schemas.openxmlformats.org/officeDocument/2006/relationships/hyperlink" Target="http://football6.myfantasyleague.com/2013/detailed?L=59380&amp;W=1&amp;P=8332&amp;YEAR=2012" TargetMode="External"/><Relationship Id="rId19596" Type="http://schemas.openxmlformats.org/officeDocument/2006/relationships/hyperlink" Target="http://football6.myfantasyleague.com/2013/player?L=59380&amp;P=10917" TargetMode="External"/><Relationship Id="rId1991" Type="http://schemas.openxmlformats.org/officeDocument/2006/relationships/hyperlink" Target="http://football6.myfantasyleague.com/2013/detailed?L=59380&amp;W=4&amp;P=10781&amp;YEAR=2012" TargetMode="External"/><Relationship Id="rId9655" Type="http://schemas.openxmlformats.org/officeDocument/2006/relationships/hyperlink" Target="http://football6.myfantasyleague.com/2013/detailed?L=59380&amp;W=2&amp;P=9443&amp;YEAR=2012" TargetMode="External"/><Relationship Id="rId11585" Type="http://schemas.openxmlformats.org/officeDocument/2006/relationships/hyperlink" Target="http://football6.myfantasyleague.com/2013/detailed?L=59380&amp;W=6&amp;P=9541&amp;YEAR=2012" TargetMode="External"/><Relationship Id="rId12636" Type="http://schemas.openxmlformats.org/officeDocument/2006/relationships/hyperlink" Target="http://football6.myfantasyleague.com/2013/detailed?L=59380&amp;W=3&amp;P=10103&amp;YEAR=2012" TargetMode="External"/><Relationship Id="rId18198" Type="http://schemas.openxmlformats.org/officeDocument/2006/relationships/hyperlink" Target="http://football6.myfantasyleague.com/2013/detailed?L=59380&amp;W=11&amp;P=10299&amp;YEAR=2012" TargetMode="External"/><Relationship Id="rId19249" Type="http://schemas.openxmlformats.org/officeDocument/2006/relationships/hyperlink" Target="http://football6.myfantasyleague.com/2013/detailed?L=59380&amp;W=7&amp;P=9850&amp;YEAR=2012" TargetMode="External"/><Relationship Id="rId1644" Type="http://schemas.openxmlformats.org/officeDocument/2006/relationships/hyperlink" Target="http://football6.myfantasyleague.com/2013/detailed?L=59380&amp;W=6&amp;P=9647&amp;YEAR=2012" TargetMode="External"/><Relationship Id="rId8257" Type="http://schemas.openxmlformats.org/officeDocument/2006/relationships/hyperlink" Target="http://football6.myfantasyleague.com/2013/detailed?L=59380&amp;W=8&amp;P=7291&amp;YEAR=2012" TargetMode="External"/><Relationship Id="rId9308" Type="http://schemas.openxmlformats.org/officeDocument/2006/relationships/hyperlink" Target="http://football6.myfantasyleague.com/2013/detailed?L=59380&amp;W=16&amp;P=9453&amp;YEAR=2012" TargetMode="External"/><Relationship Id="rId10187" Type="http://schemas.openxmlformats.org/officeDocument/2006/relationships/hyperlink" Target="http://football6.myfantasyleague.com/2013/detailed?L=59380&amp;W=2&amp;P=8772&amp;YEAR=2012" TargetMode="External"/><Relationship Id="rId11238" Type="http://schemas.openxmlformats.org/officeDocument/2006/relationships/hyperlink" Target="http://football6.myfantasyleague.com/2013/player?L=59380&amp;P=2651" TargetMode="External"/><Relationship Id="rId4867" Type="http://schemas.openxmlformats.org/officeDocument/2006/relationships/hyperlink" Target="http://football6.myfantasyleague.com/2013/detailed?L=59380&amp;W=11&amp;P=9205&amp;YEAR=2012" TargetMode="External"/><Relationship Id="rId15859" Type="http://schemas.openxmlformats.org/officeDocument/2006/relationships/hyperlink" Target="http://football6.myfantasyleague.com/2013/detailed?L=59380&amp;W=4&amp;P=7821&amp;YEAR=2012" TargetMode="External"/><Relationship Id="rId17281" Type="http://schemas.openxmlformats.org/officeDocument/2006/relationships/hyperlink" Target="http://football6.myfantasyleague.com/2013/detailed?L=59380&amp;W=14&amp;P=7408&amp;YEAR=2012" TargetMode="External"/><Relationship Id="rId18332" Type="http://schemas.openxmlformats.org/officeDocument/2006/relationships/hyperlink" Target="http://football6.myfantasyleague.com/2013/detailed?L=59380&amp;W=13&amp;P=8931&amp;YEAR=2012" TargetMode="External"/><Relationship Id="rId19730" Type="http://schemas.openxmlformats.org/officeDocument/2006/relationships/hyperlink" Target="http://football6.myfantasyleague.com/2013/detailed?L=59380&amp;W=1&amp;P=9274&amp;YEAR=2012" TargetMode="External"/><Relationship Id="rId3469" Type="http://schemas.openxmlformats.org/officeDocument/2006/relationships/hyperlink" Target="http://football6.myfantasyleague.com/2013/detailed?L=59380&amp;W=8&amp;P=10335&amp;YEAR=2012" TargetMode="External"/><Relationship Id="rId5918" Type="http://schemas.openxmlformats.org/officeDocument/2006/relationships/hyperlink" Target="http://football6.myfantasyleague.com/2013/detailed?L=59380&amp;W=15&amp;P=9064&amp;YEAR=2012" TargetMode="External"/><Relationship Id="rId7340" Type="http://schemas.openxmlformats.org/officeDocument/2006/relationships/hyperlink" Target="http://football6.myfantasyleague.com/2013/detailed?L=59380&amp;W=17&amp;P=8571&amp;YEAR=2012" TargetMode="External"/><Relationship Id="rId20279" Type="http://schemas.openxmlformats.org/officeDocument/2006/relationships/hyperlink" Target="http://football6.myfantasyleague.com/2013/detailed?L=59380&amp;W=1&amp;P=3887&amp;YEAR=2012" TargetMode="External"/><Relationship Id="rId10321" Type="http://schemas.openxmlformats.org/officeDocument/2006/relationships/hyperlink" Target="http://football6.myfantasyleague.com/2013/detailed?L=59380&amp;W=12&amp;P=8994&amp;YEAR=2012" TargetMode="External"/><Relationship Id="rId13891" Type="http://schemas.openxmlformats.org/officeDocument/2006/relationships/hyperlink" Target="http://football6.myfantasyleague.com/2013/detailed?L=59380&amp;W=11&amp;P=10851&amp;YEAR=2012" TargetMode="External"/><Relationship Id="rId14942" Type="http://schemas.openxmlformats.org/officeDocument/2006/relationships/hyperlink" Target="http://football6.myfantasyleague.com/2013/detailed?L=59380&amp;W=17&amp;P=10369&amp;YEAR=2012" TargetMode="External"/><Relationship Id="rId3950" Type="http://schemas.openxmlformats.org/officeDocument/2006/relationships/hyperlink" Target="http://football6.myfantasyleague.com/2013/player?L=59380&amp;P=10776" TargetMode="External"/><Relationship Id="rId9165" Type="http://schemas.openxmlformats.org/officeDocument/2006/relationships/hyperlink" Target="http://football6.myfantasyleague.com/2013/detailed?L=59380&amp;W=13&amp;P=8275&amp;YEAR=2012" TargetMode="External"/><Relationship Id="rId12493" Type="http://schemas.openxmlformats.org/officeDocument/2006/relationships/hyperlink" Target="http://football6.myfantasyleague.com/2013/detailed?L=59380&amp;W=3&amp;P=6951&amp;YEAR=2012" TargetMode="External"/><Relationship Id="rId13544" Type="http://schemas.openxmlformats.org/officeDocument/2006/relationships/hyperlink" Target="http://football6.myfantasyleague.com/2013/detailed?L=59380&amp;W=6&amp;P=9240&amp;YEAR=2012" TargetMode="External"/><Relationship Id="rId871" Type="http://schemas.openxmlformats.org/officeDocument/2006/relationships/hyperlink" Target="http://football6.myfantasyleague.com/2013/detailed?L=59380&amp;W=17&amp;P=7417&amp;YEAR=2012" TargetMode="External"/><Relationship Id="rId2552" Type="http://schemas.openxmlformats.org/officeDocument/2006/relationships/hyperlink" Target="http://football6.myfantasyleague.com/2013/detailed?L=59380&amp;W=17&amp;P=7150&amp;YEAR=2012" TargetMode="External"/><Relationship Id="rId3603" Type="http://schemas.openxmlformats.org/officeDocument/2006/relationships/hyperlink" Target="http://football6.myfantasyleague.com/2013/detailed?L=59380&amp;W=13&amp;P=10007&amp;YEAR=2012" TargetMode="External"/><Relationship Id="rId11095" Type="http://schemas.openxmlformats.org/officeDocument/2006/relationships/hyperlink" Target="http://football6.myfantasyleague.com/2013/detailed?L=59380&amp;W=13&amp;P=6816&amp;YEAR=2012" TargetMode="External"/><Relationship Id="rId12146" Type="http://schemas.openxmlformats.org/officeDocument/2006/relationships/hyperlink" Target="http://football6.myfantasyleague.com/2013/detailed?L=59380&amp;W=12&amp;P=8728&amp;YEAR=2012" TargetMode="External"/><Relationship Id="rId16767" Type="http://schemas.openxmlformats.org/officeDocument/2006/relationships/hyperlink" Target="http://football6.myfantasyleague.com/2013/detailed?L=59380&amp;W=13&amp;P=8690&amp;YEAR=2012" TargetMode="External"/><Relationship Id="rId17818" Type="http://schemas.openxmlformats.org/officeDocument/2006/relationships/hyperlink" Target="http://football6.myfantasyleague.com/2013/player?L=59380&amp;P=9686" TargetMode="External"/><Relationship Id="rId20413" Type="http://schemas.openxmlformats.org/officeDocument/2006/relationships/hyperlink" Target="http://football6.myfantasyleague.com/2013/detailed?L=59380&amp;W=9&amp;P=9940&amp;YEAR=2012" TargetMode="External"/><Relationship Id="rId524" Type="http://schemas.openxmlformats.org/officeDocument/2006/relationships/hyperlink" Target="http://football6.myfantasyleague.com/2013/detailed?L=59380&amp;W=10&amp;P=10198&amp;YEAR=2012" TargetMode="External"/><Relationship Id="rId1154" Type="http://schemas.openxmlformats.org/officeDocument/2006/relationships/hyperlink" Target="http://football6.myfantasyleague.com/2013/detailed?L=59380&amp;W=17&amp;P=11113&amp;YEAR=2012" TargetMode="External"/><Relationship Id="rId2205" Type="http://schemas.openxmlformats.org/officeDocument/2006/relationships/hyperlink" Target="http://football6.myfantasyleague.com/2013/detailed?L=59380&amp;W=6&amp;P=10889&amp;YEAR=2012" TargetMode="External"/><Relationship Id="rId5775" Type="http://schemas.openxmlformats.org/officeDocument/2006/relationships/hyperlink" Target="http://football6.myfantasyleague.com/2013/detailed?L=59380&amp;W=16&amp;P=8294&amp;YEAR=2012" TargetMode="External"/><Relationship Id="rId6826" Type="http://schemas.openxmlformats.org/officeDocument/2006/relationships/hyperlink" Target="http://football6.myfantasyleague.com/2013/player?L=59380&amp;P=8437&amp;YEAR=2012" TargetMode="External"/><Relationship Id="rId15369" Type="http://schemas.openxmlformats.org/officeDocument/2006/relationships/hyperlink" Target="http://football6.myfantasyleague.com/2013/player?L=59380&amp;P=7935" TargetMode="External"/><Relationship Id="rId19240" Type="http://schemas.openxmlformats.org/officeDocument/2006/relationships/hyperlink" Target="http://football6.myfantasyleague.com/2013/detailed?L=59380&amp;W=1&amp;P=6941&amp;YEAR=2012" TargetMode="External"/><Relationship Id="rId4377" Type="http://schemas.openxmlformats.org/officeDocument/2006/relationships/hyperlink" Target="http://football6.myfantasyleague.com/2013/detailed?L=59380&amp;W=6&amp;P=10102&amp;YEAR=2012" TargetMode="External"/><Relationship Id="rId5428" Type="http://schemas.openxmlformats.org/officeDocument/2006/relationships/hyperlink" Target="http://football6.myfantasyleague.com/2013/detailed?L=59380&amp;W=14&amp;P=8762&amp;YEAR=2012" TargetMode="External"/><Relationship Id="rId8998" Type="http://schemas.openxmlformats.org/officeDocument/2006/relationships/hyperlink" Target="http://football6.myfantasyleague.com/2013/detailed?L=59380&amp;W=2&amp;P=10567&amp;YEAR=2012" TargetMode="External"/><Relationship Id="rId11979" Type="http://schemas.openxmlformats.org/officeDocument/2006/relationships/hyperlink" Target="http://football6.myfantasyleague.com/2013/detailed?L=59380&amp;W=9&amp;P=7066&amp;YEAR=2012" TargetMode="External"/><Relationship Id="rId15850" Type="http://schemas.openxmlformats.org/officeDocument/2006/relationships/hyperlink" Target="http://football6.myfantasyleague.com/2013/detailed?L=59380&amp;W=15&amp;P=7401&amp;YEAR=2012" TargetMode="External"/><Relationship Id="rId16901" Type="http://schemas.openxmlformats.org/officeDocument/2006/relationships/hyperlink" Target="http://football6.myfantasyleague.com/2013/detailed?L=59380&amp;W=3&amp;P=9200&amp;YEAR=2012" TargetMode="External"/><Relationship Id="rId3460" Type="http://schemas.openxmlformats.org/officeDocument/2006/relationships/hyperlink" Target="http://football6.myfantasyleague.com/2013/player?L=59380&amp;P=10335" TargetMode="External"/><Relationship Id="rId14452" Type="http://schemas.openxmlformats.org/officeDocument/2006/relationships/hyperlink" Target="http://football6.myfantasyleague.com/2013/detailed?L=59380&amp;W=10&amp;P=6510&amp;YEAR=2012" TargetMode="External"/><Relationship Id="rId15503" Type="http://schemas.openxmlformats.org/officeDocument/2006/relationships/hyperlink" Target="http://football6.myfantasyleague.com/2013/detailed?L=59380&amp;W=16&amp;P=9929&amp;YEAR=2012" TargetMode="External"/><Relationship Id="rId381" Type="http://schemas.openxmlformats.org/officeDocument/2006/relationships/hyperlink" Target="http://football6.myfantasyleague.com/2013/detailed?L=59380&amp;W=4&amp;P=7516&amp;YEAR=2012" TargetMode="External"/><Relationship Id="rId2062" Type="http://schemas.openxmlformats.org/officeDocument/2006/relationships/hyperlink" Target="http://football6.myfantasyleague.com/2013/detailed?L=59380&amp;W=12&amp;P=10827&amp;YEAR=2012" TargetMode="External"/><Relationship Id="rId3113" Type="http://schemas.openxmlformats.org/officeDocument/2006/relationships/hyperlink" Target="http://football6.myfantasyleague.com/2013/detailed?L=59380&amp;W=15&amp;P=10978&amp;YEAR=2012" TargetMode="External"/><Relationship Id="rId4511" Type="http://schemas.openxmlformats.org/officeDocument/2006/relationships/hyperlink" Target="http://football6.myfantasyleague.com/2013/detailed?L=59380&amp;W=5&amp;P=8742&amp;YEAR=2012" TargetMode="External"/><Relationship Id="rId13054" Type="http://schemas.openxmlformats.org/officeDocument/2006/relationships/hyperlink" Target="http://football6.myfantasyleague.com/2013/detailed?L=59380&amp;W=14&amp;P=10882&amp;YEAR=2012" TargetMode="External"/><Relationship Id="rId14105" Type="http://schemas.openxmlformats.org/officeDocument/2006/relationships/hyperlink" Target="http://football6.myfantasyleague.com/2013/detailed?L=59380&amp;W=3&amp;P=8549&amp;YEAR=2012" TargetMode="External"/><Relationship Id="rId17675" Type="http://schemas.openxmlformats.org/officeDocument/2006/relationships/hyperlink" Target="http://football6.myfantasyleague.com/2013/detailed?L=59380&amp;W=3&amp;P=10122&amp;YEAR=2012" TargetMode="External"/><Relationship Id="rId18726" Type="http://schemas.openxmlformats.org/officeDocument/2006/relationships/hyperlink" Target="http://football6.myfantasyleague.com/2013/detailed?L=59380&amp;W=15&amp;P=10911&amp;YEAR=2012" TargetMode="External"/><Relationship Id="rId20270" Type="http://schemas.openxmlformats.org/officeDocument/2006/relationships/hyperlink" Target="http://football6.myfantasyleague.com/2013/detailed?L=59380&amp;W=10&amp;P=8254&amp;YEAR=2012" TargetMode="External"/><Relationship Id="rId6683" Type="http://schemas.openxmlformats.org/officeDocument/2006/relationships/hyperlink" Target="http://football6.myfantasyleague.com/2013/detailed?L=59380&amp;W=17&amp;P=10789&amp;YEAR=2012" TargetMode="External"/><Relationship Id="rId7734" Type="http://schemas.openxmlformats.org/officeDocument/2006/relationships/hyperlink" Target="http://football6.myfantasyleague.com/2013/detailed?L=59380&amp;W=15&amp;P=7669&amp;YEAR=2012" TargetMode="External"/><Relationship Id="rId10715" Type="http://schemas.openxmlformats.org/officeDocument/2006/relationships/hyperlink" Target="http://football6.myfantasyleague.com/2013/detailed?L=59380&amp;W=13&amp;P=9513&amp;YEAR=2012" TargetMode="External"/><Relationship Id="rId16277" Type="http://schemas.openxmlformats.org/officeDocument/2006/relationships/hyperlink" Target="http://football6.myfantasyleague.com/2013/detailed?L=59380&amp;W=4&amp;P=9191&amp;YEAR=2012" TargetMode="External"/><Relationship Id="rId17328" Type="http://schemas.openxmlformats.org/officeDocument/2006/relationships/hyperlink" Target="http://football6.myfantasyleague.com/2013/player?L=59380&amp;P=7494" TargetMode="External"/><Relationship Id="rId5285" Type="http://schemas.openxmlformats.org/officeDocument/2006/relationships/hyperlink" Target="http://football6.myfantasyleague.com/2013/detailed?L=59380&amp;W=5&amp;P=10689&amp;YEAR=2012" TargetMode="External"/><Relationship Id="rId6336" Type="http://schemas.openxmlformats.org/officeDocument/2006/relationships/hyperlink" Target="http://football6.myfantasyleague.com/2013/detailed?L=59380&amp;W=12&amp;P=9460&amp;YEAR=2012" TargetMode="External"/><Relationship Id="rId1895" Type="http://schemas.openxmlformats.org/officeDocument/2006/relationships/hyperlink" Target="http://football6.myfantasyleague.com/2013/detailed?L=59380&amp;W=4&amp;P=10562&amp;YEAR=2012" TargetMode="External"/><Relationship Id="rId2946" Type="http://schemas.openxmlformats.org/officeDocument/2006/relationships/hyperlink" Target="http://football6.myfantasyleague.com/2013/detailed?L=59380&amp;W=14&amp;P=10878&amp;YEAR=2012" TargetMode="External"/><Relationship Id="rId9559" Type="http://schemas.openxmlformats.org/officeDocument/2006/relationships/hyperlink" Target="http://football6.myfantasyleague.com/2013/player?L=59380&amp;P=9077&amp;YEAR=2012" TargetMode="External"/><Relationship Id="rId11489" Type="http://schemas.openxmlformats.org/officeDocument/2006/relationships/hyperlink" Target="http://football6.myfantasyleague.com/2013/player?L=59380&amp;P=10695&amp;YEAR=2012" TargetMode="External"/><Relationship Id="rId12887" Type="http://schemas.openxmlformats.org/officeDocument/2006/relationships/hyperlink" Target="http://football6.myfantasyleague.com/2013/detailed?L=59380&amp;W=11&amp;P=10210&amp;YEAR=2012" TargetMode="External"/><Relationship Id="rId13938" Type="http://schemas.openxmlformats.org/officeDocument/2006/relationships/hyperlink" Target="http://football6.myfantasyleague.com/2013/detailed?L=59380&amp;W=2&amp;P=9667&amp;YEAR=2012" TargetMode="External"/><Relationship Id="rId15360" Type="http://schemas.openxmlformats.org/officeDocument/2006/relationships/hyperlink" Target="http://football6.myfantasyleague.com/2013/detailed?L=59380&amp;W=8&amp;P=9389&amp;YEAR=2012" TargetMode="External"/><Relationship Id="rId918" Type="http://schemas.openxmlformats.org/officeDocument/2006/relationships/hyperlink" Target="http://football6.myfantasyleague.com/2013/detailed?L=59380&amp;W=7&amp;P=11011&amp;YEAR=2012" TargetMode="External"/><Relationship Id="rId1548" Type="http://schemas.openxmlformats.org/officeDocument/2006/relationships/hyperlink" Target="http://football6.myfantasyleague.com/2013/detailed?L=59380&amp;W=8&amp;P=9816&amp;YEAR=2012" TargetMode="External"/><Relationship Id="rId15013" Type="http://schemas.openxmlformats.org/officeDocument/2006/relationships/hyperlink" Target="http://football6.myfantasyleague.com/2013/detailed?L=59380&amp;W=4&amp;P=10366&amp;YEAR=2012" TargetMode="External"/><Relationship Id="rId16411" Type="http://schemas.openxmlformats.org/officeDocument/2006/relationships/hyperlink" Target="http://football6.myfantasyleague.com/2013/detailed?L=59380&amp;W=2&amp;P=6983&amp;YEAR=2012" TargetMode="External"/><Relationship Id="rId19981" Type="http://schemas.openxmlformats.org/officeDocument/2006/relationships/hyperlink" Target="http://football6.myfantasyleague.com/2013/detailed?L=59380&amp;W=15&amp;P=8242&amp;YEAR=2012" TargetMode="External"/><Relationship Id="rId4021" Type="http://schemas.openxmlformats.org/officeDocument/2006/relationships/hyperlink" Target="http://football6.myfantasyleague.com/2013/detailed?L=59380&amp;W=6&amp;P=10026&amp;YEAR=2012" TargetMode="External"/><Relationship Id="rId7591" Type="http://schemas.openxmlformats.org/officeDocument/2006/relationships/hyperlink" Target="http://football6.myfantasyleague.com/2013/detailed?L=59380&amp;W=12&amp;P=5786&amp;YEAR=2012" TargetMode="External"/><Relationship Id="rId11970" Type="http://schemas.openxmlformats.org/officeDocument/2006/relationships/hyperlink" Target="http://football6.myfantasyleague.com/2013/detailed?L=59380&amp;W=15&amp;P=6967&amp;YEAR=2012" TargetMode="External"/><Relationship Id="rId18583" Type="http://schemas.openxmlformats.org/officeDocument/2006/relationships/hyperlink" Target="http://football6.myfantasyleague.com/2013/detailed?L=59380&amp;W=15&amp;P=9004&amp;YEAR=2012" TargetMode="External"/><Relationship Id="rId19634" Type="http://schemas.openxmlformats.org/officeDocument/2006/relationships/hyperlink" Target="http://football6.myfantasyleague.com/2013/detailed?L=59380&amp;W=2&amp;P=10847&amp;YEAR=2012" TargetMode="External"/><Relationship Id="rId6193" Type="http://schemas.openxmlformats.org/officeDocument/2006/relationships/hyperlink" Target="http://football6.myfantasyleague.com/2013/detailed?L=59380&amp;W=4&amp;P=9690&amp;YEAR=2012" TargetMode="External"/><Relationship Id="rId7244" Type="http://schemas.openxmlformats.org/officeDocument/2006/relationships/hyperlink" Target="http://football6.myfantasyleague.com/2013/detailed?L=59380&amp;W=8&amp;P=10432&amp;YEAR=2012" TargetMode="External"/><Relationship Id="rId8642" Type="http://schemas.openxmlformats.org/officeDocument/2006/relationships/hyperlink" Target="http://football6.myfantasyleague.com/2013/detailed?L=59380&amp;W=10&amp;P=8371&amp;YEAR=2012" TargetMode="External"/><Relationship Id="rId10572" Type="http://schemas.openxmlformats.org/officeDocument/2006/relationships/hyperlink" Target="http://football6.myfantasyleague.com/2013/detailed?L=59380&amp;W=11&amp;P=10385&amp;YEAR=2012" TargetMode="External"/><Relationship Id="rId11623" Type="http://schemas.openxmlformats.org/officeDocument/2006/relationships/hyperlink" Target="http://football6.myfantasyleague.com/2013/detailed?L=59380&amp;W=5&amp;P=8283&amp;YEAR=2012" TargetMode="External"/><Relationship Id="rId17185" Type="http://schemas.openxmlformats.org/officeDocument/2006/relationships/hyperlink" Target="http://football6.myfantasyleague.com/2013/player?L=59380&amp;P=10893&amp;YEAR=2012" TargetMode="External"/><Relationship Id="rId18236" Type="http://schemas.openxmlformats.org/officeDocument/2006/relationships/hyperlink" Target="http://football6.myfantasyleague.com/2013/detailed?L=59380&amp;W=15&amp;P=9884&amp;YEAR=2012" TargetMode="External"/><Relationship Id="rId10225" Type="http://schemas.openxmlformats.org/officeDocument/2006/relationships/hyperlink" Target="http://football6.myfantasyleague.com/2013/detailed?L=59380&amp;W=3&amp;P=9126&amp;YEAR=2012" TargetMode="External"/><Relationship Id="rId13795" Type="http://schemas.openxmlformats.org/officeDocument/2006/relationships/hyperlink" Target="http://football6.myfantasyleague.com/2013/player?L=59380&amp;P=8253" TargetMode="External"/><Relationship Id="rId14846" Type="http://schemas.openxmlformats.org/officeDocument/2006/relationships/hyperlink" Target="http://football6.myfantasyleague.com/2013/detailed?L=59380&amp;W=4&amp;P=10730&amp;YEAR=2012" TargetMode="External"/><Relationship Id="rId3854" Type="http://schemas.openxmlformats.org/officeDocument/2006/relationships/hyperlink" Target="http://football6.myfantasyleague.com/2013/detailed?L=59380&amp;W=9&amp;P=10552&amp;YEAR=2012" TargetMode="External"/><Relationship Id="rId4905" Type="http://schemas.openxmlformats.org/officeDocument/2006/relationships/hyperlink" Target="http://football6.myfantasyleague.com/2013/detailed?L=59380&amp;W=14&amp;P=8247&amp;YEAR=2012" TargetMode="External"/><Relationship Id="rId12397" Type="http://schemas.openxmlformats.org/officeDocument/2006/relationships/hyperlink" Target="http://football6.myfantasyleague.com/2013/detailed?L=59380&amp;W=4&amp;P=10112&amp;YEAR=2012" TargetMode="External"/><Relationship Id="rId13448" Type="http://schemas.openxmlformats.org/officeDocument/2006/relationships/hyperlink" Target="http://football6.myfantasyleague.com/2013/detailed?L=59380&amp;W=13&amp;P=8003&amp;YEAR=2012" TargetMode="External"/><Relationship Id="rId20664" Type="http://schemas.openxmlformats.org/officeDocument/2006/relationships/hyperlink" Target="http://football6.myfantasyleague.com/2013/detailed?L=59380&amp;W=7&amp;P=9882&amp;YEAR=2012" TargetMode="External"/><Relationship Id="rId775" Type="http://schemas.openxmlformats.org/officeDocument/2006/relationships/hyperlink" Target="http://football6.myfantasyleague.com/2013/detailed?L=59380&amp;W=11&amp;P=9040&amp;YEAR=2012" TargetMode="External"/><Relationship Id="rId2456" Type="http://schemas.openxmlformats.org/officeDocument/2006/relationships/hyperlink" Target="http://football6.myfantasyleague.com/2013/detailed?L=59380&amp;W=8&amp;P=9988&amp;YEAR=2012" TargetMode="External"/><Relationship Id="rId3507" Type="http://schemas.openxmlformats.org/officeDocument/2006/relationships/hyperlink" Target="http://football6.myfantasyleague.com/2013/detailed?L=59380&amp;W=13&amp;P=9053&amp;YEAR=2012" TargetMode="External"/><Relationship Id="rId9069" Type="http://schemas.openxmlformats.org/officeDocument/2006/relationships/hyperlink" Target="http://football6.myfantasyleague.com/2013/detailed?L=59380&amp;W=8&amp;P=10276&amp;YEAR=2012" TargetMode="External"/><Relationship Id="rId19491" Type="http://schemas.openxmlformats.org/officeDocument/2006/relationships/hyperlink" Target="http://football6.myfantasyleague.com/2013/player?L=59380&amp;P=9440&amp;YEAR=2012" TargetMode="External"/><Relationship Id="rId20317" Type="http://schemas.openxmlformats.org/officeDocument/2006/relationships/hyperlink" Target="http://football6.myfantasyleague.com/2013/player?L=59380&amp;P=6581&amp;YEAR=2012" TargetMode="External"/><Relationship Id="rId428" Type="http://schemas.openxmlformats.org/officeDocument/2006/relationships/hyperlink" Target="http://football6.myfantasyleague.com/2013/detailed?L=59380&amp;W=10&amp;P=9727&amp;YEAR=2012" TargetMode="External"/><Relationship Id="rId1058" Type="http://schemas.openxmlformats.org/officeDocument/2006/relationships/hyperlink" Target="http://football6.myfantasyleague.com/2013/detailed?L=59380&amp;W=12&amp;P=9418&amp;YEAR=2012" TargetMode="External"/><Relationship Id="rId2109" Type="http://schemas.openxmlformats.org/officeDocument/2006/relationships/hyperlink" Target="http://football6.myfantasyleague.com/2013/detailed?L=59380&amp;W=5&amp;P=5848&amp;YEAR=2012" TargetMode="External"/><Relationship Id="rId5679" Type="http://schemas.openxmlformats.org/officeDocument/2006/relationships/hyperlink" Target="http://football6.myfantasyleague.com/2013/detailed?L=59380&amp;W=5&amp;P=10838&amp;YEAR=2012" TargetMode="External"/><Relationship Id="rId9550" Type="http://schemas.openxmlformats.org/officeDocument/2006/relationships/hyperlink" Target="http://football6.myfantasyleague.com/2013/detailed?L=59380&amp;W=9&amp;P=7419&amp;YEAR=2012" TargetMode="External"/><Relationship Id="rId18093" Type="http://schemas.openxmlformats.org/officeDocument/2006/relationships/hyperlink" Target="http://football6.myfantasyleague.com/2013/player?L=59380&amp;P=10413" TargetMode="External"/><Relationship Id="rId19144" Type="http://schemas.openxmlformats.org/officeDocument/2006/relationships/hyperlink" Target="http://football6.myfantasyleague.com/2013/detailed?L=59380&amp;W=13&amp;P=10872&amp;YEAR=2012" TargetMode="External"/><Relationship Id="rId8152" Type="http://schemas.openxmlformats.org/officeDocument/2006/relationships/hyperlink" Target="http://football6.myfantasyleague.com/2013/detailed?L=59380&amp;W=16&amp;P=9317&amp;YEAR=2012" TargetMode="External"/><Relationship Id="rId9203" Type="http://schemas.openxmlformats.org/officeDocument/2006/relationships/hyperlink" Target="http://football6.myfantasyleague.com/2013/detailed?L=59380&amp;W=1&amp;P=9861&amp;YEAR=2012" TargetMode="External"/><Relationship Id="rId10082" Type="http://schemas.openxmlformats.org/officeDocument/2006/relationships/hyperlink" Target="http://football6.myfantasyleague.com/2013/detailed?L=59380&amp;W=5&amp;P=9963&amp;YEAR=2012" TargetMode="External"/><Relationship Id="rId11480" Type="http://schemas.openxmlformats.org/officeDocument/2006/relationships/hyperlink" Target="http://football6.myfantasyleague.com/2013/detailed?L=59380&amp;W=2&amp;P=9164&amp;YEAR=2012" TargetMode="External"/><Relationship Id="rId12531" Type="http://schemas.openxmlformats.org/officeDocument/2006/relationships/hyperlink" Target="http://football6.myfantasyleague.com/2013/detailed?L=59380&amp;W=2&amp;P=8139&amp;YEAR=2012" TargetMode="External"/><Relationship Id="rId11133" Type="http://schemas.openxmlformats.org/officeDocument/2006/relationships/hyperlink" Target="http://football6.myfantasyleague.com/2013/detailed?L=59380&amp;W=16&amp;P=8120&amp;YEAR=2012" TargetMode="External"/><Relationship Id="rId15754" Type="http://schemas.openxmlformats.org/officeDocument/2006/relationships/hyperlink" Target="http://football6.myfantasyleague.com/2013/player?L=59380&amp;P=7880&amp;YEAR=2012" TargetMode="External"/><Relationship Id="rId16805" Type="http://schemas.openxmlformats.org/officeDocument/2006/relationships/hyperlink" Target="http://football6.myfantasyleague.com/2013/detailed?L=59380&amp;W=8&amp;P=10639&amp;YEAR=2012" TargetMode="External"/><Relationship Id="rId4762" Type="http://schemas.openxmlformats.org/officeDocument/2006/relationships/hyperlink" Target="http://football6.myfantasyleague.com/2013/detailed?L=59380&amp;W=8&amp;P=7423&amp;YEAR=2012" TargetMode="External"/><Relationship Id="rId5813" Type="http://schemas.openxmlformats.org/officeDocument/2006/relationships/hyperlink" Target="http://football6.myfantasyleague.com/2013/detailed?L=59380&amp;W=2&amp;P=9193&amp;YEAR=2012" TargetMode="External"/><Relationship Id="rId14356" Type="http://schemas.openxmlformats.org/officeDocument/2006/relationships/hyperlink" Target="http://football6.myfantasyleague.com/2013/detailed?L=59380&amp;W=1&amp;P=10915&amp;YEAR=2012" TargetMode="External"/><Relationship Id="rId15407" Type="http://schemas.openxmlformats.org/officeDocument/2006/relationships/hyperlink" Target="http://football6.myfantasyleague.com/2013/detailed?L=59380&amp;W=1&amp;P=8679&amp;YEAR=2012" TargetMode="External"/><Relationship Id="rId18977" Type="http://schemas.openxmlformats.org/officeDocument/2006/relationships/hyperlink" Target="http://football6.myfantasyleague.com/2013/detailed?L=59380&amp;W=2&amp;P=2842&amp;YEAR=2012" TargetMode="External"/><Relationship Id="rId285" Type="http://schemas.openxmlformats.org/officeDocument/2006/relationships/hyperlink" Target="http://football6.myfantasyleague.com/2013/detailed?L=59380&amp;W=15&amp;P=8951&amp;YEAR=2012" TargetMode="External"/><Relationship Id="rId3364" Type="http://schemas.openxmlformats.org/officeDocument/2006/relationships/hyperlink" Target="http://football6.myfantasyleague.com/2013/detailed?L=59380&amp;W=16&amp;P=4897&amp;YEAR=2012" TargetMode="External"/><Relationship Id="rId4415" Type="http://schemas.openxmlformats.org/officeDocument/2006/relationships/hyperlink" Target="http://football6.myfantasyleague.com/2013/detailed?L=59380&amp;W=10&amp;P=10819&amp;YEAR=2012" TargetMode="External"/><Relationship Id="rId7985" Type="http://schemas.openxmlformats.org/officeDocument/2006/relationships/hyperlink" Target="http://football6.myfantasyleague.com/2013/detailed?L=59380&amp;W=9&amp;P=11040&amp;YEAR=2012" TargetMode="External"/><Relationship Id="rId14009" Type="http://schemas.openxmlformats.org/officeDocument/2006/relationships/hyperlink" Target="http://football6.myfantasyleague.com/2013/detailed?L=59380&amp;W=5&amp;P=10999&amp;YEAR=2012" TargetMode="External"/><Relationship Id="rId17579" Type="http://schemas.openxmlformats.org/officeDocument/2006/relationships/hyperlink" Target="http://football6.myfantasyleague.com/2013/detailed?L=59380&amp;W=8&amp;P=10010&amp;YEAR=2012" TargetMode="External"/><Relationship Id="rId20174" Type="http://schemas.openxmlformats.org/officeDocument/2006/relationships/hyperlink" Target="http://football6.myfantasyleague.com/2013/detailed?L=59380&amp;W=5&amp;P=8696&amp;YEAR=2012" TargetMode="External"/><Relationship Id="rId3017" Type="http://schemas.openxmlformats.org/officeDocument/2006/relationships/hyperlink" Target="http://football6.myfantasyleague.com/2013/player?L=59380&amp;P=9531&amp;YEAR=2012" TargetMode="External"/><Relationship Id="rId6587" Type="http://schemas.openxmlformats.org/officeDocument/2006/relationships/hyperlink" Target="http://football6.myfantasyleague.com/2013/detailed?L=59380&amp;W=13&amp;P=9880&amp;YEAR=2012" TargetMode="External"/><Relationship Id="rId7638" Type="http://schemas.openxmlformats.org/officeDocument/2006/relationships/hyperlink" Target="http://football6.myfantasyleague.com/2013/detailed?L=59380&amp;W=10&amp;P=8674&amp;YEAR=2012" TargetMode="External"/><Relationship Id="rId10619" Type="http://schemas.openxmlformats.org/officeDocument/2006/relationships/hyperlink" Target="http://football6.myfantasyleague.com/2013/player?L=59380&amp;P=8396" TargetMode="External"/><Relationship Id="rId10966" Type="http://schemas.openxmlformats.org/officeDocument/2006/relationships/hyperlink" Target="http://football6.myfantasyleague.com/2013/detailed?L=59380&amp;W=16&amp;P=10534&amp;YEAR=2012" TargetMode="External"/><Relationship Id="rId5189" Type="http://schemas.openxmlformats.org/officeDocument/2006/relationships/hyperlink" Target="http://football6.myfantasyleague.com/2013/detailed?L=59380&amp;W=14&amp;P=7454&amp;YEAR=2012" TargetMode="External"/><Relationship Id="rId9060" Type="http://schemas.openxmlformats.org/officeDocument/2006/relationships/hyperlink" Target="http://football6.myfantasyleague.com/2013/detailed?L=59380&amp;W=11&amp;P=10784&amp;YEAR=2012" TargetMode="External"/><Relationship Id="rId12041" Type="http://schemas.openxmlformats.org/officeDocument/2006/relationships/hyperlink" Target="http://football6.myfantasyleague.com/2013/detailed?L=59380&amp;W=17&amp;P=10903&amp;YEAR=2012" TargetMode="External"/><Relationship Id="rId1799" Type="http://schemas.openxmlformats.org/officeDocument/2006/relationships/hyperlink" Target="http://football6.myfantasyleague.com/2013/detailed?L=59380&amp;W=10&amp;P=10848&amp;YEAR=2012" TargetMode="External"/><Relationship Id="rId2100" Type="http://schemas.openxmlformats.org/officeDocument/2006/relationships/hyperlink" Target="http://football6.myfantasyleague.com/2013/detailed?L=59380&amp;W=16&amp;P=8917&amp;YEAR=2012" TargetMode="External"/><Relationship Id="rId5670" Type="http://schemas.openxmlformats.org/officeDocument/2006/relationships/hyperlink" Target="http://football6.myfantasyleague.com/2013/detailed?L=59380&amp;W=15&amp;P=9062&amp;YEAR=2012" TargetMode="External"/><Relationship Id="rId16662" Type="http://schemas.openxmlformats.org/officeDocument/2006/relationships/hyperlink" Target="http://football6.myfantasyleague.com/2013/detailed?L=59380&amp;W=17&amp;P=10250&amp;YEAR=2012" TargetMode="External"/><Relationship Id="rId17713" Type="http://schemas.openxmlformats.org/officeDocument/2006/relationships/hyperlink" Target="http://football6.myfantasyleague.com/2013/detailed?L=59380&amp;W=7&amp;P=10760&amp;YEAR=2012" TargetMode="External"/><Relationship Id="rId4272" Type="http://schemas.openxmlformats.org/officeDocument/2006/relationships/hyperlink" Target="http://football6.myfantasyleague.com/2013/detailed?L=59380&amp;W=15&amp;P=9024&amp;YEAR=2012" TargetMode="External"/><Relationship Id="rId5323" Type="http://schemas.openxmlformats.org/officeDocument/2006/relationships/hyperlink" Target="http://football6.myfantasyleague.com/2013/detailed?L=59380&amp;W=11&amp;P=8010&amp;YEAR=2012" TargetMode="External"/><Relationship Id="rId6721" Type="http://schemas.openxmlformats.org/officeDocument/2006/relationships/hyperlink" Target="http://football6.myfantasyleague.com/2013/detailed?L=59380&amp;W=6&amp;P=7947&amp;YEAR=2012" TargetMode="External"/><Relationship Id="rId15264" Type="http://schemas.openxmlformats.org/officeDocument/2006/relationships/hyperlink" Target="http://football6.myfantasyleague.com/2013/player?L=59380&amp;P=9962&amp;YEAR=2012" TargetMode="External"/><Relationship Id="rId16315" Type="http://schemas.openxmlformats.org/officeDocument/2006/relationships/hyperlink" Target="http://football6.myfantasyleague.com/2013/detailed?L=59380&amp;W=7&amp;P=8302&amp;YEAR=2012" TargetMode="External"/><Relationship Id="rId19885" Type="http://schemas.openxmlformats.org/officeDocument/2006/relationships/hyperlink" Target="http://football6.myfantasyleague.com/2013/detailed?L=59380&amp;W=17&amp;P=10066&amp;YEAR=2012" TargetMode="External"/><Relationship Id="rId8893" Type="http://schemas.openxmlformats.org/officeDocument/2006/relationships/hyperlink" Target="http://football6.myfantasyleague.com/2013/detailed?L=59380&amp;W=2&amp;P=9853&amp;YEAR=2012" TargetMode="External"/><Relationship Id="rId9944" Type="http://schemas.openxmlformats.org/officeDocument/2006/relationships/hyperlink" Target="http://football6.myfantasyleague.com/2013/detailed?L=59380&amp;W=7&amp;P=9956&amp;YEAR=2012" TargetMode="External"/><Relationship Id="rId11874" Type="http://schemas.openxmlformats.org/officeDocument/2006/relationships/hyperlink" Target="http://football6.myfantasyleague.com/2013/player?L=59380&amp;P=9550" TargetMode="External"/><Relationship Id="rId12925" Type="http://schemas.openxmlformats.org/officeDocument/2006/relationships/hyperlink" Target="http://football6.myfantasyleague.com/2013/detailed?L=59380&amp;W=1&amp;P=7842&amp;YEAR=2012" TargetMode="External"/><Relationship Id="rId18487" Type="http://schemas.openxmlformats.org/officeDocument/2006/relationships/hyperlink" Target="http://football6.myfantasyleague.com/2013/detailed?L=59380&amp;W=11&amp;P=8494&amp;YEAR=2012" TargetMode="External"/><Relationship Id="rId19538" Type="http://schemas.openxmlformats.org/officeDocument/2006/relationships/hyperlink" Target="http://football6.myfantasyleague.com/2013/detailed?L=59380&amp;W=17&amp;P=10404&amp;YEAR=2012" TargetMode="External"/><Relationship Id="rId1933" Type="http://schemas.openxmlformats.org/officeDocument/2006/relationships/hyperlink" Target="http://football6.myfantasyleague.com/2013/detailed?L=59380&amp;W=8&amp;P=8595&amp;YEAR=2012" TargetMode="External"/><Relationship Id="rId6097" Type="http://schemas.openxmlformats.org/officeDocument/2006/relationships/hyperlink" Target="http://football6.myfantasyleague.com/2013/detailed?L=59380&amp;W=12&amp;P=8851&amp;YEAR=2012" TargetMode="External"/><Relationship Id="rId7495" Type="http://schemas.openxmlformats.org/officeDocument/2006/relationships/hyperlink" Target="http://football6.myfantasyleague.com/2013/detailed?L=59380&amp;W=15&amp;P=9068&amp;YEAR=2012" TargetMode="External"/><Relationship Id="rId8546" Type="http://schemas.openxmlformats.org/officeDocument/2006/relationships/hyperlink" Target="http://football6.myfantasyleague.com/2013/detailed?L=59380&amp;W=10&amp;P=10800&amp;YEAR=2012" TargetMode="External"/><Relationship Id="rId10476" Type="http://schemas.openxmlformats.org/officeDocument/2006/relationships/hyperlink" Target="http://football6.myfantasyleague.com/2013/detailed?L=59380&amp;W=12&amp;P=9080&amp;YEAR=2012" TargetMode="External"/><Relationship Id="rId11527" Type="http://schemas.openxmlformats.org/officeDocument/2006/relationships/hyperlink" Target="http://football6.myfantasyleague.com/2013/detailed?L=59380&amp;W=13&amp;P=9224&amp;YEAR=2012" TargetMode="External"/><Relationship Id="rId17089" Type="http://schemas.openxmlformats.org/officeDocument/2006/relationships/hyperlink" Target="http://football6.myfantasyleague.com/2013/detailed?L=59380&amp;W=12&amp;P=10783&amp;YEAR=2012" TargetMode="External"/><Relationship Id="rId7148" Type="http://schemas.openxmlformats.org/officeDocument/2006/relationships/hyperlink" Target="http://football6.myfantasyleague.com/2013/player?L=59380&amp;P=9259&amp;YEAR=2012" TargetMode="External"/><Relationship Id="rId10129" Type="http://schemas.openxmlformats.org/officeDocument/2006/relationships/hyperlink" Target="http://football6.myfantasyleague.com/2013/options?L=59380&amp;F=0006&amp;O=07" TargetMode="External"/><Relationship Id="rId13699" Type="http://schemas.openxmlformats.org/officeDocument/2006/relationships/hyperlink" Target="http://football6.myfantasyleague.com/2013/detailed?L=59380&amp;W=11&amp;P=10117&amp;YEAR=2012" TargetMode="External"/><Relationship Id="rId14000" Type="http://schemas.openxmlformats.org/officeDocument/2006/relationships/hyperlink" Target="http://football6.myfantasyleague.com/2013/detailed?L=59380&amp;W=10&amp;P=9700&amp;YEAR=2012" TargetMode="External"/><Relationship Id="rId17570" Type="http://schemas.openxmlformats.org/officeDocument/2006/relationships/hyperlink" Target="http://football6.myfantasyleague.com/2013/detailed?L=59380&amp;W=17&amp;P=11000&amp;YEAR=2012" TargetMode="External"/><Relationship Id="rId18621" Type="http://schemas.openxmlformats.org/officeDocument/2006/relationships/hyperlink" Target="http://football6.myfantasyleague.com/2013/player?L=59380&amp;P=10976" TargetMode="External"/><Relationship Id="rId3758" Type="http://schemas.openxmlformats.org/officeDocument/2006/relationships/hyperlink" Target="http://football6.myfantasyleague.com/2013/detailed?L=59380&amp;W=14&amp;P=10409&amp;YEAR=2012" TargetMode="External"/><Relationship Id="rId4809" Type="http://schemas.openxmlformats.org/officeDocument/2006/relationships/hyperlink" Target="http://football6.myfantasyleague.com/2013/options?L=59380&amp;F=0008&amp;O=07" TargetMode="External"/><Relationship Id="rId16172" Type="http://schemas.openxmlformats.org/officeDocument/2006/relationships/hyperlink" Target="http://football6.myfantasyleague.com/2013/detailed?L=59380&amp;W=17&amp;P=9429&amp;YEAR=2012" TargetMode="External"/><Relationship Id="rId17223" Type="http://schemas.openxmlformats.org/officeDocument/2006/relationships/hyperlink" Target="http://football6.myfantasyleague.com/2013/detailed?L=59380&amp;W=4&amp;P=4974&amp;YEAR=2012" TargetMode="External"/><Relationship Id="rId20568" Type="http://schemas.openxmlformats.org/officeDocument/2006/relationships/hyperlink" Target="http://football6.myfantasyleague.com/2013/detailed?L=59380&amp;W=15&amp;P=9915&amp;YEAR=2012" TargetMode="External"/><Relationship Id="rId679" Type="http://schemas.openxmlformats.org/officeDocument/2006/relationships/hyperlink" Target="http://football6.myfantasyleague.com/2013/detailed?L=59380&amp;W=14&amp;P=6959&amp;YEAR=2012" TargetMode="External"/><Relationship Id="rId5180" Type="http://schemas.openxmlformats.org/officeDocument/2006/relationships/hyperlink" Target="http://football6.myfantasyleague.com/2013/detailed?L=59380&amp;W=3&amp;P=7454&amp;YEAR=2012" TargetMode="External"/><Relationship Id="rId6231" Type="http://schemas.openxmlformats.org/officeDocument/2006/relationships/hyperlink" Target="http://football6.myfantasyleague.com/2013/detailed?L=59380&amp;W=6&amp;P=9622&amp;YEAR=2012" TargetMode="External"/><Relationship Id="rId10610" Type="http://schemas.openxmlformats.org/officeDocument/2006/relationships/hyperlink" Target="http://football6.myfantasyleague.com/2013/detailed?L=59380&amp;W=12&amp;P=10280&amp;YEAR=2012" TargetMode="External"/><Relationship Id="rId9454" Type="http://schemas.openxmlformats.org/officeDocument/2006/relationships/hyperlink" Target="http://football6.myfantasyleague.com/2013/player?L=59380&amp;P=10722&amp;YEAR=2012" TargetMode="External"/><Relationship Id="rId12782" Type="http://schemas.openxmlformats.org/officeDocument/2006/relationships/hyperlink" Target="http://football6.myfantasyleague.com/2013/detailed?L=59380&amp;W=11&amp;P=8836&amp;YEAR=2012" TargetMode="External"/><Relationship Id="rId13833" Type="http://schemas.openxmlformats.org/officeDocument/2006/relationships/hyperlink" Target="http://football6.myfantasyleague.com/2013/detailed?L=59380&amp;W=1&amp;P=9450&amp;YEAR=2012" TargetMode="External"/><Relationship Id="rId19048" Type="http://schemas.openxmlformats.org/officeDocument/2006/relationships/hyperlink" Target="http://football6.myfantasyleague.com/2013/detailed?L=59380&amp;W=5&amp;P=9214&amp;YEAR=2012" TargetMode="External"/><Relationship Id="rId19395" Type="http://schemas.openxmlformats.org/officeDocument/2006/relationships/hyperlink" Target="http://football6.myfantasyleague.com/2013/detailed?L=59380&amp;W=5&amp;P=9529&amp;YEAR=2012" TargetMode="External"/><Relationship Id="rId1790" Type="http://schemas.openxmlformats.org/officeDocument/2006/relationships/hyperlink" Target="http://football6.myfantasyleague.com/2013/detailed?L=59380&amp;W=17&amp;P=11024&amp;YEAR=2012" TargetMode="External"/><Relationship Id="rId2841" Type="http://schemas.openxmlformats.org/officeDocument/2006/relationships/hyperlink" Target="http://football6.myfantasyleague.com/2013/detailed?L=59380&amp;W=6&amp;P=7854&amp;YEAR=2012" TargetMode="External"/><Relationship Id="rId8056" Type="http://schemas.openxmlformats.org/officeDocument/2006/relationships/hyperlink" Target="http://football6.myfantasyleague.com/2013/detailed?L=59380&amp;W=11&amp;P=8333&amp;YEAR=2012" TargetMode="External"/><Relationship Id="rId9107" Type="http://schemas.openxmlformats.org/officeDocument/2006/relationships/hyperlink" Target="http://football6.myfantasyleague.com/2013/detailed?L=59380&amp;W=8&amp;P=10766&amp;YEAR=2012" TargetMode="External"/><Relationship Id="rId11384" Type="http://schemas.openxmlformats.org/officeDocument/2006/relationships/hyperlink" Target="http://football6.myfantasyleague.com/2013/detailed?L=59380&amp;W=17&amp;P=10279&amp;YEAR=2012" TargetMode="External"/><Relationship Id="rId12435" Type="http://schemas.openxmlformats.org/officeDocument/2006/relationships/hyperlink" Target="http://football6.myfantasyleague.com/2013/detailed?L=59380&amp;W=17&amp;P=8820&amp;YEAR=2012" TargetMode="External"/><Relationship Id="rId20702" Type="http://schemas.openxmlformats.org/officeDocument/2006/relationships/hyperlink" Target="http://football6.myfantasyleague.com/2013/detailed?L=59380&amp;W=4&amp;P=10868&amp;YEAR=2012" TargetMode="External"/><Relationship Id="rId813" Type="http://schemas.openxmlformats.org/officeDocument/2006/relationships/hyperlink" Target="http://football6.myfantasyleague.com/2013/detailed?L=59380&amp;W=12&amp;P=7245&amp;YEAR=2012" TargetMode="External"/><Relationship Id="rId1443" Type="http://schemas.openxmlformats.org/officeDocument/2006/relationships/hyperlink" Target="http://football6.myfantasyleague.com/2013/detailed?L=59380&amp;W=9&amp;P=9859&amp;YEAR=2012" TargetMode="External"/><Relationship Id="rId11037" Type="http://schemas.openxmlformats.org/officeDocument/2006/relationships/hyperlink" Target="http://football6.myfantasyleague.com/2013/detailed?L=59380&amp;W=15&amp;P=9129&amp;YEAR=2012" TargetMode="External"/><Relationship Id="rId15658" Type="http://schemas.openxmlformats.org/officeDocument/2006/relationships/hyperlink" Target="http://football6.myfantasyleague.com/2013/detailed?L=59380&amp;W=10&amp;P=10811&amp;YEAR=2012" TargetMode="External"/><Relationship Id="rId16709" Type="http://schemas.openxmlformats.org/officeDocument/2006/relationships/hyperlink" Target="http://football6.myfantasyleague.com/2013/detailed?L=59380&amp;W=4&amp;P=10084&amp;YEAR=2012" TargetMode="External"/><Relationship Id="rId4666" Type="http://schemas.openxmlformats.org/officeDocument/2006/relationships/hyperlink" Target="http://football6.myfantasyleague.com/2013/detailed?L=59380&amp;W=5&amp;P=10313&amp;YEAR=2012" TargetMode="External"/><Relationship Id="rId5717" Type="http://schemas.openxmlformats.org/officeDocument/2006/relationships/hyperlink" Target="http://football6.myfantasyleague.com/2013/detailed?L=59380&amp;W=9&amp;P=8453&amp;YEAR=2012" TargetMode="External"/><Relationship Id="rId17080" Type="http://schemas.openxmlformats.org/officeDocument/2006/relationships/hyperlink" Target="http://football6.myfantasyleague.com/2013/detailed?L=59380&amp;W=2&amp;P=10783&amp;YEAR=2012" TargetMode="External"/><Relationship Id="rId18131" Type="http://schemas.openxmlformats.org/officeDocument/2006/relationships/hyperlink" Target="http://football6.myfantasyleague.com/2013/detailed?L=59380&amp;W=15&amp;P=9862&amp;YEAR=2012" TargetMode="External"/><Relationship Id="rId3268" Type="http://schemas.openxmlformats.org/officeDocument/2006/relationships/hyperlink" Target="http://football6.myfantasyleague.com/2013/detailed?L=59380&amp;W=1&amp;P=9299&amp;YEAR=2012" TargetMode="External"/><Relationship Id="rId4319" Type="http://schemas.openxmlformats.org/officeDocument/2006/relationships/hyperlink" Target="http://football6.myfantasyleague.com/2013/detailed?L=59380&amp;W=12&amp;P=10762&amp;YEAR=2012" TargetMode="External"/><Relationship Id="rId7889" Type="http://schemas.openxmlformats.org/officeDocument/2006/relationships/hyperlink" Target="http://football6.myfantasyleague.com/2013/detailed?L=59380&amp;W=15&amp;P=10530&amp;YEAR=2012" TargetMode="External"/><Relationship Id="rId10120" Type="http://schemas.openxmlformats.org/officeDocument/2006/relationships/hyperlink" Target="http://football6.myfantasyleague.com/2013/detailed?L=59380&amp;W=6&amp;P=10753&amp;YEAR=2012" TargetMode="External"/><Relationship Id="rId20078" Type="http://schemas.openxmlformats.org/officeDocument/2006/relationships/hyperlink" Target="http://football6.myfantasyleague.com/2013/detailed?L=59380&amp;W=13&amp;P=4962&amp;YEAR=2012" TargetMode="External"/><Relationship Id="rId189" Type="http://schemas.openxmlformats.org/officeDocument/2006/relationships/hyperlink" Target="http://football6.myfantasyleague.com/2013/detailed?L=59380&amp;W=6&amp;P=9621&amp;YEAR=2012" TargetMode="External"/><Relationship Id="rId12292" Type="http://schemas.openxmlformats.org/officeDocument/2006/relationships/hyperlink" Target="http://football6.myfantasyleague.com/2013/player?L=59380&amp;P=9846" TargetMode="External"/><Relationship Id="rId13690" Type="http://schemas.openxmlformats.org/officeDocument/2006/relationships/hyperlink" Target="http://football6.myfantasyleague.com/2013/detailed?L=59380&amp;W=15&amp;P=9906&amp;YEAR=2012" TargetMode="External"/><Relationship Id="rId14741" Type="http://schemas.openxmlformats.org/officeDocument/2006/relationships/hyperlink" Target="http://football6.myfantasyleague.com/2013/options?L=59380&amp;F=0001&amp;O=07" TargetMode="External"/><Relationship Id="rId670" Type="http://schemas.openxmlformats.org/officeDocument/2006/relationships/hyperlink" Target="http://football6.myfantasyleague.com/2013/detailed?L=59380&amp;W=4&amp;P=6959&amp;YEAR=2012" TargetMode="External"/><Relationship Id="rId2351" Type="http://schemas.openxmlformats.org/officeDocument/2006/relationships/hyperlink" Target="http://football6.myfantasyleague.com/2013/detailed?L=59380&amp;W=15&amp;P=10149&amp;YEAR=2012" TargetMode="External"/><Relationship Id="rId3402" Type="http://schemas.openxmlformats.org/officeDocument/2006/relationships/hyperlink" Target="http://football6.myfantasyleague.com/2013/detailed?L=59380&amp;W=12&amp;P=10416&amp;YEAR=2012" TargetMode="External"/><Relationship Id="rId4800" Type="http://schemas.openxmlformats.org/officeDocument/2006/relationships/hyperlink" Target="http://football6.myfantasyleague.com/2013/detailed?L=59380&amp;W=9&amp;P=10768&amp;YEAR=2012" TargetMode="External"/><Relationship Id="rId13343" Type="http://schemas.openxmlformats.org/officeDocument/2006/relationships/hyperlink" Target="http://football6.myfantasyleague.com/2013/detailed?L=59380&amp;W=1&amp;P=10517&amp;YEAR=2012" TargetMode="External"/><Relationship Id="rId17964" Type="http://schemas.openxmlformats.org/officeDocument/2006/relationships/hyperlink" Target="http://football6.myfantasyleague.com/2013/player?L=59380&amp;P=10515" TargetMode="External"/><Relationship Id="rId323" Type="http://schemas.openxmlformats.org/officeDocument/2006/relationships/hyperlink" Target="http://football6.myfantasyleague.com/2013/player?L=59380&amp;P=10679" TargetMode="External"/><Relationship Id="rId2004" Type="http://schemas.openxmlformats.org/officeDocument/2006/relationships/hyperlink" Target="http://football6.myfantasyleague.com/2013/player?L=59380&amp;P=10930" TargetMode="External"/><Relationship Id="rId6972" Type="http://schemas.openxmlformats.org/officeDocument/2006/relationships/hyperlink" Target="http://football6.myfantasyleague.com/2013/detailed?L=59380&amp;W=15&amp;P=10217&amp;YEAR=2012" TargetMode="External"/><Relationship Id="rId16566" Type="http://schemas.openxmlformats.org/officeDocument/2006/relationships/hyperlink" Target="http://football6.myfantasyleague.com/2013/detailed?L=59380&amp;W=14&amp;P=9928&amp;YEAR=2012" TargetMode="External"/><Relationship Id="rId17617" Type="http://schemas.openxmlformats.org/officeDocument/2006/relationships/hyperlink" Target="http://football6.myfantasyleague.com/2013/detailed?L=59380&amp;W=1&amp;P=9170&amp;YEAR=2012" TargetMode="External"/><Relationship Id="rId20212" Type="http://schemas.openxmlformats.org/officeDocument/2006/relationships/hyperlink" Target="http://football6.myfantasyleague.com/2013/detailed?L=59380&amp;W=8&amp;P=10290&amp;YEAR=2012" TargetMode="External"/><Relationship Id="rId4176" Type="http://schemas.openxmlformats.org/officeDocument/2006/relationships/hyperlink" Target="http://football6.myfantasyleague.com/2013/detailed?L=59380&amp;W=4&amp;P=9474&amp;YEAR=2012" TargetMode="External"/><Relationship Id="rId5574" Type="http://schemas.openxmlformats.org/officeDocument/2006/relationships/hyperlink" Target="http://football6.myfantasyleague.com/2013/detailed?L=59380&amp;W=8&amp;P=8368&amp;YEAR=2012" TargetMode="External"/><Relationship Id="rId6625" Type="http://schemas.openxmlformats.org/officeDocument/2006/relationships/hyperlink" Target="http://football6.myfantasyleague.com/2013/detailed?L=59380&amp;W=11&amp;P=9003&amp;YEAR=2012" TargetMode="External"/><Relationship Id="rId15168" Type="http://schemas.openxmlformats.org/officeDocument/2006/relationships/hyperlink" Target="http://football6.myfantasyleague.com/2013/detailed?L=59380&amp;W=7&amp;P=10725&amp;YEAR=2012" TargetMode="External"/><Relationship Id="rId16219" Type="http://schemas.openxmlformats.org/officeDocument/2006/relationships/hyperlink" Target="http://football6.myfantasyleague.com/2013/detailed?L=59380&amp;W=9&amp;P=9661&amp;YEAR=2012" TargetMode="External"/><Relationship Id="rId19789" Type="http://schemas.openxmlformats.org/officeDocument/2006/relationships/hyperlink" Target="http://football6.myfantasyleague.com/2013/detailed?L=59380&amp;W=8&amp;P=9854&amp;YEAR=2012" TargetMode="External"/><Relationship Id="rId5227" Type="http://schemas.openxmlformats.org/officeDocument/2006/relationships/hyperlink" Target="http://football6.myfantasyleague.com/2013/detailed?L=59380&amp;W=13&amp;P=9061&amp;YEAR=2012" TargetMode="External"/><Relationship Id="rId8797" Type="http://schemas.openxmlformats.org/officeDocument/2006/relationships/hyperlink" Target="http://football6.myfantasyleague.com/2013/detailed?L=59380&amp;W=7&amp;P=10333&amp;YEAR=2012" TargetMode="External"/><Relationship Id="rId9848" Type="http://schemas.openxmlformats.org/officeDocument/2006/relationships/hyperlink" Target="http://football6.myfantasyleague.com/2013/detailed?L=59380&amp;W=3&amp;P=10546&amp;YEAR=2012" TargetMode="External"/><Relationship Id="rId11778" Type="http://schemas.openxmlformats.org/officeDocument/2006/relationships/hyperlink" Target="http://football6.myfantasyleague.com/2013/detailed?L=59380&amp;W=1&amp;P=9764&amp;YEAR=2012" TargetMode="External"/><Relationship Id="rId12829" Type="http://schemas.openxmlformats.org/officeDocument/2006/relationships/hyperlink" Target="http://football6.myfantasyleague.com/2013/detailed?L=59380&amp;W=11&amp;P=8678&amp;YEAR=2012" TargetMode="External"/><Relationship Id="rId1837" Type="http://schemas.openxmlformats.org/officeDocument/2006/relationships/hyperlink" Target="http://football6.myfantasyleague.com/2013/detailed?L=59380&amp;W=4&amp;P=10825&amp;YEAR=2012" TargetMode="External"/><Relationship Id="rId7399" Type="http://schemas.openxmlformats.org/officeDocument/2006/relationships/hyperlink" Target="http://football6.myfantasyleague.com/2013/detailed?L=59380&amp;W=2&amp;P=8289&amp;YEAR=2012" TargetMode="External"/><Relationship Id="rId14251" Type="http://schemas.openxmlformats.org/officeDocument/2006/relationships/hyperlink" Target="http://football6.myfantasyleague.com/2013/player?L=59380&amp;P=7867" TargetMode="External"/><Relationship Id="rId15302" Type="http://schemas.openxmlformats.org/officeDocument/2006/relationships/hyperlink" Target="http://football6.myfantasyleague.com/2013/detailed?L=59380&amp;W=10&amp;P=10521&amp;YEAR=2012" TargetMode="External"/><Relationship Id="rId16700" Type="http://schemas.openxmlformats.org/officeDocument/2006/relationships/hyperlink" Target="http://football6.myfantasyleague.com/2013/detailed?L=59380&amp;W=10&amp;P=7019&amp;YEAR=2012" TargetMode="External"/><Relationship Id="rId4310" Type="http://schemas.openxmlformats.org/officeDocument/2006/relationships/hyperlink" Target="http://football6.myfantasyleague.com/2013/detailed?L=59380&amp;W=2&amp;P=10762&amp;YEAR=2012" TargetMode="External"/><Relationship Id="rId7880" Type="http://schemas.openxmlformats.org/officeDocument/2006/relationships/hyperlink" Target="http://football6.myfantasyleague.com/2013/detailed?L=59380&amp;W=13&amp;P=8697&amp;YEAR=2012" TargetMode="External"/><Relationship Id="rId18872" Type="http://schemas.openxmlformats.org/officeDocument/2006/relationships/hyperlink" Target="http://football6.myfantasyleague.com/2013/detailed?L=59380&amp;W=15&amp;P=10303&amp;YEAR=2012" TargetMode="External"/><Relationship Id="rId19923" Type="http://schemas.openxmlformats.org/officeDocument/2006/relationships/hyperlink" Target="http://football6.myfantasyleague.com/2013/player?L=59380&amp;P=9997&amp;YEAR=2012" TargetMode="External"/><Relationship Id="rId180" Type="http://schemas.openxmlformats.org/officeDocument/2006/relationships/hyperlink" Target="http://football6.myfantasyleague.com/2013/detailed?L=59380&amp;W=13&amp;P=9039&amp;YEAR=2012" TargetMode="External"/><Relationship Id="rId6482" Type="http://schemas.openxmlformats.org/officeDocument/2006/relationships/hyperlink" Target="http://football6.myfantasyleague.com/2013/detailed?L=59380&amp;W=16&amp;P=7123&amp;YEAR=2012" TargetMode="External"/><Relationship Id="rId7533" Type="http://schemas.openxmlformats.org/officeDocument/2006/relationships/hyperlink" Target="http://football6.myfantasyleague.com/2013/detailed?L=59380&amp;W=7&amp;P=9820&amp;YEAR=2012" TargetMode="External"/><Relationship Id="rId8931" Type="http://schemas.openxmlformats.org/officeDocument/2006/relationships/hyperlink" Target="http://football6.myfantasyleague.com/2013/detailed?L=59380&amp;W=12&amp;P=11074&amp;YEAR=2012" TargetMode="External"/><Relationship Id="rId10861" Type="http://schemas.openxmlformats.org/officeDocument/2006/relationships/hyperlink" Target="http://football6.myfantasyleague.com/2013/detailed?L=59380&amp;W=10&amp;P=8387&amp;YEAR=2012" TargetMode="External"/><Relationship Id="rId11912" Type="http://schemas.openxmlformats.org/officeDocument/2006/relationships/hyperlink" Target="http://football6.myfantasyleague.com/2013/detailed?L=59380&amp;W=1&amp;P=10154&amp;YEAR=2012" TargetMode="External"/><Relationship Id="rId16076" Type="http://schemas.openxmlformats.org/officeDocument/2006/relationships/hyperlink" Target="http://football6.myfantasyleague.com/2013/player?L=59380&amp;P=7848" TargetMode="External"/><Relationship Id="rId17127" Type="http://schemas.openxmlformats.org/officeDocument/2006/relationships/hyperlink" Target="http://football6.myfantasyleague.com/2013/detailed?L=59380&amp;W=11&amp;P=4894&amp;YEAR=2012" TargetMode="External"/><Relationship Id="rId17474" Type="http://schemas.openxmlformats.org/officeDocument/2006/relationships/hyperlink" Target="http://football6.myfantasyleague.com/2013/detailed?L=59380&amp;W=8&amp;P=9726&amp;YEAR=2012" TargetMode="External"/><Relationship Id="rId18525" Type="http://schemas.openxmlformats.org/officeDocument/2006/relationships/hyperlink" Target="http://football6.myfantasyleague.com/2013/detailed?L=59380&amp;W=6&amp;P=9981&amp;YEAR=2012" TargetMode="External"/><Relationship Id="rId5084" Type="http://schemas.openxmlformats.org/officeDocument/2006/relationships/hyperlink" Target="http://football6.myfantasyleague.com/2013/detailed?L=59380&amp;W=14&amp;P=8982&amp;YEAR=2012" TargetMode="External"/><Relationship Id="rId6135" Type="http://schemas.openxmlformats.org/officeDocument/2006/relationships/hyperlink" Target="http://football6.myfantasyleague.com/2013/player?L=59380&amp;P=9278&amp;YEAR=2012" TargetMode="External"/><Relationship Id="rId10514" Type="http://schemas.openxmlformats.org/officeDocument/2006/relationships/hyperlink" Target="http://football6.myfantasyleague.com/2013/detailed?L=59380&amp;W=5&amp;P=6795&amp;YEAR=2012" TargetMode="External"/><Relationship Id="rId12686" Type="http://schemas.openxmlformats.org/officeDocument/2006/relationships/hyperlink" Target="http://football6.myfantasyleague.com/2013/detailed?L=59380&amp;W=3&amp;P=10561&amp;YEAR=2012" TargetMode="External"/><Relationship Id="rId13737" Type="http://schemas.openxmlformats.org/officeDocument/2006/relationships/hyperlink" Target="http://football6.myfantasyleague.com/2013/detailed?L=59380&amp;W=15&amp;P=8668&amp;YEAR=2012" TargetMode="External"/><Relationship Id="rId19299" Type="http://schemas.openxmlformats.org/officeDocument/2006/relationships/hyperlink" Target="http://football6.myfantasyleague.com/2013/detailed?L=59380&amp;W=2&amp;P=7422&amp;YEAR=2012" TargetMode="External"/><Relationship Id="rId1694" Type="http://schemas.openxmlformats.org/officeDocument/2006/relationships/hyperlink" Target="http://football6.myfantasyleague.com/2013/detailed?L=59380&amp;W=3&amp;P=8074&amp;YEAR=2012" TargetMode="External"/><Relationship Id="rId2745" Type="http://schemas.openxmlformats.org/officeDocument/2006/relationships/hyperlink" Target="http://football6.myfantasyleague.com/2013/detailed?L=59380&amp;W=10&amp;P=9823&amp;YEAR=2012" TargetMode="External"/><Relationship Id="rId9358" Type="http://schemas.openxmlformats.org/officeDocument/2006/relationships/hyperlink" Target="http://football6.myfantasyleague.com/2013/detailed?L=59380&amp;W=1&amp;P=9754&amp;YEAR=2012" TargetMode="External"/><Relationship Id="rId11288" Type="http://schemas.openxmlformats.org/officeDocument/2006/relationships/hyperlink" Target="http://football6.myfantasyleague.com/2013/detailed?L=59380&amp;W=14&amp;P=5919&amp;YEAR=2012" TargetMode="External"/><Relationship Id="rId12339" Type="http://schemas.openxmlformats.org/officeDocument/2006/relationships/hyperlink" Target="http://football6.myfantasyleague.com/2013/detailed?L=59380&amp;W=4&amp;P=9982&amp;YEAR=2012" TargetMode="External"/><Relationship Id="rId16210" Type="http://schemas.openxmlformats.org/officeDocument/2006/relationships/hyperlink" Target="http://football6.myfantasyleague.com/2013/player?L=59380&amp;P=9661&amp;YEAR=2012" TargetMode="External"/><Relationship Id="rId19780" Type="http://schemas.openxmlformats.org/officeDocument/2006/relationships/hyperlink" Target="http://football6.myfantasyleague.com/2013/player?L=59380&amp;P=9854" TargetMode="External"/><Relationship Id="rId20606" Type="http://schemas.openxmlformats.org/officeDocument/2006/relationships/hyperlink" Target="http://football6.myfantasyleague.com/2013/player?L=59380&amp;P=10539" TargetMode="External"/><Relationship Id="rId717" Type="http://schemas.openxmlformats.org/officeDocument/2006/relationships/hyperlink" Target="http://football6.myfantasyleague.com/2013/detailed?L=59380&amp;W=15&amp;P=10464&amp;YEAR=2012" TargetMode="External"/><Relationship Id="rId1347" Type="http://schemas.openxmlformats.org/officeDocument/2006/relationships/hyperlink" Target="http://football6.myfantasyleague.com/2013/detailed?L=59380&amp;W=10&amp;P=9477&amp;YEAR=2012" TargetMode="External"/><Relationship Id="rId5968" Type="http://schemas.openxmlformats.org/officeDocument/2006/relationships/hyperlink" Target="http://football6.myfantasyleague.com/2013/detailed?L=59380&amp;W=14&amp;P=9508&amp;YEAR=2012" TargetMode="External"/><Relationship Id="rId18382" Type="http://schemas.openxmlformats.org/officeDocument/2006/relationships/hyperlink" Target="http://football6.myfantasyleague.com/2013/detailed?L=59380&amp;W=5&amp;P=10675&amp;YEAR=2012" TargetMode="External"/><Relationship Id="rId19433" Type="http://schemas.openxmlformats.org/officeDocument/2006/relationships/hyperlink" Target="http://football6.myfantasyleague.com/2013/detailed?L=59380&amp;W=17&amp;P=8713&amp;YEAR=2012" TargetMode="External"/><Relationship Id="rId53" Type="http://schemas.openxmlformats.org/officeDocument/2006/relationships/hyperlink" Target="http://football6.myfantasyleague.com/2013/detailed?L=59380&amp;W=12&amp;P=5662&amp;YEAR=2012" TargetMode="External"/><Relationship Id="rId7390" Type="http://schemas.openxmlformats.org/officeDocument/2006/relationships/hyperlink" Target="http://football6.myfantasyleague.com/2013/detailed?L=59380&amp;W=12&amp;P=10696&amp;YEAR=2012" TargetMode="External"/><Relationship Id="rId8441" Type="http://schemas.openxmlformats.org/officeDocument/2006/relationships/hyperlink" Target="http://football6.myfantasyleague.com/2013/detailed?L=59380&amp;W=9&amp;P=9452&amp;YEAR=2012" TargetMode="External"/><Relationship Id="rId10371" Type="http://schemas.openxmlformats.org/officeDocument/2006/relationships/hyperlink" Target="http://football6.myfantasyleague.com/2013/detailed?L=59380&amp;W=8&amp;P=9904&amp;YEAR=2012" TargetMode="External"/><Relationship Id="rId12820" Type="http://schemas.openxmlformats.org/officeDocument/2006/relationships/hyperlink" Target="http://football6.myfantasyleague.com/2013/detailed?L=59380&amp;W=11&amp;P=10754&amp;YEAR=2012" TargetMode="External"/><Relationship Id="rId18035" Type="http://schemas.openxmlformats.org/officeDocument/2006/relationships/hyperlink" Target="http://football6.myfantasyleague.com/2013/detailed?L=59380&amp;W=8&amp;P=9831&amp;YEAR=2012" TargetMode="External"/><Relationship Id="rId7043" Type="http://schemas.openxmlformats.org/officeDocument/2006/relationships/hyperlink" Target="http://football6.myfantasyleague.com/2013/detailed?L=59380&amp;W=10&amp;P=9826&amp;YEAR=2012" TargetMode="External"/><Relationship Id="rId10024" Type="http://schemas.openxmlformats.org/officeDocument/2006/relationships/hyperlink" Target="http://football6.myfantasyleague.com/2013/detailed?L=59380&amp;W=7&amp;P=10810&amp;YEAR=2012" TargetMode="External"/><Relationship Id="rId11422" Type="http://schemas.openxmlformats.org/officeDocument/2006/relationships/hyperlink" Target="http://football6.myfantasyleague.com/2013/player?L=59380&amp;P=9084" TargetMode="External"/><Relationship Id="rId14992" Type="http://schemas.openxmlformats.org/officeDocument/2006/relationships/hyperlink" Target="http://football6.myfantasyleague.com/2013/detailed?L=59380&amp;W=5&amp;P=9755&amp;YEAR=2012" TargetMode="External"/><Relationship Id="rId13594" Type="http://schemas.openxmlformats.org/officeDocument/2006/relationships/hyperlink" Target="http://football6.myfantasyleague.com/2013/detailed?L=59380&amp;W=10&amp;P=9560&amp;YEAR=2012" TargetMode="External"/><Relationship Id="rId14645" Type="http://schemas.openxmlformats.org/officeDocument/2006/relationships/hyperlink" Target="http://football6.myfantasyleague.com/2013/detailed?L=59380&amp;W=4&amp;P=4922&amp;YEAR=2012" TargetMode="External"/><Relationship Id="rId574" Type="http://schemas.openxmlformats.org/officeDocument/2006/relationships/hyperlink" Target="http://football6.myfantasyleague.com/2013/detailed?L=59380&amp;W=12&amp;P=9895&amp;YEAR=2012" TargetMode="External"/><Relationship Id="rId2255" Type="http://schemas.openxmlformats.org/officeDocument/2006/relationships/hyperlink" Target="http://football6.myfantasyleague.com/2013/detailed?L=59380&amp;W=7&amp;P=10133&amp;YEAR=2012" TargetMode="External"/><Relationship Id="rId3653" Type="http://schemas.openxmlformats.org/officeDocument/2006/relationships/hyperlink" Target="http://football6.myfantasyleague.com/2013/detailed?L=59380&amp;W=9&amp;P=10545&amp;YEAR=2012" TargetMode="External"/><Relationship Id="rId4704" Type="http://schemas.openxmlformats.org/officeDocument/2006/relationships/hyperlink" Target="http://football6.myfantasyleague.com/2013/player?L=59380&amp;P=10841&amp;YEAR=2012" TargetMode="External"/><Relationship Id="rId12196" Type="http://schemas.openxmlformats.org/officeDocument/2006/relationships/hyperlink" Target="http://football6.myfantasyleague.com/2013/detailed?L=59380&amp;W=8&amp;P=8817&amp;YEAR=2012" TargetMode="External"/><Relationship Id="rId13247" Type="http://schemas.openxmlformats.org/officeDocument/2006/relationships/hyperlink" Target="http://football6.myfantasyleague.com/2013/detailed?L=59380&amp;W=15&amp;P=10088&amp;YEAR=2012" TargetMode="External"/><Relationship Id="rId17868" Type="http://schemas.openxmlformats.org/officeDocument/2006/relationships/hyperlink" Target="http://football6.myfantasyleague.com/2013/detailed?L=59380&amp;W=1&amp;P=8160&amp;YEAR=2012" TargetMode="External"/><Relationship Id="rId18919" Type="http://schemas.openxmlformats.org/officeDocument/2006/relationships/hyperlink" Target="http://football6.myfantasyleague.com/2013/detailed?L=59380&amp;W=6&amp;P=4891&amp;YEAR=2012" TargetMode="External"/><Relationship Id="rId20463" Type="http://schemas.openxmlformats.org/officeDocument/2006/relationships/hyperlink" Target="http://football6.myfantasyleague.com/2013/player?L=59380&amp;P=9867" TargetMode="External"/><Relationship Id="rId227" Type="http://schemas.openxmlformats.org/officeDocument/2006/relationships/hyperlink" Target="http://football6.myfantasyleague.com/2013/detailed?L=59380&amp;W=2&amp;P=10559&amp;YEAR=2012" TargetMode="External"/><Relationship Id="rId3306" Type="http://schemas.openxmlformats.org/officeDocument/2006/relationships/hyperlink" Target="http://football6.myfantasyleague.com/2013/detailed?L=59380&amp;W=14&amp;P=8123&amp;YEAR=2012" TargetMode="External"/><Relationship Id="rId6876" Type="http://schemas.openxmlformats.org/officeDocument/2006/relationships/hyperlink" Target="http://football6.myfantasyleague.com/2013/detailed?L=59380&amp;W=16&amp;P=2918&amp;YEAR=2012" TargetMode="External"/><Relationship Id="rId7927" Type="http://schemas.openxmlformats.org/officeDocument/2006/relationships/hyperlink" Target="http://football6.myfantasyleague.com/2013/player?L=59380&amp;P=7231" TargetMode="External"/><Relationship Id="rId10908" Type="http://schemas.openxmlformats.org/officeDocument/2006/relationships/hyperlink" Target="http://football6.myfantasyleague.com/2013/detailed?L=59380&amp;W=9&amp;P=10869&amp;YEAR=2012" TargetMode="External"/><Relationship Id="rId19290" Type="http://schemas.openxmlformats.org/officeDocument/2006/relationships/hyperlink" Target="http://football6.myfantasyleague.com/2013/detailed?L=59380&amp;W=12&amp;P=8117&amp;YEAR=2012" TargetMode="External"/><Relationship Id="rId20116" Type="http://schemas.openxmlformats.org/officeDocument/2006/relationships/hyperlink" Target="http://football6.myfantasyleague.com/2013/detailed?L=59380&amp;W=1&amp;P=10707&amp;YEAR=2012" TargetMode="External"/><Relationship Id="rId5478" Type="http://schemas.openxmlformats.org/officeDocument/2006/relationships/hyperlink" Target="http://football6.myfantasyleague.com/2013/detailed?L=59380&amp;W=6&amp;P=7042&amp;YEAR=2012" TargetMode="External"/><Relationship Id="rId6529" Type="http://schemas.openxmlformats.org/officeDocument/2006/relationships/hyperlink" Target="http://football6.myfantasyleague.com/2013/player?L=59380&amp;P=8845&amp;YEAR=2012" TargetMode="External"/><Relationship Id="rId12330" Type="http://schemas.openxmlformats.org/officeDocument/2006/relationships/hyperlink" Target="http://football6.myfantasyleague.com/2013/player?L=59380&amp;P=7496" TargetMode="External"/><Relationship Id="rId9002" Type="http://schemas.openxmlformats.org/officeDocument/2006/relationships/hyperlink" Target="http://football6.myfantasyleague.com/2013/detailed?L=59380&amp;W=6&amp;P=10567&amp;YEAR=2012" TargetMode="External"/><Relationship Id="rId16951" Type="http://schemas.openxmlformats.org/officeDocument/2006/relationships/hyperlink" Target="http://football6.myfantasyleague.com/2013/detailed?L=59380&amp;W=17&amp;P=7883&amp;YEAR=2012" TargetMode="External"/><Relationship Id="rId4561" Type="http://schemas.openxmlformats.org/officeDocument/2006/relationships/hyperlink" Target="http://football6.myfantasyleague.com/2013/player?L=59380&amp;P=8426&amp;YEAR=2012" TargetMode="External"/><Relationship Id="rId5612" Type="http://schemas.openxmlformats.org/officeDocument/2006/relationships/hyperlink" Target="http://football6.myfantasyleague.com/2013/player?L=59380&amp;P=9466&amp;YEAR=2012" TargetMode="External"/><Relationship Id="rId14155" Type="http://schemas.openxmlformats.org/officeDocument/2006/relationships/hyperlink" Target="http://football6.myfantasyleague.com/2013/detailed?L=59380&amp;W=15&amp;P=10270&amp;YEAR=2012" TargetMode="External"/><Relationship Id="rId15206" Type="http://schemas.openxmlformats.org/officeDocument/2006/relationships/hyperlink" Target="http://football6.myfantasyleague.com/2013/detailed?L=59380&amp;W=8&amp;P=6994&amp;YEAR=2012" TargetMode="External"/><Relationship Id="rId15553" Type="http://schemas.openxmlformats.org/officeDocument/2006/relationships/hyperlink" Target="http://football6.myfantasyleague.com/2013/detailed?L=59380&amp;W=12&amp;P=9025&amp;YEAR=2012" TargetMode="External"/><Relationship Id="rId16604" Type="http://schemas.openxmlformats.org/officeDocument/2006/relationships/hyperlink" Target="http://football6.myfantasyleague.com/2013/detailed?L=59380&amp;W=16&amp;P=8840&amp;YEAR=2012" TargetMode="External"/><Relationship Id="rId3163" Type="http://schemas.openxmlformats.org/officeDocument/2006/relationships/hyperlink" Target="http://football6.myfantasyleague.com/2013/detailed?L=59380&amp;W=16&amp;P=9051&amp;YEAR=2012" TargetMode="External"/><Relationship Id="rId4214" Type="http://schemas.openxmlformats.org/officeDocument/2006/relationships/hyperlink" Target="http://football6.myfantasyleague.com/2013/detailed?L=59380&amp;W=14&amp;P=9964&amp;YEAR=2012" TargetMode="External"/><Relationship Id="rId18776" Type="http://schemas.openxmlformats.org/officeDocument/2006/relationships/hyperlink" Target="http://football6.myfantasyleague.com/2013/detailed?L=59380&amp;W=13&amp;P=10560&amp;YEAR=2012" TargetMode="External"/><Relationship Id="rId19827" Type="http://schemas.openxmlformats.org/officeDocument/2006/relationships/hyperlink" Target="http://football6.myfantasyleague.com/2013/detailed?L=59380&amp;W=15&amp;P=8268&amp;YEAR=2012" TargetMode="External"/><Relationship Id="rId6386" Type="http://schemas.openxmlformats.org/officeDocument/2006/relationships/hyperlink" Target="http://football6.myfantasyleague.com/2013/detailed?L=59380&amp;W=5&amp;P=10262&amp;YEAR=2012" TargetMode="External"/><Relationship Id="rId7784" Type="http://schemas.openxmlformats.org/officeDocument/2006/relationships/hyperlink" Target="http://football6.myfantasyleague.com/2013/options?L=59380&amp;F=0012&amp;O=07" TargetMode="External"/><Relationship Id="rId8835" Type="http://schemas.openxmlformats.org/officeDocument/2006/relationships/hyperlink" Target="http://football6.myfantasyleague.com/2013/detailed?L=59380&amp;W=12&amp;P=10277&amp;YEAR=2012" TargetMode="External"/><Relationship Id="rId10765" Type="http://schemas.openxmlformats.org/officeDocument/2006/relationships/hyperlink" Target="http://football6.myfantasyleague.com/2013/player?L=59380&amp;P=8590&amp;YEAR=2012" TargetMode="External"/><Relationship Id="rId11816" Type="http://schemas.openxmlformats.org/officeDocument/2006/relationships/hyperlink" Target="http://football6.myfantasyleague.com/2013/detailed?L=59380&amp;W=7&amp;P=10835&amp;YEAR=2012" TargetMode="External"/><Relationship Id="rId17378" Type="http://schemas.openxmlformats.org/officeDocument/2006/relationships/hyperlink" Target="http://football6.myfantasyleague.com/2013/detailed?L=59380&amp;W=16&amp;P=7832&amp;YEAR=2012" TargetMode="External"/><Relationship Id="rId18429" Type="http://schemas.openxmlformats.org/officeDocument/2006/relationships/hyperlink" Target="http://football6.myfantasyleague.com/2013/detailed?L=59380&amp;W=12&amp;P=8684&amp;YEAR=2012" TargetMode="External"/><Relationship Id="rId6039" Type="http://schemas.openxmlformats.org/officeDocument/2006/relationships/hyperlink" Target="http://football6.myfantasyleague.com/2013/detailed?L=59380&amp;W=4&amp;P=10721&amp;YEAR=2012" TargetMode="External"/><Relationship Id="rId7437" Type="http://schemas.openxmlformats.org/officeDocument/2006/relationships/hyperlink" Target="http://football6.myfantasyleague.com/2013/detailed?L=59380&amp;W=13&amp;P=10975&amp;YEAR=2012" TargetMode="External"/><Relationship Id="rId10418" Type="http://schemas.openxmlformats.org/officeDocument/2006/relationships/hyperlink" Target="http://football6.myfantasyleague.com/2013/detailed?L=59380&amp;W=3&amp;P=10455&amp;YEAR=2012" TargetMode="External"/><Relationship Id="rId13988" Type="http://schemas.openxmlformats.org/officeDocument/2006/relationships/hyperlink" Target="http://football6.myfantasyleague.com/2013/detailed?L=59380&amp;W=16&amp;P=9641&amp;YEAR=2012" TargetMode="External"/><Relationship Id="rId18910" Type="http://schemas.openxmlformats.org/officeDocument/2006/relationships/hyperlink" Target="http://football6.myfantasyleague.com/2013/detailed?L=59380&amp;W=16&amp;P=10815&amp;YEAR=2012" TargetMode="External"/><Relationship Id="rId2996" Type="http://schemas.openxmlformats.org/officeDocument/2006/relationships/hyperlink" Target="http://football6.myfantasyleague.com/2013/detailed?L=59380&amp;W=12&amp;P=8243&amp;YEAR=2012" TargetMode="External"/><Relationship Id="rId16461" Type="http://schemas.openxmlformats.org/officeDocument/2006/relationships/hyperlink" Target="http://football6.myfantasyleague.com/2013/player?L=59380&amp;P=10351" TargetMode="External"/><Relationship Id="rId17512" Type="http://schemas.openxmlformats.org/officeDocument/2006/relationships/hyperlink" Target="http://football6.myfantasyleague.com/2013/detailed?L=59380&amp;W=15&amp;P=7942&amp;YEAR=2012" TargetMode="External"/><Relationship Id="rId968" Type="http://schemas.openxmlformats.org/officeDocument/2006/relationships/hyperlink" Target="http://football6.myfantasyleague.com/2013/detailed?L=59380&amp;W=10&amp;P=10506&amp;YEAR=2012" TargetMode="External"/><Relationship Id="rId1598" Type="http://schemas.openxmlformats.org/officeDocument/2006/relationships/hyperlink" Target="http://football6.myfantasyleague.com/2013/detailed?L=59380&amp;W=5&amp;P=10874&amp;YEAR=2012" TargetMode="External"/><Relationship Id="rId2649" Type="http://schemas.openxmlformats.org/officeDocument/2006/relationships/hyperlink" Target="http://football6.myfantasyleague.com/2013/detailed?L=59380&amp;W=14&amp;P=8741&amp;YEAR=2012" TargetMode="External"/><Relationship Id="rId6520" Type="http://schemas.openxmlformats.org/officeDocument/2006/relationships/hyperlink" Target="http://football6.myfantasyleague.com/2013/detailed?L=59380&amp;W=5&amp;P=10359&amp;YEAR=2012" TargetMode="External"/><Relationship Id="rId15063" Type="http://schemas.openxmlformats.org/officeDocument/2006/relationships/hyperlink" Target="http://football6.myfantasyleague.com/2013/player?L=59380&amp;P=9549" TargetMode="External"/><Relationship Id="rId16114" Type="http://schemas.openxmlformats.org/officeDocument/2006/relationships/hyperlink" Target="http://football6.myfantasyleague.com/2013/detailed?L=59380&amp;W=4&amp;P=8274&amp;YEAR=2012" TargetMode="External"/><Relationship Id="rId4071" Type="http://schemas.openxmlformats.org/officeDocument/2006/relationships/hyperlink" Target="http://football6.myfantasyleague.com/2013/detailed?L=59380&amp;W=1&amp;P=10686&amp;YEAR=2012" TargetMode="External"/><Relationship Id="rId5122" Type="http://schemas.openxmlformats.org/officeDocument/2006/relationships/hyperlink" Target="http://football6.myfantasyleague.com/2013/detailed?L=59380&amp;W=6&amp;P=8888&amp;YEAR=2012" TargetMode="External"/><Relationship Id="rId8692" Type="http://schemas.openxmlformats.org/officeDocument/2006/relationships/hyperlink" Target="http://football6.myfantasyleague.com/2013/detailed?L=59380&amp;W=13&amp;P=3307&amp;YEAR=2012" TargetMode="External"/><Relationship Id="rId9743" Type="http://schemas.openxmlformats.org/officeDocument/2006/relationships/hyperlink" Target="http://football6.myfantasyleague.com/2013/player?L=59380&amp;P=8677&amp;YEAR=2012" TargetMode="External"/><Relationship Id="rId18286" Type="http://schemas.openxmlformats.org/officeDocument/2006/relationships/hyperlink" Target="http://football6.myfantasyleague.com/2013/detailed?L=59380&amp;W=9&amp;P=10384&amp;YEAR=2012" TargetMode="External"/><Relationship Id="rId19337" Type="http://schemas.openxmlformats.org/officeDocument/2006/relationships/hyperlink" Target="http://football6.myfantasyleague.com/2013/detailed?L=59380&amp;W=4&amp;P=10272&amp;YEAR=2012" TargetMode="External"/><Relationship Id="rId19684" Type="http://schemas.openxmlformats.org/officeDocument/2006/relationships/hyperlink" Target="http://football6.myfantasyleague.com/2013/detailed?L=59380&amp;W=5&amp;P=7411&amp;YEAR=2012" TargetMode="External"/><Relationship Id="rId7294" Type="http://schemas.openxmlformats.org/officeDocument/2006/relationships/hyperlink" Target="http://football6.myfantasyleague.com/2013/detailed?L=59380&amp;W=1&amp;P=8258&amp;YEAR=2012" TargetMode="External"/><Relationship Id="rId8345" Type="http://schemas.openxmlformats.org/officeDocument/2006/relationships/hyperlink" Target="http://football6.myfantasyleague.com/2013/detailed?L=59380&amp;W=12&amp;P=9830&amp;YEAR=2012" TargetMode="External"/><Relationship Id="rId11673" Type="http://schemas.openxmlformats.org/officeDocument/2006/relationships/hyperlink" Target="http://football6.myfantasyleague.com/2013/player?L=59380&amp;P=10864" TargetMode="External"/><Relationship Id="rId12724" Type="http://schemas.openxmlformats.org/officeDocument/2006/relationships/hyperlink" Target="http://football6.myfantasyleague.com/2013/detailed?L=59380&amp;W=6&amp;P=10143&amp;YEAR=2012" TargetMode="External"/><Relationship Id="rId1732" Type="http://schemas.openxmlformats.org/officeDocument/2006/relationships/hyperlink" Target="http://football6.myfantasyleague.com/2013/detailed?L=59380&amp;W=6&amp;P=8770&amp;YEAR=2012" TargetMode="External"/><Relationship Id="rId10275" Type="http://schemas.openxmlformats.org/officeDocument/2006/relationships/hyperlink" Target="http://football6.myfantasyleague.com/2013/detailed?L=59380&amp;W=8&amp;P=9966&amp;YEAR=2012" TargetMode="External"/><Relationship Id="rId11326" Type="http://schemas.openxmlformats.org/officeDocument/2006/relationships/hyperlink" Target="http://football6.myfantasyleague.com/2013/detailed?L=59380&amp;W=13&amp;P=10327&amp;YEAR=2012" TargetMode="External"/><Relationship Id="rId14896" Type="http://schemas.openxmlformats.org/officeDocument/2006/relationships/hyperlink" Target="http://football6.myfantasyleague.com/2013/detailed?L=59380&amp;W=12&amp;P=9805&amp;YEAR=2012" TargetMode="External"/><Relationship Id="rId15947" Type="http://schemas.openxmlformats.org/officeDocument/2006/relationships/hyperlink" Target="http://football6.myfantasyleague.com/2013/player?L=59380&amp;P=8676" TargetMode="External"/><Relationship Id="rId4955" Type="http://schemas.openxmlformats.org/officeDocument/2006/relationships/hyperlink" Target="http://football6.myfantasyleague.com/2013/detailed?L=59380&amp;W=10&amp;P=9059&amp;YEAR=2012" TargetMode="External"/><Relationship Id="rId13498" Type="http://schemas.openxmlformats.org/officeDocument/2006/relationships/hyperlink" Target="http://football6.myfantasyleague.com/2013/detailed?L=59380&amp;W=3&amp;P=9534&amp;YEAR=2012" TargetMode="External"/><Relationship Id="rId14549" Type="http://schemas.openxmlformats.org/officeDocument/2006/relationships/hyperlink" Target="http://football6.myfantasyleague.com/2013/detailed?L=59380&amp;W=4&amp;P=9444&amp;YEAR=2012" TargetMode="External"/><Relationship Id="rId18420" Type="http://schemas.openxmlformats.org/officeDocument/2006/relationships/hyperlink" Target="http://football6.myfantasyleague.com/2013/detailed?L=59380&amp;W=2&amp;P=8684&amp;YEAR=2012" TargetMode="External"/><Relationship Id="rId3557" Type="http://schemas.openxmlformats.org/officeDocument/2006/relationships/hyperlink" Target="http://football6.myfantasyleague.com/2013/player?L=59380&amp;P=9947&amp;YEAR=2012" TargetMode="External"/><Relationship Id="rId4608" Type="http://schemas.openxmlformats.org/officeDocument/2006/relationships/hyperlink" Target="http://football6.myfantasyleague.com/2013/player?L=59380&amp;P=10755" TargetMode="External"/><Relationship Id="rId17022" Type="http://schemas.openxmlformats.org/officeDocument/2006/relationships/hyperlink" Target="http://football6.myfantasyleague.com/2013/detailed?L=59380&amp;W=17&amp;P=10512&amp;YEAR=2012" TargetMode="External"/><Relationship Id="rId20367" Type="http://schemas.openxmlformats.org/officeDocument/2006/relationships/hyperlink" Target="http://football6.myfantasyleague.com/2013/detailed?L=59380&amp;W=16&amp;P=10806&amp;YEAR=2012" TargetMode="External"/><Relationship Id="rId478" Type="http://schemas.openxmlformats.org/officeDocument/2006/relationships/hyperlink" Target="http://football6.myfantasyleague.com/2013/detailed?L=59380&amp;W=8&amp;P=10188&amp;YEAR=2012" TargetMode="External"/><Relationship Id="rId2159" Type="http://schemas.openxmlformats.org/officeDocument/2006/relationships/hyperlink" Target="http://football6.myfantasyleague.com/2013/detailed?L=59380&amp;W=2&amp;P=10752&amp;YEAR=2012" TargetMode="External"/><Relationship Id="rId6030" Type="http://schemas.openxmlformats.org/officeDocument/2006/relationships/hyperlink" Target="http://football6.myfantasyleague.com/2013/detailed?L=59380&amp;W=12&amp;P=1600&amp;YEAR=2012" TargetMode="External"/><Relationship Id="rId12581" Type="http://schemas.openxmlformats.org/officeDocument/2006/relationships/hyperlink" Target="http://football6.myfantasyleague.com/2013/detailed?L=59380&amp;W=1&amp;P=9479&amp;YEAR=2012" TargetMode="External"/><Relationship Id="rId19194" Type="http://schemas.openxmlformats.org/officeDocument/2006/relationships/hyperlink" Target="http://football6.myfantasyleague.com/2013/detailed?L=59380&amp;W=8&amp;P=9877&amp;YEAR=2012" TargetMode="External"/><Relationship Id="rId2640" Type="http://schemas.openxmlformats.org/officeDocument/2006/relationships/hyperlink" Target="http://football6.myfantasyleague.com/2013/detailed?L=59380&amp;W=4&amp;P=8741&amp;YEAR=2012" TargetMode="External"/><Relationship Id="rId9253" Type="http://schemas.openxmlformats.org/officeDocument/2006/relationships/hyperlink" Target="http://football6.myfantasyleague.com/2013/player?L=59380&amp;P=9287&amp;YEAR=2012" TargetMode="External"/><Relationship Id="rId11183" Type="http://schemas.openxmlformats.org/officeDocument/2006/relationships/hyperlink" Target="http://football6.myfantasyleague.com/2013/detailed?L=59380&amp;W=3&amp;P=9536&amp;YEAR=2012" TargetMode="External"/><Relationship Id="rId12234" Type="http://schemas.openxmlformats.org/officeDocument/2006/relationships/hyperlink" Target="http://football6.myfantasyleague.com/2013/detailed?L=59380&amp;W=11&amp;P=9821&amp;YEAR=2012" TargetMode="External"/><Relationship Id="rId13632" Type="http://schemas.openxmlformats.org/officeDocument/2006/relationships/hyperlink" Target="http://football6.myfantasyleague.com/2013/detailed?L=59380&amp;W=10&amp;P=9632&amp;YEAR=2012" TargetMode="External"/><Relationship Id="rId612" Type="http://schemas.openxmlformats.org/officeDocument/2006/relationships/hyperlink" Target="http://football6.myfantasyleague.com/2013/player?L=59380&amp;P=8474" TargetMode="External"/><Relationship Id="rId1242" Type="http://schemas.openxmlformats.org/officeDocument/2006/relationships/hyperlink" Target="http://football6.myfantasyleague.com/2013/player?L=59380&amp;P=7862&amp;YEAR=2012" TargetMode="External"/><Relationship Id="rId16855" Type="http://schemas.openxmlformats.org/officeDocument/2006/relationships/hyperlink" Target="http://football6.myfantasyleague.com/2013/detailed?L=59380&amp;W=6&amp;P=9961&amp;YEAR=2012" TargetMode="External"/><Relationship Id="rId17906" Type="http://schemas.openxmlformats.org/officeDocument/2006/relationships/hyperlink" Target="http://football6.myfantasyleague.com/2013/detailed?L=59380&amp;W=2&amp;P=9103&amp;YEAR=2012" TargetMode="External"/><Relationship Id="rId20501" Type="http://schemas.openxmlformats.org/officeDocument/2006/relationships/hyperlink" Target="http://football6.myfantasyleague.com/2013/detailed?L=59380&amp;W=3&amp;P=8729&amp;YEAR=2012" TargetMode="External"/><Relationship Id="rId4465" Type="http://schemas.openxmlformats.org/officeDocument/2006/relationships/hyperlink" Target="http://football6.myfantasyleague.com/2013/detailed?L=59380&amp;W=9&amp;P=10866&amp;YEAR=2012" TargetMode="External"/><Relationship Id="rId5863" Type="http://schemas.openxmlformats.org/officeDocument/2006/relationships/hyperlink" Target="http://football6.myfantasyleague.com/2013/detailed?L=59380&amp;W=16&amp;P=8456&amp;YEAR=2012" TargetMode="External"/><Relationship Id="rId6914" Type="http://schemas.openxmlformats.org/officeDocument/2006/relationships/hyperlink" Target="http://football6.myfantasyleague.com/2013/detailed?L=59380&amp;W=3&amp;P=9548&amp;YEAR=2012" TargetMode="External"/><Relationship Id="rId15457" Type="http://schemas.openxmlformats.org/officeDocument/2006/relationships/hyperlink" Target="http://football6.myfantasyleague.com/2013/detailed?L=59380&amp;W=6&amp;P=10706&amp;YEAR=2012" TargetMode="External"/><Relationship Id="rId16508" Type="http://schemas.openxmlformats.org/officeDocument/2006/relationships/hyperlink" Target="http://football6.myfantasyleague.com/2013/player?L=59380&amp;P=10833&amp;YEAR=2012" TargetMode="External"/><Relationship Id="rId3067" Type="http://schemas.openxmlformats.org/officeDocument/2006/relationships/hyperlink" Target="http://football6.myfantasyleague.com/2013/detailed?L=59380&amp;W=7&amp;P=10653&amp;YEAR=2012" TargetMode="External"/><Relationship Id="rId4118" Type="http://schemas.openxmlformats.org/officeDocument/2006/relationships/hyperlink" Target="http://football6.myfantasyleague.com/2013/detailed?L=59380&amp;W=15&amp;P=9055&amp;YEAR=2012" TargetMode="External"/><Relationship Id="rId5516" Type="http://schemas.openxmlformats.org/officeDocument/2006/relationships/hyperlink" Target="http://football6.myfantasyleague.com/2013/detailed?L=59380&amp;W=13&amp;P=9662&amp;YEAR=2012" TargetMode="External"/><Relationship Id="rId14059" Type="http://schemas.openxmlformats.org/officeDocument/2006/relationships/hyperlink" Target="http://football6.myfantasyleague.com/2013/player?L=59380&amp;P=7918&amp;YEAR=2012" TargetMode="External"/><Relationship Id="rId7688" Type="http://schemas.openxmlformats.org/officeDocument/2006/relationships/hyperlink" Target="http://football6.myfantasyleague.com/2013/detailed?L=59380&amp;W=4&amp;P=10877&amp;YEAR=2012" TargetMode="External"/><Relationship Id="rId8739" Type="http://schemas.openxmlformats.org/officeDocument/2006/relationships/hyperlink" Target="http://football6.myfantasyleague.com/2013/detailed?L=59380&amp;W=11&amp;P=9946&amp;YEAR=2012" TargetMode="External"/><Relationship Id="rId10669" Type="http://schemas.openxmlformats.org/officeDocument/2006/relationships/hyperlink" Target="http://football6.myfantasyleague.com/2013/detailed?L=59380&amp;W=2&amp;P=8273&amp;YEAR=2012" TargetMode="External"/><Relationship Id="rId14540" Type="http://schemas.openxmlformats.org/officeDocument/2006/relationships/hyperlink" Target="http://football6.myfantasyleague.com/2013/detailed?L=59380&amp;W=15&amp;P=10260&amp;YEAR=2012" TargetMode="External"/><Relationship Id="rId12091" Type="http://schemas.openxmlformats.org/officeDocument/2006/relationships/hyperlink" Target="http://football6.myfantasyleague.com/2013/detailed?L=59380&amp;W=14&amp;P=9086&amp;YEAR=2012" TargetMode="External"/><Relationship Id="rId13142" Type="http://schemas.openxmlformats.org/officeDocument/2006/relationships/hyperlink" Target="http://football6.myfantasyleague.com/2013/detailed?L=59380&amp;W=5&amp;P=9924&amp;YEAR=2012" TargetMode="External"/><Relationship Id="rId2150" Type="http://schemas.openxmlformats.org/officeDocument/2006/relationships/hyperlink" Target="http://football6.myfantasyleague.com/2013/detailed?L=59380&amp;W=12&amp;P=8661&amp;YEAR=2012" TargetMode="External"/><Relationship Id="rId3201" Type="http://schemas.openxmlformats.org/officeDocument/2006/relationships/hyperlink" Target="http://football6.myfantasyleague.com/2013/detailed?L=59380&amp;W=9&amp;P=7944&amp;YEAR=2012" TargetMode="External"/><Relationship Id="rId6771" Type="http://schemas.openxmlformats.org/officeDocument/2006/relationships/hyperlink" Target="http://football6.myfantasyleague.com/2013/detailed?L=59380&amp;W=8&amp;P=9066&amp;YEAR=2012" TargetMode="External"/><Relationship Id="rId7822" Type="http://schemas.openxmlformats.org/officeDocument/2006/relationships/hyperlink" Target="http://football6.myfantasyleague.com/2013/player?L=59380&amp;P=10293" TargetMode="External"/><Relationship Id="rId16365" Type="http://schemas.openxmlformats.org/officeDocument/2006/relationships/hyperlink" Target="http://football6.myfantasyleague.com/2013/detailed?L=59380&amp;W=6&amp;P=9944&amp;YEAR=2012" TargetMode="External"/><Relationship Id="rId17416" Type="http://schemas.openxmlformats.org/officeDocument/2006/relationships/hyperlink" Target="http://football6.myfantasyleague.com/2013/detailed?L=59380&amp;W=4&amp;P=9844&amp;YEAR=2012" TargetMode="External"/><Relationship Id="rId17763" Type="http://schemas.openxmlformats.org/officeDocument/2006/relationships/hyperlink" Target="http://football6.myfantasyleague.com/2013/player?L=59380&amp;P=10955&amp;YEAR=2012" TargetMode="External"/><Relationship Id="rId18814" Type="http://schemas.openxmlformats.org/officeDocument/2006/relationships/hyperlink" Target="http://football6.myfantasyleague.com/2013/player?L=59380&amp;P=10337&amp;YEAR=2012" TargetMode="External"/><Relationship Id="rId20011" Type="http://schemas.openxmlformats.org/officeDocument/2006/relationships/hyperlink" Target="http://football6.myfantasyleague.com/2013/options?L=59380&amp;F=0008&amp;O=07" TargetMode="External"/><Relationship Id="rId122" Type="http://schemas.openxmlformats.org/officeDocument/2006/relationships/hyperlink" Target="http://football6.myfantasyleague.com/2013/detailed?L=59380&amp;W=12&amp;P=9002&amp;YEAR=2012" TargetMode="External"/><Relationship Id="rId5373" Type="http://schemas.openxmlformats.org/officeDocument/2006/relationships/hyperlink" Target="http://football6.myfantasyleague.com/2013/detailed?L=59380&amp;W=8&amp;P=9325&amp;YEAR=2012" TargetMode="External"/><Relationship Id="rId6424" Type="http://schemas.openxmlformats.org/officeDocument/2006/relationships/hyperlink" Target="http://football6.myfantasyleague.com/2013/player?L=59380&amp;P=10446" TargetMode="External"/><Relationship Id="rId10803" Type="http://schemas.openxmlformats.org/officeDocument/2006/relationships/hyperlink" Target="http://football6.myfantasyleague.com/2013/detailed?L=59380&amp;W=12&amp;P=9843&amp;YEAR=2012" TargetMode="External"/><Relationship Id="rId16018" Type="http://schemas.openxmlformats.org/officeDocument/2006/relationships/hyperlink" Target="http://football6.myfantasyleague.com/2013/detailed?L=59380&amp;W=12&amp;P=9236&amp;YEAR=2012" TargetMode="External"/><Relationship Id="rId5026" Type="http://schemas.openxmlformats.org/officeDocument/2006/relationships/hyperlink" Target="http://football6.myfantasyleague.com/2013/player?L=59380&amp;P=9168" TargetMode="External"/><Relationship Id="rId8596" Type="http://schemas.openxmlformats.org/officeDocument/2006/relationships/hyperlink" Target="http://football6.myfantasyleague.com/2013/detailed?L=59380&amp;W=17&amp;P=9272&amp;YEAR=2012" TargetMode="External"/><Relationship Id="rId9994" Type="http://schemas.openxmlformats.org/officeDocument/2006/relationships/hyperlink" Target="http://football6.myfantasyleague.com/2013/detailed?L=59380&amp;W=14&amp;P=9269&amp;YEAR=2012" TargetMode="External"/><Relationship Id="rId12975" Type="http://schemas.openxmlformats.org/officeDocument/2006/relationships/hyperlink" Target="http://football6.myfantasyleague.com/2013/player?L=59380&amp;P=10267&amp;YEAR=2012" TargetMode="External"/><Relationship Id="rId19588" Type="http://schemas.openxmlformats.org/officeDocument/2006/relationships/hyperlink" Target="http://football6.myfantasyleague.com/2013/player?L=59380&amp;P=10376&amp;YEAR=2012" TargetMode="External"/><Relationship Id="rId1983" Type="http://schemas.openxmlformats.org/officeDocument/2006/relationships/hyperlink" Target="http://football6.myfantasyleague.com/2013/detailed?L=59380&amp;W=15&amp;P=9190&amp;YEAR=2012" TargetMode="External"/><Relationship Id="rId7198" Type="http://schemas.openxmlformats.org/officeDocument/2006/relationships/hyperlink" Target="http://football6.myfantasyleague.com/2013/detailed?L=59380&amp;W=14&amp;P=10261&amp;YEAR=2012" TargetMode="External"/><Relationship Id="rId8249" Type="http://schemas.openxmlformats.org/officeDocument/2006/relationships/hyperlink" Target="http://football6.myfantasyleague.com/2013/player?L=59380&amp;P=7291" TargetMode="External"/><Relationship Id="rId9647" Type="http://schemas.openxmlformats.org/officeDocument/2006/relationships/hyperlink" Target="http://football6.myfantasyleague.com/2013/detailed?L=59380&amp;W=13&amp;P=10288&amp;YEAR=2012" TargetMode="External"/><Relationship Id="rId11577" Type="http://schemas.openxmlformats.org/officeDocument/2006/relationships/hyperlink" Target="http://football6.myfantasyleague.com/2013/options?L=59380&amp;F=0007&amp;O=07" TargetMode="External"/><Relationship Id="rId12628" Type="http://schemas.openxmlformats.org/officeDocument/2006/relationships/hyperlink" Target="http://football6.myfantasyleague.com/2013/detailed?L=59380&amp;W=14&amp;P=11017&amp;YEAR=2012" TargetMode="External"/><Relationship Id="rId1636" Type="http://schemas.openxmlformats.org/officeDocument/2006/relationships/hyperlink" Target="http://football6.myfantasyleague.com/2013/detailed?L=59380&amp;W=8&amp;P=8217&amp;YEAR=2012" TargetMode="External"/><Relationship Id="rId10179" Type="http://schemas.openxmlformats.org/officeDocument/2006/relationships/hyperlink" Target="http://football6.myfantasyleague.com/2013/detailed?L=59380&amp;W=12&amp;P=10417&amp;YEAR=2012" TargetMode="External"/><Relationship Id="rId14050" Type="http://schemas.openxmlformats.org/officeDocument/2006/relationships/hyperlink" Target="http://football6.myfantasyleague.com/2013/detailed?L=59380&amp;W=5&amp;P=9728&amp;YEAR=2012" TargetMode="External"/><Relationship Id="rId15101" Type="http://schemas.openxmlformats.org/officeDocument/2006/relationships/hyperlink" Target="http://football6.myfantasyleague.com/2013/detailed?L=59380&amp;W=7&amp;P=10269&amp;YEAR=2012" TargetMode="External"/><Relationship Id="rId18671" Type="http://schemas.openxmlformats.org/officeDocument/2006/relationships/hyperlink" Target="http://football6.myfantasyleague.com/2013/detailed?L=59380&amp;W=13&amp;P=10714&amp;YEAR=2012" TargetMode="External"/><Relationship Id="rId19722" Type="http://schemas.openxmlformats.org/officeDocument/2006/relationships/hyperlink" Target="http://football6.myfantasyleague.com/2013/detailed?L=59380&amp;W=6&amp;P=10295&amp;YEAR=2012" TargetMode="External"/><Relationship Id="rId4859" Type="http://schemas.openxmlformats.org/officeDocument/2006/relationships/hyperlink" Target="http://football6.myfantasyleague.com/2013/detailed?L=59380&amp;W=2&amp;P=9205&amp;YEAR=2012" TargetMode="External"/><Relationship Id="rId8730" Type="http://schemas.openxmlformats.org/officeDocument/2006/relationships/hyperlink" Target="http://football6.myfantasyleague.com/2013/player?L=59380&amp;P=9946" TargetMode="External"/><Relationship Id="rId10660" Type="http://schemas.openxmlformats.org/officeDocument/2006/relationships/hyperlink" Target="http://football6.myfantasyleague.com/2013/detailed?L=59380&amp;W=11&amp;P=11003&amp;YEAR=2012" TargetMode="External"/><Relationship Id="rId17273" Type="http://schemas.openxmlformats.org/officeDocument/2006/relationships/hyperlink" Target="http://football6.myfantasyleague.com/2013/detailed?L=59380&amp;W=5&amp;P=7408&amp;YEAR=2012" TargetMode="External"/><Relationship Id="rId18324" Type="http://schemas.openxmlformats.org/officeDocument/2006/relationships/hyperlink" Target="http://football6.myfantasyleague.com/2013/detailed?L=59380&amp;W=4&amp;P=8931&amp;YEAR=2012" TargetMode="External"/><Relationship Id="rId6281" Type="http://schemas.openxmlformats.org/officeDocument/2006/relationships/hyperlink" Target="http://football6.myfantasyleague.com/2013/detailed?L=59380&amp;W=8&amp;P=7074&amp;YEAR=2012" TargetMode="External"/><Relationship Id="rId7332" Type="http://schemas.openxmlformats.org/officeDocument/2006/relationships/hyperlink" Target="http://football6.myfantasyleague.com/2013/detailed?L=59380&amp;W=4&amp;P=8571&amp;YEAR=2012" TargetMode="External"/><Relationship Id="rId10313" Type="http://schemas.openxmlformats.org/officeDocument/2006/relationships/hyperlink" Target="http://football6.myfantasyleague.com/2013/detailed?L=59380&amp;W=1&amp;P=8994&amp;YEAR=2012" TargetMode="External"/><Relationship Id="rId11711" Type="http://schemas.openxmlformats.org/officeDocument/2006/relationships/hyperlink" Target="http://football6.myfantasyleague.com/2013/player?L=59380&amp;P=9478" TargetMode="External"/><Relationship Id="rId13883" Type="http://schemas.openxmlformats.org/officeDocument/2006/relationships/hyperlink" Target="http://football6.myfantasyleague.com/2013/detailed?L=59380&amp;W=2&amp;P=10851&amp;YEAR=2012" TargetMode="External"/><Relationship Id="rId14934" Type="http://schemas.openxmlformats.org/officeDocument/2006/relationships/hyperlink" Target="http://football6.myfantasyleague.com/2013/detailed?L=59380&amp;W=6&amp;P=10369&amp;YEAR=2012" TargetMode="External"/><Relationship Id="rId19098" Type="http://schemas.openxmlformats.org/officeDocument/2006/relationships/hyperlink" Target="http://football6.myfantasyleague.com/2013/detailed?L=59380&amp;W=2&amp;P=9640&amp;YEAR=2012" TargetMode="External"/><Relationship Id="rId863" Type="http://schemas.openxmlformats.org/officeDocument/2006/relationships/hyperlink" Target="http://football6.myfantasyleague.com/2013/detailed?L=59380&amp;W=9&amp;P=7417&amp;YEAR=2012" TargetMode="External"/><Relationship Id="rId1493" Type="http://schemas.openxmlformats.org/officeDocument/2006/relationships/hyperlink" Target="http://football6.myfantasyleague.com/2013/detailed?L=59380&amp;W=15&amp;P=9749&amp;YEAR=2012" TargetMode="External"/><Relationship Id="rId2544" Type="http://schemas.openxmlformats.org/officeDocument/2006/relationships/hyperlink" Target="http://football6.myfantasyleague.com/2013/detailed?L=59380&amp;W=15&amp;P=10364&amp;YEAR=2012" TargetMode="External"/><Relationship Id="rId2891" Type="http://schemas.openxmlformats.org/officeDocument/2006/relationships/hyperlink" Target="http://football6.myfantasyleague.com/2013/detailed?L=59380&amp;W=15&amp;P=10839&amp;YEAR=2012" TargetMode="External"/><Relationship Id="rId3942" Type="http://schemas.openxmlformats.org/officeDocument/2006/relationships/hyperlink" Target="http://football6.myfantasyleague.com/2013/detailed?L=59380&amp;W=9&amp;P=8365&amp;YEAR=2012" TargetMode="External"/><Relationship Id="rId9157" Type="http://schemas.openxmlformats.org/officeDocument/2006/relationships/hyperlink" Target="http://football6.myfantasyleague.com/2013/detailed?L=59380&amp;W=4&amp;P=8275&amp;YEAR=2012" TargetMode="External"/><Relationship Id="rId11087" Type="http://schemas.openxmlformats.org/officeDocument/2006/relationships/hyperlink" Target="http://football6.myfantasyleague.com/2013/detailed?L=59380&amp;W=4&amp;P=6816&amp;YEAR=2012" TargetMode="External"/><Relationship Id="rId12485" Type="http://schemas.openxmlformats.org/officeDocument/2006/relationships/hyperlink" Target="http://football6.myfantasyleague.com/2013/detailed?L=59380&amp;W=15&amp;P=9087&amp;YEAR=2012" TargetMode="External"/><Relationship Id="rId13536" Type="http://schemas.openxmlformats.org/officeDocument/2006/relationships/hyperlink" Target="http://football6.myfantasyleague.com/2013/detailed?L=59380&amp;W=16&amp;P=9719&amp;YEAR=2012" TargetMode="External"/><Relationship Id="rId516" Type="http://schemas.openxmlformats.org/officeDocument/2006/relationships/hyperlink" Target="http://football6.myfantasyleague.com/2013/player?L=59380&amp;P=10198" TargetMode="External"/><Relationship Id="rId1146" Type="http://schemas.openxmlformats.org/officeDocument/2006/relationships/hyperlink" Target="http://football6.myfantasyleague.com/2013/detailed?L=59380&amp;W=14&amp;P=2965&amp;YEAR=2012" TargetMode="External"/><Relationship Id="rId12138" Type="http://schemas.openxmlformats.org/officeDocument/2006/relationships/hyperlink" Target="http://football6.myfantasyleague.com/2013/detailed?L=59380&amp;W=16&amp;P=9496&amp;YEAR=2012" TargetMode="External"/><Relationship Id="rId16759" Type="http://schemas.openxmlformats.org/officeDocument/2006/relationships/hyperlink" Target="http://football6.myfantasyleague.com/2013/detailed?L=59380&amp;W=4&amp;P=8690&amp;YEAR=2012" TargetMode="External"/><Relationship Id="rId20405" Type="http://schemas.openxmlformats.org/officeDocument/2006/relationships/hyperlink" Target="http://football6.myfantasyleague.com/2013/player?L=59380&amp;P=9940&amp;YEAR=2012" TargetMode="External"/><Relationship Id="rId5767" Type="http://schemas.openxmlformats.org/officeDocument/2006/relationships/hyperlink" Target="http://football6.myfantasyleague.com/2013/detailed?L=59380&amp;W=8&amp;P=8294&amp;YEAR=2012" TargetMode="External"/><Relationship Id="rId6818" Type="http://schemas.openxmlformats.org/officeDocument/2006/relationships/hyperlink" Target="http://football6.myfantasyleague.com/2013/detailed?L=59380&amp;W=11&amp;P=8807&amp;YEAR=2012" TargetMode="External"/><Relationship Id="rId18181" Type="http://schemas.openxmlformats.org/officeDocument/2006/relationships/hyperlink" Target="http://football6.myfantasyleague.com/2013/detailed?L=59380&amp;W=10&amp;P=9955&amp;YEAR=2012" TargetMode="External"/><Relationship Id="rId19232" Type="http://schemas.openxmlformats.org/officeDocument/2006/relationships/hyperlink" Target="http://football6.myfantasyleague.com/2013/detailed?L=59380&amp;W=13&amp;P=7823&amp;YEAR=2012" TargetMode="External"/><Relationship Id="rId4369" Type="http://schemas.openxmlformats.org/officeDocument/2006/relationships/hyperlink" Target="http://football6.myfantasyleague.com/2013/detailed?L=59380&amp;W=17&amp;P=9427&amp;YEAR=2012" TargetMode="External"/><Relationship Id="rId8240" Type="http://schemas.openxmlformats.org/officeDocument/2006/relationships/hyperlink" Target="http://football6.myfantasyleague.com/2013/detailed?L=59380&amp;W=15&amp;P=10793&amp;YEAR=2012" TargetMode="External"/><Relationship Id="rId10170" Type="http://schemas.openxmlformats.org/officeDocument/2006/relationships/hyperlink" Target="http://football6.myfantasyleague.com/2013/detailed?L=59380&amp;W=8&amp;P=7445&amp;YEAR=2012" TargetMode="External"/><Relationship Id="rId11221" Type="http://schemas.openxmlformats.org/officeDocument/2006/relationships/hyperlink" Target="http://football6.myfantasyleague.com/2013/detailed?L=59380&amp;W=13&amp;P=8269&amp;YEAR=2012" TargetMode="External"/><Relationship Id="rId14791" Type="http://schemas.openxmlformats.org/officeDocument/2006/relationships/hyperlink" Target="http://football6.myfantasyleague.com/2013/detailed?L=59380&amp;W=13&amp;P=8295&amp;YEAR=2012" TargetMode="External"/><Relationship Id="rId4850" Type="http://schemas.openxmlformats.org/officeDocument/2006/relationships/hyperlink" Target="http://football6.myfantasyleague.com/2013/detailed?L=59380&amp;W=3&amp;P=9058&amp;YEAR=2012" TargetMode="External"/><Relationship Id="rId5901" Type="http://schemas.openxmlformats.org/officeDocument/2006/relationships/hyperlink" Target="http://football6.myfantasyleague.com/2013/detailed?L=59380&amp;W=16&amp;P=8062&amp;YEAR=2012" TargetMode="External"/><Relationship Id="rId13393" Type="http://schemas.openxmlformats.org/officeDocument/2006/relationships/hyperlink" Target="http://football6.myfantasyleague.com/2013/player?L=59380&amp;P=10870" TargetMode="External"/><Relationship Id="rId14444" Type="http://schemas.openxmlformats.org/officeDocument/2006/relationships/hyperlink" Target="http://football6.myfantasyleague.com/2013/detailed?L=59380&amp;W=1&amp;P=6510&amp;YEAR=2012" TargetMode="External"/><Relationship Id="rId15842" Type="http://schemas.openxmlformats.org/officeDocument/2006/relationships/hyperlink" Target="http://football6.myfantasyleague.com/2013/detailed?L=59380&amp;W=3&amp;P=7401&amp;YEAR=2012" TargetMode="External"/><Relationship Id="rId3452" Type="http://schemas.openxmlformats.org/officeDocument/2006/relationships/hyperlink" Target="http://football6.myfantasyleague.com/2013/detailed?L=59380&amp;W=10&amp;P=9480&amp;YEAR=2012" TargetMode="External"/><Relationship Id="rId4503" Type="http://schemas.openxmlformats.org/officeDocument/2006/relationships/hyperlink" Target="http://football6.myfantasyleague.com/2013/detailed?L=59380&amp;W=16&amp;P=8260&amp;YEAR=2012" TargetMode="External"/><Relationship Id="rId13046" Type="http://schemas.openxmlformats.org/officeDocument/2006/relationships/hyperlink" Target="http://football6.myfantasyleague.com/2013/player?L=59380&amp;P=10882" TargetMode="External"/><Relationship Id="rId20262" Type="http://schemas.openxmlformats.org/officeDocument/2006/relationships/hyperlink" Target="http://football6.myfantasyleague.com/2013/detailed?L=59380&amp;W=2&amp;P=8254&amp;YEAR=2012" TargetMode="External"/><Relationship Id="rId373" Type="http://schemas.openxmlformats.org/officeDocument/2006/relationships/hyperlink" Target="http://football6.myfantasyleague.com/2013/detailed?L=59380&amp;W=16&amp;P=10742&amp;YEAR=2012" TargetMode="External"/><Relationship Id="rId2054" Type="http://schemas.openxmlformats.org/officeDocument/2006/relationships/hyperlink" Target="http://football6.myfantasyleague.com/2013/detailed?L=59380&amp;W=3&amp;P=10827&amp;YEAR=2012" TargetMode="External"/><Relationship Id="rId3105" Type="http://schemas.openxmlformats.org/officeDocument/2006/relationships/hyperlink" Target="http://football6.myfantasyleague.com/2013/detailed?L=59380&amp;W=7&amp;P=10978&amp;YEAR=2012" TargetMode="External"/><Relationship Id="rId6675" Type="http://schemas.openxmlformats.org/officeDocument/2006/relationships/hyperlink" Target="http://football6.myfantasyleague.com/2013/detailed?L=59380&amp;W=9&amp;P=10789&amp;YEAR=2012" TargetMode="External"/><Relationship Id="rId16269" Type="http://schemas.openxmlformats.org/officeDocument/2006/relationships/hyperlink" Target="http://football6.myfantasyleague.com/2013/detailed?L=59380&amp;W=15&amp;P=10480&amp;YEAR=2012" TargetMode="External"/><Relationship Id="rId17667" Type="http://schemas.openxmlformats.org/officeDocument/2006/relationships/hyperlink" Target="http://football6.myfantasyleague.com/2013/detailed?L=59380&amp;W=10&amp;P=9145&amp;YEAR=2012" TargetMode="External"/><Relationship Id="rId18718" Type="http://schemas.openxmlformats.org/officeDocument/2006/relationships/hyperlink" Target="http://football6.myfantasyleague.com/2013/player?L=59380&amp;P=10911&amp;YEAR=2012" TargetMode="External"/><Relationship Id="rId5277" Type="http://schemas.openxmlformats.org/officeDocument/2006/relationships/hyperlink" Target="http://football6.myfantasyleague.com/2013/detailed?L=59380&amp;W=8&amp;P=11068&amp;YEAR=2012" TargetMode="External"/><Relationship Id="rId6328" Type="http://schemas.openxmlformats.org/officeDocument/2006/relationships/hyperlink" Target="http://football6.myfantasyleague.com/2013/detailed?L=59380&amp;W=3&amp;P=9460&amp;YEAR=2012" TargetMode="External"/><Relationship Id="rId7726" Type="http://schemas.openxmlformats.org/officeDocument/2006/relationships/hyperlink" Target="http://football6.myfantasyleague.com/2013/detailed?L=59380&amp;W=7&amp;P=7669&amp;YEAR=2012" TargetMode="External"/><Relationship Id="rId10707" Type="http://schemas.openxmlformats.org/officeDocument/2006/relationships/hyperlink" Target="http://football6.myfantasyleague.com/2013/detailed?L=59380&amp;W=4&amp;P=9513&amp;YEAR=2012" TargetMode="External"/><Relationship Id="rId9898" Type="http://schemas.openxmlformats.org/officeDocument/2006/relationships/hyperlink" Target="http://football6.myfantasyleague.com/2013/detailed?L=59380&amp;W=16&amp;P=9442&amp;YEAR=2012" TargetMode="External"/><Relationship Id="rId12879" Type="http://schemas.openxmlformats.org/officeDocument/2006/relationships/hyperlink" Target="http://football6.myfantasyleague.com/2013/detailed?L=59380&amp;W=2&amp;P=10210&amp;YEAR=2012" TargetMode="External"/><Relationship Id="rId16750" Type="http://schemas.openxmlformats.org/officeDocument/2006/relationships/hyperlink" Target="http://football6.myfantasyleague.com/2013/detailed?L=59380&amp;W=9&amp;P=9561&amp;YEAR=2012" TargetMode="External"/><Relationship Id="rId17801" Type="http://schemas.openxmlformats.org/officeDocument/2006/relationships/hyperlink" Target="http://football6.myfantasyleague.com/2013/player?L=59380&amp;P=9248&amp;YEAR=2012" TargetMode="External"/><Relationship Id="rId1887" Type="http://schemas.openxmlformats.org/officeDocument/2006/relationships/hyperlink" Target="http://football6.myfantasyleague.com/2013/player?L=59380&amp;P=8830&amp;YEAR=2012" TargetMode="External"/><Relationship Id="rId2938" Type="http://schemas.openxmlformats.org/officeDocument/2006/relationships/hyperlink" Target="http://football6.myfantasyleague.com/2013/detailed?L=59380&amp;W=5&amp;P=10878&amp;YEAR=2012" TargetMode="External"/><Relationship Id="rId15352" Type="http://schemas.openxmlformats.org/officeDocument/2006/relationships/hyperlink" Target="http://football6.myfantasyleague.com/2013/player?L=59380&amp;P=9389&amp;YEAR=2012" TargetMode="External"/><Relationship Id="rId16403" Type="http://schemas.openxmlformats.org/officeDocument/2006/relationships/hyperlink" Target="http://football6.myfantasyleague.com/2013/detailed?L=59380&amp;W=17&amp;P=6840&amp;YEAR=2012" TargetMode="External"/><Relationship Id="rId4360" Type="http://schemas.openxmlformats.org/officeDocument/2006/relationships/hyperlink" Target="http://football6.myfantasyleague.com/2013/detailed?L=59380&amp;W=7&amp;P=9427&amp;YEAR=2012" TargetMode="External"/><Relationship Id="rId5411" Type="http://schemas.openxmlformats.org/officeDocument/2006/relationships/hyperlink" Target="http://football6.myfantasyleague.com/2013/detailed?L=59380&amp;W=16&amp;P=9825&amp;YEAR=2012" TargetMode="External"/><Relationship Id="rId8981" Type="http://schemas.openxmlformats.org/officeDocument/2006/relationships/hyperlink" Target="http://football6.myfantasyleague.com/2013/player?L=59380&amp;P=10305" TargetMode="External"/><Relationship Id="rId15005" Type="http://schemas.openxmlformats.org/officeDocument/2006/relationships/hyperlink" Target="http://football6.myfantasyleague.com/2013/detailed?L=59380&amp;W=15&amp;P=11105&amp;YEAR=2012" TargetMode="External"/><Relationship Id="rId18575" Type="http://schemas.openxmlformats.org/officeDocument/2006/relationships/hyperlink" Target="http://football6.myfantasyleague.com/2013/detailed?L=59380&amp;W=6&amp;P=9004&amp;YEAR=2012" TargetMode="External"/><Relationship Id="rId19626" Type="http://schemas.openxmlformats.org/officeDocument/2006/relationships/hyperlink" Target="http://football6.myfantasyleague.com/2013/detailed?L=59380&amp;W=11&amp;P=7285&amp;YEAR=2012" TargetMode="External"/><Relationship Id="rId19973" Type="http://schemas.openxmlformats.org/officeDocument/2006/relationships/hyperlink" Target="http://football6.myfantasyleague.com/2013/detailed?L=59380&amp;W=6&amp;P=8242&amp;YEAR=2012" TargetMode="External"/><Relationship Id="rId4013" Type="http://schemas.openxmlformats.org/officeDocument/2006/relationships/hyperlink" Target="http://football6.myfantasyleague.com/2013/detailed?L=59380&amp;W=10&amp;P=6655&amp;YEAR=2012" TargetMode="External"/><Relationship Id="rId7583" Type="http://schemas.openxmlformats.org/officeDocument/2006/relationships/hyperlink" Target="http://football6.myfantasyleague.com/2013/detailed?L=59380&amp;W=16&amp;P=7156&amp;YEAR=2012" TargetMode="External"/><Relationship Id="rId8634" Type="http://schemas.openxmlformats.org/officeDocument/2006/relationships/hyperlink" Target="http://football6.myfantasyleague.com/2013/detailed?L=59380&amp;W=1&amp;P=8371&amp;YEAR=2012" TargetMode="External"/><Relationship Id="rId11962" Type="http://schemas.openxmlformats.org/officeDocument/2006/relationships/hyperlink" Target="http://football6.myfantasyleague.com/2013/detailed?L=59380&amp;W=2&amp;P=6967&amp;YEAR=2012" TargetMode="External"/><Relationship Id="rId17177" Type="http://schemas.openxmlformats.org/officeDocument/2006/relationships/hyperlink" Target="http://football6.myfantasyleague.com/2013/detailed?L=59380&amp;W=10&amp;P=10465&amp;YEAR=2012" TargetMode="External"/><Relationship Id="rId18228" Type="http://schemas.openxmlformats.org/officeDocument/2006/relationships/hyperlink" Target="http://football6.myfantasyleague.com/2013/detailed?L=59380&amp;W=6&amp;P=9884&amp;YEAR=2012" TargetMode="External"/><Relationship Id="rId6185" Type="http://schemas.openxmlformats.org/officeDocument/2006/relationships/hyperlink" Target="http://football6.myfantasyleague.com/2013/detailed?L=59380&amp;W=16&amp;P=9122&amp;YEAR=2012" TargetMode="External"/><Relationship Id="rId7236" Type="http://schemas.openxmlformats.org/officeDocument/2006/relationships/hyperlink" Target="http://football6.myfantasyleague.com/2013/detailed?L=59380&amp;W=2&amp;P=10744&amp;YEAR=2012" TargetMode="External"/><Relationship Id="rId10564" Type="http://schemas.openxmlformats.org/officeDocument/2006/relationships/hyperlink" Target="http://football6.myfantasyleague.com/2013/detailed?L=59380&amp;W=2&amp;P=10385&amp;YEAR=2012" TargetMode="External"/><Relationship Id="rId11615" Type="http://schemas.openxmlformats.org/officeDocument/2006/relationships/hyperlink" Target="http://football6.myfantasyleague.com/2013/detailed?L=59380&amp;W=16&amp;P=10657&amp;YEAR=2012" TargetMode="External"/><Relationship Id="rId10217" Type="http://schemas.openxmlformats.org/officeDocument/2006/relationships/hyperlink" Target="http://football6.myfantasyleague.com/2013/detailed?L=59380&amp;W=15&amp;P=8776&amp;YEAR=2012" TargetMode="External"/><Relationship Id="rId13787" Type="http://schemas.openxmlformats.org/officeDocument/2006/relationships/hyperlink" Target="http://football6.myfantasyleague.com/2013/detailed?L=59380&amp;W=11&amp;P=10273&amp;YEAR=2012" TargetMode="External"/><Relationship Id="rId14838" Type="http://schemas.openxmlformats.org/officeDocument/2006/relationships/hyperlink" Target="http://football6.myfantasyleague.com/2013/detailed?L=59380&amp;W=1&amp;P=9092&amp;YEAR=2012" TargetMode="External"/><Relationship Id="rId1397" Type="http://schemas.openxmlformats.org/officeDocument/2006/relationships/hyperlink" Target="http://football6.myfantasyleague.com/2013/player?L=59380&amp;P=11104&amp;YEAR=2012" TargetMode="External"/><Relationship Id="rId2795" Type="http://schemas.openxmlformats.org/officeDocument/2006/relationships/hyperlink" Target="http://football6.myfantasyleague.com/2013/detailed?L=59380&amp;W=4&amp;P=8255&amp;YEAR=2012" TargetMode="External"/><Relationship Id="rId3846" Type="http://schemas.openxmlformats.org/officeDocument/2006/relationships/hyperlink" Target="http://football6.myfantasyleague.com/2013/player?L=59380&amp;P=10552&amp;YEAR=2012" TargetMode="External"/><Relationship Id="rId12389" Type="http://schemas.openxmlformats.org/officeDocument/2006/relationships/hyperlink" Target="http://football6.myfantasyleague.com/2013/detailed?L=59380&amp;W=11&amp;P=9448&amp;YEAR=2012" TargetMode="External"/><Relationship Id="rId16260" Type="http://schemas.openxmlformats.org/officeDocument/2006/relationships/hyperlink" Target="http://football6.myfantasyleague.com/2013/player?L=59380&amp;P=10480&amp;YEAR=2012" TargetMode="External"/><Relationship Id="rId17311" Type="http://schemas.openxmlformats.org/officeDocument/2006/relationships/hyperlink" Target="http://football6.myfantasyleague.com/2013/player?L=59380&amp;P=8791&amp;YEAR=2012" TargetMode="External"/><Relationship Id="rId20656" Type="http://schemas.openxmlformats.org/officeDocument/2006/relationships/hyperlink" Target="http://football6.myfantasyleague.com/2013/detailed?L=59380&amp;W=16&amp;P=8768&amp;YEAR=2012" TargetMode="External"/><Relationship Id="rId767" Type="http://schemas.openxmlformats.org/officeDocument/2006/relationships/hyperlink" Target="http://football6.myfantasyleague.com/2013/detailed?L=59380&amp;W=2&amp;P=9040&amp;YEAR=2012" TargetMode="External"/><Relationship Id="rId2448" Type="http://schemas.openxmlformats.org/officeDocument/2006/relationships/hyperlink" Target="http://football6.myfantasyleague.com/2013/player?L=59380&amp;P=9988" TargetMode="External"/><Relationship Id="rId12870" Type="http://schemas.openxmlformats.org/officeDocument/2006/relationships/hyperlink" Target="http://football6.myfantasyleague.com/2013/detailed?L=59380&amp;W=12&amp;P=7281&amp;YEAR=2012" TargetMode="External"/><Relationship Id="rId19483" Type="http://schemas.openxmlformats.org/officeDocument/2006/relationships/hyperlink" Target="http://football6.myfantasyleague.com/2013/detailed?L=59380&amp;W=12&amp;P=7653&amp;YEAR=2012" TargetMode="External"/><Relationship Id="rId20309" Type="http://schemas.openxmlformats.org/officeDocument/2006/relationships/hyperlink" Target="http://football6.myfantasyleague.com/2013/detailed?L=59380&amp;W=14&amp;P=10888&amp;YEAR=2012" TargetMode="External"/><Relationship Id="rId8491" Type="http://schemas.openxmlformats.org/officeDocument/2006/relationships/hyperlink" Target="http://football6.myfantasyleague.com/2013/detailed?L=59380&amp;W=12&amp;P=10774&amp;YEAR=2012" TargetMode="External"/><Relationship Id="rId9542" Type="http://schemas.openxmlformats.org/officeDocument/2006/relationships/hyperlink" Target="http://football6.myfantasyleague.com/2013/detailed?L=59380&amp;W=1&amp;P=7419&amp;YEAR=2012" TargetMode="External"/><Relationship Id="rId11472" Type="http://schemas.openxmlformats.org/officeDocument/2006/relationships/hyperlink" Target="http://football6.myfantasyleague.com/2013/detailed?L=59380&amp;W=13&amp;P=10111&amp;YEAR=2012" TargetMode="External"/><Relationship Id="rId12523" Type="http://schemas.openxmlformats.org/officeDocument/2006/relationships/hyperlink" Target="http://football6.myfantasyleague.com/2013/detailed?L=59380&amp;W=13&amp;P=8276&amp;YEAR=2012" TargetMode="External"/><Relationship Id="rId13921" Type="http://schemas.openxmlformats.org/officeDocument/2006/relationships/hyperlink" Target="http://football6.myfantasyleague.com/2013/detailed?L=59380&amp;W=3&amp;P=7859&amp;YEAR=2012" TargetMode="External"/><Relationship Id="rId18085" Type="http://schemas.openxmlformats.org/officeDocument/2006/relationships/hyperlink" Target="http://football6.myfantasyleague.com/2013/detailed?L=59380&amp;W=9&amp;P=10442&amp;YEAR=2012" TargetMode="External"/><Relationship Id="rId19136" Type="http://schemas.openxmlformats.org/officeDocument/2006/relationships/hyperlink" Target="http://football6.myfantasyleague.com/2013/detailed?L=59380&amp;W=4&amp;P=10872&amp;YEAR=2012" TargetMode="External"/><Relationship Id="rId901" Type="http://schemas.openxmlformats.org/officeDocument/2006/relationships/hyperlink" Target="http://football6.myfantasyleague.com/2013/detailed?L=59380&amp;W=8&amp;P=7775&amp;YEAR=2012" TargetMode="External"/><Relationship Id="rId1531" Type="http://schemas.openxmlformats.org/officeDocument/2006/relationships/hyperlink" Target="http://football6.myfantasyleague.com/2013/player?L=59380&amp;P=10116" TargetMode="External"/><Relationship Id="rId7093" Type="http://schemas.openxmlformats.org/officeDocument/2006/relationships/hyperlink" Target="http://football6.myfantasyleague.com/2013/detailed?L=59380&amp;W=17&amp;P=9936&amp;YEAR=2012" TargetMode="External"/><Relationship Id="rId8144" Type="http://schemas.openxmlformats.org/officeDocument/2006/relationships/hyperlink" Target="http://football6.myfantasyleague.com/2013/detailed?L=59380&amp;W=2&amp;P=9317&amp;YEAR=2012" TargetMode="External"/><Relationship Id="rId10074" Type="http://schemas.openxmlformats.org/officeDocument/2006/relationships/hyperlink" Target="http://football6.myfantasyleague.com/2013/detailed?L=59380&amp;W=16&amp;P=7818&amp;YEAR=2012" TargetMode="External"/><Relationship Id="rId11125" Type="http://schemas.openxmlformats.org/officeDocument/2006/relationships/hyperlink" Target="http://football6.myfantasyleague.com/2013/detailed?L=59380&amp;W=8&amp;P=8120&amp;YEAR=2012" TargetMode="External"/><Relationship Id="rId4754" Type="http://schemas.openxmlformats.org/officeDocument/2006/relationships/hyperlink" Target="http://football6.myfantasyleague.com/2013/player?L=59380&amp;P=7423" TargetMode="External"/><Relationship Id="rId13297" Type="http://schemas.openxmlformats.org/officeDocument/2006/relationships/hyperlink" Target="http://football6.myfantasyleague.com/2013/player?L=59380&amp;P=9449" TargetMode="External"/><Relationship Id="rId14695" Type="http://schemas.openxmlformats.org/officeDocument/2006/relationships/hyperlink" Target="http://football6.myfantasyleague.com/2013/options?L=59380&amp;F=0010&amp;O=07" TargetMode="External"/><Relationship Id="rId15746" Type="http://schemas.openxmlformats.org/officeDocument/2006/relationships/hyperlink" Target="http://football6.myfantasyleague.com/2013/detailed?L=59380&amp;W=9&amp;P=8787&amp;YEAR=2012" TargetMode="External"/><Relationship Id="rId3356" Type="http://schemas.openxmlformats.org/officeDocument/2006/relationships/hyperlink" Target="http://football6.myfantasyleague.com/2013/detailed?L=59380&amp;W=8&amp;P=4897&amp;YEAR=2012" TargetMode="External"/><Relationship Id="rId4407" Type="http://schemas.openxmlformats.org/officeDocument/2006/relationships/hyperlink" Target="http://football6.myfantasyleague.com/2013/detailed?L=59380&amp;W=1&amp;P=10819&amp;YEAR=2012" TargetMode="External"/><Relationship Id="rId5805" Type="http://schemas.openxmlformats.org/officeDocument/2006/relationships/hyperlink" Target="http://football6.myfantasyleague.com/2013/detailed?L=59380&amp;W=13&amp;P=8532&amp;YEAR=2012" TargetMode="External"/><Relationship Id="rId14348" Type="http://schemas.openxmlformats.org/officeDocument/2006/relationships/hyperlink" Target="http://football6.myfantasyleague.com/2013/detailed?L=59380&amp;W=12&amp;P=10123&amp;YEAR=2012" TargetMode="External"/><Relationship Id="rId18969" Type="http://schemas.openxmlformats.org/officeDocument/2006/relationships/hyperlink" Target="http://football6.myfantasyleague.com/2013/detailed?L=59380&amp;W=13&amp;P=7402&amp;YEAR=2012" TargetMode="External"/><Relationship Id="rId20166" Type="http://schemas.openxmlformats.org/officeDocument/2006/relationships/hyperlink" Target="http://football6.myfantasyleague.com/2013/detailed?L=59380&amp;W=16&amp;P=10459&amp;YEAR=2012" TargetMode="External"/><Relationship Id="rId277" Type="http://schemas.openxmlformats.org/officeDocument/2006/relationships/hyperlink" Target="http://football6.myfantasyleague.com/2013/detailed?L=59380&amp;W=6&amp;P=8951&amp;YEAR=2012" TargetMode="External"/><Relationship Id="rId3009" Type="http://schemas.openxmlformats.org/officeDocument/2006/relationships/hyperlink" Target="http://football6.myfantasyleague.com/2013/detailed?L=59380&amp;W=11&amp;P=9461&amp;YEAR=2012" TargetMode="External"/><Relationship Id="rId7977" Type="http://schemas.openxmlformats.org/officeDocument/2006/relationships/hyperlink" Target="http://football6.myfantasyleague.com/2013/detailed?L=59380&amp;W=17&amp;P=9545&amp;YEAR=2012" TargetMode="External"/><Relationship Id="rId10958" Type="http://schemas.openxmlformats.org/officeDocument/2006/relationships/hyperlink" Target="http://football6.myfantasyleague.com/2013/detailed?L=59380&amp;W=7&amp;P=10534&amp;YEAR=2012" TargetMode="External"/><Relationship Id="rId6579" Type="http://schemas.openxmlformats.org/officeDocument/2006/relationships/hyperlink" Target="http://football6.myfantasyleague.com/2013/detailed?L=59380&amp;W=4&amp;P=9880&amp;YEAR=2012" TargetMode="External"/><Relationship Id="rId9052" Type="http://schemas.openxmlformats.org/officeDocument/2006/relationships/hyperlink" Target="http://football6.myfantasyleague.com/2013/player?L=59380&amp;P=10784" TargetMode="External"/><Relationship Id="rId12380" Type="http://schemas.openxmlformats.org/officeDocument/2006/relationships/hyperlink" Target="http://football6.myfantasyleague.com/2013/detailed?L=59380&amp;W=1&amp;P=9448&amp;YEAR=2012" TargetMode="External"/><Relationship Id="rId13431" Type="http://schemas.openxmlformats.org/officeDocument/2006/relationships/hyperlink" Target="http://football6.myfantasyleague.com/2013/detailed?L=59380&amp;W=14&amp;P=10974&amp;YEAR=2012" TargetMode="External"/><Relationship Id="rId12033" Type="http://schemas.openxmlformats.org/officeDocument/2006/relationships/hyperlink" Target="http://football6.myfantasyleague.com/2013/player?L=59380&amp;P=10903&amp;YEAR=2012" TargetMode="External"/><Relationship Id="rId16654" Type="http://schemas.openxmlformats.org/officeDocument/2006/relationships/hyperlink" Target="http://football6.myfantasyleague.com/2013/detailed?L=59380&amp;W=8&amp;P=10250&amp;YEAR=2012" TargetMode="External"/><Relationship Id="rId17705" Type="http://schemas.openxmlformats.org/officeDocument/2006/relationships/hyperlink" Target="http://football6.myfantasyleague.com/2013/player?L=59380&amp;P=10760" TargetMode="External"/><Relationship Id="rId20300" Type="http://schemas.openxmlformats.org/officeDocument/2006/relationships/hyperlink" Target="http://football6.myfantasyleague.com/2013/detailed?L=59380&amp;W=4&amp;P=10888&amp;YEAR=2012" TargetMode="External"/><Relationship Id="rId411" Type="http://schemas.openxmlformats.org/officeDocument/2006/relationships/hyperlink" Target="http://football6.myfantasyleague.com/2013/detailed?L=59380&amp;W=11&amp;P=9857&amp;YEAR=2012" TargetMode="External"/><Relationship Id="rId1041" Type="http://schemas.openxmlformats.org/officeDocument/2006/relationships/hyperlink" Target="http://football6.myfantasyleague.com/2013/detailed?L=59380&amp;W=7&amp;P=8905&amp;YEAR=2012" TargetMode="External"/><Relationship Id="rId5662" Type="http://schemas.openxmlformats.org/officeDocument/2006/relationships/hyperlink" Target="http://football6.myfantasyleague.com/2013/detailed?L=59380&amp;W=7&amp;P=9062&amp;YEAR=2012" TargetMode="External"/><Relationship Id="rId6713" Type="http://schemas.openxmlformats.org/officeDocument/2006/relationships/hyperlink" Target="http://football6.myfantasyleague.com/2013/detailed?L=59380&amp;W=16&amp;P=8673&amp;YEAR=2012" TargetMode="External"/><Relationship Id="rId15256" Type="http://schemas.openxmlformats.org/officeDocument/2006/relationships/hyperlink" Target="http://football6.myfantasyleague.com/2013/detailed?L=59380&amp;W=6&amp;P=10315&amp;YEAR=2012" TargetMode="External"/><Relationship Id="rId16307" Type="http://schemas.openxmlformats.org/officeDocument/2006/relationships/hyperlink" Target="http://football6.myfantasyleague.com/2013/detailed?L=59380&amp;W=17&amp;P=7480&amp;YEAR=2012" TargetMode="External"/><Relationship Id="rId4264" Type="http://schemas.openxmlformats.org/officeDocument/2006/relationships/hyperlink" Target="http://football6.myfantasyleague.com/2013/detailed?L=59380&amp;W=7&amp;P=9024&amp;YEAR=2012" TargetMode="External"/><Relationship Id="rId5315" Type="http://schemas.openxmlformats.org/officeDocument/2006/relationships/hyperlink" Target="http://football6.myfantasyleague.com/2013/detailed?L=59380&amp;W=2&amp;P=8010&amp;YEAR=2012" TargetMode="External"/><Relationship Id="rId8885" Type="http://schemas.openxmlformats.org/officeDocument/2006/relationships/hyperlink" Target="http://football6.myfantasyleague.com/2013/detailed?L=59380&amp;W=13&amp;P=8248&amp;YEAR=2012" TargetMode="External"/><Relationship Id="rId18479" Type="http://schemas.openxmlformats.org/officeDocument/2006/relationships/hyperlink" Target="http://football6.myfantasyleague.com/2013/detailed?L=59380&amp;W=2&amp;P=8494&amp;YEAR=2012" TargetMode="External"/><Relationship Id="rId19877" Type="http://schemas.openxmlformats.org/officeDocument/2006/relationships/hyperlink" Target="http://football6.myfantasyleague.com/2013/detailed?L=59380&amp;W=4&amp;P=10066&amp;YEAR=2012" TargetMode="External"/><Relationship Id="rId7487" Type="http://schemas.openxmlformats.org/officeDocument/2006/relationships/hyperlink" Target="http://football6.myfantasyleague.com/2013/detailed?L=59380&amp;W=6&amp;P=9068&amp;YEAR=2012" TargetMode="External"/><Relationship Id="rId8538" Type="http://schemas.openxmlformats.org/officeDocument/2006/relationships/hyperlink" Target="http://football6.myfantasyleague.com/2013/player?L=59380&amp;P=10800" TargetMode="External"/><Relationship Id="rId9936" Type="http://schemas.openxmlformats.org/officeDocument/2006/relationships/hyperlink" Target="http://football6.myfantasyleague.com/2013/player?L=59380&amp;P=9956" TargetMode="External"/><Relationship Id="rId11866" Type="http://schemas.openxmlformats.org/officeDocument/2006/relationships/hyperlink" Target="http://football6.myfantasyleague.com/2013/detailed?L=59380&amp;W=5&amp;P=9504&amp;YEAR=2012" TargetMode="External"/><Relationship Id="rId12917" Type="http://schemas.openxmlformats.org/officeDocument/2006/relationships/hyperlink" Target="http://football6.myfantasyleague.com/2013/detailed?L=59380&amp;W=12&amp;P=10437&amp;YEAR=2012" TargetMode="External"/><Relationship Id="rId1925" Type="http://schemas.openxmlformats.org/officeDocument/2006/relationships/hyperlink" Target="http://football6.myfantasyleague.com/2013/player?L=59380&amp;P=8595&amp;YEAR=2012" TargetMode="External"/><Relationship Id="rId6089" Type="http://schemas.openxmlformats.org/officeDocument/2006/relationships/hyperlink" Target="http://football6.myfantasyleague.com/2013/detailed?L=59380&amp;W=3&amp;P=8851&amp;YEAR=2012" TargetMode="External"/><Relationship Id="rId10468" Type="http://schemas.openxmlformats.org/officeDocument/2006/relationships/hyperlink" Target="http://football6.myfantasyleague.com/2013/player?L=59380&amp;P=9080" TargetMode="External"/><Relationship Id="rId11519" Type="http://schemas.openxmlformats.org/officeDocument/2006/relationships/hyperlink" Target="http://football6.myfantasyleague.com/2013/detailed?L=59380&amp;W=4&amp;P=9224&amp;YEAR=2012" TargetMode="External"/><Relationship Id="rId18960" Type="http://schemas.openxmlformats.org/officeDocument/2006/relationships/hyperlink" Target="http://football6.myfantasyleague.com/2013/detailed?L=59380&amp;W=17&amp;P=8028&amp;YEAR=2012" TargetMode="External"/><Relationship Id="rId17562" Type="http://schemas.openxmlformats.org/officeDocument/2006/relationships/hyperlink" Target="http://football6.myfantasyleague.com/2013/detailed?L=59380&amp;W=9&amp;P=11000&amp;YEAR=2012" TargetMode="External"/><Relationship Id="rId18613" Type="http://schemas.openxmlformats.org/officeDocument/2006/relationships/hyperlink" Target="http://football6.myfantasyleague.com/2013/detailed?L=59380&amp;W=8&amp;P=7886&amp;YEAR=2012" TargetMode="External"/><Relationship Id="rId2699" Type="http://schemas.openxmlformats.org/officeDocument/2006/relationships/hyperlink" Target="http://football6.myfantasyleague.com/2013/player?L=59380&amp;P=9551" TargetMode="External"/><Relationship Id="rId3000" Type="http://schemas.openxmlformats.org/officeDocument/2006/relationships/hyperlink" Target="http://football6.myfantasyleague.com/2013/detailed?L=59380&amp;W=16&amp;P=8243&amp;YEAR=2012" TargetMode="External"/><Relationship Id="rId6570" Type="http://schemas.openxmlformats.org/officeDocument/2006/relationships/hyperlink" Target="http://football6.myfantasyleague.com/2013/detailed?L=59380&amp;W=14&amp;P=7507&amp;YEAR=2012" TargetMode="External"/><Relationship Id="rId7621" Type="http://schemas.openxmlformats.org/officeDocument/2006/relationships/hyperlink" Target="http://football6.myfantasyleague.com/2013/detailed?L=59380&amp;W=8&amp;P=7398&amp;YEAR=2012" TargetMode="External"/><Relationship Id="rId10602" Type="http://schemas.openxmlformats.org/officeDocument/2006/relationships/hyperlink" Target="http://football6.myfantasyleague.com/2013/detailed?L=59380&amp;W=3&amp;P=10280&amp;YEAR=2012" TargetMode="External"/><Relationship Id="rId16164" Type="http://schemas.openxmlformats.org/officeDocument/2006/relationships/hyperlink" Target="http://football6.myfantasyleague.com/2013/detailed?L=59380&amp;W=7&amp;P=9429&amp;YEAR=2012" TargetMode="External"/><Relationship Id="rId17215" Type="http://schemas.openxmlformats.org/officeDocument/2006/relationships/hyperlink" Target="http://football6.myfantasyleague.com/2013/detailed?L=59380&amp;W=15&amp;P=7317&amp;YEAR=2012" TargetMode="External"/><Relationship Id="rId5172" Type="http://schemas.openxmlformats.org/officeDocument/2006/relationships/hyperlink" Target="http://football6.myfantasyleague.com/2013/detailed?L=59380&amp;W=10&amp;P=10586&amp;YEAR=2012" TargetMode="External"/><Relationship Id="rId6223" Type="http://schemas.openxmlformats.org/officeDocument/2006/relationships/hyperlink" Target="http://football6.myfantasyleague.com/2013/detailed?L=59380&amp;W=16&amp;P=10339&amp;YEAR=2012" TargetMode="External"/><Relationship Id="rId9793" Type="http://schemas.openxmlformats.org/officeDocument/2006/relationships/hyperlink" Target="http://football6.myfantasyleague.com/2013/detailed?L=59380&amp;W=15&amp;P=10953&amp;YEAR=2012" TargetMode="External"/><Relationship Id="rId19387" Type="http://schemas.openxmlformats.org/officeDocument/2006/relationships/hyperlink" Target="http://football6.myfantasyleague.com/2013/player?L=59380&amp;P=9992&amp;YEAR=2012" TargetMode="External"/><Relationship Id="rId1782" Type="http://schemas.openxmlformats.org/officeDocument/2006/relationships/hyperlink" Target="http://football6.myfantasyleague.com/2013/detailed?L=59380&amp;W=9&amp;P=11024&amp;YEAR=2012" TargetMode="External"/><Relationship Id="rId2833" Type="http://schemas.openxmlformats.org/officeDocument/2006/relationships/hyperlink" Target="http://football6.myfantasyleague.com/2013/detailed?L=59380&amp;W=7&amp;P=6999&amp;YEAR=2012" TargetMode="External"/><Relationship Id="rId8395" Type="http://schemas.openxmlformats.org/officeDocument/2006/relationships/hyperlink" Target="http://football6.myfantasyleague.com/2013/detailed?L=59380&amp;W=1&amp;P=8298&amp;YEAR=2012" TargetMode="External"/><Relationship Id="rId9446" Type="http://schemas.openxmlformats.org/officeDocument/2006/relationships/hyperlink" Target="http://football6.myfantasyleague.com/2013/detailed?L=59380&amp;W=10&amp;P=10146&amp;YEAR=2012" TargetMode="External"/><Relationship Id="rId11376" Type="http://schemas.openxmlformats.org/officeDocument/2006/relationships/hyperlink" Target="http://football6.myfantasyleague.com/2013/detailed?L=59380&amp;W=3&amp;P=10279&amp;YEAR=2012" TargetMode="External"/><Relationship Id="rId12774" Type="http://schemas.openxmlformats.org/officeDocument/2006/relationships/hyperlink" Target="http://football6.myfantasyleague.com/2013/detailed?L=59380&amp;W=2&amp;P=8836&amp;YEAR=2012" TargetMode="External"/><Relationship Id="rId13825" Type="http://schemas.openxmlformats.org/officeDocument/2006/relationships/hyperlink" Target="http://football6.myfantasyleague.com/2013/detailed?L=59380&amp;W=12&amp;P=8792&amp;YEAR=2012" TargetMode="External"/><Relationship Id="rId805" Type="http://schemas.openxmlformats.org/officeDocument/2006/relationships/hyperlink" Target="http://football6.myfantasyleague.com/2013/detailed?L=59380&amp;W=3&amp;P=7245&amp;YEAR=2012" TargetMode="External"/><Relationship Id="rId1435" Type="http://schemas.openxmlformats.org/officeDocument/2006/relationships/hyperlink" Target="http://football6.myfantasyleague.com/2013/player?L=59380&amp;P=9859" TargetMode="External"/><Relationship Id="rId8048" Type="http://schemas.openxmlformats.org/officeDocument/2006/relationships/hyperlink" Target="http://football6.myfantasyleague.com/2013/detailed?L=59380&amp;W=2&amp;P=8333&amp;YEAR=2012" TargetMode="External"/><Relationship Id="rId11029" Type="http://schemas.openxmlformats.org/officeDocument/2006/relationships/hyperlink" Target="http://football6.myfantasyleague.com/2013/detailed?L=59380&amp;W=6&amp;P=9129&amp;YEAR=2012" TargetMode="External"/><Relationship Id="rId12427" Type="http://schemas.openxmlformats.org/officeDocument/2006/relationships/hyperlink" Target="http://football6.myfantasyleague.com/2013/detailed?L=59380&amp;W=3&amp;P=8820&amp;YEAR=2012" TargetMode="External"/><Relationship Id="rId15997" Type="http://schemas.openxmlformats.org/officeDocument/2006/relationships/hyperlink" Target="http://football6.myfantasyleague.com/2013/detailed?L=59380&amp;W=5&amp;P=10411&amp;YEAR=2012" TargetMode="External"/><Relationship Id="rId14599" Type="http://schemas.openxmlformats.org/officeDocument/2006/relationships/hyperlink" Target="http://football6.myfantasyleague.com/2013/detailed?L=59380&amp;W=3&amp;P=9638&amp;YEAR=2012" TargetMode="External"/><Relationship Id="rId18470" Type="http://schemas.openxmlformats.org/officeDocument/2006/relationships/hyperlink" Target="http://football6.myfantasyleague.com/2013/detailed?L=59380&amp;W=12&amp;P=9567&amp;YEAR=2012" TargetMode="External"/><Relationship Id="rId19521" Type="http://schemas.openxmlformats.org/officeDocument/2006/relationships/hyperlink" Target="http://football6.myfantasyleague.com/2013/detailed?L=59380&amp;W=5&amp;P=9704&amp;YEAR=2012" TargetMode="External"/><Relationship Id="rId4658" Type="http://schemas.openxmlformats.org/officeDocument/2006/relationships/hyperlink" Target="http://football6.myfantasyleague.com/2013/detailed?L=59380&amp;W=16&amp;P=8975&amp;YEAR=2012" TargetMode="External"/><Relationship Id="rId5709" Type="http://schemas.openxmlformats.org/officeDocument/2006/relationships/hyperlink" Target="http://football6.myfantasyleague.com/2013/detailed?L=59380&amp;W=1&amp;P=8453&amp;YEAR=2012" TargetMode="External"/><Relationship Id="rId6080" Type="http://schemas.openxmlformats.org/officeDocument/2006/relationships/hyperlink" Target="http://football6.myfantasyleague.com/2013/detailed?L=59380&amp;W=12&amp;P=10699&amp;YEAR=2012" TargetMode="External"/><Relationship Id="rId7131" Type="http://schemas.openxmlformats.org/officeDocument/2006/relationships/hyperlink" Target="http://football6.myfantasyleague.com/2013/player?L=59380&amp;P=10813&amp;YEAR=2012" TargetMode="External"/><Relationship Id="rId11510" Type="http://schemas.openxmlformats.org/officeDocument/2006/relationships/hyperlink" Target="http://football6.myfantasyleague.com/2013/detailed?L=59380&amp;W=14&amp;P=9311&amp;YEAR=2012" TargetMode="External"/><Relationship Id="rId17072" Type="http://schemas.openxmlformats.org/officeDocument/2006/relationships/hyperlink" Target="http://football6.myfantasyleague.com/2013/detailed?L=59380&amp;W=13&amp;P=8338&amp;YEAR=2012" TargetMode="External"/><Relationship Id="rId18123" Type="http://schemas.openxmlformats.org/officeDocument/2006/relationships/hyperlink" Target="http://football6.myfantasyleague.com/2013/detailed?L=59380&amp;W=3&amp;P=9862&amp;YEAR=2012" TargetMode="External"/><Relationship Id="rId10112" Type="http://schemas.openxmlformats.org/officeDocument/2006/relationships/hyperlink" Target="http://football6.myfantasyleague.com/2013/options?L=59380&amp;F=0009&amp;O=07" TargetMode="External"/><Relationship Id="rId13682" Type="http://schemas.openxmlformats.org/officeDocument/2006/relationships/hyperlink" Target="http://football6.myfantasyleague.com/2013/detailed?L=59380&amp;W=5&amp;P=9906&amp;YEAR=2012" TargetMode="External"/><Relationship Id="rId14733" Type="http://schemas.openxmlformats.org/officeDocument/2006/relationships/hyperlink" Target="http://football6.myfantasyleague.com/2013/detailed?L=59380&amp;W=10&amp;P=9933&amp;YEAR=2012" TargetMode="External"/><Relationship Id="rId2690" Type="http://schemas.openxmlformats.org/officeDocument/2006/relationships/hyperlink" Target="http://football6.myfantasyleague.com/2013/detailed?L=59380&amp;W=6&amp;P=10732&amp;YEAR=2012" TargetMode="External"/><Relationship Id="rId3741" Type="http://schemas.openxmlformats.org/officeDocument/2006/relationships/hyperlink" Target="http://football6.myfantasyleague.com/2013/detailed?L=59380&amp;W=15&amp;P=6820&amp;YEAR=2012" TargetMode="External"/><Relationship Id="rId12284" Type="http://schemas.openxmlformats.org/officeDocument/2006/relationships/hyperlink" Target="http://football6.myfantasyleague.com/2013/detailed?L=59380&amp;W=10&amp;P=9856&amp;YEAR=2012" TargetMode="External"/><Relationship Id="rId13335" Type="http://schemas.openxmlformats.org/officeDocument/2006/relationships/hyperlink" Target="http://football6.myfantasyleague.com/2013/detailed?L=59380&amp;W=13&amp;P=9824&amp;YEAR=2012" TargetMode="External"/><Relationship Id="rId20551" Type="http://schemas.openxmlformats.org/officeDocument/2006/relationships/hyperlink" Target="http://football6.myfantasyleague.com/2013/detailed?L=59380&amp;W=17&amp;P=10720&amp;YEAR=2012" TargetMode="External"/><Relationship Id="rId662" Type="http://schemas.openxmlformats.org/officeDocument/2006/relationships/hyperlink" Target="http://football6.myfantasyleague.com/2013/detailed?L=59380&amp;W=15&amp;P=10998&amp;YEAR=2012" TargetMode="External"/><Relationship Id="rId1292" Type="http://schemas.openxmlformats.org/officeDocument/2006/relationships/hyperlink" Target="http://football6.myfantasyleague.com/2013/detailed?L=59380&amp;W=2&amp;P=10456&amp;YEAR=2012" TargetMode="External"/><Relationship Id="rId2343" Type="http://schemas.openxmlformats.org/officeDocument/2006/relationships/hyperlink" Target="http://football6.myfantasyleague.com/2013/detailed?L=59380&amp;W=6&amp;P=10149&amp;YEAR=2012" TargetMode="External"/><Relationship Id="rId6964" Type="http://schemas.openxmlformats.org/officeDocument/2006/relationships/hyperlink" Target="http://football6.myfantasyleague.com/2013/detailed?L=59380&amp;W=7&amp;P=10217&amp;YEAR=2012" TargetMode="External"/><Relationship Id="rId16558" Type="http://schemas.openxmlformats.org/officeDocument/2006/relationships/hyperlink" Target="http://football6.myfantasyleague.com/2013/detailed?L=59380&amp;W=5&amp;P=7179&amp;YEAR=2012" TargetMode="External"/><Relationship Id="rId17956" Type="http://schemas.openxmlformats.org/officeDocument/2006/relationships/hyperlink" Target="http://football6.myfantasyleague.com/2013/detailed?L=59380&amp;W=11&amp;P=10697&amp;YEAR=2012" TargetMode="External"/><Relationship Id="rId20204" Type="http://schemas.openxmlformats.org/officeDocument/2006/relationships/hyperlink" Target="http://football6.myfantasyleague.com/2013/player?L=59380&amp;P=10290" TargetMode="External"/><Relationship Id="rId315" Type="http://schemas.openxmlformats.org/officeDocument/2006/relationships/hyperlink" Target="http://football6.myfantasyleague.com/2013/player?L=59380&amp;P=10788&amp;YEAR=2012" TargetMode="External"/><Relationship Id="rId5566" Type="http://schemas.openxmlformats.org/officeDocument/2006/relationships/hyperlink" Target="http://football6.myfantasyleague.com/2013/player?L=59380&amp;P=8368" TargetMode="External"/><Relationship Id="rId6617" Type="http://schemas.openxmlformats.org/officeDocument/2006/relationships/hyperlink" Target="http://football6.myfantasyleague.com/2013/detailed?L=59380&amp;W=2&amp;P=9003&amp;YEAR=2012" TargetMode="External"/><Relationship Id="rId17609" Type="http://schemas.openxmlformats.org/officeDocument/2006/relationships/hyperlink" Target="http://football6.myfantasyleague.com/2013/detailed?L=59380&amp;W=12&amp;P=7461&amp;YEAR=2012" TargetMode="External"/><Relationship Id="rId19031" Type="http://schemas.openxmlformats.org/officeDocument/2006/relationships/hyperlink" Target="http://football6.myfantasyleague.com/2013/detailed?L=59380&amp;W=6&amp;P=9425&amp;YEAR=2012" TargetMode="External"/><Relationship Id="rId4168" Type="http://schemas.openxmlformats.org/officeDocument/2006/relationships/hyperlink" Target="http://football6.myfantasyleague.com/2013/detailed?L=59380&amp;W=8&amp;P=9894&amp;YEAR=2012" TargetMode="External"/><Relationship Id="rId5219" Type="http://schemas.openxmlformats.org/officeDocument/2006/relationships/hyperlink" Target="http://football6.myfantasyleague.com/2013/detailed?L=59380&amp;W=3&amp;P=9061&amp;YEAR=2012" TargetMode="External"/><Relationship Id="rId8789" Type="http://schemas.openxmlformats.org/officeDocument/2006/relationships/hyperlink" Target="http://football6.myfantasyleague.com/2013/player?L=59380&amp;P=10333" TargetMode="External"/><Relationship Id="rId11020" Type="http://schemas.openxmlformats.org/officeDocument/2006/relationships/hyperlink" Target="http://football6.myfantasyleague.com/2013/detailed?L=59380&amp;W=15&amp;P=7777&amp;YEAR=2012" TargetMode="External"/><Relationship Id="rId14590" Type="http://schemas.openxmlformats.org/officeDocument/2006/relationships/hyperlink" Target="http://football6.myfantasyleague.com/2013/detailed?L=59380&amp;W=13&amp;P=9473&amp;YEAR=2012" TargetMode="External"/><Relationship Id="rId15641" Type="http://schemas.openxmlformats.org/officeDocument/2006/relationships/hyperlink" Target="http://football6.myfantasyleague.com/2013/detailed?L=59380&amp;W=12&amp;P=7400&amp;YEAR=2012" TargetMode="External"/><Relationship Id="rId1829" Type="http://schemas.openxmlformats.org/officeDocument/2006/relationships/hyperlink" Target="http://football6.myfantasyleague.com/2013/detailed?L=59380&amp;W=15&amp;P=10932&amp;YEAR=2012" TargetMode="External"/><Relationship Id="rId5700" Type="http://schemas.openxmlformats.org/officeDocument/2006/relationships/hyperlink" Target="http://football6.myfantasyleague.com/2013/detailed?L=59380&amp;W=10&amp;P=9462&amp;YEAR=2012" TargetMode="External"/><Relationship Id="rId13192" Type="http://schemas.openxmlformats.org/officeDocument/2006/relationships/hyperlink" Target="http://football6.myfantasyleague.com/2013/detailed?L=59380&amp;W=5&amp;P=9787&amp;YEAR=2012" TargetMode="External"/><Relationship Id="rId14243" Type="http://schemas.openxmlformats.org/officeDocument/2006/relationships/hyperlink" Target="http://football6.myfantasyleague.com/2013/detailed?L=59380&amp;W=4&amp;P=9223&amp;YEAR=2012" TargetMode="External"/><Relationship Id="rId18864" Type="http://schemas.openxmlformats.org/officeDocument/2006/relationships/hyperlink" Target="http://football6.myfantasyleague.com/2013/detailed?L=59380&amp;W=6&amp;P=10303&amp;YEAR=2012" TargetMode="External"/><Relationship Id="rId19915" Type="http://schemas.openxmlformats.org/officeDocument/2006/relationships/hyperlink" Target="http://football6.myfantasyleague.com/2013/detailed?L=59380&amp;W=11&amp;P=8375&amp;YEAR=2012" TargetMode="External"/><Relationship Id="rId3251" Type="http://schemas.openxmlformats.org/officeDocument/2006/relationships/hyperlink" Target="http://football6.myfantasyleague.com/2013/detailed?L=59380&amp;W=17&amp;P=9052&amp;YEAR=2012" TargetMode="External"/><Relationship Id="rId4302" Type="http://schemas.openxmlformats.org/officeDocument/2006/relationships/hyperlink" Target="http://football6.myfantasyleague.com/2013/detailed?L=59380&amp;W=12&amp;P=9514&amp;YEAR=2012" TargetMode="External"/><Relationship Id="rId7872" Type="http://schemas.openxmlformats.org/officeDocument/2006/relationships/hyperlink" Target="http://football6.myfantasyleague.com/2013/detailed?L=59380&amp;W=4&amp;P=8697&amp;YEAR=2012" TargetMode="External"/><Relationship Id="rId8923" Type="http://schemas.openxmlformats.org/officeDocument/2006/relationships/hyperlink" Target="http://football6.myfantasyleague.com/2013/detailed?L=59380&amp;W=15&amp;P=10822&amp;YEAR=2012" TargetMode="External"/><Relationship Id="rId17466" Type="http://schemas.openxmlformats.org/officeDocument/2006/relationships/hyperlink" Target="http://football6.myfantasyleague.com/2013/player?L=59380&amp;P=9726&amp;YEAR=2012" TargetMode="External"/><Relationship Id="rId18517" Type="http://schemas.openxmlformats.org/officeDocument/2006/relationships/hyperlink" Target="http://football6.myfantasyleague.com/2013/detailed?L=59380&amp;W=17&amp;P=10062&amp;YEAR=2012" TargetMode="External"/><Relationship Id="rId20061" Type="http://schemas.openxmlformats.org/officeDocument/2006/relationships/hyperlink" Target="http://football6.myfantasyleague.com/2013/detailed?L=59380&amp;W=14&amp;P=8675&amp;YEAR=2012" TargetMode="External"/><Relationship Id="rId172" Type="http://schemas.openxmlformats.org/officeDocument/2006/relationships/hyperlink" Target="http://football6.myfantasyleague.com/2013/detailed?L=59380&amp;W=14&amp;P=10554&amp;YEAR=2012" TargetMode="External"/><Relationship Id="rId6474" Type="http://schemas.openxmlformats.org/officeDocument/2006/relationships/hyperlink" Target="http://football6.myfantasyleague.com/2013/player?L=59380&amp;P=7123" TargetMode="External"/><Relationship Id="rId7525" Type="http://schemas.openxmlformats.org/officeDocument/2006/relationships/hyperlink" Target="http://football6.myfantasyleague.com/2013/detailed?L=59380&amp;W=17&amp;P=10457&amp;YEAR=2012" TargetMode="External"/><Relationship Id="rId10853" Type="http://schemas.openxmlformats.org/officeDocument/2006/relationships/hyperlink" Target="http://football6.myfantasyleague.com/2013/detailed?L=59380&amp;W=1&amp;P=8387&amp;YEAR=2012" TargetMode="External"/><Relationship Id="rId11904" Type="http://schemas.openxmlformats.org/officeDocument/2006/relationships/hyperlink" Target="http://football6.myfantasyleague.com/2013/detailed?L=59380&amp;W=9&amp;P=9498&amp;YEAR=2012" TargetMode="External"/><Relationship Id="rId16068" Type="http://schemas.openxmlformats.org/officeDocument/2006/relationships/hyperlink" Target="http://football6.myfantasyleague.com/2013/detailed?L=59380&amp;W=10&amp;P=10570&amp;YEAR=2012" TargetMode="External"/><Relationship Id="rId17119" Type="http://schemas.openxmlformats.org/officeDocument/2006/relationships/hyperlink" Target="http://football6.myfantasyleague.com/2013/detailed?L=59380&amp;W=2&amp;P=4894&amp;YEAR=2012" TargetMode="External"/><Relationship Id="rId5076" Type="http://schemas.openxmlformats.org/officeDocument/2006/relationships/hyperlink" Target="http://football6.myfantasyleague.com/2013/detailed?L=59380&amp;W=5&amp;P=8982&amp;YEAR=2012" TargetMode="External"/><Relationship Id="rId6127" Type="http://schemas.openxmlformats.org/officeDocument/2006/relationships/hyperlink" Target="http://football6.myfantasyleague.com/2013/detailed?L=59380&amp;W=11&amp;P=10487&amp;YEAR=2012" TargetMode="External"/><Relationship Id="rId9697" Type="http://schemas.openxmlformats.org/officeDocument/2006/relationships/hyperlink" Target="http://football6.myfantasyleague.com/2013/detailed?L=59380&amp;W=10&amp;P=8740&amp;YEAR=2012" TargetMode="External"/><Relationship Id="rId10506" Type="http://schemas.openxmlformats.org/officeDocument/2006/relationships/hyperlink" Target="http://football6.myfantasyleague.com/2013/detailed?L=59380&amp;W=9&amp;P=6976&amp;YEAR=2012" TargetMode="External"/><Relationship Id="rId1686" Type="http://schemas.openxmlformats.org/officeDocument/2006/relationships/hyperlink" Target="http://football6.myfantasyleague.com/2013/detailed?L=59380&amp;W=14&amp;P=10637&amp;YEAR=2012" TargetMode="External"/><Relationship Id="rId8299" Type="http://schemas.openxmlformats.org/officeDocument/2006/relationships/hyperlink" Target="http://football6.myfantasyleague.com/2013/detailed?L=59380&amp;W=8&amp;P=9072&amp;YEAR=2012" TargetMode="External"/><Relationship Id="rId12678" Type="http://schemas.openxmlformats.org/officeDocument/2006/relationships/hyperlink" Target="http://football6.myfantasyleague.com/2013/detailed?L=59380&amp;W=14&amp;P=10842&amp;YEAR=2012" TargetMode="External"/><Relationship Id="rId13729" Type="http://schemas.openxmlformats.org/officeDocument/2006/relationships/hyperlink" Target="http://football6.myfantasyleague.com/2013/detailed?L=59380&amp;W=4&amp;P=8668&amp;YEAR=2012" TargetMode="External"/><Relationship Id="rId17600" Type="http://schemas.openxmlformats.org/officeDocument/2006/relationships/hyperlink" Target="http://football6.myfantasyleague.com/2013/detailed?L=59380&amp;W=2&amp;P=7461&amp;YEAR=2012" TargetMode="External"/><Relationship Id="rId1339" Type="http://schemas.openxmlformats.org/officeDocument/2006/relationships/hyperlink" Target="http://football6.myfantasyleague.com/2013/detailed?L=59380&amp;W=1&amp;P=8715&amp;YEAR=2012" TargetMode="External"/><Relationship Id="rId2737" Type="http://schemas.openxmlformats.org/officeDocument/2006/relationships/hyperlink" Target="http://football6.myfantasyleague.com/2013/detailed?L=59380&amp;W=1&amp;P=9823&amp;YEAR=2012" TargetMode="External"/><Relationship Id="rId5210" Type="http://schemas.openxmlformats.org/officeDocument/2006/relationships/hyperlink" Target="http://football6.myfantasyleague.com/2013/detailed?L=59380&amp;W=11&amp;P=10310&amp;YEAR=2012" TargetMode="External"/><Relationship Id="rId15151" Type="http://schemas.openxmlformats.org/officeDocument/2006/relationships/hyperlink" Target="http://football6.myfantasyleague.com/2013/detailed?L=59380&amp;W=4&amp;P=10896&amp;YEAR=2012" TargetMode="External"/><Relationship Id="rId16202" Type="http://schemas.openxmlformats.org/officeDocument/2006/relationships/hyperlink" Target="http://football6.myfantasyleague.com/2013/detailed?L=59380&amp;W=9&amp;P=7945&amp;YEAR=2012" TargetMode="External"/><Relationship Id="rId19772" Type="http://schemas.openxmlformats.org/officeDocument/2006/relationships/hyperlink" Target="http://football6.myfantasyleague.com/2013/player?L=59380&amp;P=7407&amp;YEAR=2012" TargetMode="External"/><Relationship Id="rId709" Type="http://schemas.openxmlformats.org/officeDocument/2006/relationships/hyperlink" Target="http://football6.myfantasyleague.com/2013/detailed?L=59380&amp;W=7&amp;P=10464&amp;YEAR=2012" TargetMode="External"/><Relationship Id="rId8780" Type="http://schemas.openxmlformats.org/officeDocument/2006/relationships/hyperlink" Target="http://football6.myfantasyleague.com/2013/detailed?L=59380&amp;W=7&amp;P=10374&amp;YEAR=2012" TargetMode="External"/><Relationship Id="rId9831" Type="http://schemas.openxmlformats.org/officeDocument/2006/relationships/hyperlink" Target="http://football6.myfantasyleague.com/2013/detailed?L=59380&amp;W=3&amp;P=7037&amp;YEAR=2012" TargetMode="External"/><Relationship Id="rId11761" Type="http://schemas.openxmlformats.org/officeDocument/2006/relationships/hyperlink" Target="http://football6.myfantasyleague.com/2013/detailed?L=59380&amp;W=17&amp;P=8360&amp;YEAR=2012" TargetMode="External"/><Relationship Id="rId12812" Type="http://schemas.openxmlformats.org/officeDocument/2006/relationships/hyperlink" Target="http://football6.myfantasyleague.com/2013/detailed?L=59380&amp;W=2&amp;P=10754&amp;YEAR=2012" TargetMode="External"/><Relationship Id="rId18374" Type="http://schemas.openxmlformats.org/officeDocument/2006/relationships/hyperlink" Target="http://football6.myfantasyleague.com/2013/detailed?L=59380&amp;W=16&amp;P=10852&amp;YEAR=2012" TargetMode="External"/><Relationship Id="rId19425" Type="http://schemas.openxmlformats.org/officeDocument/2006/relationships/hyperlink" Target="http://football6.myfantasyleague.com/2013/detailed?L=59380&amp;W=9&amp;P=8713&amp;YEAR=2012" TargetMode="External"/><Relationship Id="rId45" Type="http://schemas.openxmlformats.org/officeDocument/2006/relationships/hyperlink" Target="http://football6.myfantasyleague.com/2013/detailed?L=59380&amp;W=3&amp;P=5662&amp;YEAR=2012" TargetMode="External"/><Relationship Id="rId1820" Type="http://schemas.openxmlformats.org/officeDocument/2006/relationships/hyperlink" Target="http://football6.myfantasyleague.com/2013/player?L=59380&amp;P=10932" TargetMode="External"/><Relationship Id="rId7382" Type="http://schemas.openxmlformats.org/officeDocument/2006/relationships/hyperlink" Target="http://football6.myfantasyleague.com/2013/detailed?L=59380&amp;W=3&amp;P=10696&amp;YEAR=2012" TargetMode="External"/><Relationship Id="rId8433" Type="http://schemas.openxmlformats.org/officeDocument/2006/relationships/hyperlink" Target="http://football6.myfantasyleague.com/2013/player?L=59380&amp;P=9452" TargetMode="External"/><Relationship Id="rId10363" Type="http://schemas.openxmlformats.org/officeDocument/2006/relationships/hyperlink" Target="http://football6.myfantasyleague.com/2013/player?L=59380&amp;P=9904&amp;YEAR=2012" TargetMode="External"/><Relationship Id="rId11414" Type="http://schemas.openxmlformats.org/officeDocument/2006/relationships/hyperlink" Target="http://football6.myfantasyleague.com/2013/detailed?L=59380&amp;W=10&amp;P=9710&amp;YEAR=2012" TargetMode="External"/><Relationship Id="rId18027" Type="http://schemas.openxmlformats.org/officeDocument/2006/relationships/hyperlink" Target="http://football6.myfantasyleague.com/2013/player?L=59380&amp;P=9831" TargetMode="External"/><Relationship Id="rId3992" Type="http://schemas.openxmlformats.org/officeDocument/2006/relationships/hyperlink" Target="http://football6.myfantasyleague.com/2013/player?L=59380&amp;P=7533&amp;YEAR=2012" TargetMode="External"/><Relationship Id="rId7035" Type="http://schemas.openxmlformats.org/officeDocument/2006/relationships/hyperlink" Target="http://football6.myfantasyleague.com/2013/detailed?L=59380&amp;W=1&amp;P=9826&amp;YEAR=2012" TargetMode="External"/><Relationship Id="rId10016" Type="http://schemas.openxmlformats.org/officeDocument/2006/relationships/hyperlink" Target="http://football6.myfantasyleague.com/2013/player?L=59380&amp;P=10810" TargetMode="External"/><Relationship Id="rId13586" Type="http://schemas.openxmlformats.org/officeDocument/2006/relationships/hyperlink" Target="http://football6.myfantasyleague.com/2013/detailed?L=59380&amp;W=1&amp;P=9560&amp;YEAR=2012" TargetMode="External"/><Relationship Id="rId14984" Type="http://schemas.openxmlformats.org/officeDocument/2006/relationships/hyperlink" Target="http://football6.myfantasyleague.com/2013/detailed?L=59380&amp;W=16&amp;P=8930&amp;YEAR=2012" TargetMode="External"/><Relationship Id="rId2594" Type="http://schemas.openxmlformats.org/officeDocument/2006/relationships/hyperlink" Target="http://football6.myfantasyleague.com/2013/detailed?L=59380&amp;W=13&amp;P=10178&amp;YEAR=2012" TargetMode="External"/><Relationship Id="rId3645" Type="http://schemas.openxmlformats.org/officeDocument/2006/relationships/hyperlink" Target="http://football6.myfantasyleague.com/2013/player?L=59380&amp;P=10361" TargetMode="External"/><Relationship Id="rId12188" Type="http://schemas.openxmlformats.org/officeDocument/2006/relationships/hyperlink" Target="http://football6.myfantasyleague.com/2013/player?L=59380&amp;P=8817" TargetMode="External"/><Relationship Id="rId13239" Type="http://schemas.openxmlformats.org/officeDocument/2006/relationships/hyperlink" Target="http://football6.myfantasyleague.com/2013/detailed?L=59380&amp;W=6&amp;P=10088&amp;YEAR=2012" TargetMode="External"/><Relationship Id="rId14637" Type="http://schemas.openxmlformats.org/officeDocument/2006/relationships/hyperlink" Target="http://football6.myfantasyleague.com/2013/detailed?L=59380&amp;W=15&amp;P=7488&amp;YEAR=2012" TargetMode="External"/><Relationship Id="rId17110" Type="http://schemas.openxmlformats.org/officeDocument/2006/relationships/hyperlink" Target="http://football6.myfantasyleague.com/2013/detailed?L=59380&amp;W=7&amp;P=10294&amp;YEAR=2012" TargetMode="External"/><Relationship Id="rId20455" Type="http://schemas.openxmlformats.org/officeDocument/2006/relationships/hyperlink" Target="http://football6.myfantasyleague.com/2013/detailed?L=59380&amp;W=10&amp;P=9837&amp;YEAR=2012" TargetMode="External"/><Relationship Id="rId566" Type="http://schemas.openxmlformats.org/officeDocument/2006/relationships/hyperlink" Target="http://football6.myfantasyleague.com/2013/detailed?L=59380&amp;W=6&amp;P=8400&amp;YEAR=2012" TargetMode="External"/><Relationship Id="rId1196" Type="http://schemas.openxmlformats.org/officeDocument/2006/relationships/hyperlink" Target="http://football6.myfantasyleague.com/2013/detailed?L=59380&amp;W=10&amp;P=6957&amp;YEAR=2012" TargetMode="External"/><Relationship Id="rId2247" Type="http://schemas.openxmlformats.org/officeDocument/2006/relationships/hyperlink" Target="http://football6.myfantasyleague.com/2013/options?L=59380&amp;F=0002&amp;O=07" TargetMode="External"/><Relationship Id="rId20108" Type="http://schemas.openxmlformats.org/officeDocument/2006/relationships/hyperlink" Target="http://football6.myfantasyleague.com/2013/detailed?L=59380&amp;W=12&amp;P=8961&amp;YEAR=2012" TargetMode="External"/><Relationship Id="rId219" Type="http://schemas.openxmlformats.org/officeDocument/2006/relationships/hyperlink" Target="http://football6.myfantasyleague.com/2013/detailed?L=59380&amp;W=13&amp;P=3579&amp;YEAR=2012" TargetMode="External"/><Relationship Id="rId6868" Type="http://schemas.openxmlformats.org/officeDocument/2006/relationships/hyperlink" Target="http://football6.myfantasyleague.com/2013/detailed?L=59380&amp;W=8&amp;P=2918&amp;YEAR=2012" TargetMode="External"/><Relationship Id="rId7919" Type="http://schemas.openxmlformats.org/officeDocument/2006/relationships/hyperlink" Target="http://football6.myfantasyleague.com/2013/detailed?L=59380&amp;W=10&amp;P=10873&amp;YEAR=2012" TargetMode="External"/><Relationship Id="rId8290" Type="http://schemas.openxmlformats.org/officeDocument/2006/relationships/hyperlink" Target="http://football6.myfantasyleague.com/2013/detailed?L=59380&amp;W=16&amp;P=7440&amp;YEAR=2012" TargetMode="External"/><Relationship Id="rId9341" Type="http://schemas.openxmlformats.org/officeDocument/2006/relationships/hyperlink" Target="http://football6.myfantasyleague.com/2013/detailed?L=59380&amp;W=9&amp;P=7031&amp;YEAR=2012" TargetMode="External"/><Relationship Id="rId13720" Type="http://schemas.openxmlformats.org/officeDocument/2006/relationships/hyperlink" Target="http://football6.myfantasyleague.com/2013/detailed?L=59380&amp;W=12&amp;P=9118&amp;YEAR=2012" TargetMode="External"/><Relationship Id="rId19282" Type="http://schemas.openxmlformats.org/officeDocument/2006/relationships/hyperlink" Target="http://football6.myfantasyleague.com/2013/detailed?L=59380&amp;W=3&amp;P=8117&amp;YEAR=2012" TargetMode="External"/><Relationship Id="rId11271" Type="http://schemas.openxmlformats.org/officeDocument/2006/relationships/hyperlink" Target="http://football6.myfantasyleague.com/2013/detailed?L=59380&amp;W=15&amp;P=10767&amp;YEAR=2012" TargetMode="External"/><Relationship Id="rId12322" Type="http://schemas.openxmlformats.org/officeDocument/2006/relationships/hyperlink" Target="http://football6.myfantasyleague.com/2013/detailed?L=59380&amp;W=10&amp;P=9633&amp;YEAR=2012" TargetMode="External"/><Relationship Id="rId15892" Type="http://schemas.openxmlformats.org/officeDocument/2006/relationships/hyperlink" Target="http://football6.myfantasyleague.com/2013/detailed?L=59380&amp;W=1&amp;P=7820&amp;YEAR=2012" TargetMode="External"/><Relationship Id="rId16943" Type="http://schemas.openxmlformats.org/officeDocument/2006/relationships/hyperlink" Target="http://football6.myfantasyleague.com/2013/detailed?L=59380&amp;W=8&amp;P=7883&amp;YEAR=2012" TargetMode="External"/><Relationship Id="rId700" Type="http://schemas.openxmlformats.org/officeDocument/2006/relationships/hyperlink" Target="http://football6.myfantasyleague.com/2013/detailed?L=59380&amp;W=17&amp;P=9868&amp;YEAR=2012" TargetMode="External"/><Relationship Id="rId1330" Type="http://schemas.openxmlformats.org/officeDocument/2006/relationships/hyperlink" Target="http://football6.myfantasyleague.com/2013/detailed?L=59380&amp;W=9&amp;P=10973&amp;YEAR=2012" TargetMode="External"/><Relationship Id="rId5951" Type="http://schemas.openxmlformats.org/officeDocument/2006/relationships/hyperlink" Target="http://football6.myfantasyleague.com/2013/detailed?L=59380&amp;W=15&amp;P=10818&amp;YEAR=2012" TargetMode="External"/><Relationship Id="rId14494" Type="http://schemas.openxmlformats.org/officeDocument/2006/relationships/hyperlink" Target="http://football6.myfantasyleague.com/2013/detailed?L=59380&amp;W=5&amp;P=8658&amp;YEAR=2012" TargetMode="External"/><Relationship Id="rId15545" Type="http://schemas.openxmlformats.org/officeDocument/2006/relationships/hyperlink" Target="http://football6.myfantasyleague.com/2013/detailed?L=59380&amp;W=3&amp;P=9025&amp;YEAR=2012" TargetMode="External"/><Relationship Id="rId4553" Type="http://schemas.openxmlformats.org/officeDocument/2006/relationships/hyperlink" Target="http://football6.myfantasyleague.com/2013/detailed?L=59380&amp;W=11&amp;P=10336&amp;YEAR=2012" TargetMode="External"/><Relationship Id="rId5604" Type="http://schemas.openxmlformats.org/officeDocument/2006/relationships/hyperlink" Target="http://football6.myfantasyleague.com/2013/detailed?L=59380&amp;W=6&amp;P=8511&amp;YEAR=2012" TargetMode="External"/><Relationship Id="rId13096" Type="http://schemas.openxmlformats.org/officeDocument/2006/relationships/hyperlink" Target="http://football6.myfantasyleague.com/2013/detailed?L=59380&amp;W=7&amp;P=9495&amp;YEAR=2012" TargetMode="External"/><Relationship Id="rId14147" Type="http://schemas.openxmlformats.org/officeDocument/2006/relationships/hyperlink" Target="http://football6.myfantasyleague.com/2013/detailed?L=59380&amp;W=5&amp;P=10270&amp;YEAR=2012" TargetMode="External"/><Relationship Id="rId18768" Type="http://schemas.openxmlformats.org/officeDocument/2006/relationships/hyperlink" Target="http://football6.myfantasyleague.com/2013/detailed?L=59380&amp;W=4&amp;P=10560&amp;YEAR=2012" TargetMode="External"/><Relationship Id="rId3155" Type="http://schemas.openxmlformats.org/officeDocument/2006/relationships/hyperlink" Target="http://football6.myfantasyleague.com/2013/detailed?L=59380&amp;W=4&amp;P=9051&amp;YEAR=2012" TargetMode="External"/><Relationship Id="rId4206" Type="http://schemas.openxmlformats.org/officeDocument/2006/relationships/hyperlink" Target="http://football6.myfantasyleague.com/2013/player?L=59380&amp;P=9964&amp;YEAR=2012" TargetMode="External"/><Relationship Id="rId7776" Type="http://schemas.openxmlformats.org/officeDocument/2006/relationships/hyperlink" Target="http://football6.myfantasyleague.com/2013/detailed?L=59380&amp;W=9&amp;P=9847&amp;YEAR=2012" TargetMode="External"/><Relationship Id="rId8827" Type="http://schemas.openxmlformats.org/officeDocument/2006/relationships/hyperlink" Target="http://football6.myfantasyleague.com/2013/detailed?L=59380&amp;W=3&amp;P=10277&amp;YEAR=2012" TargetMode="External"/><Relationship Id="rId19819" Type="http://schemas.openxmlformats.org/officeDocument/2006/relationships/hyperlink" Target="http://football6.myfantasyleague.com/2013/detailed?L=59380&amp;W=7&amp;P=8268&amp;YEAR=2012" TargetMode="External"/><Relationship Id="rId6378" Type="http://schemas.openxmlformats.org/officeDocument/2006/relationships/hyperlink" Target="http://football6.myfantasyleague.com/2013/detailed?L=59380&amp;W=4&amp;P=6651&amp;YEAR=2012" TargetMode="External"/><Relationship Id="rId7429" Type="http://schemas.openxmlformats.org/officeDocument/2006/relationships/hyperlink" Target="http://football6.myfantasyleague.com/2013/player?L=59380&amp;P=10975&amp;YEAR=2012" TargetMode="External"/><Relationship Id="rId10757" Type="http://schemas.openxmlformats.org/officeDocument/2006/relationships/hyperlink" Target="http://football6.myfantasyleague.com/2013/detailed?L=59380&amp;W=12&amp;P=10773&amp;YEAR=2012" TargetMode="External"/><Relationship Id="rId11808" Type="http://schemas.openxmlformats.org/officeDocument/2006/relationships/hyperlink" Target="http://football6.myfantasyleague.com/2013/player?L=59380&amp;P=10835" TargetMode="External"/><Relationship Id="rId13230" Type="http://schemas.openxmlformats.org/officeDocument/2006/relationships/hyperlink" Target="http://football6.myfantasyleague.com/2013/detailed?L=59380&amp;W=15&amp;P=8178&amp;YEAR=2012" TargetMode="External"/><Relationship Id="rId17851" Type="http://schemas.openxmlformats.org/officeDocument/2006/relationships/hyperlink" Target="http://football6.myfantasyleague.com/2013/detailed?L=59380&amp;W=3&amp;P=9815&amp;YEAR=2012" TargetMode="External"/><Relationship Id="rId18902" Type="http://schemas.openxmlformats.org/officeDocument/2006/relationships/hyperlink" Target="http://football6.myfantasyleague.com/2013/detailed?L=59380&amp;W=8&amp;P=10815&amp;YEAR=2012" TargetMode="External"/><Relationship Id="rId210" Type="http://schemas.openxmlformats.org/officeDocument/2006/relationships/hyperlink" Target="http://football6.myfantasyleague.com/2013/detailed?L=59380&amp;W=3&amp;P=3579&amp;YEAR=2012" TargetMode="External"/><Relationship Id="rId2988" Type="http://schemas.openxmlformats.org/officeDocument/2006/relationships/hyperlink" Target="http://football6.myfantasyleague.com/2013/detailed?L=59380&amp;W=3&amp;P=8243&amp;YEAR=2012" TargetMode="External"/><Relationship Id="rId7910" Type="http://schemas.openxmlformats.org/officeDocument/2006/relationships/hyperlink" Target="http://football6.myfantasyleague.com/2013/player?L=59380&amp;P=10873" TargetMode="External"/><Relationship Id="rId16453" Type="http://schemas.openxmlformats.org/officeDocument/2006/relationships/hyperlink" Target="http://football6.myfantasyleague.com/2013/detailed?L=59380&amp;W=7&amp;P=10908&amp;YEAR=2012" TargetMode="External"/><Relationship Id="rId17504" Type="http://schemas.openxmlformats.org/officeDocument/2006/relationships/hyperlink" Target="http://football6.myfantasyleague.com/2013/detailed?L=59380&amp;W=3&amp;P=7942&amp;YEAR=2012" TargetMode="External"/><Relationship Id="rId5461" Type="http://schemas.openxmlformats.org/officeDocument/2006/relationships/hyperlink" Target="http://football6.myfantasyleague.com/2013/detailed?L=59380&amp;W=8&amp;P=10988&amp;YEAR=2012" TargetMode="External"/><Relationship Id="rId6512" Type="http://schemas.openxmlformats.org/officeDocument/2006/relationships/hyperlink" Target="http://football6.myfantasyleague.com/2013/detailed?L=59380&amp;W=16&amp;P=7236&amp;YEAR=2012" TargetMode="External"/><Relationship Id="rId15055" Type="http://schemas.openxmlformats.org/officeDocument/2006/relationships/hyperlink" Target="http://football6.myfantasyleague.com/2013/detailed?L=59380&amp;W=11&amp;P=10735&amp;YEAR=2012" TargetMode="External"/><Relationship Id="rId16106" Type="http://schemas.openxmlformats.org/officeDocument/2006/relationships/hyperlink" Target="http://football6.myfantasyleague.com/2013/detailed?L=59380&amp;W=16&amp;P=9099&amp;YEAR=2012" TargetMode="External"/><Relationship Id="rId19676" Type="http://schemas.openxmlformats.org/officeDocument/2006/relationships/hyperlink" Target="http://football6.myfantasyleague.com/2013/detailed?L=59380&amp;W=15&amp;P=10831&amp;YEAR=2012" TargetMode="External"/><Relationship Id="rId4063" Type="http://schemas.openxmlformats.org/officeDocument/2006/relationships/hyperlink" Target="http://football6.myfantasyleague.com/2013/detailed?L=59380&amp;W=13&amp;P=8493&amp;YEAR=2012" TargetMode="External"/><Relationship Id="rId5114" Type="http://schemas.openxmlformats.org/officeDocument/2006/relationships/hyperlink" Target="http://football6.myfantasyleague.com/2013/detailed?L=59380&amp;W=17&amp;P=9912&amp;YEAR=2012" TargetMode="External"/><Relationship Id="rId8684" Type="http://schemas.openxmlformats.org/officeDocument/2006/relationships/hyperlink" Target="http://football6.myfantasyleague.com/2013/detailed?L=59380&amp;W=4&amp;P=3307&amp;YEAR=2012" TargetMode="External"/><Relationship Id="rId9735" Type="http://schemas.openxmlformats.org/officeDocument/2006/relationships/hyperlink" Target="http://football6.myfantasyleague.com/2013/detailed?L=59380&amp;W=16&amp;P=8657&amp;YEAR=2012" TargetMode="External"/><Relationship Id="rId11665" Type="http://schemas.openxmlformats.org/officeDocument/2006/relationships/hyperlink" Target="http://football6.myfantasyleague.com/2013/detailed?L=59380&amp;W=11&amp;P=3291&amp;YEAR=2012" TargetMode="External"/><Relationship Id="rId18278" Type="http://schemas.openxmlformats.org/officeDocument/2006/relationships/hyperlink" Target="http://football6.myfantasyleague.com/2013/player?L=59380&amp;P=10384&amp;YEAR=2012" TargetMode="External"/><Relationship Id="rId19329" Type="http://schemas.openxmlformats.org/officeDocument/2006/relationships/hyperlink" Target="http://football6.myfantasyleague.com/2013/detailed?L=59380&amp;W=15&amp;P=10005&amp;YEAR=2012" TargetMode="External"/><Relationship Id="rId1724" Type="http://schemas.openxmlformats.org/officeDocument/2006/relationships/hyperlink" Target="http://football6.myfantasyleague.com/2013/detailed?L=59380&amp;W=16&amp;P=10390&amp;YEAR=2012" TargetMode="External"/><Relationship Id="rId7286" Type="http://schemas.openxmlformats.org/officeDocument/2006/relationships/hyperlink" Target="http://football6.myfantasyleague.com/2013/detailed?L=59380&amp;W=13&amp;P=9458&amp;YEAR=2012" TargetMode="External"/><Relationship Id="rId8337" Type="http://schemas.openxmlformats.org/officeDocument/2006/relationships/hyperlink" Target="http://football6.myfantasyleague.com/2013/detailed?L=59380&amp;W=16&amp;P=9073&amp;YEAR=2012" TargetMode="External"/><Relationship Id="rId10267" Type="http://schemas.openxmlformats.org/officeDocument/2006/relationships/hyperlink" Target="http://football6.myfantasyleague.com/2013/player?L=59380&amp;P=9966" TargetMode="External"/><Relationship Id="rId11318" Type="http://schemas.openxmlformats.org/officeDocument/2006/relationships/hyperlink" Target="http://football6.myfantasyleague.com/2013/detailed?L=59380&amp;W=4&amp;P=10327&amp;YEAR=2012" TargetMode="External"/><Relationship Id="rId12716" Type="http://schemas.openxmlformats.org/officeDocument/2006/relationships/hyperlink" Target="http://football6.myfantasyleague.com/2013/detailed?L=59380&amp;W=16&amp;P=10402&amp;YEAR=2012" TargetMode="External"/><Relationship Id="rId3896" Type="http://schemas.openxmlformats.org/officeDocument/2006/relationships/hyperlink" Target="http://football6.myfantasyleague.com/2013/player?L=59380&amp;P=9852" TargetMode="External"/><Relationship Id="rId14888" Type="http://schemas.openxmlformats.org/officeDocument/2006/relationships/hyperlink" Target="http://football6.myfantasyleague.com/2013/detailed?L=59380&amp;W=3&amp;P=9805&amp;YEAR=2012" TargetMode="External"/><Relationship Id="rId15939" Type="http://schemas.openxmlformats.org/officeDocument/2006/relationships/hyperlink" Target="http://football6.myfantasyleague.com/2013/detailed?L=59380&amp;W=6&amp;P=8832&amp;YEAR=2012" TargetMode="External"/><Relationship Id="rId19810" Type="http://schemas.openxmlformats.org/officeDocument/2006/relationships/hyperlink" Target="http://football6.myfantasyleague.com/2013/detailed?L=59380&amp;W=16&amp;P=9832&amp;YEAR=2012" TargetMode="External"/><Relationship Id="rId2498" Type="http://schemas.openxmlformats.org/officeDocument/2006/relationships/hyperlink" Target="http://football6.myfantasyleague.com/2013/detailed?L=59380&amp;W=15&amp;P=10401&amp;YEAR=2012" TargetMode="External"/><Relationship Id="rId3549" Type="http://schemas.openxmlformats.org/officeDocument/2006/relationships/hyperlink" Target="http://football6.myfantasyleague.com/2013/detailed?L=59380&amp;W=11&amp;P=11007&amp;YEAR=2012" TargetMode="External"/><Relationship Id="rId4947" Type="http://schemas.openxmlformats.org/officeDocument/2006/relationships/hyperlink" Target="http://football6.myfantasyleague.com/2013/detailed?L=59380&amp;W=1&amp;P=9059&amp;YEAR=2012" TargetMode="External"/><Relationship Id="rId7420" Type="http://schemas.openxmlformats.org/officeDocument/2006/relationships/hyperlink" Target="http://football6.myfantasyleague.com/2013/detailed?L=59380&amp;W=13&amp;P=8686&amp;YEAR=2012" TargetMode="External"/><Relationship Id="rId17361" Type="http://schemas.openxmlformats.org/officeDocument/2006/relationships/hyperlink" Target="http://football6.myfantasyleague.com/2013/detailed?L=59380&amp;W=16&amp;P=8736&amp;YEAR=2012" TargetMode="External"/><Relationship Id="rId18412" Type="http://schemas.openxmlformats.org/officeDocument/2006/relationships/hyperlink" Target="http://football6.myfantasyleague.com/2013/detailed?L=59380&amp;W=14&amp;P=6963&amp;YEAR=2012" TargetMode="External"/><Relationship Id="rId6022" Type="http://schemas.openxmlformats.org/officeDocument/2006/relationships/hyperlink" Target="http://football6.myfantasyleague.com/2013/detailed?L=59380&amp;W=3&amp;P=1600&amp;YEAR=2012" TargetMode="External"/><Relationship Id="rId10401" Type="http://schemas.openxmlformats.org/officeDocument/2006/relationships/hyperlink" Target="http://football6.myfantasyleague.com/2013/detailed?L=59380&amp;W=10&amp;P=10297&amp;YEAR=2012" TargetMode="External"/><Relationship Id="rId13971" Type="http://schemas.openxmlformats.org/officeDocument/2006/relationships/hyperlink" Target="http://football6.myfantasyleague.com/2013/detailed?L=59380&amp;W=16&amp;P=9842&amp;YEAR=2012" TargetMode="External"/><Relationship Id="rId17014" Type="http://schemas.openxmlformats.org/officeDocument/2006/relationships/hyperlink" Target="http://football6.myfantasyleague.com/2013/detailed?L=59380&amp;W=15&amp;P=7525&amp;YEAR=2012" TargetMode="External"/><Relationship Id="rId20359" Type="http://schemas.openxmlformats.org/officeDocument/2006/relationships/hyperlink" Target="http://football6.myfantasyleague.com/2013/detailed?L=59380&amp;W=8&amp;P=10806&amp;YEAR=2012" TargetMode="External"/><Relationship Id="rId8194" Type="http://schemas.openxmlformats.org/officeDocument/2006/relationships/hyperlink" Target="http://football6.myfantasyleague.com/2013/detailed?L=59380&amp;W=4&amp;P=9156&amp;YEAR=2012" TargetMode="External"/><Relationship Id="rId9592" Type="http://schemas.openxmlformats.org/officeDocument/2006/relationships/hyperlink" Target="http://football6.myfantasyleague.com/2013/detailed?L=59380&amp;W=17&amp;P=8293&amp;YEAR=2012" TargetMode="External"/><Relationship Id="rId12573" Type="http://schemas.openxmlformats.org/officeDocument/2006/relationships/hyperlink" Target="http://football6.myfantasyleague.com/2013/detailed?L=59380&amp;W=9&amp;P=9088&amp;YEAR=2012" TargetMode="External"/><Relationship Id="rId13624" Type="http://schemas.openxmlformats.org/officeDocument/2006/relationships/hyperlink" Target="http://football6.myfantasyleague.com/2013/detailed?L=59380&amp;W=1&amp;P=9632&amp;YEAR=2012" TargetMode="External"/><Relationship Id="rId19186" Type="http://schemas.openxmlformats.org/officeDocument/2006/relationships/hyperlink" Target="http://football6.myfantasyleague.com/2013/player?L=59380&amp;P=9877&amp;YEAR=2012" TargetMode="External"/><Relationship Id="rId951" Type="http://schemas.openxmlformats.org/officeDocument/2006/relationships/hyperlink" Target="http://football6.myfantasyleague.com/2013/detailed?L=59380&amp;W=11&amp;P=3871&amp;YEAR=2012" TargetMode="External"/><Relationship Id="rId1581" Type="http://schemas.openxmlformats.org/officeDocument/2006/relationships/hyperlink" Target="http://football6.myfantasyleague.com/2013/detailed?L=59380&amp;W=7&amp;P=8448&amp;YEAR=2012" TargetMode="External"/><Relationship Id="rId2632" Type="http://schemas.openxmlformats.org/officeDocument/2006/relationships/hyperlink" Target="http://football6.myfantasyleague.com/2013/detailed?L=59380&amp;W=16&amp;P=10033&amp;YEAR=2012" TargetMode="External"/><Relationship Id="rId9245" Type="http://schemas.openxmlformats.org/officeDocument/2006/relationships/hyperlink" Target="http://football6.myfantasyleague.com/2013/detailed?L=59380&amp;W=11&amp;P=10846&amp;YEAR=2012" TargetMode="External"/><Relationship Id="rId11175" Type="http://schemas.openxmlformats.org/officeDocument/2006/relationships/hyperlink" Target="http://football6.myfantasyleague.com/2013/detailed?L=59380&amp;W=14&amp;P=10389&amp;YEAR=2012" TargetMode="External"/><Relationship Id="rId12226" Type="http://schemas.openxmlformats.org/officeDocument/2006/relationships/hyperlink" Target="http://football6.myfantasyleague.com/2013/detailed?L=59380&amp;W=2&amp;P=9821&amp;YEAR=2012" TargetMode="External"/><Relationship Id="rId15796" Type="http://schemas.openxmlformats.org/officeDocument/2006/relationships/hyperlink" Target="http://football6.myfantasyleague.com/2013/detailed?L=59380&amp;W=9&amp;P=10300&amp;YEAR=2012" TargetMode="External"/><Relationship Id="rId604" Type="http://schemas.openxmlformats.org/officeDocument/2006/relationships/hyperlink" Target="http://football6.myfantasyleague.com/2013/detailed?L=59380&amp;W=17&amp;P=9897&amp;YEAR=2012" TargetMode="External"/><Relationship Id="rId1234" Type="http://schemas.openxmlformats.org/officeDocument/2006/relationships/hyperlink" Target="http://football6.myfantasyleague.com/2013/detailed?L=59380&amp;W=12&amp;P=10782&amp;YEAR=2012" TargetMode="External"/><Relationship Id="rId5855" Type="http://schemas.openxmlformats.org/officeDocument/2006/relationships/hyperlink" Target="http://football6.myfantasyleague.com/2013/detailed?L=59380&amp;W=7&amp;P=8456&amp;YEAR=2012" TargetMode="External"/><Relationship Id="rId6906" Type="http://schemas.openxmlformats.org/officeDocument/2006/relationships/hyperlink" Target="http://football6.myfantasyleague.com/2013/detailed?L=59380&amp;W=4&amp;P=10170&amp;YEAR=2012" TargetMode="External"/><Relationship Id="rId14398" Type="http://schemas.openxmlformats.org/officeDocument/2006/relationships/hyperlink" Target="http://football6.myfantasyleague.com/2013/detailed?L=59380&amp;W=8&amp;P=10718&amp;YEAR=2012" TargetMode="External"/><Relationship Id="rId15449" Type="http://schemas.openxmlformats.org/officeDocument/2006/relationships/hyperlink" Target="http://football6.myfantasyleague.com/2013/detailed?L=59380&amp;W=12&amp;P=11013&amp;YEAR=2012" TargetMode="External"/><Relationship Id="rId16847" Type="http://schemas.openxmlformats.org/officeDocument/2006/relationships/hyperlink" Target="http://football6.myfantasyleague.com/2013/detailed?L=59380&amp;W=13&amp;P=9139&amp;YEAR=2012" TargetMode="External"/><Relationship Id="rId19320" Type="http://schemas.openxmlformats.org/officeDocument/2006/relationships/hyperlink" Target="http://football6.myfantasyleague.com/2013/detailed?L=59380&amp;W=6&amp;P=10005&amp;YEAR=2012" TargetMode="External"/><Relationship Id="rId4457" Type="http://schemas.openxmlformats.org/officeDocument/2006/relationships/hyperlink" Target="http://football6.myfantasyleague.com/2013/detailed?L=59380&amp;W=17&amp;P=10284&amp;YEAR=2012" TargetMode="External"/><Relationship Id="rId5508" Type="http://schemas.openxmlformats.org/officeDocument/2006/relationships/hyperlink" Target="http://football6.myfantasyleague.com/2013/detailed?L=59380&amp;W=1&amp;P=9662&amp;YEAR=2012" TargetMode="External"/><Relationship Id="rId3059" Type="http://schemas.openxmlformats.org/officeDocument/2006/relationships/hyperlink" Target="http://football6.myfantasyleague.com/2013/detailed?L=59380&amp;W=12&amp;P=9980&amp;YEAR=2012" TargetMode="External"/><Relationship Id="rId15930" Type="http://schemas.openxmlformats.org/officeDocument/2006/relationships/hyperlink" Target="http://football6.myfantasyleague.com/2013/detailed?L=59380&amp;W=17&amp;P=7260&amp;YEAR=2012" TargetMode="External"/><Relationship Id="rId13481" Type="http://schemas.openxmlformats.org/officeDocument/2006/relationships/hyperlink" Target="http://football6.myfantasyleague.com/2013/detailed?L=59380&amp;W=9&amp;P=4907&amp;YEAR=2012" TargetMode="External"/><Relationship Id="rId14532" Type="http://schemas.openxmlformats.org/officeDocument/2006/relationships/hyperlink" Target="http://football6.myfantasyleague.com/2013/detailed?L=59380&amp;W=6&amp;P=10260&amp;YEAR=2012" TargetMode="External"/><Relationship Id="rId1091" Type="http://schemas.openxmlformats.org/officeDocument/2006/relationships/hyperlink" Target="http://football6.myfantasyleague.com/2013/detailed?L=59380&amp;W=10&amp;P=10715&amp;YEAR=2012" TargetMode="External"/><Relationship Id="rId3540" Type="http://schemas.openxmlformats.org/officeDocument/2006/relationships/hyperlink" Target="http://football6.myfantasyleague.com/2013/options?L=59380&amp;F=0002&amp;O=07" TargetMode="External"/><Relationship Id="rId12083" Type="http://schemas.openxmlformats.org/officeDocument/2006/relationships/hyperlink" Target="http://football6.myfantasyleague.com/2013/detailed?L=59380&amp;W=5&amp;P=9086&amp;YEAR=2012" TargetMode="External"/><Relationship Id="rId13134" Type="http://schemas.openxmlformats.org/officeDocument/2006/relationships/hyperlink" Target="http://football6.myfantasyleague.com/2013/player?L=59380&amp;P=10330&amp;YEAR=2012" TargetMode="External"/><Relationship Id="rId17755" Type="http://schemas.openxmlformats.org/officeDocument/2006/relationships/hyperlink" Target="http://football6.myfantasyleague.com/2013/detailed?L=59380&amp;W=7&amp;P=8331&amp;YEAR=2012" TargetMode="External"/><Relationship Id="rId18806" Type="http://schemas.openxmlformats.org/officeDocument/2006/relationships/hyperlink" Target="http://football6.myfantasyleague.com/2013/detailed?L=59380&amp;W=7&amp;P=5658&amp;YEAR=2012" TargetMode="External"/><Relationship Id="rId20350" Type="http://schemas.openxmlformats.org/officeDocument/2006/relationships/hyperlink" Target="http://football6.myfantasyleague.com/2013/options?L=59380&amp;F=0005&amp;O=07" TargetMode="External"/><Relationship Id="rId114" Type="http://schemas.openxmlformats.org/officeDocument/2006/relationships/hyperlink" Target="http://football6.myfantasyleague.com/2013/detailed?L=59380&amp;W=3&amp;P=9002&amp;YEAR=2012" TargetMode="External"/><Relationship Id="rId461" Type="http://schemas.openxmlformats.org/officeDocument/2006/relationships/hyperlink" Target="http://football6.myfantasyleague.com/2013/detailed?L=59380&amp;W=5&amp;P=9875&amp;YEAR=2012" TargetMode="External"/><Relationship Id="rId2142" Type="http://schemas.openxmlformats.org/officeDocument/2006/relationships/hyperlink" Target="http://football6.myfantasyleague.com/2013/detailed?L=59380&amp;W=3&amp;P=8661&amp;YEAR=2012" TargetMode="External"/><Relationship Id="rId6763" Type="http://schemas.openxmlformats.org/officeDocument/2006/relationships/hyperlink" Target="http://football6.myfantasyleague.com/2013/player?L=59380&amp;P=9066" TargetMode="External"/><Relationship Id="rId7814" Type="http://schemas.openxmlformats.org/officeDocument/2006/relationships/hyperlink" Target="http://football6.myfantasyleague.com/2013/detailed?L=59380&amp;W=17&amp;P=8284&amp;YEAR=2012" TargetMode="External"/><Relationship Id="rId16357" Type="http://schemas.openxmlformats.org/officeDocument/2006/relationships/hyperlink" Target="http://football6.myfantasyleague.com/2013/detailed?L=59380&amp;W=14&amp;P=9210&amp;YEAR=2012" TargetMode="External"/><Relationship Id="rId17408" Type="http://schemas.openxmlformats.org/officeDocument/2006/relationships/hyperlink" Target="http://football6.myfantasyleague.com/2013/detailed?L=59380&amp;W=3&amp;P=9910&amp;YEAR=2012" TargetMode="External"/><Relationship Id="rId20003" Type="http://schemas.openxmlformats.org/officeDocument/2006/relationships/hyperlink" Target="http://football6.myfantasyleague.com/2013/options?L=59380&amp;F=0009&amp;O=07" TargetMode="External"/><Relationship Id="rId5365" Type="http://schemas.openxmlformats.org/officeDocument/2006/relationships/hyperlink" Target="http://football6.myfantasyleague.com/2013/player?L=59380&amp;P=9325&amp;YEAR=2012" TargetMode="External"/><Relationship Id="rId6416" Type="http://schemas.openxmlformats.org/officeDocument/2006/relationships/hyperlink" Target="http://football6.myfantasyleague.com/2013/player?L=59380&amp;P=8409&amp;YEAR=2012" TargetMode="External"/><Relationship Id="rId9986" Type="http://schemas.openxmlformats.org/officeDocument/2006/relationships/hyperlink" Target="http://football6.myfantasyleague.com/2013/detailed?L=59380&amp;W=5&amp;P=9269&amp;YEAR=2012" TargetMode="External"/><Relationship Id="rId5018" Type="http://schemas.openxmlformats.org/officeDocument/2006/relationships/hyperlink" Target="http://football6.myfantasyleague.com/2013/detailed?L=59380&amp;W=6&amp;P=9470&amp;YEAR=2012" TargetMode="External"/><Relationship Id="rId8588" Type="http://schemas.openxmlformats.org/officeDocument/2006/relationships/hyperlink" Target="http://football6.myfantasyleague.com/2013/detailed?L=59380&amp;W=9&amp;P=9272&amp;YEAR=2012" TargetMode="External"/><Relationship Id="rId9639" Type="http://schemas.openxmlformats.org/officeDocument/2006/relationships/hyperlink" Target="http://football6.myfantasyleague.com/2013/detailed?L=59380&amp;W=17&amp;P=8303&amp;YEAR=2012" TargetMode="External"/><Relationship Id="rId12967" Type="http://schemas.openxmlformats.org/officeDocument/2006/relationships/hyperlink" Target="http://football6.myfantasyleague.com/2013/detailed?L=59380&amp;W=10&amp;P=9522&amp;YEAR=2012" TargetMode="External"/><Relationship Id="rId1628" Type="http://schemas.openxmlformats.org/officeDocument/2006/relationships/hyperlink" Target="http://football6.myfantasyleague.com/2013/player?L=59380&amp;P=8217" TargetMode="External"/><Relationship Id="rId1975" Type="http://schemas.openxmlformats.org/officeDocument/2006/relationships/hyperlink" Target="http://football6.myfantasyleague.com/2013/detailed?L=59380&amp;W=7&amp;P=9190&amp;YEAR=2012" TargetMode="External"/><Relationship Id="rId11569" Type="http://schemas.openxmlformats.org/officeDocument/2006/relationships/hyperlink" Target="http://football6.myfantasyleague.com/2013/detailed?L=59380&amp;W=10&amp;P=9436&amp;YEAR=2012" TargetMode="External"/><Relationship Id="rId14042" Type="http://schemas.openxmlformats.org/officeDocument/2006/relationships/hyperlink" Target="http://football6.myfantasyleague.com/2013/detailed?L=59380&amp;W=16&amp;P=8687&amp;YEAR=2012" TargetMode="External"/><Relationship Id="rId15440" Type="http://schemas.openxmlformats.org/officeDocument/2006/relationships/hyperlink" Target="http://football6.myfantasyleague.com/2013/detailed?L=59380&amp;W=16&amp;P=10924&amp;YEAR=2012" TargetMode="External"/><Relationship Id="rId3050" Type="http://schemas.openxmlformats.org/officeDocument/2006/relationships/hyperlink" Target="http://football6.myfantasyleague.com/2013/detailed?L=59380&amp;W=16&amp;P=9547&amp;YEAR=2012" TargetMode="External"/><Relationship Id="rId4101" Type="http://schemas.openxmlformats.org/officeDocument/2006/relationships/hyperlink" Target="http://football6.myfantasyleague.com/2013/detailed?L=59380&amp;W=11&amp;P=10022&amp;YEAR=2012" TargetMode="External"/><Relationship Id="rId18663" Type="http://schemas.openxmlformats.org/officeDocument/2006/relationships/hyperlink" Target="http://football6.myfantasyleague.com/2013/detailed?L=59380&amp;W=4&amp;P=10714&amp;YEAR=2012" TargetMode="External"/><Relationship Id="rId19714" Type="http://schemas.openxmlformats.org/officeDocument/2006/relationships/hyperlink" Target="http://football6.myfantasyleague.com/2013/options?L=59380&amp;F=0005&amp;O=07" TargetMode="External"/><Relationship Id="rId7671" Type="http://schemas.openxmlformats.org/officeDocument/2006/relationships/hyperlink" Target="http://football6.myfantasyleague.com/2013/detailed?L=59380&amp;W=6&amp;P=10307&amp;YEAR=2012" TargetMode="External"/><Relationship Id="rId8722" Type="http://schemas.openxmlformats.org/officeDocument/2006/relationships/hyperlink" Target="http://football6.myfantasyleague.com/2013/detailed?L=59380&amp;W=10&amp;P=9475&amp;YEAR=2012" TargetMode="External"/><Relationship Id="rId10652" Type="http://schemas.openxmlformats.org/officeDocument/2006/relationships/hyperlink" Target="http://football6.myfantasyleague.com/2013/detailed?L=59380&amp;W=2&amp;P=11003&amp;YEAR=2012" TargetMode="External"/><Relationship Id="rId11703" Type="http://schemas.openxmlformats.org/officeDocument/2006/relationships/hyperlink" Target="http://football6.myfantasyleague.com/2013/detailed?L=59380&amp;W=3&amp;P=10367&amp;YEAR=2012" TargetMode="External"/><Relationship Id="rId17265" Type="http://schemas.openxmlformats.org/officeDocument/2006/relationships/hyperlink" Target="http://football6.myfantasyleague.com/2013/detailed?L=59380&amp;W=17&amp;P=10289&amp;YEAR=2012" TargetMode="External"/><Relationship Id="rId18316" Type="http://schemas.openxmlformats.org/officeDocument/2006/relationships/hyperlink" Target="http://football6.myfantasyleague.com/2013/detailed?L=59380&amp;W=15&amp;P=9544&amp;YEAR=2012" TargetMode="External"/><Relationship Id="rId6273" Type="http://schemas.openxmlformats.org/officeDocument/2006/relationships/hyperlink" Target="http://football6.myfantasyleague.com/2013/player?L=59380&amp;P=7074" TargetMode="External"/><Relationship Id="rId7324" Type="http://schemas.openxmlformats.org/officeDocument/2006/relationships/hyperlink" Target="http://football6.myfantasyleague.com/2013/detailed?L=59380&amp;W=14&amp;P=7686&amp;YEAR=2012" TargetMode="External"/><Relationship Id="rId10305" Type="http://schemas.openxmlformats.org/officeDocument/2006/relationships/hyperlink" Target="http://football6.myfantasyleague.com/2013/detailed?L=59380&amp;W=2&amp;P=8301&amp;YEAR=2012" TargetMode="External"/><Relationship Id="rId13875" Type="http://schemas.openxmlformats.org/officeDocument/2006/relationships/hyperlink" Target="http://football6.myfantasyleague.com/2013/detailed?L=59380&amp;W=3&amp;P=9653&amp;YEAR=2012" TargetMode="External"/><Relationship Id="rId2883" Type="http://schemas.openxmlformats.org/officeDocument/2006/relationships/hyperlink" Target="http://football6.myfantasyleague.com/2013/detailed?L=59380&amp;W=7&amp;P=10839&amp;YEAR=2012" TargetMode="External"/><Relationship Id="rId3934" Type="http://schemas.openxmlformats.org/officeDocument/2006/relationships/hyperlink" Target="http://football6.myfantasyleague.com/2013/detailed?L=59380&amp;W=1&amp;P=8365&amp;YEAR=2012" TargetMode="External"/><Relationship Id="rId9496" Type="http://schemas.openxmlformats.org/officeDocument/2006/relationships/hyperlink" Target="http://football6.myfantasyleague.com/2013/detailed?L=59380&amp;W=6&amp;P=10779&amp;YEAR=2012" TargetMode="External"/><Relationship Id="rId12477" Type="http://schemas.openxmlformats.org/officeDocument/2006/relationships/hyperlink" Target="http://football6.myfantasyleague.com/2013/detailed?L=59380&amp;W=2&amp;P=9087&amp;YEAR=2012" TargetMode="External"/><Relationship Id="rId13528" Type="http://schemas.openxmlformats.org/officeDocument/2006/relationships/hyperlink" Target="http://football6.myfantasyleague.com/2013/detailed?L=59380&amp;W=7&amp;P=9719&amp;YEAR=2012" TargetMode="External"/><Relationship Id="rId14926" Type="http://schemas.openxmlformats.org/officeDocument/2006/relationships/hyperlink" Target="http://football6.myfantasyleague.com/2013/detailed?L=59380&amp;W=17&amp;P=10429&amp;YEAR=2012" TargetMode="External"/><Relationship Id="rId855" Type="http://schemas.openxmlformats.org/officeDocument/2006/relationships/hyperlink" Target="http://football6.myfantasyleague.com/2013/player?L=59380&amp;P=7417" TargetMode="External"/><Relationship Id="rId1485" Type="http://schemas.openxmlformats.org/officeDocument/2006/relationships/hyperlink" Target="http://football6.myfantasyleague.com/2013/detailed?L=59380&amp;W=7&amp;P=9749&amp;YEAR=2012" TargetMode="External"/><Relationship Id="rId2536" Type="http://schemas.openxmlformats.org/officeDocument/2006/relationships/hyperlink" Target="http://football6.myfantasyleague.com/2013/detailed?L=59380&amp;W=6&amp;P=10364&amp;YEAR=2012" TargetMode="External"/><Relationship Id="rId8098" Type="http://schemas.openxmlformats.org/officeDocument/2006/relationships/hyperlink" Target="http://football6.myfantasyleague.com/2013/player?L=59380&amp;P=8246" TargetMode="External"/><Relationship Id="rId9149" Type="http://schemas.openxmlformats.org/officeDocument/2006/relationships/hyperlink" Target="http://football6.myfantasyleague.com/2013/player?L=59380&amp;P=8767&amp;YEAR=2012" TargetMode="External"/><Relationship Id="rId11079" Type="http://schemas.openxmlformats.org/officeDocument/2006/relationships/hyperlink" Target="http://football6.myfantasyleague.com/2013/detailed?L=59380&amp;W=7&amp;P=11048&amp;YEAR=2012" TargetMode="External"/><Relationship Id="rId16001" Type="http://schemas.openxmlformats.org/officeDocument/2006/relationships/hyperlink" Target="http://football6.myfantasyleague.com/2013/detailed?L=59380&amp;W=9&amp;P=10411&amp;YEAR=2012" TargetMode="External"/><Relationship Id="rId508" Type="http://schemas.openxmlformats.org/officeDocument/2006/relationships/hyperlink" Target="http://football6.myfantasyleague.com/2013/detailed?L=59380&amp;W=8&amp;P=10264&amp;YEAR=2012" TargetMode="External"/><Relationship Id="rId1138" Type="http://schemas.openxmlformats.org/officeDocument/2006/relationships/hyperlink" Target="http://football6.myfantasyleague.com/2013/detailed?L=59380&amp;W=6&amp;P=2965&amp;YEAR=2012" TargetMode="External"/><Relationship Id="rId5759" Type="http://schemas.openxmlformats.org/officeDocument/2006/relationships/hyperlink" Target="http://football6.myfantasyleague.com/2013/player?L=59380&amp;P=8294" TargetMode="External"/><Relationship Id="rId9630" Type="http://schemas.openxmlformats.org/officeDocument/2006/relationships/hyperlink" Target="http://football6.myfantasyleague.com/2013/detailed?L=59380&amp;W=5&amp;P=8303&amp;YEAR=2012" TargetMode="External"/><Relationship Id="rId18173" Type="http://schemas.openxmlformats.org/officeDocument/2006/relationships/hyperlink" Target="http://football6.myfantasyleague.com/2013/detailed?L=59380&amp;W=1&amp;P=9955&amp;YEAR=2012" TargetMode="External"/><Relationship Id="rId19571" Type="http://schemas.openxmlformats.org/officeDocument/2006/relationships/hyperlink" Target="http://football6.myfantasyleague.com/2013/detailed?L=59380&amp;W=13&amp;P=10405&amp;YEAR=2012" TargetMode="External"/><Relationship Id="rId7181" Type="http://schemas.openxmlformats.org/officeDocument/2006/relationships/hyperlink" Target="http://football6.myfantasyleague.com/2013/detailed?L=59380&amp;W=14&amp;P=10717&amp;YEAR=2012" TargetMode="External"/><Relationship Id="rId8232" Type="http://schemas.openxmlformats.org/officeDocument/2006/relationships/hyperlink" Target="http://football6.myfantasyleague.com/2013/detailed?L=59380&amp;W=6&amp;P=10793&amp;YEAR=2012" TargetMode="External"/><Relationship Id="rId11560" Type="http://schemas.openxmlformats.org/officeDocument/2006/relationships/hyperlink" Target="http://football6.myfantasyleague.com/2013/player?L=59380&amp;P=9436" TargetMode="External"/><Relationship Id="rId12611" Type="http://schemas.openxmlformats.org/officeDocument/2006/relationships/hyperlink" Target="http://football6.myfantasyleague.com/2013/detailed?L=59380&amp;W=15&amp;P=9892&amp;YEAR=2012" TargetMode="External"/><Relationship Id="rId19224" Type="http://schemas.openxmlformats.org/officeDocument/2006/relationships/hyperlink" Target="http://football6.myfantasyleague.com/2013/detailed?L=59380&amp;W=4&amp;P=7823&amp;YEAR=2012" TargetMode="External"/><Relationship Id="rId10162" Type="http://schemas.openxmlformats.org/officeDocument/2006/relationships/hyperlink" Target="http://football6.myfantasyleague.com/2013/player?L=59380&amp;P=7445" TargetMode="External"/><Relationship Id="rId11213" Type="http://schemas.openxmlformats.org/officeDocument/2006/relationships/hyperlink" Target="http://football6.myfantasyleague.com/2013/detailed?L=59380&amp;W=4&amp;P=8269&amp;YEAR=2012" TargetMode="External"/><Relationship Id="rId14783" Type="http://schemas.openxmlformats.org/officeDocument/2006/relationships/hyperlink" Target="http://football6.myfantasyleague.com/2013/detailed?L=59380&amp;W=4&amp;P=8295&amp;YEAR=2012" TargetMode="External"/><Relationship Id="rId15834" Type="http://schemas.openxmlformats.org/officeDocument/2006/relationships/hyperlink" Target="http://football6.myfantasyleague.com/2013/detailed?L=59380&amp;W=14&amp;P=10830&amp;YEAR=2012" TargetMode="External"/><Relationship Id="rId3791" Type="http://schemas.openxmlformats.org/officeDocument/2006/relationships/hyperlink" Target="http://football6.myfantasyleague.com/2013/detailed?L=59380&amp;W=5&amp;P=4912&amp;YEAR=2012" TargetMode="External"/><Relationship Id="rId4842" Type="http://schemas.openxmlformats.org/officeDocument/2006/relationships/hyperlink" Target="http://football6.myfantasyleague.com/2013/detailed?L=59380&amp;W=14&amp;P=11019&amp;YEAR=2012" TargetMode="External"/><Relationship Id="rId13385" Type="http://schemas.openxmlformats.org/officeDocument/2006/relationships/hyperlink" Target="http://football6.myfantasyleague.com/2013/detailed?L=59380&amp;W=9&amp;P=10676&amp;YEAR=2012" TargetMode="External"/><Relationship Id="rId14436" Type="http://schemas.openxmlformats.org/officeDocument/2006/relationships/hyperlink" Target="http://football6.myfantasyleague.com/2013/detailed?L=59380&amp;W=12&amp;P=8364&amp;YEAR=2012" TargetMode="External"/><Relationship Id="rId2393" Type="http://schemas.openxmlformats.org/officeDocument/2006/relationships/hyperlink" Target="http://football6.myfantasyleague.com/2013/detailed?L=59380&amp;W=4&amp;P=3300&amp;YEAR=2012" TargetMode="External"/><Relationship Id="rId3444" Type="http://schemas.openxmlformats.org/officeDocument/2006/relationships/hyperlink" Target="http://football6.myfantasyleague.com/2013/detailed?L=59380&amp;W=1&amp;P=9480&amp;YEAR=2012" TargetMode="External"/><Relationship Id="rId13038" Type="http://schemas.openxmlformats.org/officeDocument/2006/relationships/hyperlink" Target="http://football6.myfantasyleague.com/2013/detailed?L=59380&amp;W=8&amp;P=9879&amp;YEAR=2012" TargetMode="External"/><Relationship Id="rId17659" Type="http://schemas.openxmlformats.org/officeDocument/2006/relationships/hyperlink" Target="http://football6.myfantasyleague.com/2013/detailed?L=59380&amp;W=2&amp;P=9145&amp;YEAR=2012" TargetMode="External"/><Relationship Id="rId20254" Type="http://schemas.openxmlformats.org/officeDocument/2006/relationships/hyperlink" Target="http://football6.myfantasyleague.com/2013/detailed?L=59380&amp;W=13&amp;P=10808&amp;YEAR=2012" TargetMode="External"/><Relationship Id="rId365" Type="http://schemas.openxmlformats.org/officeDocument/2006/relationships/hyperlink" Target="http://football6.myfantasyleague.com/2013/detailed?L=59380&amp;W=8&amp;P=10742&amp;YEAR=2012" TargetMode="External"/><Relationship Id="rId2046" Type="http://schemas.openxmlformats.org/officeDocument/2006/relationships/hyperlink" Target="http://football6.myfantasyleague.com/2013/detailed?L=59380&amp;W=15&amp;P=9817&amp;YEAR=2012" TargetMode="External"/><Relationship Id="rId6667" Type="http://schemas.openxmlformats.org/officeDocument/2006/relationships/hyperlink" Target="http://football6.myfantasyleague.com/2013/player?L=59380&amp;P=10789&amp;YEAR=2012" TargetMode="External"/><Relationship Id="rId7718" Type="http://schemas.openxmlformats.org/officeDocument/2006/relationships/hyperlink" Target="http://football6.myfantasyleague.com/2013/detailed?L=59380&amp;W=17&amp;P=1275&amp;YEAR=2012" TargetMode="External"/><Relationship Id="rId19081" Type="http://schemas.openxmlformats.org/officeDocument/2006/relationships/hyperlink" Target="http://football6.myfantasyleague.com/2013/detailed?L=59380&amp;W=2&amp;P=9750&amp;YEAR=2012" TargetMode="External"/><Relationship Id="rId5269" Type="http://schemas.openxmlformats.org/officeDocument/2006/relationships/hyperlink" Target="http://football6.myfantasyleague.com/2013/detailed?L=59380&amp;W=1&amp;P=10278&amp;YEAR=2012" TargetMode="External"/><Relationship Id="rId9140" Type="http://schemas.openxmlformats.org/officeDocument/2006/relationships/hyperlink" Target="http://football6.myfantasyleague.com/2013/detailed?L=59380&amp;W=13&amp;P=10077&amp;YEAR=2012" TargetMode="External"/><Relationship Id="rId11070" Type="http://schemas.openxmlformats.org/officeDocument/2006/relationships/hyperlink" Target="http://football6.myfantasyleague.com/2013/detailed?L=59380&amp;W=11&amp;P=6935&amp;YEAR=2012" TargetMode="External"/><Relationship Id="rId12121" Type="http://schemas.openxmlformats.org/officeDocument/2006/relationships/hyperlink" Target="http://football6.myfantasyleague.com/2013/detailed?L=59380&amp;W=17&amp;P=9827&amp;YEAR=2012" TargetMode="External"/><Relationship Id="rId15691" Type="http://schemas.openxmlformats.org/officeDocument/2006/relationships/hyperlink" Target="http://football6.myfantasyleague.com/2013/detailed?L=59380&amp;W=3&amp;P=8341&amp;YEAR=2012" TargetMode="External"/><Relationship Id="rId16742" Type="http://schemas.openxmlformats.org/officeDocument/2006/relationships/hyperlink" Target="http://football6.myfantasyleague.com/2013/player?L=59380&amp;P=9561" TargetMode="External"/><Relationship Id="rId1879" Type="http://schemas.openxmlformats.org/officeDocument/2006/relationships/hyperlink" Target="http://football6.myfantasyleague.com/2013/detailed?L=59380&amp;W=10&amp;P=7972&amp;YEAR=2012" TargetMode="External"/><Relationship Id="rId5750" Type="http://schemas.openxmlformats.org/officeDocument/2006/relationships/hyperlink" Target="http://football6.myfantasyleague.com/2013/detailed?L=59380&amp;W=8&amp;P=8164&amp;YEAR=2012" TargetMode="External"/><Relationship Id="rId6801" Type="http://schemas.openxmlformats.org/officeDocument/2006/relationships/hyperlink" Target="http://football6.myfantasyleague.com/2013/detailed?L=59380&amp;W=12&amp;P=11033&amp;YEAR=2012" TargetMode="External"/><Relationship Id="rId14293" Type="http://schemas.openxmlformats.org/officeDocument/2006/relationships/hyperlink" Target="http://football6.myfantasyleague.com/2013/detailed?L=59380&amp;W=11&amp;P=10317&amp;YEAR=2012" TargetMode="External"/><Relationship Id="rId15344" Type="http://schemas.openxmlformats.org/officeDocument/2006/relationships/hyperlink" Target="http://football6.myfantasyleague.com/2013/detailed?L=59380&amp;W=11&amp;P=10809&amp;YEAR=2012" TargetMode="External"/><Relationship Id="rId19965" Type="http://schemas.openxmlformats.org/officeDocument/2006/relationships/hyperlink" Target="http://football6.myfantasyleague.com/2013/detailed?L=59380&amp;W=17&amp;P=7446&amp;YEAR=2012" TargetMode="External"/><Relationship Id="rId4005" Type="http://schemas.openxmlformats.org/officeDocument/2006/relationships/hyperlink" Target="http://football6.myfantasyleague.com/2013/player?L=59380&amp;P=6655" TargetMode="External"/><Relationship Id="rId4352" Type="http://schemas.openxmlformats.org/officeDocument/2006/relationships/hyperlink" Target="http://football6.myfantasyleague.com/2013/player?L=59380&amp;P=9427" TargetMode="External"/><Relationship Id="rId5403" Type="http://schemas.openxmlformats.org/officeDocument/2006/relationships/hyperlink" Target="http://football6.myfantasyleague.com/2013/detailed?L=59380&amp;W=7&amp;P=9825&amp;YEAR=2012" TargetMode="External"/><Relationship Id="rId8973" Type="http://schemas.openxmlformats.org/officeDocument/2006/relationships/hyperlink" Target="http://football6.myfantasyleague.com/2013/detailed?L=59380&amp;W=6&amp;P=10291&amp;YEAR=2012" TargetMode="External"/><Relationship Id="rId11954" Type="http://schemas.openxmlformats.org/officeDocument/2006/relationships/hyperlink" Target="http://football6.myfantasyleague.com/2013/detailed?L=59380&amp;W=12&amp;P=9851&amp;YEAR=2012" TargetMode="External"/><Relationship Id="rId18567" Type="http://schemas.openxmlformats.org/officeDocument/2006/relationships/hyperlink" Target="http://football6.myfantasyleague.com/2013/detailed?L=59380&amp;W=17&amp;P=6939&amp;YEAR=2012" TargetMode="External"/><Relationship Id="rId19618" Type="http://schemas.openxmlformats.org/officeDocument/2006/relationships/hyperlink" Target="http://football6.myfantasyleague.com/2013/options?L=59380&amp;F=0011&amp;O=07" TargetMode="External"/><Relationship Id="rId7575" Type="http://schemas.openxmlformats.org/officeDocument/2006/relationships/hyperlink" Target="http://football6.myfantasyleague.com/2013/detailed?L=59380&amp;W=2&amp;P=7156&amp;YEAR=2012" TargetMode="External"/><Relationship Id="rId8626" Type="http://schemas.openxmlformats.org/officeDocument/2006/relationships/hyperlink" Target="http://football6.myfantasyleague.com/2013/detailed?L=59380&amp;W=13&amp;P=10729&amp;YEAR=2012" TargetMode="External"/><Relationship Id="rId10556" Type="http://schemas.openxmlformats.org/officeDocument/2006/relationships/hyperlink" Target="http://football6.myfantasyleague.com/2013/detailed?L=59380&amp;W=13&amp;P=10807&amp;YEAR=2012" TargetMode="External"/><Relationship Id="rId11607" Type="http://schemas.openxmlformats.org/officeDocument/2006/relationships/hyperlink" Target="http://football6.myfantasyleague.com/2013/detailed?L=59380&amp;W=6&amp;P=10657&amp;YEAR=2012" TargetMode="External"/><Relationship Id="rId17169" Type="http://schemas.openxmlformats.org/officeDocument/2006/relationships/hyperlink" Target="http://football6.myfantasyleague.com/2013/detailed?L=59380&amp;W=2&amp;P=10465&amp;YEAR=2012" TargetMode="External"/><Relationship Id="rId6177" Type="http://schemas.openxmlformats.org/officeDocument/2006/relationships/hyperlink" Target="http://football6.myfantasyleague.com/2013/detailed?L=59380&amp;W=8&amp;P=9122&amp;YEAR=2012" TargetMode="External"/><Relationship Id="rId7228" Type="http://schemas.openxmlformats.org/officeDocument/2006/relationships/hyperlink" Target="http://football6.myfantasyleague.com/2013/detailed?L=59380&amp;W=11&amp;P=10883&amp;YEAR=2012" TargetMode="External"/><Relationship Id="rId10209" Type="http://schemas.openxmlformats.org/officeDocument/2006/relationships/hyperlink" Target="http://football6.myfantasyleague.com/2013/detailed?L=59380&amp;W=6&amp;P=8776&amp;YEAR=2012" TargetMode="External"/><Relationship Id="rId2787" Type="http://schemas.openxmlformats.org/officeDocument/2006/relationships/hyperlink" Target="http://football6.myfantasyleague.com/2013/detailed?L=59380&amp;W=15&amp;P=9049&amp;YEAR=2012" TargetMode="External"/><Relationship Id="rId3838" Type="http://schemas.openxmlformats.org/officeDocument/2006/relationships/hyperlink" Target="http://football6.myfantasyleague.com/2013/detailed?L=59380&amp;W=17&amp;P=7286&amp;YEAR=2012" TargetMode="External"/><Relationship Id="rId13779" Type="http://schemas.openxmlformats.org/officeDocument/2006/relationships/hyperlink" Target="http://football6.myfantasyleague.com/2013/detailed?L=59380&amp;W=2&amp;P=10273&amp;YEAR=2012" TargetMode="External"/><Relationship Id="rId16252" Type="http://schemas.openxmlformats.org/officeDocument/2006/relationships/hyperlink" Target="http://football6.myfantasyleague.com/2013/detailed?L=59380&amp;W=6&amp;P=10428&amp;YEAR=2012" TargetMode="External"/><Relationship Id="rId17650" Type="http://schemas.openxmlformats.org/officeDocument/2006/relationships/hyperlink" Target="http://football6.myfantasyleague.com/2013/detailed?L=59380&amp;W=12&amp;P=9670&amp;YEAR=2012" TargetMode="External"/><Relationship Id="rId18701" Type="http://schemas.openxmlformats.org/officeDocument/2006/relationships/hyperlink" Target="http://football6.myfantasyleague.com/2013/detailed?L=59380&amp;W=1&amp;P=5168&amp;YEAR=2012" TargetMode="External"/><Relationship Id="rId759" Type="http://schemas.openxmlformats.org/officeDocument/2006/relationships/hyperlink" Target="http://football6.myfantasyleague.com/2013/detailed?L=59380&amp;W=13&amp;P=8350&amp;YEAR=2012" TargetMode="External"/><Relationship Id="rId1389" Type="http://schemas.openxmlformats.org/officeDocument/2006/relationships/hyperlink" Target="http://football6.myfantasyleague.com/2013/detailed?L=59380&amp;W=11&amp;P=7141&amp;YEAR=2012" TargetMode="External"/><Relationship Id="rId5260" Type="http://schemas.openxmlformats.org/officeDocument/2006/relationships/hyperlink" Target="http://football6.myfantasyleague.com/2013/detailed?L=59380&amp;W=11&amp;P=9144&amp;YEAR=2012" TargetMode="External"/><Relationship Id="rId6311" Type="http://schemas.openxmlformats.org/officeDocument/2006/relationships/hyperlink" Target="http://football6.myfantasyleague.com/2013/detailed?L=59380&amp;W=6&amp;P=10982&amp;YEAR=2012" TargetMode="External"/><Relationship Id="rId17303" Type="http://schemas.openxmlformats.org/officeDocument/2006/relationships/hyperlink" Target="http://football6.myfantasyleague.com/2013/player?L=59380&amp;P=10535" TargetMode="External"/><Relationship Id="rId20648" Type="http://schemas.openxmlformats.org/officeDocument/2006/relationships/hyperlink" Target="http://football6.myfantasyleague.com/2013/detailed?L=59380&amp;W=6&amp;P=8768&amp;YEAR=2012" TargetMode="External"/><Relationship Id="rId8483" Type="http://schemas.openxmlformats.org/officeDocument/2006/relationships/hyperlink" Target="http://football6.myfantasyleague.com/2013/detailed?L=59380&amp;W=1&amp;P=10774&amp;YEAR=2012" TargetMode="External"/><Relationship Id="rId9881" Type="http://schemas.openxmlformats.org/officeDocument/2006/relationships/hyperlink" Target="http://football6.myfantasyleague.com/2013/detailed?L=59380&amp;W=17&amp;P=10791&amp;YEAR=2012" TargetMode="External"/><Relationship Id="rId12862" Type="http://schemas.openxmlformats.org/officeDocument/2006/relationships/hyperlink" Target="http://football6.myfantasyleague.com/2013/detailed?L=59380&amp;W=3&amp;P=7281&amp;YEAR=2012" TargetMode="External"/><Relationship Id="rId13913" Type="http://schemas.openxmlformats.org/officeDocument/2006/relationships/hyperlink" Target="http://football6.myfantasyleague.com/2013/detailed?L=59380&amp;W=14&amp;P=8144&amp;YEAR=2012" TargetMode="External"/><Relationship Id="rId19475" Type="http://schemas.openxmlformats.org/officeDocument/2006/relationships/hyperlink" Target="http://football6.myfantasyleague.com/2013/detailed?L=59380&amp;W=3&amp;P=7653&amp;YEAR=2012" TargetMode="External"/><Relationship Id="rId95" Type="http://schemas.openxmlformats.org/officeDocument/2006/relationships/hyperlink" Target="http://football6.myfantasyleague.com/2013/detailed?L=59380&amp;W=1&amp;P=10553&amp;YEAR=2012" TargetMode="External"/><Relationship Id="rId1870" Type="http://schemas.openxmlformats.org/officeDocument/2006/relationships/hyperlink" Target="http://football6.myfantasyleague.com/2013/detailed?L=59380&amp;W=1&amp;P=7972&amp;YEAR=2012" TargetMode="External"/><Relationship Id="rId2921" Type="http://schemas.openxmlformats.org/officeDocument/2006/relationships/hyperlink" Target="http://football6.myfantasyleague.com/2013/detailed?L=59380&amp;W=6&amp;P=8539&amp;YEAR=2012" TargetMode="External"/><Relationship Id="rId7085" Type="http://schemas.openxmlformats.org/officeDocument/2006/relationships/hyperlink" Target="http://football6.myfantasyleague.com/2013/detailed?L=59380&amp;W=7&amp;P=9936&amp;YEAR=2012" TargetMode="External"/><Relationship Id="rId8136" Type="http://schemas.openxmlformats.org/officeDocument/2006/relationships/hyperlink" Target="http://football6.myfantasyleague.com/2013/detailed?L=59380&amp;W=4&amp;P=9175&amp;YEAR=2012" TargetMode="External"/><Relationship Id="rId9534" Type="http://schemas.openxmlformats.org/officeDocument/2006/relationships/hyperlink" Target="http://football6.myfantasyleague.com/2013/detailed?L=59380&amp;W=9&amp;P=9430&amp;YEAR=2012" TargetMode="External"/><Relationship Id="rId11464" Type="http://schemas.openxmlformats.org/officeDocument/2006/relationships/hyperlink" Target="http://football6.myfantasyleague.com/2013/detailed?L=59380&amp;W=4&amp;P=10111&amp;YEAR=2012" TargetMode="External"/><Relationship Id="rId12515" Type="http://schemas.openxmlformats.org/officeDocument/2006/relationships/hyperlink" Target="http://football6.myfantasyleague.com/2013/detailed?L=59380&amp;W=4&amp;P=8276&amp;YEAR=2012" TargetMode="External"/><Relationship Id="rId18077" Type="http://schemas.openxmlformats.org/officeDocument/2006/relationships/hyperlink" Target="http://football6.myfantasyleague.com/2013/detailed?L=59380&amp;W=1&amp;P=10442&amp;YEAR=2012" TargetMode="External"/><Relationship Id="rId19128" Type="http://schemas.openxmlformats.org/officeDocument/2006/relationships/hyperlink" Target="http://football6.myfantasyleague.com/2013/detailed?L=59380&amp;W=15&amp;P=9525&amp;YEAR=2012" TargetMode="External"/><Relationship Id="rId1523" Type="http://schemas.openxmlformats.org/officeDocument/2006/relationships/hyperlink" Target="http://football6.myfantasyleague.com/2013/detailed?L=59380&amp;W=13&amp;P=6654&amp;YEAR=2012" TargetMode="External"/><Relationship Id="rId10066" Type="http://schemas.openxmlformats.org/officeDocument/2006/relationships/hyperlink" Target="http://football6.myfantasyleague.com/2013/detailed?L=59380&amp;W=7&amp;P=7818&amp;YEAR=2012" TargetMode="External"/><Relationship Id="rId11117" Type="http://schemas.openxmlformats.org/officeDocument/2006/relationships/hyperlink" Target="http://football6.myfantasyleague.com/2013/player?L=59380&amp;P=8120" TargetMode="External"/><Relationship Id="rId14687" Type="http://schemas.openxmlformats.org/officeDocument/2006/relationships/hyperlink" Target="http://football6.myfantasyleague.com/2013/detailed?L=59380&amp;W=9&amp;P=9833&amp;YEAR=2012" TargetMode="External"/><Relationship Id="rId15738" Type="http://schemas.openxmlformats.org/officeDocument/2006/relationships/hyperlink" Target="http://football6.myfantasyleague.com/2013/detailed?L=59380&amp;W=1&amp;P=8787&amp;YEAR=2012" TargetMode="External"/><Relationship Id="rId3695" Type="http://schemas.openxmlformats.org/officeDocument/2006/relationships/hyperlink" Target="http://football6.myfantasyleague.com/2013/detailed?L=59380&amp;W=2&amp;P=10777&amp;YEAR=2012" TargetMode="External"/><Relationship Id="rId4746" Type="http://schemas.openxmlformats.org/officeDocument/2006/relationships/hyperlink" Target="http://football6.myfantasyleague.com/2013/detailed?L=59380&amp;W=9&amp;P=7916&amp;YEAR=2012" TargetMode="External"/><Relationship Id="rId13289" Type="http://schemas.openxmlformats.org/officeDocument/2006/relationships/hyperlink" Target="http://football6.myfantasyleague.com/2013/detailed?L=59380&amp;W=6&amp;P=10626&amp;YEAR=2012" TargetMode="External"/><Relationship Id="rId17160" Type="http://schemas.openxmlformats.org/officeDocument/2006/relationships/hyperlink" Target="http://football6.myfantasyleague.com/2013/detailed?L=59380&amp;W=12&amp;P=10398&amp;YEAR=2012" TargetMode="External"/><Relationship Id="rId18211" Type="http://schemas.openxmlformats.org/officeDocument/2006/relationships/hyperlink" Target="http://football6.myfantasyleague.com/2013/detailed?L=59380&amp;W=7&amp;P=8327&amp;YEAR=2012" TargetMode="External"/><Relationship Id="rId2297" Type="http://schemas.openxmlformats.org/officeDocument/2006/relationships/hyperlink" Target="http://football6.myfantasyleague.com/2013/detailed?L=59380&amp;W=3&amp;P=9585&amp;YEAR=2012" TargetMode="External"/><Relationship Id="rId3348" Type="http://schemas.openxmlformats.org/officeDocument/2006/relationships/hyperlink" Target="http://football6.myfantasyleague.com/2013/detailed?L=59380&amp;W=12&amp;P=9954&amp;YEAR=2012" TargetMode="External"/><Relationship Id="rId7969" Type="http://schemas.openxmlformats.org/officeDocument/2006/relationships/hyperlink" Target="http://football6.myfantasyleague.com/2013/detailed?L=59380&amp;W=9&amp;P=9545&amp;YEAR=2012" TargetMode="External"/><Relationship Id="rId10200" Type="http://schemas.openxmlformats.org/officeDocument/2006/relationships/hyperlink" Target="http://football6.myfantasyleague.com/2013/detailed?L=59380&amp;W=16&amp;P=8772&amp;YEAR=2012" TargetMode="External"/><Relationship Id="rId20158" Type="http://schemas.openxmlformats.org/officeDocument/2006/relationships/hyperlink" Target="http://football6.myfantasyleague.com/2013/detailed?L=59380&amp;W=6&amp;P=10459&amp;YEAR=2012" TargetMode="External"/><Relationship Id="rId269" Type="http://schemas.openxmlformats.org/officeDocument/2006/relationships/hyperlink" Target="http://football6.myfantasyleague.com/2013/detailed?L=59380&amp;W=17&amp;P=10826&amp;YEAR=2012" TargetMode="External"/><Relationship Id="rId9391" Type="http://schemas.openxmlformats.org/officeDocument/2006/relationships/hyperlink" Target="http://football6.myfantasyleague.com/2013/detailed?L=59380&amp;W=9&amp;P=5666&amp;YEAR=2012" TargetMode="External"/><Relationship Id="rId13770" Type="http://schemas.openxmlformats.org/officeDocument/2006/relationships/hyperlink" Target="http://football6.myfantasyleague.com/2013/detailed?L=59380&amp;W=12&amp;P=10563&amp;YEAR=2012" TargetMode="External"/><Relationship Id="rId14821" Type="http://schemas.openxmlformats.org/officeDocument/2006/relationships/hyperlink" Target="http://football6.myfantasyleague.com/2013/detailed?L=59380&amp;W=9&amp;P=8313&amp;YEAR=2012" TargetMode="External"/><Relationship Id="rId1380" Type="http://schemas.openxmlformats.org/officeDocument/2006/relationships/hyperlink" Target="http://football6.myfantasyleague.com/2013/detailed?L=59380&amp;W=1&amp;P=7141&amp;YEAR=2012" TargetMode="External"/><Relationship Id="rId9044" Type="http://schemas.openxmlformats.org/officeDocument/2006/relationships/hyperlink" Target="http://football6.myfantasyleague.com/2013/detailed?L=59380&amp;W=13&amp;P=9363&amp;YEAR=2012" TargetMode="External"/><Relationship Id="rId12372" Type="http://schemas.openxmlformats.org/officeDocument/2006/relationships/hyperlink" Target="http://football6.myfantasyleague.com/2013/detailed?L=59380&amp;W=15&amp;P=9819&amp;YEAR=2012" TargetMode="External"/><Relationship Id="rId13423" Type="http://schemas.openxmlformats.org/officeDocument/2006/relationships/hyperlink" Target="http://football6.myfantasyleague.com/2013/detailed?L=59380&amp;W=5&amp;P=10974&amp;YEAR=2012" TargetMode="External"/><Relationship Id="rId16993" Type="http://schemas.openxmlformats.org/officeDocument/2006/relationships/hyperlink" Target="http://football6.myfantasyleague.com/2013/detailed?L=59380&amp;W=12&amp;P=10067&amp;YEAR=2012" TargetMode="External"/><Relationship Id="rId403" Type="http://schemas.openxmlformats.org/officeDocument/2006/relationships/hyperlink" Target="http://football6.myfantasyleague.com/2013/detailed?L=59380&amp;W=1&amp;P=9857&amp;YEAR=2012" TargetMode="External"/><Relationship Id="rId750" Type="http://schemas.openxmlformats.org/officeDocument/2006/relationships/hyperlink" Target="http://football6.myfantasyleague.com/2013/detailed?L=59380&amp;W=1&amp;P=8350&amp;YEAR=2012" TargetMode="External"/><Relationship Id="rId1033" Type="http://schemas.openxmlformats.org/officeDocument/2006/relationships/hyperlink" Target="http://football6.myfantasyleague.com/2013/player?L=59380&amp;P=8905" TargetMode="External"/><Relationship Id="rId2431" Type="http://schemas.openxmlformats.org/officeDocument/2006/relationships/hyperlink" Target="http://football6.myfantasyleague.com/2013/detailed?L=59380&amp;W=14&amp;P=10836&amp;YEAR=2012" TargetMode="External"/><Relationship Id="rId12025" Type="http://schemas.openxmlformats.org/officeDocument/2006/relationships/hyperlink" Target="http://football6.myfantasyleague.com/2013/detailed?L=59380&amp;W=10&amp;P=10454&amp;YEAR=2012" TargetMode="External"/><Relationship Id="rId15595" Type="http://schemas.openxmlformats.org/officeDocument/2006/relationships/hyperlink" Target="http://football6.myfantasyleague.com/2013/detailed?L=59380&amp;W=17&amp;P=11012&amp;YEAR=2012" TargetMode="External"/><Relationship Id="rId16646" Type="http://schemas.openxmlformats.org/officeDocument/2006/relationships/hyperlink" Target="http://football6.myfantasyleague.com/2013/player?L=59380&amp;P=10250&amp;YEAR=2012" TargetMode="External"/><Relationship Id="rId5654" Type="http://schemas.openxmlformats.org/officeDocument/2006/relationships/hyperlink" Target="http://football6.myfantasyleague.com/2013/detailed?L=59380&amp;W=17&amp;P=10345&amp;YEAR=2012" TargetMode="External"/><Relationship Id="rId6705" Type="http://schemas.openxmlformats.org/officeDocument/2006/relationships/hyperlink" Target="http://football6.myfantasyleague.com/2013/detailed?L=59380&amp;W=7&amp;P=8673&amp;YEAR=2012" TargetMode="External"/><Relationship Id="rId14197" Type="http://schemas.openxmlformats.org/officeDocument/2006/relationships/hyperlink" Target="http://football6.myfantasyleague.com/2013/detailed?L=59380&amp;W=2&amp;P=10113&amp;YEAR=2012" TargetMode="External"/><Relationship Id="rId15248" Type="http://schemas.openxmlformats.org/officeDocument/2006/relationships/hyperlink" Target="http://football6.myfantasyleague.com/2013/detailed?L=59380&amp;W=17&amp;P=9802&amp;YEAR=2012" TargetMode="External"/><Relationship Id="rId19869" Type="http://schemas.openxmlformats.org/officeDocument/2006/relationships/hyperlink" Target="http://football6.myfantasyleague.com/2013/detailed?L=59380&amp;W=15&amp;P=9511&amp;YEAR=2012" TargetMode="External"/><Relationship Id="rId4256" Type="http://schemas.openxmlformats.org/officeDocument/2006/relationships/hyperlink" Target="http://football6.myfantasyleague.com/2013/detailed?L=59380&amp;W=14&amp;P=9701&amp;YEAR=2012" TargetMode="External"/><Relationship Id="rId5307" Type="http://schemas.openxmlformats.org/officeDocument/2006/relationships/hyperlink" Target="http://football6.myfantasyleague.com/2013/detailed?L=59380&amp;W=13&amp;P=10015&amp;YEAR=2012" TargetMode="External"/><Relationship Id="rId8877" Type="http://schemas.openxmlformats.org/officeDocument/2006/relationships/hyperlink" Target="http://football6.myfantasyleague.com/2013/detailed?L=59380&amp;W=4&amp;P=8248&amp;YEAR=2012" TargetMode="External"/><Relationship Id="rId9928" Type="http://schemas.openxmlformats.org/officeDocument/2006/relationships/hyperlink" Target="http://football6.myfantasyleague.com/2013/detailed?L=59380&amp;W=8&amp;P=9535&amp;YEAR=2012" TargetMode="External"/><Relationship Id="rId1917" Type="http://schemas.openxmlformats.org/officeDocument/2006/relationships/hyperlink" Target="http://football6.myfantasyleague.com/2013/detailed?L=59380&amp;W=9&amp;P=8667&amp;YEAR=2012" TargetMode="External"/><Relationship Id="rId7479" Type="http://schemas.openxmlformats.org/officeDocument/2006/relationships/hyperlink" Target="http://football6.myfantasyleague.com/2013/options?L=59380&amp;F=0005&amp;O=07" TargetMode="External"/><Relationship Id="rId11858" Type="http://schemas.openxmlformats.org/officeDocument/2006/relationships/hyperlink" Target="http://football6.myfantasyleague.com/2013/detailed?L=59380&amp;W=16&amp;P=8517&amp;YEAR=2012" TargetMode="External"/><Relationship Id="rId12909" Type="http://schemas.openxmlformats.org/officeDocument/2006/relationships/hyperlink" Target="http://football6.myfantasyleague.com/2013/detailed?L=59380&amp;W=3&amp;P=10437&amp;YEAR=2012" TargetMode="External"/><Relationship Id="rId13280" Type="http://schemas.openxmlformats.org/officeDocument/2006/relationships/hyperlink" Target="http://football6.myfantasyleague.com/2013/detailed?L=59380&amp;W=15&amp;P=10323&amp;YEAR=2012" TargetMode="External"/><Relationship Id="rId14331" Type="http://schemas.openxmlformats.org/officeDocument/2006/relationships/hyperlink" Target="http://football6.myfantasyleague.com/2013/detailed?L=59380&amp;W=13&amp;P=10394&amp;YEAR=2012" TargetMode="External"/><Relationship Id="rId18952" Type="http://schemas.openxmlformats.org/officeDocument/2006/relationships/hyperlink" Target="http://football6.myfantasyleague.com/2013/detailed?L=59380&amp;W=9&amp;P=8028&amp;YEAR=2012" TargetMode="External"/><Relationship Id="rId260" Type="http://schemas.openxmlformats.org/officeDocument/2006/relationships/hyperlink" Target="http://football6.myfantasyleague.com/2013/detailed?L=59380&amp;W=8&amp;P=10826&amp;YEAR=2012" TargetMode="External"/><Relationship Id="rId7960" Type="http://schemas.openxmlformats.org/officeDocument/2006/relationships/hyperlink" Target="http://football6.myfantasyleague.com/2013/player?L=59380&amp;P=9545" TargetMode="External"/><Relationship Id="rId10941" Type="http://schemas.openxmlformats.org/officeDocument/2006/relationships/hyperlink" Target="http://football6.myfantasyleague.com/2013/detailed?L=59380&amp;W=6&amp;P=9134&amp;YEAR=2012" TargetMode="External"/><Relationship Id="rId17554" Type="http://schemas.openxmlformats.org/officeDocument/2006/relationships/hyperlink" Target="http://football6.myfantasyleague.com/2013/player?L=59380&amp;P=11000&amp;YEAR=2012" TargetMode="External"/><Relationship Id="rId18605" Type="http://schemas.openxmlformats.org/officeDocument/2006/relationships/hyperlink" Target="http://football6.myfantasyleague.com/2013/player?L=59380&amp;P=7886&amp;YEAR=2012" TargetMode="External"/><Relationship Id="rId5164" Type="http://schemas.openxmlformats.org/officeDocument/2006/relationships/hyperlink" Target="http://football6.myfantasyleague.com/2013/detailed?L=59380&amp;W=1&amp;P=10586&amp;YEAR=2012" TargetMode="External"/><Relationship Id="rId6215" Type="http://schemas.openxmlformats.org/officeDocument/2006/relationships/hyperlink" Target="http://football6.myfantasyleague.com/2013/detailed?L=59380&amp;W=8&amp;P=10339&amp;YEAR=2012" TargetMode="External"/><Relationship Id="rId6562" Type="http://schemas.openxmlformats.org/officeDocument/2006/relationships/hyperlink" Target="http://football6.myfantasyleague.com/2013/detailed?L=59380&amp;W=5&amp;P=7507&amp;YEAR=2012" TargetMode="External"/><Relationship Id="rId7613" Type="http://schemas.openxmlformats.org/officeDocument/2006/relationships/hyperlink" Target="http://football6.myfantasyleague.com/2013/player?L=59380&amp;P=7398&amp;YEAR=2012" TargetMode="External"/><Relationship Id="rId16156" Type="http://schemas.openxmlformats.org/officeDocument/2006/relationships/hyperlink" Target="http://football6.myfantasyleague.com/2013/player?L=59380&amp;P=9429" TargetMode="External"/><Relationship Id="rId17207" Type="http://schemas.openxmlformats.org/officeDocument/2006/relationships/hyperlink" Target="http://football6.myfantasyleague.com/2013/detailed?L=59380&amp;W=17&amp;P=9451&amp;YEAR=2012" TargetMode="External"/><Relationship Id="rId9785" Type="http://schemas.openxmlformats.org/officeDocument/2006/relationships/hyperlink" Target="http://football6.myfantasyleague.com/2013/detailed?L=59380&amp;W=4&amp;P=10953&amp;YEAR=2012" TargetMode="External"/><Relationship Id="rId12766" Type="http://schemas.openxmlformats.org/officeDocument/2006/relationships/hyperlink" Target="http://football6.myfantasyleague.com/2013/detailed?L=59380&amp;W=13&amp;P=8721&amp;YEAR=2012" TargetMode="External"/><Relationship Id="rId13817" Type="http://schemas.openxmlformats.org/officeDocument/2006/relationships/hyperlink" Target="http://football6.myfantasyleague.com/2013/detailed?L=59380&amp;W=3&amp;P=8792&amp;YEAR=2012" TargetMode="External"/><Relationship Id="rId19379" Type="http://schemas.openxmlformats.org/officeDocument/2006/relationships/hyperlink" Target="http://football6.myfantasyleague.com/2013/detailed?L=59380&amp;W=12&amp;P=9835&amp;YEAR=2012" TargetMode="External"/><Relationship Id="rId1774" Type="http://schemas.openxmlformats.org/officeDocument/2006/relationships/hyperlink" Target="http://football6.myfantasyleague.com/2013/player?L=59380&amp;P=11024&amp;YEAR=2012" TargetMode="External"/><Relationship Id="rId2825" Type="http://schemas.openxmlformats.org/officeDocument/2006/relationships/hyperlink" Target="http://football6.myfantasyleague.com/2013/options?L=59380&amp;F=0008&amp;O=07" TargetMode="External"/><Relationship Id="rId8387" Type="http://schemas.openxmlformats.org/officeDocument/2006/relationships/hyperlink" Target="http://football6.myfantasyleague.com/2013/detailed?L=59380&amp;W=13&amp;P=10488&amp;YEAR=2012" TargetMode="External"/><Relationship Id="rId9438" Type="http://schemas.openxmlformats.org/officeDocument/2006/relationships/hyperlink" Target="http://football6.myfantasyleague.com/2013/player?L=59380&amp;P=10146&amp;YEAR=2012" TargetMode="External"/><Relationship Id="rId11368" Type="http://schemas.openxmlformats.org/officeDocument/2006/relationships/hyperlink" Target="http://football6.myfantasyleague.com/2013/detailed?L=59380&amp;W=17&amp;P=7052&amp;YEAR=2012" TargetMode="External"/><Relationship Id="rId12419" Type="http://schemas.openxmlformats.org/officeDocument/2006/relationships/hyperlink" Target="http://football6.myfantasyleague.com/2013/detailed?L=59380&amp;W=14&amp;P=8548&amp;YEAR=2012" TargetMode="External"/><Relationship Id="rId1427" Type="http://schemas.openxmlformats.org/officeDocument/2006/relationships/hyperlink" Target="http://football6.myfantasyleague.com/2013/detailed?L=59380&amp;W=9&amp;P=10737&amp;YEAR=2012" TargetMode="External"/><Relationship Id="rId4997" Type="http://schemas.openxmlformats.org/officeDocument/2006/relationships/hyperlink" Target="http://football6.myfantasyleague.com/2013/player?L=59380&amp;P=9881" TargetMode="External"/><Relationship Id="rId15989" Type="http://schemas.openxmlformats.org/officeDocument/2006/relationships/hyperlink" Target="http://football6.myfantasyleague.com/2013/detailed?L=59380&amp;W=16&amp;P=9120&amp;YEAR=2012" TargetMode="External"/><Relationship Id="rId18462" Type="http://schemas.openxmlformats.org/officeDocument/2006/relationships/hyperlink" Target="http://football6.myfantasyleague.com/2013/player?L=59380&amp;P=9567" TargetMode="External"/><Relationship Id="rId19860" Type="http://schemas.openxmlformats.org/officeDocument/2006/relationships/hyperlink" Target="http://football6.myfantasyleague.com/2013/detailed?L=59380&amp;W=14&amp;P=10431&amp;YEAR=2012" TargetMode="External"/><Relationship Id="rId3599" Type="http://schemas.openxmlformats.org/officeDocument/2006/relationships/hyperlink" Target="http://football6.myfantasyleague.com/2013/detailed?L=59380&amp;W=9&amp;P=10007&amp;YEAR=2012" TargetMode="External"/><Relationship Id="rId7470" Type="http://schemas.openxmlformats.org/officeDocument/2006/relationships/hyperlink" Target="http://football6.myfantasyleague.com/2013/detailed?L=59380&amp;W=3&amp;P=9902&amp;YEAR=2012" TargetMode="External"/><Relationship Id="rId8521" Type="http://schemas.openxmlformats.org/officeDocument/2006/relationships/hyperlink" Target="http://football6.myfantasyleague.com/2013/detailed?L=59380&amp;W=2&amp;P=9552&amp;YEAR=2012" TargetMode="External"/><Relationship Id="rId12900" Type="http://schemas.openxmlformats.org/officeDocument/2006/relationships/hyperlink" Target="http://football6.myfantasyleague.com/2013/detailed?L=59380&amp;W=5&amp;P=9784&amp;YEAR=2012" TargetMode="External"/><Relationship Id="rId17064" Type="http://schemas.openxmlformats.org/officeDocument/2006/relationships/hyperlink" Target="http://football6.myfantasyleague.com/2013/player?L=59380&amp;P=8338&amp;YEAR=2012" TargetMode="External"/><Relationship Id="rId18115" Type="http://schemas.openxmlformats.org/officeDocument/2006/relationships/hyperlink" Target="http://football6.myfantasyleague.com/2013/detailed?L=59380&amp;W=14&amp;P=9920&amp;YEAR=2012" TargetMode="External"/><Relationship Id="rId19513" Type="http://schemas.openxmlformats.org/officeDocument/2006/relationships/hyperlink" Target="http://football6.myfantasyleague.com/2013/detailed?L=59380&amp;W=13&amp;P=8856&amp;YEAR=2012" TargetMode="External"/><Relationship Id="rId6072" Type="http://schemas.openxmlformats.org/officeDocument/2006/relationships/hyperlink" Target="http://football6.myfantasyleague.com/2013/detailed?L=59380&amp;W=14&amp;P=9660&amp;YEAR=2012" TargetMode="External"/><Relationship Id="rId7123" Type="http://schemas.openxmlformats.org/officeDocument/2006/relationships/hyperlink" Target="http://football6.myfantasyleague.com/2013/detailed?L=59380&amp;W=11&amp;P=6475&amp;YEAR=2012" TargetMode="External"/><Relationship Id="rId10451" Type="http://schemas.openxmlformats.org/officeDocument/2006/relationships/hyperlink" Target="http://football6.myfantasyleague.com/2013/detailed?L=59380&amp;W=7&amp;P=6750&amp;YEAR=2012" TargetMode="External"/><Relationship Id="rId11502" Type="http://schemas.openxmlformats.org/officeDocument/2006/relationships/hyperlink" Target="http://football6.myfantasyleague.com/2013/detailed?L=59380&amp;W=14&amp;P=10695&amp;YEAR=2012" TargetMode="External"/><Relationship Id="rId9295" Type="http://schemas.openxmlformats.org/officeDocument/2006/relationships/hyperlink" Target="http://football6.myfantasyleague.com/2013/detailed?L=59380&amp;W=2&amp;P=9453&amp;YEAR=2012" TargetMode="External"/><Relationship Id="rId10104" Type="http://schemas.openxmlformats.org/officeDocument/2006/relationships/hyperlink" Target="http://football6.myfantasyleague.com/2013/detailed?L=59380&amp;W=9&amp;P=9648&amp;YEAR=2012" TargetMode="External"/><Relationship Id="rId13674" Type="http://schemas.openxmlformats.org/officeDocument/2006/relationships/hyperlink" Target="http://football6.myfantasyleague.com/2013/detailed?L=59380&amp;W=9&amp;P=9251&amp;YEAR=2012" TargetMode="External"/><Relationship Id="rId14725" Type="http://schemas.openxmlformats.org/officeDocument/2006/relationships/hyperlink" Target="http://football6.myfantasyleague.com/2013/detailed?L=59380&amp;W=1&amp;P=9933&amp;YEAR=2012" TargetMode="External"/><Relationship Id="rId2682" Type="http://schemas.openxmlformats.org/officeDocument/2006/relationships/hyperlink" Target="http://football6.myfantasyleague.com/2013/detailed?L=59380&amp;W=9&amp;P=10524&amp;YEAR=2012" TargetMode="External"/><Relationship Id="rId3733" Type="http://schemas.openxmlformats.org/officeDocument/2006/relationships/hyperlink" Target="http://football6.myfantasyleague.com/2013/detailed?L=59380&amp;W=7&amp;P=6820&amp;YEAR=2012" TargetMode="External"/><Relationship Id="rId12276" Type="http://schemas.openxmlformats.org/officeDocument/2006/relationships/hyperlink" Target="http://football6.myfantasyleague.com/2013/detailed?L=59380&amp;W=1&amp;P=9856&amp;YEAR=2012" TargetMode="External"/><Relationship Id="rId13327" Type="http://schemas.openxmlformats.org/officeDocument/2006/relationships/hyperlink" Target="http://football6.myfantasyleague.com/2013/detailed?L=59380&amp;W=4&amp;P=9824&amp;YEAR=2012" TargetMode="External"/><Relationship Id="rId16897" Type="http://schemas.openxmlformats.org/officeDocument/2006/relationships/hyperlink" Target="http://football6.myfantasyleague.com/2013/player?L=59380&amp;P=9200" TargetMode="External"/><Relationship Id="rId17948" Type="http://schemas.openxmlformats.org/officeDocument/2006/relationships/hyperlink" Target="http://football6.myfantasyleague.com/2013/detailed?L=59380&amp;W=2&amp;P=10697&amp;YEAR=2012" TargetMode="External"/><Relationship Id="rId20543" Type="http://schemas.openxmlformats.org/officeDocument/2006/relationships/hyperlink" Target="http://football6.myfantasyleague.com/2013/detailed?L=59380&amp;W=7&amp;P=10720&amp;YEAR=2012" TargetMode="External"/><Relationship Id="rId654" Type="http://schemas.openxmlformats.org/officeDocument/2006/relationships/hyperlink" Target="http://football6.myfantasyleague.com/2013/detailed?L=59380&amp;W=6&amp;P=10998&amp;YEAR=2012" TargetMode="External"/><Relationship Id="rId1284" Type="http://schemas.openxmlformats.org/officeDocument/2006/relationships/hyperlink" Target="http://football6.myfantasyleague.com/2013/detailed?L=59380&amp;W=17&amp;P=9494&amp;YEAR=2012" TargetMode="External"/><Relationship Id="rId2335" Type="http://schemas.openxmlformats.org/officeDocument/2006/relationships/hyperlink" Target="http://football6.myfantasyleague.com/2013/options?L=59380&amp;F=0008&amp;O=07" TargetMode="External"/><Relationship Id="rId6956" Type="http://schemas.openxmlformats.org/officeDocument/2006/relationships/hyperlink" Target="http://football6.myfantasyleague.com/2013/detailed?L=59380&amp;W=16&amp;P=10414&amp;YEAR=2012" TargetMode="External"/><Relationship Id="rId15499" Type="http://schemas.openxmlformats.org/officeDocument/2006/relationships/hyperlink" Target="http://football6.myfantasyleague.com/2013/detailed?L=59380&amp;W=12&amp;P=9929&amp;YEAR=2012" TargetMode="External"/><Relationship Id="rId19370" Type="http://schemas.openxmlformats.org/officeDocument/2006/relationships/hyperlink" Target="http://football6.myfantasyleague.com/2013/player?L=59380&amp;P=9835" TargetMode="External"/><Relationship Id="rId307" Type="http://schemas.openxmlformats.org/officeDocument/2006/relationships/hyperlink" Target="http://football6.myfantasyleague.com/2013/detailed?L=59380&amp;W=11&amp;P=10449&amp;YEAR=2012" TargetMode="External"/><Relationship Id="rId5558" Type="http://schemas.openxmlformats.org/officeDocument/2006/relationships/hyperlink" Target="http://football6.myfantasyleague.com/2013/detailed?L=59380&amp;W=8&amp;P=7441&amp;YEAR=2012" TargetMode="External"/><Relationship Id="rId6609" Type="http://schemas.openxmlformats.org/officeDocument/2006/relationships/hyperlink" Target="http://football6.myfantasyleague.com/2013/detailed?L=59380&amp;W=13&amp;P=9625&amp;YEAR=2012" TargetMode="External"/><Relationship Id="rId12410" Type="http://schemas.openxmlformats.org/officeDocument/2006/relationships/hyperlink" Target="http://football6.myfantasyleague.com/2013/player?L=59380&amp;P=8548" TargetMode="External"/><Relationship Id="rId19023" Type="http://schemas.openxmlformats.org/officeDocument/2006/relationships/hyperlink" Target="http://football6.myfantasyleague.com/2013/options?L=59380&amp;F=0001&amp;O=07" TargetMode="External"/><Relationship Id="rId8031" Type="http://schemas.openxmlformats.org/officeDocument/2006/relationships/hyperlink" Target="http://football6.myfantasyleague.com/2013/detailed?L=59380&amp;W=7&amp;P=9441&amp;YEAR=2012" TargetMode="External"/><Relationship Id="rId11012" Type="http://schemas.openxmlformats.org/officeDocument/2006/relationships/hyperlink" Target="http://football6.myfantasyleague.com/2013/detailed?L=59380&amp;W=6&amp;P=7777&amp;YEAR=2012" TargetMode="External"/><Relationship Id="rId15980" Type="http://schemas.openxmlformats.org/officeDocument/2006/relationships/hyperlink" Target="http://football6.myfantasyleague.com/2013/player?L=59380&amp;P=9120&amp;YEAR=2012" TargetMode="External"/><Relationship Id="rId3590" Type="http://schemas.openxmlformats.org/officeDocument/2006/relationships/hyperlink" Target="http://football6.myfantasyleague.com/2013/detailed?L=59380&amp;W=15&amp;P=8735&amp;YEAR=2012" TargetMode="External"/><Relationship Id="rId13184" Type="http://schemas.openxmlformats.org/officeDocument/2006/relationships/hyperlink" Target="http://football6.myfantasyleague.com/2013/detailed?L=59380&amp;W=17&amp;P=10388&amp;YEAR=2012" TargetMode="External"/><Relationship Id="rId14582" Type="http://schemas.openxmlformats.org/officeDocument/2006/relationships/hyperlink" Target="http://football6.myfantasyleague.com/2013/detailed?L=59380&amp;W=4&amp;P=9473&amp;YEAR=2012" TargetMode="External"/><Relationship Id="rId15633" Type="http://schemas.openxmlformats.org/officeDocument/2006/relationships/hyperlink" Target="http://football6.myfantasyleague.com/2013/detailed?L=59380&amp;W=3&amp;P=7400&amp;YEAR=2012" TargetMode="External"/><Relationship Id="rId2192" Type="http://schemas.openxmlformats.org/officeDocument/2006/relationships/hyperlink" Target="http://football6.myfantasyleague.com/2013/detailed?L=59380&amp;W=9&amp;P=9154&amp;YEAR=2012" TargetMode="External"/><Relationship Id="rId3243" Type="http://schemas.openxmlformats.org/officeDocument/2006/relationships/hyperlink" Target="http://football6.myfantasyleague.com/2013/detailed?L=59380&amp;W=6&amp;P=9052&amp;YEAR=2012" TargetMode="External"/><Relationship Id="rId4641" Type="http://schemas.openxmlformats.org/officeDocument/2006/relationships/hyperlink" Target="http://football6.myfantasyleague.com/2013/options?L=59380&amp;F=0006&amp;O=07" TargetMode="External"/><Relationship Id="rId14235" Type="http://schemas.openxmlformats.org/officeDocument/2006/relationships/hyperlink" Target="http://football6.myfantasyleague.com/2013/player?L=59380&amp;P=10109&amp;YEAR=2012" TargetMode="External"/><Relationship Id="rId18856" Type="http://schemas.openxmlformats.org/officeDocument/2006/relationships/hyperlink" Target="http://football6.myfantasyleague.com/2013/detailed?L=59380&amp;W=14&amp;P=10118&amp;YEAR=2012" TargetMode="External"/><Relationship Id="rId19907" Type="http://schemas.openxmlformats.org/officeDocument/2006/relationships/hyperlink" Target="http://football6.myfantasyleague.com/2013/detailed?L=59380&amp;W=2&amp;P=8375&amp;YEAR=2012" TargetMode="External"/><Relationship Id="rId20053" Type="http://schemas.openxmlformats.org/officeDocument/2006/relationships/hyperlink" Target="http://football6.myfantasyleague.com/2013/detailed?L=59380&amp;W=5&amp;P=8675&amp;YEAR=2012" TargetMode="External"/><Relationship Id="rId164" Type="http://schemas.openxmlformats.org/officeDocument/2006/relationships/hyperlink" Target="http://football6.myfantasyleague.com/2013/player?L=59380&amp;P=10554&amp;YEAR=2012" TargetMode="External"/><Relationship Id="rId7864" Type="http://schemas.openxmlformats.org/officeDocument/2006/relationships/hyperlink" Target="http://football6.myfantasyleague.com/2013/detailed?L=59380&amp;W=15&amp;P=8910&amp;YEAR=2012" TargetMode="External"/><Relationship Id="rId8915" Type="http://schemas.openxmlformats.org/officeDocument/2006/relationships/hyperlink" Target="http://football6.myfantasyleague.com/2013/detailed?L=59380&amp;W=6&amp;P=10822&amp;YEAR=2012" TargetMode="External"/><Relationship Id="rId10845" Type="http://schemas.openxmlformats.org/officeDocument/2006/relationships/hyperlink" Target="http://football6.myfantasyleague.com/2013/detailed?L=59380&amp;W=12&amp;P=8841&amp;YEAR=2012" TargetMode="External"/><Relationship Id="rId17458" Type="http://schemas.openxmlformats.org/officeDocument/2006/relationships/hyperlink" Target="http://football6.myfantasyleague.com/2013/detailed?L=59380&amp;W=12&amp;P=9822&amp;YEAR=2012" TargetMode="External"/><Relationship Id="rId18509" Type="http://schemas.openxmlformats.org/officeDocument/2006/relationships/hyperlink" Target="http://football6.myfantasyleague.com/2013/detailed?L=59380&amp;W=17&amp;P=10104&amp;YEAR=2012" TargetMode="External"/><Relationship Id="rId5068" Type="http://schemas.openxmlformats.org/officeDocument/2006/relationships/hyperlink" Target="http://football6.myfantasyleague.com/2013/detailed?L=59380&amp;W=16&amp;P=10343&amp;YEAR=2012" TargetMode="External"/><Relationship Id="rId6466" Type="http://schemas.openxmlformats.org/officeDocument/2006/relationships/hyperlink" Target="http://football6.myfantasyleague.com/2013/player?L=59380&amp;P=9694" TargetMode="External"/><Relationship Id="rId7517" Type="http://schemas.openxmlformats.org/officeDocument/2006/relationships/hyperlink" Target="http://football6.myfantasyleague.com/2013/detailed?L=59380&amp;W=7&amp;P=10457&amp;YEAR=2012" TargetMode="External"/><Relationship Id="rId6119" Type="http://schemas.openxmlformats.org/officeDocument/2006/relationships/hyperlink" Target="http://football6.myfantasyleague.com/2013/detailed?L=59380&amp;W=16&amp;P=6636&amp;YEAR=2012" TargetMode="External"/><Relationship Id="rId9689" Type="http://schemas.openxmlformats.org/officeDocument/2006/relationships/hyperlink" Target="http://football6.myfantasyleague.com/2013/detailed?L=59380&amp;W=1&amp;P=8740&amp;YEAR=2012" TargetMode="External"/><Relationship Id="rId15490" Type="http://schemas.openxmlformats.org/officeDocument/2006/relationships/hyperlink" Target="http://football6.myfantasyleague.com/2013/detailed?L=59380&amp;W=2&amp;P=9929&amp;YEAR=2012" TargetMode="External"/><Relationship Id="rId16541" Type="http://schemas.openxmlformats.org/officeDocument/2006/relationships/hyperlink" Target="http://football6.myfantasyleague.com/2013/detailed?L=59380&amp;W=17&amp;P=7969&amp;YEAR=2012" TargetMode="External"/><Relationship Id="rId1678" Type="http://schemas.openxmlformats.org/officeDocument/2006/relationships/hyperlink" Target="http://football6.myfantasyleague.com/2013/detailed?L=59380&amp;W=6&amp;P=10495&amp;YEAR=2012" TargetMode="External"/><Relationship Id="rId2729" Type="http://schemas.openxmlformats.org/officeDocument/2006/relationships/hyperlink" Target="http://football6.myfantasyleague.com/2013/detailed?L=59380&amp;W=12&amp;P=9725&amp;YEAR=2012" TargetMode="External"/><Relationship Id="rId6600" Type="http://schemas.openxmlformats.org/officeDocument/2006/relationships/hyperlink" Target="http://football6.myfantasyleague.com/2013/detailed?L=59380&amp;W=3&amp;P=9625&amp;YEAR=2012" TargetMode="External"/><Relationship Id="rId14092" Type="http://schemas.openxmlformats.org/officeDocument/2006/relationships/hyperlink" Target="http://football6.myfantasyleague.com/2013/detailed?L=59380&amp;W=8&amp;P=9530&amp;YEAR=2012" TargetMode="External"/><Relationship Id="rId15143" Type="http://schemas.openxmlformats.org/officeDocument/2006/relationships/hyperlink" Target="http://football6.myfantasyleague.com/2013/detailed?L=59380&amp;W=15&amp;P=9433&amp;YEAR=2012" TargetMode="External"/><Relationship Id="rId4151" Type="http://schemas.openxmlformats.org/officeDocument/2006/relationships/hyperlink" Target="http://football6.myfantasyleague.com/2013/detailed?L=59380&amp;W=9&amp;P=10344&amp;YEAR=2012" TargetMode="External"/><Relationship Id="rId5202" Type="http://schemas.openxmlformats.org/officeDocument/2006/relationships/hyperlink" Target="http://football6.myfantasyleague.com/2013/detailed?L=59380&amp;W=2&amp;P=10310&amp;YEAR=2012" TargetMode="External"/><Relationship Id="rId19764" Type="http://schemas.openxmlformats.org/officeDocument/2006/relationships/hyperlink" Target="http://football6.myfantasyleague.com/2013/detailed?L=59380&amp;W=9&amp;P=10382&amp;YEAR=2012" TargetMode="External"/><Relationship Id="rId7374" Type="http://schemas.openxmlformats.org/officeDocument/2006/relationships/hyperlink" Target="http://football6.myfantasyleague.com/2013/detailed?L=59380&amp;W=14&amp;P=9828&amp;YEAR=2012" TargetMode="External"/><Relationship Id="rId8425" Type="http://schemas.openxmlformats.org/officeDocument/2006/relationships/hyperlink" Target="http://football6.myfantasyleague.com/2013/detailed?L=59380&amp;W=10&amp;P=10266&amp;YEAR=2012" TargetMode="External"/><Relationship Id="rId8772" Type="http://schemas.openxmlformats.org/officeDocument/2006/relationships/hyperlink" Target="http://football6.myfantasyleague.com/2013/detailed?L=59380&amp;W=9&amp;P=10792&amp;YEAR=2012" TargetMode="External"/><Relationship Id="rId9823" Type="http://schemas.openxmlformats.org/officeDocument/2006/relationships/hyperlink" Target="http://football6.myfantasyleague.com/2013/detailed?L=59380&amp;W=12&amp;P=10834&amp;YEAR=2012" TargetMode="External"/><Relationship Id="rId11753" Type="http://schemas.openxmlformats.org/officeDocument/2006/relationships/hyperlink" Target="http://football6.myfantasyleague.com/2013/detailed?L=59380&amp;W=9&amp;P=8360&amp;YEAR=2012" TargetMode="External"/><Relationship Id="rId12804" Type="http://schemas.openxmlformats.org/officeDocument/2006/relationships/hyperlink" Target="http://football6.myfantasyleague.com/2013/detailed?L=59380&amp;W=11&amp;P=9089&amp;YEAR=2012" TargetMode="External"/><Relationship Id="rId18366" Type="http://schemas.openxmlformats.org/officeDocument/2006/relationships/hyperlink" Target="http://football6.myfantasyleague.com/2013/detailed?L=59380&amp;W=7&amp;P=10852&amp;YEAR=2012" TargetMode="External"/><Relationship Id="rId19417" Type="http://schemas.openxmlformats.org/officeDocument/2006/relationships/hyperlink" Target="http://football6.myfantasyleague.com/2013/player?L=59380&amp;P=8713&amp;YEAR=2012" TargetMode="External"/><Relationship Id="rId37" Type="http://schemas.openxmlformats.org/officeDocument/2006/relationships/hyperlink" Target="http://football6.myfantasyleague.com/2013/detailed?L=59380&amp;W=14&amp;P=10541&amp;YEAR=2012" TargetMode="External"/><Relationship Id="rId1812" Type="http://schemas.openxmlformats.org/officeDocument/2006/relationships/hyperlink" Target="http://football6.myfantasyleague.com/2013/detailed?L=59380&amp;W=7&amp;P=9898&amp;YEAR=2012" TargetMode="External"/><Relationship Id="rId7027" Type="http://schemas.openxmlformats.org/officeDocument/2006/relationships/hyperlink" Target="http://football6.myfantasyleague.com/2013/detailed?L=59380&amp;W=14&amp;P=8153&amp;YEAR=2012" TargetMode="External"/><Relationship Id="rId10355" Type="http://schemas.openxmlformats.org/officeDocument/2006/relationships/hyperlink" Target="http://football6.myfantasyleague.com/2013/detailed?L=59380&amp;W=9&amp;P=8265&amp;YEAR=2012" TargetMode="External"/><Relationship Id="rId11406" Type="http://schemas.openxmlformats.org/officeDocument/2006/relationships/hyperlink" Target="http://football6.myfantasyleague.com/2013/detailed?L=59380&amp;W=1&amp;P=9710&amp;YEAR=2012" TargetMode="External"/><Relationship Id="rId14976" Type="http://schemas.openxmlformats.org/officeDocument/2006/relationships/hyperlink" Target="http://football6.myfantasyleague.com/2013/detailed?L=59380&amp;W=8&amp;P=8930&amp;YEAR=2012" TargetMode="External"/><Relationship Id="rId18019" Type="http://schemas.openxmlformats.org/officeDocument/2006/relationships/hyperlink" Target="http://football6.myfantasyleague.com/2013/detailed?L=59380&amp;W=10&amp;P=9524&amp;YEAR=2012" TargetMode="External"/><Relationship Id="rId3984" Type="http://schemas.openxmlformats.org/officeDocument/2006/relationships/hyperlink" Target="http://football6.myfantasyleague.com/2013/detailed?L=59380&amp;W=11&amp;P=7958&amp;YEAR=2012" TargetMode="External"/><Relationship Id="rId9199" Type="http://schemas.openxmlformats.org/officeDocument/2006/relationships/hyperlink" Target="http://football6.myfantasyleague.com/2013/player?L=59380&amp;P=11132&amp;YEAR=2012" TargetMode="External"/><Relationship Id="rId10008" Type="http://schemas.openxmlformats.org/officeDocument/2006/relationships/hyperlink" Target="http://football6.myfantasyleague.com/2013/detailed?L=59380&amp;W=9&amp;P=10540&amp;YEAR=2012" TargetMode="External"/><Relationship Id="rId13578" Type="http://schemas.openxmlformats.org/officeDocument/2006/relationships/hyperlink" Target="http://football6.myfantasyleague.com/2013/detailed?L=59380&amp;W=3&amp;P=9909&amp;YEAR=2012" TargetMode="External"/><Relationship Id="rId14629" Type="http://schemas.openxmlformats.org/officeDocument/2006/relationships/hyperlink" Target="http://football6.myfantasyleague.com/2013/detailed?L=59380&amp;W=6&amp;P=7488&amp;YEAR=2012" TargetMode="External"/><Relationship Id="rId18500" Type="http://schemas.openxmlformats.org/officeDocument/2006/relationships/hyperlink" Target="http://football6.myfantasyleague.com/2013/detailed?L=59380&amp;W=6&amp;P=10104&amp;YEAR=2012" TargetMode="External"/><Relationship Id="rId2586" Type="http://schemas.openxmlformats.org/officeDocument/2006/relationships/hyperlink" Target="http://football6.myfantasyleague.com/2013/detailed?L=59380&amp;W=5&amp;P=10178&amp;YEAR=2012" TargetMode="External"/><Relationship Id="rId3637" Type="http://schemas.openxmlformats.org/officeDocument/2006/relationships/hyperlink" Target="http://football6.myfantasyleague.com/2013/detailed?L=59380&amp;W=10&amp;P=10747&amp;YEAR=2012" TargetMode="External"/><Relationship Id="rId16051" Type="http://schemas.openxmlformats.org/officeDocument/2006/relationships/hyperlink" Target="http://football6.myfantasyleague.com/2013/detailed?L=59380&amp;W=8&amp;P=10312&amp;YEAR=2012" TargetMode="External"/><Relationship Id="rId17102" Type="http://schemas.openxmlformats.org/officeDocument/2006/relationships/hyperlink" Target="http://football6.myfantasyleague.com/2013/player?L=59380&amp;P=10294" TargetMode="External"/><Relationship Id="rId20447" Type="http://schemas.openxmlformats.org/officeDocument/2006/relationships/hyperlink" Target="http://football6.myfantasyleague.com/2013/detailed?L=59380&amp;W=1&amp;P=9837&amp;YEAR=2012" TargetMode="External"/><Relationship Id="rId558" Type="http://schemas.openxmlformats.org/officeDocument/2006/relationships/hyperlink" Target="http://football6.myfantasyleague.com/2013/detailed?L=59380&amp;W=17&amp;P=11117&amp;YEAR=2012" TargetMode="External"/><Relationship Id="rId1188" Type="http://schemas.openxmlformats.org/officeDocument/2006/relationships/hyperlink" Target="http://football6.myfantasyleague.com/2013/detailed?L=59380&amp;W=1&amp;P=6957&amp;YEAR=2012" TargetMode="External"/><Relationship Id="rId2239" Type="http://schemas.openxmlformats.org/officeDocument/2006/relationships/hyperlink" Target="http://football6.myfantasyleague.com/2013/detailed?L=59380&amp;W=10&amp;P=4925&amp;YEAR=2012" TargetMode="External"/><Relationship Id="rId6110" Type="http://schemas.openxmlformats.org/officeDocument/2006/relationships/hyperlink" Target="http://football6.myfantasyleague.com/2013/detailed?L=59380&amp;W=7&amp;P=6636&amp;YEAR=2012" TargetMode="External"/><Relationship Id="rId9680" Type="http://schemas.openxmlformats.org/officeDocument/2006/relationships/hyperlink" Target="http://football6.myfantasyleague.com/2013/detailed?L=59380&amp;W=12&amp;P=6931&amp;YEAR=2012" TargetMode="External"/><Relationship Id="rId19274" Type="http://schemas.openxmlformats.org/officeDocument/2006/relationships/hyperlink" Target="http://football6.myfantasyleague.com/2013/detailed?L=59380&amp;W=14&amp;P=8358&amp;YEAR=2012" TargetMode="External"/><Relationship Id="rId8282" Type="http://schemas.openxmlformats.org/officeDocument/2006/relationships/hyperlink" Target="http://football6.myfantasyleague.com/2013/detailed?L=59380&amp;W=8&amp;P=7440&amp;YEAR=2012" TargetMode="External"/><Relationship Id="rId9333" Type="http://schemas.openxmlformats.org/officeDocument/2006/relationships/hyperlink" Target="http://football6.myfantasyleague.com/2013/player?L=59380&amp;P=7031&amp;YEAR=2012" TargetMode="External"/><Relationship Id="rId11263" Type="http://schemas.openxmlformats.org/officeDocument/2006/relationships/hyperlink" Target="http://football6.myfantasyleague.com/2013/detailed?L=59380&amp;W=7&amp;P=10767&amp;YEAR=2012" TargetMode="External"/><Relationship Id="rId12661" Type="http://schemas.openxmlformats.org/officeDocument/2006/relationships/hyperlink" Target="http://football6.myfantasyleague.com/2013/detailed?L=59380&amp;W=15&amp;P=6622&amp;YEAR=2012" TargetMode="External"/><Relationship Id="rId13712" Type="http://schemas.openxmlformats.org/officeDocument/2006/relationships/hyperlink" Target="http://football6.myfantasyleague.com/2013/detailed?L=59380&amp;W=2&amp;P=9118&amp;YEAR=2012" TargetMode="External"/><Relationship Id="rId1322" Type="http://schemas.openxmlformats.org/officeDocument/2006/relationships/hyperlink" Target="http://football6.myfantasyleague.com/2013/detailed?L=59380&amp;W=15&amp;P=9017&amp;YEAR=2012" TargetMode="External"/><Relationship Id="rId2720" Type="http://schemas.openxmlformats.org/officeDocument/2006/relationships/hyperlink" Target="http://football6.myfantasyleague.com/2013/detailed?L=59380&amp;W=2&amp;P=9725&amp;YEAR=2012" TargetMode="External"/><Relationship Id="rId12314" Type="http://schemas.openxmlformats.org/officeDocument/2006/relationships/hyperlink" Target="http://football6.myfantasyleague.com/2013/detailed?L=59380&amp;W=2&amp;P=9633&amp;YEAR=2012" TargetMode="External"/><Relationship Id="rId15884" Type="http://schemas.openxmlformats.org/officeDocument/2006/relationships/hyperlink" Target="http://football6.myfantasyleague.com/2013/detailed?L=59380&amp;W=12&amp;P=10434&amp;YEAR=2012" TargetMode="External"/><Relationship Id="rId16935" Type="http://schemas.openxmlformats.org/officeDocument/2006/relationships/hyperlink" Target="http://football6.myfantasyleague.com/2013/detailed?L=59380&amp;W=16&amp;P=10274&amp;YEAR=2012" TargetMode="External"/><Relationship Id="rId4892" Type="http://schemas.openxmlformats.org/officeDocument/2006/relationships/hyperlink" Target="http://football6.myfantasyleague.com/2013/player?L=59380&amp;P=8247&amp;YEAR=2012" TargetMode="External"/><Relationship Id="rId5943" Type="http://schemas.openxmlformats.org/officeDocument/2006/relationships/hyperlink" Target="http://football6.myfantasyleague.com/2013/detailed?L=59380&amp;W=5&amp;P=10818&amp;YEAR=2012" TargetMode="External"/><Relationship Id="rId14486" Type="http://schemas.openxmlformats.org/officeDocument/2006/relationships/hyperlink" Target="http://football6.myfantasyleague.com/2013/detailed?L=59380&amp;W=16&amp;P=9919&amp;YEAR=2012" TargetMode="External"/><Relationship Id="rId15537" Type="http://schemas.openxmlformats.org/officeDocument/2006/relationships/hyperlink" Target="http://football6.myfantasyleague.com/2013/detailed?L=59380&amp;W=14&amp;P=7394&amp;YEAR=2012" TargetMode="External"/><Relationship Id="rId2096" Type="http://schemas.openxmlformats.org/officeDocument/2006/relationships/hyperlink" Target="http://football6.myfantasyleague.com/2013/detailed?L=59380&amp;W=10&amp;P=8917&amp;YEAR=2012" TargetMode="External"/><Relationship Id="rId3494" Type="http://schemas.openxmlformats.org/officeDocument/2006/relationships/hyperlink" Target="http://football6.myfantasyleague.com/2013/player?L=59380&amp;P=9053" TargetMode="External"/><Relationship Id="rId4545" Type="http://schemas.openxmlformats.org/officeDocument/2006/relationships/hyperlink" Target="http://football6.myfantasyleague.com/2013/detailed?L=59380&amp;W=2&amp;P=10336&amp;YEAR=2012" TargetMode="External"/><Relationship Id="rId13088" Type="http://schemas.openxmlformats.org/officeDocument/2006/relationships/hyperlink" Target="http://football6.myfantasyleague.com/2013/detailed?L=59380&amp;W=17&amp;P=8890&amp;YEAR=2012" TargetMode="External"/><Relationship Id="rId14139" Type="http://schemas.openxmlformats.org/officeDocument/2006/relationships/hyperlink" Target="http://football6.myfantasyleague.com/2013/detailed?L=59380&amp;W=16&amp;P=6946&amp;YEAR=2012" TargetMode="External"/><Relationship Id="rId18010" Type="http://schemas.openxmlformats.org/officeDocument/2006/relationships/hyperlink" Target="http://football6.myfantasyleague.com/2013/player?L=59380&amp;P=9524&amp;YEAR=2012" TargetMode="External"/><Relationship Id="rId3147" Type="http://schemas.openxmlformats.org/officeDocument/2006/relationships/hyperlink" Target="http://football6.myfantasyleague.com/2013/detailed?L=59380&amp;W=14&amp;P=10352&amp;YEAR=2012" TargetMode="External"/><Relationship Id="rId7768" Type="http://schemas.openxmlformats.org/officeDocument/2006/relationships/hyperlink" Target="http://football6.myfantasyleague.com/2013/player?L=59380&amp;P=9847&amp;YEAR=2012" TargetMode="External"/><Relationship Id="rId8819" Type="http://schemas.openxmlformats.org/officeDocument/2006/relationships/hyperlink" Target="http://football6.myfantasyleague.com/2013/detailed?L=59380&amp;W=14&amp;P=8693&amp;YEAR=2012" TargetMode="External"/><Relationship Id="rId10749" Type="http://schemas.openxmlformats.org/officeDocument/2006/relationships/hyperlink" Target="http://football6.myfantasyleague.com/2013/detailed?L=59380&amp;W=3&amp;P=10773&amp;YEAR=2012" TargetMode="External"/><Relationship Id="rId14620" Type="http://schemas.openxmlformats.org/officeDocument/2006/relationships/hyperlink" Target="http://football6.myfantasyleague.com/2013/detailed?L=59380&amp;W=13&amp;P=9091&amp;YEAR=2012" TargetMode="External"/><Relationship Id="rId9190" Type="http://schemas.openxmlformats.org/officeDocument/2006/relationships/hyperlink" Target="http://football6.myfantasyleague.com/2013/detailed?L=59380&amp;W=6&amp;P=8934&amp;YEAR=2012" TargetMode="External"/><Relationship Id="rId12171" Type="http://schemas.openxmlformats.org/officeDocument/2006/relationships/hyperlink" Target="http://football6.myfantasyleague.com/2013/detailed?L=59380&amp;W=12&amp;P=10358&amp;YEAR=2012" TargetMode="External"/><Relationship Id="rId13222" Type="http://schemas.openxmlformats.org/officeDocument/2006/relationships/hyperlink" Target="http://football6.myfantasyleague.com/2013/detailed?L=59380&amp;W=7&amp;P=8178&amp;YEAR=2012" TargetMode="External"/><Relationship Id="rId2230" Type="http://schemas.openxmlformats.org/officeDocument/2006/relationships/hyperlink" Target="http://football6.myfantasyleague.com/2013/player?L=59380&amp;P=4925&amp;YEAR=2012" TargetMode="External"/><Relationship Id="rId15394" Type="http://schemas.openxmlformats.org/officeDocument/2006/relationships/hyperlink" Target="http://football6.myfantasyleague.com/2013/detailed?L=59380&amp;W=7&amp;P=9094&amp;YEAR=2012" TargetMode="External"/><Relationship Id="rId16792" Type="http://schemas.openxmlformats.org/officeDocument/2006/relationships/hyperlink" Target="http://football6.myfantasyleague.com/2013/detailed?L=59380&amp;W=12&amp;P=9124&amp;YEAR=2012" TargetMode="External"/><Relationship Id="rId17843" Type="http://schemas.openxmlformats.org/officeDocument/2006/relationships/hyperlink" Target="http://football6.myfantasyleague.com/2013/detailed?L=59380&amp;W=13&amp;P=6938&amp;YEAR=2012" TargetMode="External"/><Relationship Id="rId202" Type="http://schemas.openxmlformats.org/officeDocument/2006/relationships/hyperlink" Target="http://football6.myfantasyleague.com/2013/player?L=59380&amp;P=9718&amp;YEAR=2012" TargetMode="External"/><Relationship Id="rId5453" Type="http://schemas.openxmlformats.org/officeDocument/2006/relationships/hyperlink" Target="http://football6.myfantasyleague.com/2013/player?L=59380&amp;P=10988" TargetMode="External"/><Relationship Id="rId6504" Type="http://schemas.openxmlformats.org/officeDocument/2006/relationships/hyperlink" Target="http://football6.myfantasyleague.com/2013/detailed?L=59380&amp;W=8&amp;P=7236&amp;YEAR=2012" TargetMode="External"/><Relationship Id="rId6851" Type="http://schemas.openxmlformats.org/officeDocument/2006/relationships/hyperlink" Target="http://football6.myfantasyleague.com/2013/detailed?L=59380&amp;W=7&amp;P=10386&amp;YEAR=2012" TargetMode="External"/><Relationship Id="rId7902" Type="http://schemas.openxmlformats.org/officeDocument/2006/relationships/hyperlink" Target="http://football6.myfantasyleague.com/2013/detailed?L=59380&amp;W=10&amp;P=10410&amp;YEAR=2012" TargetMode="External"/><Relationship Id="rId15047" Type="http://schemas.openxmlformats.org/officeDocument/2006/relationships/hyperlink" Target="http://football6.myfantasyleague.com/2013/player?L=59380&amp;P=10735&amp;YEAR=2012" TargetMode="External"/><Relationship Id="rId16445" Type="http://schemas.openxmlformats.org/officeDocument/2006/relationships/hyperlink" Target="http://football6.myfantasyleague.com/2013/detailed?L=59380&amp;W=15&amp;P=9216&amp;YEAR=2012" TargetMode="External"/><Relationship Id="rId4055" Type="http://schemas.openxmlformats.org/officeDocument/2006/relationships/hyperlink" Target="http://football6.myfantasyleague.com/2013/detailed?L=59380&amp;W=4&amp;P=8493&amp;YEAR=2012" TargetMode="External"/><Relationship Id="rId5106" Type="http://schemas.openxmlformats.org/officeDocument/2006/relationships/hyperlink" Target="http://football6.myfantasyleague.com/2013/detailed?L=59380&amp;W=5&amp;P=9912&amp;YEAR=2012" TargetMode="External"/><Relationship Id="rId19668" Type="http://schemas.openxmlformats.org/officeDocument/2006/relationships/hyperlink" Target="http://football6.myfantasyleague.com/2013/detailed?L=59380&amp;W=3&amp;P=10831&amp;YEAR=2012" TargetMode="External"/><Relationship Id="rId7278" Type="http://schemas.openxmlformats.org/officeDocument/2006/relationships/hyperlink" Target="http://football6.myfantasyleague.com/2013/detailed?L=59380&amp;W=4&amp;P=9458&amp;YEAR=2012" TargetMode="External"/><Relationship Id="rId8676" Type="http://schemas.openxmlformats.org/officeDocument/2006/relationships/hyperlink" Target="http://football6.myfantasyleague.com/2013/detailed?L=59380&amp;W=14&amp;P=9990&amp;YEAR=2012" TargetMode="External"/><Relationship Id="rId9727" Type="http://schemas.openxmlformats.org/officeDocument/2006/relationships/hyperlink" Target="http://football6.myfantasyleague.com/2013/detailed?L=59380&amp;W=8&amp;P=8657&amp;YEAR=2012" TargetMode="External"/><Relationship Id="rId11657" Type="http://schemas.openxmlformats.org/officeDocument/2006/relationships/hyperlink" Target="http://football6.myfantasyleague.com/2013/detailed?L=59380&amp;W=2&amp;P=3291&amp;YEAR=2012" TargetMode="External"/><Relationship Id="rId12708" Type="http://schemas.openxmlformats.org/officeDocument/2006/relationships/hyperlink" Target="http://football6.myfantasyleague.com/2013/detailed?L=59380&amp;W=3&amp;P=10402&amp;YEAR=2012" TargetMode="External"/><Relationship Id="rId1716" Type="http://schemas.openxmlformats.org/officeDocument/2006/relationships/hyperlink" Target="http://football6.myfantasyleague.com/2013/detailed?L=59380&amp;W=8&amp;P=10390&amp;YEAR=2012" TargetMode="External"/><Relationship Id="rId8329" Type="http://schemas.openxmlformats.org/officeDocument/2006/relationships/hyperlink" Target="http://football6.myfantasyleague.com/2013/detailed?L=59380&amp;W=2&amp;P=9073&amp;YEAR=2012" TargetMode="External"/><Relationship Id="rId10259" Type="http://schemas.openxmlformats.org/officeDocument/2006/relationships/hyperlink" Target="http://football6.myfantasyleague.com/2013/detailed?L=59380&amp;W=6&amp;P=10738&amp;YEAR=2012" TargetMode="External"/><Relationship Id="rId14130" Type="http://schemas.openxmlformats.org/officeDocument/2006/relationships/hyperlink" Target="http://football6.myfantasyleague.com/2013/detailed?L=59380&amp;W=6&amp;P=6946&amp;YEAR=2012" TargetMode="External"/><Relationship Id="rId18751" Type="http://schemas.openxmlformats.org/officeDocument/2006/relationships/hyperlink" Target="http://football6.myfantasyleague.com/2013/detailed?L=59380&amp;W=6&amp;P=9683&amp;YEAR=2012" TargetMode="External"/><Relationship Id="rId3888" Type="http://schemas.openxmlformats.org/officeDocument/2006/relationships/hyperlink" Target="http://football6.myfantasyleague.com/2013/detailed?L=59380&amp;W=6&amp;P=7849&amp;YEAR=2012" TargetMode="External"/><Relationship Id="rId4939" Type="http://schemas.openxmlformats.org/officeDocument/2006/relationships/hyperlink" Target="http://football6.myfantasyleague.com/2013/detailed?L=59380&amp;W=12&amp;P=3494&amp;YEAR=2012" TargetMode="External"/><Relationship Id="rId8810" Type="http://schemas.openxmlformats.org/officeDocument/2006/relationships/hyperlink" Target="http://football6.myfantasyleague.com/2013/detailed?L=59380&amp;W=4&amp;P=8693&amp;YEAR=2012" TargetMode="External"/><Relationship Id="rId17353" Type="http://schemas.openxmlformats.org/officeDocument/2006/relationships/hyperlink" Target="http://football6.myfantasyleague.com/2013/detailed?L=59380&amp;W=8&amp;P=8736&amp;YEAR=2012" TargetMode="External"/><Relationship Id="rId18404" Type="http://schemas.openxmlformats.org/officeDocument/2006/relationships/hyperlink" Target="http://football6.myfantasyleague.com/2013/detailed?L=59380&amp;W=5&amp;P=6963&amp;YEAR=2012" TargetMode="External"/><Relationship Id="rId19802" Type="http://schemas.openxmlformats.org/officeDocument/2006/relationships/hyperlink" Target="http://football6.myfantasyleague.com/2013/detailed?L=59380&amp;W=6&amp;P=9832&amp;YEAR=2012" TargetMode="External"/><Relationship Id="rId20698" Type="http://schemas.openxmlformats.org/officeDocument/2006/relationships/hyperlink" Target="http://football6.myfantasyleague.com/2013/player?L=59380&amp;P=10868&amp;YEAR=2012" TargetMode="External"/><Relationship Id="rId6361" Type="http://schemas.openxmlformats.org/officeDocument/2006/relationships/hyperlink" Target="http://football6.myfantasyleague.com/2013/detailed?L=59380&amp;W=2&amp;P=10348&amp;YEAR=2012" TargetMode="External"/><Relationship Id="rId7412" Type="http://schemas.openxmlformats.org/officeDocument/2006/relationships/hyperlink" Target="http://football6.myfantasyleague.com/2013/detailed?L=59380&amp;W=4&amp;P=8686&amp;YEAR=2012" TargetMode="External"/><Relationship Id="rId10740" Type="http://schemas.openxmlformats.org/officeDocument/2006/relationships/hyperlink" Target="http://football6.myfantasyleague.com/2013/detailed?L=59380&amp;W=13&amp;P=9502&amp;YEAR=2012" TargetMode="External"/><Relationship Id="rId17006" Type="http://schemas.openxmlformats.org/officeDocument/2006/relationships/hyperlink" Target="http://football6.myfantasyleague.com/2013/detailed?L=59380&amp;W=6&amp;P=7525&amp;YEAR=2012" TargetMode="External"/><Relationship Id="rId6014" Type="http://schemas.openxmlformats.org/officeDocument/2006/relationships/hyperlink" Target="http://football6.myfantasyleague.com/2013/detailed?L=59380&amp;W=14&amp;P=9117&amp;YEAR=2012" TargetMode="External"/><Relationship Id="rId9584" Type="http://schemas.openxmlformats.org/officeDocument/2006/relationships/hyperlink" Target="http://football6.myfantasyleague.com/2013/player?L=59380&amp;P=8293&amp;YEAR=2012" TargetMode="External"/><Relationship Id="rId13963" Type="http://schemas.openxmlformats.org/officeDocument/2006/relationships/hyperlink" Target="http://football6.myfantasyleague.com/2013/detailed?L=59380&amp;W=8&amp;P=9842&amp;YEAR=2012" TargetMode="External"/><Relationship Id="rId19178" Type="http://schemas.openxmlformats.org/officeDocument/2006/relationships/hyperlink" Target="http://football6.myfantasyleague.com/2013/detailed?L=59380&amp;W=11&amp;P=10618&amp;YEAR=2012" TargetMode="External"/><Relationship Id="rId2971" Type="http://schemas.openxmlformats.org/officeDocument/2006/relationships/hyperlink" Target="http://football6.myfantasyleague.com/2013/detailed?L=59380&amp;W=4&amp;P=10244&amp;YEAR=2012" TargetMode="External"/><Relationship Id="rId8186" Type="http://schemas.openxmlformats.org/officeDocument/2006/relationships/hyperlink" Target="http://football6.myfantasyleague.com/2013/detailed?L=59380&amp;W=14&amp;P=9222&amp;YEAR=2012" TargetMode="External"/><Relationship Id="rId9237" Type="http://schemas.openxmlformats.org/officeDocument/2006/relationships/hyperlink" Target="http://football6.myfantasyleague.com/2013/player?L=59380&amp;P=10846&amp;YEAR=2012" TargetMode="External"/><Relationship Id="rId12565" Type="http://schemas.openxmlformats.org/officeDocument/2006/relationships/hyperlink" Target="http://football6.myfantasyleague.com/2013/player?L=59380&amp;P=9088&amp;YEAR=2012" TargetMode="External"/><Relationship Id="rId13616" Type="http://schemas.openxmlformats.org/officeDocument/2006/relationships/hyperlink" Target="http://football6.myfantasyleague.com/2013/detailed?L=59380&amp;W=13&amp;P=10302&amp;YEAR=2012" TargetMode="External"/><Relationship Id="rId943" Type="http://schemas.openxmlformats.org/officeDocument/2006/relationships/hyperlink" Target="http://football6.myfantasyleague.com/2013/detailed?L=59380&amp;W=2&amp;P=3871&amp;YEAR=2012" TargetMode="External"/><Relationship Id="rId1573" Type="http://schemas.openxmlformats.org/officeDocument/2006/relationships/hyperlink" Target="http://football6.myfantasyleague.com/2013/detailed?L=59380&amp;W=14&amp;P=9301&amp;YEAR=2012" TargetMode="External"/><Relationship Id="rId2624" Type="http://schemas.openxmlformats.org/officeDocument/2006/relationships/hyperlink" Target="http://football6.myfantasyleague.com/2013/detailed?L=59380&amp;W=7&amp;P=10033&amp;YEAR=2012" TargetMode="External"/><Relationship Id="rId11167" Type="http://schemas.openxmlformats.org/officeDocument/2006/relationships/hyperlink" Target="http://football6.myfantasyleague.com/2013/detailed?L=59380&amp;W=17&amp;P=9517&amp;YEAR=2012" TargetMode="External"/><Relationship Id="rId12218" Type="http://schemas.openxmlformats.org/officeDocument/2006/relationships/hyperlink" Target="http://football6.myfantasyleague.com/2013/detailed?L=59380&amp;W=13&amp;P=10031&amp;YEAR=2012" TargetMode="External"/><Relationship Id="rId15788" Type="http://schemas.openxmlformats.org/officeDocument/2006/relationships/hyperlink" Target="http://football6.myfantasyleague.com/2013/player?L=59380&amp;P=10300&amp;YEAR=2012" TargetMode="External"/><Relationship Id="rId16839" Type="http://schemas.openxmlformats.org/officeDocument/2006/relationships/hyperlink" Target="http://football6.myfantasyleague.com/2013/detailed?L=59380&amp;W=15&amp;P=9984&amp;YEAR=2012" TargetMode="External"/><Relationship Id="rId1226" Type="http://schemas.openxmlformats.org/officeDocument/2006/relationships/hyperlink" Target="http://football6.myfantasyleague.com/2013/detailed?L=59380&amp;W=3&amp;P=10782&amp;YEAR=2012" TargetMode="External"/><Relationship Id="rId4796" Type="http://schemas.openxmlformats.org/officeDocument/2006/relationships/hyperlink" Target="http://football6.myfantasyleague.com/2013/detailed?L=59380&amp;W=4&amp;P=10768&amp;YEAR=2012" TargetMode="External"/><Relationship Id="rId5847" Type="http://schemas.openxmlformats.org/officeDocument/2006/relationships/hyperlink" Target="http://football6.myfantasyleague.com/2013/player?L=59380&amp;P=8456" TargetMode="External"/><Relationship Id="rId18261" Type="http://schemas.openxmlformats.org/officeDocument/2006/relationships/hyperlink" Target="http://football6.myfantasyleague.com/2013/detailed?L=59380&amp;W=1&amp;P=10426&amp;YEAR=2012" TargetMode="External"/><Relationship Id="rId19312" Type="http://schemas.openxmlformats.org/officeDocument/2006/relationships/hyperlink" Target="http://football6.myfantasyleague.com/2013/detailed?L=59380&amp;W=16&amp;P=7422&amp;YEAR=2012" TargetMode="External"/><Relationship Id="rId3398" Type="http://schemas.openxmlformats.org/officeDocument/2006/relationships/hyperlink" Target="http://football6.myfantasyleague.com/2013/detailed?L=59380&amp;W=7&amp;P=10416&amp;YEAR=2012" TargetMode="External"/><Relationship Id="rId4449" Type="http://schemas.openxmlformats.org/officeDocument/2006/relationships/hyperlink" Target="http://football6.myfantasyleague.com/2013/detailed?L=59380&amp;W=9&amp;P=10284&amp;YEAR=2012" TargetMode="External"/><Relationship Id="rId8320" Type="http://schemas.openxmlformats.org/officeDocument/2006/relationships/hyperlink" Target="http://football6.myfantasyleague.com/2013/detailed?L=59380&amp;W=11&amp;P=10365&amp;YEAR=2012" TargetMode="External"/><Relationship Id="rId10250" Type="http://schemas.openxmlformats.org/officeDocument/2006/relationships/hyperlink" Target="http://football6.myfantasyleague.com/2013/detailed?L=59380&amp;W=15&amp;P=10271&amp;YEAR=2012" TargetMode="External"/><Relationship Id="rId11301" Type="http://schemas.openxmlformats.org/officeDocument/2006/relationships/hyperlink" Target="http://football6.myfantasyleague.com/2013/player?L=59380&amp;P=10016" TargetMode="External"/><Relationship Id="rId13473" Type="http://schemas.openxmlformats.org/officeDocument/2006/relationships/hyperlink" Target="http://football6.myfantasyleague.com/2013/detailed?L=59380&amp;W=1&amp;P=4907&amp;YEAR=2012" TargetMode="External"/><Relationship Id="rId14871" Type="http://schemas.openxmlformats.org/officeDocument/2006/relationships/hyperlink" Target="http://football6.myfantasyleague.com/2013/detailed?L=59380&amp;W=14&amp;P=8669&amp;YEAR=2012" TargetMode="External"/><Relationship Id="rId15922" Type="http://schemas.openxmlformats.org/officeDocument/2006/relationships/hyperlink" Target="http://football6.myfantasyleague.com/2013/detailed?L=59380&amp;W=9&amp;P=7260&amp;YEAR=2012" TargetMode="External"/><Relationship Id="rId2481" Type="http://schemas.openxmlformats.org/officeDocument/2006/relationships/hyperlink" Target="http://football6.myfantasyleague.com/2013/detailed?L=59380&amp;W=17&amp;P=10905&amp;YEAR=2012" TargetMode="External"/><Relationship Id="rId3532" Type="http://schemas.openxmlformats.org/officeDocument/2006/relationships/hyperlink" Target="http://football6.myfantasyleague.com/2013/detailed?L=59380&amp;W=9&amp;P=8838&amp;YEAR=2012" TargetMode="External"/><Relationship Id="rId4930" Type="http://schemas.openxmlformats.org/officeDocument/2006/relationships/hyperlink" Target="http://football6.myfantasyleague.com/2013/detailed?L=59380&amp;W=2&amp;P=3494&amp;YEAR=2012" TargetMode="External"/><Relationship Id="rId9094" Type="http://schemas.openxmlformats.org/officeDocument/2006/relationships/hyperlink" Target="http://football6.myfantasyleague.com/2013/detailed?L=59380&amp;W=14&amp;P=10749&amp;YEAR=2012" TargetMode="External"/><Relationship Id="rId12075" Type="http://schemas.openxmlformats.org/officeDocument/2006/relationships/hyperlink" Target="http://football6.myfantasyleague.com/2013/detailed?L=59380&amp;W=7&amp;P=9447&amp;YEAR=2012" TargetMode="External"/><Relationship Id="rId13126" Type="http://schemas.openxmlformats.org/officeDocument/2006/relationships/hyperlink" Target="http://football6.myfantasyleague.com/2013/detailed?L=59380&amp;W=9&amp;P=9978&amp;YEAR=2012" TargetMode="External"/><Relationship Id="rId14524" Type="http://schemas.openxmlformats.org/officeDocument/2006/relationships/hyperlink" Target="http://football6.myfantasyleague.com/2013/detailed?L=59380&amp;W=17&amp;P=3900&amp;YEAR=2012" TargetMode="External"/><Relationship Id="rId20342" Type="http://schemas.openxmlformats.org/officeDocument/2006/relationships/hyperlink" Target="http://football6.myfantasyleague.com/2013/detailed?L=59380&amp;W=10&amp;P=6997&amp;YEAR=2012" TargetMode="External"/><Relationship Id="rId453" Type="http://schemas.openxmlformats.org/officeDocument/2006/relationships/hyperlink" Target="http://football6.myfantasyleague.com/2013/detailed?L=59380&amp;W=16&amp;P=7501&amp;YEAR=2012" TargetMode="External"/><Relationship Id="rId1083" Type="http://schemas.openxmlformats.org/officeDocument/2006/relationships/hyperlink" Target="http://football6.myfantasyleague.com/2013/detailed?L=59380&amp;W=1&amp;P=10715&amp;YEAR=2012" TargetMode="External"/><Relationship Id="rId2134" Type="http://schemas.openxmlformats.org/officeDocument/2006/relationships/hyperlink" Target="http://football6.myfantasyleague.com/2013/detailed?L=59380&amp;W=14&amp;P=10542&amp;YEAR=2012" TargetMode="External"/><Relationship Id="rId16696" Type="http://schemas.openxmlformats.org/officeDocument/2006/relationships/hyperlink" Target="http://football6.myfantasyleague.com/2013/detailed?L=59380&amp;W=17&amp;P=10393&amp;YEAR=2012" TargetMode="External"/><Relationship Id="rId17747" Type="http://schemas.openxmlformats.org/officeDocument/2006/relationships/hyperlink" Target="http://football6.myfantasyleague.com/2013/detailed?L=59380&amp;W=15&amp;P=3969&amp;YEAR=2012" TargetMode="External"/><Relationship Id="rId106" Type="http://schemas.openxmlformats.org/officeDocument/2006/relationships/hyperlink" Target="http://football6.myfantasyleague.com/2013/detailed?L=59380&amp;W=14&amp;P=10553&amp;YEAR=2012" TargetMode="External"/><Relationship Id="rId5357" Type="http://schemas.openxmlformats.org/officeDocument/2006/relationships/hyperlink" Target="http://football6.myfantasyleague.com/2013/detailed?L=59380&amp;W=12&amp;P=8367&amp;YEAR=2012" TargetMode="External"/><Relationship Id="rId6755" Type="http://schemas.openxmlformats.org/officeDocument/2006/relationships/hyperlink" Target="http://football6.myfantasyleague.com/2013/detailed?L=59380&amp;W=11&amp;P=10736&amp;YEAR=2012" TargetMode="External"/><Relationship Id="rId7806" Type="http://schemas.openxmlformats.org/officeDocument/2006/relationships/hyperlink" Target="http://football6.myfantasyleague.com/2013/detailed?L=59380&amp;W=9&amp;P=8284&amp;YEAR=2012" TargetMode="External"/><Relationship Id="rId15298" Type="http://schemas.openxmlformats.org/officeDocument/2006/relationships/hyperlink" Target="http://football6.myfantasyleague.com/2013/detailed?L=59380&amp;W=5&amp;P=10521&amp;YEAR=2012" TargetMode="External"/><Relationship Id="rId16349" Type="http://schemas.openxmlformats.org/officeDocument/2006/relationships/hyperlink" Target="http://football6.myfantasyleague.com/2013/detailed?L=59380&amp;W=6&amp;P=9210&amp;YEAR=2012" TargetMode="External"/><Relationship Id="rId6408" Type="http://schemas.openxmlformats.org/officeDocument/2006/relationships/hyperlink" Target="http://football6.myfantasyleague.com/2013/detailed?L=59380&amp;W=16&amp;P=10458&amp;YEAR=2012" TargetMode="External"/><Relationship Id="rId9978" Type="http://schemas.openxmlformats.org/officeDocument/2006/relationships/hyperlink" Target="http://football6.myfantasyleague.com/2013/detailed?L=59380&amp;W=16&amp;P=10995&amp;YEAR=2012" TargetMode="External"/><Relationship Id="rId12959" Type="http://schemas.openxmlformats.org/officeDocument/2006/relationships/hyperlink" Target="http://football6.myfantasyleague.com/2013/detailed?L=59380&amp;W=1&amp;P=9522&amp;YEAR=2012" TargetMode="External"/><Relationship Id="rId16830" Type="http://schemas.openxmlformats.org/officeDocument/2006/relationships/hyperlink" Target="http://football6.myfantasyleague.com/2013/detailed?L=59380&amp;W=2&amp;P=9984&amp;YEAR=2012" TargetMode="External"/><Relationship Id="rId1967" Type="http://schemas.openxmlformats.org/officeDocument/2006/relationships/hyperlink" Target="http://football6.myfantasyleague.com/2013/detailed?L=59380&amp;W=13&amp;P=9840&amp;YEAR=2012" TargetMode="External"/><Relationship Id="rId14381" Type="http://schemas.openxmlformats.org/officeDocument/2006/relationships/hyperlink" Target="http://football6.myfantasyleague.com/2013/detailed?L=59380&amp;W=8&amp;P=10529&amp;YEAR=2012" TargetMode="External"/><Relationship Id="rId15432" Type="http://schemas.openxmlformats.org/officeDocument/2006/relationships/hyperlink" Target="http://football6.myfantasyleague.com/2013/detailed?L=59380&amp;W=7&amp;P=10924&amp;YEAR=2012" TargetMode="External"/><Relationship Id="rId4440" Type="http://schemas.openxmlformats.org/officeDocument/2006/relationships/hyperlink" Target="http://football6.myfantasyleague.com/2013/detailed?L=59380&amp;W=17&amp;P=8072&amp;YEAR=2012" TargetMode="External"/><Relationship Id="rId14034" Type="http://schemas.openxmlformats.org/officeDocument/2006/relationships/hyperlink" Target="http://football6.myfantasyleague.com/2013/detailed?L=59380&amp;W=8&amp;P=8687&amp;YEAR=2012" TargetMode="External"/><Relationship Id="rId3042" Type="http://schemas.openxmlformats.org/officeDocument/2006/relationships/hyperlink" Target="http://football6.myfantasyleague.com/2013/detailed?L=59380&amp;W=8&amp;P=9547&amp;YEAR=2012" TargetMode="External"/><Relationship Id="rId7663" Type="http://schemas.openxmlformats.org/officeDocument/2006/relationships/hyperlink" Target="http://football6.myfantasyleague.com/2013/detailed?L=59380&amp;W=17&amp;P=4910&amp;YEAR=2012" TargetMode="External"/><Relationship Id="rId8714" Type="http://schemas.openxmlformats.org/officeDocument/2006/relationships/hyperlink" Target="http://football6.myfantasyleague.com/2013/detailed?L=59380&amp;W=1&amp;P=9475&amp;YEAR=2012" TargetMode="External"/><Relationship Id="rId10991" Type="http://schemas.openxmlformats.org/officeDocument/2006/relationships/hyperlink" Target="http://football6.myfantasyleague.com/2013/detailed?L=59380&amp;W=3&amp;P=8263&amp;YEAR=2012" TargetMode="External"/><Relationship Id="rId17257" Type="http://schemas.openxmlformats.org/officeDocument/2006/relationships/hyperlink" Target="http://football6.myfantasyleague.com/2013/detailed?L=59380&amp;W=9&amp;P=10289&amp;YEAR=2012" TargetMode="External"/><Relationship Id="rId18655" Type="http://schemas.openxmlformats.org/officeDocument/2006/relationships/hyperlink" Target="http://football6.myfantasyleague.com/2013/detailed?L=59380&amp;W=16&amp;P=8357&amp;YEAR=2012" TargetMode="External"/><Relationship Id="rId19706" Type="http://schemas.openxmlformats.org/officeDocument/2006/relationships/hyperlink" Target="http://football6.myfantasyleague.com/2013/detailed?L=59380&amp;W=10&amp;P=10314&amp;YEAR=2012" TargetMode="External"/><Relationship Id="rId6265" Type="http://schemas.openxmlformats.org/officeDocument/2006/relationships/hyperlink" Target="http://football6.myfantasyleague.com/2013/detailed?L=59380&amp;W=9&amp;P=10174&amp;YEAR=2012" TargetMode="External"/><Relationship Id="rId7316" Type="http://schemas.openxmlformats.org/officeDocument/2006/relationships/hyperlink" Target="http://football6.myfantasyleague.com/2013/detailed?L=59380&amp;W=5&amp;P=7686&amp;YEAR=2012" TargetMode="External"/><Relationship Id="rId10644" Type="http://schemas.openxmlformats.org/officeDocument/2006/relationships/hyperlink" Target="http://football6.myfantasyleague.com/2013/detailed?L=59380&amp;W=9&amp;P=10778&amp;YEAR=2012" TargetMode="External"/><Relationship Id="rId18308" Type="http://schemas.openxmlformats.org/officeDocument/2006/relationships/hyperlink" Target="http://football6.myfantasyleague.com/2013/detailed?L=59380&amp;W=7&amp;P=9544&amp;YEAR=2012" TargetMode="External"/><Relationship Id="rId9488" Type="http://schemas.openxmlformats.org/officeDocument/2006/relationships/hyperlink" Target="http://football6.myfantasyleague.com/2013/detailed?L=59380&amp;W=17&amp;P=7665&amp;YEAR=2012" TargetMode="External"/><Relationship Id="rId13867" Type="http://schemas.openxmlformats.org/officeDocument/2006/relationships/hyperlink" Target="http://football6.myfantasyleague.com/2013/detailed?L=59380&amp;W=1&amp;P=11018&amp;YEAR=2012" TargetMode="External"/><Relationship Id="rId14918" Type="http://schemas.openxmlformats.org/officeDocument/2006/relationships/hyperlink" Target="http://football6.myfantasyleague.com/2013/detailed?L=59380&amp;W=1&amp;P=10429&amp;YEAR=2012" TargetMode="External"/><Relationship Id="rId2875" Type="http://schemas.openxmlformats.org/officeDocument/2006/relationships/hyperlink" Target="http://football6.myfantasyleague.com/2013/detailed?L=59380&amp;W=17&amp;P=5657&amp;YEAR=2012" TargetMode="External"/><Relationship Id="rId3926" Type="http://schemas.openxmlformats.org/officeDocument/2006/relationships/hyperlink" Target="http://football6.myfantasyleague.com/2013/player?L=59380&amp;P=9454&amp;YEAR=2012" TargetMode="External"/><Relationship Id="rId12469" Type="http://schemas.openxmlformats.org/officeDocument/2006/relationships/hyperlink" Target="http://football6.myfantasyleague.com/2013/detailed?L=59380&amp;W=17&amp;P=8705&amp;YEAR=2012" TargetMode="External"/><Relationship Id="rId16340" Type="http://schemas.openxmlformats.org/officeDocument/2006/relationships/hyperlink" Target="http://football6.myfantasyleague.com/2013/detailed?L=59380&amp;W=14&amp;P=9271&amp;YEAR=2012" TargetMode="External"/><Relationship Id="rId847" Type="http://schemas.openxmlformats.org/officeDocument/2006/relationships/hyperlink" Target="http://football6.myfantasyleague.com/2013/detailed?L=59380&amp;W=9&amp;P=9485&amp;YEAR=2012" TargetMode="External"/><Relationship Id="rId1477" Type="http://schemas.openxmlformats.org/officeDocument/2006/relationships/hyperlink" Target="http://football6.myfantasyleague.com/2013/options?L=59380&amp;F=0009&amp;O=07" TargetMode="External"/><Relationship Id="rId2528" Type="http://schemas.openxmlformats.org/officeDocument/2006/relationships/hyperlink" Target="http://football6.myfantasyleague.com/2013/detailed?L=59380&amp;W=12&amp;P=9456&amp;YEAR=2012" TargetMode="External"/><Relationship Id="rId19563" Type="http://schemas.openxmlformats.org/officeDocument/2006/relationships/hyperlink" Target="http://football6.myfantasyleague.com/2013/detailed?L=59380&amp;W=4&amp;P=10405&amp;YEAR=2012" TargetMode="External"/><Relationship Id="rId5001" Type="http://schemas.openxmlformats.org/officeDocument/2006/relationships/hyperlink" Target="http://football6.myfantasyleague.com/2013/detailed?L=59380&amp;W=3&amp;P=9881&amp;YEAR=2012" TargetMode="External"/><Relationship Id="rId8571" Type="http://schemas.openxmlformats.org/officeDocument/2006/relationships/hyperlink" Target="http://football6.myfantasyleague.com/2013/detailed?L=59380&amp;W=6&amp;P=9249&amp;YEAR=2012" TargetMode="External"/><Relationship Id="rId9622" Type="http://schemas.openxmlformats.org/officeDocument/2006/relationships/hyperlink" Target="http://football6.myfantasyleague.com/2013/detailed?L=59380&amp;W=12&amp;P=9680&amp;YEAR=2012" TargetMode="External"/><Relationship Id="rId11552" Type="http://schemas.openxmlformats.org/officeDocument/2006/relationships/hyperlink" Target="http://football6.myfantasyleague.com/2013/player?L=59380&amp;P=9321&amp;YEAR=2012" TargetMode="External"/><Relationship Id="rId12950" Type="http://schemas.openxmlformats.org/officeDocument/2006/relationships/hyperlink" Target="http://football6.myfantasyleague.com/2013/detailed?L=59380&amp;W=11&amp;P=10708&amp;YEAR=2012" TargetMode="External"/><Relationship Id="rId18165" Type="http://schemas.openxmlformats.org/officeDocument/2006/relationships/hyperlink" Target="http://football6.myfantasyleague.com/2013/detailed?L=59380&amp;W=10&amp;P=6530&amp;YEAR=2012" TargetMode="External"/><Relationship Id="rId19216" Type="http://schemas.openxmlformats.org/officeDocument/2006/relationships/hyperlink" Target="http://football6.myfantasyleague.com/2013/detailed?L=59380&amp;W=15&amp;P=9015&amp;YEAR=2012" TargetMode="External"/><Relationship Id="rId1611" Type="http://schemas.openxmlformats.org/officeDocument/2006/relationships/hyperlink" Target="http://football6.myfantasyleague.com/2013/player?L=59380&amp;P=9201&amp;YEAR=2012" TargetMode="External"/><Relationship Id="rId7173" Type="http://schemas.openxmlformats.org/officeDocument/2006/relationships/hyperlink" Target="http://football6.myfantasyleague.com/2013/player?L=59380&amp;P=10717&amp;YEAR=2012" TargetMode="External"/><Relationship Id="rId8224" Type="http://schemas.openxmlformats.org/officeDocument/2006/relationships/hyperlink" Target="http://football6.myfantasyleague.com/2013/detailed?L=59380&amp;W=17&amp;P=8854&amp;YEAR=2012" TargetMode="External"/><Relationship Id="rId10154" Type="http://schemas.openxmlformats.org/officeDocument/2006/relationships/hyperlink" Target="http://football6.myfantasyleague.com/2013/detailed?L=59380&amp;W=10&amp;P=9079&amp;YEAR=2012" TargetMode="External"/><Relationship Id="rId11205" Type="http://schemas.openxmlformats.org/officeDocument/2006/relationships/hyperlink" Target="http://football6.myfantasyleague.com/2013/detailed?L=59380&amp;W=15&amp;P=9948&amp;YEAR=2012" TargetMode="External"/><Relationship Id="rId12603" Type="http://schemas.openxmlformats.org/officeDocument/2006/relationships/hyperlink" Target="http://football6.myfantasyleague.com/2013/detailed?L=59380&amp;W=5&amp;P=9892&amp;YEAR=2012" TargetMode="External"/><Relationship Id="rId14775" Type="http://schemas.openxmlformats.org/officeDocument/2006/relationships/hyperlink" Target="http://football6.myfantasyleague.com/2013/detailed?L=59380&amp;W=6&amp;P=10710&amp;YEAR=2012" TargetMode="External"/><Relationship Id="rId15826" Type="http://schemas.openxmlformats.org/officeDocument/2006/relationships/hyperlink" Target="http://football6.myfantasyleague.com/2013/detailed?L=59380&amp;W=1&amp;P=10830&amp;YEAR=2012" TargetMode="External"/><Relationship Id="rId2385" Type="http://schemas.openxmlformats.org/officeDocument/2006/relationships/hyperlink" Target="http://football6.myfantasyleague.com/2013/detailed?L=59380&amp;W=16&amp;P=10763&amp;YEAR=2012" TargetMode="External"/><Relationship Id="rId3783" Type="http://schemas.openxmlformats.org/officeDocument/2006/relationships/hyperlink" Target="http://football6.myfantasyleague.com/2013/player?L=59380&amp;P=8290&amp;YEAR=2012" TargetMode="External"/><Relationship Id="rId4834" Type="http://schemas.openxmlformats.org/officeDocument/2006/relationships/hyperlink" Target="http://football6.myfantasyleague.com/2013/detailed?L=59380&amp;W=5&amp;P=11019&amp;YEAR=2012" TargetMode="External"/><Relationship Id="rId13377" Type="http://schemas.openxmlformats.org/officeDocument/2006/relationships/hyperlink" Target="http://football6.myfantasyleague.com/2013/detailed?L=59380&amp;W=1&amp;P=10676&amp;YEAR=2012" TargetMode="External"/><Relationship Id="rId14428" Type="http://schemas.openxmlformats.org/officeDocument/2006/relationships/hyperlink" Target="http://football6.myfantasyleague.com/2013/detailed?L=59380&amp;W=3&amp;P=8364&amp;YEAR=2012" TargetMode="External"/><Relationship Id="rId17998" Type="http://schemas.openxmlformats.org/officeDocument/2006/relationships/hyperlink" Target="http://football6.myfantasyleague.com/2013/detailed?L=59380&amp;W=2&amp;P=9907&amp;YEAR=2012" TargetMode="External"/><Relationship Id="rId20593" Type="http://schemas.openxmlformats.org/officeDocument/2006/relationships/hyperlink" Target="http://football6.myfantasyleague.com/2013/detailed?L=59380&amp;W=10&amp;P=9613&amp;YEAR=2012" TargetMode="External"/><Relationship Id="rId357" Type="http://schemas.openxmlformats.org/officeDocument/2006/relationships/hyperlink" Target="http://football6.myfantasyleague.com/2013/player?L=59380&amp;P=10742" TargetMode="External"/><Relationship Id="rId2038" Type="http://schemas.openxmlformats.org/officeDocument/2006/relationships/hyperlink" Target="http://football6.myfantasyleague.com/2013/detailed?L=59380&amp;W=6&amp;P=9817&amp;YEAR=2012" TargetMode="External"/><Relationship Id="rId3436" Type="http://schemas.openxmlformats.org/officeDocument/2006/relationships/hyperlink" Target="http://football6.myfantasyleague.com/2013/detailed?L=59380&amp;W=11&amp;P=10235&amp;YEAR=2012" TargetMode="External"/><Relationship Id="rId20246" Type="http://schemas.openxmlformats.org/officeDocument/2006/relationships/hyperlink" Target="http://football6.myfantasyleague.com/2013/detailed?L=59380&amp;W=4&amp;P=10808&amp;YEAR=2012" TargetMode="External"/><Relationship Id="rId6659" Type="http://schemas.openxmlformats.org/officeDocument/2006/relationships/hyperlink" Target="http://football6.myfantasyleague.com/2013/detailed?L=59380&amp;W=11&amp;P=10324&amp;YEAR=2012" TargetMode="External"/><Relationship Id="rId12460" Type="http://schemas.openxmlformats.org/officeDocument/2006/relationships/hyperlink" Target="http://football6.myfantasyleague.com/2013/detailed?L=59380&amp;W=7&amp;P=8705&amp;YEAR=2012" TargetMode="External"/><Relationship Id="rId13511" Type="http://schemas.openxmlformats.org/officeDocument/2006/relationships/hyperlink" Target="http://football6.myfantasyleague.com/2013/detailed?L=59380&amp;W=2&amp;P=9945&amp;YEAR=2012" TargetMode="External"/><Relationship Id="rId19073" Type="http://schemas.openxmlformats.org/officeDocument/2006/relationships/hyperlink" Target="http://football6.myfantasyleague.com/2013/detailed?L=59380&amp;W=13&amp;P=8416&amp;YEAR=2012" TargetMode="External"/><Relationship Id="rId8081" Type="http://schemas.openxmlformats.org/officeDocument/2006/relationships/hyperlink" Target="http://football6.myfantasyleague.com/2013/player?L=59380&amp;P=10463" TargetMode="External"/><Relationship Id="rId9132" Type="http://schemas.openxmlformats.org/officeDocument/2006/relationships/hyperlink" Target="http://football6.myfantasyleague.com/2013/detailed?L=59380&amp;W=16&amp;P=10331&amp;YEAR=2012" TargetMode="External"/><Relationship Id="rId11062" Type="http://schemas.openxmlformats.org/officeDocument/2006/relationships/hyperlink" Target="http://football6.myfantasyleague.com/2013/detailed?L=59380&amp;W=13&amp;P=10520&amp;YEAR=2012" TargetMode="External"/><Relationship Id="rId12113" Type="http://schemas.openxmlformats.org/officeDocument/2006/relationships/hyperlink" Target="http://football6.myfantasyleague.com/2013/detailed?L=59380&amp;W=9&amp;P=9827&amp;YEAR=2012" TargetMode="External"/><Relationship Id="rId15683" Type="http://schemas.openxmlformats.org/officeDocument/2006/relationships/hyperlink" Target="http://football6.myfantasyleague.com/2013/detailed?L=59380&amp;W=4&amp;P=8774&amp;YEAR=2012" TargetMode="External"/><Relationship Id="rId1121" Type="http://schemas.openxmlformats.org/officeDocument/2006/relationships/hyperlink" Target="http://football6.myfantasyleague.com/2013/detailed?L=59380&amp;W=6&amp;P=6647&amp;YEAR=2012" TargetMode="External"/><Relationship Id="rId4691" Type="http://schemas.openxmlformats.org/officeDocument/2006/relationships/hyperlink" Target="http://football6.myfantasyleague.com/2013/detailed?L=59380&amp;W=12&amp;P=9706&amp;YEAR=2012" TargetMode="External"/><Relationship Id="rId5742" Type="http://schemas.openxmlformats.org/officeDocument/2006/relationships/hyperlink" Target="http://football6.myfantasyleague.com/2013/player?L=59380&amp;P=8164&amp;YEAR=2012" TargetMode="External"/><Relationship Id="rId14285" Type="http://schemas.openxmlformats.org/officeDocument/2006/relationships/hyperlink" Target="http://football6.myfantasyleague.com/2013/detailed?L=59380&amp;W=1&amp;P=10317&amp;YEAR=2012" TargetMode="External"/><Relationship Id="rId15336" Type="http://schemas.openxmlformats.org/officeDocument/2006/relationships/hyperlink" Target="http://football6.myfantasyleague.com/2013/detailed?L=59380&amp;W=2&amp;P=10809&amp;YEAR=2012" TargetMode="External"/><Relationship Id="rId16734" Type="http://schemas.openxmlformats.org/officeDocument/2006/relationships/hyperlink" Target="http://football6.myfantasyleague.com/2013/detailed?L=59380&amp;W=9&amp;P=10362&amp;YEAR=2012" TargetMode="External"/><Relationship Id="rId3293" Type="http://schemas.openxmlformats.org/officeDocument/2006/relationships/hyperlink" Target="http://football6.myfantasyleague.com/2013/detailed?L=59380&amp;W=11&amp;P=9188&amp;YEAR=2012" TargetMode="External"/><Relationship Id="rId4344" Type="http://schemas.openxmlformats.org/officeDocument/2006/relationships/hyperlink" Target="http://football6.myfantasyleague.com/2013/detailed?L=59380&amp;W=10&amp;P=9893&amp;YEAR=2012" TargetMode="External"/><Relationship Id="rId19957" Type="http://schemas.openxmlformats.org/officeDocument/2006/relationships/hyperlink" Target="http://football6.myfantasyleague.com/2013/detailed?L=59380&amp;W=8&amp;P=7446&amp;YEAR=2012" TargetMode="External"/><Relationship Id="rId7567" Type="http://schemas.openxmlformats.org/officeDocument/2006/relationships/hyperlink" Target="http://football6.myfantasyleague.com/2013/detailed?L=59380&amp;W=11&amp;P=10469&amp;YEAR=2012" TargetMode="External"/><Relationship Id="rId8965" Type="http://schemas.openxmlformats.org/officeDocument/2006/relationships/hyperlink" Target="http://football6.myfantasyleague.com/2013/detailed?L=59380&amp;W=17&amp;P=9729&amp;YEAR=2012" TargetMode="External"/><Relationship Id="rId10895" Type="http://schemas.openxmlformats.org/officeDocument/2006/relationships/hyperlink" Target="http://football6.myfantasyleague.com/2013/detailed?L=59380&amp;W=10&amp;P=9959&amp;YEAR=2012" TargetMode="External"/><Relationship Id="rId11946" Type="http://schemas.openxmlformats.org/officeDocument/2006/relationships/hyperlink" Target="http://football6.myfantasyleague.com/2013/detailed?L=59380&amp;W=3&amp;P=9851&amp;YEAR=2012" TargetMode="External"/><Relationship Id="rId18559" Type="http://schemas.openxmlformats.org/officeDocument/2006/relationships/hyperlink" Target="http://football6.myfantasyleague.com/2013/detailed?L=59380&amp;W=4&amp;P=6939&amp;YEAR=2012" TargetMode="External"/><Relationship Id="rId6169" Type="http://schemas.openxmlformats.org/officeDocument/2006/relationships/hyperlink" Target="http://football6.myfantasyleague.com/2013/detailed?L=59380&amp;W=17&amp;P=10989&amp;YEAR=2012" TargetMode="External"/><Relationship Id="rId8618" Type="http://schemas.openxmlformats.org/officeDocument/2006/relationships/hyperlink" Target="http://football6.myfantasyleague.com/2013/detailed?L=59380&amp;W=5&amp;P=10729&amp;YEAR=2012" TargetMode="External"/><Relationship Id="rId10548" Type="http://schemas.openxmlformats.org/officeDocument/2006/relationships/hyperlink" Target="http://football6.myfantasyleague.com/2013/detailed?L=59380&amp;W=4&amp;P=10807&amp;YEAR=2012" TargetMode="External"/><Relationship Id="rId13021" Type="http://schemas.openxmlformats.org/officeDocument/2006/relationships/hyperlink" Target="http://football6.myfantasyleague.com/2013/detailed?L=59380&amp;W=9&amp;P=8432&amp;YEAR=2012" TargetMode="External"/><Relationship Id="rId16591" Type="http://schemas.openxmlformats.org/officeDocument/2006/relationships/hyperlink" Target="http://football6.myfantasyleague.com/2013/detailed?L=59380&amp;W=2&amp;P=8840&amp;YEAR=2012" TargetMode="External"/><Relationship Id="rId17642" Type="http://schemas.openxmlformats.org/officeDocument/2006/relationships/hyperlink" Target="http://football6.myfantasyleague.com/2013/detailed?L=59380&amp;W=1&amp;P=9670&amp;YEAR=2012" TargetMode="External"/><Relationship Id="rId2779" Type="http://schemas.openxmlformats.org/officeDocument/2006/relationships/hyperlink" Target="http://football6.myfantasyleague.com/2013/detailed?L=59380&amp;W=6&amp;P=9049&amp;YEAR=2012" TargetMode="External"/><Relationship Id="rId6650" Type="http://schemas.openxmlformats.org/officeDocument/2006/relationships/hyperlink" Target="http://football6.myfantasyleague.com/2013/detailed?L=59380&amp;W=1&amp;P=10324&amp;YEAR=2012" TargetMode="External"/><Relationship Id="rId7701" Type="http://schemas.openxmlformats.org/officeDocument/2006/relationships/hyperlink" Target="http://football6.myfantasyleague.com/2013/player?L=59380&amp;P=1275" TargetMode="External"/><Relationship Id="rId15193" Type="http://schemas.openxmlformats.org/officeDocument/2006/relationships/hyperlink" Target="http://football6.myfantasyleague.com/2013/detailed?L=59380&amp;W=12&amp;P=10406&amp;YEAR=2012" TargetMode="External"/><Relationship Id="rId16244" Type="http://schemas.openxmlformats.org/officeDocument/2006/relationships/hyperlink" Target="http://football6.myfantasyleague.com/2013/player?L=59380&amp;P=9849" TargetMode="External"/><Relationship Id="rId5252" Type="http://schemas.openxmlformats.org/officeDocument/2006/relationships/hyperlink" Target="http://football6.myfantasyleague.com/2013/detailed?L=59380&amp;W=1&amp;P=9144&amp;YEAR=2012" TargetMode="External"/><Relationship Id="rId6303" Type="http://schemas.openxmlformats.org/officeDocument/2006/relationships/hyperlink" Target="http://football6.myfantasyleague.com/2013/detailed?L=59380&amp;W=16&amp;P=9855&amp;YEAR=2012" TargetMode="External"/><Relationship Id="rId9873" Type="http://schemas.openxmlformats.org/officeDocument/2006/relationships/hyperlink" Target="http://football6.myfantasyleague.com/2013/detailed?L=59380&amp;W=9&amp;P=10791&amp;YEAR=2012" TargetMode="External"/><Relationship Id="rId19467" Type="http://schemas.openxmlformats.org/officeDocument/2006/relationships/hyperlink" Target="http://football6.myfantasyleague.com/2013/detailed?L=59380&amp;W=14&amp;P=9383&amp;YEAR=2012" TargetMode="External"/><Relationship Id="rId87" Type="http://schemas.openxmlformats.org/officeDocument/2006/relationships/hyperlink" Target="http://football6.myfantasyleague.com/2013/detailed?L=59380&amp;W=16&amp;P=10724&amp;YEAR=2012" TargetMode="External"/><Relationship Id="rId8475" Type="http://schemas.openxmlformats.org/officeDocument/2006/relationships/hyperlink" Target="http://football6.myfantasyleague.com/2013/detailed?L=59380&amp;W=11&amp;P=10823&amp;YEAR=2012" TargetMode="External"/><Relationship Id="rId9526" Type="http://schemas.openxmlformats.org/officeDocument/2006/relationships/hyperlink" Target="http://football6.myfantasyleague.com/2013/player?L=59380&amp;P=9430&amp;YEAR=2012" TargetMode="External"/><Relationship Id="rId12854" Type="http://schemas.openxmlformats.org/officeDocument/2006/relationships/hyperlink" Target="http://football6.myfantasyleague.com/2013/detailed?L=59380&amp;W=8&amp;P=9573&amp;YEAR=2012" TargetMode="External"/><Relationship Id="rId13905" Type="http://schemas.openxmlformats.org/officeDocument/2006/relationships/hyperlink" Target="http://football6.myfantasyleague.com/2013/detailed?L=59380&amp;W=5&amp;P=8144&amp;YEAR=2012" TargetMode="External"/><Relationship Id="rId18069" Type="http://schemas.openxmlformats.org/officeDocument/2006/relationships/hyperlink" Target="http://football6.myfantasyleague.com/2013/detailed?L=59380&amp;W=12&amp;P=10319&amp;YEAR=2012" TargetMode="External"/><Relationship Id="rId1862" Type="http://schemas.openxmlformats.org/officeDocument/2006/relationships/hyperlink" Target="http://football6.myfantasyleague.com/2013/detailed?L=59380&amp;W=12&amp;P=6982&amp;YEAR=2012" TargetMode="External"/><Relationship Id="rId2913" Type="http://schemas.openxmlformats.org/officeDocument/2006/relationships/hyperlink" Target="http://football6.myfantasyleague.com/2013/detailed?L=59380&amp;W=15&amp;P=10460&amp;YEAR=2012" TargetMode="External"/><Relationship Id="rId7077" Type="http://schemas.openxmlformats.org/officeDocument/2006/relationships/hyperlink" Target="http://football6.myfantasyleague.com/2013/player?L=59380&amp;P=9936" TargetMode="External"/><Relationship Id="rId8128" Type="http://schemas.openxmlformats.org/officeDocument/2006/relationships/hyperlink" Target="http://football6.myfantasyleague.com/2013/detailed?L=59380&amp;W=14&amp;P=10601&amp;YEAR=2012" TargetMode="External"/><Relationship Id="rId10058" Type="http://schemas.openxmlformats.org/officeDocument/2006/relationships/hyperlink" Target="http://football6.myfantasyleague.com/2013/player?L=59380&amp;P=7818" TargetMode="External"/><Relationship Id="rId11456" Type="http://schemas.openxmlformats.org/officeDocument/2006/relationships/hyperlink" Target="http://football6.myfantasyleague.com/2013/detailed?L=59380&amp;W=15&amp;P=10035&amp;YEAR=2012" TargetMode="External"/><Relationship Id="rId12507" Type="http://schemas.openxmlformats.org/officeDocument/2006/relationships/hyperlink" Target="http://football6.myfantasyleague.com/2013/detailed?L=59380&amp;W=5&amp;P=7039&amp;YEAR=2012" TargetMode="External"/><Relationship Id="rId1515" Type="http://schemas.openxmlformats.org/officeDocument/2006/relationships/hyperlink" Target="http://football6.myfantasyleague.com/2013/player?L=59380&amp;P=6654&amp;YEAR=2012" TargetMode="External"/><Relationship Id="rId11109" Type="http://schemas.openxmlformats.org/officeDocument/2006/relationships/hyperlink" Target="http://football6.myfantasyleague.com/2013/detailed?L=59380&amp;W=10&amp;P=8709&amp;YEAR=2012" TargetMode="External"/><Relationship Id="rId14679" Type="http://schemas.openxmlformats.org/officeDocument/2006/relationships/hyperlink" Target="http://football6.myfantasyleague.com/2013/detailed?L=59380&amp;W=1&amp;P=9833&amp;YEAR=2012" TargetMode="External"/><Relationship Id="rId18550" Type="http://schemas.openxmlformats.org/officeDocument/2006/relationships/hyperlink" Target="http://football6.myfantasyleague.com/2013/detailed?L=59380&amp;W=14&amp;P=10879&amp;YEAR=2012" TargetMode="External"/><Relationship Id="rId19601" Type="http://schemas.openxmlformats.org/officeDocument/2006/relationships/hyperlink" Target="http://football6.myfantasyleague.com/2013/player?L=59380&amp;P=7839&amp;YEAR=2012" TargetMode="External"/><Relationship Id="rId3687" Type="http://schemas.openxmlformats.org/officeDocument/2006/relationships/hyperlink" Target="http://football6.myfantasyleague.com/2013/player?L=59380&amp;P=10074" TargetMode="External"/><Relationship Id="rId4738" Type="http://schemas.openxmlformats.org/officeDocument/2006/relationships/hyperlink" Target="http://football6.myfantasyleague.com/2013/player?L=59380&amp;P=7916&amp;YEAR=2012" TargetMode="External"/><Relationship Id="rId17152" Type="http://schemas.openxmlformats.org/officeDocument/2006/relationships/hyperlink" Target="http://football6.myfantasyleague.com/2013/detailed?L=59380&amp;W=3&amp;P=10398&amp;YEAR=2012" TargetMode="External"/><Relationship Id="rId18203" Type="http://schemas.openxmlformats.org/officeDocument/2006/relationships/hyperlink" Target="http://football6.myfantasyleague.com/2013/options?L=59380&amp;F=0004&amp;O=07" TargetMode="External"/><Relationship Id="rId20497" Type="http://schemas.openxmlformats.org/officeDocument/2006/relationships/hyperlink" Target="http://football6.myfantasyleague.com/2013/player?L=59380&amp;P=8729" TargetMode="External"/><Relationship Id="rId2289" Type="http://schemas.openxmlformats.org/officeDocument/2006/relationships/hyperlink" Target="http://football6.myfantasyleague.com/2013/detailed?L=59380&amp;W=11&amp;P=10071&amp;YEAR=2012" TargetMode="External"/><Relationship Id="rId6160" Type="http://schemas.openxmlformats.org/officeDocument/2006/relationships/hyperlink" Target="http://football6.myfantasyleague.com/2013/detailed?L=59380&amp;W=7&amp;P=10989&amp;YEAR=2012" TargetMode="External"/><Relationship Id="rId7211" Type="http://schemas.openxmlformats.org/officeDocument/2006/relationships/hyperlink" Target="http://football6.myfantasyleague.com/2013/detailed?L=59380&amp;W=9&amp;P=10347&amp;YEAR=2012" TargetMode="External"/><Relationship Id="rId13762" Type="http://schemas.openxmlformats.org/officeDocument/2006/relationships/hyperlink" Target="http://football6.myfantasyleague.com/2013/detailed?L=59380&amp;W=11&amp;P=6933&amp;YEAR=2012" TargetMode="External"/><Relationship Id="rId2770" Type="http://schemas.openxmlformats.org/officeDocument/2006/relationships/hyperlink" Target="http://football6.myfantasyleague.com/2013/detailed?L=59380&amp;W=16&amp;P=6789&amp;YEAR=2012" TargetMode="External"/><Relationship Id="rId3821" Type="http://schemas.openxmlformats.org/officeDocument/2006/relationships/hyperlink" Target="http://football6.myfantasyleague.com/2013/player?L=59380&amp;P=7286" TargetMode="External"/><Relationship Id="rId9383" Type="http://schemas.openxmlformats.org/officeDocument/2006/relationships/hyperlink" Target="http://football6.myfantasyleague.com/2013/player?L=59380&amp;P=5666&amp;YEAR=2012" TargetMode="External"/><Relationship Id="rId12364" Type="http://schemas.openxmlformats.org/officeDocument/2006/relationships/hyperlink" Target="http://football6.myfantasyleague.com/2013/detailed?L=59380&amp;W=7&amp;P=9819&amp;YEAR=2012" TargetMode="External"/><Relationship Id="rId13415" Type="http://schemas.openxmlformats.org/officeDocument/2006/relationships/hyperlink" Target="http://football6.myfantasyleague.com/2013/detailed?L=59380&amp;W=16&amp;P=7890&amp;YEAR=2012" TargetMode="External"/><Relationship Id="rId14813" Type="http://schemas.openxmlformats.org/officeDocument/2006/relationships/hyperlink" Target="http://football6.myfantasyleague.com/2013/player?L=59380&amp;P=8313&amp;YEAR=2012" TargetMode="External"/><Relationship Id="rId20631" Type="http://schemas.openxmlformats.org/officeDocument/2006/relationships/hyperlink" Target="http://football6.myfantasyleague.com/2013/player?L=59380&amp;P=10309&amp;YEAR=2012" TargetMode="External"/><Relationship Id="rId742" Type="http://schemas.openxmlformats.org/officeDocument/2006/relationships/hyperlink" Target="http://football6.myfantasyleague.com/2013/detailed?L=59380&amp;W=13&amp;P=8510&amp;YEAR=2012" TargetMode="External"/><Relationship Id="rId1372" Type="http://schemas.openxmlformats.org/officeDocument/2006/relationships/hyperlink" Target="http://football6.myfantasyleague.com/2013/detailed?L=59380&amp;W=4&amp;P=9770&amp;YEAR=2012" TargetMode="External"/><Relationship Id="rId2423" Type="http://schemas.openxmlformats.org/officeDocument/2006/relationships/hyperlink" Target="http://football6.myfantasyleague.com/2013/detailed?L=59380&amp;W=17&amp;P=8497&amp;YEAR=2012" TargetMode="External"/><Relationship Id="rId9036" Type="http://schemas.openxmlformats.org/officeDocument/2006/relationships/hyperlink" Target="http://football6.myfantasyleague.com/2013/detailed?L=59380&amp;W=4&amp;P=9363&amp;YEAR=2012" TargetMode="External"/><Relationship Id="rId12017" Type="http://schemas.openxmlformats.org/officeDocument/2006/relationships/hyperlink" Target="http://football6.myfantasyleague.com/2013/detailed?L=59380&amp;W=16&amp;P=9464&amp;YEAR=2012" TargetMode="External"/><Relationship Id="rId16985" Type="http://schemas.openxmlformats.org/officeDocument/2006/relationships/hyperlink" Target="http://football6.myfantasyleague.com/2013/player?L=59380&amp;P=10067&amp;YEAR=2012" TargetMode="External"/><Relationship Id="rId1025" Type="http://schemas.openxmlformats.org/officeDocument/2006/relationships/hyperlink" Target="http://football6.myfantasyleague.com/2013/detailed?L=59380&amp;W=9&amp;P=10286&amp;YEAR=2012" TargetMode="External"/><Relationship Id="rId4595" Type="http://schemas.openxmlformats.org/officeDocument/2006/relationships/hyperlink" Target="http://football6.myfantasyleague.com/2013/detailed?L=59380&amp;W=4&amp;P=9905&amp;YEAR=2012" TargetMode="External"/><Relationship Id="rId5646" Type="http://schemas.openxmlformats.org/officeDocument/2006/relationships/hyperlink" Target="http://football6.myfantasyleague.com/2013/detailed?L=59380&amp;W=4&amp;P=10345&amp;YEAR=2012" TargetMode="External"/><Relationship Id="rId5993" Type="http://schemas.openxmlformats.org/officeDocument/2006/relationships/hyperlink" Target="http://football6.myfantasyleague.com/2013/detailed?L=59380&amp;W=1&amp;P=6974&amp;YEAR=2012" TargetMode="External"/><Relationship Id="rId14189" Type="http://schemas.openxmlformats.org/officeDocument/2006/relationships/hyperlink" Target="http://football6.myfantasyleague.com/2013/detailed?L=59380&amp;W=13&amp;P=6929&amp;YEAR=2012" TargetMode="External"/><Relationship Id="rId15587" Type="http://schemas.openxmlformats.org/officeDocument/2006/relationships/hyperlink" Target="http://football6.myfantasyleague.com/2013/detailed?L=59380&amp;W=8&amp;P=11012&amp;YEAR=2012" TargetMode="External"/><Relationship Id="rId16638" Type="http://schemas.openxmlformats.org/officeDocument/2006/relationships/hyperlink" Target="http://football6.myfantasyleague.com/2013/detailed?L=59380&amp;W=11&amp;P=10332&amp;YEAR=2012" TargetMode="External"/><Relationship Id="rId18060" Type="http://schemas.openxmlformats.org/officeDocument/2006/relationships/hyperlink" Target="http://football6.myfantasyleague.com/2013/detailed?L=59380&amp;W=9&amp;P=7053&amp;YEAR=2012" TargetMode="External"/><Relationship Id="rId3197" Type="http://schemas.openxmlformats.org/officeDocument/2006/relationships/hyperlink" Target="http://football6.myfantasyleague.com/2013/player?L=59380&amp;P=7944" TargetMode="External"/><Relationship Id="rId4248" Type="http://schemas.openxmlformats.org/officeDocument/2006/relationships/hyperlink" Target="http://football6.myfantasyleague.com/2013/detailed?L=59380&amp;W=12&amp;P=7742&amp;YEAR=2012" TargetMode="External"/><Relationship Id="rId19111" Type="http://schemas.openxmlformats.org/officeDocument/2006/relationships/hyperlink" Target="http://football6.myfantasyleague.com/2013/detailed?L=59380&amp;W=16&amp;P=9640&amp;YEAR=2012" TargetMode="External"/><Relationship Id="rId8869" Type="http://schemas.openxmlformats.org/officeDocument/2006/relationships/hyperlink" Target="http://football6.myfantasyleague.com/2013/player?L=59380&amp;P=9714&amp;YEAR=2012" TargetMode="External"/><Relationship Id="rId10799" Type="http://schemas.openxmlformats.org/officeDocument/2006/relationships/hyperlink" Target="http://football6.myfantasyleague.com/2013/detailed?L=59380&amp;W=7&amp;P=9843&amp;YEAR=2012" TargetMode="External"/><Relationship Id="rId11100" Type="http://schemas.openxmlformats.org/officeDocument/2006/relationships/hyperlink" Target="http://football6.myfantasyleague.com/2013/player?L=59380&amp;P=8709" TargetMode="External"/><Relationship Id="rId14670" Type="http://schemas.openxmlformats.org/officeDocument/2006/relationships/hyperlink" Target="http://football6.myfantasyleague.com/2013/detailed?L=59380&amp;W=12&amp;P=10713&amp;YEAR=2012" TargetMode="External"/><Relationship Id="rId15721" Type="http://schemas.openxmlformats.org/officeDocument/2006/relationships/hyperlink" Target="http://football6.myfantasyleague.com/2013/detailed?L=59380&amp;W=16&amp;P=9841&amp;YEAR=2012" TargetMode="External"/><Relationship Id="rId1909" Type="http://schemas.openxmlformats.org/officeDocument/2006/relationships/hyperlink" Target="http://football6.myfantasyleague.com/2013/player?L=59380&amp;P=8667&amp;YEAR=2012" TargetMode="External"/><Relationship Id="rId13272" Type="http://schemas.openxmlformats.org/officeDocument/2006/relationships/hyperlink" Target="http://football6.myfantasyleague.com/2013/detailed?L=59380&amp;W=6&amp;P=10323&amp;YEAR=2012" TargetMode="External"/><Relationship Id="rId14323" Type="http://schemas.openxmlformats.org/officeDocument/2006/relationships/hyperlink" Target="http://football6.myfantasyleague.com/2013/detailed?L=59380&amp;W=4&amp;P=10394&amp;YEAR=2012" TargetMode="External"/><Relationship Id="rId17893" Type="http://schemas.openxmlformats.org/officeDocument/2006/relationships/hyperlink" Target="http://football6.myfantasyleague.com/2013/detailed?L=59380&amp;W=15&amp;P=9969&amp;YEAR=2012" TargetMode="External"/><Relationship Id="rId2280" Type="http://schemas.openxmlformats.org/officeDocument/2006/relationships/hyperlink" Target="http://football6.myfantasyleague.com/2013/options?L=59380&amp;F=0002&amp;O=07" TargetMode="External"/><Relationship Id="rId3331" Type="http://schemas.openxmlformats.org/officeDocument/2006/relationships/hyperlink" Target="http://football6.myfantasyleague.com/2013/detailed?L=59380&amp;W=13&amp;P=9913&amp;YEAR=2012" TargetMode="External"/><Relationship Id="rId7952" Type="http://schemas.openxmlformats.org/officeDocument/2006/relationships/hyperlink" Target="http://football6.myfantasyleague.com/2013/detailed?L=59380&amp;W=10&amp;P=9360&amp;YEAR=2012" TargetMode="External"/><Relationship Id="rId16495" Type="http://schemas.openxmlformats.org/officeDocument/2006/relationships/hyperlink" Target="http://football6.myfantasyleague.com/2013/detailed?L=59380&amp;W=5&amp;P=9331&amp;YEAR=2012" TargetMode="External"/><Relationship Id="rId17546" Type="http://schemas.openxmlformats.org/officeDocument/2006/relationships/hyperlink" Target="http://football6.myfantasyleague.com/2013/detailed?L=59380&amp;W=15&amp;P=9431&amp;YEAR=2012" TargetMode="External"/><Relationship Id="rId18944" Type="http://schemas.openxmlformats.org/officeDocument/2006/relationships/hyperlink" Target="http://football6.myfantasyleague.com/2013/player?L=59380&amp;P=8028&amp;YEAR=2012" TargetMode="External"/><Relationship Id="rId20141" Type="http://schemas.openxmlformats.org/officeDocument/2006/relationships/hyperlink" Target="http://football6.myfantasyleague.com/2013/detailed?L=59380&amp;W=7&amp;P=8121&amp;YEAR=2012" TargetMode="External"/><Relationship Id="rId252" Type="http://schemas.openxmlformats.org/officeDocument/2006/relationships/hyperlink" Target="http://football6.myfantasyleague.com/2013/player?L=59380&amp;P=10826" TargetMode="External"/><Relationship Id="rId6554" Type="http://schemas.openxmlformats.org/officeDocument/2006/relationships/hyperlink" Target="http://football6.myfantasyleague.com/2013/detailed?L=59380&amp;W=16&amp;P=9983&amp;YEAR=2012" TargetMode="External"/><Relationship Id="rId7605" Type="http://schemas.openxmlformats.org/officeDocument/2006/relationships/hyperlink" Target="http://football6.myfantasyleague.com/2013/detailed?L=59380&amp;W=11&amp;P=8261&amp;YEAR=2012" TargetMode="External"/><Relationship Id="rId10933" Type="http://schemas.openxmlformats.org/officeDocument/2006/relationships/hyperlink" Target="http://football6.myfantasyleague.com/2013/detailed?L=59380&amp;W=17&amp;P=10992&amp;YEAR=2012" TargetMode="External"/><Relationship Id="rId15097" Type="http://schemas.openxmlformats.org/officeDocument/2006/relationships/hyperlink" Target="http://football6.myfantasyleague.com/2013/detailed?L=59380&amp;W=3&amp;P=10269&amp;YEAR=2012" TargetMode="External"/><Relationship Id="rId16148" Type="http://schemas.openxmlformats.org/officeDocument/2006/relationships/hyperlink" Target="http://football6.myfantasyleague.com/2013/detailed?L=59380&amp;W=9&amp;P=7048&amp;YEAR=2012" TargetMode="External"/><Relationship Id="rId5156" Type="http://schemas.openxmlformats.org/officeDocument/2006/relationships/hyperlink" Target="http://football6.myfantasyleague.com/2013/detailed?L=59380&amp;W=11&amp;P=8392&amp;YEAR=2012" TargetMode="External"/><Relationship Id="rId6207" Type="http://schemas.openxmlformats.org/officeDocument/2006/relationships/hyperlink" Target="http://football6.myfantasyleague.com/2013/player?L=59380&amp;P=10339" TargetMode="External"/><Relationship Id="rId9777" Type="http://schemas.openxmlformats.org/officeDocument/2006/relationships/hyperlink" Target="http://football6.myfantasyleague.com/2013/detailed?L=59380&amp;W=16&amp;P=9078&amp;YEAR=2012" TargetMode="External"/><Relationship Id="rId8379" Type="http://schemas.openxmlformats.org/officeDocument/2006/relationships/hyperlink" Target="http://football6.myfantasyleague.com/2013/detailed?L=59380&amp;W=4&amp;P=10488&amp;YEAR=2012" TargetMode="External"/><Relationship Id="rId12758" Type="http://schemas.openxmlformats.org/officeDocument/2006/relationships/hyperlink" Target="http://football6.myfantasyleague.com/2013/detailed?L=59380&amp;W=4&amp;P=8721&amp;YEAR=2012" TargetMode="External"/><Relationship Id="rId13809" Type="http://schemas.openxmlformats.org/officeDocument/2006/relationships/hyperlink" Target="http://football6.myfantasyleague.com/2013/detailed?L=59380&amp;W=14&amp;P=8253&amp;YEAR=2012" TargetMode="External"/><Relationship Id="rId1766" Type="http://schemas.openxmlformats.org/officeDocument/2006/relationships/hyperlink" Target="http://football6.myfantasyleague.com/2013/detailed?L=59380&amp;W=12&amp;P=10719&amp;YEAR=2012" TargetMode="External"/><Relationship Id="rId2817" Type="http://schemas.openxmlformats.org/officeDocument/2006/relationships/hyperlink" Target="http://football6.myfantasyleague.com/2013/detailed?L=59380&amp;W=10&amp;P=10772&amp;YEAR=2012" TargetMode="External"/><Relationship Id="rId14180" Type="http://schemas.openxmlformats.org/officeDocument/2006/relationships/hyperlink" Target="http://football6.myfantasyleague.com/2013/detailed?L=59380&amp;W=3&amp;P=6929&amp;YEAR=2012" TargetMode="External"/><Relationship Id="rId15231" Type="http://schemas.openxmlformats.org/officeDocument/2006/relationships/hyperlink" Target="http://football6.myfantasyleague.com/2013/player?L=59380&amp;P=9802" TargetMode="External"/><Relationship Id="rId19852" Type="http://schemas.openxmlformats.org/officeDocument/2006/relationships/hyperlink" Target="http://football6.myfantasyleague.com/2013/player?L=59380&amp;P=10431" TargetMode="External"/><Relationship Id="rId1419" Type="http://schemas.openxmlformats.org/officeDocument/2006/relationships/hyperlink" Target="http://football6.myfantasyleague.com/2013/player?L=59380&amp;P=10737" TargetMode="External"/><Relationship Id="rId4989" Type="http://schemas.openxmlformats.org/officeDocument/2006/relationships/hyperlink" Target="http://football6.myfantasyleague.com/2013/detailed?L=59380&amp;W=10&amp;P=10029&amp;YEAR=2012" TargetMode="External"/><Relationship Id="rId8860" Type="http://schemas.openxmlformats.org/officeDocument/2006/relationships/hyperlink" Target="http://football6.myfantasyleague.com/2013/options?L=59380&amp;F=0009&amp;O=07" TargetMode="External"/><Relationship Id="rId9911" Type="http://schemas.openxmlformats.org/officeDocument/2006/relationships/hyperlink" Target="http://football6.myfantasyleague.com/2013/detailed?L=59380&amp;W=9&amp;P=9580&amp;YEAR=2012" TargetMode="External"/><Relationship Id="rId10790" Type="http://schemas.openxmlformats.org/officeDocument/2006/relationships/hyperlink" Target="http://football6.myfantasyleague.com/2013/detailed?L=59380&amp;W=9&amp;P=10914&amp;YEAR=2012" TargetMode="External"/><Relationship Id="rId11841" Type="http://schemas.openxmlformats.org/officeDocument/2006/relationships/hyperlink" Target="http://football6.myfantasyleague.com/2013/detailed?L=59380&amp;W=15&amp;P=10820&amp;YEAR=2012" TargetMode="External"/><Relationship Id="rId18454" Type="http://schemas.openxmlformats.org/officeDocument/2006/relationships/hyperlink" Target="http://football6.myfantasyleague.com/2013/detailed?L=59380&amp;W=10&amp;P=9315&amp;YEAR=2012" TargetMode="External"/><Relationship Id="rId19505" Type="http://schemas.openxmlformats.org/officeDocument/2006/relationships/hyperlink" Target="http://football6.myfantasyleague.com/2013/detailed?L=59380&amp;W=4&amp;P=8856&amp;YEAR=2012" TargetMode="External"/><Relationship Id="rId1900" Type="http://schemas.openxmlformats.org/officeDocument/2006/relationships/hyperlink" Target="http://football6.myfantasyleague.com/2013/detailed?L=59380&amp;W=10&amp;P=10562&amp;YEAR=2012" TargetMode="External"/><Relationship Id="rId7462" Type="http://schemas.openxmlformats.org/officeDocument/2006/relationships/hyperlink" Target="http://football6.myfantasyleague.com/2013/detailed?L=59380&amp;W=12&amp;P=10093&amp;YEAR=2012" TargetMode="External"/><Relationship Id="rId8513" Type="http://schemas.openxmlformats.org/officeDocument/2006/relationships/hyperlink" Target="http://football6.myfantasyleague.com/2013/detailed?L=59380&amp;W=10&amp;P=7910&amp;YEAR=2012" TargetMode="External"/><Relationship Id="rId10443" Type="http://schemas.openxmlformats.org/officeDocument/2006/relationships/hyperlink" Target="http://football6.myfantasyleague.com/2013/detailed?L=59380&amp;W=17&amp;P=9172&amp;YEAR=2012" TargetMode="External"/><Relationship Id="rId17056" Type="http://schemas.openxmlformats.org/officeDocument/2006/relationships/hyperlink" Target="http://football6.myfantasyleague.com/2013/detailed?L=59380&amp;W=5&amp;P=10418&amp;YEAR=2012" TargetMode="External"/><Relationship Id="rId18107" Type="http://schemas.openxmlformats.org/officeDocument/2006/relationships/hyperlink" Target="http://football6.myfantasyleague.com/2013/detailed?L=59380&amp;W=6&amp;P=9920&amp;YEAR=2012" TargetMode="External"/><Relationship Id="rId6064" Type="http://schemas.openxmlformats.org/officeDocument/2006/relationships/hyperlink" Target="http://football6.myfantasyleague.com/2013/detailed?L=59380&amp;W=6&amp;P=9660&amp;YEAR=2012" TargetMode="External"/><Relationship Id="rId7115" Type="http://schemas.openxmlformats.org/officeDocument/2006/relationships/hyperlink" Target="http://football6.myfantasyleague.com/2013/detailed?L=59380&amp;W=2&amp;P=6475&amp;YEAR=2012" TargetMode="External"/><Relationship Id="rId993" Type="http://schemas.openxmlformats.org/officeDocument/2006/relationships/hyperlink" Target="http://football6.myfantasyleague.com/2013/detailed?L=59380&amp;W=11&amp;P=8061&amp;YEAR=2012" TargetMode="External"/><Relationship Id="rId2674" Type="http://schemas.openxmlformats.org/officeDocument/2006/relationships/hyperlink" Target="http://football6.myfantasyleague.com/2013/detailed?L=59380&amp;W=1&amp;P=10524&amp;YEAR=2012" TargetMode="External"/><Relationship Id="rId9287" Type="http://schemas.openxmlformats.org/officeDocument/2006/relationships/hyperlink" Target="http://football6.myfantasyleague.com/2013/detailed?L=59380&amp;W=17&amp;P=7414&amp;YEAR=2012" TargetMode="External"/><Relationship Id="rId12268" Type="http://schemas.openxmlformats.org/officeDocument/2006/relationships/hyperlink" Target="http://football6.myfantasyleague.com/2013/detailed?L=59380&amp;W=10&amp;P=10805&amp;YEAR=2012" TargetMode="External"/><Relationship Id="rId13666" Type="http://schemas.openxmlformats.org/officeDocument/2006/relationships/hyperlink" Target="http://football6.myfantasyleague.com/2013/player?L=59380&amp;P=9251&amp;YEAR=2012" TargetMode="External"/><Relationship Id="rId14717" Type="http://schemas.openxmlformats.org/officeDocument/2006/relationships/hyperlink" Target="http://football6.myfantasyleague.com/2013/detailed?L=59380&amp;W=12&amp;P=9740&amp;YEAR=2012" TargetMode="External"/><Relationship Id="rId646" Type="http://schemas.openxmlformats.org/officeDocument/2006/relationships/hyperlink" Target="http://football6.myfantasyleague.com/2013/detailed?L=59380&amp;W=17&amp;P=9743&amp;YEAR=2012" TargetMode="External"/><Relationship Id="rId1276" Type="http://schemas.openxmlformats.org/officeDocument/2006/relationships/hyperlink" Target="http://football6.myfantasyleague.com/2013/detailed?L=59380&amp;W=9&amp;P=9494&amp;YEAR=2012" TargetMode="External"/><Relationship Id="rId2327" Type="http://schemas.openxmlformats.org/officeDocument/2006/relationships/hyperlink" Target="http://football6.myfantasyleague.com/2013/detailed?L=59380&amp;W=9&amp;P=9467&amp;YEAR=2012" TargetMode="External"/><Relationship Id="rId3725" Type="http://schemas.openxmlformats.org/officeDocument/2006/relationships/hyperlink" Target="http://football6.myfantasyleague.com/2013/detailed?L=59380&amp;W=16&amp;P=6952&amp;YEAR=2012" TargetMode="External"/><Relationship Id="rId13319" Type="http://schemas.openxmlformats.org/officeDocument/2006/relationships/hyperlink" Target="http://football6.myfantasyleague.com/2013/detailed?L=59380&amp;W=15&amp;P=9437&amp;YEAR=2012" TargetMode="External"/><Relationship Id="rId16889" Type="http://schemas.openxmlformats.org/officeDocument/2006/relationships/hyperlink" Target="http://football6.myfantasyleague.com/2013/detailed?L=59380&amp;W=10&amp;P=9757&amp;YEAR=2012" TargetMode="External"/><Relationship Id="rId20535" Type="http://schemas.openxmlformats.org/officeDocument/2006/relationships/hyperlink" Target="http://football6.myfantasyleague.com/2013/player?L=59380&amp;P=10720" TargetMode="External"/><Relationship Id="rId5897" Type="http://schemas.openxmlformats.org/officeDocument/2006/relationships/hyperlink" Target="http://football6.myfantasyleague.com/2013/detailed?L=59380&amp;W=12&amp;P=8062&amp;YEAR=2012" TargetMode="External"/><Relationship Id="rId6948" Type="http://schemas.openxmlformats.org/officeDocument/2006/relationships/hyperlink" Target="http://football6.myfantasyleague.com/2013/detailed?L=59380&amp;W=8&amp;P=10414&amp;YEAR=2012" TargetMode="External"/><Relationship Id="rId13800" Type="http://schemas.openxmlformats.org/officeDocument/2006/relationships/hyperlink" Target="http://football6.myfantasyleague.com/2013/detailed?L=59380&amp;W=4&amp;P=8253&amp;YEAR=2012" TargetMode="External"/><Relationship Id="rId19362" Type="http://schemas.openxmlformats.org/officeDocument/2006/relationships/hyperlink" Target="http://football6.myfantasyleague.com/2013/detailed?L=59380&amp;W=11&amp;P=4923&amp;YEAR=2012" TargetMode="External"/><Relationship Id="rId4499" Type="http://schemas.openxmlformats.org/officeDocument/2006/relationships/hyperlink" Target="http://football6.myfantasyleague.com/2013/detailed?L=59380&amp;W=12&amp;P=8260&amp;YEAR=2012" TargetMode="External"/><Relationship Id="rId8370" Type="http://schemas.openxmlformats.org/officeDocument/2006/relationships/hyperlink" Target="http://football6.myfantasyleague.com/2013/player?L=59380&amp;P=10881&amp;YEAR=2012" TargetMode="External"/><Relationship Id="rId9421" Type="http://schemas.openxmlformats.org/officeDocument/2006/relationships/hyperlink" Target="http://football6.myfantasyleague.com/2013/detailed?L=59380&amp;W=1&amp;P=9674&amp;YEAR=2012" TargetMode="External"/><Relationship Id="rId11351" Type="http://schemas.openxmlformats.org/officeDocument/2006/relationships/hyperlink" Target="http://football6.myfantasyleague.com/2013/player?L=59380&amp;P=7052" TargetMode="External"/><Relationship Id="rId12402" Type="http://schemas.openxmlformats.org/officeDocument/2006/relationships/hyperlink" Target="http://football6.myfantasyleague.com/2013/detailed?L=59380&amp;W=10&amp;P=10112&amp;YEAR=2012" TargetMode="External"/><Relationship Id="rId15972" Type="http://schemas.openxmlformats.org/officeDocument/2006/relationships/hyperlink" Target="http://football6.myfantasyleague.com/2013/detailed?L=59380&amp;W=2&amp;P=7850&amp;YEAR=2012" TargetMode="External"/><Relationship Id="rId19015" Type="http://schemas.openxmlformats.org/officeDocument/2006/relationships/hyperlink" Target="http://football6.myfantasyleague.com/2013/detailed?L=59380&amp;W=9&amp;P=10775&amp;YEAR=2012" TargetMode="External"/><Relationship Id="rId1410" Type="http://schemas.openxmlformats.org/officeDocument/2006/relationships/hyperlink" Target="http://football6.myfantasyleague.com/2013/detailed?L=59380&amp;W=8&amp;P=10514&amp;YEAR=2012" TargetMode="External"/><Relationship Id="rId4980" Type="http://schemas.openxmlformats.org/officeDocument/2006/relationships/hyperlink" Target="http://football6.myfantasyleague.com/2013/detailed?L=59380&amp;W=17&amp;P=8799&amp;YEAR=2012" TargetMode="External"/><Relationship Id="rId8023" Type="http://schemas.openxmlformats.org/officeDocument/2006/relationships/hyperlink" Target="http://football6.myfantasyleague.com/2013/player?L=59380&amp;P=9441" TargetMode="External"/><Relationship Id="rId11004" Type="http://schemas.openxmlformats.org/officeDocument/2006/relationships/hyperlink" Target="http://football6.myfantasyleague.com/2013/detailed?L=59380&amp;W=17&amp;P=8263&amp;YEAR=2012" TargetMode="External"/><Relationship Id="rId14574" Type="http://schemas.openxmlformats.org/officeDocument/2006/relationships/hyperlink" Target="http://football6.myfantasyleague.com/2013/detailed?L=59380&amp;W=15&amp;P=10311&amp;YEAR=2012" TargetMode="External"/><Relationship Id="rId15625" Type="http://schemas.openxmlformats.org/officeDocument/2006/relationships/hyperlink" Target="http://football6.myfantasyleague.com/2013/detailed?L=59380&amp;W=14&amp;P=10412&amp;YEAR=2012" TargetMode="External"/><Relationship Id="rId3582" Type="http://schemas.openxmlformats.org/officeDocument/2006/relationships/hyperlink" Target="http://football6.myfantasyleague.com/2013/detailed?L=59380&amp;W=6&amp;P=8735&amp;YEAR=2012" TargetMode="External"/><Relationship Id="rId4633" Type="http://schemas.openxmlformats.org/officeDocument/2006/relationships/hyperlink" Target="http://football6.myfantasyleague.com/2013/detailed?L=59380&amp;W=9&amp;P=8252&amp;YEAR=2012" TargetMode="External"/><Relationship Id="rId13176" Type="http://schemas.openxmlformats.org/officeDocument/2006/relationships/hyperlink" Target="http://football6.myfantasyleague.com/2013/detailed?L=59380&amp;W=9&amp;P=10388&amp;YEAR=2012" TargetMode="External"/><Relationship Id="rId14227" Type="http://schemas.openxmlformats.org/officeDocument/2006/relationships/hyperlink" Target="http://football6.myfantasyleague.com/2013/detailed?L=59380&amp;W=11&amp;P=6439&amp;YEAR=2012" TargetMode="External"/><Relationship Id="rId20392" Type="http://schemas.openxmlformats.org/officeDocument/2006/relationships/hyperlink" Target="http://football6.myfantasyleague.com/2013/detailed?L=59380&amp;W=2&amp;P=8689&amp;YEAR=2012" TargetMode="External"/><Relationship Id="rId2184" Type="http://schemas.openxmlformats.org/officeDocument/2006/relationships/hyperlink" Target="http://football6.myfantasyleague.com/2013/player?L=59380&amp;P=9154&amp;YEAR=2012" TargetMode="External"/><Relationship Id="rId3235" Type="http://schemas.openxmlformats.org/officeDocument/2006/relationships/hyperlink" Target="http://football6.myfantasyleague.com/2013/detailed?L=59380&amp;W=17&amp;P=9608&amp;YEAR=2012" TargetMode="External"/><Relationship Id="rId7856" Type="http://schemas.openxmlformats.org/officeDocument/2006/relationships/hyperlink" Target="http://football6.myfantasyleague.com/2013/detailed?L=59380&amp;W=6&amp;P=8910&amp;YEAR=2012" TargetMode="External"/><Relationship Id="rId16399" Type="http://schemas.openxmlformats.org/officeDocument/2006/relationships/hyperlink" Target="http://football6.myfantasyleague.com/2013/detailed?L=59380&amp;W=13&amp;P=6840&amp;YEAR=2012" TargetMode="External"/><Relationship Id="rId17797" Type="http://schemas.openxmlformats.org/officeDocument/2006/relationships/hyperlink" Target="http://football6.myfantasyleague.com/2013/detailed?L=59380&amp;W=11&amp;P=9886&amp;YEAR=2012" TargetMode="External"/><Relationship Id="rId18848" Type="http://schemas.openxmlformats.org/officeDocument/2006/relationships/hyperlink" Target="http://football6.myfantasyleague.com/2013/detailed?L=59380&amp;W=6&amp;P=10118&amp;YEAR=2012" TargetMode="External"/><Relationship Id="rId20045" Type="http://schemas.openxmlformats.org/officeDocument/2006/relationships/hyperlink" Target="http://football6.myfantasyleague.com/2013/detailed?L=59380&amp;W=16&amp;P=9005&amp;YEAR=2012" TargetMode="External"/><Relationship Id="rId156" Type="http://schemas.openxmlformats.org/officeDocument/2006/relationships/hyperlink" Target="http://football6.myfantasyleague.com/2013/detailed?L=59380&amp;W=10&amp;P=10011&amp;YEAR=2012" TargetMode="External"/><Relationship Id="rId6458" Type="http://schemas.openxmlformats.org/officeDocument/2006/relationships/hyperlink" Target="http://football6.myfantasyleague.com/2013/detailed?L=59380&amp;W=2&amp;P=7418&amp;YEAR=2012" TargetMode="External"/><Relationship Id="rId7509" Type="http://schemas.openxmlformats.org/officeDocument/2006/relationships/hyperlink" Target="http://football6.myfantasyleague.com/2013/detailed?L=59380&amp;W=12&amp;P=9199&amp;YEAR=2012" TargetMode="External"/><Relationship Id="rId8907" Type="http://schemas.openxmlformats.org/officeDocument/2006/relationships/hyperlink" Target="http://football6.myfantasyleague.com/2013/detailed?L=59380&amp;W=17&amp;P=9853&amp;YEAR=2012" TargetMode="External"/><Relationship Id="rId10837" Type="http://schemas.openxmlformats.org/officeDocument/2006/relationships/hyperlink" Target="http://football6.myfantasyleague.com/2013/detailed?L=59380&amp;W=3&amp;P=8841&amp;YEAR=2012" TargetMode="External"/><Relationship Id="rId13310" Type="http://schemas.openxmlformats.org/officeDocument/2006/relationships/hyperlink" Target="http://football6.myfantasyleague.com/2013/detailed?L=59380&amp;W=13&amp;P=9449&amp;YEAR=2012" TargetMode="External"/><Relationship Id="rId16880" Type="http://schemas.openxmlformats.org/officeDocument/2006/relationships/hyperlink" Target="http://football6.myfantasyleague.com/2013/player?L=59380&amp;P=9757&amp;YEAR=2012" TargetMode="External"/><Relationship Id="rId17931" Type="http://schemas.openxmlformats.org/officeDocument/2006/relationships/hyperlink" Target="http://football6.myfantasyleague.com/2013/detailed?L=59380&amp;W=15&amp;P=9176&amp;YEAR=2012" TargetMode="External"/><Relationship Id="rId15482" Type="http://schemas.openxmlformats.org/officeDocument/2006/relationships/hyperlink" Target="http://football6.myfantasyleague.com/2013/detailed?L=59380&amp;W=14&amp;P=10334&amp;YEAR=2012" TargetMode="External"/><Relationship Id="rId16533" Type="http://schemas.openxmlformats.org/officeDocument/2006/relationships/hyperlink" Target="http://football6.myfantasyleague.com/2013/detailed?L=59380&amp;W=9&amp;P=7969&amp;YEAR=2012" TargetMode="External"/><Relationship Id="rId4490" Type="http://schemas.openxmlformats.org/officeDocument/2006/relationships/hyperlink" Target="http://football6.myfantasyleague.com/2013/detailed?L=59380&amp;W=2&amp;P=8260&amp;YEAR=2012" TargetMode="External"/><Relationship Id="rId5541" Type="http://schemas.openxmlformats.org/officeDocument/2006/relationships/hyperlink" Target="http://football6.myfantasyleague.com/2013/detailed?L=59380&amp;W=5&amp;P=7815&amp;YEAR=2012" TargetMode="External"/><Relationship Id="rId14084" Type="http://schemas.openxmlformats.org/officeDocument/2006/relationships/hyperlink" Target="http://football6.myfantasyleague.com/2013/detailed?L=59380&amp;W=16&amp;P=10702&amp;YEAR=2012" TargetMode="External"/><Relationship Id="rId15135" Type="http://schemas.openxmlformats.org/officeDocument/2006/relationships/hyperlink" Target="http://football6.myfantasyleague.com/2013/detailed?L=59380&amp;W=4&amp;P=9433&amp;YEAR=2012" TargetMode="External"/><Relationship Id="rId19756" Type="http://schemas.openxmlformats.org/officeDocument/2006/relationships/hyperlink" Target="http://football6.myfantasyleague.com/2013/player?L=59380&amp;P=10382" TargetMode="External"/><Relationship Id="rId3092" Type="http://schemas.openxmlformats.org/officeDocument/2006/relationships/hyperlink" Target="http://football6.myfantasyleague.com/2013/detailed?L=59380&amp;W=15&amp;P=9492&amp;YEAR=2012" TargetMode="External"/><Relationship Id="rId4143" Type="http://schemas.openxmlformats.org/officeDocument/2006/relationships/hyperlink" Target="http://football6.myfantasyleague.com/2013/player?L=59380&amp;P=10344&amp;YEAR=2012" TargetMode="External"/><Relationship Id="rId8764" Type="http://schemas.openxmlformats.org/officeDocument/2006/relationships/hyperlink" Target="http://football6.myfantasyleague.com/2013/player?L=59380&amp;P=10792" TargetMode="External"/><Relationship Id="rId9815" Type="http://schemas.openxmlformats.org/officeDocument/2006/relationships/hyperlink" Target="http://football6.myfantasyleague.com/2013/player?L=59380&amp;P=10834" TargetMode="External"/><Relationship Id="rId10694" Type="http://schemas.openxmlformats.org/officeDocument/2006/relationships/hyperlink" Target="http://football6.myfantasyleague.com/2013/detailed?L=59380&amp;W=9&amp;P=10383&amp;YEAR=2012" TargetMode="External"/><Relationship Id="rId18358" Type="http://schemas.openxmlformats.org/officeDocument/2006/relationships/hyperlink" Target="http://football6.myfantasyleague.com/2013/player?L=59380&amp;P=10852" TargetMode="External"/><Relationship Id="rId19409" Type="http://schemas.openxmlformats.org/officeDocument/2006/relationships/hyperlink" Target="http://football6.myfantasyleague.com/2013/detailed?L=59380&amp;W=10&amp;P=7855&amp;YEAR=2012" TargetMode="External"/><Relationship Id="rId29" Type="http://schemas.openxmlformats.org/officeDocument/2006/relationships/hyperlink" Target="http://football6.myfantasyleague.com/2013/detailed?L=59380&amp;W=4&amp;P=10541&amp;YEAR=2012" TargetMode="External"/><Relationship Id="rId7366" Type="http://schemas.openxmlformats.org/officeDocument/2006/relationships/hyperlink" Target="http://football6.myfantasyleague.com/2013/detailed?L=59380&amp;W=5&amp;P=9828&amp;YEAR=2012" TargetMode="External"/><Relationship Id="rId8417" Type="http://schemas.openxmlformats.org/officeDocument/2006/relationships/hyperlink" Target="http://football6.myfantasyleague.com/2013/detailed?L=59380&amp;W=1&amp;P=10266&amp;YEAR=2012" TargetMode="External"/><Relationship Id="rId10347" Type="http://schemas.openxmlformats.org/officeDocument/2006/relationships/hyperlink" Target="http://football6.myfantasyleague.com/2013/player?L=59380&amp;P=8265&amp;YEAR=2012" TargetMode="External"/><Relationship Id="rId11745" Type="http://schemas.openxmlformats.org/officeDocument/2006/relationships/hyperlink" Target="http://football6.myfantasyleague.com/2013/player?L=59380&amp;P=8360&amp;YEAR=2012" TargetMode="External"/><Relationship Id="rId1804" Type="http://schemas.openxmlformats.org/officeDocument/2006/relationships/hyperlink" Target="http://football6.myfantasyleague.com/2013/detailed?L=59380&amp;W=16&amp;P=10848&amp;YEAR=2012" TargetMode="External"/><Relationship Id="rId7019" Type="http://schemas.openxmlformats.org/officeDocument/2006/relationships/hyperlink" Target="http://football6.myfantasyleague.com/2013/detailed?L=59380&amp;W=5&amp;P=8153&amp;YEAR=2012" TargetMode="External"/><Relationship Id="rId14968" Type="http://schemas.openxmlformats.org/officeDocument/2006/relationships/hyperlink" Target="http://football6.myfantasyleague.com/2013/player?L=59380&amp;P=8930" TargetMode="External"/><Relationship Id="rId3976" Type="http://schemas.openxmlformats.org/officeDocument/2006/relationships/hyperlink" Target="http://football6.myfantasyleague.com/2013/detailed?L=59380&amp;W=2&amp;P=7958&amp;YEAR=2012" TargetMode="External"/><Relationship Id="rId16390" Type="http://schemas.openxmlformats.org/officeDocument/2006/relationships/hyperlink" Target="http://football6.myfantasyleague.com/2013/detailed?L=59380&amp;W=2&amp;P=6840&amp;YEAR=2012" TargetMode="External"/><Relationship Id="rId17441" Type="http://schemas.openxmlformats.org/officeDocument/2006/relationships/hyperlink" Target="http://football6.myfantasyleague.com/2013/detailed?L=59380&amp;W=13&amp;P=3301&amp;YEAR=2012" TargetMode="External"/><Relationship Id="rId897" Type="http://schemas.openxmlformats.org/officeDocument/2006/relationships/hyperlink" Target="http://football6.myfantasyleague.com/2013/detailed?L=59380&amp;W=4&amp;P=7775&amp;YEAR=2012" TargetMode="External"/><Relationship Id="rId2578" Type="http://schemas.openxmlformats.org/officeDocument/2006/relationships/hyperlink" Target="http://football6.myfantasyleague.com/2013/player?L=59380&amp;P=10962" TargetMode="External"/><Relationship Id="rId3629" Type="http://schemas.openxmlformats.org/officeDocument/2006/relationships/hyperlink" Target="http://football6.myfantasyleague.com/2013/detailed?L=59380&amp;W=1&amp;P=10747&amp;YEAR=2012" TargetMode="External"/><Relationship Id="rId5051" Type="http://schemas.openxmlformats.org/officeDocument/2006/relationships/hyperlink" Target="http://football6.myfantasyleague.com/2013/detailed?L=59380&amp;W=15&amp;P=10780&amp;YEAR=2012" TargetMode="External"/><Relationship Id="rId7500" Type="http://schemas.openxmlformats.org/officeDocument/2006/relationships/hyperlink" Target="http://football6.myfantasyleague.com/2013/detailed?L=59380&amp;W=1&amp;P=9199&amp;YEAR=2012" TargetMode="External"/><Relationship Id="rId16043" Type="http://schemas.openxmlformats.org/officeDocument/2006/relationships/hyperlink" Target="http://football6.myfantasyleague.com/2013/player?L=59380&amp;P=10312&amp;YEAR=2012" TargetMode="External"/><Relationship Id="rId20439" Type="http://schemas.openxmlformats.org/officeDocument/2006/relationships/hyperlink" Target="http://football6.myfantasyleague.com/2013/detailed?L=59380&amp;W=12&amp;P=9330&amp;YEAR=2012" TargetMode="External"/><Relationship Id="rId6102" Type="http://schemas.openxmlformats.org/officeDocument/2006/relationships/hyperlink" Target="http://football6.myfantasyleague.com/2013/detailed?L=59380&amp;W=17&amp;P=8851&amp;YEAR=2012" TargetMode="External"/><Relationship Id="rId9672" Type="http://schemas.openxmlformats.org/officeDocument/2006/relationships/hyperlink" Target="http://football6.myfantasyleague.com/2013/detailed?L=59380&amp;W=3&amp;P=6931&amp;YEAR=2012" TargetMode="External"/><Relationship Id="rId12653" Type="http://schemas.openxmlformats.org/officeDocument/2006/relationships/hyperlink" Target="http://football6.myfantasyleague.com/2013/detailed?L=59380&amp;W=6&amp;P=6622&amp;YEAR=2012" TargetMode="External"/><Relationship Id="rId13704" Type="http://schemas.openxmlformats.org/officeDocument/2006/relationships/hyperlink" Target="http://football6.myfantasyleague.com/2013/detailed?L=59380&amp;W=16&amp;P=10117&amp;YEAR=2012" TargetMode="External"/><Relationship Id="rId19266" Type="http://schemas.openxmlformats.org/officeDocument/2006/relationships/hyperlink" Target="http://football6.myfantasyleague.com/2013/detailed?L=59380&amp;W=5&amp;P=8358&amp;YEAR=2012" TargetMode="External"/><Relationship Id="rId1661" Type="http://schemas.openxmlformats.org/officeDocument/2006/relationships/hyperlink" Target="http://football6.myfantasyleague.com/2013/detailed?L=59380&amp;W=7&amp;P=10880&amp;YEAR=2012" TargetMode="External"/><Relationship Id="rId2712" Type="http://schemas.openxmlformats.org/officeDocument/2006/relationships/hyperlink" Target="http://football6.myfantasyleague.com/2013/detailed?L=59380&amp;W=13&amp;P=9551&amp;YEAR=2012" TargetMode="External"/><Relationship Id="rId8274" Type="http://schemas.openxmlformats.org/officeDocument/2006/relationships/hyperlink" Target="http://football6.myfantasyleague.com/2013/detailed?L=59380&amp;W=17&amp;P=10913&amp;YEAR=2012" TargetMode="External"/><Relationship Id="rId9325" Type="http://schemas.openxmlformats.org/officeDocument/2006/relationships/hyperlink" Target="http://football6.myfantasyleague.com/2013/detailed?L=59380&amp;W=16&amp;P=7873&amp;YEAR=2012" TargetMode="External"/><Relationship Id="rId11255" Type="http://schemas.openxmlformats.org/officeDocument/2006/relationships/hyperlink" Target="http://football6.myfantasyleague.com/2013/detailed?L=59380&amp;W=10&amp;P=10751&amp;YEAR=2012" TargetMode="External"/><Relationship Id="rId12306" Type="http://schemas.openxmlformats.org/officeDocument/2006/relationships/hyperlink" Target="http://football6.myfantasyleague.com/2013/detailed?L=59380&amp;W=14&amp;P=9846&amp;YEAR=2012" TargetMode="External"/><Relationship Id="rId1314" Type="http://schemas.openxmlformats.org/officeDocument/2006/relationships/hyperlink" Target="http://football6.myfantasyleague.com/2013/detailed?L=59380&amp;W=6&amp;P=9017&amp;YEAR=2012" TargetMode="External"/><Relationship Id="rId4884" Type="http://schemas.openxmlformats.org/officeDocument/2006/relationships/hyperlink" Target="http://football6.myfantasyleague.com/2013/detailed?L=59380&amp;W=11&amp;P=7826&amp;YEAR=2012" TargetMode="External"/><Relationship Id="rId5935" Type="http://schemas.openxmlformats.org/officeDocument/2006/relationships/hyperlink" Target="http://football6.myfantasyleague.com/2013/detailed?L=59380&amp;W=17&amp;P=10743&amp;YEAR=2012" TargetMode="External"/><Relationship Id="rId14478" Type="http://schemas.openxmlformats.org/officeDocument/2006/relationships/hyperlink" Target="http://football6.myfantasyleague.com/2013/detailed?L=59380&amp;W=8&amp;P=9919&amp;YEAR=2012" TargetMode="External"/><Relationship Id="rId15876" Type="http://schemas.openxmlformats.org/officeDocument/2006/relationships/hyperlink" Target="http://football6.myfantasyleague.com/2013/detailed?L=59380&amp;W=3&amp;P=10434&amp;YEAR=2012" TargetMode="External"/><Relationship Id="rId16927" Type="http://schemas.openxmlformats.org/officeDocument/2006/relationships/hyperlink" Target="http://football6.myfantasyleague.com/2013/detailed?L=59380&amp;W=7&amp;P=10274&amp;YEAR=2012" TargetMode="External"/><Relationship Id="rId3486" Type="http://schemas.openxmlformats.org/officeDocument/2006/relationships/hyperlink" Target="http://football6.myfantasyleague.com/2013/detailed?L=59380&amp;W=10&amp;P=9742&amp;YEAR=2012" TargetMode="External"/><Relationship Id="rId4537" Type="http://schemas.openxmlformats.org/officeDocument/2006/relationships/hyperlink" Target="http://football6.myfantasyleague.com/2013/detailed?L=59380&amp;W=14&amp;P=10080&amp;YEAR=2012" TargetMode="External"/><Relationship Id="rId15529" Type="http://schemas.openxmlformats.org/officeDocument/2006/relationships/hyperlink" Target="http://football6.myfantasyleague.com/2013/detailed?L=59380&amp;W=5&amp;P=7394&amp;YEAR=2012" TargetMode="External"/><Relationship Id="rId18002" Type="http://schemas.openxmlformats.org/officeDocument/2006/relationships/hyperlink" Target="http://football6.myfantasyleague.com/2013/detailed?L=59380&amp;W=7&amp;P=9907&amp;YEAR=2012" TargetMode="External"/><Relationship Id="rId19400" Type="http://schemas.openxmlformats.org/officeDocument/2006/relationships/hyperlink" Target="http://football6.myfantasyleague.com/2013/detailed?L=59380&amp;W=1&amp;P=7855&amp;YEAR=2012" TargetMode="External"/><Relationship Id="rId20296" Type="http://schemas.openxmlformats.org/officeDocument/2006/relationships/hyperlink" Target="http://football6.myfantasyleague.com/2013/player?L=59380&amp;P=10888&amp;YEAR=2012" TargetMode="External"/><Relationship Id="rId20" Type="http://schemas.openxmlformats.org/officeDocument/2006/relationships/hyperlink" Target="http://football6.myfantasyleague.com/2013/top?L=59380&amp;SEARCHTYPE=BASIC&amp;COUNT=1500&amp;YEAR=2012&amp;START_WEEK=1&amp;END_WEEK=17&amp;CATEGORY=overall&amp;DISPLAY=points&amp;TEAM=*&amp;SORT=14" TargetMode="External"/><Relationship Id="rId2088" Type="http://schemas.openxmlformats.org/officeDocument/2006/relationships/hyperlink" Target="http://football6.myfantasyleague.com/2013/detailed?L=59380&amp;W=1&amp;P=8917&amp;YEAR=2012" TargetMode="External"/><Relationship Id="rId3139" Type="http://schemas.openxmlformats.org/officeDocument/2006/relationships/hyperlink" Target="http://football6.myfantasyleague.com/2013/detailed?L=59380&amp;W=5&amp;P=10352&amp;YEAR=2012" TargetMode="External"/><Relationship Id="rId7010" Type="http://schemas.openxmlformats.org/officeDocument/2006/relationships/hyperlink" Target="http://football6.myfantasyleague.com/2013/detailed?L=59380&amp;W=16&amp;P=8359&amp;YEAR=2012" TargetMode="External"/><Relationship Id="rId9182" Type="http://schemas.openxmlformats.org/officeDocument/2006/relationships/hyperlink" Target="http://football6.myfantasyleague.com/2013/detailed?L=59380&amp;W=11&amp;P=9075&amp;YEAR=2012" TargetMode="External"/><Relationship Id="rId13561" Type="http://schemas.openxmlformats.org/officeDocument/2006/relationships/hyperlink" Target="http://football6.myfantasyleague.com/2013/detailed?L=59380&amp;W=4&amp;P=9646&amp;YEAR=2012" TargetMode="External"/><Relationship Id="rId14612" Type="http://schemas.openxmlformats.org/officeDocument/2006/relationships/hyperlink" Target="http://football6.myfantasyleague.com/2013/detailed?L=59380&amp;W=17&amp;P=9638&amp;YEAR=2012" TargetMode="External"/><Relationship Id="rId3620" Type="http://schemas.openxmlformats.org/officeDocument/2006/relationships/hyperlink" Target="http://football6.myfantasyleague.com/2013/detailed?L=59380&amp;W=12&amp;P=9054&amp;YEAR=2012" TargetMode="External"/><Relationship Id="rId12163" Type="http://schemas.openxmlformats.org/officeDocument/2006/relationships/hyperlink" Target="http://football6.myfantasyleague.com/2013/player?L=59380&amp;P=10358" TargetMode="External"/><Relationship Id="rId13214" Type="http://schemas.openxmlformats.org/officeDocument/2006/relationships/hyperlink" Target="http://football6.myfantasyleague.com/2013/detailed?L=59380&amp;W=16&amp;P=9554&amp;YEAR=2012" TargetMode="External"/><Relationship Id="rId16784" Type="http://schemas.openxmlformats.org/officeDocument/2006/relationships/hyperlink" Target="http://football6.myfantasyleague.com/2013/player?L=59380&amp;P=9124" TargetMode="External"/><Relationship Id="rId17835" Type="http://schemas.openxmlformats.org/officeDocument/2006/relationships/hyperlink" Target="http://football6.myfantasyleague.com/2013/detailed?L=59380&amp;W=17&amp;P=9686&amp;YEAR=2012" TargetMode="External"/><Relationship Id="rId20430" Type="http://schemas.openxmlformats.org/officeDocument/2006/relationships/hyperlink" Target="http://football6.myfantasyleague.com/2013/detailed?L=59380&amp;W=2&amp;P=9330&amp;YEAR=2012" TargetMode="External"/><Relationship Id="rId541" Type="http://schemas.openxmlformats.org/officeDocument/2006/relationships/hyperlink" Target="http://football6.myfantasyleague.com/2013/player?L=59380&amp;P=8329&amp;YEAR=2012" TargetMode="External"/><Relationship Id="rId1171" Type="http://schemas.openxmlformats.org/officeDocument/2006/relationships/hyperlink" Target="http://football6.myfantasyleague.com/2013/detailed?L=59380&amp;W=1&amp;P=8814&amp;YEAR=2012" TargetMode="External"/><Relationship Id="rId2222" Type="http://schemas.openxmlformats.org/officeDocument/2006/relationships/hyperlink" Target="http://football6.myfantasyleague.com/2013/detailed?L=59380&amp;W=4&amp;P=8822&amp;YEAR=2012" TargetMode="External"/><Relationship Id="rId5792" Type="http://schemas.openxmlformats.org/officeDocument/2006/relationships/hyperlink" Target="http://football6.myfantasyleague.com/2013/detailed?L=59380&amp;W=15&amp;P=4883&amp;YEAR=2012" TargetMode="External"/><Relationship Id="rId6843" Type="http://schemas.openxmlformats.org/officeDocument/2006/relationships/hyperlink" Target="http://football6.myfantasyleague.com/2013/player?L=59380&amp;P=10386" TargetMode="External"/><Relationship Id="rId15386" Type="http://schemas.openxmlformats.org/officeDocument/2006/relationships/hyperlink" Target="http://football6.myfantasyleague.com/2013/player?L=59380&amp;P=9094" TargetMode="External"/><Relationship Id="rId16437" Type="http://schemas.openxmlformats.org/officeDocument/2006/relationships/hyperlink" Target="http://football6.myfantasyleague.com/2013/detailed?L=59380&amp;W=4&amp;P=9216&amp;YEAR=2012" TargetMode="External"/><Relationship Id="rId4394" Type="http://schemas.openxmlformats.org/officeDocument/2006/relationships/hyperlink" Target="http://football6.myfantasyleague.com/2013/player?L=59380&amp;P=10894&amp;YEAR=2012" TargetMode="External"/><Relationship Id="rId5445" Type="http://schemas.openxmlformats.org/officeDocument/2006/relationships/hyperlink" Target="http://football6.myfantasyleague.com/2013/detailed?L=59380&amp;W=10&amp;P=9834&amp;YEAR=2012" TargetMode="External"/><Relationship Id="rId15039" Type="http://schemas.openxmlformats.org/officeDocument/2006/relationships/hyperlink" Target="http://football6.myfantasyleague.com/2013/detailed?L=59380&amp;W=11&amp;P=9995&amp;YEAR=2012" TargetMode="External"/><Relationship Id="rId4047" Type="http://schemas.openxmlformats.org/officeDocument/2006/relationships/hyperlink" Target="http://football6.myfantasyleague.com/2013/detailed?L=59380&amp;W=14&amp;P=9396&amp;YEAR=2012" TargetMode="External"/><Relationship Id="rId8668" Type="http://schemas.openxmlformats.org/officeDocument/2006/relationships/hyperlink" Target="http://football6.myfantasyleague.com/2013/detailed?L=59380&amp;W=5&amp;P=9990&amp;YEAR=2012" TargetMode="External"/><Relationship Id="rId9719" Type="http://schemas.openxmlformats.org/officeDocument/2006/relationships/hyperlink" Target="http://football6.myfantasyleague.com/2013/player?L=59380&amp;P=8657" TargetMode="External"/><Relationship Id="rId11996" Type="http://schemas.openxmlformats.org/officeDocument/2006/relationships/hyperlink" Target="http://football6.myfantasyleague.com/2013/detailed?L=59380&amp;W=9&amp;P=10363&amp;YEAR=2012" TargetMode="External"/><Relationship Id="rId10598" Type="http://schemas.openxmlformats.org/officeDocument/2006/relationships/hyperlink" Target="http://football6.myfantasyleague.com/2013/player?L=59380&amp;P=10280" TargetMode="External"/><Relationship Id="rId11649" Type="http://schemas.openxmlformats.org/officeDocument/2006/relationships/hyperlink" Target="http://football6.myfantasyleague.com/2013/detailed?L=59380&amp;W=14&amp;P=7391&amp;YEAR=2012" TargetMode="External"/><Relationship Id="rId13071" Type="http://schemas.openxmlformats.org/officeDocument/2006/relationships/hyperlink" Target="http://football6.myfantasyleague.com/2013/detailed?L=59380&amp;W=13&amp;P=9917&amp;YEAR=2012" TargetMode="External"/><Relationship Id="rId15520" Type="http://schemas.openxmlformats.org/officeDocument/2006/relationships/hyperlink" Target="http://football6.myfantasyleague.com/2013/detailed?L=59380&amp;W=15&amp;P=9095&amp;YEAR=2012" TargetMode="External"/><Relationship Id="rId1708" Type="http://schemas.openxmlformats.org/officeDocument/2006/relationships/hyperlink" Target="http://football6.myfantasyleague.com/2013/player?L=59380&amp;P=10390" TargetMode="External"/><Relationship Id="rId3130" Type="http://schemas.openxmlformats.org/officeDocument/2006/relationships/hyperlink" Target="http://football6.myfantasyleague.com/2013/detailed?L=59380&amp;W=5&amp;P=8559&amp;YEAR=2012" TargetMode="External"/><Relationship Id="rId14122" Type="http://schemas.openxmlformats.org/officeDocument/2006/relationships/hyperlink" Target="http://football6.myfantasyleague.com/2013/detailed?L=59380&amp;W=15&amp;P=10741&amp;YEAR=2012" TargetMode="External"/><Relationship Id="rId17692" Type="http://schemas.openxmlformats.org/officeDocument/2006/relationships/hyperlink" Target="http://football6.myfantasyleague.com/2013/detailed?L=59380&amp;W=13&amp;P=11083&amp;YEAR=2012" TargetMode="External"/><Relationship Id="rId18743" Type="http://schemas.openxmlformats.org/officeDocument/2006/relationships/hyperlink" Target="http://football6.myfantasyleague.com/2013/detailed?L=59380&amp;W=14&amp;P=6984&amp;YEAR=2012" TargetMode="External"/><Relationship Id="rId7751" Type="http://schemas.openxmlformats.org/officeDocument/2006/relationships/hyperlink" Target="http://football6.myfantasyleague.com/2013/detailed?L=59380&amp;W=14&amp;P=9941&amp;YEAR=2012" TargetMode="External"/><Relationship Id="rId8802" Type="http://schemas.openxmlformats.org/officeDocument/2006/relationships/hyperlink" Target="http://football6.myfantasyleague.com/2013/detailed?L=59380&amp;W=13&amp;P=10333&amp;YEAR=2012" TargetMode="External"/><Relationship Id="rId10732" Type="http://schemas.openxmlformats.org/officeDocument/2006/relationships/hyperlink" Target="http://football6.myfantasyleague.com/2013/detailed?L=59380&amp;W=4&amp;P=9502&amp;YEAR=2012" TargetMode="External"/><Relationship Id="rId16294" Type="http://schemas.openxmlformats.org/officeDocument/2006/relationships/hyperlink" Target="http://football6.myfantasyleague.com/2013/detailed?L=59380&amp;W=3&amp;P=7480&amp;YEAR=2012" TargetMode="External"/><Relationship Id="rId17345" Type="http://schemas.openxmlformats.org/officeDocument/2006/relationships/hyperlink" Target="http://football6.myfantasyleague.com/2013/player?L=59380&amp;P=8736" TargetMode="External"/><Relationship Id="rId6353" Type="http://schemas.openxmlformats.org/officeDocument/2006/relationships/hyperlink" Target="http://football6.myfantasyleague.com/2013/detailed?L=59380&amp;W=12&amp;P=6519&amp;YEAR=2012" TargetMode="External"/><Relationship Id="rId7404" Type="http://schemas.openxmlformats.org/officeDocument/2006/relationships/hyperlink" Target="http://football6.myfantasyleague.com/2013/detailed?L=59380&amp;W=11&amp;P=8289&amp;YEAR=2012" TargetMode="External"/><Relationship Id="rId2963" Type="http://schemas.openxmlformats.org/officeDocument/2006/relationships/hyperlink" Target="http://football6.myfantasyleague.com/2013/detailed?L=59380&amp;W=13&amp;P=8685&amp;YEAR=2012" TargetMode="External"/><Relationship Id="rId6006" Type="http://schemas.openxmlformats.org/officeDocument/2006/relationships/hyperlink" Target="http://football6.myfantasyleague.com/2013/detailed?L=59380&amp;W=5&amp;P=9117&amp;YEAR=2012" TargetMode="External"/><Relationship Id="rId9576" Type="http://schemas.openxmlformats.org/officeDocument/2006/relationships/hyperlink" Target="http://football6.myfantasyleague.com/2013/detailed?L=59380&amp;W=11&amp;P=5879&amp;YEAR=2012" TargetMode="External"/><Relationship Id="rId12557" Type="http://schemas.openxmlformats.org/officeDocument/2006/relationships/hyperlink" Target="http://football6.myfantasyleague.com/2013/detailed?L=59380&amp;W=11&amp;P=10588&amp;YEAR=2012" TargetMode="External"/><Relationship Id="rId13955" Type="http://schemas.openxmlformats.org/officeDocument/2006/relationships/hyperlink" Target="http://football6.myfantasyleague.com/2013/player?L=59380&amp;P=9842" TargetMode="External"/><Relationship Id="rId935" Type="http://schemas.openxmlformats.org/officeDocument/2006/relationships/hyperlink" Target="http://football6.myfantasyleague.com/2013/detailed?L=59380&amp;W=9&amp;P=10275&amp;YEAR=2012" TargetMode="External"/><Relationship Id="rId1565" Type="http://schemas.openxmlformats.org/officeDocument/2006/relationships/hyperlink" Target="http://football6.myfantasyleague.com/2013/detailed?L=59380&amp;W=5&amp;P=9301&amp;YEAR=2012" TargetMode="External"/><Relationship Id="rId2616" Type="http://schemas.openxmlformats.org/officeDocument/2006/relationships/hyperlink" Target="http://football6.myfantasyleague.com/2013/player?L=59380&amp;P=10033" TargetMode="External"/><Relationship Id="rId8178" Type="http://schemas.openxmlformats.org/officeDocument/2006/relationships/hyperlink" Target="http://football6.myfantasyleague.com/2013/detailed?L=59380&amp;W=5&amp;P=9222&amp;YEAR=2012" TargetMode="External"/><Relationship Id="rId9229" Type="http://schemas.openxmlformats.org/officeDocument/2006/relationships/hyperlink" Target="http://football6.myfantasyleague.com/2013/detailed?L=59380&amp;W=11&amp;P=9076&amp;YEAR=2012" TargetMode="External"/><Relationship Id="rId11159" Type="http://schemas.openxmlformats.org/officeDocument/2006/relationships/hyperlink" Target="http://football6.myfantasyleague.com/2013/detailed?L=59380&amp;W=7&amp;P=9517&amp;YEAR=2012" TargetMode="External"/><Relationship Id="rId13608" Type="http://schemas.openxmlformats.org/officeDocument/2006/relationships/hyperlink" Target="http://football6.myfantasyleague.com/2013/detailed?L=59380&amp;W=17&amp;P=11099&amp;YEAR=2012" TargetMode="External"/><Relationship Id="rId15030" Type="http://schemas.openxmlformats.org/officeDocument/2006/relationships/hyperlink" Target="http://football6.myfantasyleague.com/2013/detailed?L=59380&amp;W=17&amp;P=10500&amp;YEAR=2012" TargetMode="External"/><Relationship Id="rId1218" Type="http://schemas.openxmlformats.org/officeDocument/2006/relationships/hyperlink" Target="http://football6.myfantasyleague.com/2013/detailed?L=59380&amp;W=14&amp;P=9189&amp;YEAR=2012" TargetMode="External"/><Relationship Id="rId19651" Type="http://schemas.openxmlformats.org/officeDocument/2006/relationships/hyperlink" Target="http://football6.myfantasyleague.com/2013/detailed?L=59380&amp;W=2&amp;P=8249&amp;YEAR=2012" TargetMode="External"/><Relationship Id="rId4788" Type="http://schemas.openxmlformats.org/officeDocument/2006/relationships/hyperlink" Target="http://football6.myfantasyleague.com/2013/detailed?L=59380&amp;W=15&amp;P=10265&amp;YEAR=2012" TargetMode="External"/><Relationship Id="rId5839" Type="http://schemas.openxmlformats.org/officeDocument/2006/relationships/hyperlink" Target="http://football6.myfantasyleague.com/2013/detailed?L=59380&amp;W=11&amp;P=9150&amp;YEAR=2012" TargetMode="External"/><Relationship Id="rId7261" Type="http://schemas.openxmlformats.org/officeDocument/2006/relationships/hyperlink" Target="http://football6.myfantasyleague.com/2013/detailed?L=59380&amp;W=6&amp;P=9347&amp;YEAR=2012" TargetMode="External"/><Relationship Id="rId9710" Type="http://schemas.openxmlformats.org/officeDocument/2006/relationships/hyperlink" Target="http://football6.myfantasyleague.com/2013/detailed?L=59380&amp;W=9&amp;P=8383&amp;YEAR=2012" TargetMode="External"/><Relationship Id="rId11640" Type="http://schemas.openxmlformats.org/officeDocument/2006/relationships/hyperlink" Target="http://football6.myfantasyleague.com/2013/detailed?L=59380&amp;W=4&amp;P=7391&amp;YEAR=2012" TargetMode="External"/><Relationship Id="rId18253" Type="http://schemas.openxmlformats.org/officeDocument/2006/relationships/hyperlink" Target="http://football6.myfantasyleague.com/2013/detailed?L=59380&amp;W=13&amp;P=9829&amp;YEAR=2012" TargetMode="External"/><Relationship Id="rId19304" Type="http://schemas.openxmlformats.org/officeDocument/2006/relationships/hyperlink" Target="http://football6.myfantasyleague.com/2013/detailed?L=59380&amp;W=7&amp;P=7422&amp;YEAR=2012" TargetMode="External"/><Relationship Id="rId8312" Type="http://schemas.openxmlformats.org/officeDocument/2006/relationships/hyperlink" Target="http://football6.myfantasyleague.com/2013/detailed?L=59380&amp;W=2&amp;P=10365&amp;YEAR=2012" TargetMode="External"/><Relationship Id="rId10242" Type="http://schemas.openxmlformats.org/officeDocument/2006/relationships/hyperlink" Target="http://football6.myfantasyleague.com/2013/detailed?L=59380&amp;W=6&amp;P=10271&amp;YEAR=2012" TargetMode="External"/><Relationship Id="rId14863" Type="http://schemas.openxmlformats.org/officeDocument/2006/relationships/hyperlink" Target="http://football6.myfantasyleague.com/2013/detailed?L=59380&amp;W=5&amp;P=8669&amp;YEAR=2012" TargetMode="External"/><Relationship Id="rId15914" Type="http://schemas.openxmlformats.org/officeDocument/2006/relationships/hyperlink" Target="http://football6.myfantasyleague.com/2013/player?L=59380&amp;P=7260&amp;YEAR=2012" TargetMode="External"/><Relationship Id="rId3871" Type="http://schemas.openxmlformats.org/officeDocument/2006/relationships/hyperlink" Target="http://football6.myfantasyleague.com/2013/detailed?L=59380&amp;W=7&amp;P=10308&amp;YEAR=2012" TargetMode="External"/><Relationship Id="rId4922" Type="http://schemas.openxmlformats.org/officeDocument/2006/relationships/hyperlink" Target="http://football6.myfantasyleague.com/2013/player?L=59380&amp;P=8909" TargetMode="External"/><Relationship Id="rId13465" Type="http://schemas.openxmlformats.org/officeDocument/2006/relationships/hyperlink" Target="http://football6.myfantasyleague.com/2013/detailed?L=59380&amp;W=12&amp;P=3309&amp;YEAR=2012" TargetMode="External"/><Relationship Id="rId14516" Type="http://schemas.openxmlformats.org/officeDocument/2006/relationships/hyperlink" Target="http://football6.myfantasyleague.com/2013/detailed?L=59380&amp;W=9&amp;P=3900&amp;YEAR=2012" TargetMode="External"/><Relationship Id="rId20681" Type="http://schemas.openxmlformats.org/officeDocument/2006/relationships/hyperlink" Target="http://football6.myfantasyleague.com/2013/detailed?L=59380&amp;W=6&amp;P=9146&amp;YEAR=2012" TargetMode="External"/><Relationship Id="rId792" Type="http://schemas.openxmlformats.org/officeDocument/2006/relationships/hyperlink" Target="http://football6.myfantasyleague.com/2013/detailed?L=59380&amp;W=10&amp;P=9041&amp;YEAR=2012" TargetMode="External"/><Relationship Id="rId2473" Type="http://schemas.openxmlformats.org/officeDocument/2006/relationships/hyperlink" Target="http://football6.myfantasyleague.com/2013/detailed?L=59380&amp;W=9&amp;P=10905&amp;YEAR=2012" TargetMode="External"/><Relationship Id="rId3524" Type="http://schemas.openxmlformats.org/officeDocument/2006/relationships/hyperlink" Target="http://football6.myfantasyleague.com/2013/player?L=59380&amp;P=8838&amp;YEAR=2012" TargetMode="External"/><Relationship Id="rId9086" Type="http://schemas.openxmlformats.org/officeDocument/2006/relationships/hyperlink" Target="http://football6.myfantasyleague.com/2013/detailed?L=59380&amp;W=5&amp;P=10749&amp;YEAR=2012" TargetMode="External"/><Relationship Id="rId12067" Type="http://schemas.openxmlformats.org/officeDocument/2006/relationships/hyperlink" Target="http://football6.myfantasyleague.com/2013/player?L=59380&amp;P=9447" TargetMode="External"/><Relationship Id="rId13118" Type="http://schemas.openxmlformats.org/officeDocument/2006/relationships/hyperlink" Target="http://football6.myfantasyleague.com/2013/player?L=59380&amp;P=9978&amp;YEAR=2012" TargetMode="External"/><Relationship Id="rId16688" Type="http://schemas.openxmlformats.org/officeDocument/2006/relationships/hyperlink" Target="http://football6.myfantasyleague.com/2013/detailed?L=59380&amp;W=8&amp;P=10393&amp;YEAR=2012" TargetMode="External"/><Relationship Id="rId20334" Type="http://schemas.openxmlformats.org/officeDocument/2006/relationships/hyperlink" Target="http://football6.myfantasyleague.com/2013/detailed?L=59380&amp;W=1&amp;P=6997&amp;YEAR=2012" TargetMode="External"/><Relationship Id="rId445" Type="http://schemas.openxmlformats.org/officeDocument/2006/relationships/hyperlink" Target="http://football6.myfantasyleague.com/2013/detailed?L=59380&amp;W=8&amp;P=7501&amp;YEAR=2012" TargetMode="External"/><Relationship Id="rId1075" Type="http://schemas.openxmlformats.org/officeDocument/2006/relationships/hyperlink" Target="http://football6.myfantasyleague.com/2013/detailed?L=59380&amp;W=12&amp;P=10287&amp;YEAR=2012" TargetMode="External"/><Relationship Id="rId2126" Type="http://schemas.openxmlformats.org/officeDocument/2006/relationships/hyperlink" Target="http://football6.myfantasyleague.com/2013/detailed?L=59380&amp;W=5&amp;P=10542&amp;YEAR=2012" TargetMode="External"/><Relationship Id="rId5696" Type="http://schemas.openxmlformats.org/officeDocument/2006/relationships/hyperlink" Target="http://football6.myfantasyleague.com/2013/detailed?L=59380&amp;W=4&amp;P=9462&amp;YEAR=2012" TargetMode="External"/><Relationship Id="rId6747" Type="http://schemas.openxmlformats.org/officeDocument/2006/relationships/hyperlink" Target="http://football6.myfantasyleague.com/2013/detailed?L=59380&amp;W=1&amp;P=10736&amp;YEAR=2012" TargetMode="External"/><Relationship Id="rId17739" Type="http://schemas.openxmlformats.org/officeDocument/2006/relationships/hyperlink" Target="http://football6.myfantasyleague.com/2013/detailed?L=59380&amp;W=5&amp;P=3969&amp;YEAR=2012" TargetMode="External"/><Relationship Id="rId19161" Type="http://schemas.openxmlformats.org/officeDocument/2006/relationships/hyperlink" Target="http://football6.myfantasyleague.com/2013/detailed?L=59380&amp;W=12&amp;P=7183&amp;YEAR=2012" TargetMode="External"/><Relationship Id="rId4298" Type="http://schemas.openxmlformats.org/officeDocument/2006/relationships/hyperlink" Target="http://football6.myfantasyleague.com/2013/detailed?L=59380&amp;W=7&amp;P=9514&amp;YEAR=2012" TargetMode="External"/><Relationship Id="rId5349" Type="http://schemas.openxmlformats.org/officeDocument/2006/relationships/hyperlink" Target="http://football6.myfantasyleague.com/2013/detailed?L=59380&amp;W=3&amp;P=8367&amp;YEAR=2012" TargetMode="External"/><Relationship Id="rId9220" Type="http://schemas.openxmlformats.org/officeDocument/2006/relationships/hyperlink" Target="http://football6.myfantasyleague.com/2013/player?L=59380&amp;P=9076&amp;YEAR=2012" TargetMode="External"/><Relationship Id="rId11150" Type="http://schemas.openxmlformats.org/officeDocument/2006/relationships/hyperlink" Target="http://football6.myfantasyleague.com/2013/detailed?L=59380&amp;W=17&amp;P=10281&amp;YEAR=2012" TargetMode="External"/><Relationship Id="rId12201" Type="http://schemas.openxmlformats.org/officeDocument/2006/relationships/hyperlink" Target="http://football6.myfantasyleague.com/2013/detailed?L=59380&amp;W=13&amp;P=8817&amp;YEAR=2012" TargetMode="External"/><Relationship Id="rId15771" Type="http://schemas.openxmlformats.org/officeDocument/2006/relationships/hyperlink" Target="http://football6.myfantasyleague.com/2013/detailed?L=59380&amp;W=2&amp;P=7836&amp;YEAR=2012" TargetMode="External"/><Relationship Id="rId16822" Type="http://schemas.openxmlformats.org/officeDocument/2006/relationships/hyperlink" Target="http://football6.myfantasyleague.com/2013/detailed?L=59380&amp;W=13&amp;P=8250&amp;YEAR=2012" TargetMode="External"/><Relationship Id="rId1959" Type="http://schemas.openxmlformats.org/officeDocument/2006/relationships/hyperlink" Target="http://football6.myfantasyleague.com/2013/detailed?L=59380&amp;W=4&amp;P=9840&amp;YEAR=2012" TargetMode="External"/><Relationship Id="rId5830" Type="http://schemas.openxmlformats.org/officeDocument/2006/relationships/hyperlink" Target="http://football6.myfantasyleague.com/2013/detailed?L=59380&amp;W=1&amp;P=9150&amp;YEAR=2012" TargetMode="External"/><Relationship Id="rId14373" Type="http://schemas.openxmlformats.org/officeDocument/2006/relationships/hyperlink" Target="http://football6.myfantasyleague.com/2013/player?L=59380&amp;P=10529&amp;YEAR=2012" TargetMode="External"/><Relationship Id="rId15424" Type="http://schemas.openxmlformats.org/officeDocument/2006/relationships/hyperlink" Target="http://football6.myfantasyleague.com/2013/player?L=59380&amp;P=10924" TargetMode="External"/><Relationship Id="rId18994" Type="http://schemas.openxmlformats.org/officeDocument/2006/relationships/hyperlink" Target="http://football6.myfantasyleague.com/2013/detailed?L=59380&amp;W=2&amp;P=10918&amp;YEAR=2012" TargetMode="External"/><Relationship Id="rId3381" Type="http://schemas.openxmlformats.org/officeDocument/2006/relationships/hyperlink" Target="http://football6.myfantasyleague.com/2013/player?L=59380&amp;P=10400&amp;YEAR=2012" TargetMode="External"/><Relationship Id="rId4432" Type="http://schemas.openxmlformats.org/officeDocument/2006/relationships/hyperlink" Target="http://football6.myfantasyleague.com/2013/detailed?L=59380&amp;W=8&amp;P=8072&amp;YEAR=2012" TargetMode="External"/><Relationship Id="rId10983" Type="http://schemas.openxmlformats.org/officeDocument/2006/relationships/hyperlink" Target="http://football6.myfantasyleague.com/2013/detailed?L=59380&amp;W=15&amp;P=9439&amp;YEAR=2012" TargetMode="External"/><Relationship Id="rId14026" Type="http://schemas.openxmlformats.org/officeDocument/2006/relationships/hyperlink" Target="http://football6.myfantasyleague.com/2013/player?L=59380&amp;P=8687" TargetMode="External"/><Relationship Id="rId17596" Type="http://schemas.openxmlformats.org/officeDocument/2006/relationships/hyperlink" Target="http://football6.myfantasyleague.com/2013/detailed?L=59380&amp;W=13&amp;P=9987&amp;YEAR=2012" TargetMode="External"/><Relationship Id="rId18647" Type="http://schemas.openxmlformats.org/officeDocument/2006/relationships/hyperlink" Target="http://football6.myfantasyleague.com/2013/detailed?L=59380&amp;W=8&amp;P=8357&amp;YEAR=2012" TargetMode="External"/><Relationship Id="rId20191" Type="http://schemas.openxmlformats.org/officeDocument/2006/relationships/hyperlink" Target="http://football6.myfantasyleague.com/2013/detailed?L=59380&amp;W=4&amp;P=9848&amp;YEAR=2012" TargetMode="External"/><Relationship Id="rId3034" Type="http://schemas.openxmlformats.org/officeDocument/2006/relationships/hyperlink" Target="http://football6.myfantasyleague.com/2013/player?L=59380&amp;P=9547" TargetMode="External"/><Relationship Id="rId7655" Type="http://schemas.openxmlformats.org/officeDocument/2006/relationships/hyperlink" Target="http://football6.myfantasyleague.com/2013/detailed?L=59380&amp;W=9&amp;P=4910&amp;YEAR=2012" TargetMode="External"/><Relationship Id="rId8706" Type="http://schemas.openxmlformats.org/officeDocument/2006/relationships/hyperlink" Target="http://football6.myfantasyleague.com/2013/player?L=59380&amp;P=8266" TargetMode="External"/><Relationship Id="rId10636" Type="http://schemas.openxmlformats.org/officeDocument/2006/relationships/hyperlink" Target="http://football6.myfantasyleague.com/2013/detailed?L=59380&amp;W=17&amp;P=8396&amp;YEAR=2012" TargetMode="External"/><Relationship Id="rId16198" Type="http://schemas.openxmlformats.org/officeDocument/2006/relationships/hyperlink" Target="http://football6.myfantasyleague.com/2013/detailed?L=59380&amp;W=5&amp;P=7945&amp;YEAR=2012" TargetMode="External"/><Relationship Id="rId17249" Type="http://schemas.openxmlformats.org/officeDocument/2006/relationships/hyperlink" Target="http://football6.myfantasyleague.com/2013/player?L=59380&amp;P=10289&amp;YEAR=2012" TargetMode="External"/><Relationship Id="rId6257" Type="http://schemas.openxmlformats.org/officeDocument/2006/relationships/hyperlink" Target="http://football6.myfantasyleague.com/2013/detailed?L=59380&amp;W=1&amp;P=10174&amp;YEAR=2012" TargetMode="External"/><Relationship Id="rId7308" Type="http://schemas.openxmlformats.org/officeDocument/2006/relationships/hyperlink" Target="http://football6.myfantasyleague.com/2013/detailed?L=59380&amp;W=16&amp;P=8258&amp;YEAR=2012" TargetMode="External"/><Relationship Id="rId13859" Type="http://schemas.openxmlformats.org/officeDocument/2006/relationships/hyperlink" Target="http://football6.myfantasyleague.com/2013/detailed?L=59380&amp;W=12&amp;P=8376&amp;YEAR=2012" TargetMode="External"/><Relationship Id="rId15281" Type="http://schemas.openxmlformats.org/officeDocument/2006/relationships/hyperlink" Target="http://football6.myfantasyleague.com/2013/detailed?L=59380&amp;W=11&amp;P=6532&amp;YEAR=2012" TargetMode="External"/><Relationship Id="rId17730" Type="http://schemas.openxmlformats.org/officeDocument/2006/relationships/hyperlink" Target="http://football6.myfantasyleague.com/2013/detailed?L=59380&amp;W=15&amp;P=10354&amp;YEAR=2012" TargetMode="External"/><Relationship Id="rId839" Type="http://schemas.openxmlformats.org/officeDocument/2006/relationships/hyperlink" Target="http://football6.myfantasyleague.com/2013/player?L=59380&amp;P=9485&amp;YEAR=2012" TargetMode="External"/><Relationship Id="rId1469" Type="http://schemas.openxmlformats.org/officeDocument/2006/relationships/hyperlink" Target="http://football6.myfantasyleague.com/2013/detailed?L=59380&amp;W=9&amp;P=9044&amp;YEAR=2012" TargetMode="External"/><Relationship Id="rId2867" Type="http://schemas.openxmlformats.org/officeDocument/2006/relationships/hyperlink" Target="http://football6.myfantasyleague.com/2013/detailed?L=59380&amp;W=15&amp;P=9864&amp;YEAR=2012" TargetMode="External"/><Relationship Id="rId3918" Type="http://schemas.openxmlformats.org/officeDocument/2006/relationships/hyperlink" Target="http://football6.myfantasyleague.com/2013/detailed?L=59380&amp;W=7&amp;P=8848&amp;YEAR=2012" TargetMode="External"/><Relationship Id="rId5340" Type="http://schemas.openxmlformats.org/officeDocument/2006/relationships/hyperlink" Target="http://football6.myfantasyleague.com/2013/detailed?L=59380&amp;W=9&amp;P=4077&amp;YEAR=2012" TargetMode="External"/><Relationship Id="rId16332" Type="http://schemas.openxmlformats.org/officeDocument/2006/relationships/hyperlink" Target="http://football6.myfantasyleague.com/2013/detailed?L=59380&amp;W=5&amp;P=9271&amp;YEAR=2012" TargetMode="External"/><Relationship Id="rId9961" Type="http://schemas.openxmlformats.org/officeDocument/2006/relationships/hyperlink" Target="http://football6.myfantasyleague.com/2013/detailed?L=59380&amp;W=12&amp;P=7708&amp;YEAR=2012" TargetMode="External"/><Relationship Id="rId11891" Type="http://schemas.openxmlformats.org/officeDocument/2006/relationships/hyperlink" Target="http://football6.myfantasyleague.com/2013/detailed?L=59380&amp;W=10&amp;P=10756&amp;YEAR=2012" TargetMode="External"/><Relationship Id="rId12942" Type="http://schemas.openxmlformats.org/officeDocument/2006/relationships/hyperlink" Target="http://football6.myfantasyleague.com/2013/player?L=59380&amp;P=10708&amp;YEAR=2012" TargetMode="External"/><Relationship Id="rId19555" Type="http://schemas.openxmlformats.org/officeDocument/2006/relationships/hyperlink" Target="http://football6.myfantasyleague.com/2013/detailed?L=59380&amp;W=16&amp;P=9104&amp;YEAR=2012" TargetMode="External"/><Relationship Id="rId1950" Type="http://schemas.openxmlformats.org/officeDocument/2006/relationships/hyperlink" Target="http://football6.myfantasyleague.com/2013/detailed?L=59380&amp;W=14&amp;P=10259&amp;YEAR=2012" TargetMode="External"/><Relationship Id="rId8563" Type="http://schemas.openxmlformats.org/officeDocument/2006/relationships/hyperlink" Target="http://football6.myfantasyleague.com/2013/detailed?L=59380&amp;W=15&amp;P=10478&amp;YEAR=2012" TargetMode="External"/><Relationship Id="rId9614" Type="http://schemas.openxmlformats.org/officeDocument/2006/relationships/hyperlink" Target="http://football6.myfantasyleague.com/2013/detailed?L=59380&amp;W=1&amp;P=9680&amp;YEAR=2012" TargetMode="External"/><Relationship Id="rId10493" Type="http://schemas.openxmlformats.org/officeDocument/2006/relationships/hyperlink" Target="http://football6.myfantasyleague.com/2013/detailed?L=59380&amp;W=14&amp;P=7704&amp;YEAR=2012" TargetMode="External"/><Relationship Id="rId11544" Type="http://schemas.openxmlformats.org/officeDocument/2006/relationships/hyperlink" Target="http://football6.myfantasyleague.com/2013/detailed?L=59380&amp;W=12&amp;P=8670&amp;YEAR=2012" TargetMode="External"/><Relationship Id="rId18157" Type="http://schemas.openxmlformats.org/officeDocument/2006/relationships/hyperlink" Target="http://football6.myfantasyleague.com/2013/player?L=59380&amp;P=6530" TargetMode="External"/><Relationship Id="rId19208" Type="http://schemas.openxmlformats.org/officeDocument/2006/relationships/hyperlink" Target="http://football6.myfantasyleague.com/2013/detailed?L=59380&amp;W=7&amp;P=9015&amp;YEAR=2012" TargetMode="External"/><Relationship Id="rId1603" Type="http://schemas.openxmlformats.org/officeDocument/2006/relationships/hyperlink" Target="http://football6.myfantasyleague.com/2013/detailed?L=59380&amp;W=11&amp;P=10874&amp;YEAR=2012" TargetMode="External"/><Relationship Id="rId7165" Type="http://schemas.openxmlformats.org/officeDocument/2006/relationships/hyperlink" Target="http://football6.myfantasyleague.com/2013/player?L=59380&amp;P=8932" TargetMode="External"/><Relationship Id="rId8216" Type="http://schemas.openxmlformats.org/officeDocument/2006/relationships/hyperlink" Target="http://football6.myfantasyleague.com/2013/detailed?L=59380&amp;W=9&amp;P=8854&amp;YEAR=2012" TargetMode="External"/><Relationship Id="rId10146" Type="http://schemas.openxmlformats.org/officeDocument/2006/relationships/hyperlink" Target="http://football6.myfantasyleague.com/2013/detailed?L=59380&amp;W=1&amp;P=9079&amp;YEAR=2012" TargetMode="External"/><Relationship Id="rId14767" Type="http://schemas.openxmlformats.org/officeDocument/2006/relationships/hyperlink" Target="http://football6.myfantasyleague.com/2013/detailed?L=59380&amp;W=16&amp;P=6944&amp;YEAR=2012" TargetMode="External"/><Relationship Id="rId3775" Type="http://schemas.openxmlformats.org/officeDocument/2006/relationships/hyperlink" Target="http://football6.myfantasyleague.com/2013/detailed?L=59380&amp;W=11&amp;P=9938&amp;YEAR=2012" TargetMode="External"/><Relationship Id="rId4826" Type="http://schemas.openxmlformats.org/officeDocument/2006/relationships/hyperlink" Target="http://football6.myfantasyleague.com/2013/detailed?L=59380&amp;W=16&amp;P=10816&amp;YEAR=2012" TargetMode="External"/><Relationship Id="rId13369" Type="http://schemas.openxmlformats.org/officeDocument/2006/relationships/hyperlink" Target="http://football6.myfantasyleague.com/2013/detailed?L=59380&amp;W=12&amp;P=9221&amp;YEAR=2012" TargetMode="External"/><Relationship Id="rId15818" Type="http://schemas.openxmlformats.org/officeDocument/2006/relationships/hyperlink" Target="http://football6.myfantasyleague.com/2013/detailed?L=59380&amp;W=12&amp;P=9097&amp;YEAR=2012" TargetMode="External"/><Relationship Id="rId17240" Type="http://schemas.openxmlformats.org/officeDocument/2006/relationships/hyperlink" Target="http://football6.myfantasyleague.com/2013/detailed?L=59380&amp;W=2&amp;P=8702&amp;YEAR=2012" TargetMode="External"/><Relationship Id="rId20585" Type="http://schemas.openxmlformats.org/officeDocument/2006/relationships/hyperlink" Target="http://football6.myfantasyleague.com/2013/detailed?L=59380&amp;W=1&amp;P=10828&amp;YEAR=2012" TargetMode="External"/><Relationship Id="rId696" Type="http://schemas.openxmlformats.org/officeDocument/2006/relationships/hyperlink" Target="http://football6.myfantasyleague.com/2013/detailed?L=59380&amp;W=13&amp;P=9868&amp;YEAR=2012" TargetMode="External"/><Relationship Id="rId2377" Type="http://schemas.openxmlformats.org/officeDocument/2006/relationships/hyperlink" Target="http://football6.myfantasyleague.com/2013/detailed?L=59380&amp;W=7&amp;P=10763&amp;YEAR=2012" TargetMode="External"/><Relationship Id="rId3428" Type="http://schemas.openxmlformats.org/officeDocument/2006/relationships/hyperlink" Target="http://football6.myfantasyleague.com/2013/detailed?L=59380&amp;W=2&amp;P=10235&amp;YEAR=2012" TargetMode="External"/><Relationship Id="rId20238" Type="http://schemas.openxmlformats.org/officeDocument/2006/relationships/hyperlink" Target="http://football6.myfantasyleague.com/2013/detailed?L=59380&amp;W=16&amp;P=10703&amp;YEAR=2012" TargetMode="External"/><Relationship Id="rId349" Type="http://schemas.openxmlformats.org/officeDocument/2006/relationships/hyperlink" Target="http://football6.myfantasyleague.com/2013/detailed?L=59380&amp;W=9&amp;P=10371&amp;YEAR=2012" TargetMode="External"/><Relationship Id="rId6998" Type="http://schemas.openxmlformats.org/officeDocument/2006/relationships/hyperlink" Target="http://football6.myfantasyleague.com/2013/detailed?L=59380&amp;W=3&amp;P=8359&amp;YEAR=2012" TargetMode="External"/><Relationship Id="rId9471" Type="http://schemas.openxmlformats.org/officeDocument/2006/relationships/hyperlink" Target="http://football6.myfantasyleague.com/2013/player?L=59380&amp;P=7665" TargetMode="External"/><Relationship Id="rId13850" Type="http://schemas.openxmlformats.org/officeDocument/2006/relationships/hyperlink" Target="http://football6.myfantasyleague.com/2013/detailed?L=59380&amp;W=2&amp;P=8376&amp;YEAR=2012" TargetMode="External"/><Relationship Id="rId14901" Type="http://schemas.openxmlformats.org/officeDocument/2006/relationships/hyperlink" Target="http://football6.myfantasyleague.com/2013/detailed?L=59380&amp;W=17&amp;P=9805&amp;YEAR=2012" TargetMode="External"/><Relationship Id="rId19065" Type="http://schemas.openxmlformats.org/officeDocument/2006/relationships/hyperlink" Target="http://football6.myfantasyleague.com/2013/detailed?L=59380&amp;W=4&amp;P=8416&amp;YEAR=2012" TargetMode="External"/><Relationship Id="rId8073" Type="http://schemas.openxmlformats.org/officeDocument/2006/relationships/hyperlink" Target="http://football6.myfantasyleague.com/2013/detailed?L=59380&amp;W=9&amp;P=9319&amp;YEAR=2012" TargetMode="External"/><Relationship Id="rId9124" Type="http://schemas.openxmlformats.org/officeDocument/2006/relationships/hyperlink" Target="http://football6.myfantasyleague.com/2013/detailed?L=59380&amp;W=8&amp;P=10331&amp;YEAR=2012" TargetMode="External"/><Relationship Id="rId12452" Type="http://schemas.openxmlformats.org/officeDocument/2006/relationships/hyperlink" Target="http://football6.myfantasyleague.com/2013/player?L=59380&amp;P=8705" TargetMode="External"/><Relationship Id="rId13503" Type="http://schemas.openxmlformats.org/officeDocument/2006/relationships/hyperlink" Target="http://football6.myfantasyleague.com/2013/detailed?L=59380&amp;W=8&amp;P=9534&amp;YEAR=2012" TargetMode="External"/><Relationship Id="rId830" Type="http://schemas.openxmlformats.org/officeDocument/2006/relationships/hyperlink" Target="http://football6.myfantasyleague.com/2013/detailed?L=59380&amp;W=10&amp;P=10282&amp;YEAR=2012" TargetMode="External"/><Relationship Id="rId1460" Type="http://schemas.openxmlformats.org/officeDocument/2006/relationships/hyperlink" Target="http://football6.myfantasyleague.com/2013/player?L=59380&amp;P=9044&amp;YEAR=2012" TargetMode="External"/><Relationship Id="rId2511" Type="http://schemas.openxmlformats.org/officeDocument/2006/relationships/hyperlink" Target="http://football6.myfantasyleague.com/2013/detailed?L=59380&amp;W=10&amp;P=10346&amp;YEAR=2012" TargetMode="External"/><Relationship Id="rId11054" Type="http://schemas.openxmlformats.org/officeDocument/2006/relationships/hyperlink" Target="http://football6.myfantasyleague.com/2013/detailed?L=59380&amp;W=5&amp;P=10520&amp;YEAR=2012" TargetMode="External"/><Relationship Id="rId12105" Type="http://schemas.openxmlformats.org/officeDocument/2006/relationships/hyperlink" Target="http://football6.myfantasyleague.com/2013/player?L=59380&amp;P=9827&amp;YEAR=2012" TargetMode="External"/><Relationship Id="rId15675" Type="http://schemas.openxmlformats.org/officeDocument/2006/relationships/hyperlink" Target="http://football6.myfantasyleague.com/2013/detailed?L=59380&amp;W=9&amp;P=10769&amp;YEAR=2012" TargetMode="External"/><Relationship Id="rId16726" Type="http://schemas.openxmlformats.org/officeDocument/2006/relationships/hyperlink" Target="http://football6.myfantasyleague.com/2013/player?L=59380&amp;P=10362&amp;YEAR=2012" TargetMode="External"/><Relationship Id="rId1113" Type="http://schemas.openxmlformats.org/officeDocument/2006/relationships/hyperlink" Target="http://football6.myfantasyleague.com/2013/detailed?L=59380&amp;W=13&amp;P=10096&amp;YEAR=2012" TargetMode="External"/><Relationship Id="rId4683" Type="http://schemas.openxmlformats.org/officeDocument/2006/relationships/hyperlink" Target="http://football6.myfantasyleague.com/2013/detailed?L=59380&amp;W=3&amp;P=9706&amp;YEAR=2012" TargetMode="External"/><Relationship Id="rId5734" Type="http://schemas.openxmlformats.org/officeDocument/2006/relationships/hyperlink" Target="http://football6.myfantasyleague.com/2013/detailed?L=59380&amp;W=9&amp;P=10258&amp;YEAR=2012" TargetMode="External"/><Relationship Id="rId14277" Type="http://schemas.openxmlformats.org/officeDocument/2006/relationships/hyperlink" Target="http://football6.myfantasyleague.com/2013/detailed?L=59380&amp;W=12&amp;P=9615&amp;YEAR=2012" TargetMode="External"/><Relationship Id="rId15328" Type="http://schemas.openxmlformats.org/officeDocument/2006/relationships/hyperlink" Target="http://football6.myfantasyleague.com/2013/detailed?L=59380&amp;W=13&amp;P=10224&amp;YEAR=2012" TargetMode="External"/><Relationship Id="rId18898" Type="http://schemas.openxmlformats.org/officeDocument/2006/relationships/hyperlink" Target="http://football6.myfantasyleague.com/2013/detailed?L=59380&amp;W=3&amp;P=10815&amp;YEAR=2012" TargetMode="External"/><Relationship Id="rId3285" Type="http://schemas.openxmlformats.org/officeDocument/2006/relationships/hyperlink" Target="http://football6.myfantasyleague.com/2013/detailed?L=59380&amp;W=2&amp;P=9188&amp;YEAR=2012" TargetMode="External"/><Relationship Id="rId4336" Type="http://schemas.openxmlformats.org/officeDocument/2006/relationships/hyperlink" Target="http://football6.myfantasyleague.com/2013/detailed?L=59380&amp;W=1&amp;P=9893&amp;YEAR=2012" TargetMode="External"/><Relationship Id="rId8957" Type="http://schemas.openxmlformats.org/officeDocument/2006/relationships/hyperlink" Target="http://football6.myfantasyleague.com/2013/detailed?L=59380&amp;W=9&amp;P=9729&amp;YEAR=2012" TargetMode="External"/><Relationship Id="rId19949" Type="http://schemas.openxmlformats.org/officeDocument/2006/relationships/hyperlink" Target="http://football6.myfantasyleague.com/2013/player?L=59380&amp;P=7446&amp;YEAR=2012" TargetMode="External"/><Relationship Id="rId20095" Type="http://schemas.openxmlformats.org/officeDocument/2006/relationships/hyperlink" Target="http://football6.myfantasyleague.com/2013/detailed?L=59380&amp;W=17&amp;P=10013&amp;YEAR=2012" TargetMode="External"/><Relationship Id="rId7559" Type="http://schemas.openxmlformats.org/officeDocument/2006/relationships/hyperlink" Target="http://football6.myfantasyleague.com/2013/player?L=59380&amp;P=10469" TargetMode="External"/><Relationship Id="rId10887" Type="http://schemas.openxmlformats.org/officeDocument/2006/relationships/hyperlink" Target="http://football6.myfantasyleague.com/2013/options?L=59380&amp;F=0007&amp;O=07" TargetMode="External"/><Relationship Id="rId11938" Type="http://schemas.openxmlformats.org/officeDocument/2006/relationships/hyperlink" Target="http://football6.myfantasyleague.com/2013/detailed?L=59380&amp;W=12&amp;P=10020&amp;YEAR=2012" TargetMode="External"/><Relationship Id="rId13360" Type="http://schemas.openxmlformats.org/officeDocument/2006/relationships/hyperlink" Target="http://football6.myfantasyleague.com/2013/detailed?L=59380&amp;W=2&amp;P=9221&amp;YEAR=2012" TargetMode="External"/><Relationship Id="rId13013" Type="http://schemas.openxmlformats.org/officeDocument/2006/relationships/hyperlink" Target="http://football6.myfantasyleague.com/2013/player?L=59380&amp;P=8432&amp;YEAR=2012" TargetMode="External"/><Relationship Id="rId14411" Type="http://schemas.openxmlformats.org/officeDocument/2006/relationships/hyperlink" Target="http://football6.myfantasyleague.com/2013/detailed?L=59380&amp;W=2&amp;P=9616&amp;YEAR=2012" TargetMode="External"/><Relationship Id="rId17981" Type="http://schemas.openxmlformats.org/officeDocument/2006/relationships/hyperlink" Target="http://football6.myfantasyleague.com/2013/player?L=59380&amp;P=8304&amp;YEAR=2012" TargetMode="External"/><Relationship Id="rId340" Type="http://schemas.openxmlformats.org/officeDocument/2006/relationships/hyperlink" Target="http://football6.myfantasyleague.com/2013/player?L=59380&amp;P=10371" TargetMode="External"/><Relationship Id="rId2021" Type="http://schemas.openxmlformats.org/officeDocument/2006/relationships/hyperlink" Target="http://football6.myfantasyleague.com/2013/detailed?L=59380&amp;W=4&amp;P=9491&amp;YEAR=2012" TargetMode="External"/><Relationship Id="rId16583" Type="http://schemas.openxmlformats.org/officeDocument/2006/relationships/hyperlink" Target="http://football6.myfantasyleague.com/2013/detailed?L=59380&amp;W=13&amp;P=9512&amp;YEAR=2012" TargetMode="External"/><Relationship Id="rId17634" Type="http://schemas.openxmlformats.org/officeDocument/2006/relationships/hyperlink" Target="http://football6.myfantasyleague.com/2013/detailed?L=59380&amp;W=3&amp;P=10558&amp;YEAR=2012" TargetMode="External"/><Relationship Id="rId4193" Type="http://schemas.openxmlformats.org/officeDocument/2006/relationships/hyperlink" Target="http://football6.myfantasyleague.com/2013/detailed?L=59380&amp;W=14&amp;P=7471&amp;YEAR=2012" TargetMode="External"/><Relationship Id="rId5591" Type="http://schemas.openxmlformats.org/officeDocument/2006/relationships/hyperlink" Target="http://football6.myfantasyleague.com/2013/player?L=59380&amp;P=8707&amp;YEAR=2012" TargetMode="External"/><Relationship Id="rId6642" Type="http://schemas.openxmlformats.org/officeDocument/2006/relationships/hyperlink" Target="http://football6.myfantasyleague.com/2013/detailed?L=59380&amp;W=12&amp;P=9367&amp;YEAR=2012" TargetMode="External"/><Relationship Id="rId15185" Type="http://schemas.openxmlformats.org/officeDocument/2006/relationships/hyperlink" Target="http://football6.myfantasyleague.com/2013/detailed?L=59380&amp;W=10&amp;P=8036&amp;YEAR=2012" TargetMode="External"/><Relationship Id="rId16236" Type="http://schemas.openxmlformats.org/officeDocument/2006/relationships/hyperlink" Target="http://football6.myfantasyleague.com/2013/detailed?L=59380&amp;W=12&amp;P=10723&amp;YEAR=2012" TargetMode="External"/><Relationship Id="rId5244" Type="http://schemas.openxmlformats.org/officeDocument/2006/relationships/hyperlink" Target="http://football6.myfantasyleague.com/2013/detailed?L=59380&amp;W=15&amp;P=8414&amp;YEAR=2012" TargetMode="External"/><Relationship Id="rId9865" Type="http://schemas.openxmlformats.org/officeDocument/2006/relationships/hyperlink" Target="http://football6.myfantasyleague.com/2013/player?L=59380&amp;P=10791" TargetMode="External"/><Relationship Id="rId11795" Type="http://schemas.openxmlformats.org/officeDocument/2006/relationships/hyperlink" Target="http://football6.myfantasyleague.com/2013/detailed?L=59380&amp;W=6&amp;P=10709&amp;YEAR=2012" TargetMode="External"/><Relationship Id="rId12846" Type="http://schemas.openxmlformats.org/officeDocument/2006/relationships/hyperlink" Target="http://football6.myfantasyleague.com/2013/detailed?L=59380&amp;W=17&amp;P=7824&amp;YEAR=2012" TargetMode="External"/><Relationship Id="rId19459" Type="http://schemas.openxmlformats.org/officeDocument/2006/relationships/hyperlink" Target="http://football6.myfantasyleague.com/2013/detailed?L=59380&amp;W=5&amp;P=9383&amp;YEAR=2012" TargetMode="External"/><Relationship Id="rId79" Type="http://schemas.openxmlformats.org/officeDocument/2006/relationships/hyperlink" Target="http://football6.myfantasyleague.com/2013/detailed?L=59380&amp;W=1&amp;P=10724&amp;YEAR=2012" TargetMode="External"/><Relationship Id="rId1854" Type="http://schemas.openxmlformats.org/officeDocument/2006/relationships/hyperlink" Target="http://football6.myfantasyleague.com/2013/detailed?L=59380&amp;W=3&amp;P=6982&amp;YEAR=2012" TargetMode="External"/><Relationship Id="rId2905" Type="http://schemas.openxmlformats.org/officeDocument/2006/relationships/hyperlink" Target="http://football6.myfantasyleague.com/2013/detailed?L=59380&amp;W=5&amp;P=10460&amp;YEAR=2012" TargetMode="External"/><Relationship Id="rId8467" Type="http://schemas.openxmlformats.org/officeDocument/2006/relationships/hyperlink" Target="http://football6.myfantasyleague.com/2013/detailed?L=59380&amp;W=2&amp;P=10823&amp;YEAR=2012" TargetMode="External"/><Relationship Id="rId9518" Type="http://schemas.openxmlformats.org/officeDocument/2006/relationships/hyperlink" Target="http://football6.myfantasyleague.com/2013/detailed?L=59380&amp;W=11&amp;P=10322&amp;YEAR=2012" TargetMode="External"/><Relationship Id="rId10397" Type="http://schemas.openxmlformats.org/officeDocument/2006/relationships/hyperlink" Target="http://football6.myfantasyleague.com/2013/detailed?L=59380&amp;W=4&amp;P=10297&amp;YEAR=2012" TargetMode="External"/><Relationship Id="rId11448" Type="http://schemas.openxmlformats.org/officeDocument/2006/relationships/hyperlink" Target="http://football6.myfantasyleague.com/2013/detailed?L=59380&amp;W=7&amp;P=10035&amp;YEAR=2012" TargetMode="External"/><Relationship Id="rId1507" Type="http://schemas.openxmlformats.org/officeDocument/2006/relationships/hyperlink" Target="http://football6.myfantasyleague.com/2013/detailed?L=59380&amp;W=4&amp;P=10821&amp;YEAR=2012" TargetMode="External"/><Relationship Id="rId7069" Type="http://schemas.openxmlformats.org/officeDocument/2006/relationships/hyperlink" Target="http://football6.myfantasyleague.com/2013/player?L=59380&amp;P=6529" TargetMode="External"/><Relationship Id="rId17491" Type="http://schemas.openxmlformats.org/officeDocument/2006/relationships/hyperlink" Target="http://football6.myfantasyleague.com/2013/detailed?L=59380&amp;W=9&amp;P=10034&amp;YEAR=2012" TargetMode="External"/><Relationship Id="rId19940" Type="http://schemas.openxmlformats.org/officeDocument/2006/relationships/hyperlink" Target="http://football6.myfantasyleague.com/2013/detailed?L=59380&amp;W=9&amp;P=10537&amp;YEAR=2012" TargetMode="External"/><Relationship Id="rId3679" Type="http://schemas.openxmlformats.org/officeDocument/2006/relationships/hyperlink" Target="http://football6.myfantasyleague.com/2013/detailed?L=59380&amp;W=5&amp;P=9465&amp;YEAR=2012" TargetMode="External"/><Relationship Id="rId7550" Type="http://schemas.openxmlformats.org/officeDocument/2006/relationships/hyperlink" Target="http://football6.myfantasyleague.com/2013/detailed?L=59380&amp;W=7&amp;P=8323&amp;YEAR=2012" TargetMode="External"/><Relationship Id="rId16093" Type="http://schemas.openxmlformats.org/officeDocument/2006/relationships/hyperlink" Target="http://football6.myfantasyleague.com/2013/detailed?L=59380&amp;W=2&amp;P=9099&amp;YEAR=2012" TargetMode="External"/><Relationship Id="rId17144" Type="http://schemas.openxmlformats.org/officeDocument/2006/relationships/hyperlink" Target="http://football6.myfantasyleague.com/2013/detailed?L=59380&amp;W=13&amp;P=9132&amp;YEAR=2012" TargetMode="External"/><Relationship Id="rId18542" Type="http://schemas.openxmlformats.org/officeDocument/2006/relationships/hyperlink" Target="http://football6.myfantasyleague.com/2013/detailed?L=59380&amp;W=5&amp;P=10879&amp;YEAR=2012" TargetMode="External"/><Relationship Id="rId20489" Type="http://schemas.openxmlformats.org/officeDocument/2006/relationships/hyperlink" Target="http://football6.myfantasyleague.com/2013/detailed?L=59380&amp;W=7&amp;P=10759&amp;YEAR=2012" TargetMode="External"/><Relationship Id="rId6152" Type="http://schemas.openxmlformats.org/officeDocument/2006/relationships/hyperlink" Target="http://football6.myfantasyleague.com/2013/player?L=59380&amp;P=10989" TargetMode="External"/><Relationship Id="rId7203" Type="http://schemas.openxmlformats.org/officeDocument/2006/relationships/hyperlink" Target="http://football6.myfantasyleague.com/2013/player?L=59380&amp;P=10347" TargetMode="External"/><Relationship Id="rId8601" Type="http://schemas.openxmlformats.org/officeDocument/2006/relationships/hyperlink" Target="http://football6.myfantasyleague.com/2013/detailed?L=59380&amp;W=5&amp;P=10812&amp;YEAR=2012" TargetMode="External"/><Relationship Id="rId10531" Type="http://schemas.openxmlformats.org/officeDocument/2006/relationships/hyperlink" Target="http://football6.myfantasyleague.com/2013/detailed?L=59380&amp;W=5&amp;P=10318&amp;YEAR=2012" TargetMode="External"/><Relationship Id="rId13754" Type="http://schemas.openxmlformats.org/officeDocument/2006/relationships/hyperlink" Target="http://football6.myfantasyleague.com/2013/detailed?L=59380&amp;W=2&amp;P=6933&amp;YEAR=2012" TargetMode="External"/><Relationship Id="rId14805" Type="http://schemas.openxmlformats.org/officeDocument/2006/relationships/hyperlink" Target="http://football6.myfantasyleague.com/2013/detailed?L=59380&amp;W=10&amp;P=10296&amp;YEAR=2012" TargetMode="External"/><Relationship Id="rId2762" Type="http://schemas.openxmlformats.org/officeDocument/2006/relationships/hyperlink" Target="http://football6.myfantasyleague.com/2013/detailed?L=59380&amp;W=8&amp;P=6789&amp;YEAR=2012" TargetMode="External"/><Relationship Id="rId3813" Type="http://schemas.openxmlformats.org/officeDocument/2006/relationships/hyperlink" Target="http://football6.myfantasyleague.com/2013/detailed?L=59380&amp;W=10&amp;P=9597&amp;YEAR=2012" TargetMode="External"/><Relationship Id="rId9028" Type="http://schemas.openxmlformats.org/officeDocument/2006/relationships/hyperlink" Target="http://football6.myfantasyleague.com/2013/detailed?L=59380&amp;W=15&amp;P=7671&amp;YEAR=2012" TargetMode="External"/><Relationship Id="rId9375" Type="http://schemas.openxmlformats.org/officeDocument/2006/relationships/hyperlink" Target="http://football6.myfantasyleague.com/2013/detailed?L=59380&amp;W=11&amp;P=6513&amp;YEAR=2012" TargetMode="External"/><Relationship Id="rId12356" Type="http://schemas.openxmlformats.org/officeDocument/2006/relationships/hyperlink" Target="http://football6.myfantasyleague.com/2013/detailed?L=59380&amp;W=16&amp;P=9899&amp;YEAR=2012" TargetMode="External"/><Relationship Id="rId13407" Type="http://schemas.openxmlformats.org/officeDocument/2006/relationships/hyperlink" Target="http://football6.myfantasyleague.com/2013/detailed?L=59380&amp;W=14&amp;P=10870&amp;YEAR=2012" TargetMode="External"/><Relationship Id="rId16977" Type="http://schemas.openxmlformats.org/officeDocument/2006/relationships/hyperlink" Target="http://football6.myfantasyleague.com/2013/detailed?L=59380&amp;W=17&amp;P=10203&amp;YEAR=2012" TargetMode="External"/><Relationship Id="rId20623" Type="http://schemas.openxmlformats.org/officeDocument/2006/relationships/hyperlink" Target="http://football6.myfantasyleague.com/2013/detailed?L=59380&amp;W=11&amp;P=10110&amp;YEAR=2012" TargetMode="External"/><Relationship Id="rId734" Type="http://schemas.openxmlformats.org/officeDocument/2006/relationships/hyperlink" Target="http://football6.myfantasyleague.com/2013/detailed?L=59380&amp;W=4&amp;P=8510&amp;YEAR=2012" TargetMode="External"/><Relationship Id="rId1364" Type="http://schemas.openxmlformats.org/officeDocument/2006/relationships/hyperlink" Target="http://football6.myfantasyleague.com/2013/detailed?L=59380&amp;W=14&amp;P=10048&amp;YEAR=2012" TargetMode="External"/><Relationship Id="rId2415" Type="http://schemas.openxmlformats.org/officeDocument/2006/relationships/hyperlink" Target="http://football6.myfantasyleague.com/2013/detailed?L=59380&amp;W=8&amp;P=8497&amp;YEAR=2012" TargetMode="External"/><Relationship Id="rId5985" Type="http://schemas.openxmlformats.org/officeDocument/2006/relationships/hyperlink" Target="http://football6.myfantasyleague.com/2013/detailed?L=59380&amp;W=13&amp;P=3549&amp;YEAR=2012" TargetMode="External"/><Relationship Id="rId12009" Type="http://schemas.openxmlformats.org/officeDocument/2006/relationships/hyperlink" Target="http://football6.myfantasyleague.com/2013/detailed?L=59380&amp;W=3&amp;P=9464&amp;YEAR=2012" TargetMode="External"/><Relationship Id="rId15579" Type="http://schemas.openxmlformats.org/officeDocument/2006/relationships/hyperlink" Target="http://football6.myfantasyleague.com/2013/player?L=59380&amp;P=11012&amp;YEAR=2012" TargetMode="External"/><Relationship Id="rId19450" Type="http://schemas.openxmlformats.org/officeDocument/2006/relationships/hyperlink" Target="http://football6.myfantasyleague.com/2013/detailed?L=59380&amp;W=15&amp;P=10698&amp;YEAR=2012" TargetMode="External"/><Relationship Id="rId70" Type="http://schemas.openxmlformats.org/officeDocument/2006/relationships/hyperlink" Target="http://football6.myfantasyleague.com/2013/detailed?L=59380&amp;W=11&amp;P=10353&amp;YEAR=2012" TargetMode="External"/><Relationship Id="rId1017" Type="http://schemas.openxmlformats.org/officeDocument/2006/relationships/hyperlink" Target="http://football6.myfantasyleague.com/2013/player?L=59380&amp;P=10286&amp;YEAR=2012" TargetMode="External"/><Relationship Id="rId4587" Type="http://schemas.openxmlformats.org/officeDocument/2006/relationships/hyperlink" Target="http://football6.myfantasyleague.com/2013/detailed?L=59380&amp;W=3&amp;P=6776&amp;YEAR=2012" TargetMode="External"/><Relationship Id="rId5638" Type="http://schemas.openxmlformats.org/officeDocument/2006/relationships/hyperlink" Target="http://football6.myfantasyleague.com/2013/detailed?L=59380&amp;W=12&amp;P=11005&amp;YEAR=2012" TargetMode="External"/><Relationship Id="rId18052" Type="http://schemas.openxmlformats.org/officeDocument/2006/relationships/hyperlink" Target="http://football6.myfantasyleague.com/2013/player?L=59380&amp;P=7053&amp;YEAR=2012" TargetMode="External"/><Relationship Id="rId19103" Type="http://schemas.openxmlformats.org/officeDocument/2006/relationships/hyperlink" Target="http://football6.myfantasyleague.com/2013/detailed?L=59380&amp;W=8&amp;P=9640&amp;YEAR=2012" TargetMode="External"/><Relationship Id="rId3189" Type="http://schemas.openxmlformats.org/officeDocument/2006/relationships/hyperlink" Target="http://football6.myfantasyleague.com/2013/detailed?L=59380&amp;W=9&amp;P=10472&amp;YEAR=2012" TargetMode="External"/><Relationship Id="rId7060" Type="http://schemas.openxmlformats.org/officeDocument/2006/relationships/hyperlink" Target="http://football6.myfantasyleague.com/2013/detailed?L=59380&amp;W=9&amp;P=8843&amp;YEAR=2012" TargetMode="External"/><Relationship Id="rId8111" Type="http://schemas.openxmlformats.org/officeDocument/2006/relationships/hyperlink" Target="http://football6.myfantasyleague.com/2013/detailed?L=59380&amp;W=13&amp;P=8246&amp;YEAR=2012" TargetMode="External"/><Relationship Id="rId10041" Type="http://schemas.openxmlformats.org/officeDocument/2006/relationships/hyperlink" Target="http://football6.myfantasyleague.com/2013/player?L=59380&amp;P=11015&amp;YEAR=2012" TargetMode="External"/><Relationship Id="rId14662" Type="http://schemas.openxmlformats.org/officeDocument/2006/relationships/hyperlink" Target="http://football6.myfantasyleague.com/2013/detailed?L=59380&amp;W=3&amp;P=10713&amp;YEAR=2012" TargetMode="External"/><Relationship Id="rId15713" Type="http://schemas.openxmlformats.org/officeDocument/2006/relationships/hyperlink" Target="http://football6.myfantasyleague.com/2013/detailed?L=59380&amp;W=8&amp;P=9841&amp;YEAR=2012" TargetMode="External"/><Relationship Id="rId591" Type="http://schemas.openxmlformats.org/officeDocument/2006/relationships/hyperlink" Target="http://football6.myfantasyleague.com/2013/detailed?L=59380&amp;W=3&amp;P=9897&amp;YEAR=2012" TargetMode="External"/><Relationship Id="rId2272" Type="http://schemas.openxmlformats.org/officeDocument/2006/relationships/hyperlink" Target="http://football6.myfantasyleague.com/2013/detailed?L=59380&amp;W=10&amp;P=6996&amp;YEAR=2012" TargetMode="External"/><Relationship Id="rId3670" Type="http://schemas.openxmlformats.org/officeDocument/2006/relationships/hyperlink" Target="http://football6.myfantasyleague.com/2013/detailed?L=59380&amp;W=15&amp;P=9171&amp;YEAR=2012" TargetMode="External"/><Relationship Id="rId4721" Type="http://schemas.openxmlformats.org/officeDocument/2006/relationships/hyperlink" Target="http://football6.myfantasyleague.com/2013/detailed?L=59380&amp;W=1&amp;P=8339&amp;YEAR=2012" TargetMode="External"/><Relationship Id="rId13264" Type="http://schemas.openxmlformats.org/officeDocument/2006/relationships/hyperlink" Target="http://football6.myfantasyleague.com/2013/detailed?L=59380&amp;W=17&amp;P=7509&amp;YEAR=2012" TargetMode="External"/><Relationship Id="rId14315" Type="http://schemas.openxmlformats.org/officeDocument/2006/relationships/hyperlink" Target="http://football6.myfantasyleague.com/2013/detailed?L=59380&amp;W=11&amp;P=7843&amp;YEAR=2012" TargetMode="External"/><Relationship Id="rId17885" Type="http://schemas.openxmlformats.org/officeDocument/2006/relationships/hyperlink" Target="http://football6.myfantasyleague.com/2013/player?L=59380&amp;P=9969&amp;YEAR=2012" TargetMode="External"/><Relationship Id="rId18936" Type="http://schemas.openxmlformats.org/officeDocument/2006/relationships/hyperlink" Target="http://football6.myfantasyleague.com/2013/detailed?L=59380&amp;W=11&amp;P=8421&amp;YEAR=2012" TargetMode="External"/><Relationship Id="rId20480" Type="http://schemas.openxmlformats.org/officeDocument/2006/relationships/hyperlink" Target="http://football6.myfantasyleague.com/2013/detailed?L=59380&amp;W=17&amp;P=9867&amp;YEAR=2012" TargetMode="External"/><Relationship Id="rId244" Type="http://schemas.openxmlformats.org/officeDocument/2006/relationships/hyperlink" Target="http://football6.myfantasyleague.com/2013/detailed?L=59380&amp;W=10&amp;P=10082&amp;YEAR=2012" TargetMode="External"/><Relationship Id="rId3323" Type="http://schemas.openxmlformats.org/officeDocument/2006/relationships/hyperlink" Target="http://football6.myfantasyleague.com/2013/detailed?L=59380&amp;W=4&amp;P=9913&amp;YEAR=2012" TargetMode="External"/><Relationship Id="rId6893" Type="http://schemas.openxmlformats.org/officeDocument/2006/relationships/hyperlink" Target="http://football6.myfantasyleague.com/2013/detailed?L=59380&amp;W=8&amp;P=9067&amp;YEAR=2012" TargetMode="External"/><Relationship Id="rId7944" Type="http://schemas.openxmlformats.org/officeDocument/2006/relationships/hyperlink" Target="http://football6.myfantasyleague.com/2013/detailed?L=59380&amp;W=1&amp;P=9360&amp;YEAR=2012" TargetMode="External"/><Relationship Id="rId10925" Type="http://schemas.openxmlformats.org/officeDocument/2006/relationships/hyperlink" Target="http://football6.myfantasyleague.com/2013/detailed?L=59380&amp;W=9&amp;P=10992&amp;YEAR=2012" TargetMode="External"/><Relationship Id="rId16487" Type="http://schemas.openxmlformats.org/officeDocument/2006/relationships/hyperlink" Target="http://football6.myfantasyleague.com/2013/detailed?L=59380&amp;W=16&amp;P=9871&amp;YEAR=2012" TargetMode="External"/><Relationship Id="rId17538" Type="http://schemas.openxmlformats.org/officeDocument/2006/relationships/hyperlink" Target="http://football6.myfantasyleague.com/2013/detailed?L=59380&amp;W=7&amp;P=9431&amp;YEAR=2012" TargetMode="External"/><Relationship Id="rId20133" Type="http://schemas.openxmlformats.org/officeDocument/2006/relationships/hyperlink" Target="http://football6.myfantasyleague.com/2013/player?L=59380&amp;P=8121" TargetMode="External"/><Relationship Id="rId5495" Type="http://schemas.openxmlformats.org/officeDocument/2006/relationships/hyperlink" Target="http://football6.myfantasyleague.com/2013/detailed?L=59380&amp;W=5&amp;P=10884&amp;YEAR=2012" TargetMode="External"/><Relationship Id="rId6546" Type="http://schemas.openxmlformats.org/officeDocument/2006/relationships/hyperlink" Target="http://football6.myfantasyleague.com/2013/player?L=59380&amp;P=9983" TargetMode="External"/><Relationship Id="rId15089" Type="http://schemas.openxmlformats.org/officeDocument/2006/relationships/hyperlink" Target="http://football6.myfantasyleague.com/2013/detailed?L=59380&amp;W=14&amp;P=8659&amp;YEAR=2012" TargetMode="External"/><Relationship Id="rId4097" Type="http://schemas.openxmlformats.org/officeDocument/2006/relationships/hyperlink" Target="http://football6.myfantasyleague.com/2013/detailed?L=59380&amp;W=7&amp;P=10022&amp;YEAR=2012" TargetMode="External"/><Relationship Id="rId5148" Type="http://schemas.openxmlformats.org/officeDocument/2006/relationships/hyperlink" Target="http://football6.myfantasyleague.com/2013/detailed?L=59380&amp;W=1&amp;P=8392&amp;YEAR=2012" TargetMode="External"/><Relationship Id="rId9769" Type="http://schemas.openxmlformats.org/officeDocument/2006/relationships/hyperlink" Target="http://football6.myfantasyleague.com/2013/detailed?L=59380&amp;W=7&amp;P=9078&amp;YEAR=2012" TargetMode="External"/><Relationship Id="rId11699" Type="http://schemas.openxmlformats.org/officeDocument/2006/relationships/hyperlink" Target="http://football6.myfantasyleague.com/2013/player?L=59380&amp;P=10367" TargetMode="External"/><Relationship Id="rId12000" Type="http://schemas.openxmlformats.org/officeDocument/2006/relationships/hyperlink" Target="http://football6.myfantasyleague.com/2013/detailed?L=59380&amp;W=13&amp;P=10363&amp;YEAR=2012" TargetMode="External"/><Relationship Id="rId15570" Type="http://schemas.openxmlformats.org/officeDocument/2006/relationships/hyperlink" Target="http://football6.myfantasyleague.com/2013/detailed?L=59380&amp;W=9&amp;P=9921&amp;YEAR=2012" TargetMode="External"/><Relationship Id="rId1758" Type="http://schemas.openxmlformats.org/officeDocument/2006/relationships/hyperlink" Target="http://football6.myfantasyleague.com/2013/detailed?L=59380&amp;W=3&amp;P=10719&amp;YEAR=2012" TargetMode="External"/><Relationship Id="rId2809" Type="http://schemas.openxmlformats.org/officeDocument/2006/relationships/hyperlink" Target="http://football6.myfantasyleague.com/2013/detailed?L=59380&amp;W=1&amp;P=10772&amp;YEAR=2012" TargetMode="External"/><Relationship Id="rId14172" Type="http://schemas.openxmlformats.org/officeDocument/2006/relationships/hyperlink" Target="http://football6.myfantasyleague.com/2013/detailed?L=59380&amp;W=14&amp;P=9745&amp;YEAR=2012" TargetMode="External"/><Relationship Id="rId15223" Type="http://schemas.openxmlformats.org/officeDocument/2006/relationships/hyperlink" Target="http://football6.myfantasyleague.com/2013/detailed?L=59380&amp;W=10&amp;P=9705&amp;YEAR=2012" TargetMode="External"/><Relationship Id="rId16621" Type="http://schemas.openxmlformats.org/officeDocument/2006/relationships/hyperlink" Target="http://football6.myfantasyleague.com/2013/detailed?L=59380&amp;W=15&amp;P=10320&amp;YEAR=2012" TargetMode="External"/><Relationship Id="rId3180" Type="http://schemas.openxmlformats.org/officeDocument/2006/relationships/hyperlink" Target="http://football6.myfantasyleague.com/2013/detailed?L=59380&amp;W=14&amp;P=7837&amp;YEAR=2012" TargetMode="External"/><Relationship Id="rId4231" Type="http://schemas.openxmlformats.org/officeDocument/2006/relationships/hyperlink" Target="http://football6.myfantasyleague.com/2013/detailed?L=59380&amp;W=13&amp;P=10748&amp;YEAR=2012" TargetMode="External"/><Relationship Id="rId18793" Type="http://schemas.openxmlformats.org/officeDocument/2006/relationships/hyperlink" Target="http://football6.myfantasyleague.com/2013/detailed?L=59380&amp;W=12&amp;P=10764&amp;YEAR=2012" TargetMode="External"/><Relationship Id="rId19844" Type="http://schemas.openxmlformats.org/officeDocument/2006/relationships/hyperlink" Target="http://football6.myfantasyleague.com/2013/detailed?L=59380&amp;W=13&amp;P=7491&amp;YEAR=2012" TargetMode="External"/><Relationship Id="rId8852" Type="http://schemas.openxmlformats.org/officeDocument/2006/relationships/hyperlink" Target="http://football6.myfantasyleague.com/2013/detailed?L=59380&amp;W=10&amp;P=9903&amp;YEAR=2012" TargetMode="External"/><Relationship Id="rId9903" Type="http://schemas.openxmlformats.org/officeDocument/2006/relationships/hyperlink" Target="http://football6.myfantasyleague.com/2013/detailed?L=59380&amp;W=1&amp;P=9580&amp;YEAR=2012" TargetMode="External"/><Relationship Id="rId10782" Type="http://schemas.openxmlformats.org/officeDocument/2006/relationships/hyperlink" Target="http://football6.myfantasyleague.com/2013/detailed?L=59380&amp;W=1&amp;P=10914&amp;YEAR=2012" TargetMode="External"/><Relationship Id="rId11833" Type="http://schemas.openxmlformats.org/officeDocument/2006/relationships/hyperlink" Target="http://football6.myfantasyleague.com/2013/detailed?L=59380&amp;W=6&amp;P=10820&amp;YEAR=2012" TargetMode="External"/><Relationship Id="rId17395" Type="http://schemas.openxmlformats.org/officeDocument/2006/relationships/hyperlink" Target="http://football6.myfantasyleague.com/2013/detailed?L=59380&amp;W=17&amp;P=8682&amp;YEAR=2012" TargetMode="External"/><Relationship Id="rId18446" Type="http://schemas.openxmlformats.org/officeDocument/2006/relationships/hyperlink" Target="http://football6.myfantasyleague.com/2013/detailed?L=59380&amp;W=1&amp;P=9315&amp;YEAR=2012" TargetMode="External"/><Relationship Id="rId6056" Type="http://schemas.openxmlformats.org/officeDocument/2006/relationships/hyperlink" Target="http://football6.myfantasyleague.com/2013/detailed?L=59380&amp;W=15&amp;P=9254&amp;YEAR=2012" TargetMode="External"/><Relationship Id="rId7454" Type="http://schemas.openxmlformats.org/officeDocument/2006/relationships/hyperlink" Target="http://football6.myfantasyleague.com/2013/detailed?L=59380&amp;W=3&amp;P=10093&amp;YEAR=2012" TargetMode="External"/><Relationship Id="rId8505" Type="http://schemas.openxmlformats.org/officeDocument/2006/relationships/hyperlink" Target="http://football6.myfantasyleague.com/2013/detailed?L=59380&amp;W=2&amp;P=7910&amp;YEAR=2012" TargetMode="External"/><Relationship Id="rId10435" Type="http://schemas.openxmlformats.org/officeDocument/2006/relationships/hyperlink" Target="http://football6.myfantasyleague.com/2013/player?L=59380&amp;P=9172&amp;YEAR=2012" TargetMode="External"/><Relationship Id="rId17048" Type="http://schemas.openxmlformats.org/officeDocument/2006/relationships/hyperlink" Target="http://football6.myfantasyleague.com/2013/detailed?L=59380&amp;W=9&amp;P=9914&amp;YEAR=2012" TargetMode="External"/><Relationship Id="rId7107" Type="http://schemas.openxmlformats.org/officeDocument/2006/relationships/hyperlink" Target="http://football6.myfantasyleague.com/2013/detailed?L=59380&amp;W=14&amp;P=9925&amp;YEAR=2012" TargetMode="External"/><Relationship Id="rId13658" Type="http://schemas.openxmlformats.org/officeDocument/2006/relationships/hyperlink" Target="http://football6.myfantasyleague.com/2013/detailed?L=59380&amp;W=11&amp;P=9392&amp;YEAR=2012" TargetMode="External"/><Relationship Id="rId14709" Type="http://schemas.openxmlformats.org/officeDocument/2006/relationships/hyperlink" Target="http://football6.myfantasyleague.com/2013/detailed?L=59380&amp;W=2&amp;P=9740&amp;YEAR=2012" TargetMode="External"/><Relationship Id="rId985" Type="http://schemas.openxmlformats.org/officeDocument/2006/relationships/hyperlink" Target="http://football6.myfantasyleague.com/2013/detailed?L=59380&amp;W=13&amp;P=9339&amp;YEAR=2012" TargetMode="External"/><Relationship Id="rId2666" Type="http://schemas.openxmlformats.org/officeDocument/2006/relationships/hyperlink" Target="http://football6.myfantasyleague.com/2013/detailed?L=59380&amp;W=13&amp;P=10770&amp;YEAR=2012" TargetMode="External"/><Relationship Id="rId3717" Type="http://schemas.openxmlformats.org/officeDocument/2006/relationships/hyperlink" Target="http://football6.myfantasyleague.com/2013/detailed?L=59380&amp;W=8&amp;P=6952&amp;YEAR=2012" TargetMode="External"/><Relationship Id="rId9279" Type="http://schemas.openxmlformats.org/officeDocument/2006/relationships/hyperlink" Target="http://football6.myfantasyleague.com/2013/detailed?L=59380&amp;W=8&amp;P=7414&amp;YEAR=2012" TargetMode="External"/><Relationship Id="rId15080" Type="http://schemas.openxmlformats.org/officeDocument/2006/relationships/hyperlink" Target="http://football6.myfantasyleague.com/2013/detailed?L=59380&amp;W=17&amp;P=9549&amp;YEAR=2012" TargetMode="External"/><Relationship Id="rId16131" Type="http://schemas.openxmlformats.org/officeDocument/2006/relationships/hyperlink" Target="http://football6.myfantasyleague.com/2013/detailed?L=59380&amp;W=2&amp;P=10491&amp;YEAR=2012" TargetMode="External"/><Relationship Id="rId20527" Type="http://schemas.openxmlformats.org/officeDocument/2006/relationships/hyperlink" Target="http://football6.myfantasyleague.com/2013/detailed?L=59380&amp;W=8&amp;P=10350&amp;YEAR=2012" TargetMode="External"/><Relationship Id="rId638" Type="http://schemas.openxmlformats.org/officeDocument/2006/relationships/hyperlink" Target="http://football6.myfantasyleague.com/2013/detailed?L=59380&amp;W=8&amp;P=9743&amp;YEAR=2012" TargetMode="External"/><Relationship Id="rId1268" Type="http://schemas.openxmlformats.org/officeDocument/2006/relationships/hyperlink" Target="http://football6.myfantasyleague.com/2013/player?L=59380&amp;P=9494&amp;YEAR=2012" TargetMode="External"/><Relationship Id="rId2319" Type="http://schemas.openxmlformats.org/officeDocument/2006/relationships/hyperlink" Target="http://football6.myfantasyleague.com/2013/player?L=59380&amp;P=9467" TargetMode="External"/><Relationship Id="rId5889" Type="http://schemas.openxmlformats.org/officeDocument/2006/relationships/hyperlink" Target="http://football6.myfantasyleague.com/2013/detailed?L=59380&amp;W=3&amp;P=8062&amp;YEAR=2012" TargetMode="External"/><Relationship Id="rId9760" Type="http://schemas.openxmlformats.org/officeDocument/2006/relationships/hyperlink" Target="http://football6.myfantasyleague.com/2013/options?L=59380&amp;F=0011&amp;O=07" TargetMode="External"/><Relationship Id="rId19354" Type="http://schemas.openxmlformats.org/officeDocument/2006/relationships/hyperlink" Target="http://football6.myfantasyleague.com/2013/detailed?L=59380&amp;W=2&amp;P=4923&amp;YEAR=2012" TargetMode="External"/><Relationship Id="rId8362" Type="http://schemas.openxmlformats.org/officeDocument/2006/relationships/hyperlink" Target="http://football6.myfantasyleague.com/2013/detailed?L=59380&amp;W=11&amp;P=8837&amp;YEAR=2012" TargetMode="External"/><Relationship Id="rId9413" Type="http://schemas.openxmlformats.org/officeDocument/2006/relationships/hyperlink" Target="http://football6.myfantasyleague.com/2013/detailed?L=59380&amp;W=12&amp;P=10508&amp;YEAR=2012" TargetMode="External"/><Relationship Id="rId11690" Type="http://schemas.openxmlformats.org/officeDocument/2006/relationships/hyperlink" Target="http://football6.myfantasyleague.com/2013/detailed?L=59380&amp;W=11&amp;P=9085&amp;YEAR=2012" TargetMode="External"/><Relationship Id="rId12741" Type="http://schemas.openxmlformats.org/officeDocument/2006/relationships/hyperlink" Target="http://football6.myfantasyleague.com/2013/detailed?L=59380&amp;W=4&amp;P=8680&amp;YEAR=2012" TargetMode="External"/><Relationship Id="rId19007" Type="http://schemas.openxmlformats.org/officeDocument/2006/relationships/hyperlink" Target="http://football6.myfantasyleague.com/2013/detailed?L=59380&amp;W=1&amp;P=10775&amp;YEAR=2012" TargetMode="External"/><Relationship Id="rId2800" Type="http://schemas.openxmlformats.org/officeDocument/2006/relationships/hyperlink" Target="http://football6.myfantasyleague.com/2013/detailed?L=59380&amp;W=11&amp;P=8255&amp;YEAR=2012" TargetMode="External"/><Relationship Id="rId8015" Type="http://schemas.openxmlformats.org/officeDocument/2006/relationships/hyperlink" Target="http://football6.myfantasyleague.com/2013/detailed?L=59380&amp;W=7&amp;P=11022&amp;YEAR=2012" TargetMode="External"/><Relationship Id="rId10292" Type="http://schemas.openxmlformats.org/officeDocument/2006/relationships/hyperlink" Target="http://football6.myfantasyleague.com/2013/detailed?L=59380&amp;W=6&amp;P=10368&amp;YEAR=2012" TargetMode="External"/><Relationship Id="rId11343" Type="http://schemas.openxmlformats.org/officeDocument/2006/relationships/hyperlink" Target="http://football6.myfantasyleague.com/2013/detailed?L=59380&amp;W=11&amp;P=10285&amp;YEAR=2012" TargetMode="External"/><Relationship Id="rId15964" Type="http://schemas.openxmlformats.org/officeDocument/2006/relationships/hyperlink" Target="http://football6.myfantasyleague.com/2013/detailed?L=59380&amp;W=13&amp;P=10797&amp;YEAR=2012" TargetMode="External"/><Relationship Id="rId1402" Type="http://schemas.openxmlformats.org/officeDocument/2006/relationships/hyperlink" Target="http://football6.myfantasyleague.com/2013/player?L=59380&amp;P=10514&amp;YEAR=2012" TargetMode="External"/><Relationship Id="rId4972" Type="http://schemas.openxmlformats.org/officeDocument/2006/relationships/hyperlink" Target="http://football6.myfantasyleague.com/2013/detailed?L=59380&amp;W=8&amp;P=8799&amp;YEAR=2012" TargetMode="External"/><Relationship Id="rId14566" Type="http://schemas.openxmlformats.org/officeDocument/2006/relationships/hyperlink" Target="http://football6.myfantasyleague.com/2013/detailed?L=59380&amp;W=6&amp;P=10311&amp;YEAR=2012" TargetMode="External"/><Relationship Id="rId15617" Type="http://schemas.openxmlformats.org/officeDocument/2006/relationships/hyperlink" Target="http://football6.myfantasyleague.com/2013/detailed?L=59380&amp;W=5&amp;P=10412&amp;YEAR=2012" TargetMode="External"/><Relationship Id="rId3574" Type="http://schemas.openxmlformats.org/officeDocument/2006/relationships/hyperlink" Target="http://football6.myfantasyleague.com/2013/options?L=59380&amp;F=0008&amp;O=07" TargetMode="External"/><Relationship Id="rId4625" Type="http://schemas.openxmlformats.org/officeDocument/2006/relationships/hyperlink" Target="http://football6.myfantasyleague.com/2013/player?L=59380&amp;P=8252&amp;YEAR=2012" TargetMode="External"/><Relationship Id="rId13168" Type="http://schemas.openxmlformats.org/officeDocument/2006/relationships/hyperlink" Target="http://football6.myfantasyleague.com/2013/player?L=59380&amp;P=10388" TargetMode="External"/><Relationship Id="rId14219" Type="http://schemas.openxmlformats.org/officeDocument/2006/relationships/hyperlink" Target="http://football6.myfantasyleague.com/2013/detailed?L=59380&amp;W=2&amp;P=6439&amp;YEAR=2012" TargetMode="External"/><Relationship Id="rId17789" Type="http://schemas.openxmlformats.org/officeDocument/2006/relationships/hyperlink" Target="http://football6.myfantasyleague.com/2013/detailed?L=59380&amp;W=2&amp;P=9886&amp;YEAR=2012" TargetMode="External"/><Relationship Id="rId20384" Type="http://schemas.openxmlformats.org/officeDocument/2006/relationships/hyperlink" Target="http://football6.myfantasyleague.com/2013/detailed?L=59380&amp;W=14&amp;P=9693&amp;YEAR=2012" TargetMode="External"/><Relationship Id="rId495" Type="http://schemas.openxmlformats.org/officeDocument/2006/relationships/hyperlink" Target="http://football6.myfantasyleague.com/2013/detailed?L=59380&amp;W=11&amp;P=9308&amp;YEAR=2012" TargetMode="External"/><Relationship Id="rId2176" Type="http://schemas.openxmlformats.org/officeDocument/2006/relationships/hyperlink" Target="http://football6.myfantasyleague.com/2013/detailed?L=59380&amp;W=6&amp;P=6573&amp;YEAR=2012" TargetMode="External"/><Relationship Id="rId3227" Type="http://schemas.openxmlformats.org/officeDocument/2006/relationships/hyperlink" Target="http://football6.myfantasyleague.com/2013/detailed?L=59380&amp;W=9&amp;P=9608&amp;YEAR=2012" TargetMode="External"/><Relationship Id="rId6797" Type="http://schemas.openxmlformats.org/officeDocument/2006/relationships/hyperlink" Target="http://football6.myfantasyleague.com/2013/detailed?L=59380&amp;W=8&amp;P=11033&amp;YEAR=2012" TargetMode="External"/><Relationship Id="rId7848" Type="http://schemas.openxmlformats.org/officeDocument/2006/relationships/hyperlink" Target="http://football6.myfantasyleague.com/2013/detailed?L=59380&amp;W=17&amp;P=10592&amp;YEAR=2012" TargetMode="External"/><Relationship Id="rId20037" Type="http://schemas.openxmlformats.org/officeDocument/2006/relationships/hyperlink" Target="http://football6.myfantasyleague.com/2013/detailed?L=59380&amp;W=8&amp;P=9005&amp;YEAR=2012" TargetMode="External"/><Relationship Id="rId148" Type="http://schemas.openxmlformats.org/officeDocument/2006/relationships/hyperlink" Target="http://football6.myfantasyleague.com/2013/detailed?L=59380&amp;W=1&amp;P=10011&amp;YEAR=2012" TargetMode="External"/><Relationship Id="rId5399" Type="http://schemas.openxmlformats.org/officeDocument/2006/relationships/hyperlink" Target="http://football6.myfantasyleague.com/2013/detailed?L=59380&amp;W=3&amp;P=9825&amp;YEAR=2012" TargetMode="External"/><Relationship Id="rId9270" Type="http://schemas.openxmlformats.org/officeDocument/2006/relationships/hyperlink" Target="http://football6.myfantasyleague.com/2013/player?L=59380&amp;P=7414" TargetMode="External"/><Relationship Id="rId10829" Type="http://schemas.openxmlformats.org/officeDocument/2006/relationships/hyperlink" Target="http://football6.myfantasyleague.com/2013/detailed?L=59380&amp;W=14&amp;P=11078&amp;YEAR=2012" TargetMode="External"/><Relationship Id="rId12251" Type="http://schemas.openxmlformats.org/officeDocument/2006/relationships/hyperlink" Target="http://football6.myfantasyleague.com/2013/detailed?L=59380&amp;W=9&amp;P=10549&amp;YEAR=2012" TargetMode="External"/><Relationship Id="rId13302" Type="http://schemas.openxmlformats.org/officeDocument/2006/relationships/hyperlink" Target="http://football6.myfantasyleague.com/2013/detailed?L=59380&amp;W=4&amp;P=9449&amp;YEAR=2012" TargetMode="External"/><Relationship Id="rId14700" Type="http://schemas.openxmlformats.org/officeDocument/2006/relationships/hyperlink" Target="http://football6.myfantasyleague.com/2013/detailed?L=59380&amp;W=3&amp;P=10375&amp;YEAR=2012" TargetMode="External"/><Relationship Id="rId2310" Type="http://schemas.openxmlformats.org/officeDocument/2006/relationships/hyperlink" Target="http://football6.myfantasyleague.com/2013/detailed?L=59380&amp;W=17&amp;P=9585&amp;YEAR=2012" TargetMode="External"/><Relationship Id="rId16872" Type="http://schemas.openxmlformats.org/officeDocument/2006/relationships/hyperlink" Target="http://football6.myfantasyleague.com/2013/detailed?L=59380&amp;W=11&amp;P=10379&amp;YEAR=2012" TargetMode="External"/><Relationship Id="rId17923" Type="http://schemas.openxmlformats.org/officeDocument/2006/relationships/hyperlink" Target="http://football6.myfantasyleague.com/2013/detailed?L=59380&amp;W=6&amp;P=9176&amp;YEAR=2012" TargetMode="External"/><Relationship Id="rId4482" Type="http://schemas.openxmlformats.org/officeDocument/2006/relationships/hyperlink" Target="http://football6.myfantasyleague.com/2013/detailed?L=59380&amp;W=13&amp;P=7012&amp;YEAR=2012" TargetMode="External"/><Relationship Id="rId5880" Type="http://schemas.openxmlformats.org/officeDocument/2006/relationships/hyperlink" Target="http://football6.myfantasyleague.com/2013/detailed?L=59380&amp;W=14&amp;P=7393&amp;YEAR=2012" TargetMode="External"/><Relationship Id="rId6931" Type="http://schemas.openxmlformats.org/officeDocument/2006/relationships/hyperlink" Target="http://football6.myfantasyleague.com/2013/detailed?L=59380&amp;W=6&amp;P=10960&amp;YEAR=2012" TargetMode="External"/><Relationship Id="rId14076" Type="http://schemas.openxmlformats.org/officeDocument/2006/relationships/hyperlink" Target="http://football6.myfantasyleague.com/2013/detailed?L=59380&amp;W=15&amp;P=7239&amp;YEAR=2012" TargetMode="External"/><Relationship Id="rId15474" Type="http://schemas.openxmlformats.org/officeDocument/2006/relationships/hyperlink" Target="http://football6.myfantasyleague.com/2013/detailed?L=59380&amp;W=5&amp;P=10334&amp;YEAR=2012" TargetMode="External"/><Relationship Id="rId16525" Type="http://schemas.openxmlformats.org/officeDocument/2006/relationships/hyperlink" Target="http://football6.myfantasyleague.com/2013/player?L=59380&amp;P=7969" TargetMode="External"/><Relationship Id="rId3084" Type="http://schemas.openxmlformats.org/officeDocument/2006/relationships/hyperlink" Target="http://football6.myfantasyleague.com/2013/detailed?L=59380&amp;W=6&amp;P=9492&amp;YEAR=2012" TargetMode="External"/><Relationship Id="rId4135" Type="http://schemas.openxmlformats.org/officeDocument/2006/relationships/hyperlink" Target="http://football6.myfantasyleague.com/2013/detailed?L=59380&amp;W=11&amp;P=7914&amp;YEAR=2012" TargetMode="External"/><Relationship Id="rId5533" Type="http://schemas.openxmlformats.org/officeDocument/2006/relationships/hyperlink" Target="http://football6.myfantasyleague.com/2013/detailed?L=59380&amp;W=16&amp;P=9922&amp;YEAR=2012" TargetMode="External"/><Relationship Id="rId15127" Type="http://schemas.openxmlformats.org/officeDocument/2006/relationships/hyperlink" Target="http://football6.myfantasyleague.com/2013/detailed?L=59380&amp;W=15&amp;P=10712&amp;YEAR=2012" TargetMode="External"/><Relationship Id="rId18697" Type="http://schemas.openxmlformats.org/officeDocument/2006/relationships/hyperlink" Target="http://football6.myfantasyleague.com/2013/detailed?L=59380&amp;W=1&amp;P=9528&amp;YEAR=2012" TargetMode="External"/><Relationship Id="rId19748" Type="http://schemas.openxmlformats.org/officeDocument/2006/relationships/hyperlink" Target="http://football6.myfantasyleague.com/2013/player?L=59380&amp;P=7569&amp;YEAR=2012" TargetMode="External"/><Relationship Id="rId8756" Type="http://schemas.openxmlformats.org/officeDocument/2006/relationships/hyperlink" Target="http://football6.myfantasyleague.com/2013/detailed?L=59380&amp;W=10&amp;P=6602&amp;YEAR=2012" TargetMode="External"/><Relationship Id="rId9807" Type="http://schemas.openxmlformats.org/officeDocument/2006/relationships/hyperlink" Target="http://football6.myfantasyleague.com/2013/detailed?L=59380&amp;W=11&amp;P=7827&amp;YEAR=2012" TargetMode="External"/><Relationship Id="rId10686" Type="http://schemas.openxmlformats.org/officeDocument/2006/relationships/hyperlink" Target="http://football6.myfantasyleague.com/2013/detailed?L=59380&amp;W=1&amp;P=10383&amp;YEAR=2012" TargetMode="External"/><Relationship Id="rId11737" Type="http://schemas.openxmlformats.org/officeDocument/2006/relationships/hyperlink" Target="http://football6.myfantasyleague.com/2013/detailed?L=59380&amp;W=11&amp;P=10342&amp;YEAR=2012" TargetMode="External"/><Relationship Id="rId17299" Type="http://schemas.openxmlformats.org/officeDocument/2006/relationships/hyperlink" Target="http://football6.myfantasyleague.com/2013/detailed?L=59380&amp;W=14&amp;P=8911&amp;YEAR=2012" TargetMode="External"/><Relationship Id="rId7358" Type="http://schemas.openxmlformats.org/officeDocument/2006/relationships/hyperlink" Target="http://football6.myfantasyleague.com/2013/detailed?L=59380&amp;W=17&amp;P=9838&amp;YEAR=2012" TargetMode="External"/><Relationship Id="rId8409" Type="http://schemas.openxmlformats.org/officeDocument/2006/relationships/hyperlink" Target="http://football6.myfantasyleague.com/2013/detailed?L=59380&amp;W=17&amp;P=8298&amp;YEAR=2012" TargetMode="External"/><Relationship Id="rId10339" Type="http://schemas.openxmlformats.org/officeDocument/2006/relationships/hyperlink" Target="http://football6.myfantasyleague.com/2013/detailed?L=59380&amp;W=12&amp;P=10292&amp;YEAR=2012" TargetMode="External"/><Relationship Id="rId14210" Type="http://schemas.openxmlformats.org/officeDocument/2006/relationships/hyperlink" Target="http://football6.myfantasyleague.com/2013/player?L=59380&amp;P=11057&amp;YEAR=2012" TargetMode="External"/><Relationship Id="rId17780" Type="http://schemas.openxmlformats.org/officeDocument/2006/relationships/hyperlink" Target="http://football6.myfantasyleague.com/2013/options?L=59380&amp;F=0011&amp;O=07" TargetMode="External"/><Relationship Id="rId3968" Type="http://schemas.openxmlformats.org/officeDocument/2006/relationships/hyperlink" Target="http://football6.myfantasyleague.com/2013/detailed?L=59380&amp;W=11&amp;P=9741&amp;YEAR=2012" TargetMode="External"/><Relationship Id="rId16382" Type="http://schemas.openxmlformats.org/officeDocument/2006/relationships/hyperlink" Target="http://football6.myfantasyleague.com/2013/detailed?L=59380&amp;W=13&amp;P=7527&amp;YEAR=2012" TargetMode="External"/><Relationship Id="rId17433" Type="http://schemas.openxmlformats.org/officeDocument/2006/relationships/hyperlink" Target="http://football6.myfantasyleague.com/2013/detailed?L=59380&amp;W=4&amp;P=3301&amp;YEAR=2012" TargetMode="External"/><Relationship Id="rId18831" Type="http://schemas.openxmlformats.org/officeDocument/2006/relationships/hyperlink" Target="http://football6.myfantasyleague.com/2013/detailed?L=59380&amp;W=7&amp;P=4927&amp;YEAR=2012" TargetMode="External"/><Relationship Id="rId5" Type="http://schemas.openxmlformats.org/officeDocument/2006/relationships/hyperlink" Target="http://football6.myfantasyleague.com/2013/top?L=59380&amp;SEARCHTYPE=BASIC&amp;COUNT=1500&amp;YEAR=2012&amp;START_WEEK=1&amp;END_WEEK=17&amp;CATEGORY=overall&amp;DISPLAY=points&amp;TEAM=*&amp;SORT=TOT" TargetMode="External"/><Relationship Id="rId889" Type="http://schemas.openxmlformats.org/officeDocument/2006/relationships/hyperlink" Target="http://football6.myfantasyleague.com/2013/detailed?L=59380&amp;W=16&amp;P=7871&amp;YEAR=2012" TargetMode="External"/><Relationship Id="rId5390" Type="http://schemas.openxmlformats.org/officeDocument/2006/relationships/hyperlink" Target="http://football6.myfantasyleague.com/2013/detailed?L=59380&amp;W=11&amp;P=10961&amp;YEAR=2012" TargetMode="External"/><Relationship Id="rId6441" Type="http://schemas.openxmlformats.org/officeDocument/2006/relationships/hyperlink" Target="http://football6.myfantasyleague.com/2013/detailed?L=59380&amp;W=15&amp;P=10106&amp;YEAR=2012" TargetMode="External"/><Relationship Id="rId10820" Type="http://schemas.openxmlformats.org/officeDocument/2006/relationships/hyperlink" Target="http://football6.myfantasyleague.com/2013/detailed?L=59380&amp;W=14&amp;P=9730&amp;YEAR=2012" TargetMode="External"/><Relationship Id="rId16035" Type="http://schemas.openxmlformats.org/officeDocument/2006/relationships/hyperlink" Target="http://football6.myfantasyleague.com/2013/detailed?L=59380&amp;W=11&amp;P=8332&amp;YEAR=2012" TargetMode="External"/><Relationship Id="rId5043" Type="http://schemas.openxmlformats.org/officeDocument/2006/relationships/hyperlink" Target="http://football6.myfantasyleague.com/2013/detailed?L=59380&amp;W=6&amp;P=10780&amp;YEAR=2012" TargetMode="External"/><Relationship Id="rId12992" Type="http://schemas.openxmlformats.org/officeDocument/2006/relationships/hyperlink" Target="http://football6.myfantasyleague.com/2013/options?L=59380&amp;F=0003&amp;O=07" TargetMode="External"/><Relationship Id="rId8266" Type="http://schemas.openxmlformats.org/officeDocument/2006/relationships/hyperlink" Target="http://football6.myfantasyleague.com/2013/detailed?L=59380&amp;W=17&amp;P=7291&amp;YEAR=2012" TargetMode="External"/><Relationship Id="rId9317" Type="http://schemas.openxmlformats.org/officeDocument/2006/relationships/hyperlink" Target="http://football6.myfantasyleague.com/2013/detailed?L=59380&amp;W=8&amp;P=7873&amp;YEAR=2012" TargetMode="External"/><Relationship Id="rId9664" Type="http://schemas.openxmlformats.org/officeDocument/2006/relationships/hyperlink" Target="http://football6.myfantasyleague.com/2013/detailed?L=59380&amp;W=14&amp;P=9443&amp;YEAR=2012" TargetMode="External"/><Relationship Id="rId11594" Type="http://schemas.openxmlformats.org/officeDocument/2006/relationships/hyperlink" Target="http://football6.myfantasyleague.com/2013/detailed?L=59380&amp;W=16&amp;P=9541&amp;YEAR=2012" TargetMode="External"/><Relationship Id="rId12645" Type="http://schemas.openxmlformats.org/officeDocument/2006/relationships/hyperlink" Target="http://football6.myfantasyleague.com/2013/detailed?L=59380&amp;W=14&amp;P=10103&amp;YEAR=2012" TargetMode="External"/><Relationship Id="rId19258" Type="http://schemas.openxmlformats.org/officeDocument/2006/relationships/hyperlink" Target="http://football6.myfantasyleague.com/2013/detailed?L=59380&amp;W=17&amp;P=9850&amp;YEAR=2012" TargetMode="External"/><Relationship Id="rId1653" Type="http://schemas.openxmlformats.org/officeDocument/2006/relationships/hyperlink" Target="http://football6.myfantasyleague.com/2013/detailed?L=59380&amp;W=15&amp;P=9647&amp;YEAR=2012" TargetMode="External"/><Relationship Id="rId2704" Type="http://schemas.openxmlformats.org/officeDocument/2006/relationships/hyperlink" Target="http://football6.myfantasyleague.com/2013/detailed?L=59380&amp;W=4&amp;P=9551&amp;YEAR=2012" TargetMode="External"/><Relationship Id="rId10196" Type="http://schemas.openxmlformats.org/officeDocument/2006/relationships/hyperlink" Target="http://football6.myfantasyleague.com/2013/detailed?L=59380&amp;W=12&amp;P=8772&amp;YEAR=2012" TargetMode="External"/><Relationship Id="rId11247" Type="http://schemas.openxmlformats.org/officeDocument/2006/relationships/hyperlink" Target="http://football6.myfantasyleague.com/2013/player?L=59380&amp;P=10751&amp;YEAR=2012" TargetMode="External"/><Relationship Id="rId15868" Type="http://schemas.openxmlformats.org/officeDocument/2006/relationships/hyperlink" Target="http://football6.myfantasyleague.com/2013/detailed?L=59380&amp;W=14&amp;P=7821&amp;YEAR=2012" TargetMode="External"/><Relationship Id="rId16919" Type="http://schemas.openxmlformats.org/officeDocument/2006/relationships/hyperlink" Target="http://football6.myfantasyleague.com/2013/player?L=59380&amp;P=10274" TargetMode="External"/><Relationship Id="rId1306" Type="http://schemas.openxmlformats.org/officeDocument/2006/relationships/hyperlink" Target="http://football6.myfantasyleague.com/2013/detailed?L=59380&amp;W=13&amp;P=3340&amp;YEAR=2012" TargetMode="External"/><Relationship Id="rId4876" Type="http://schemas.openxmlformats.org/officeDocument/2006/relationships/hyperlink" Target="http://football6.myfantasyleague.com/2013/detailed?L=59380&amp;W=1&amp;P=7826&amp;YEAR=2012" TargetMode="External"/><Relationship Id="rId5927" Type="http://schemas.openxmlformats.org/officeDocument/2006/relationships/hyperlink" Target="http://football6.myfantasyleague.com/2013/detailed?L=59380&amp;W=5&amp;P=10743&amp;YEAR=2012" TargetMode="External"/><Relationship Id="rId17290" Type="http://schemas.openxmlformats.org/officeDocument/2006/relationships/hyperlink" Target="http://football6.myfantasyleague.com/2013/detailed?L=59380&amp;W=4&amp;P=8911&amp;YEAR=2012" TargetMode="External"/><Relationship Id="rId18341" Type="http://schemas.openxmlformats.org/officeDocument/2006/relationships/hyperlink" Target="http://football6.myfantasyleague.com/2013/detailed?L=59380&amp;W=4&amp;P=10757&amp;YEAR=2012" TargetMode="External"/><Relationship Id="rId12" Type="http://schemas.openxmlformats.org/officeDocument/2006/relationships/hyperlink" Target="http://football6.myfantasyleague.com/2013/top?L=59380&amp;SEARCHTYPE=BASIC&amp;COUNT=1500&amp;YEAR=2012&amp;START_WEEK=1&amp;END_WEEK=17&amp;CATEGORY=overall&amp;DISPLAY=points&amp;TEAM=*&amp;SORT=6" TargetMode="External"/><Relationship Id="rId3478" Type="http://schemas.openxmlformats.org/officeDocument/2006/relationships/hyperlink" Target="http://football6.myfantasyleague.com/2013/player?L=59380&amp;P=9742" TargetMode="External"/><Relationship Id="rId4529" Type="http://schemas.openxmlformats.org/officeDocument/2006/relationships/hyperlink" Target="http://football6.myfantasyleague.com/2013/detailed?L=59380&amp;W=5&amp;P=10080&amp;YEAR=2012" TargetMode="External"/><Relationship Id="rId8400" Type="http://schemas.openxmlformats.org/officeDocument/2006/relationships/hyperlink" Target="http://football6.myfantasyleague.com/2013/detailed?L=59380&amp;W=7&amp;P=8298&amp;YEAR=2012" TargetMode="External"/><Relationship Id="rId10330" Type="http://schemas.openxmlformats.org/officeDocument/2006/relationships/hyperlink" Target="http://football6.myfantasyleague.com/2013/detailed?L=59380&amp;W=2&amp;P=10292&amp;YEAR=2012" TargetMode="External"/><Relationship Id="rId20288" Type="http://schemas.openxmlformats.org/officeDocument/2006/relationships/hyperlink" Target="http://football6.myfantasyleague.com/2013/detailed?L=59380&amp;W=10&amp;P=3887&amp;YEAR=2012" TargetMode="External"/><Relationship Id="rId399" Type="http://schemas.openxmlformats.org/officeDocument/2006/relationships/hyperlink" Target="http://football6.myfantasyleague.com/2013/detailed?L=59380&amp;W=15&amp;P=8257&amp;YEAR=2012" TargetMode="External"/><Relationship Id="rId7002" Type="http://schemas.openxmlformats.org/officeDocument/2006/relationships/hyperlink" Target="http://football6.myfantasyleague.com/2013/detailed?L=59380&amp;W=7&amp;P=8359&amp;YEAR=2012" TargetMode="External"/><Relationship Id="rId14951" Type="http://schemas.openxmlformats.org/officeDocument/2006/relationships/hyperlink" Target="http://football6.myfantasyleague.com/2013/detailed?L=59380&amp;W=11&amp;P=10984&amp;YEAR=2012" TargetMode="External"/><Relationship Id="rId880" Type="http://schemas.openxmlformats.org/officeDocument/2006/relationships/hyperlink" Target="http://football6.myfantasyleague.com/2013/detailed?L=59380&amp;W=6&amp;P=7871&amp;YEAR=2012" TargetMode="External"/><Relationship Id="rId2561" Type="http://schemas.openxmlformats.org/officeDocument/2006/relationships/hyperlink" Target="http://football6.myfantasyleague.com/2013/detailed?L=59380&amp;W=17&amp;P=10993&amp;YEAR=2012" TargetMode="External"/><Relationship Id="rId9174" Type="http://schemas.openxmlformats.org/officeDocument/2006/relationships/hyperlink" Target="http://football6.myfantasyleague.com/2013/detailed?L=59380&amp;W=2&amp;P=9075&amp;YEAR=2012" TargetMode="External"/><Relationship Id="rId12155" Type="http://schemas.openxmlformats.org/officeDocument/2006/relationships/hyperlink" Target="http://football6.myfantasyleague.com/2013/detailed?L=59380&amp;W=5&amp;P=9619&amp;YEAR=2012" TargetMode="External"/><Relationship Id="rId13553" Type="http://schemas.openxmlformats.org/officeDocument/2006/relationships/hyperlink" Target="http://football6.myfantasyleague.com/2013/detailed?L=59380&amp;W=15&amp;P=9240&amp;YEAR=2012" TargetMode="External"/><Relationship Id="rId14604" Type="http://schemas.openxmlformats.org/officeDocument/2006/relationships/hyperlink" Target="http://football6.myfantasyleague.com/2013/detailed?L=59380&amp;W=9&amp;P=9638&amp;YEAR=2012" TargetMode="External"/><Relationship Id="rId533" Type="http://schemas.openxmlformats.org/officeDocument/2006/relationships/hyperlink" Target="http://football6.myfantasyleague.com/2013/player?L=59380&amp;P=8025&amp;YEAR=2012" TargetMode="External"/><Relationship Id="rId1163" Type="http://schemas.openxmlformats.org/officeDocument/2006/relationships/hyperlink" Target="http://football6.myfantasyleague.com/2013/detailed?L=59380&amp;W=8&amp;P=9526&amp;YEAR=2012" TargetMode="External"/><Relationship Id="rId2214" Type="http://schemas.openxmlformats.org/officeDocument/2006/relationships/hyperlink" Target="http://football6.myfantasyleague.com/2013/detailed?L=59380&amp;W=15&amp;P=10889&amp;YEAR=2012" TargetMode="External"/><Relationship Id="rId3612" Type="http://schemas.openxmlformats.org/officeDocument/2006/relationships/hyperlink" Target="http://football6.myfantasyleague.com/2013/detailed?L=59380&amp;W=3&amp;P=9054&amp;YEAR=2012" TargetMode="External"/><Relationship Id="rId13206" Type="http://schemas.openxmlformats.org/officeDocument/2006/relationships/hyperlink" Target="http://football6.myfantasyleague.com/2013/detailed?L=59380&amp;W=7&amp;P=9554&amp;YEAR=2012" TargetMode="External"/><Relationship Id="rId16776" Type="http://schemas.openxmlformats.org/officeDocument/2006/relationships/hyperlink" Target="http://football6.myfantasyleague.com/2013/detailed?L=59380&amp;W=8&amp;P=10663&amp;YEAR=2012" TargetMode="External"/><Relationship Id="rId17827" Type="http://schemas.openxmlformats.org/officeDocument/2006/relationships/hyperlink" Target="http://football6.myfantasyleague.com/2013/detailed?L=59380&amp;W=9&amp;P=9686&amp;YEAR=2012" TargetMode="External"/><Relationship Id="rId20422" Type="http://schemas.openxmlformats.org/officeDocument/2006/relationships/hyperlink" Target="http://football6.myfantasyleague.com/2013/detailed?L=59380&amp;W=3&amp;P=3294&amp;YEAR=2012" TargetMode="External"/><Relationship Id="rId5784" Type="http://schemas.openxmlformats.org/officeDocument/2006/relationships/hyperlink" Target="http://football6.myfantasyleague.com/2013/detailed?L=59380&amp;W=6&amp;P=4883&amp;YEAR=2012" TargetMode="External"/><Relationship Id="rId6835" Type="http://schemas.openxmlformats.org/officeDocument/2006/relationships/hyperlink" Target="http://football6.myfantasyleague.com/2013/detailed?L=59380&amp;W=9&amp;P=8437&amp;YEAR=2012" TargetMode="External"/><Relationship Id="rId15378" Type="http://schemas.openxmlformats.org/officeDocument/2006/relationships/hyperlink" Target="http://football6.myfantasyleague.com/2013/detailed?L=59380&amp;W=9&amp;P=7935&amp;YEAR=2012" TargetMode="External"/><Relationship Id="rId16429" Type="http://schemas.openxmlformats.org/officeDocument/2006/relationships/hyperlink" Target="http://football6.myfantasyleague.com/2013/detailed?L=59380&amp;W=4&amp;P=10445&amp;YEAR=2012" TargetMode="External"/><Relationship Id="rId19999" Type="http://schemas.openxmlformats.org/officeDocument/2006/relationships/hyperlink" Target="http://football6.myfantasyleague.com/2013/detailed?L=59380&amp;W=14&amp;P=9927&amp;YEAR=2012" TargetMode="External"/><Relationship Id="rId4386" Type="http://schemas.openxmlformats.org/officeDocument/2006/relationships/hyperlink" Target="http://football6.myfantasyleague.com/2013/detailed?L=59380&amp;W=17&amp;P=10102&amp;YEAR=2012" TargetMode="External"/><Relationship Id="rId5437" Type="http://schemas.openxmlformats.org/officeDocument/2006/relationships/hyperlink" Target="http://football6.myfantasyleague.com/2013/detailed?L=59380&amp;W=17&amp;P=10356&amp;YEAR=2012" TargetMode="External"/><Relationship Id="rId11988" Type="http://schemas.openxmlformats.org/officeDocument/2006/relationships/hyperlink" Target="http://football6.myfantasyleague.com/2013/player?L=59380&amp;P=10363&amp;YEAR=2012" TargetMode="External"/><Relationship Id="rId4039" Type="http://schemas.openxmlformats.org/officeDocument/2006/relationships/hyperlink" Target="http://football6.myfantasyleague.com/2013/detailed?L=59380&amp;W=5&amp;P=9396&amp;YEAR=2012" TargetMode="External"/><Relationship Id="rId14461" Type="http://schemas.openxmlformats.org/officeDocument/2006/relationships/hyperlink" Target="http://football6.myfantasyleague.com/2013/player?L=59380&amp;P=8399" TargetMode="External"/><Relationship Id="rId15512" Type="http://schemas.openxmlformats.org/officeDocument/2006/relationships/hyperlink" Target="http://football6.myfantasyleague.com/2013/detailed?L=59380&amp;W=1&amp;P=9095&amp;YEAR=2012" TargetMode="External"/><Relationship Id="rId16910" Type="http://schemas.openxmlformats.org/officeDocument/2006/relationships/hyperlink" Target="http://football6.myfantasyleague.com/2013/detailed?L=59380&amp;W=13&amp;P=9200&amp;YEAR=2012" TargetMode="External"/><Relationship Id="rId4520" Type="http://schemas.openxmlformats.org/officeDocument/2006/relationships/hyperlink" Target="http://football6.myfantasyleague.com/2013/detailed?L=59380&amp;W=15&amp;P=8742&amp;YEAR=2012" TargetMode="External"/><Relationship Id="rId13063" Type="http://schemas.openxmlformats.org/officeDocument/2006/relationships/hyperlink" Target="http://football6.myfantasyleague.com/2013/detailed?L=59380&amp;W=4&amp;P=9917&amp;YEAR=2012" TargetMode="External"/><Relationship Id="rId14114" Type="http://schemas.openxmlformats.org/officeDocument/2006/relationships/hyperlink" Target="http://football6.myfantasyleague.com/2013/detailed?L=59380&amp;W=15&amp;P=8549&amp;YEAR=2012" TargetMode="External"/><Relationship Id="rId390" Type="http://schemas.openxmlformats.org/officeDocument/2006/relationships/hyperlink" Target="http://football6.myfantasyleague.com/2013/detailed?L=59380&amp;W=14&amp;P=7516&amp;YEAR=2012" TargetMode="External"/><Relationship Id="rId2071" Type="http://schemas.openxmlformats.org/officeDocument/2006/relationships/hyperlink" Target="http://football6.myfantasyleague.com/2013/detailed?L=59380&amp;W=2&amp;P=8734&amp;YEAR=2012" TargetMode="External"/><Relationship Id="rId3122" Type="http://schemas.openxmlformats.org/officeDocument/2006/relationships/hyperlink" Target="http://football6.myfantasyleague.com/2013/detailed?L=59380&amp;W=10&amp;P=9050&amp;YEAR=2012" TargetMode="External"/><Relationship Id="rId6692" Type="http://schemas.openxmlformats.org/officeDocument/2006/relationships/hyperlink" Target="http://football6.myfantasyleague.com/2013/detailed?L=59380&amp;W=2&amp;P=9845&amp;YEAR=2012" TargetMode="External"/><Relationship Id="rId16286" Type="http://schemas.openxmlformats.org/officeDocument/2006/relationships/hyperlink" Target="http://football6.myfantasyleague.com/2013/player?L=59380&amp;P=9788&amp;YEAR=2012" TargetMode="External"/><Relationship Id="rId17684" Type="http://schemas.openxmlformats.org/officeDocument/2006/relationships/hyperlink" Target="http://football6.myfantasyleague.com/2013/detailed?L=59380&amp;W=15&amp;P=10122&amp;YEAR=2012" TargetMode="External"/><Relationship Id="rId18735" Type="http://schemas.openxmlformats.org/officeDocument/2006/relationships/hyperlink" Target="http://football6.myfantasyleague.com/2013/detailed?L=59380&amp;W=5&amp;P=6984&amp;YEAR=2012" TargetMode="External"/><Relationship Id="rId5294" Type="http://schemas.openxmlformats.org/officeDocument/2006/relationships/hyperlink" Target="http://football6.myfantasyleague.com/2013/detailed?L=59380&amp;W=15&amp;P=10689&amp;YEAR=2012" TargetMode="External"/><Relationship Id="rId6345" Type="http://schemas.openxmlformats.org/officeDocument/2006/relationships/hyperlink" Target="http://football6.myfantasyleague.com/2013/detailed?L=59380&amp;W=1&amp;P=6519&amp;YEAR=2012" TargetMode="External"/><Relationship Id="rId7743" Type="http://schemas.openxmlformats.org/officeDocument/2006/relationships/hyperlink" Target="http://football6.myfantasyleague.com/2013/detailed?L=59380&amp;W=5&amp;P=9941&amp;YEAR=2012" TargetMode="External"/><Relationship Id="rId10724" Type="http://schemas.openxmlformats.org/officeDocument/2006/relationships/hyperlink" Target="http://football6.myfantasyleague.com/2013/detailed?L=59380&amp;W=3&amp;P=8758&amp;YEAR=2012" TargetMode="External"/><Relationship Id="rId17337" Type="http://schemas.openxmlformats.org/officeDocument/2006/relationships/hyperlink" Target="http://football6.myfantasyleague.com/2013/detailed?L=59380&amp;W=10&amp;P=7494&amp;YEAR=2012" TargetMode="External"/><Relationship Id="rId12896" Type="http://schemas.openxmlformats.org/officeDocument/2006/relationships/hyperlink" Target="http://football6.myfantasyleague.com/2013/detailed?L=59380&amp;W=1&amp;P=9784&amp;YEAR=2012" TargetMode="External"/><Relationship Id="rId13947" Type="http://schemas.openxmlformats.org/officeDocument/2006/relationships/hyperlink" Target="http://football6.myfantasyleague.com/2013/detailed?L=59380&amp;W=1&amp;P=8490&amp;YEAR=2012" TargetMode="External"/><Relationship Id="rId2955" Type="http://schemas.openxmlformats.org/officeDocument/2006/relationships/hyperlink" Target="http://football6.myfantasyleague.com/2013/detailed?L=59380&amp;W=4&amp;P=8685&amp;YEAR=2012" TargetMode="External"/><Relationship Id="rId9568" Type="http://schemas.openxmlformats.org/officeDocument/2006/relationships/hyperlink" Target="http://football6.myfantasyleague.com/2013/detailed?L=59380&amp;W=13&amp;P=9077&amp;YEAR=2012" TargetMode="External"/><Relationship Id="rId11498" Type="http://schemas.openxmlformats.org/officeDocument/2006/relationships/hyperlink" Target="http://football6.myfantasyleague.com/2013/detailed?L=59380&amp;W=10&amp;P=10695&amp;YEAR=2012" TargetMode="External"/><Relationship Id="rId12549" Type="http://schemas.openxmlformats.org/officeDocument/2006/relationships/hyperlink" Target="http://football6.myfantasyleague.com/2013/detailed?L=59380&amp;W=2&amp;P=10588&amp;YEAR=2012" TargetMode="External"/><Relationship Id="rId16420" Type="http://schemas.openxmlformats.org/officeDocument/2006/relationships/hyperlink" Target="http://football6.myfantasyleague.com/2013/detailed?L=59380&amp;W=12&amp;P=6983&amp;YEAR=2012" TargetMode="External"/><Relationship Id="rId19990" Type="http://schemas.openxmlformats.org/officeDocument/2006/relationships/hyperlink" Target="http://football6.myfantasyleague.com/2013/detailed?L=59380&amp;W=4&amp;P=9927&amp;YEAR=2012" TargetMode="External"/><Relationship Id="rId927" Type="http://schemas.openxmlformats.org/officeDocument/2006/relationships/hyperlink" Target="http://football6.myfantasyleague.com/2013/detailed?L=59380&amp;W=17&amp;P=11011&amp;YEAR=2012" TargetMode="External"/><Relationship Id="rId1557" Type="http://schemas.openxmlformats.org/officeDocument/2006/relationships/hyperlink" Target="http://football6.myfantasyleague.com/2013/detailed?L=59380&amp;W=17&amp;P=9816&amp;YEAR=2012" TargetMode="External"/><Relationship Id="rId2608" Type="http://schemas.openxmlformats.org/officeDocument/2006/relationships/hyperlink" Target="http://football6.myfantasyleague.com/2013/detailed?L=59380&amp;W=8&amp;P=6567&amp;YEAR=2012" TargetMode="External"/><Relationship Id="rId15022" Type="http://schemas.openxmlformats.org/officeDocument/2006/relationships/hyperlink" Target="http://football6.myfantasyleague.com/2013/detailed?L=59380&amp;W=14&amp;P=10366&amp;YEAR=2012" TargetMode="External"/><Relationship Id="rId18592" Type="http://schemas.openxmlformats.org/officeDocument/2006/relationships/hyperlink" Target="http://football6.myfantasyleague.com/2013/detailed?L=59380&amp;W=5&amp;P=9173&amp;YEAR=2012" TargetMode="External"/><Relationship Id="rId19643" Type="http://schemas.openxmlformats.org/officeDocument/2006/relationships/hyperlink" Target="http://football6.myfantasyleague.com/2013/detailed?L=59380&amp;W=13&amp;P=10847&amp;YEAR=2012" TargetMode="External"/><Relationship Id="rId4030" Type="http://schemas.openxmlformats.org/officeDocument/2006/relationships/hyperlink" Target="http://football6.myfantasyleague.com/2013/player?L=59380&amp;P=9563" TargetMode="External"/><Relationship Id="rId8651" Type="http://schemas.openxmlformats.org/officeDocument/2006/relationships/hyperlink" Target="http://football6.myfantasyleague.com/2013/detailed?L=59380&amp;W=3&amp;P=10396&amp;YEAR=2012" TargetMode="External"/><Relationship Id="rId9702" Type="http://schemas.openxmlformats.org/officeDocument/2006/relationships/hyperlink" Target="http://football6.myfantasyleague.com/2013/detailed?L=59380&amp;W=15&amp;P=8740&amp;YEAR=2012" TargetMode="External"/><Relationship Id="rId17194" Type="http://schemas.openxmlformats.org/officeDocument/2006/relationships/hyperlink" Target="http://football6.myfantasyleague.com/2013/detailed?L=59380&amp;W=3&amp;P=9451&amp;YEAR=2012" TargetMode="External"/><Relationship Id="rId18245" Type="http://schemas.openxmlformats.org/officeDocument/2006/relationships/hyperlink" Target="http://football6.myfantasyleague.com/2013/detailed?L=59380&amp;W=4&amp;P=9829&amp;YEAR=2012" TargetMode="External"/><Relationship Id="rId7253" Type="http://schemas.openxmlformats.org/officeDocument/2006/relationships/hyperlink" Target="http://football6.myfantasyleague.com/2013/detailed?L=59380&amp;W=17&amp;P=10432&amp;YEAR=2012" TargetMode="External"/><Relationship Id="rId8304" Type="http://schemas.openxmlformats.org/officeDocument/2006/relationships/hyperlink" Target="http://football6.myfantasyleague.com/2013/detailed?L=59380&amp;W=14&amp;P=9072&amp;YEAR=2012" TargetMode="External"/><Relationship Id="rId10234" Type="http://schemas.openxmlformats.org/officeDocument/2006/relationships/hyperlink" Target="http://football6.myfantasyleague.com/2013/detailed?L=59380&amp;W=15&amp;P=9126&amp;YEAR=2012" TargetMode="External"/><Relationship Id="rId10581" Type="http://schemas.openxmlformats.org/officeDocument/2006/relationships/hyperlink" Target="http://football6.myfantasyleague.com/2013/detailed?L=59380&amp;W=1&amp;P=10392&amp;YEAR=2012" TargetMode="External"/><Relationship Id="rId11632" Type="http://schemas.openxmlformats.org/officeDocument/2006/relationships/hyperlink" Target="http://football6.myfantasyleague.com/2013/detailed?L=59380&amp;W=15&amp;P=8283&amp;YEAR=2012" TargetMode="External"/><Relationship Id="rId14855" Type="http://schemas.openxmlformats.org/officeDocument/2006/relationships/hyperlink" Target="http://football6.myfantasyleague.com/2013/detailed?L=59380&amp;W=16&amp;P=10730&amp;YEAR=2012" TargetMode="External"/><Relationship Id="rId15906" Type="http://schemas.openxmlformats.org/officeDocument/2006/relationships/hyperlink" Target="http://football6.myfantasyleague.com/2013/detailed?L=59380&amp;W=16&amp;P=7820&amp;YEAR=2012" TargetMode="External"/><Relationship Id="rId3863" Type="http://schemas.openxmlformats.org/officeDocument/2006/relationships/hyperlink" Target="http://football6.myfantasyleague.com/2013/player?L=59380&amp;P=10308" TargetMode="External"/><Relationship Id="rId4914" Type="http://schemas.openxmlformats.org/officeDocument/2006/relationships/hyperlink" Target="http://football6.myfantasyleague.com/2013/detailed?L=59380&amp;W=3&amp;P=9438&amp;YEAR=2012" TargetMode="External"/><Relationship Id="rId9078" Type="http://schemas.openxmlformats.org/officeDocument/2006/relationships/hyperlink" Target="http://football6.myfantasyleague.com/2013/detailed?L=59380&amp;W=17&amp;P=10276&amp;YEAR=2012" TargetMode="External"/><Relationship Id="rId13457" Type="http://schemas.openxmlformats.org/officeDocument/2006/relationships/hyperlink" Target="http://football6.myfantasyleague.com/2013/detailed?L=59380&amp;W=3&amp;P=3309&amp;YEAR=2012" TargetMode="External"/><Relationship Id="rId14508" Type="http://schemas.openxmlformats.org/officeDocument/2006/relationships/hyperlink" Target="http://football6.myfantasyleague.com/2013/player?L=59380&amp;P=3900&amp;YEAR=2012" TargetMode="External"/><Relationship Id="rId20673" Type="http://schemas.openxmlformats.org/officeDocument/2006/relationships/hyperlink" Target="http://football6.myfantasyleague.com/2013/detailed?L=59380&amp;W=16&amp;P=9882&amp;YEAR=2012" TargetMode="External"/><Relationship Id="rId784" Type="http://schemas.openxmlformats.org/officeDocument/2006/relationships/hyperlink" Target="http://football6.myfantasyleague.com/2013/detailed?L=59380&amp;W=1&amp;P=9041&amp;YEAR=2012" TargetMode="External"/><Relationship Id="rId1067" Type="http://schemas.openxmlformats.org/officeDocument/2006/relationships/hyperlink" Target="http://football6.myfantasyleague.com/2013/detailed?L=59380&amp;W=3&amp;P=10287&amp;YEAR=2012" TargetMode="External"/><Relationship Id="rId2465" Type="http://schemas.openxmlformats.org/officeDocument/2006/relationships/hyperlink" Target="http://football6.myfantasyleague.com/2013/player?L=59380&amp;P=10905&amp;YEAR=2012" TargetMode="External"/><Relationship Id="rId3516" Type="http://schemas.openxmlformats.org/officeDocument/2006/relationships/hyperlink" Target="http://football6.myfantasyleague.com/2013/detailed?L=59380&amp;W=3&amp;P=8042&amp;YEAR=2012" TargetMode="External"/><Relationship Id="rId12059" Type="http://schemas.openxmlformats.org/officeDocument/2006/relationships/hyperlink" Target="http://football6.myfantasyleague.com/2013/detailed?L=59380&amp;W=17&amp;P=9434&amp;YEAR=2012" TargetMode="External"/><Relationship Id="rId20326" Type="http://schemas.openxmlformats.org/officeDocument/2006/relationships/hyperlink" Target="http://football6.myfantasyleague.com/2013/detailed?L=59380&amp;W=12&amp;P=6581&amp;YEAR=2012" TargetMode="External"/><Relationship Id="rId437" Type="http://schemas.openxmlformats.org/officeDocument/2006/relationships/hyperlink" Target="http://football6.myfantasyleague.com/2013/player?L=59380&amp;P=7501" TargetMode="External"/><Relationship Id="rId2118" Type="http://schemas.openxmlformats.org/officeDocument/2006/relationships/hyperlink" Target="http://football6.myfantasyleague.com/2013/detailed?L=59380&amp;W=15&amp;P=5848&amp;YEAR=2012" TargetMode="External"/><Relationship Id="rId5688" Type="http://schemas.openxmlformats.org/officeDocument/2006/relationships/hyperlink" Target="http://football6.myfantasyleague.com/2013/detailed?L=59380&amp;W=15&amp;P=10838&amp;YEAR=2012" TargetMode="External"/><Relationship Id="rId6739" Type="http://schemas.openxmlformats.org/officeDocument/2006/relationships/hyperlink" Target="http://football6.myfantasyleague.com/2013/detailed?L=59380&amp;W=11&amp;P=11010&amp;YEAR=2012" TargetMode="External"/><Relationship Id="rId12540" Type="http://schemas.openxmlformats.org/officeDocument/2006/relationships/hyperlink" Target="http://football6.myfantasyleague.com/2013/detailed?L=59380&amp;W=12&amp;P=8139&amp;YEAR=2012" TargetMode="External"/><Relationship Id="rId19153" Type="http://schemas.openxmlformats.org/officeDocument/2006/relationships/hyperlink" Target="http://football6.myfantasyleague.com/2013/detailed?L=59380&amp;W=3&amp;P=7183&amp;YEAR=2012" TargetMode="External"/><Relationship Id="rId8161" Type="http://schemas.openxmlformats.org/officeDocument/2006/relationships/hyperlink" Target="http://football6.myfantasyleague.com/2013/detailed?L=59380&amp;W=7&amp;P=7872&amp;YEAR=2012" TargetMode="External"/><Relationship Id="rId9212" Type="http://schemas.openxmlformats.org/officeDocument/2006/relationships/hyperlink" Target="http://football6.myfantasyleague.com/2013/detailed?L=59380&amp;W=11&amp;P=9861&amp;YEAR=2012" TargetMode="External"/><Relationship Id="rId10091" Type="http://schemas.openxmlformats.org/officeDocument/2006/relationships/hyperlink" Target="http://football6.myfantasyleague.com/2013/detailed?L=59380&amp;W=15&amp;P=9963&amp;YEAR=2012" TargetMode="External"/><Relationship Id="rId11142" Type="http://schemas.openxmlformats.org/officeDocument/2006/relationships/hyperlink" Target="http://football6.myfantasyleague.com/2013/detailed?L=59380&amp;W=9&amp;P=10281&amp;YEAR=2012" TargetMode="External"/><Relationship Id="rId1201" Type="http://schemas.openxmlformats.org/officeDocument/2006/relationships/hyperlink" Target="http://football6.myfantasyleague.com/2013/detailed?L=59380&amp;W=15&amp;P=6957&amp;YEAR=2012" TargetMode="External"/><Relationship Id="rId4771" Type="http://schemas.openxmlformats.org/officeDocument/2006/relationships/hyperlink" Target="http://football6.myfantasyleague.com/2013/detailed?L=59380&amp;W=17&amp;P=7423&amp;YEAR=2012" TargetMode="External"/><Relationship Id="rId14365" Type="http://schemas.openxmlformats.org/officeDocument/2006/relationships/hyperlink" Target="http://football6.myfantasyleague.com/2013/detailed?L=59380&amp;W=11&amp;P=10915&amp;YEAR=2012" TargetMode="External"/><Relationship Id="rId15763" Type="http://schemas.openxmlformats.org/officeDocument/2006/relationships/hyperlink" Target="http://football6.myfantasyleague.com/2013/detailed?L=59380&amp;W=12&amp;P=7880&amp;YEAR=2012" TargetMode="External"/><Relationship Id="rId16814" Type="http://schemas.openxmlformats.org/officeDocument/2006/relationships/hyperlink" Target="http://football6.myfantasyleague.com/2013/detailed?L=59380&amp;W=17&amp;P=10639&amp;YEAR=2012" TargetMode="External"/><Relationship Id="rId3373" Type="http://schemas.openxmlformats.org/officeDocument/2006/relationships/hyperlink" Target="http://football6.myfantasyleague.com/2013/detailed?L=59380&amp;W=7&amp;P=10321&amp;YEAR=2012" TargetMode="External"/><Relationship Id="rId4424" Type="http://schemas.openxmlformats.org/officeDocument/2006/relationships/hyperlink" Target="http://football6.myfantasyleague.com/2013/player?L=59380&amp;P=8072&amp;YEAR=2012" TargetMode="External"/><Relationship Id="rId5822" Type="http://schemas.openxmlformats.org/officeDocument/2006/relationships/hyperlink" Target="http://football6.myfantasyleague.com/2013/detailed?L=59380&amp;W=12&amp;P=9193&amp;YEAR=2012" TargetMode="External"/><Relationship Id="rId14018" Type="http://schemas.openxmlformats.org/officeDocument/2006/relationships/hyperlink" Target="http://football6.myfantasyleague.com/2013/detailed?L=59380&amp;W=15&amp;P=8665&amp;YEAR=2012" TargetMode="External"/><Relationship Id="rId15416" Type="http://schemas.openxmlformats.org/officeDocument/2006/relationships/hyperlink" Target="http://football6.myfantasyleague.com/2013/detailed?L=59380&amp;W=10&amp;P=8679&amp;YEAR=2012" TargetMode="External"/><Relationship Id="rId18986" Type="http://schemas.openxmlformats.org/officeDocument/2006/relationships/hyperlink" Target="http://football6.myfantasyleague.com/2013/detailed?L=59380&amp;W=12&amp;P=2842&amp;YEAR=2012" TargetMode="External"/><Relationship Id="rId20183" Type="http://schemas.openxmlformats.org/officeDocument/2006/relationships/hyperlink" Target="http://football6.myfantasyleague.com/2013/detailed?L=59380&amp;W=15&amp;P=8696&amp;YEAR=2012" TargetMode="External"/><Relationship Id="rId294" Type="http://schemas.openxmlformats.org/officeDocument/2006/relationships/hyperlink" Target="http://football6.myfantasyleague.com/2013/detailed?L=59380&amp;W=6&amp;P=10640&amp;YEAR=2012" TargetMode="External"/><Relationship Id="rId3026" Type="http://schemas.openxmlformats.org/officeDocument/2006/relationships/hyperlink" Target="http://football6.myfantasyleague.com/2013/detailed?L=59380&amp;W=6&amp;P=9916&amp;YEAR=2012" TargetMode="External"/><Relationship Id="rId7994" Type="http://schemas.openxmlformats.org/officeDocument/2006/relationships/hyperlink" Target="http://football6.myfantasyleague.com/2013/detailed?L=59380&amp;W=3&amp;P=7458&amp;YEAR=2012" TargetMode="External"/><Relationship Id="rId10975" Type="http://schemas.openxmlformats.org/officeDocument/2006/relationships/hyperlink" Target="http://football6.myfantasyleague.com/2013/detailed?L=59380&amp;W=6&amp;P=9439&amp;YEAR=2012" TargetMode="External"/><Relationship Id="rId17588" Type="http://schemas.openxmlformats.org/officeDocument/2006/relationships/hyperlink" Target="http://football6.myfantasyleague.com/2013/detailed?L=59380&amp;W=17&amp;P=10010&amp;YEAR=2012" TargetMode="External"/><Relationship Id="rId18639" Type="http://schemas.openxmlformats.org/officeDocument/2006/relationships/hyperlink" Target="http://football6.myfantasyleague.com/2013/player?L=59380&amp;P=8357" TargetMode="External"/><Relationship Id="rId5198" Type="http://schemas.openxmlformats.org/officeDocument/2006/relationships/hyperlink" Target="http://football6.myfantasyleague.com/2013/detailed?L=59380&amp;W=9&amp;P=9060&amp;YEAR=2012" TargetMode="External"/><Relationship Id="rId6596" Type="http://schemas.openxmlformats.org/officeDocument/2006/relationships/hyperlink" Target="http://football6.myfantasyleague.com/2013/player?L=59380&amp;P=9625" TargetMode="External"/><Relationship Id="rId7647" Type="http://schemas.openxmlformats.org/officeDocument/2006/relationships/hyperlink" Target="http://football6.myfantasyleague.com/2013/player?L=59380&amp;P=4910&amp;YEAR=2012" TargetMode="External"/><Relationship Id="rId10628" Type="http://schemas.openxmlformats.org/officeDocument/2006/relationships/hyperlink" Target="http://football6.myfantasyleague.com/2013/detailed?L=59380&amp;W=8&amp;P=8396&amp;YEAR=2012" TargetMode="External"/><Relationship Id="rId6249" Type="http://schemas.openxmlformats.org/officeDocument/2006/relationships/hyperlink" Target="http://football6.myfantasyleague.com/2013/detailed?L=59380&amp;W=12&amp;P=10952&amp;YEAR=2012" TargetMode="External"/><Relationship Id="rId12050" Type="http://schemas.openxmlformats.org/officeDocument/2006/relationships/hyperlink" Target="http://football6.myfantasyleague.com/2013/detailed?L=59380&amp;W=7&amp;P=9434&amp;YEAR=2012" TargetMode="External"/><Relationship Id="rId13101" Type="http://schemas.openxmlformats.org/officeDocument/2006/relationships/hyperlink" Target="http://football6.myfantasyleague.com/2013/detailed?L=59380&amp;W=12&amp;P=9495&amp;YEAR=2012" TargetMode="External"/><Relationship Id="rId16671" Type="http://schemas.openxmlformats.org/officeDocument/2006/relationships/hyperlink" Target="http://football6.myfantasyleague.com/2013/detailed?L=59380&amp;W=8&amp;P=10378&amp;YEAR=2012" TargetMode="External"/><Relationship Id="rId17722" Type="http://schemas.openxmlformats.org/officeDocument/2006/relationships/hyperlink" Target="http://football6.myfantasyleague.com/2013/detailed?L=59380&amp;W=7&amp;P=10354&amp;YEAR=2012" TargetMode="External"/><Relationship Id="rId2859" Type="http://schemas.openxmlformats.org/officeDocument/2006/relationships/hyperlink" Target="http://football6.myfantasyleague.com/2013/detailed?L=59380&amp;W=6&amp;P=9864&amp;YEAR=2012" TargetMode="External"/><Relationship Id="rId6730" Type="http://schemas.openxmlformats.org/officeDocument/2006/relationships/hyperlink" Target="http://football6.myfantasyleague.com/2013/detailed?L=59380&amp;W=15&amp;P=7947&amp;YEAR=2012" TargetMode="External"/><Relationship Id="rId15273" Type="http://schemas.openxmlformats.org/officeDocument/2006/relationships/hyperlink" Target="http://football6.myfantasyleague.com/2013/detailed?L=59380&amp;W=2&amp;P=6532&amp;YEAR=2012" TargetMode="External"/><Relationship Id="rId16324" Type="http://schemas.openxmlformats.org/officeDocument/2006/relationships/hyperlink" Target="http://football6.myfantasyleague.com/2013/detailed?L=59380&amp;W=16&amp;P=8302&amp;YEAR=2012" TargetMode="External"/><Relationship Id="rId4281" Type="http://schemas.openxmlformats.org/officeDocument/2006/relationships/hyperlink" Target="http://football6.myfantasyleague.com/2013/detailed?L=59380&amp;W=9&amp;P=7498&amp;YEAR=2012" TargetMode="External"/><Relationship Id="rId5332" Type="http://schemas.openxmlformats.org/officeDocument/2006/relationships/hyperlink" Target="http://football6.myfantasyleague.com/2013/detailed?L=59380&amp;W=1&amp;P=4077&amp;YEAR=2012" TargetMode="External"/><Relationship Id="rId18496" Type="http://schemas.openxmlformats.org/officeDocument/2006/relationships/hyperlink" Target="http://football6.myfantasyleague.com/2013/detailed?L=59380&amp;W=16&amp;P=9187&amp;YEAR=2012" TargetMode="External"/><Relationship Id="rId19894" Type="http://schemas.openxmlformats.org/officeDocument/2006/relationships/hyperlink" Target="http://football6.myfantasyleague.com/2013/detailed?L=59380&amp;W=7&amp;P=6937&amp;YEAR=2012" TargetMode="External"/><Relationship Id="rId8555" Type="http://schemas.openxmlformats.org/officeDocument/2006/relationships/hyperlink" Target="http://football6.myfantasyleague.com/2013/detailed?L=59380&amp;W=2&amp;P=10478&amp;YEAR=2012" TargetMode="External"/><Relationship Id="rId9606" Type="http://schemas.openxmlformats.org/officeDocument/2006/relationships/hyperlink" Target="http://football6.myfantasyleague.com/2013/detailed?L=59380&amp;W=12&amp;P=10536&amp;YEAR=2012" TargetMode="External"/><Relationship Id="rId9953" Type="http://schemas.openxmlformats.org/officeDocument/2006/relationships/hyperlink" Target="http://football6.myfantasyleague.com/2013/detailed?L=59380&amp;W=2&amp;P=7708&amp;YEAR=2012" TargetMode="External"/><Relationship Id="rId11883" Type="http://schemas.openxmlformats.org/officeDocument/2006/relationships/hyperlink" Target="http://football6.myfantasyleague.com/2013/detailed?L=59380&amp;W=9&amp;P=9550&amp;YEAR=2012" TargetMode="External"/><Relationship Id="rId12934" Type="http://schemas.openxmlformats.org/officeDocument/2006/relationships/hyperlink" Target="http://football6.myfantasyleague.com/2013/detailed?L=59380&amp;W=11&amp;P=7842&amp;YEAR=2012" TargetMode="External"/><Relationship Id="rId17098" Type="http://schemas.openxmlformats.org/officeDocument/2006/relationships/hyperlink" Target="http://football6.myfantasyleague.com/2013/detailed?L=59380&amp;W=14&amp;P=10801&amp;YEAR=2012" TargetMode="External"/><Relationship Id="rId18149" Type="http://schemas.openxmlformats.org/officeDocument/2006/relationships/hyperlink" Target="http://football6.myfantasyleague.com/2013/detailed?L=59380&amp;W=16&amp;P=11006&amp;YEAR=2012" TargetMode="External"/><Relationship Id="rId19547" Type="http://schemas.openxmlformats.org/officeDocument/2006/relationships/hyperlink" Target="http://football6.myfantasyleague.com/2013/detailed?L=59380&amp;W=8&amp;P=9104&amp;YEAR=2012" TargetMode="External"/><Relationship Id="rId1942" Type="http://schemas.openxmlformats.org/officeDocument/2006/relationships/hyperlink" Target="http://football6.myfantasyleague.com/2013/player?L=59380&amp;P=10259" TargetMode="External"/><Relationship Id="rId7157" Type="http://schemas.openxmlformats.org/officeDocument/2006/relationships/hyperlink" Target="http://football6.myfantasyleague.com/2013/detailed?L=59380&amp;W=10&amp;P=9259&amp;YEAR=2012" TargetMode="External"/><Relationship Id="rId8208" Type="http://schemas.openxmlformats.org/officeDocument/2006/relationships/hyperlink" Target="http://football6.myfantasyleague.com/2013/player?L=59380&amp;P=8854&amp;YEAR=2012" TargetMode="External"/><Relationship Id="rId10485" Type="http://schemas.openxmlformats.org/officeDocument/2006/relationships/hyperlink" Target="http://football6.myfantasyleague.com/2013/detailed?L=59380&amp;W=6&amp;P=7704&amp;YEAR=2012" TargetMode="External"/><Relationship Id="rId11536" Type="http://schemas.openxmlformats.org/officeDocument/2006/relationships/hyperlink" Target="http://football6.myfantasyleague.com/2013/detailed?L=59380&amp;W=3&amp;P=8670&amp;YEAR=2012" TargetMode="External"/><Relationship Id="rId10138" Type="http://schemas.openxmlformats.org/officeDocument/2006/relationships/hyperlink" Target="http://football6.myfantasyleague.com/2013/detailed?L=59380&amp;W=7&amp;P=10098&amp;YEAR=2012" TargetMode="External"/><Relationship Id="rId14759" Type="http://schemas.openxmlformats.org/officeDocument/2006/relationships/hyperlink" Target="http://football6.myfantasyleague.com/2013/detailed?L=59380&amp;W=17&amp;P=10761&amp;YEAR=2012" TargetMode="External"/><Relationship Id="rId18630" Type="http://schemas.openxmlformats.org/officeDocument/2006/relationships/hyperlink" Target="http://football6.myfantasyleague.com/2013/detailed?L=59380&amp;W=9&amp;P=10976&amp;YEAR=2012" TargetMode="External"/><Relationship Id="rId3767" Type="http://schemas.openxmlformats.org/officeDocument/2006/relationships/hyperlink" Target="http://football6.myfantasyleague.com/2013/detailed?L=59380&amp;W=1&amp;P=9938&amp;YEAR=2012" TargetMode="External"/><Relationship Id="rId4818" Type="http://schemas.openxmlformats.org/officeDocument/2006/relationships/hyperlink" Target="http://football6.myfantasyleague.com/2013/detailed?L=59380&amp;W=7&amp;P=10816&amp;YEAR=2012" TargetMode="External"/><Relationship Id="rId16181" Type="http://schemas.openxmlformats.org/officeDocument/2006/relationships/hyperlink" Target="http://football6.myfantasyleague.com/2013/detailed?L=59380&amp;W=8&amp;P=9918&amp;YEAR=2012" TargetMode="External"/><Relationship Id="rId17232" Type="http://schemas.openxmlformats.org/officeDocument/2006/relationships/hyperlink" Target="http://football6.myfantasyleague.com/2013/detailed?L=59380&amp;W=14&amp;P=4974&amp;YEAR=2012" TargetMode="External"/><Relationship Id="rId20577" Type="http://schemas.openxmlformats.org/officeDocument/2006/relationships/hyperlink" Target="http://football6.myfantasyleague.com/2013/detailed?L=59380&amp;W=12&amp;P=10341&amp;YEAR=2012" TargetMode="External"/><Relationship Id="rId688" Type="http://schemas.openxmlformats.org/officeDocument/2006/relationships/hyperlink" Target="http://football6.myfantasyleague.com/2013/detailed?L=59380&amp;W=4&amp;P=9868&amp;YEAR=2012" TargetMode="External"/><Relationship Id="rId2369" Type="http://schemas.openxmlformats.org/officeDocument/2006/relationships/hyperlink" Target="http://football6.myfantasyleague.com/2013/detailed?L=59380&amp;W=15&amp;P=10551&amp;YEAR=2012" TargetMode="External"/><Relationship Id="rId6240" Type="http://schemas.openxmlformats.org/officeDocument/2006/relationships/hyperlink" Target="http://football6.myfantasyleague.com/2013/detailed?L=59380&amp;W=15&amp;P=9622&amp;YEAR=2012" TargetMode="External"/><Relationship Id="rId2850" Type="http://schemas.openxmlformats.org/officeDocument/2006/relationships/hyperlink" Target="http://football6.myfantasyleague.com/2013/detailed?L=59380&amp;W=16&amp;P=7854&amp;YEAR=2012" TargetMode="External"/><Relationship Id="rId9463" Type="http://schemas.openxmlformats.org/officeDocument/2006/relationships/hyperlink" Target="http://football6.myfantasyleague.com/2013/detailed?L=59380&amp;W=16&amp;P=10722&amp;YEAR=2012" TargetMode="External"/><Relationship Id="rId11393" Type="http://schemas.openxmlformats.org/officeDocument/2006/relationships/hyperlink" Target="http://football6.myfantasyleague.com/2013/detailed?L=59380&amp;W=8&amp;P=9083&amp;YEAR=2012" TargetMode="External"/><Relationship Id="rId12444" Type="http://schemas.openxmlformats.org/officeDocument/2006/relationships/hyperlink" Target="http://football6.myfantasyleague.com/2013/detailed?L=59380&amp;W=8&amp;P=9679&amp;YEAR=2012" TargetMode="External"/><Relationship Id="rId12791" Type="http://schemas.openxmlformats.org/officeDocument/2006/relationships/hyperlink" Target="http://football6.myfantasyleague.com/2013/detailed?L=59380&amp;W=8&amp;P=9542&amp;YEAR=2012" TargetMode="External"/><Relationship Id="rId13842" Type="http://schemas.openxmlformats.org/officeDocument/2006/relationships/hyperlink" Target="http://football6.myfantasyleague.com/2013/detailed?L=59380&amp;W=14&amp;P=9450&amp;YEAR=2012" TargetMode="External"/><Relationship Id="rId19057" Type="http://schemas.openxmlformats.org/officeDocument/2006/relationships/hyperlink" Target="http://football6.myfantasyleague.com/2013/detailed?L=59380&amp;W=15&amp;P=9214&amp;YEAR=2012" TargetMode="External"/><Relationship Id="rId822" Type="http://schemas.openxmlformats.org/officeDocument/2006/relationships/hyperlink" Target="http://football6.myfantasyleague.com/2013/detailed?L=59380&amp;W=2&amp;P=10282&amp;YEAR=2012" TargetMode="External"/><Relationship Id="rId1452" Type="http://schemas.openxmlformats.org/officeDocument/2006/relationships/hyperlink" Target="http://football6.myfantasyleague.com/2013/detailed?L=59380&amp;W=9&amp;P=9137&amp;YEAR=2012" TargetMode="External"/><Relationship Id="rId2503" Type="http://schemas.openxmlformats.org/officeDocument/2006/relationships/hyperlink" Target="http://football6.myfantasyleague.com/2013/detailed?L=59380&amp;W=1&amp;P=10346&amp;YEAR=2012" TargetMode="External"/><Relationship Id="rId3901" Type="http://schemas.openxmlformats.org/officeDocument/2006/relationships/hyperlink" Target="http://football6.myfantasyleague.com/2013/detailed?L=59380&amp;W=4&amp;P=9852&amp;YEAR=2012" TargetMode="External"/><Relationship Id="rId8065" Type="http://schemas.openxmlformats.org/officeDocument/2006/relationships/hyperlink" Target="http://football6.myfantasyleague.com/2013/detailed?L=59380&amp;W=1&amp;P=9319&amp;YEAR=2012" TargetMode="External"/><Relationship Id="rId9116" Type="http://schemas.openxmlformats.org/officeDocument/2006/relationships/hyperlink" Target="http://football6.myfantasyleague.com/2013/options?L=59380&amp;F=0004&amp;O=07" TargetMode="External"/><Relationship Id="rId11046" Type="http://schemas.openxmlformats.org/officeDocument/2006/relationships/hyperlink" Target="http://football6.myfantasyleague.com/2013/detailed?L=59380&amp;W=6&amp;P=9866&amp;YEAR=2012" TargetMode="External"/><Relationship Id="rId20711" Type="http://schemas.openxmlformats.org/officeDocument/2006/relationships/hyperlink" Target="http://football6.myfantasyleague.com/2013/detailed?L=59380&amp;W=14&amp;P=10868&amp;YEAR=2012" TargetMode="External"/><Relationship Id="rId1105" Type="http://schemas.openxmlformats.org/officeDocument/2006/relationships/hyperlink" Target="http://football6.myfantasyleague.com/2013/detailed?L=59380&amp;W=4&amp;P=10096&amp;YEAR=2012" TargetMode="External"/><Relationship Id="rId15667" Type="http://schemas.openxmlformats.org/officeDocument/2006/relationships/hyperlink" Target="http://football6.myfantasyleague.com/2013/detailed?L=59380&amp;W=1&amp;P=10769&amp;YEAR=2012" TargetMode="External"/><Relationship Id="rId16718" Type="http://schemas.openxmlformats.org/officeDocument/2006/relationships/hyperlink" Target="http://football6.myfantasyleague.com/2013/detailed?L=59380&amp;W=3&amp;P=9900&amp;YEAR=2012" TargetMode="External"/><Relationship Id="rId3277" Type="http://schemas.openxmlformats.org/officeDocument/2006/relationships/hyperlink" Target="http://football6.myfantasyleague.com/2013/detailed?L=59380&amp;W=11&amp;P=9299&amp;YEAR=2012" TargetMode="External"/><Relationship Id="rId4675" Type="http://schemas.openxmlformats.org/officeDocument/2006/relationships/hyperlink" Target="http://football6.myfantasyleague.com/2013/detailed?L=59380&amp;W=15&amp;P=10313&amp;YEAR=2012" TargetMode="External"/><Relationship Id="rId5726" Type="http://schemas.openxmlformats.org/officeDocument/2006/relationships/hyperlink" Target="http://football6.myfantasyleague.com/2013/player?L=59380&amp;P=10258&amp;YEAR=2012" TargetMode="External"/><Relationship Id="rId14269" Type="http://schemas.openxmlformats.org/officeDocument/2006/relationships/hyperlink" Target="http://football6.myfantasyleague.com/2013/detailed?L=59380&amp;W=2&amp;P=9615&amp;YEAR=2012" TargetMode="External"/><Relationship Id="rId18140" Type="http://schemas.openxmlformats.org/officeDocument/2006/relationships/hyperlink" Target="http://football6.myfantasyleague.com/2013/detailed?L=59380&amp;W=6&amp;P=11006&amp;YEAR=2012" TargetMode="External"/><Relationship Id="rId20087" Type="http://schemas.openxmlformats.org/officeDocument/2006/relationships/hyperlink" Target="http://football6.myfantasyleague.com/2013/detailed?L=59380&amp;W=4&amp;P=10013&amp;YEAR=2012" TargetMode="External"/><Relationship Id="rId198" Type="http://schemas.openxmlformats.org/officeDocument/2006/relationships/hyperlink" Target="http://football6.myfantasyleague.com/2013/player?L=59380&amp;P=10651" TargetMode="External"/><Relationship Id="rId4328" Type="http://schemas.openxmlformats.org/officeDocument/2006/relationships/hyperlink" Target="http://football6.myfantasyleague.com/2013/detailed?L=59380&amp;W=12&amp;P=9313&amp;YEAR=2012" TargetMode="External"/><Relationship Id="rId7898" Type="http://schemas.openxmlformats.org/officeDocument/2006/relationships/hyperlink" Target="http://football6.myfantasyleague.com/2013/detailed?L=59380&amp;W=6&amp;P=10410&amp;YEAR=2012" TargetMode="External"/><Relationship Id="rId8949" Type="http://schemas.openxmlformats.org/officeDocument/2006/relationships/hyperlink" Target="http://football6.myfantasyleague.com/2013/detailed?L=59380&amp;W=16&amp;P=10036&amp;YEAR=2012" TargetMode="External"/><Relationship Id="rId10879" Type="http://schemas.openxmlformats.org/officeDocument/2006/relationships/hyperlink" Target="http://football6.myfantasyleague.com/2013/detailed?L=59380&amp;W=10&amp;P=8664&amp;YEAR=2012" TargetMode="External"/><Relationship Id="rId14750" Type="http://schemas.openxmlformats.org/officeDocument/2006/relationships/hyperlink" Target="http://football6.myfantasyleague.com/2013/detailed?L=59380&amp;W=8&amp;P=10761&amp;YEAR=2012" TargetMode="External"/><Relationship Id="rId15801" Type="http://schemas.openxmlformats.org/officeDocument/2006/relationships/hyperlink" Target="http://football6.myfantasyleague.com/2013/detailed?L=59380&amp;W=14&amp;P=10300&amp;YEAR=2012" TargetMode="External"/><Relationship Id="rId13352" Type="http://schemas.openxmlformats.org/officeDocument/2006/relationships/hyperlink" Target="http://football6.myfantasyleague.com/2013/detailed?L=59380&amp;W=13&amp;P=10517&amp;YEAR=2012" TargetMode="External"/><Relationship Id="rId14403" Type="http://schemas.openxmlformats.org/officeDocument/2006/relationships/hyperlink" Target="http://football6.myfantasyleague.com/2013/detailed?L=59380&amp;W=14&amp;P=10718&amp;YEAR=2012" TargetMode="External"/><Relationship Id="rId2360" Type="http://schemas.openxmlformats.org/officeDocument/2006/relationships/hyperlink" Target="http://football6.myfantasyleague.com/2013/detailed?L=59380&amp;W=5&amp;P=10551&amp;YEAR=2012" TargetMode="External"/><Relationship Id="rId3411" Type="http://schemas.openxmlformats.org/officeDocument/2006/relationships/hyperlink" Target="http://football6.myfantasyleague.com/2013/detailed?L=59380&amp;W=6&amp;P=10304&amp;YEAR=2012" TargetMode="External"/><Relationship Id="rId6981" Type="http://schemas.openxmlformats.org/officeDocument/2006/relationships/hyperlink" Target="http://football6.myfantasyleague.com/2013/detailed?L=59380&amp;W=5&amp;P=7877&amp;YEAR=2012" TargetMode="External"/><Relationship Id="rId13005" Type="http://schemas.openxmlformats.org/officeDocument/2006/relationships/hyperlink" Target="http://football6.myfantasyleague.com/2013/detailed?L=59380&amp;W=12&amp;P=8683&amp;YEAR=2012" TargetMode="External"/><Relationship Id="rId16575" Type="http://schemas.openxmlformats.org/officeDocument/2006/relationships/hyperlink" Target="http://football6.myfantasyleague.com/2013/detailed?L=59380&amp;W=4&amp;P=9512&amp;YEAR=2012" TargetMode="External"/><Relationship Id="rId17973" Type="http://schemas.openxmlformats.org/officeDocument/2006/relationships/hyperlink" Target="http://football6.myfantasyleague.com/2013/detailed?L=59380&amp;W=9&amp;P=10515&amp;YEAR=2012" TargetMode="External"/><Relationship Id="rId20221" Type="http://schemas.openxmlformats.org/officeDocument/2006/relationships/hyperlink" Target="http://football6.myfantasyleague.com/2013/detailed?L=59380&amp;W=17&amp;P=10290&amp;YEAR=2012" TargetMode="External"/><Relationship Id="rId332" Type="http://schemas.openxmlformats.org/officeDocument/2006/relationships/hyperlink" Target="http://football6.myfantasyleague.com/2013/detailed?L=59380&amp;W=9&amp;P=10679&amp;YEAR=2012" TargetMode="External"/><Relationship Id="rId2013" Type="http://schemas.openxmlformats.org/officeDocument/2006/relationships/hyperlink" Target="http://football6.myfantasyleague.com/2013/detailed?L=59380&amp;W=15&amp;P=10930&amp;YEAR=2012" TargetMode="External"/><Relationship Id="rId5583" Type="http://schemas.openxmlformats.org/officeDocument/2006/relationships/hyperlink" Target="http://football6.myfantasyleague.com/2013/detailed?L=59380&amp;W=5&amp;P=4976&amp;YEAR=2012" TargetMode="External"/><Relationship Id="rId6634" Type="http://schemas.openxmlformats.org/officeDocument/2006/relationships/hyperlink" Target="http://football6.myfantasyleague.com/2013/detailed?L=59380&amp;W=3&amp;P=9367&amp;YEAR=2012" TargetMode="External"/><Relationship Id="rId15177" Type="http://schemas.openxmlformats.org/officeDocument/2006/relationships/hyperlink" Target="http://football6.myfantasyleague.com/2013/detailed?L=59380&amp;W=17&amp;P=10725&amp;YEAR=2012" TargetMode="External"/><Relationship Id="rId16228" Type="http://schemas.openxmlformats.org/officeDocument/2006/relationships/hyperlink" Target="http://football6.myfantasyleague.com/2013/player?L=59380&amp;P=10723&amp;YEAR=2012" TargetMode="External"/><Relationship Id="rId17626" Type="http://schemas.openxmlformats.org/officeDocument/2006/relationships/hyperlink" Target="http://football6.myfantasyleague.com/2013/detailed?L=59380&amp;W=11&amp;P=9170&amp;YEAR=2012" TargetMode="External"/><Relationship Id="rId4185" Type="http://schemas.openxmlformats.org/officeDocument/2006/relationships/hyperlink" Target="http://football6.myfantasyleague.com/2013/detailed?L=59380&amp;W=14&amp;P=9474&amp;YEAR=2012" TargetMode="External"/><Relationship Id="rId5236" Type="http://schemas.openxmlformats.org/officeDocument/2006/relationships/hyperlink" Target="http://football6.myfantasyleague.com/2013/detailed?L=59380&amp;W=6&amp;P=8414&amp;YEAR=2012" TargetMode="External"/><Relationship Id="rId19798" Type="http://schemas.openxmlformats.org/officeDocument/2006/relationships/hyperlink" Target="http://football6.myfantasyleague.com/2013/detailed?L=59380&amp;W=2&amp;P=9832&amp;YEAR=2012" TargetMode="External"/><Relationship Id="rId9857" Type="http://schemas.openxmlformats.org/officeDocument/2006/relationships/hyperlink" Target="http://football6.myfantasyleague.com/2013/detailed?L=59380&amp;W=13&amp;P=10546&amp;YEAR=2012" TargetMode="External"/><Relationship Id="rId11787" Type="http://schemas.openxmlformats.org/officeDocument/2006/relationships/hyperlink" Target="http://football6.myfantasyleague.com/2013/detailed?L=59380&amp;W=16&amp;P=8449&amp;YEAR=2012" TargetMode="External"/><Relationship Id="rId12838" Type="http://schemas.openxmlformats.org/officeDocument/2006/relationships/hyperlink" Target="http://football6.myfantasyleague.com/2013/detailed?L=59380&amp;W=9&amp;P=7824&amp;YEAR=2012" TargetMode="External"/><Relationship Id="rId1846" Type="http://schemas.openxmlformats.org/officeDocument/2006/relationships/hyperlink" Target="http://football6.myfantasyleague.com/2013/detailed?L=59380&amp;W=14&amp;P=10825&amp;YEAR=2012" TargetMode="External"/><Relationship Id="rId8459" Type="http://schemas.openxmlformats.org/officeDocument/2006/relationships/hyperlink" Target="http://football6.myfantasyleague.com/2013/detailed?L=59380&amp;W=8&amp;P=11021&amp;YEAR=2012" TargetMode="External"/><Relationship Id="rId10389" Type="http://schemas.openxmlformats.org/officeDocument/2006/relationships/hyperlink" Target="http://football6.myfantasyleague.com/2013/detailed?L=59380&amp;W=1&amp;P=7455&amp;YEAR=2012" TargetMode="External"/><Relationship Id="rId14260" Type="http://schemas.openxmlformats.org/officeDocument/2006/relationships/hyperlink" Target="http://football6.myfantasyleague.com/2013/detailed?L=59380&amp;W=12&amp;P=7867&amp;YEAR=2012" TargetMode="External"/><Relationship Id="rId15311" Type="http://schemas.openxmlformats.org/officeDocument/2006/relationships/hyperlink" Target="http://football6.myfantasyleague.com/2013/player?L=59380&amp;P=8662&amp;YEAR=2012" TargetMode="External"/><Relationship Id="rId18881" Type="http://schemas.openxmlformats.org/officeDocument/2006/relationships/hyperlink" Target="http://football6.myfantasyleague.com/2013/detailed?L=59380&amp;W=4&amp;P=9930&amp;YEAR=2012" TargetMode="External"/><Relationship Id="rId19932" Type="http://schemas.openxmlformats.org/officeDocument/2006/relationships/hyperlink" Target="http://football6.myfantasyleague.com/2013/detailed?L=59380&amp;W=10&amp;P=9997&amp;YEAR=2012" TargetMode="External"/><Relationship Id="rId8940" Type="http://schemas.openxmlformats.org/officeDocument/2006/relationships/hyperlink" Target="http://football6.myfantasyleague.com/2013/detailed?L=59380&amp;W=6&amp;P=10036&amp;YEAR=2012" TargetMode="External"/><Relationship Id="rId17483" Type="http://schemas.openxmlformats.org/officeDocument/2006/relationships/hyperlink" Target="http://football6.myfantasyleague.com/2013/player?L=59380&amp;P=10034" TargetMode="External"/><Relationship Id="rId18534" Type="http://schemas.openxmlformats.org/officeDocument/2006/relationships/hyperlink" Target="http://football6.myfantasyleague.com/2013/detailed?L=59380&amp;W=16&amp;P=9981&amp;YEAR=2012" TargetMode="External"/><Relationship Id="rId6491" Type="http://schemas.openxmlformats.org/officeDocument/2006/relationships/hyperlink" Target="http://football6.myfantasyleague.com/2013/detailed?L=59380&amp;W=13&amp;P=9250&amp;YEAR=2012" TargetMode="External"/><Relationship Id="rId7542" Type="http://schemas.openxmlformats.org/officeDocument/2006/relationships/hyperlink" Target="http://football6.myfantasyleague.com/2013/options?L=59380&amp;F=0008&amp;O=07" TargetMode="External"/><Relationship Id="rId10523" Type="http://schemas.openxmlformats.org/officeDocument/2006/relationships/hyperlink" Target="http://football6.myfantasyleague.com/2013/detailed?L=59380&amp;W=16&amp;P=6795&amp;YEAR=2012" TargetMode="External"/><Relationship Id="rId10870" Type="http://schemas.openxmlformats.org/officeDocument/2006/relationships/hyperlink" Target="http://football6.myfantasyleague.com/2013/player?L=59380&amp;P=8664&amp;YEAR=2012" TargetMode="External"/><Relationship Id="rId11921" Type="http://schemas.openxmlformats.org/officeDocument/2006/relationships/hyperlink" Target="http://football6.myfantasyleague.com/2013/detailed?L=59380&amp;W=13&amp;P=10154&amp;YEAR=2012" TargetMode="External"/><Relationship Id="rId16085" Type="http://schemas.openxmlformats.org/officeDocument/2006/relationships/hyperlink" Target="http://football6.myfantasyleague.com/2013/detailed?L=59380&amp;W=13&amp;P=7848&amp;YEAR=2012" TargetMode="External"/><Relationship Id="rId17136" Type="http://schemas.openxmlformats.org/officeDocument/2006/relationships/hyperlink" Target="http://football6.myfantasyleague.com/2013/detailed?L=59380&amp;W=2&amp;P=9132&amp;YEAR=2012" TargetMode="External"/><Relationship Id="rId5093" Type="http://schemas.openxmlformats.org/officeDocument/2006/relationships/hyperlink" Target="http://football6.myfantasyleague.com/2013/detailed?L=59380&amp;W=7&amp;P=10012&amp;YEAR=2012" TargetMode="External"/><Relationship Id="rId6144" Type="http://schemas.openxmlformats.org/officeDocument/2006/relationships/hyperlink" Target="http://football6.myfantasyleague.com/2013/detailed?L=59380&amp;W=10&amp;P=9278&amp;YEAR=2012" TargetMode="External"/><Relationship Id="rId9367" Type="http://schemas.openxmlformats.org/officeDocument/2006/relationships/hyperlink" Target="http://football6.myfantasyleague.com/2013/detailed?L=59380&amp;W=2&amp;P=6513&amp;YEAR=2012" TargetMode="External"/><Relationship Id="rId12695" Type="http://schemas.openxmlformats.org/officeDocument/2006/relationships/hyperlink" Target="http://football6.myfantasyleague.com/2013/detailed?L=59380&amp;W=13&amp;P=10561&amp;YEAR=2012" TargetMode="External"/><Relationship Id="rId13746" Type="http://schemas.openxmlformats.org/officeDocument/2006/relationships/hyperlink" Target="http://football6.myfantasyleague.com/2013/detailed?L=59380&amp;W=6&amp;P=10340&amp;YEAR=2012" TargetMode="External"/><Relationship Id="rId1356" Type="http://schemas.openxmlformats.org/officeDocument/2006/relationships/hyperlink" Target="http://football6.myfantasyleague.com/2013/detailed?L=59380&amp;W=6&amp;P=10048&amp;YEAR=2012" TargetMode="External"/><Relationship Id="rId2754" Type="http://schemas.openxmlformats.org/officeDocument/2006/relationships/hyperlink" Target="http://football6.myfantasyleague.com/2013/player?L=59380&amp;P=6789" TargetMode="External"/><Relationship Id="rId3805" Type="http://schemas.openxmlformats.org/officeDocument/2006/relationships/hyperlink" Target="http://football6.myfantasyleague.com/2013/detailed?L=59380&amp;W=1&amp;P=9597&amp;YEAR=2012" TargetMode="External"/><Relationship Id="rId11297" Type="http://schemas.openxmlformats.org/officeDocument/2006/relationships/hyperlink" Target="http://football6.myfantasyleague.com/2013/detailed?L=59380&amp;W=13&amp;P=10705&amp;YEAR=2012" TargetMode="External"/><Relationship Id="rId12348" Type="http://schemas.openxmlformats.org/officeDocument/2006/relationships/hyperlink" Target="http://football6.myfantasyleague.com/2013/detailed?L=59380&amp;W=14&amp;P=9982&amp;YEAR=2012" TargetMode="External"/><Relationship Id="rId16969" Type="http://schemas.openxmlformats.org/officeDocument/2006/relationships/hyperlink" Target="http://football6.myfantasyleague.com/2013/detailed?L=59380&amp;W=6&amp;P=10203&amp;YEAR=2012" TargetMode="External"/><Relationship Id="rId20615" Type="http://schemas.openxmlformats.org/officeDocument/2006/relationships/hyperlink" Target="http://football6.myfantasyleague.com/2013/detailed?L=59380&amp;W=2&amp;P=10110&amp;YEAR=2012" TargetMode="External"/><Relationship Id="rId726" Type="http://schemas.openxmlformats.org/officeDocument/2006/relationships/hyperlink" Target="http://football6.myfantasyleague.com/2013/detailed?L=59380&amp;W=7&amp;P=10325&amp;YEAR=2012" TargetMode="External"/><Relationship Id="rId1009" Type="http://schemas.openxmlformats.org/officeDocument/2006/relationships/hyperlink" Target="http://football6.myfantasyleague.com/2013/detailed?L=59380&amp;W=10&amp;P=10527&amp;YEAR=2012" TargetMode="External"/><Relationship Id="rId2407" Type="http://schemas.openxmlformats.org/officeDocument/2006/relationships/hyperlink" Target="http://football6.myfantasyleague.com/2013/player?L=59380&amp;P=8497&amp;YEAR=2012" TargetMode="External"/><Relationship Id="rId5977" Type="http://schemas.openxmlformats.org/officeDocument/2006/relationships/hyperlink" Target="http://football6.myfantasyleague.com/2013/detailed?L=59380&amp;W=4&amp;P=3549&amp;YEAR=2012" TargetMode="External"/><Relationship Id="rId18391" Type="http://schemas.openxmlformats.org/officeDocument/2006/relationships/hyperlink" Target="http://football6.myfantasyleague.com/2013/detailed?L=59380&amp;W=15&amp;P=10675&amp;YEAR=2012" TargetMode="External"/><Relationship Id="rId19442" Type="http://schemas.openxmlformats.org/officeDocument/2006/relationships/hyperlink" Target="http://football6.myfantasyleague.com/2013/detailed?L=59380&amp;W=6&amp;P=10698&amp;YEAR=2012" TargetMode="External"/><Relationship Id="rId62" Type="http://schemas.openxmlformats.org/officeDocument/2006/relationships/hyperlink" Target="http://football6.myfantasyleague.com/2013/detailed?L=59380&amp;W=2&amp;P=10353&amp;YEAR=2012" TargetMode="External"/><Relationship Id="rId4579" Type="http://schemas.openxmlformats.org/officeDocument/2006/relationships/hyperlink" Target="http://football6.myfantasyleague.com/2013/detailed?L=59380&amp;W=14&amp;P=10139&amp;YEAR=2012" TargetMode="External"/><Relationship Id="rId8450" Type="http://schemas.openxmlformats.org/officeDocument/2006/relationships/hyperlink" Target="http://football6.myfantasyleague.com/2013/options?L=59380&amp;F=0011&amp;O=07" TargetMode="External"/><Relationship Id="rId9501" Type="http://schemas.openxmlformats.org/officeDocument/2006/relationships/hyperlink" Target="http://football6.myfantasyleague.com/2013/detailed?L=59380&amp;W=13&amp;P=10779&amp;YEAR=2012" TargetMode="External"/><Relationship Id="rId10380" Type="http://schemas.openxmlformats.org/officeDocument/2006/relationships/hyperlink" Target="http://football6.myfantasyleague.com/2013/options?L=59380&amp;F=0007&amp;O=07" TargetMode="External"/><Relationship Id="rId11431" Type="http://schemas.openxmlformats.org/officeDocument/2006/relationships/hyperlink" Target="http://football6.myfantasyleague.com/2013/detailed?L=59380&amp;W=8&amp;P=9084&amp;YEAR=2012" TargetMode="External"/><Relationship Id="rId18044" Type="http://schemas.openxmlformats.org/officeDocument/2006/relationships/hyperlink" Target="http://football6.myfantasyleague.com/2013/options?L=59380&amp;F=0004&amp;O=07" TargetMode="External"/><Relationship Id="rId7052" Type="http://schemas.openxmlformats.org/officeDocument/2006/relationships/hyperlink" Target="http://football6.myfantasyleague.com/2013/player?L=59380&amp;P=8843&amp;YEAR=2012" TargetMode="External"/><Relationship Id="rId8103" Type="http://schemas.openxmlformats.org/officeDocument/2006/relationships/hyperlink" Target="http://football6.myfantasyleague.com/2013/detailed?L=59380&amp;W=4&amp;P=8246&amp;YEAR=2012" TargetMode="External"/><Relationship Id="rId10033" Type="http://schemas.openxmlformats.org/officeDocument/2006/relationships/hyperlink" Target="http://football6.myfantasyleague.com/2013/detailed?L=59380&amp;W=17&amp;P=10810&amp;YEAR=2012" TargetMode="External"/><Relationship Id="rId14654" Type="http://schemas.openxmlformats.org/officeDocument/2006/relationships/hyperlink" Target="http://football6.myfantasyleague.com/2013/detailed?L=59380&amp;W=14&amp;P=4922&amp;YEAR=2012" TargetMode="External"/><Relationship Id="rId3662" Type="http://schemas.openxmlformats.org/officeDocument/2006/relationships/hyperlink" Target="http://football6.myfantasyleague.com/2013/detailed?L=59380&amp;W=1&amp;P=9171&amp;YEAR=2012" TargetMode="External"/><Relationship Id="rId4713" Type="http://schemas.openxmlformats.org/officeDocument/2006/relationships/hyperlink" Target="http://football6.myfantasyleague.com/2013/detailed?L=59380&amp;W=12&amp;P=10841&amp;YEAR=2012" TargetMode="External"/><Relationship Id="rId13256" Type="http://schemas.openxmlformats.org/officeDocument/2006/relationships/hyperlink" Target="http://football6.myfantasyleague.com/2013/detailed?L=59380&amp;W=1&amp;P=7509&amp;YEAR=2012" TargetMode="External"/><Relationship Id="rId14307" Type="http://schemas.openxmlformats.org/officeDocument/2006/relationships/hyperlink" Target="http://football6.myfantasyleague.com/2013/detailed?L=59380&amp;W=14&amp;P=8156&amp;YEAR=2012" TargetMode="External"/><Relationship Id="rId15705" Type="http://schemas.openxmlformats.org/officeDocument/2006/relationships/hyperlink" Target="http://football6.myfantasyleague.com/2013/player?L=59380&amp;P=9841" TargetMode="External"/><Relationship Id="rId20472" Type="http://schemas.openxmlformats.org/officeDocument/2006/relationships/hyperlink" Target="http://football6.myfantasyleague.com/2013/detailed?L=59380&amp;W=9&amp;P=9867&amp;YEAR=2012" TargetMode="External"/><Relationship Id="rId583" Type="http://schemas.openxmlformats.org/officeDocument/2006/relationships/hyperlink" Target="http://football6.myfantasyleague.com/2013/detailed?L=59380&amp;W=2&amp;P=9340&amp;YEAR=2012" TargetMode="External"/><Relationship Id="rId2264" Type="http://schemas.openxmlformats.org/officeDocument/2006/relationships/hyperlink" Target="http://football6.myfantasyleague.com/2013/detailed?L=59380&amp;W=1&amp;P=6996&amp;YEAR=2012" TargetMode="External"/><Relationship Id="rId3315" Type="http://schemas.openxmlformats.org/officeDocument/2006/relationships/hyperlink" Target="http://football6.myfantasyleague.com/2013/player?L=59380&amp;P=8666&amp;YEAR=2012" TargetMode="External"/><Relationship Id="rId17877" Type="http://schemas.openxmlformats.org/officeDocument/2006/relationships/hyperlink" Target="http://football6.myfantasyleague.com/2013/detailed?L=59380&amp;W=11&amp;P=8160&amp;YEAR=2012" TargetMode="External"/><Relationship Id="rId18928" Type="http://schemas.openxmlformats.org/officeDocument/2006/relationships/hyperlink" Target="http://football6.myfantasyleague.com/2013/detailed?L=59380&amp;W=2&amp;P=8421&amp;YEAR=2012" TargetMode="External"/><Relationship Id="rId20125" Type="http://schemas.openxmlformats.org/officeDocument/2006/relationships/hyperlink" Target="http://football6.myfantasyleague.com/2013/detailed?L=59380&amp;W=10&amp;P=10707&amp;YEAR=2012" TargetMode="External"/><Relationship Id="rId236" Type="http://schemas.openxmlformats.org/officeDocument/2006/relationships/hyperlink" Target="http://football6.myfantasyleague.com/2013/detailed?L=59380&amp;W=14&amp;P=10559&amp;YEAR=2012" TargetMode="External"/><Relationship Id="rId5487" Type="http://schemas.openxmlformats.org/officeDocument/2006/relationships/hyperlink" Target="http://football6.myfantasyleague.com/2013/detailed?L=59380&amp;W=16&amp;P=7042&amp;YEAR=2012" TargetMode="External"/><Relationship Id="rId6885" Type="http://schemas.openxmlformats.org/officeDocument/2006/relationships/hyperlink" Target="http://football6.myfantasyleague.com/2013/player?L=59380&amp;P=9067&amp;YEAR=2012" TargetMode="External"/><Relationship Id="rId7936" Type="http://schemas.openxmlformats.org/officeDocument/2006/relationships/hyperlink" Target="http://football6.myfantasyleague.com/2013/detailed?L=59380&amp;W=12&amp;P=7231&amp;YEAR=2012" TargetMode="External"/><Relationship Id="rId10917" Type="http://schemas.openxmlformats.org/officeDocument/2006/relationships/hyperlink" Target="http://football6.myfantasyleague.com/2013/player?L=59380&amp;P=10992&amp;YEAR=2012" TargetMode="External"/><Relationship Id="rId16479" Type="http://schemas.openxmlformats.org/officeDocument/2006/relationships/hyperlink" Target="http://football6.myfantasyleague.com/2013/player?L=59380&amp;P=9871&amp;YEAR=2012" TargetMode="External"/><Relationship Id="rId4089" Type="http://schemas.openxmlformats.org/officeDocument/2006/relationships/hyperlink" Target="http://football6.myfantasyleague.com/2013/detailed?L=59380&amp;W=17&amp;P=9950&amp;YEAR=2012" TargetMode="External"/><Relationship Id="rId6538" Type="http://schemas.openxmlformats.org/officeDocument/2006/relationships/hyperlink" Target="http://football6.myfantasyleague.com/2013/detailed?L=59380&amp;W=9&amp;P=8845&amp;YEAR=2012" TargetMode="External"/><Relationship Id="rId9011" Type="http://schemas.openxmlformats.org/officeDocument/2006/relationships/hyperlink" Target="http://football6.myfantasyleague.com/2013/detailed?L=59380&amp;W=16&amp;P=10567&amp;YEAR=2012" TargetMode="External"/><Relationship Id="rId16960" Type="http://schemas.openxmlformats.org/officeDocument/2006/relationships/hyperlink" Target="http://football6.myfantasyleague.com/2013/detailed?L=59380&amp;W=7&amp;P=7813&amp;YEAR=2012" TargetMode="External"/><Relationship Id="rId15562" Type="http://schemas.openxmlformats.org/officeDocument/2006/relationships/hyperlink" Target="http://football6.myfantasyleague.com/2013/detailed?L=59380&amp;W=1&amp;P=9921&amp;YEAR=2012" TargetMode="External"/><Relationship Id="rId16613" Type="http://schemas.openxmlformats.org/officeDocument/2006/relationships/hyperlink" Target="http://football6.myfantasyleague.com/2013/detailed?L=59380&amp;W=6&amp;P=10320&amp;YEAR=2012" TargetMode="External"/><Relationship Id="rId1000" Type="http://schemas.openxmlformats.org/officeDocument/2006/relationships/hyperlink" Target="http://football6.myfantasyleague.com/2013/player?L=59380&amp;P=10527" TargetMode="External"/><Relationship Id="rId4570" Type="http://schemas.openxmlformats.org/officeDocument/2006/relationships/hyperlink" Target="http://football6.myfantasyleague.com/2013/detailed?L=59380&amp;W=3&amp;P=10139&amp;YEAR=2012" TargetMode="External"/><Relationship Id="rId5621" Type="http://schemas.openxmlformats.org/officeDocument/2006/relationships/hyperlink" Target="http://football6.myfantasyleague.com/2013/detailed?L=59380&amp;W=10&amp;P=9466&amp;YEAR=2012" TargetMode="External"/><Relationship Id="rId14164" Type="http://schemas.openxmlformats.org/officeDocument/2006/relationships/hyperlink" Target="http://football6.myfantasyleague.com/2013/detailed?L=59380&amp;W=6&amp;P=9745&amp;YEAR=2012" TargetMode="External"/><Relationship Id="rId15215" Type="http://schemas.openxmlformats.org/officeDocument/2006/relationships/hyperlink" Target="http://football6.myfantasyleague.com/2013/player?L=59380&amp;P=9705" TargetMode="External"/><Relationship Id="rId18785" Type="http://schemas.openxmlformats.org/officeDocument/2006/relationships/hyperlink" Target="http://football6.myfantasyleague.com/2013/detailed?L=59380&amp;W=3&amp;P=10764&amp;YEAR=2012" TargetMode="External"/><Relationship Id="rId3172" Type="http://schemas.openxmlformats.org/officeDocument/2006/relationships/hyperlink" Target="http://football6.myfantasyleague.com/2013/detailed?L=59380&amp;W=17&amp;P=10897&amp;YEAR=2012" TargetMode="External"/><Relationship Id="rId4223" Type="http://schemas.openxmlformats.org/officeDocument/2006/relationships/hyperlink" Target="http://football6.myfantasyleague.com/2013/detailed?L=59380&amp;W=4&amp;P=10748&amp;YEAR=2012" TargetMode="External"/><Relationship Id="rId7793" Type="http://schemas.openxmlformats.org/officeDocument/2006/relationships/hyperlink" Target="http://football6.myfantasyleague.com/2013/detailed?L=59380&amp;W=10&amp;P=10373&amp;YEAR=2012" TargetMode="External"/><Relationship Id="rId8844" Type="http://schemas.openxmlformats.org/officeDocument/2006/relationships/hyperlink" Target="http://football6.myfantasyleague.com/2013/detailed?L=59380&amp;W=1&amp;P=9903&amp;YEAR=2012" TargetMode="External"/><Relationship Id="rId17387" Type="http://schemas.openxmlformats.org/officeDocument/2006/relationships/hyperlink" Target="http://football6.myfantasyleague.com/2013/detailed?L=59380&amp;W=9&amp;P=8682&amp;YEAR=2012" TargetMode="External"/><Relationship Id="rId18438" Type="http://schemas.openxmlformats.org/officeDocument/2006/relationships/hyperlink" Target="http://football6.myfantasyleague.com/2013/detailed?L=59380&amp;W=14&amp;P=10301&amp;YEAR=2012" TargetMode="External"/><Relationship Id="rId19836" Type="http://schemas.openxmlformats.org/officeDocument/2006/relationships/hyperlink" Target="http://football6.myfantasyleague.com/2013/detailed?L=59380&amp;W=4&amp;P=7491&amp;YEAR=2012" TargetMode="External"/><Relationship Id="rId6395" Type="http://schemas.openxmlformats.org/officeDocument/2006/relationships/hyperlink" Target="http://football6.myfantasyleague.com/2013/detailed?L=59380&amp;W=2&amp;P=10458&amp;YEAR=2012" TargetMode="External"/><Relationship Id="rId7446" Type="http://schemas.openxmlformats.org/officeDocument/2006/relationships/hyperlink" Target="http://football6.myfantasyleague.com/2013/detailed?L=59380&amp;W=7&amp;P=10000&amp;YEAR=2012" TargetMode="External"/><Relationship Id="rId10774" Type="http://schemas.openxmlformats.org/officeDocument/2006/relationships/hyperlink" Target="http://football6.myfantasyleague.com/2013/detailed?L=59380&amp;W=12&amp;P=8590&amp;YEAR=2012" TargetMode="External"/><Relationship Id="rId11825" Type="http://schemas.openxmlformats.org/officeDocument/2006/relationships/hyperlink" Target="http://football6.myfantasyleague.com/2013/detailed?L=59380&amp;W=17&amp;P=10835&amp;YEAR=2012" TargetMode="External"/><Relationship Id="rId6048" Type="http://schemas.openxmlformats.org/officeDocument/2006/relationships/hyperlink" Target="http://football6.myfantasyleague.com/2013/detailed?L=59380&amp;W=14&amp;P=10721&amp;YEAR=2012" TargetMode="External"/><Relationship Id="rId10427" Type="http://schemas.openxmlformats.org/officeDocument/2006/relationships/hyperlink" Target="http://football6.myfantasyleague.com/2013/detailed?L=59380&amp;W=9&amp;P=11076&amp;YEAR=2012" TargetMode="External"/><Relationship Id="rId13997" Type="http://schemas.openxmlformats.org/officeDocument/2006/relationships/hyperlink" Target="http://football6.myfantasyleague.com/2013/detailed?L=59380&amp;W=7&amp;P=9700&amp;YEAR=2012" TargetMode="External"/><Relationship Id="rId12599" Type="http://schemas.openxmlformats.org/officeDocument/2006/relationships/hyperlink" Target="http://football6.myfantasyleague.com/2013/detailed?L=59380&amp;W=1&amp;P=9892&amp;YEAR=2012" TargetMode="External"/><Relationship Id="rId16470" Type="http://schemas.openxmlformats.org/officeDocument/2006/relationships/hyperlink" Target="http://football6.myfantasyleague.com/2013/detailed?L=59380&amp;W=9&amp;P=10351&amp;YEAR=2012" TargetMode="External"/><Relationship Id="rId17521" Type="http://schemas.openxmlformats.org/officeDocument/2006/relationships/hyperlink" Target="http://football6.myfantasyleague.com/2013/detailed?L=59380&amp;W=4&amp;P=8641&amp;YEAR=2012" TargetMode="External"/><Relationship Id="rId977" Type="http://schemas.openxmlformats.org/officeDocument/2006/relationships/hyperlink" Target="http://football6.myfantasyleague.com/2013/player?L=59380&amp;P=9339&amp;YEAR=2012" TargetMode="External"/><Relationship Id="rId2658" Type="http://schemas.openxmlformats.org/officeDocument/2006/relationships/hyperlink" Target="http://football6.myfantasyleague.com/2013/detailed?L=59380&amp;W=4&amp;P=10770&amp;YEAR=2012" TargetMode="External"/><Relationship Id="rId3709" Type="http://schemas.openxmlformats.org/officeDocument/2006/relationships/hyperlink" Target="http://football6.myfantasyleague.com/2013/player?L=59380&amp;P=6952" TargetMode="External"/><Relationship Id="rId4080" Type="http://schemas.openxmlformats.org/officeDocument/2006/relationships/hyperlink" Target="http://football6.myfantasyleague.com/2013/detailed?L=59380&amp;W=14&amp;P=10686&amp;YEAR=2012" TargetMode="External"/><Relationship Id="rId15072" Type="http://schemas.openxmlformats.org/officeDocument/2006/relationships/hyperlink" Target="http://football6.myfantasyleague.com/2013/detailed?L=59380&amp;W=9&amp;P=9549&amp;YEAR=2012" TargetMode="External"/><Relationship Id="rId16123" Type="http://schemas.openxmlformats.org/officeDocument/2006/relationships/hyperlink" Target="http://football6.myfantasyleague.com/2013/detailed?L=59380&amp;W=14&amp;P=8274&amp;YEAR=2012" TargetMode="External"/><Relationship Id="rId19693" Type="http://schemas.openxmlformats.org/officeDocument/2006/relationships/hyperlink" Target="http://football6.myfantasyleague.com/2013/detailed?L=59380&amp;W=15&amp;P=7411&amp;YEAR=2012" TargetMode="External"/><Relationship Id="rId20519" Type="http://schemas.openxmlformats.org/officeDocument/2006/relationships/hyperlink" Target="http://football6.myfantasyleague.com/2013/player?L=59380&amp;P=10350&amp;YEAR=2012" TargetMode="External"/><Relationship Id="rId5131" Type="http://schemas.openxmlformats.org/officeDocument/2006/relationships/hyperlink" Target="http://football6.myfantasyleague.com/2013/detailed?L=59380&amp;W=6&amp;P=9975&amp;YEAR=2012" TargetMode="External"/><Relationship Id="rId9752" Type="http://schemas.openxmlformats.org/officeDocument/2006/relationships/hyperlink" Target="http://football6.myfantasyleague.com/2013/detailed?L=59380&amp;W=10&amp;P=8677&amp;YEAR=2012" TargetMode="External"/><Relationship Id="rId11682" Type="http://schemas.openxmlformats.org/officeDocument/2006/relationships/hyperlink" Target="http://football6.myfantasyleague.com/2013/detailed?L=59380&amp;W=1&amp;P=9085&amp;YEAR=2012" TargetMode="External"/><Relationship Id="rId12733" Type="http://schemas.openxmlformats.org/officeDocument/2006/relationships/hyperlink" Target="http://football6.myfantasyleague.com/2013/detailed?L=59380&amp;W=15&amp;P=10143&amp;YEAR=2012" TargetMode="External"/><Relationship Id="rId18295" Type="http://schemas.openxmlformats.org/officeDocument/2006/relationships/hyperlink" Target="http://football6.myfantasyleague.com/2013/player?L=59380&amp;P=10372" TargetMode="External"/><Relationship Id="rId19346" Type="http://schemas.openxmlformats.org/officeDocument/2006/relationships/hyperlink" Target="http://football6.myfantasyleague.com/2013/detailed?L=59380&amp;W=14&amp;P=10272&amp;YEAR=2012" TargetMode="External"/><Relationship Id="rId1741" Type="http://schemas.openxmlformats.org/officeDocument/2006/relationships/hyperlink" Target="http://football6.myfantasyleague.com/2013/detailed?L=59380&amp;W=3&amp;P=8091&amp;YEAR=2012" TargetMode="External"/><Relationship Id="rId8354" Type="http://schemas.openxmlformats.org/officeDocument/2006/relationships/hyperlink" Target="http://football6.myfantasyleague.com/2013/detailed?L=59380&amp;W=2&amp;P=8837&amp;YEAR=2012" TargetMode="External"/><Relationship Id="rId9405" Type="http://schemas.openxmlformats.org/officeDocument/2006/relationships/hyperlink" Target="http://football6.myfantasyleague.com/2013/detailed?L=59380&amp;W=1&amp;P=10508&amp;YEAR=2012" TargetMode="External"/><Relationship Id="rId10284" Type="http://schemas.openxmlformats.org/officeDocument/2006/relationships/hyperlink" Target="http://football6.myfantasyleague.com/2013/detailed?L=59380&amp;W=17&amp;P=9966&amp;YEAR=2012" TargetMode="External"/><Relationship Id="rId11335" Type="http://schemas.openxmlformats.org/officeDocument/2006/relationships/hyperlink" Target="http://football6.myfantasyleague.com/2013/detailed?L=59380&amp;W=2&amp;P=10285&amp;YEAR=2012" TargetMode="External"/><Relationship Id="rId8007" Type="http://schemas.openxmlformats.org/officeDocument/2006/relationships/hyperlink" Target="http://football6.myfantasyleague.com/2013/detailed?L=59380&amp;W=17&amp;P=7458&amp;YEAR=2012" TargetMode="External"/><Relationship Id="rId15956" Type="http://schemas.openxmlformats.org/officeDocument/2006/relationships/hyperlink" Target="http://football6.myfantasyleague.com/2013/detailed?L=59380&amp;W=9&amp;P=8676&amp;YEAR=2012" TargetMode="External"/><Relationship Id="rId3566" Type="http://schemas.openxmlformats.org/officeDocument/2006/relationships/hyperlink" Target="http://football6.myfantasyleague.com/2013/detailed?L=59380&amp;W=9&amp;P=9947&amp;YEAR=2012" TargetMode="External"/><Relationship Id="rId4964" Type="http://schemas.openxmlformats.org/officeDocument/2006/relationships/hyperlink" Target="http://football6.myfantasyleague.com/2013/player?L=59380&amp;P=8799&amp;YEAR=2012" TargetMode="External"/><Relationship Id="rId14558" Type="http://schemas.openxmlformats.org/officeDocument/2006/relationships/hyperlink" Target="http://football6.myfantasyleague.com/2013/detailed?L=59380&amp;W=14&amp;P=9444&amp;YEAR=2012" TargetMode="External"/><Relationship Id="rId15609" Type="http://schemas.openxmlformats.org/officeDocument/2006/relationships/hyperlink" Target="http://football6.myfantasyleague.com/2013/player?L=59380&amp;P=10837&amp;YEAR=2012" TargetMode="External"/><Relationship Id="rId17031" Type="http://schemas.openxmlformats.org/officeDocument/2006/relationships/hyperlink" Target="http://football6.myfantasyleague.com/2013/detailed?L=59380&amp;W=9&amp;P=8344&amp;YEAR=2012" TargetMode="External"/><Relationship Id="rId20376" Type="http://schemas.openxmlformats.org/officeDocument/2006/relationships/hyperlink" Target="http://football6.myfantasyleague.com/2013/detailed?L=59380&amp;W=5&amp;P=9693&amp;YEAR=2012" TargetMode="External"/><Relationship Id="rId487" Type="http://schemas.openxmlformats.org/officeDocument/2006/relationships/hyperlink" Target="http://football6.myfantasyleague.com/2013/player?L=59380&amp;P=9308" TargetMode="External"/><Relationship Id="rId2168" Type="http://schemas.openxmlformats.org/officeDocument/2006/relationships/hyperlink" Target="http://football6.myfantasyleague.com/2013/detailed?L=59380&amp;W=12&amp;P=10752&amp;YEAR=2012" TargetMode="External"/><Relationship Id="rId3219" Type="http://schemas.openxmlformats.org/officeDocument/2006/relationships/hyperlink" Target="http://football6.myfantasyleague.com/2013/detailed?L=59380&amp;W=12&amp;P=10854&amp;YEAR=2012" TargetMode="External"/><Relationship Id="rId4617" Type="http://schemas.openxmlformats.org/officeDocument/2006/relationships/hyperlink" Target="http://football6.myfantasyleague.com/2013/player?L=59380&amp;P=9446&amp;YEAR=2012" TargetMode="External"/><Relationship Id="rId20029" Type="http://schemas.openxmlformats.org/officeDocument/2006/relationships/hyperlink" Target="http://football6.myfantasyleague.com/2013/detailed?L=59380&amp;W=17&amp;P=8958&amp;YEAR=2012" TargetMode="External"/><Relationship Id="rId6789" Type="http://schemas.openxmlformats.org/officeDocument/2006/relationships/hyperlink" Target="http://football6.myfantasyleague.com/2013/detailed?L=59380&amp;W=10&amp;P=9985&amp;YEAR=2012" TargetMode="External"/><Relationship Id="rId12590" Type="http://schemas.openxmlformats.org/officeDocument/2006/relationships/hyperlink" Target="http://football6.myfantasyleague.com/2013/detailed?L=59380&amp;W=10&amp;P=9479&amp;YEAR=2012" TargetMode="External"/><Relationship Id="rId13641" Type="http://schemas.openxmlformats.org/officeDocument/2006/relationships/hyperlink" Target="http://football6.myfantasyleague.com/2013/player?L=59380&amp;P=8847" TargetMode="External"/><Relationship Id="rId3700" Type="http://schemas.openxmlformats.org/officeDocument/2006/relationships/hyperlink" Target="http://football6.myfantasyleague.com/2013/detailed?L=59380&amp;W=8&amp;P=10777&amp;YEAR=2012" TargetMode="External"/><Relationship Id="rId9262" Type="http://schemas.openxmlformats.org/officeDocument/2006/relationships/hyperlink" Target="http://football6.myfantasyleague.com/2013/detailed?L=59380&amp;W=9&amp;P=9287&amp;YEAR=2012" TargetMode="External"/><Relationship Id="rId11192" Type="http://schemas.openxmlformats.org/officeDocument/2006/relationships/hyperlink" Target="http://football6.myfantasyleague.com/2013/detailed?L=59380&amp;W=13&amp;P=9536&amp;YEAR=2012" TargetMode="External"/><Relationship Id="rId12243" Type="http://schemas.openxmlformats.org/officeDocument/2006/relationships/hyperlink" Target="http://football6.myfantasyleague.com/2013/player?L=59380&amp;P=10549&amp;YEAR=2012" TargetMode="External"/><Relationship Id="rId16864" Type="http://schemas.openxmlformats.org/officeDocument/2006/relationships/hyperlink" Target="http://football6.myfantasyleague.com/2013/detailed?L=59380&amp;W=2&amp;P=10379&amp;YEAR=2012" TargetMode="External"/><Relationship Id="rId20510" Type="http://schemas.openxmlformats.org/officeDocument/2006/relationships/hyperlink" Target="http://football6.myfantasyleague.com/2013/player?L=59380&amp;P=10734&amp;YEAR=2012" TargetMode="External"/><Relationship Id="rId621" Type="http://schemas.openxmlformats.org/officeDocument/2006/relationships/hyperlink" Target="http://football6.myfantasyleague.com/2013/detailed?L=59380&amp;W=9&amp;P=8474&amp;YEAR=2012" TargetMode="External"/><Relationship Id="rId1251" Type="http://schemas.openxmlformats.org/officeDocument/2006/relationships/hyperlink" Target="http://football6.myfantasyleague.com/2013/player?L=59380&amp;P=9307&amp;YEAR=2012" TargetMode="External"/><Relationship Id="rId2302" Type="http://schemas.openxmlformats.org/officeDocument/2006/relationships/hyperlink" Target="http://football6.myfantasyleague.com/2013/detailed?L=59380&amp;W=8&amp;P=9585&amp;YEAR=2012" TargetMode="External"/><Relationship Id="rId5872" Type="http://schemas.openxmlformats.org/officeDocument/2006/relationships/hyperlink" Target="http://football6.myfantasyleague.com/2013/detailed?L=59380&amp;W=5&amp;P=7393&amp;YEAR=2012" TargetMode="External"/><Relationship Id="rId6923" Type="http://schemas.openxmlformats.org/officeDocument/2006/relationships/hyperlink" Target="http://football6.myfantasyleague.com/2013/detailed?L=59380&amp;W=17&amp;P=9548&amp;YEAR=2012" TargetMode="External"/><Relationship Id="rId15466" Type="http://schemas.openxmlformats.org/officeDocument/2006/relationships/hyperlink" Target="http://football6.myfantasyleague.com/2013/detailed?L=59380&amp;W=16&amp;P=10706&amp;YEAR=2012" TargetMode="External"/><Relationship Id="rId16517" Type="http://schemas.openxmlformats.org/officeDocument/2006/relationships/hyperlink" Target="http://football6.myfantasyleague.com/2013/detailed?L=59380&amp;W=9&amp;P=10833&amp;YEAR=2012" TargetMode="External"/><Relationship Id="rId17915" Type="http://schemas.openxmlformats.org/officeDocument/2006/relationships/hyperlink" Target="http://football6.myfantasyleague.com/2013/options?L=59380&amp;F=0005&amp;O=07" TargetMode="External"/><Relationship Id="rId4474" Type="http://schemas.openxmlformats.org/officeDocument/2006/relationships/hyperlink" Target="http://football6.myfantasyleague.com/2013/detailed?L=59380&amp;W=4&amp;P=7012&amp;YEAR=2012" TargetMode="External"/><Relationship Id="rId5525" Type="http://schemas.openxmlformats.org/officeDocument/2006/relationships/hyperlink" Target="http://football6.myfantasyleague.com/2013/detailed?L=59380&amp;W=7&amp;P=9922&amp;YEAR=2012" TargetMode="External"/><Relationship Id="rId14068" Type="http://schemas.openxmlformats.org/officeDocument/2006/relationships/hyperlink" Target="http://football6.myfantasyleague.com/2013/detailed?L=59380&amp;W=7&amp;P=7239&amp;YEAR=2012" TargetMode="External"/><Relationship Id="rId15119" Type="http://schemas.openxmlformats.org/officeDocument/2006/relationships/hyperlink" Target="http://football6.myfantasyleague.com/2013/detailed?L=59380&amp;W=7&amp;P=10712&amp;YEAR=2012" TargetMode="External"/><Relationship Id="rId3076" Type="http://schemas.openxmlformats.org/officeDocument/2006/relationships/hyperlink" Target="http://football6.myfantasyleague.com/2013/detailed?L=59380&amp;W=17&amp;P=10653&amp;YEAR=2012" TargetMode="External"/><Relationship Id="rId4127" Type="http://schemas.openxmlformats.org/officeDocument/2006/relationships/hyperlink" Target="http://football6.myfantasyleague.com/2013/detailed?L=59380&amp;W=2&amp;P=7914&amp;YEAR=2012" TargetMode="External"/><Relationship Id="rId7697" Type="http://schemas.openxmlformats.org/officeDocument/2006/relationships/hyperlink" Target="http://football6.myfantasyleague.com/2013/detailed?L=59380&amp;W=14&amp;P=10877&amp;YEAR=2012" TargetMode="External"/><Relationship Id="rId18689" Type="http://schemas.openxmlformats.org/officeDocument/2006/relationships/hyperlink" Target="http://football6.myfantasyleague.com/2013/detailed?L=59380&amp;W=12&amp;P=7544&amp;YEAR=2012" TargetMode="External"/><Relationship Id="rId6299" Type="http://schemas.openxmlformats.org/officeDocument/2006/relationships/hyperlink" Target="http://football6.myfantasyleague.com/2013/detailed?L=59380&amp;W=12&amp;P=9855&amp;YEAR=2012" TargetMode="External"/><Relationship Id="rId8748" Type="http://schemas.openxmlformats.org/officeDocument/2006/relationships/hyperlink" Target="http://football6.myfantasyleague.com/2013/detailed?L=59380&amp;W=1&amp;P=6602&amp;YEAR=2012" TargetMode="External"/><Relationship Id="rId10678" Type="http://schemas.openxmlformats.org/officeDocument/2006/relationships/hyperlink" Target="http://football6.myfantasyleague.com/2013/detailed?L=59380&amp;W=12&amp;P=8273&amp;YEAR=2012" TargetMode="External"/><Relationship Id="rId11729" Type="http://schemas.openxmlformats.org/officeDocument/2006/relationships/hyperlink" Target="http://football6.myfantasyleague.com/2013/detailed?L=59380&amp;W=1&amp;P=10342&amp;YEAR=2012" TargetMode="External"/><Relationship Id="rId15600" Type="http://schemas.openxmlformats.org/officeDocument/2006/relationships/hyperlink" Target="http://football6.myfantasyleague.com/2013/detailed?L=59380&amp;W=8&amp;P=11034&amp;YEAR=2012" TargetMode="External"/><Relationship Id="rId13151" Type="http://schemas.openxmlformats.org/officeDocument/2006/relationships/hyperlink" Target="http://football6.myfantasyleague.com/2013/detailed?L=59380&amp;W=15&amp;P=9924&amp;YEAR=2012" TargetMode="External"/><Relationship Id="rId14202" Type="http://schemas.openxmlformats.org/officeDocument/2006/relationships/hyperlink" Target="http://football6.myfantasyleague.com/2013/detailed?L=59380&amp;W=11&amp;P=10113&amp;YEAR=2012" TargetMode="External"/><Relationship Id="rId17772" Type="http://schemas.openxmlformats.org/officeDocument/2006/relationships/hyperlink" Target="http://football6.myfantasyleague.com/2013/detailed?L=59380&amp;W=10&amp;P=10955&amp;YEAR=2012" TargetMode="External"/><Relationship Id="rId18823" Type="http://schemas.openxmlformats.org/officeDocument/2006/relationships/hyperlink" Target="http://football6.myfantasyleague.com/2013/detailed?L=59380&amp;W=15&amp;P=10337&amp;YEAR=2012" TargetMode="External"/><Relationship Id="rId131" Type="http://schemas.openxmlformats.org/officeDocument/2006/relationships/hyperlink" Target="http://football6.myfantasyleague.com/2013/detailed?L=59380&amp;W=2&amp;P=7757&amp;YEAR=2012" TargetMode="External"/><Relationship Id="rId3210" Type="http://schemas.openxmlformats.org/officeDocument/2006/relationships/hyperlink" Target="http://football6.myfantasyleague.com/2013/detailed?L=59380&amp;W=1&amp;P=10854&amp;YEAR=2012" TargetMode="External"/><Relationship Id="rId6780" Type="http://schemas.openxmlformats.org/officeDocument/2006/relationships/hyperlink" Target="http://football6.myfantasyleague.com/2013/player?L=59380&amp;P=9985" TargetMode="External"/><Relationship Id="rId7831" Type="http://schemas.openxmlformats.org/officeDocument/2006/relationships/hyperlink" Target="http://football6.myfantasyleague.com/2013/detailed?L=59380&amp;W=17&amp;P=10293&amp;YEAR=2012" TargetMode="External"/><Relationship Id="rId16374" Type="http://schemas.openxmlformats.org/officeDocument/2006/relationships/hyperlink" Target="http://football6.myfantasyleague.com/2013/detailed?L=59380&amp;W=4&amp;P=7527&amp;YEAR=2012" TargetMode="External"/><Relationship Id="rId17425" Type="http://schemas.openxmlformats.org/officeDocument/2006/relationships/hyperlink" Target="http://football6.myfantasyleague.com/2013/detailed?L=59380&amp;W=14&amp;P=9844&amp;YEAR=2012" TargetMode="External"/><Relationship Id="rId20020" Type="http://schemas.openxmlformats.org/officeDocument/2006/relationships/hyperlink" Target="http://football6.myfantasyleague.com/2013/detailed?L=59380&amp;W=7&amp;P=8958&amp;YEAR=2012" TargetMode="External"/><Relationship Id="rId5382" Type="http://schemas.openxmlformats.org/officeDocument/2006/relationships/hyperlink" Target="http://football6.myfantasyleague.com/2013/options?L=59380&amp;F=0005&amp;O=07" TargetMode="External"/><Relationship Id="rId6433" Type="http://schemas.openxmlformats.org/officeDocument/2006/relationships/hyperlink" Target="http://football6.myfantasyleague.com/2013/detailed?L=59380&amp;W=2&amp;P=10106&amp;YEAR=2012" TargetMode="External"/><Relationship Id="rId10812" Type="http://schemas.openxmlformats.org/officeDocument/2006/relationships/hyperlink" Target="http://football6.myfantasyleague.com/2013/detailed?L=59380&amp;W=2&amp;P=9730&amp;YEAR=2012" TargetMode="External"/><Relationship Id="rId16027" Type="http://schemas.openxmlformats.org/officeDocument/2006/relationships/hyperlink" Target="http://football6.myfantasyleague.com/2013/detailed?L=59380&amp;W=2&amp;P=8332&amp;YEAR=2012" TargetMode="External"/><Relationship Id="rId19597" Type="http://schemas.openxmlformats.org/officeDocument/2006/relationships/hyperlink" Target="http://football6.myfantasyleague.com/2013/player?L=59380&amp;P=10917&amp;YEAR=2012" TargetMode="External"/><Relationship Id="rId1992" Type="http://schemas.openxmlformats.org/officeDocument/2006/relationships/hyperlink" Target="http://football6.myfantasyleague.com/2013/detailed?L=59380&amp;W=5&amp;P=10781&amp;YEAR=2012" TargetMode="External"/><Relationship Id="rId5035" Type="http://schemas.openxmlformats.org/officeDocument/2006/relationships/hyperlink" Target="http://football6.myfantasyleague.com/2013/detailed?L=59380&amp;W=12&amp;P=9168&amp;YEAR=2012" TargetMode="External"/><Relationship Id="rId9656" Type="http://schemas.openxmlformats.org/officeDocument/2006/relationships/hyperlink" Target="http://football6.myfantasyleague.com/2013/detailed?L=59380&amp;W=3&amp;P=9443&amp;YEAR=2012" TargetMode="External"/><Relationship Id="rId12984" Type="http://schemas.openxmlformats.org/officeDocument/2006/relationships/hyperlink" Target="http://football6.myfantasyleague.com/2013/detailed?L=59380&amp;W=10&amp;P=10267&amp;YEAR=2012" TargetMode="External"/><Relationship Id="rId18199" Type="http://schemas.openxmlformats.org/officeDocument/2006/relationships/hyperlink" Target="http://football6.myfantasyleague.com/2013/detailed?L=59380&amp;W=12&amp;P=10299&amp;YEAR=2012" TargetMode="External"/><Relationship Id="rId1645" Type="http://schemas.openxmlformats.org/officeDocument/2006/relationships/hyperlink" Target="http://football6.myfantasyleague.com/2013/detailed?L=59380&amp;W=7&amp;P=9647&amp;YEAR=2012" TargetMode="External"/><Relationship Id="rId8258" Type="http://schemas.openxmlformats.org/officeDocument/2006/relationships/hyperlink" Target="http://football6.myfantasyleague.com/2013/detailed?L=59380&amp;W=9&amp;P=7291&amp;YEAR=2012" TargetMode="External"/><Relationship Id="rId9309" Type="http://schemas.openxmlformats.org/officeDocument/2006/relationships/hyperlink" Target="http://football6.myfantasyleague.com/2013/player?L=59380&amp;P=7873" TargetMode="External"/><Relationship Id="rId10188" Type="http://schemas.openxmlformats.org/officeDocument/2006/relationships/hyperlink" Target="http://football6.myfantasyleague.com/2013/detailed?L=59380&amp;W=3&amp;P=8772&amp;YEAR=2012" TargetMode="External"/><Relationship Id="rId11239" Type="http://schemas.openxmlformats.org/officeDocument/2006/relationships/hyperlink" Target="http://football6.myfantasyleague.com/2013/player?L=59380&amp;P=2651&amp;YEAR=2012" TargetMode="External"/><Relationship Id="rId11586" Type="http://schemas.openxmlformats.org/officeDocument/2006/relationships/hyperlink" Target="http://football6.myfantasyleague.com/2013/detailed?L=59380&amp;W=7&amp;P=9541&amp;YEAR=2012" TargetMode="External"/><Relationship Id="rId12637" Type="http://schemas.openxmlformats.org/officeDocument/2006/relationships/hyperlink" Target="http://football6.myfantasyleague.com/2013/detailed?L=59380&amp;W=4&amp;P=10103&amp;YEAR=2012" TargetMode="External"/><Relationship Id="rId15110" Type="http://schemas.openxmlformats.org/officeDocument/2006/relationships/hyperlink" Target="http://football6.myfantasyleague.com/2013/detailed?L=59380&amp;W=17&amp;P=10269&amp;YEAR=2012" TargetMode="External"/><Relationship Id="rId18680" Type="http://schemas.openxmlformats.org/officeDocument/2006/relationships/hyperlink" Target="http://football6.myfantasyleague.com/2013/detailed?L=59380&amp;W=2&amp;P=7544&amp;YEAR=2012" TargetMode="External"/><Relationship Id="rId19731" Type="http://schemas.openxmlformats.org/officeDocument/2006/relationships/hyperlink" Target="http://football6.myfantasyleague.com/2013/detailed?L=59380&amp;W=2&amp;P=9274&amp;YEAR=2012" TargetMode="External"/><Relationship Id="rId4868" Type="http://schemas.openxmlformats.org/officeDocument/2006/relationships/hyperlink" Target="http://football6.myfantasyleague.com/2013/detailed?L=59380&amp;W=12&amp;P=9205&amp;YEAR=2012" TargetMode="External"/><Relationship Id="rId5919" Type="http://schemas.openxmlformats.org/officeDocument/2006/relationships/hyperlink" Target="http://football6.myfantasyleague.com/2013/detailed?L=59380&amp;W=16&amp;P=9064&amp;YEAR=2012" TargetMode="External"/><Relationship Id="rId6290" Type="http://schemas.openxmlformats.org/officeDocument/2006/relationships/hyperlink" Target="http://football6.myfantasyleague.com/2013/detailed?L=59380&amp;W=2&amp;P=9855&amp;YEAR=2012" TargetMode="External"/><Relationship Id="rId11720" Type="http://schemas.openxmlformats.org/officeDocument/2006/relationships/hyperlink" Target="http://football6.myfantasyleague.com/2013/detailed?L=59380&amp;W=10&amp;P=9478&amp;YEAR=2012" TargetMode="External"/><Relationship Id="rId17282" Type="http://schemas.openxmlformats.org/officeDocument/2006/relationships/hyperlink" Target="http://football6.myfantasyleague.com/2013/detailed?L=59380&amp;W=15&amp;P=7408&amp;YEAR=2012" TargetMode="External"/><Relationship Id="rId18333" Type="http://schemas.openxmlformats.org/officeDocument/2006/relationships/hyperlink" Target="http://football6.myfantasyleague.com/2013/detailed?L=59380&amp;W=14&amp;P=8931&amp;YEAR=2012" TargetMode="External"/><Relationship Id="rId7341" Type="http://schemas.openxmlformats.org/officeDocument/2006/relationships/hyperlink" Target="http://football6.myfantasyleague.com/2013/player?L=59380&amp;P=9838" TargetMode="External"/><Relationship Id="rId10322" Type="http://schemas.openxmlformats.org/officeDocument/2006/relationships/hyperlink" Target="http://football6.myfantasyleague.com/2013/detailed?L=59380&amp;W=13&amp;P=8994&amp;YEAR=2012" TargetMode="External"/><Relationship Id="rId13892" Type="http://schemas.openxmlformats.org/officeDocument/2006/relationships/hyperlink" Target="http://football6.myfantasyleague.com/2013/detailed?L=59380&amp;W=12&amp;P=10851&amp;YEAR=2012" TargetMode="External"/><Relationship Id="rId14943" Type="http://schemas.openxmlformats.org/officeDocument/2006/relationships/hyperlink" Target="http://football6.myfantasyleague.com/2013/player?L=59380&amp;P=10984" TargetMode="External"/><Relationship Id="rId3951" Type="http://schemas.openxmlformats.org/officeDocument/2006/relationships/hyperlink" Target="http://football6.myfantasyleague.com/2013/player?L=59380&amp;P=10776&amp;YEAR=2012" TargetMode="External"/><Relationship Id="rId12494" Type="http://schemas.openxmlformats.org/officeDocument/2006/relationships/hyperlink" Target="http://football6.myfantasyleague.com/2013/detailed?L=59380&amp;W=4&amp;P=6951&amp;YEAR=2012" TargetMode="External"/><Relationship Id="rId13545" Type="http://schemas.openxmlformats.org/officeDocument/2006/relationships/hyperlink" Target="http://football6.myfantasyleague.com/2013/detailed?L=59380&amp;W=7&amp;P=9240&amp;YEAR=2012" TargetMode="External"/><Relationship Id="rId872" Type="http://schemas.openxmlformats.org/officeDocument/2006/relationships/hyperlink" Target="http://football6.myfantasyleague.com/2013/options?L=59380&amp;F=0003&amp;O=07" TargetMode="External"/><Relationship Id="rId2553" Type="http://schemas.openxmlformats.org/officeDocument/2006/relationships/hyperlink" Target="http://football6.myfantasyleague.com/2013/player?L=59380&amp;P=11121" TargetMode="External"/><Relationship Id="rId3604" Type="http://schemas.openxmlformats.org/officeDocument/2006/relationships/hyperlink" Target="http://football6.myfantasyleague.com/2013/detailed?L=59380&amp;W=14&amp;P=10007&amp;YEAR=2012" TargetMode="External"/><Relationship Id="rId9166" Type="http://schemas.openxmlformats.org/officeDocument/2006/relationships/hyperlink" Target="http://football6.myfantasyleague.com/2013/detailed?L=59380&amp;W=14&amp;P=8275&amp;YEAR=2012" TargetMode="External"/><Relationship Id="rId11096" Type="http://schemas.openxmlformats.org/officeDocument/2006/relationships/hyperlink" Target="http://football6.myfantasyleague.com/2013/detailed?L=59380&amp;W=14&amp;P=6816&amp;YEAR=2012" TargetMode="External"/><Relationship Id="rId12147" Type="http://schemas.openxmlformats.org/officeDocument/2006/relationships/hyperlink" Target="http://football6.myfantasyleague.com/2013/detailed?L=59380&amp;W=13&amp;P=8728&amp;YEAR=2012" TargetMode="External"/><Relationship Id="rId20414" Type="http://schemas.openxmlformats.org/officeDocument/2006/relationships/hyperlink" Target="http://football6.myfantasyleague.com/2013/detailed?L=59380&amp;W=10&amp;P=9940&amp;YEAR=2012" TargetMode="External"/><Relationship Id="rId525" Type="http://schemas.openxmlformats.org/officeDocument/2006/relationships/hyperlink" Target="http://football6.myfantasyleague.com/2013/detailed?L=59380&amp;W=11&amp;P=10198&amp;YEAR=2012" TargetMode="External"/><Relationship Id="rId1155" Type="http://schemas.openxmlformats.org/officeDocument/2006/relationships/hyperlink" Target="http://football6.myfantasyleague.com/2013/player?L=59380&amp;P=9526" TargetMode="External"/><Relationship Id="rId2206" Type="http://schemas.openxmlformats.org/officeDocument/2006/relationships/hyperlink" Target="http://football6.myfantasyleague.com/2013/detailed?L=59380&amp;W=7&amp;P=10889&amp;YEAR=2012" TargetMode="External"/><Relationship Id="rId5776" Type="http://schemas.openxmlformats.org/officeDocument/2006/relationships/hyperlink" Target="http://football6.myfantasyleague.com/2013/detailed?L=59380&amp;W=17&amp;P=8294&amp;YEAR=2012" TargetMode="External"/><Relationship Id="rId16768" Type="http://schemas.openxmlformats.org/officeDocument/2006/relationships/hyperlink" Target="http://football6.myfantasyleague.com/2013/detailed?L=59380&amp;W=14&amp;P=8690&amp;YEAR=2012" TargetMode="External"/><Relationship Id="rId17819" Type="http://schemas.openxmlformats.org/officeDocument/2006/relationships/hyperlink" Target="http://football6.myfantasyleague.com/2013/player?L=59380&amp;P=9686&amp;YEAR=2012" TargetMode="External"/><Relationship Id="rId18190" Type="http://schemas.openxmlformats.org/officeDocument/2006/relationships/hyperlink" Target="http://football6.myfantasyleague.com/2013/player?L=59380&amp;P=10299&amp;YEAR=2012" TargetMode="External"/><Relationship Id="rId19241" Type="http://schemas.openxmlformats.org/officeDocument/2006/relationships/hyperlink" Target="http://football6.myfantasyleague.com/2013/player?L=59380&amp;P=9850" TargetMode="External"/><Relationship Id="rId4378" Type="http://schemas.openxmlformats.org/officeDocument/2006/relationships/hyperlink" Target="http://football6.myfantasyleague.com/2013/detailed?L=59380&amp;W=7&amp;P=10102&amp;YEAR=2012" TargetMode="External"/><Relationship Id="rId5429" Type="http://schemas.openxmlformats.org/officeDocument/2006/relationships/hyperlink" Target="http://football6.myfantasyleague.com/2013/detailed?L=59380&amp;W=15&amp;P=8762&amp;YEAR=2012" TargetMode="External"/><Relationship Id="rId6827" Type="http://schemas.openxmlformats.org/officeDocument/2006/relationships/hyperlink" Target="http://football6.myfantasyleague.com/2013/detailed?L=59380&amp;W=1&amp;P=8437&amp;YEAR=2012" TargetMode="External"/><Relationship Id="rId9300" Type="http://schemas.openxmlformats.org/officeDocument/2006/relationships/hyperlink" Target="http://football6.myfantasyleague.com/2013/detailed?L=59380&amp;W=8&amp;P=9453&amp;YEAR=2012" TargetMode="External"/><Relationship Id="rId8999" Type="http://schemas.openxmlformats.org/officeDocument/2006/relationships/hyperlink" Target="http://football6.myfantasyleague.com/2013/detailed?L=59380&amp;W=3&amp;P=10567&amp;YEAR=2012" TargetMode="External"/><Relationship Id="rId11230" Type="http://schemas.openxmlformats.org/officeDocument/2006/relationships/hyperlink" Target="http://football6.myfantasyleague.com/2013/detailed?L=59380&amp;W=3&amp;P=9911&amp;YEAR=2012" TargetMode="External"/><Relationship Id="rId15851" Type="http://schemas.openxmlformats.org/officeDocument/2006/relationships/hyperlink" Target="http://football6.myfantasyleague.com/2013/detailed?L=59380&amp;W=16&amp;P=7401&amp;YEAR=2012" TargetMode="External"/><Relationship Id="rId16902" Type="http://schemas.openxmlformats.org/officeDocument/2006/relationships/hyperlink" Target="http://football6.myfantasyleague.com/2013/detailed?L=59380&amp;W=4&amp;P=9200&amp;YEAR=2012" TargetMode="External"/><Relationship Id="rId5910" Type="http://schemas.openxmlformats.org/officeDocument/2006/relationships/hyperlink" Target="http://football6.myfantasyleague.com/2013/detailed?L=59380&amp;W=6&amp;P=9064&amp;YEAR=2012" TargetMode="External"/><Relationship Id="rId14453" Type="http://schemas.openxmlformats.org/officeDocument/2006/relationships/hyperlink" Target="http://football6.myfantasyleague.com/2013/detailed?L=59380&amp;W=11&amp;P=6510&amp;YEAR=2012" TargetMode="External"/><Relationship Id="rId15504" Type="http://schemas.openxmlformats.org/officeDocument/2006/relationships/hyperlink" Target="http://football6.myfantasyleague.com/2013/detailed?L=59380&amp;W=17&amp;P=9929&amp;YEAR=2012" TargetMode="External"/><Relationship Id="rId3461" Type="http://schemas.openxmlformats.org/officeDocument/2006/relationships/hyperlink" Target="http://football6.myfantasyleague.com/2013/player?L=59380&amp;P=10335&amp;YEAR=2012" TargetMode="External"/><Relationship Id="rId4512" Type="http://schemas.openxmlformats.org/officeDocument/2006/relationships/hyperlink" Target="http://football6.myfantasyleague.com/2013/detailed?L=59380&amp;W=6&amp;P=8742&amp;YEAR=2012" TargetMode="External"/><Relationship Id="rId13055" Type="http://schemas.openxmlformats.org/officeDocument/2006/relationships/hyperlink" Target="http://football6.myfantasyleague.com/2013/detailed?L=59380&amp;W=15&amp;P=10882&amp;YEAR=2012" TargetMode="External"/><Relationship Id="rId14106" Type="http://schemas.openxmlformats.org/officeDocument/2006/relationships/hyperlink" Target="http://football6.myfantasyleague.com/2013/detailed?L=59380&amp;W=4&amp;P=8549&amp;YEAR=2012" TargetMode="External"/><Relationship Id="rId17676" Type="http://schemas.openxmlformats.org/officeDocument/2006/relationships/hyperlink" Target="http://football6.myfantasyleague.com/2013/detailed?L=59380&amp;W=4&amp;P=10122&amp;YEAR=2012" TargetMode="External"/><Relationship Id="rId18727" Type="http://schemas.openxmlformats.org/officeDocument/2006/relationships/hyperlink" Target="http://football6.myfantasyleague.com/2013/detailed?L=59380&amp;W=16&amp;P=10911&amp;YEAR=2012" TargetMode="External"/><Relationship Id="rId20271" Type="http://schemas.openxmlformats.org/officeDocument/2006/relationships/hyperlink" Target="http://football6.myfantasyleague.com/2013/detailed?L=59380&amp;W=12&amp;P=8254&amp;YEAR=2012" TargetMode="External"/><Relationship Id="rId382" Type="http://schemas.openxmlformats.org/officeDocument/2006/relationships/hyperlink" Target="http://football6.myfantasyleague.com/2013/detailed?L=59380&amp;W=5&amp;P=7516&amp;YEAR=2012" TargetMode="External"/><Relationship Id="rId2063" Type="http://schemas.openxmlformats.org/officeDocument/2006/relationships/hyperlink" Target="http://football6.myfantasyleague.com/2013/detailed?L=59380&amp;W=13&amp;P=10827&amp;YEAR=2012" TargetMode="External"/><Relationship Id="rId3114" Type="http://schemas.openxmlformats.org/officeDocument/2006/relationships/hyperlink" Target="http://football6.myfantasyleague.com/2013/detailed?L=59380&amp;W=16&amp;P=10978&amp;YEAR=2012" TargetMode="External"/><Relationship Id="rId6684" Type="http://schemas.openxmlformats.org/officeDocument/2006/relationships/hyperlink" Target="http://football6.myfantasyleague.com/2013/options?L=59380&amp;F=0004&amp;O=07" TargetMode="External"/><Relationship Id="rId7735" Type="http://schemas.openxmlformats.org/officeDocument/2006/relationships/hyperlink" Target="http://football6.myfantasyleague.com/2013/detailed?L=59380&amp;W=16&amp;P=7669&amp;YEAR=2012" TargetMode="External"/><Relationship Id="rId16278" Type="http://schemas.openxmlformats.org/officeDocument/2006/relationships/hyperlink" Target="http://football6.myfantasyleague.com/2013/detailed?L=59380&amp;W=6&amp;P=9191&amp;YEAR=2012" TargetMode="External"/><Relationship Id="rId17329" Type="http://schemas.openxmlformats.org/officeDocument/2006/relationships/hyperlink" Target="http://football6.myfantasyleague.com/2013/player?L=59380&amp;P=7494&amp;YEAR=2012" TargetMode="External"/><Relationship Id="rId5286" Type="http://schemas.openxmlformats.org/officeDocument/2006/relationships/hyperlink" Target="http://football6.myfantasyleague.com/2013/detailed?L=59380&amp;W=6&amp;P=10689&amp;YEAR=2012" TargetMode="External"/><Relationship Id="rId6337" Type="http://schemas.openxmlformats.org/officeDocument/2006/relationships/hyperlink" Target="http://football6.myfantasyleague.com/2013/detailed?L=59380&amp;W=13&amp;P=9460&amp;YEAR=2012" TargetMode="External"/><Relationship Id="rId10716" Type="http://schemas.openxmlformats.org/officeDocument/2006/relationships/hyperlink" Target="http://football6.myfantasyleague.com/2013/detailed?L=59380&amp;W=14&amp;P=9513&amp;YEAR=2012" TargetMode="External"/><Relationship Id="rId12888" Type="http://schemas.openxmlformats.org/officeDocument/2006/relationships/hyperlink" Target="http://football6.myfantasyleague.com/2013/detailed?L=59380&amp;W=12&amp;P=10210&amp;YEAR=2012" TargetMode="External"/><Relationship Id="rId13939" Type="http://schemas.openxmlformats.org/officeDocument/2006/relationships/hyperlink" Target="http://football6.myfantasyleague.com/2013/detailed?L=59380&amp;W=4&amp;P=9667&amp;YEAR=2012" TargetMode="External"/><Relationship Id="rId17810" Type="http://schemas.openxmlformats.org/officeDocument/2006/relationships/hyperlink" Target="http://football6.myfantasyleague.com/2013/detailed?L=59380&amp;W=10&amp;P=9248&amp;YEAR=2012" TargetMode="External"/><Relationship Id="rId1896" Type="http://schemas.openxmlformats.org/officeDocument/2006/relationships/hyperlink" Target="http://football6.myfantasyleague.com/2013/detailed?L=59380&amp;W=5&amp;P=10562&amp;YEAR=2012" TargetMode="External"/><Relationship Id="rId2947" Type="http://schemas.openxmlformats.org/officeDocument/2006/relationships/hyperlink" Target="http://football6.myfantasyleague.com/2013/detailed?L=59380&amp;W=15&amp;P=10878&amp;YEAR=2012" TargetMode="External"/><Relationship Id="rId15361" Type="http://schemas.openxmlformats.org/officeDocument/2006/relationships/hyperlink" Target="http://football6.myfantasyleague.com/2013/detailed?L=59380&amp;W=9&amp;P=9389&amp;YEAR=2012" TargetMode="External"/><Relationship Id="rId16412" Type="http://schemas.openxmlformats.org/officeDocument/2006/relationships/hyperlink" Target="http://football6.myfantasyleague.com/2013/detailed?L=59380&amp;W=3&amp;P=6983&amp;YEAR=2012" TargetMode="External"/><Relationship Id="rId19982" Type="http://schemas.openxmlformats.org/officeDocument/2006/relationships/hyperlink" Target="http://football6.myfantasyleague.com/2013/detailed?L=59380&amp;W=16&amp;P=8242&amp;YEAR=2012" TargetMode="External"/><Relationship Id="rId919" Type="http://schemas.openxmlformats.org/officeDocument/2006/relationships/hyperlink" Target="http://football6.myfantasyleague.com/2013/detailed?L=59380&amp;W=8&amp;P=11011&amp;YEAR=2012" TargetMode="External"/><Relationship Id="rId1549" Type="http://schemas.openxmlformats.org/officeDocument/2006/relationships/hyperlink" Target="http://football6.myfantasyleague.com/2013/detailed?L=59380&amp;W=9&amp;P=9816&amp;YEAR=2012" TargetMode="External"/><Relationship Id="rId4022" Type="http://schemas.openxmlformats.org/officeDocument/2006/relationships/hyperlink" Target="http://football6.myfantasyleague.com/2013/detailed?L=59380&amp;W=8&amp;P=10026&amp;YEAR=2012" TargetMode="External"/><Relationship Id="rId5420" Type="http://schemas.openxmlformats.org/officeDocument/2006/relationships/hyperlink" Target="http://football6.myfantasyleague.com/2013/detailed?L=59380&amp;W=6&amp;P=8762&amp;YEAR=2012" TargetMode="External"/><Relationship Id="rId8990" Type="http://schemas.openxmlformats.org/officeDocument/2006/relationships/hyperlink" Target="http://football6.myfantasyleague.com/2013/detailed?L=59380&amp;W=8&amp;P=10305&amp;YEAR=2012" TargetMode="External"/><Relationship Id="rId11971" Type="http://schemas.openxmlformats.org/officeDocument/2006/relationships/hyperlink" Target="http://football6.myfantasyleague.com/2013/detailed?L=59380&amp;W=16&amp;P=6967&amp;YEAR=2012" TargetMode="External"/><Relationship Id="rId15014" Type="http://schemas.openxmlformats.org/officeDocument/2006/relationships/hyperlink" Target="http://football6.myfantasyleague.com/2013/detailed?L=59380&amp;W=5&amp;P=10366&amp;YEAR=2012" TargetMode="External"/><Relationship Id="rId18584" Type="http://schemas.openxmlformats.org/officeDocument/2006/relationships/hyperlink" Target="http://football6.myfantasyleague.com/2013/detailed?L=59380&amp;W=16&amp;P=9004&amp;YEAR=2012" TargetMode="External"/><Relationship Id="rId19635" Type="http://schemas.openxmlformats.org/officeDocument/2006/relationships/hyperlink" Target="http://football6.myfantasyleague.com/2013/detailed?L=59380&amp;W=3&amp;P=10847&amp;YEAR=2012" TargetMode="External"/><Relationship Id="rId7592" Type="http://schemas.openxmlformats.org/officeDocument/2006/relationships/hyperlink" Target="http://football6.myfantasyleague.com/2013/detailed?L=59380&amp;W=13&amp;P=5786&amp;YEAR=2012" TargetMode="External"/><Relationship Id="rId8643" Type="http://schemas.openxmlformats.org/officeDocument/2006/relationships/hyperlink" Target="http://football6.myfantasyleague.com/2013/detailed?L=59380&amp;W=14&amp;P=8371&amp;YEAR=2012" TargetMode="External"/><Relationship Id="rId10573" Type="http://schemas.openxmlformats.org/officeDocument/2006/relationships/hyperlink" Target="http://football6.myfantasyleague.com/2013/detailed?L=59380&amp;W=12&amp;P=10385&amp;YEAR=2012" TargetMode="External"/><Relationship Id="rId11624" Type="http://schemas.openxmlformats.org/officeDocument/2006/relationships/hyperlink" Target="http://football6.myfantasyleague.com/2013/detailed?L=59380&amp;W=6&amp;P=8283&amp;YEAR=2012" TargetMode="External"/><Relationship Id="rId17186" Type="http://schemas.openxmlformats.org/officeDocument/2006/relationships/hyperlink" Target="http://football6.myfantasyleague.com/2013/detailed?L=59380&amp;W=1&amp;P=10893&amp;YEAR=2012" TargetMode="External"/><Relationship Id="rId18237" Type="http://schemas.openxmlformats.org/officeDocument/2006/relationships/hyperlink" Target="http://football6.myfantasyleague.com/2013/detailed?L=59380&amp;W=16&amp;P=9884&amp;YEAR=2012" TargetMode="External"/><Relationship Id="rId6194" Type="http://schemas.openxmlformats.org/officeDocument/2006/relationships/hyperlink" Target="http://football6.myfantasyleague.com/2013/detailed?L=59380&amp;W=5&amp;P=9690&amp;YEAR=2012" TargetMode="External"/><Relationship Id="rId7245" Type="http://schemas.openxmlformats.org/officeDocument/2006/relationships/hyperlink" Target="http://football6.myfantasyleague.com/2013/detailed?L=59380&amp;W=9&amp;P=10432&amp;YEAR=2012" TargetMode="External"/><Relationship Id="rId10226" Type="http://schemas.openxmlformats.org/officeDocument/2006/relationships/hyperlink" Target="http://football6.myfantasyleague.com/2013/detailed?L=59380&amp;W=4&amp;P=9126&amp;YEAR=2012" TargetMode="External"/><Relationship Id="rId13796" Type="http://schemas.openxmlformats.org/officeDocument/2006/relationships/hyperlink" Target="http://football6.myfantasyleague.com/2013/player?L=59380&amp;P=8253&amp;YEAR=2012" TargetMode="External"/><Relationship Id="rId3855" Type="http://schemas.openxmlformats.org/officeDocument/2006/relationships/hyperlink" Target="http://football6.myfantasyleague.com/2013/detailed?L=59380&amp;W=10&amp;P=10552&amp;YEAR=2012" TargetMode="External"/><Relationship Id="rId12398" Type="http://schemas.openxmlformats.org/officeDocument/2006/relationships/hyperlink" Target="http://football6.myfantasyleague.com/2013/detailed?L=59380&amp;W=6&amp;P=10112&amp;YEAR=2012" TargetMode="External"/><Relationship Id="rId13449" Type="http://schemas.openxmlformats.org/officeDocument/2006/relationships/hyperlink" Target="http://football6.myfantasyleague.com/2013/detailed?L=59380&amp;W=14&amp;P=8003&amp;YEAR=2012" TargetMode="External"/><Relationship Id="rId14847" Type="http://schemas.openxmlformats.org/officeDocument/2006/relationships/hyperlink" Target="http://football6.myfantasyleague.com/2013/detailed?L=59380&amp;W=5&amp;P=10730&amp;YEAR=2012" TargetMode="External"/><Relationship Id="rId17320" Type="http://schemas.openxmlformats.org/officeDocument/2006/relationships/hyperlink" Target="http://football6.myfantasyleague.com/2013/detailed?L=59380&amp;W=10&amp;P=8791&amp;YEAR=2012" TargetMode="External"/><Relationship Id="rId20665" Type="http://schemas.openxmlformats.org/officeDocument/2006/relationships/hyperlink" Target="http://football6.myfantasyleague.com/2013/detailed?L=59380&amp;W=8&amp;P=9882&amp;YEAR=2012" TargetMode="External"/><Relationship Id="rId776" Type="http://schemas.openxmlformats.org/officeDocument/2006/relationships/hyperlink" Target="http://football6.myfantasyleague.com/2013/detailed?L=59380&amp;W=12&amp;P=9040&amp;YEAR=2012" TargetMode="External"/><Relationship Id="rId2457" Type="http://schemas.openxmlformats.org/officeDocument/2006/relationships/hyperlink" Target="http://football6.myfantasyleague.com/2013/detailed?L=59380&amp;W=9&amp;P=9988&amp;YEAR=2012" TargetMode="External"/><Relationship Id="rId3508" Type="http://schemas.openxmlformats.org/officeDocument/2006/relationships/hyperlink" Target="http://football6.myfantasyleague.com/2013/detailed?L=59380&amp;W=14&amp;P=9053&amp;YEAR=2012" TargetMode="External"/><Relationship Id="rId4906" Type="http://schemas.openxmlformats.org/officeDocument/2006/relationships/hyperlink" Target="http://football6.myfantasyleague.com/2013/detailed?L=59380&amp;W=15&amp;P=8247&amp;YEAR=2012" TargetMode="External"/><Relationship Id="rId20318" Type="http://schemas.openxmlformats.org/officeDocument/2006/relationships/hyperlink" Target="http://football6.myfantasyleague.com/2013/detailed?L=59380&amp;W=1&amp;P=6581&amp;YEAR=2012" TargetMode="External"/><Relationship Id="rId429" Type="http://schemas.openxmlformats.org/officeDocument/2006/relationships/hyperlink" Target="http://football6.myfantasyleague.com/2013/detailed?L=59380&amp;W=11&amp;P=9727&amp;YEAR=2012" TargetMode="External"/><Relationship Id="rId1059" Type="http://schemas.openxmlformats.org/officeDocument/2006/relationships/hyperlink" Target="http://football6.myfantasyleague.com/2013/detailed?L=59380&amp;W=13&amp;P=9418&amp;YEAR=2012" TargetMode="External"/><Relationship Id="rId13930" Type="http://schemas.openxmlformats.org/officeDocument/2006/relationships/hyperlink" Target="http://football6.myfantasyleague.com/2013/detailed?L=59380&amp;W=13&amp;P=7859&amp;YEAR=2012" TargetMode="External"/><Relationship Id="rId19492" Type="http://schemas.openxmlformats.org/officeDocument/2006/relationships/hyperlink" Target="http://football6.myfantasyleague.com/2013/detailed?L=59380&amp;W=1&amp;P=9440&amp;YEAR=2012" TargetMode="External"/><Relationship Id="rId8153" Type="http://schemas.openxmlformats.org/officeDocument/2006/relationships/hyperlink" Target="http://football6.myfantasyleague.com/2013/detailed?L=59380&amp;W=17&amp;P=9317&amp;YEAR=2012" TargetMode="External"/><Relationship Id="rId9551" Type="http://schemas.openxmlformats.org/officeDocument/2006/relationships/hyperlink" Target="http://football6.myfantasyleague.com/2013/detailed?L=59380&amp;W=10&amp;P=7419&amp;YEAR=2012" TargetMode="External"/><Relationship Id="rId11481" Type="http://schemas.openxmlformats.org/officeDocument/2006/relationships/hyperlink" Target="http://football6.myfantasyleague.com/2013/detailed?L=59380&amp;W=3&amp;P=9164&amp;YEAR=2012" TargetMode="External"/><Relationship Id="rId12532" Type="http://schemas.openxmlformats.org/officeDocument/2006/relationships/hyperlink" Target="http://football6.myfantasyleague.com/2013/detailed?L=59380&amp;W=3&amp;P=8139&amp;YEAR=2012" TargetMode="External"/><Relationship Id="rId18094" Type="http://schemas.openxmlformats.org/officeDocument/2006/relationships/hyperlink" Target="http://football6.myfantasyleague.com/2013/player?L=59380&amp;P=10413&amp;YEAR=2012" TargetMode="External"/><Relationship Id="rId19145" Type="http://schemas.openxmlformats.org/officeDocument/2006/relationships/hyperlink" Target="http://football6.myfantasyleague.com/2013/detailed?L=59380&amp;W=14&amp;P=10872&amp;YEAR=2012" TargetMode="External"/><Relationship Id="rId910" Type="http://schemas.openxmlformats.org/officeDocument/2006/relationships/hyperlink" Target="http://football6.myfantasyleague.com/2013/player?L=59380&amp;P=11011" TargetMode="External"/><Relationship Id="rId1540" Type="http://schemas.openxmlformats.org/officeDocument/2006/relationships/hyperlink" Target="http://football6.myfantasyleague.com/2013/player?L=59380&amp;P=9816" TargetMode="External"/><Relationship Id="rId9204" Type="http://schemas.openxmlformats.org/officeDocument/2006/relationships/hyperlink" Target="http://football6.myfantasyleague.com/2013/detailed?L=59380&amp;W=2&amp;P=9861&amp;YEAR=2012" TargetMode="External"/><Relationship Id="rId10083" Type="http://schemas.openxmlformats.org/officeDocument/2006/relationships/hyperlink" Target="http://football6.myfantasyleague.com/2013/detailed?L=59380&amp;W=6&amp;P=9963&amp;YEAR=2012" TargetMode="External"/><Relationship Id="rId11134" Type="http://schemas.openxmlformats.org/officeDocument/2006/relationships/hyperlink" Target="http://football6.myfantasyleague.com/2013/detailed?L=59380&amp;W=17&amp;P=8120&amp;YEAR=2012" TargetMode="External"/><Relationship Id="rId15755" Type="http://schemas.openxmlformats.org/officeDocument/2006/relationships/hyperlink" Target="http://football6.myfantasyleague.com/2013/detailed?L=59380&amp;W=1&amp;P=7880&amp;YEAR=2012" TargetMode="External"/><Relationship Id="rId16806" Type="http://schemas.openxmlformats.org/officeDocument/2006/relationships/hyperlink" Target="http://football6.myfantasyleague.com/2013/detailed?L=59380&amp;W=9&amp;P=10639&amp;YEAR=2012" TargetMode="External"/><Relationship Id="rId4763" Type="http://schemas.openxmlformats.org/officeDocument/2006/relationships/hyperlink" Target="http://football6.myfantasyleague.com/2013/detailed?L=59380&amp;W=9&amp;P=7423&amp;YEAR=2012" TargetMode="External"/><Relationship Id="rId5814" Type="http://schemas.openxmlformats.org/officeDocument/2006/relationships/hyperlink" Target="http://football6.myfantasyleague.com/2013/detailed?L=59380&amp;W=3&amp;P=9193&amp;YEAR=2012" TargetMode="External"/><Relationship Id="rId14357" Type="http://schemas.openxmlformats.org/officeDocument/2006/relationships/hyperlink" Target="http://football6.myfantasyleague.com/2013/detailed?L=59380&amp;W=2&amp;P=10915&amp;YEAR=2012" TargetMode="External"/><Relationship Id="rId15408" Type="http://schemas.openxmlformats.org/officeDocument/2006/relationships/hyperlink" Target="http://football6.myfantasyleague.com/2013/detailed?L=59380&amp;W=2&amp;P=8679&amp;YEAR=2012" TargetMode="External"/><Relationship Id="rId3365" Type="http://schemas.openxmlformats.org/officeDocument/2006/relationships/hyperlink" Target="http://football6.myfantasyleague.com/2013/detailed?L=59380&amp;W=17&amp;P=4897&amp;YEAR=2012" TargetMode="External"/><Relationship Id="rId4416" Type="http://schemas.openxmlformats.org/officeDocument/2006/relationships/hyperlink" Target="http://football6.myfantasyleague.com/2013/detailed?L=59380&amp;W=11&amp;P=10819&amp;YEAR=2012" TargetMode="External"/><Relationship Id="rId7986" Type="http://schemas.openxmlformats.org/officeDocument/2006/relationships/hyperlink" Target="http://football6.myfantasyleague.com/2013/detailed?L=59380&amp;W=13&amp;P=11040&amp;YEAR=2012" TargetMode="External"/><Relationship Id="rId18978" Type="http://schemas.openxmlformats.org/officeDocument/2006/relationships/hyperlink" Target="http://football6.myfantasyleague.com/2013/detailed?L=59380&amp;W=3&amp;P=2842&amp;YEAR=2012" TargetMode="External"/><Relationship Id="rId20175" Type="http://schemas.openxmlformats.org/officeDocument/2006/relationships/hyperlink" Target="http://football6.myfantasyleague.com/2013/detailed?L=59380&amp;W=6&amp;P=8696&amp;YEAR=2012" TargetMode="External"/><Relationship Id="rId286" Type="http://schemas.openxmlformats.org/officeDocument/2006/relationships/hyperlink" Target="http://football6.myfantasyleague.com/2013/detailed?L=59380&amp;W=16&amp;P=8951&amp;YEAR=2012" TargetMode="External"/><Relationship Id="rId3018" Type="http://schemas.openxmlformats.org/officeDocument/2006/relationships/hyperlink" Target="http://football6.myfantasyleague.com/2013/detailed?L=59380&amp;W=16&amp;P=9531&amp;YEAR=2012" TargetMode="External"/><Relationship Id="rId6588" Type="http://schemas.openxmlformats.org/officeDocument/2006/relationships/hyperlink" Target="http://football6.myfantasyleague.com/2013/detailed?L=59380&amp;W=14&amp;P=9880&amp;YEAR=2012" TargetMode="External"/><Relationship Id="rId7639" Type="http://schemas.openxmlformats.org/officeDocument/2006/relationships/hyperlink" Target="http://football6.myfantasyleague.com/2013/detailed?L=59380&amp;W=11&amp;P=8674&amp;YEAR=2012" TargetMode="External"/><Relationship Id="rId10967" Type="http://schemas.openxmlformats.org/officeDocument/2006/relationships/hyperlink" Target="http://football6.myfantasyleague.com/2013/detailed?L=59380&amp;W=17&amp;P=10534&amp;YEAR=2012" TargetMode="External"/><Relationship Id="rId9061" Type="http://schemas.openxmlformats.org/officeDocument/2006/relationships/hyperlink" Target="http://football6.myfantasyleague.com/2013/player?L=59380&amp;P=10276" TargetMode="External"/><Relationship Id="rId13440" Type="http://schemas.openxmlformats.org/officeDocument/2006/relationships/hyperlink" Target="http://football6.myfantasyleague.com/2013/detailed?L=59380&amp;W=4&amp;P=8003&amp;YEAR=2012" TargetMode="External"/><Relationship Id="rId420" Type="http://schemas.openxmlformats.org/officeDocument/2006/relationships/hyperlink" Target="http://football6.myfantasyleague.com/2013/detailed?L=59380&amp;W=1&amp;P=9727&amp;YEAR=2012" TargetMode="External"/><Relationship Id="rId1050" Type="http://schemas.openxmlformats.org/officeDocument/2006/relationships/hyperlink" Target="http://football6.myfantasyleague.com/2013/detailed?L=59380&amp;W=3&amp;P=9418&amp;YEAR=2012" TargetMode="External"/><Relationship Id="rId2101" Type="http://schemas.openxmlformats.org/officeDocument/2006/relationships/hyperlink" Target="http://football6.myfantasyleague.com/2013/detailed?L=59380&amp;W=17&amp;P=8917&amp;YEAR=2012" TargetMode="External"/><Relationship Id="rId12042" Type="http://schemas.openxmlformats.org/officeDocument/2006/relationships/hyperlink" Target="http://football6.myfantasyleague.com/2013/player?L=59380&amp;P=9434" TargetMode="External"/><Relationship Id="rId16663" Type="http://schemas.openxmlformats.org/officeDocument/2006/relationships/hyperlink" Target="http://football6.myfantasyleague.com/2013/player?L=59380&amp;P=10378" TargetMode="External"/><Relationship Id="rId17714" Type="http://schemas.openxmlformats.org/officeDocument/2006/relationships/hyperlink" Target="http://football6.myfantasyleague.com/2013/detailed?L=59380&amp;W=9&amp;P=10760&amp;YEAR=2012" TargetMode="External"/><Relationship Id="rId5671" Type="http://schemas.openxmlformats.org/officeDocument/2006/relationships/hyperlink" Target="http://football6.myfantasyleague.com/2013/detailed?L=59380&amp;W=16&amp;P=9062&amp;YEAR=2012" TargetMode="External"/><Relationship Id="rId6722" Type="http://schemas.openxmlformats.org/officeDocument/2006/relationships/hyperlink" Target="http://football6.myfantasyleague.com/2013/detailed?L=59380&amp;W=7&amp;P=7947&amp;YEAR=2012" TargetMode="External"/><Relationship Id="rId15265" Type="http://schemas.openxmlformats.org/officeDocument/2006/relationships/hyperlink" Target="http://football6.myfantasyleague.com/2013/detailed?L=59380&amp;W=13&amp;P=9962&amp;YEAR=2012" TargetMode="External"/><Relationship Id="rId16316" Type="http://schemas.openxmlformats.org/officeDocument/2006/relationships/hyperlink" Target="http://football6.myfantasyleague.com/2013/detailed?L=59380&amp;W=8&amp;P=8302&amp;YEAR=2012" TargetMode="External"/><Relationship Id="rId19886" Type="http://schemas.openxmlformats.org/officeDocument/2006/relationships/hyperlink" Target="http://football6.myfantasyleague.com/2013/player?L=59380&amp;P=6937" TargetMode="External"/><Relationship Id="rId4273" Type="http://schemas.openxmlformats.org/officeDocument/2006/relationships/hyperlink" Target="http://football6.myfantasyleague.com/2013/player?L=59380&amp;P=7498" TargetMode="External"/><Relationship Id="rId5324" Type="http://schemas.openxmlformats.org/officeDocument/2006/relationships/hyperlink" Target="http://football6.myfantasyleague.com/2013/detailed?L=59380&amp;W=12&amp;P=8010&amp;YEAR=2012" TargetMode="External"/><Relationship Id="rId8894" Type="http://schemas.openxmlformats.org/officeDocument/2006/relationships/hyperlink" Target="http://football6.myfantasyleague.com/2013/detailed?L=59380&amp;W=3&amp;P=9853&amp;YEAR=2012" TargetMode="External"/><Relationship Id="rId9945" Type="http://schemas.openxmlformats.org/officeDocument/2006/relationships/hyperlink" Target="http://football6.myfantasyleague.com/2013/detailed?L=59380&amp;W=8&amp;P=9956&amp;YEAR=2012" TargetMode="External"/><Relationship Id="rId18488" Type="http://schemas.openxmlformats.org/officeDocument/2006/relationships/hyperlink" Target="http://football6.myfantasyleague.com/2013/detailed?L=59380&amp;W=12&amp;P=8494&amp;YEAR=2012" TargetMode="External"/><Relationship Id="rId19539" Type="http://schemas.openxmlformats.org/officeDocument/2006/relationships/hyperlink" Target="http://football6.myfantasyleague.com/2013/player?L=59380&amp;P=9104" TargetMode="External"/><Relationship Id="rId1934" Type="http://schemas.openxmlformats.org/officeDocument/2006/relationships/hyperlink" Target="http://football6.myfantasyleague.com/2013/detailed?L=59380&amp;W=9&amp;P=8595&amp;YEAR=2012" TargetMode="External"/><Relationship Id="rId7496" Type="http://schemas.openxmlformats.org/officeDocument/2006/relationships/hyperlink" Target="http://football6.myfantasyleague.com/2013/detailed?L=59380&amp;W=16&amp;P=9068&amp;YEAR=2012" TargetMode="External"/><Relationship Id="rId8547" Type="http://schemas.openxmlformats.org/officeDocument/2006/relationships/hyperlink" Target="http://football6.myfantasyleague.com/2013/detailed?L=59380&amp;W=11&amp;P=10800&amp;YEAR=2012" TargetMode="External"/><Relationship Id="rId10477" Type="http://schemas.openxmlformats.org/officeDocument/2006/relationships/hyperlink" Target="http://football6.myfantasyleague.com/2013/detailed?L=59380&amp;W=13&amp;P=9080&amp;YEAR=2012" TargetMode="External"/><Relationship Id="rId11528" Type="http://schemas.openxmlformats.org/officeDocument/2006/relationships/hyperlink" Target="http://football6.myfantasyleague.com/2013/detailed?L=59380&amp;W=14&amp;P=9224&amp;YEAR=2012" TargetMode="External"/><Relationship Id="rId11875" Type="http://schemas.openxmlformats.org/officeDocument/2006/relationships/hyperlink" Target="http://football6.myfantasyleague.com/2013/player?L=59380&amp;P=9550&amp;YEAR=2012" TargetMode="External"/><Relationship Id="rId12926" Type="http://schemas.openxmlformats.org/officeDocument/2006/relationships/hyperlink" Target="http://football6.myfantasyleague.com/2013/detailed?L=59380&amp;W=2&amp;P=7842&amp;YEAR=2012" TargetMode="External"/><Relationship Id="rId6098" Type="http://schemas.openxmlformats.org/officeDocument/2006/relationships/hyperlink" Target="http://football6.myfantasyleague.com/2013/detailed?L=59380&amp;W=13&amp;P=8851&amp;YEAR=2012" TargetMode="External"/><Relationship Id="rId7149" Type="http://schemas.openxmlformats.org/officeDocument/2006/relationships/hyperlink" Target="http://football6.myfantasyleague.com/2013/detailed?L=59380&amp;W=1&amp;P=9259&amp;YEAR=2012" TargetMode="External"/><Relationship Id="rId14001" Type="http://schemas.openxmlformats.org/officeDocument/2006/relationships/hyperlink" Target="http://football6.myfantasyleague.com/2013/detailed?L=59380&amp;W=11&amp;P=9700&amp;YEAR=2012" TargetMode="External"/><Relationship Id="rId17571" Type="http://schemas.openxmlformats.org/officeDocument/2006/relationships/hyperlink" Target="http://football6.myfantasyleague.com/2013/player?L=59380&amp;P=10010" TargetMode="External"/><Relationship Id="rId18622" Type="http://schemas.openxmlformats.org/officeDocument/2006/relationships/hyperlink" Target="http://football6.myfantasyleague.com/2013/player?L=59380&amp;P=10976&amp;YEAR=2012" TargetMode="External"/><Relationship Id="rId3759" Type="http://schemas.openxmlformats.org/officeDocument/2006/relationships/hyperlink" Target="http://football6.myfantasyleague.com/2013/detailed?L=59380&amp;W=15&amp;P=10409&amp;YEAR=2012" TargetMode="External"/><Relationship Id="rId5181" Type="http://schemas.openxmlformats.org/officeDocument/2006/relationships/hyperlink" Target="http://football6.myfantasyleague.com/2013/detailed?L=59380&amp;W=5&amp;P=7454&amp;YEAR=2012" TargetMode="External"/><Relationship Id="rId6232" Type="http://schemas.openxmlformats.org/officeDocument/2006/relationships/hyperlink" Target="http://football6.myfantasyleague.com/2013/detailed?L=59380&amp;W=7&amp;P=9622&amp;YEAR=2012" TargetMode="External"/><Relationship Id="rId7630" Type="http://schemas.openxmlformats.org/officeDocument/2006/relationships/hyperlink" Target="http://football6.myfantasyleague.com/2013/player?L=59380&amp;P=8674" TargetMode="External"/><Relationship Id="rId10611" Type="http://schemas.openxmlformats.org/officeDocument/2006/relationships/hyperlink" Target="http://football6.myfantasyleague.com/2013/detailed?L=59380&amp;W=13&amp;P=10280&amp;YEAR=2012" TargetMode="External"/><Relationship Id="rId16173" Type="http://schemas.openxmlformats.org/officeDocument/2006/relationships/hyperlink" Target="http://football6.myfantasyleague.com/2013/player?L=59380&amp;P=9918" TargetMode="External"/><Relationship Id="rId17224" Type="http://schemas.openxmlformats.org/officeDocument/2006/relationships/hyperlink" Target="http://football6.myfantasyleague.com/2013/detailed?L=59380&amp;W=5&amp;P=4974&amp;YEAR=2012" TargetMode="External"/><Relationship Id="rId20569" Type="http://schemas.openxmlformats.org/officeDocument/2006/relationships/hyperlink" Target="http://football6.myfantasyleague.com/2013/detailed?L=59380&amp;W=16&amp;P=9915&amp;YEAR=2012" TargetMode="External"/><Relationship Id="rId12783" Type="http://schemas.openxmlformats.org/officeDocument/2006/relationships/hyperlink" Target="http://football6.myfantasyleague.com/2013/player?L=59380&amp;P=9542" TargetMode="External"/><Relationship Id="rId13834" Type="http://schemas.openxmlformats.org/officeDocument/2006/relationships/hyperlink" Target="http://football6.myfantasyleague.com/2013/detailed?L=59380&amp;W=2&amp;P=9450&amp;YEAR=2012" TargetMode="External"/><Relationship Id="rId19396" Type="http://schemas.openxmlformats.org/officeDocument/2006/relationships/hyperlink" Target="http://football6.myfantasyleague.com/2013/detailed?L=59380&amp;W=6&amp;P=9529&amp;YEAR=2012" TargetMode="External"/><Relationship Id="rId1791" Type="http://schemas.openxmlformats.org/officeDocument/2006/relationships/hyperlink" Target="http://football6.myfantasyleague.com/2013/player?L=59380&amp;P=10848" TargetMode="External"/><Relationship Id="rId2842" Type="http://schemas.openxmlformats.org/officeDocument/2006/relationships/hyperlink" Target="http://football6.myfantasyleague.com/2013/detailed?L=59380&amp;W=8&amp;P=7854&amp;YEAR=2012" TargetMode="External"/><Relationship Id="rId9455" Type="http://schemas.openxmlformats.org/officeDocument/2006/relationships/hyperlink" Target="http://football6.myfantasyleague.com/2013/detailed?L=59380&amp;W=1&amp;P=10722&amp;YEAR=2012" TargetMode="External"/><Relationship Id="rId11385" Type="http://schemas.openxmlformats.org/officeDocument/2006/relationships/hyperlink" Target="http://football6.myfantasyleague.com/2013/player?L=59380&amp;P=9083" TargetMode="External"/><Relationship Id="rId12436" Type="http://schemas.openxmlformats.org/officeDocument/2006/relationships/hyperlink" Target="http://football6.myfantasyleague.com/2013/player?L=59380&amp;P=9679" TargetMode="External"/><Relationship Id="rId19049" Type="http://schemas.openxmlformats.org/officeDocument/2006/relationships/hyperlink" Target="http://football6.myfantasyleague.com/2013/detailed?L=59380&amp;W=6&amp;P=9214&amp;YEAR=2012" TargetMode="External"/><Relationship Id="rId20703" Type="http://schemas.openxmlformats.org/officeDocument/2006/relationships/hyperlink" Target="http://football6.myfantasyleague.com/2013/detailed?L=59380&amp;W=5&amp;P=10868&amp;YEAR=2012" TargetMode="External"/><Relationship Id="rId814" Type="http://schemas.openxmlformats.org/officeDocument/2006/relationships/hyperlink" Target="http://football6.myfantasyleague.com/2013/detailed?L=59380&amp;W=13&amp;P=7245&amp;YEAR=2012" TargetMode="External"/><Relationship Id="rId1444" Type="http://schemas.openxmlformats.org/officeDocument/2006/relationships/hyperlink" Target="http://football6.myfantasyleague.com/2013/detailed?L=59380&amp;W=11&amp;P=9859&amp;YEAR=2012" TargetMode="External"/><Relationship Id="rId8057" Type="http://schemas.openxmlformats.org/officeDocument/2006/relationships/hyperlink" Target="http://football6.myfantasyleague.com/2013/detailed?L=59380&amp;W=12&amp;P=8333&amp;YEAR=2012" TargetMode="External"/><Relationship Id="rId9108" Type="http://schemas.openxmlformats.org/officeDocument/2006/relationships/hyperlink" Target="http://football6.myfantasyleague.com/2013/detailed?L=59380&amp;W=9&amp;P=10766&amp;YEAR=2012" TargetMode="External"/><Relationship Id="rId11038" Type="http://schemas.openxmlformats.org/officeDocument/2006/relationships/hyperlink" Target="http://football6.myfantasyleague.com/2013/detailed?L=59380&amp;W=16&amp;P=9129&amp;YEAR=2012" TargetMode="External"/><Relationship Id="rId15659" Type="http://schemas.openxmlformats.org/officeDocument/2006/relationships/hyperlink" Target="http://football6.myfantasyleague.com/2013/detailed?L=59380&amp;W=12&amp;P=10811&amp;YEAR=2012" TargetMode="External"/><Relationship Id="rId19530" Type="http://schemas.openxmlformats.org/officeDocument/2006/relationships/hyperlink" Target="http://football6.myfantasyleague.com/2013/detailed?L=59380&amp;W=7&amp;P=10404&amp;YEAR=2012" TargetMode="External"/><Relationship Id="rId4667" Type="http://schemas.openxmlformats.org/officeDocument/2006/relationships/hyperlink" Target="http://football6.myfantasyleague.com/2013/detailed?L=59380&amp;W=6&amp;P=10313&amp;YEAR=2012" TargetMode="External"/><Relationship Id="rId5718" Type="http://schemas.openxmlformats.org/officeDocument/2006/relationships/hyperlink" Target="http://football6.myfantasyleague.com/2013/detailed?L=59380&amp;W=10&amp;P=8453&amp;YEAR=2012" TargetMode="External"/><Relationship Id="rId17081" Type="http://schemas.openxmlformats.org/officeDocument/2006/relationships/hyperlink" Target="http://football6.myfantasyleague.com/2013/detailed?L=59380&amp;W=3&amp;P=10783&amp;YEAR=2012" TargetMode="External"/><Relationship Id="rId18132" Type="http://schemas.openxmlformats.org/officeDocument/2006/relationships/hyperlink" Target="http://football6.myfantasyleague.com/2013/detailed?L=59380&amp;W=17&amp;P=9862&amp;YEAR=2012" TargetMode="External"/><Relationship Id="rId3269" Type="http://schemas.openxmlformats.org/officeDocument/2006/relationships/hyperlink" Target="http://football6.myfantasyleague.com/2013/detailed?L=59380&amp;W=2&amp;P=9299&amp;YEAR=2012" TargetMode="External"/><Relationship Id="rId7140" Type="http://schemas.openxmlformats.org/officeDocument/2006/relationships/hyperlink" Target="http://football6.myfantasyleague.com/2013/detailed?L=59380&amp;W=11&amp;P=10813&amp;YEAR=2012" TargetMode="External"/><Relationship Id="rId20079" Type="http://schemas.openxmlformats.org/officeDocument/2006/relationships/hyperlink" Target="http://football6.myfantasyleague.com/2013/detailed?L=59380&amp;W=14&amp;P=4962&amp;YEAR=2012" TargetMode="External"/><Relationship Id="rId10121" Type="http://schemas.openxmlformats.org/officeDocument/2006/relationships/hyperlink" Target="http://football6.myfantasyleague.com/2013/detailed?L=59380&amp;W=7&amp;P=10753&amp;YEAR=2012" TargetMode="External"/><Relationship Id="rId13691" Type="http://schemas.openxmlformats.org/officeDocument/2006/relationships/hyperlink" Target="http://football6.myfantasyleague.com/2013/detailed?L=59380&amp;W=16&amp;P=9906&amp;YEAR=2012" TargetMode="External"/><Relationship Id="rId14742" Type="http://schemas.openxmlformats.org/officeDocument/2006/relationships/hyperlink" Target="http://football6.myfantasyleague.com/2013/player?L=59380&amp;P=10761" TargetMode="External"/><Relationship Id="rId3750" Type="http://schemas.openxmlformats.org/officeDocument/2006/relationships/hyperlink" Target="http://football6.myfantasyleague.com/2013/detailed?L=59380&amp;W=5&amp;P=10409&amp;YEAR=2012" TargetMode="External"/><Relationship Id="rId4801" Type="http://schemas.openxmlformats.org/officeDocument/2006/relationships/hyperlink" Target="http://football6.myfantasyleague.com/2013/detailed?L=59380&amp;W=10&amp;P=10768&amp;YEAR=2012" TargetMode="External"/><Relationship Id="rId12293" Type="http://schemas.openxmlformats.org/officeDocument/2006/relationships/hyperlink" Target="http://football6.myfantasyleague.com/2013/player?L=59380&amp;P=9846&amp;YEAR=2012" TargetMode="External"/><Relationship Id="rId13344" Type="http://schemas.openxmlformats.org/officeDocument/2006/relationships/hyperlink" Target="http://football6.myfantasyleague.com/2013/detailed?L=59380&amp;W=2&amp;P=10517&amp;YEAR=2012" TargetMode="External"/><Relationship Id="rId17965" Type="http://schemas.openxmlformats.org/officeDocument/2006/relationships/hyperlink" Target="http://football6.myfantasyleague.com/2013/player?L=59380&amp;P=10515&amp;YEAR=2012" TargetMode="External"/><Relationship Id="rId20560" Type="http://schemas.openxmlformats.org/officeDocument/2006/relationships/hyperlink" Target="http://football6.myfantasyleague.com/2013/detailed?L=59380&amp;W=7&amp;P=9915&amp;YEAR=2012" TargetMode="External"/><Relationship Id="rId671" Type="http://schemas.openxmlformats.org/officeDocument/2006/relationships/hyperlink" Target="http://football6.myfantasyleague.com/2013/detailed?L=59380&amp;W=5&amp;P=6959&amp;YEAR=2012" TargetMode="External"/><Relationship Id="rId2352" Type="http://schemas.openxmlformats.org/officeDocument/2006/relationships/hyperlink" Target="http://football6.myfantasyleague.com/2013/detailed?L=59380&amp;W=16&amp;P=10149&amp;YEAR=2012" TargetMode="External"/><Relationship Id="rId3403" Type="http://schemas.openxmlformats.org/officeDocument/2006/relationships/hyperlink" Target="http://football6.myfantasyleague.com/2013/detailed?L=59380&amp;W=13&amp;P=10416&amp;YEAR=2012" TargetMode="External"/><Relationship Id="rId6973" Type="http://schemas.openxmlformats.org/officeDocument/2006/relationships/hyperlink" Target="http://football6.myfantasyleague.com/2013/detailed?L=59380&amp;W=16&amp;P=10217&amp;YEAR=2012" TargetMode="External"/><Relationship Id="rId16567" Type="http://schemas.openxmlformats.org/officeDocument/2006/relationships/hyperlink" Target="http://football6.myfantasyleague.com/2013/detailed?L=59380&amp;W=15&amp;P=9928&amp;YEAR=2012" TargetMode="External"/><Relationship Id="rId17618" Type="http://schemas.openxmlformats.org/officeDocument/2006/relationships/hyperlink" Target="http://football6.myfantasyleague.com/2013/detailed?L=59380&amp;W=2&amp;P=9170&amp;YEAR=2012" TargetMode="External"/><Relationship Id="rId20213" Type="http://schemas.openxmlformats.org/officeDocument/2006/relationships/hyperlink" Target="http://football6.myfantasyleague.com/2013/detailed?L=59380&amp;W=9&amp;P=10290&amp;YEAR=2012" TargetMode="External"/><Relationship Id="rId324" Type="http://schemas.openxmlformats.org/officeDocument/2006/relationships/hyperlink" Target="http://football6.myfantasyleague.com/2013/player?L=59380&amp;P=10679&amp;YEAR=2012" TargetMode="External"/><Relationship Id="rId2005" Type="http://schemas.openxmlformats.org/officeDocument/2006/relationships/hyperlink" Target="http://football6.myfantasyleague.com/2013/player?L=59380&amp;P=10930&amp;YEAR=2012" TargetMode="External"/><Relationship Id="rId5575" Type="http://schemas.openxmlformats.org/officeDocument/2006/relationships/hyperlink" Target="http://football6.myfantasyleague.com/2013/detailed?L=59380&amp;W=9&amp;P=8368&amp;YEAR=2012" TargetMode="External"/><Relationship Id="rId6626" Type="http://schemas.openxmlformats.org/officeDocument/2006/relationships/hyperlink" Target="http://football6.myfantasyleague.com/2013/detailed?L=59380&amp;W=12&amp;P=9003&amp;YEAR=2012" TargetMode="External"/><Relationship Id="rId15169" Type="http://schemas.openxmlformats.org/officeDocument/2006/relationships/hyperlink" Target="http://football6.myfantasyleague.com/2013/detailed?L=59380&amp;W=8&amp;P=10725&amp;YEAR=2012" TargetMode="External"/><Relationship Id="rId19040" Type="http://schemas.openxmlformats.org/officeDocument/2006/relationships/hyperlink" Target="http://football6.myfantasyleague.com/2013/detailed?L=59380&amp;W=16&amp;P=9425&amp;YEAR=2012" TargetMode="External"/><Relationship Id="rId4177" Type="http://schemas.openxmlformats.org/officeDocument/2006/relationships/hyperlink" Target="http://football6.myfantasyleague.com/2013/detailed?L=59380&amp;W=5&amp;P=9474&amp;YEAR=2012" TargetMode="External"/><Relationship Id="rId5228" Type="http://schemas.openxmlformats.org/officeDocument/2006/relationships/hyperlink" Target="http://football6.myfantasyleague.com/2013/detailed?L=59380&amp;W=14&amp;P=9061&amp;YEAR=2012" TargetMode="External"/><Relationship Id="rId8798" Type="http://schemas.openxmlformats.org/officeDocument/2006/relationships/hyperlink" Target="http://football6.myfantasyleague.com/2013/detailed?L=59380&amp;W=8&amp;P=10333&amp;YEAR=2012" TargetMode="External"/><Relationship Id="rId9849" Type="http://schemas.openxmlformats.org/officeDocument/2006/relationships/hyperlink" Target="http://football6.myfantasyleague.com/2013/detailed?L=59380&amp;W=4&amp;P=10546&amp;YEAR=2012" TargetMode="External"/><Relationship Id="rId11779" Type="http://schemas.openxmlformats.org/officeDocument/2006/relationships/hyperlink" Target="http://football6.myfantasyleague.com/2013/detailed?L=59380&amp;W=3&amp;P=9764&amp;YEAR=2012" TargetMode="External"/><Relationship Id="rId15650" Type="http://schemas.openxmlformats.org/officeDocument/2006/relationships/hyperlink" Target="http://football6.myfantasyleague.com/2013/detailed?L=59380&amp;W=2&amp;P=10811&amp;YEAR=2012" TargetMode="External"/><Relationship Id="rId16701" Type="http://schemas.openxmlformats.org/officeDocument/2006/relationships/hyperlink" Target="http://football6.myfantasyleague.com/2013/detailed?L=59380&amp;W=11&amp;P=7019&amp;YEAR=2012" TargetMode="External"/><Relationship Id="rId1838" Type="http://schemas.openxmlformats.org/officeDocument/2006/relationships/hyperlink" Target="http://football6.myfantasyleague.com/2013/detailed?L=59380&amp;W=5&amp;P=10825&amp;YEAR=2012" TargetMode="External"/><Relationship Id="rId3260" Type="http://schemas.openxmlformats.org/officeDocument/2006/relationships/hyperlink" Target="http://football6.myfantasyleague.com/2013/player?L=59380&amp;P=8259" TargetMode="External"/><Relationship Id="rId4311" Type="http://schemas.openxmlformats.org/officeDocument/2006/relationships/hyperlink" Target="http://football6.myfantasyleague.com/2013/detailed?L=59380&amp;W=3&amp;P=10762&amp;YEAR=2012" TargetMode="External"/><Relationship Id="rId14252" Type="http://schemas.openxmlformats.org/officeDocument/2006/relationships/hyperlink" Target="http://football6.myfantasyleague.com/2013/player?L=59380&amp;P=7867&amp;YEAR=2012" TargetMode="External"/><Relationship Id="rId15303" Type="http://schemas.openxmlformats.org/officeDocument/2006/relationships/hyperlink" Target="http://football6.myfantasyleague.com/2013/detailed?L=59380&amp;W=11&amp;P=10521&amp;YEAR=2012" TargetMode="External"/><Relationship Id="rId18873" Type="http://schemas.openxmlformats.org/officeDocument/2006/relationships/hyperlink" Target="http://football6.myfantasyleague.com/2013/detailed?L=59380&amp;W=16&amp;P=10303&amp;YEAR=2012" TargetMode="External"/><Relationship Id="rId19924" Type="http://schemas.openxmlformats.org/officeDocument/2006/relationships/hyperlink" Target="http://football6.myfantasyleague.com/2013/detailed?L=59380&amp;W=1&amp;P=9997&amp;YEAR=2012" TargetMode="External"/><Relationship Id="rId20070" Type="http://schemas.openxmlformats.org/officeDocument/2006/relationships/hyperlink" Target="http://football6.myfantasyleague.com/2013/detailed?L=59380&amp;W=4&amp;P=4962&amp;YEAR=2012" TargetMode="External"/><Relationship Id="rId181" Type="http://schemas.openxmlformats.org/officeDocument/2006/relationships/hyperlink" Target="http://football6.myfantasyleague.com/2013/detailed?L=59380&amp;W=14&amp;P=9039&amp;YEAR=2012" TargetMode="External"/><Relationship Id="rId7881" Type="http://schemas.openxmlformats.org/officeDocument/2006/relationships/hyperlink" Target="http://football6.myfantasyleague.com/2013/detailed?L=59380&amp;W=14&amp;P=8697&amp;YEAR=2012" TargetMode="External"/><Relationship Id="rId8932" Type="http://schemas.openxmlformats.org/officeDocument/2006/relationships/hyperlink" Target="http://football6.myfantasyleague.com/2013/detailed?L=59380&amp;W=14&amp;P=11074&amp;YEAR=2012" TargetMode="External"/><Relationship Id="rId10862" Type="http://schemas.openxmlformats.org/officeDocument/2006/relationships/hyperlink" Target="http://football6.myfantasyleague.com/2013/detailed?L=59380&amp;W=11&amp;P=8387&amp;YEAR=2012" TargetMode="External"/><Relationship Id="rId11913" Type="http://schemas.openxmlformats.org/officeDocument/2006/relationships/hyperlink" Target="http://football6.myfantasyleague.com/2013/detailed?L=59380&amp;W=2&amp;P=10154&amp;YEAR=2012" TargetMode="External"/><Relationship Id="rId17475" Type="http://schemas.openxmlformats.org/officeDocument/2006/relationships/hyperlink" Target="http://football6.myfantasyleague.com/2013/detailed?L=59380&amp;W=10&amp;P=9726&amp;YEAR=2012" TargetMode="External"/><Relationship Id="rId18526" Type="http://schemas.openxmlformats.org/officeDocument/2006/relationships/hyperlink" Target="http://football6.myfantasyleague.com/2013/detailed?L=59380&amp;W=7&amp;P=9981&amp;YEAR=2012" TargetMode="External"/><Relationship Id="rId5085" Type="http://schemas.openxmlformats.org/officeDocument/2006/relationships/hyperlink" Target="http://football6.myfantasyleague.com/2013/detailed?L=59380&amp;W=15&amp;P=8982&amp;YEAR=2012" TargetMode="External"/><Relationship Id="rId6483" Type="http://schemas.openxmlformats.org/officeDocument/2006/relationships/hyperlink" Target="http://football6.myfantasyleague.com/2013/detailed?L=59380&amp;W=17&amp;P=7123&amp;YEAR=2012" TargetMode="External"/><Relationship Id="rId7534" Type="http://schemas.openxmlformats.org/officeDocument/2006/relationships/hyperlink" Target="http://football6.myfantasyleague.com/2013/detailed?L=59380&amp;W=8&amp;P=9820&amp;YEAR=2012" TargetMode="External"/><Relationship Id="rId10515" Type="http://schemas.openxmlformats.org/officeDocument/2006/relationships/hyperlink" Target="http://football6.myfantasyleague.com/2013/detailed?L=59380&amp;W=6&amp;P=6795&amp;YEAR=2012" TargetMode="External"/><Relationship Id="rId16077" Type="http://schemas.openxmlformats.org/officeDocument/2006/relationships/hyperlink" Target="http://football6.myfantasyleague.com/2013/player?L=59380&amp;P=7848&amp;YEAR=2012" TargetMode="External"/><Relationship Id="rId17128" Type="http://schemas.openxmlformats.org/officeDocument/2006/relationships/hyperlink" Target="http://football6.myfantasyleague.com/2013/detailed?L=59380&amp;W=12&amp;P=4894&amp;YEAR=2012" TargetMode="External"/><Relationship Id="rId6136" Type="http://schemas.openxmlformats.org/officeDocument/2006/relationships/hyperlink" Target="http://football6.myfantasyleague.com/2013/detailed?L=59380&amp;W=1&amp;P=9278&amp;YEAR=2012" TargetMode="External"/><Relationship Id="rId12687" Type="http://schemas.openxmlformats.org/officeDocument/2006/relationships/hyperlink" Target="http://football6.myfantasyleague.com/2013/detailed?L=59380&amp;W=4&amp;P=10561&amp;YEAR=2012" TargetMode="External"/><Relationship Id="rId13738" Type="http://schemas.openxmlformats.org/officeDocument/2006/relationships/hyperlink" Target="http://football6.myfantasyleague.com/2013/detailed?L=59380&amp;W=16&amp;P=8668&amp;YEAR=2012" TargetMode="External"/><Relationship Id="rId1695" Type="http://schemas.openxmlformats.org/officeDocument/2006/relationships/hyperlink" Target="http://football6.myfantasyleague.com/2013/detailed?L=59380&amp;W=4&amp;P=8074&amp;YEAR=2012" TargetMode="External"/><Relationship Id="rId2746" Type="http://schemas.openxmlformats.org/officeDocument/2006/relationships/hyperlink" Target="http://football6.myfantasyleague.com/2013/detailed?L=59380&amp;W=11&amp;P=9823&amp;YEAR=2012" TargetMode="External"/><Relationship Id="rId9359" Type="http://schemas.openxmlformats.org/officeDocument/2006/relationships/hyperlink" Target="http://football6.myfantasyleague.com/2013/detailed?L=59380&amp;W=2&amp;P=9754&amp;YEAR=2012" TargetMode="External"/><Relationship Id="rId11289" Type="http://schemas.openxmlformats.org/officeDocument/2006/relationships/hyperlink" Target="http://football6.myfantasyleague.com/2013/detailed?L=59380&amp;W=15&amp;P=5919&amp;YEAR=2012" TargetMode="External"/><Relationship Id="rId15160" Type="http://schemas.openxmlformats.org/officeDocument/2006/relationships/hyperlink" Target="http://football6.myfantasyleague.com/2013/player?L=59380&amp;P=10725" TargetMode="External"/><Relationship Id="rId16211" Type="http://schemas.openxmlformats.org/officeDocument/2006/relationships/hyperlink" Target="http://football6.myfantasyleague.com/2013/detailed?L=59380&amp;W=1&amp;P=9661&amp;YEAR=2012" TargetMode="External"/><Relationship Id="rId20607" Type="http://schemas.openxmlformats.org/officeDocument/2006/relationships/hyperlink" Target="http://football6.myfantasyleague.com/2013/player?L=59380&amp;P=10539&amp;YEAR=2012" TargetMode="External"/><Relationship Id="rId718" Type="http://schemas.openxmlformats.org/officeDocument/2006/relationships/hyperlink" Target="http://football6.myfantasyleague.com/2013/detailed?L=59380&amp;W=16&amp;P=10464&amp;YEAR=2012" TargetMode="External"/><Relationship Id="rId1348" Type="http://schemas.openxmlformats.org/officeDocument/2006/relationships/hyperlink" Target="http://football6.myfantasyleague.com/2013/detailed?L=59380&amp;W=12&amp;P=9477&amp;YEAR=2012" TargetMode="External"/><Relationship Id="rId19781" Type="http://schemas.openxmlformats.org/officeDocument/2006/relationships/hyperlink" Target="http://football6.myfantasyleague.com/2013/player?L=59380&amp;P=9854&amp;YEAR=2012" TargetMode="External"/><Relationship Id="rId5969" Type="http://schemas.openxmlformats.org/officeDocument/2006/relationships/hyperlink" Target="http://football6.myfantasyleague.com/2013/detailed?L=59380&amp;W=15&amp;P=9508&amp;YEAR=2012" TargetMode="External"/><Relationship Id="rId7391" Type="http://schemas.openxmlformats.org/officeDocument/2006/relationships/hyperlink" Target="http://football6.myfantasyleague.com/2013/detailed?L=59380&amp;W=13&amp;P=10696&amp;YEAR=2012" TargetMode="External"/><Relationship Id="rId8442" Type="http://schemas.openxmlformats.org/officeDocument/2006/relationships/hyperlink" Target="http://football6.myfantasyleague.com/2013/detailed?L=59380&amp;W=10&amp;P=9452&amp;YEAR=2012" TargetMode="External"/><Relationship Id="rId9840" Type="http://schemas.openxmlformats.org/officeDocument/2006/relationships/hyperlink" Target="http://football6.myfantasyleague.com/2013/detailed?L=59380&amp;W=14&amp;P=7037&amp;YEAR=2012" TargetMode="External"/><Relationship Id="rId11770" Type="http://schemas.openxmlformats.org/officeDocument/2006/relationships/hyperlink" Target="http://football6.myfantasyleague.com/2013/player?L=59380&amp;P=8299" TargetMode="External"/><Relationship Id="rId12821" Type="http://schemas.openxmlformats.org/officeDocument/2006/relationships/hyperlink" Target="http://football6.myfantasyleague.com/2013/detailed?L=59380&amp;W=12&amp;P=10754&amp;YEAR=2012" TargetMode="External"/><Relationship Id="rId18036" Type="http://schemas.openxmlformats.org/officeDocument/2006/relationships/hyperlink" Target="http://football6.myfantasyleague.com/2013/detailed?L=59380&amp;W=9&amp;P=9831&amp;YEAR=2012" TargetMode="External"/><Relationship Id="rId18383" Type="http://schemas.openxmlformats.org/officeDocument/2006/relationships/hyperlink" Target="http://football6.myfantasyleague.com/2013/detailed?L=59380&amp;W=6&amp;P=10675&amp;YEAR=2012" TargetMode="External"/><Relationship Id="rId19434" Type="http://schemas.openxmlformats.org/officeDocument/2006/relationships/hyperlink" Target="http://football6.myfantasyleague.com/2013/options?L=59380&amp;F=0004&amp;O=07" TargetMode="External"/><Relationship Id="rId54" Type="http://schemas.openxmlformats.org/officeDocument/2006/relationships/hyperlink" Target="http://football6.myfantasyleague.com/2013/detailed?L=59380&amp;W=13&amp;P=5662&amp;YEAR=2012" TargetMode="External"/><Relationship Id="rId7044" Type="http://schemas.openxmlformats.org/officeDocument/2006/relationships/hyperlink" Target="http://football6.myfantasyleague.com/2013/detailed?L=59380&amp;W=11&amp;P=9826&amp;YEAR=2012" TargetMode="External"/><Relationship Id="rId10372" Type="http://schemas.openxmlformats.org/officeDocument/2006/relationships/hyperlink" Target="http://football6.myfantasyleague.com/2013/detailed?L=59380&amp;W=9&amp;P=9904&amp;YEAR=2012" TargetMode="External"/><Relationship Id="rId11423" Type="http://schemas.openxmlformats.org/officeDocument/2006/relationships/hyperlink" Target="http://football6.myfantasyleague.com/2013/player?L=59380&amp;P=9084&amp;YEAR=2012" TargetMode="External"/><Relationship Id="rId14993" Type="http://schemas.openxmlformats.org/officeDocument/2006/relationships/hyperlink" Target="http://football6.myfantasyleague.com/2013/detailed?L=59380&amp;W=6&amp;P=9755&amp;YEAR=2012" TargetMode="External"/><Relationship Id="rId10025" Type="http://schemas.openxmlformats.org/officeDocument/2006/relationships/hyperlink" Target="http://football6.myfantasyleague.com/2013/detailed?L=59380&amp;W=8&amp;P=10810&amp;YEAR=2012" TargetMode="External"/><Relationship Id="rId13595" Type="http://schemas.openxmlformats.org/officeDocument/2006/relationships/hyperlink" Target="http://football6.myfantasyleague.com/2013/detailed?L=59380&amp;W=11&amp;P=9560&amp;YEAR=2012" TargetMode="External"/><Relationship Id="rId14646" Type="http://schemas.openxmlformats.org/officeDocument/2006/relationships/hyperlink" Target="http://football6.myfantasyleague.com/2013/detailed?L=59380&amp;W=5&amp;P=4922&amp;YEAR=2012" TargetMode="External"/><Relationship Id="rId3654" Type="http://schemas.openxmlformats.org/officeDocument/2006/relationships/hyperlink" Target="http://football6.myfantasyleague.com/2013/detailed?L=59380&amp;W=10&amp;P=10545&amp;YEAR=2012" TargetMode="External"/><Relationship Id="rId4705" Type="http://schemas.openxmlformats.org/officeDocument/2006/relationships/hyperlink" Target="http://football6.myfantasyleague.com/2013/detailed?L=59380&amp;W=2&amp;P=10841&amp;YEAR=2012" TargetMode="External"/><Relationship Id="rId12197" Type="http://schemas.openxmlformats.org/officeDocument/2006/relationships/hyperlink" Target="http://football6.myfantasyleague.com/2013/detailed?L=59380&amp;W=9&amp;P=8817&amp;YEAR=2012" TargetMode="External"/><Relationship Id="rId13248" Type="http://schemas.openxmlformats.org/officeDocument/2006/relationships/hyperlink" Target="http://football6.myfantasyleague.com/2013/detailed?L=59380&amp;W=16&amp;P=10088&amp;YEAR=2012" TargetMode="External"/><Relationship Id="rId17869" Type="http://schemas.openxmlformats.org/officeDocument/2006/relationships/hyperlink" Target="http://football6.myfantasyleague.com/2013/detailed?L=59380&amp;W=2&amp;P=8160&amp;YEAR=2012" TargetMode="External"/><Relationship Id="rId20464" Type="http://schemas.openxmlformats.org/officeDocument/2006/relationships/hyperlink" Target="http://football6.myfantasyleague.com/2013/player?L=59380&amp;P=9867&amp;YEAR=2012" TargetMode="External"/><Relationship Id="rId575" Type="http://schemas.openxmlformats.org/officeDocument/2006/relationships/hyperlink" Target="http://football6.myfantasyleague.com/2013/detailed?L=59380&amp;W=13&amp;P=9895&amp;YEAR=2012" TargetMode="External"/><Relationship Id="rId2256" Type="http://schemas.openxmlformats.org/officeDocument/2006/relationships/hyperlink" Target="http://football6.myfantasyleague.com/2013/detailed?L=59380&amp;W=8&amp;P=10133&amp;YEAR=2012" TargetMode="External"/><Relationship Id="rId3307" Type="http://schemas.openxmlformats.org/officeDocument/2006/relationships/hyperlink" Target="http://football6.myfantasyleague.com/2013/detailed?L=59380&amp;W=15&amp;P=8123&amp;YEAR=2012" TargetMode="External"/><Relationship Id="rId6877" Type="http://schemas.openxmlformats.org/officeDocument/2006/relationships/hyperlink" Target="http://football6.myfantasyleague.com/2013/detailed?L=59380&amp;W=17&amp;P=2918&amp;YEAR=2012" TargetMode="External"/><Relationship Id="rId7928" Type="http://schemas.openxmlformats.org/officeDocument/2006/relationships/hyperlink" Target="http://football6.myfantasyleague.com/2013/player?L=59380&amp;P=7231&amp;YEAR=2012" TargetMode="External"/><Relationship Id="rId19291" Type="http://schemas.openxmlformats.org/officeDocument/2006/relationships/hyperlink" Target="http://football6.myfantasyleague.com/2013/detailed?L=59380&amp;W=13&amp;P=8117&amp;YEAR=2012" TargetMode="External"/><Relationship Id="rId20117" Type="http://schemas.openxmlformats.org/officeDocument/2006/relationships/hyperlink" Target="http://football6.myfantasyleague.com/2013/detailed?L=59380&amp;W=2&amp;P=10707&amp;YEAR=2012" TargetMode="External"/><Relationship Id="rId228" Type="http://schemas.openxmlformats.org/officeDocument/2006/relationships/hyperlink" Target="http://football6.myfantasyleague.com/2013/detailed?L=59380&amp;W=6&amp;P=10559&amp;YEAR=2012" TargetMode="External"/><Relationship Id="rId5479" Type="http://schemas.openxmlformats.org/officeDocument/2006/relationships/hyperlink" Target="http://football6.myfantasyleague.com/2013/detailed?L=59380&amp;W=7&amp;P=7042&amp;YEAR=2012" TargetMode="External"/><Relationship Id="rId9350" Type="http://schemas.openxmlformats.org/officeDocument/2006/relationships/hyperlink" Target="http://football6.myfantasyleague.com/2013/player?L=59380&amp;P=10711&amp;YEAR=2012" TargetMode="External"/><Relationship Id="rId10909" Type="http://schemas.openxmlformats.org/officeDocument/2006/relationships/hyperlink" Target="http://football6.myfantasyleague.com/2013/detailed?L=59380&amp;W=10&amp;P=10869&amp;YEAR=2012" TargetMode="External"/><Relationship Id="rId11280" Type="http://schemas.openxmlformats.org/officeDocument/2006/relationships/hyperlink" Target="http://football6.myfantasyleague.com/2013/detailed?L=59380&amp;W=5&amp;P=5919&amp;YEAR=2012" TargetMode="External"/><Relationship Id="rId9003" Type="http://schemas.openxmlformats.org/officeDocument/2006/relationships/hyperlink" Target="http://football6.myfantasyleague.com/2013/detailed?L=59380&amp;W=7&amp;P=10567&amp;YEAR=2012" TargetMode="External"/><Relationship Id="rId12331" Type="http://schemas.openxmlformats.org/officeDocument/2006/relationships/hyperlink" Target="http://football6.myfantasyleague.com/2013/player?L=59380&amp;P=7496&amp;YEAR=2012" TargetMode="External"/><Relationship Id="rId16952" Type="http://schemas.openxmlformats.org/officeDocument/2006/relationships/hyperlink" Target="http://football6.myfantasyleague.com/2013/player?L=59380&amp;P=7813" TargetMode="External"/><Relationship Id="rId5960" Type="http://schemas.openxmlformats.org/officeDocument/2006/relationships/hyperlink" Target="http://football6.myfantasyleague.com/2013/detailed?L=59380&amp;W=5&amp;P=9508&amp;YEAR=2012" TargetMode="External"/><Relationship Id="rId15554" Type="http://schemas.openxmlformats.org/officeDocument/2006/relationships/hyperlink" Target="http://football6.myfantasyleague.com/2013/detailed?L=59380&amp;W=13&amp;P=9025&amp;YEAR=2012" TargetMode="External"/><Relationship Id="rId16605" Type="http://schemas.openxmlformats.org/officeDocument/2006/relationships/hyperlink" Target="http://football6.myfantasyleague.com/2013/detailed?L=59380&amp;W=17&amp;P=8840&amp;YEAR=2012" TargetMode="External"/><Relationship Id="rId3164" Type="http://schemas.openxmlformats.org/officeDocument/2006/relationships/hyperlink" Target="http://football6.myfantasyleague.com/2013/detailed?L=59380&amp;W=17&amp;P=9051&amp;YEAR=2012" TargetMode="External"/><Relationship Id="rId4562" Type="http://schemas.openxmlformats.org/officeDocument/2006/relationships/hyperlink" Target="http://football6.myfantasyleague.com/2013/detailed?L=59380&amp;W=14&amp;P=8426&amp;YEAR=2012" TargetMode="External"/><Relationship Id="rId5613" Type="http://schemas.openxmlformats.org/officeDocument/2006/relationships/hyperlink" Target="http://football6.myfantasyleague.com/2013/detailed?L=59380&amp;W=1&amp;P=9466&amp;YEAR=2012" TargetMode="External"/><Relationship Id="rId14156" Type="http://schemas.openxmlformats.org/officeDocument/2006/relationships/hyperlink" Target="http://football6.myfantasyleague.com/2013/detailed?L=59380&amp;W=16&amp;P=10270&amp;YEAR=2012" TargetMode="External"/><Relationship Id="rId15207" Type="http://schemas.openxmlformats.org/officeDocument/2006/relationships/hyperlink" Target="http://football6.myfantasyleague.com/2013/detailed?L=59380&amp;W=9&amp;P=6994&amp;YEAR=2012" TargetMode="External"/><Relationship Id="rId18777" Type="http://schemas.openxmlformats.org/officeDocument/2006/relationships/hyperlink" Target="http://football6.myfantasyleague.com/2013/detailed?L=59380&amp;W=14&amp;P=10560&amp;YEAR=2012" TargetMode="External"/><Relationship Id="rId19828" Type="http://schemas.openxmlformats.org/officeDocument/2006/relationships/hyperlink" Target="http://football6.myfantasyleague.com/2013/detailed?L=59380&amp;W=16&amp;P=8268&amp;YEAR=2012" TargetMode="External"/><Relationship Id="rId4215" Type="http://schemas.openxmlformats.org/officeDocument/2006/relationships/hyperlink" Target="http://football6.myfantasyleague.com/2013/detailed?L=59380&amp;W=15&amp;P=9964&amp;YEAR=2012" TargetMode="External"/><Relationship Id="rId7785" Type="http://schemas.openxmlformats.org/officeDocument/2006/relationships/hyperlink" Target="http://football6.myfantasyleague.com/2013/player?L=59380&amp;P=10373" TargetMode="External"/><Relationship Id="rId8836" Type="http://schemas.openxmlformats.org/officeDocument/2006/relationships/hyperlink" Target="http://football6.myfantasyleague.com/2013/detailed?L=59380&amp;W=13&amp;P=10277&amp;YEAR=2012" TargetMode="External"/><Relationship Id="rId10766" Type="http://schemas.openxmlformats.org/officeDocument/2006/relationships/hyperlink" Target="http://football6.myfantasyleague.com/2013/detailed?L=59380&amp;W=1&amp;P=8590&amp;YEAR=2012" TargetMode="External"/><Relationship Id="rId11817" Type="http://schemas.openxmlformats.org/officeDocument/2006/relationships/hyperlink" Target="http://football6.myfantasyleague.com/2013/detailed?L=59380&amp;W=9&amp;P=10835&amp;YEAR=2012" TargetMode="External"/><Relationship Id="rId17379" Type="http://schemas.openxmlformats.org/officeDocument/2006/relationships/hyperlink" Target="http://football6.myfantasyleague.com/2013/detailed?L=59380&amp;W=17&amp;P=7832&amp;YEAR=2012" TargetMode="External"/><Relationship Id="rId6387" Type="http://schemas.openxmlformats.org/officeDocument/2006/relationships/hyperlink" Target="http://football6.myfantasyleague.com/2013/detailed?L=59380&amp;W=7&amp;P=10262&amp;YEAR=2012" TargetMode="External"/><Relationship Id="rId7438" Type="http://schemas.openxmlformats.org/officeDocument/2006/relationships/hyperlink" Target="http://football6.myfantasyleague.com/2013/detailed?L=59380&amp;W=14&amp;P=10975&amp;YEAR=2012" TargetMode="External"/><Relationship Id="rId10419" Type="http://schemas.openxmlformats.org/officeDocument/2006/relationships/hyperlink" Target="http://football6.myfantasyleague.com/2013/detailed?L=59380&amp;W=5&amp;P=10455&amp;YEAR=2012" TargetMode="External"/><Relationship Id="rId2997" Type="http://schemas.openxmlformats.org/officeDocument/2006/relationships/hyperlink" Target="http://football6.myfantasyleague.com/2013/detailed?L=59380&amp;W=13&amp;P=8243&amp;YEAR=2012" TargetMode="External"/><Relationship Id="rId13989" Type="http://schemas.openxmlformats.org/officeDocument/2006/relationships/hyperlink" Target="http://football6.myfantasyleague.com/2013/detailed?L=59380&amp;W=17&amp;P=9641&amp;YEAR=2012" TargetMode="External"/><Relationship Id="rId17860" Type="http://schemas.openxmlformats.org/officeDocument/2006/relationships/hyperlink" Target="http://football6.myfantasyleague.com/2013/detailed?L=59380&amp;W=13&amp;P=9815&amp;YEAR=2012" TargetMode="External"/><Relationship Id="rId18911" Type="http://schemas.openxmlformats.org/officeDocument/2006/relationships/hyperlink" Target="http://football6.myfantasyleague.com/2013/detailed?L=59380&amp;W=17&amp;P=10815&amp;YEAR=2012" TargetMode="External"/><Relationship Id="rId969" Type="http://schemas.openxmlformats.org/officeDocument/2006/relationships/hyperlink" Target="http://football6.myfantasyleague.com/2013/detailed?L=59380&amp;W=11&amp;P=10506&amp;YEAR=2012" TargetMode="External"/><Relationship Id="rId1599" Type="http://schemas.openxmlformats.org/officeDocument/2006/relationships/hyperlink" Target="http://football6.myfantasyleague.com/2013/detailed?L=59380&amp;W=6&amp;P=10874&amp;YEAR=2012" TargetMode="External"/><Relationship Id="rId5470" Type="http://schemas.openxmlformats.org/officeDocument/2006/relationships/hyperlink" Target="http://football6.myfantasyleague.com/2013/detailed?L=59380&amp;W=17&amp;P=9931&amp;YEAR=2012" TargetMode="External"/><Relationship Id="rId6521" Type="http://schemas.openxmlformats.org/officeDocument/2006/relationships/hyperlink" Target="http://football6.myfantasyleague.com/2013/detailed?L=59380&amp;W=8&amp;P=10359&amp;YEAR=2012" TargetMode="External"/><Relationship Id="rId10900" Type="http://schemas.openxmlformats.org/officeDocument/2006/relationships/hyperlink" Target="http://football6.myfantasyleague.com/2013/detailed?L=59380&amp;W=17&amp;P=9959&amp;YEAR=2012" TargetMode="External"/><Relationship Id="rId15064" Type="http://schemas.openxmlformats.org/officeDocument/2006/relationships/hyperlink" Target="http://football6.myfantasyleague.com/2013/player?L=59380&amp;P=9549&amp;YEAR=2012" TargetMode="External"/><Relationship Id="rId16115" Type="http://schemas.openxmlformats.org/officeDocument/2006/relationships/hyperlink" Target="http://football6.myfantasyleague.com/2013/detailed?L=59380&amp;W=5&amp;P=8274&amp;YEAR=2012" TargetMode="External"/><Relationship Id="rId16462" Type="http://schemas.openxmlformats.org/officeDocument/2006/relationships/hyperlink" Target="http://football6.myfantasyleague.com/2013/player?L=59380&amp;P=10351&amp;YEAR=2012" TargetMode="External"/><Relationship Id="rId17513" Type="http://schemas.openxmlformats.org/officeDocument/2006/relationships/hyperlink" Target="http://football6.myfantasyleague.com/2013/detailed?L=59380&amp;W=16&amp;P=7942&amp;YEAR=2012" TargetMode="External"/><Relationship Id="rId4072" Type="http://schemas.openxmlformats.org/officeDocument/2006/relationships/hyperlink" Target="http://football6.myfantasyleague.com/2013/detailed?L=59380&amp;W=2&amp;P=10686&amp;YEAR=2012" TargetMode="External"/><Relationship Id="rId5123" Type="http://schemas.openxmlformats.org/officeDocument/2006/relationships/hyperlink" Target="http://football6.myfantasyleague.com/2013/detailed?L=59380&amp;W=7&amp;P=8888&amp;YEAR=2012" TargetMode="External"/><Relationship Id="rId19685" Type="http://schemas.openxmlformats.org/officeDocument/2006/relationships/hyperlink" Target="http://football6.myfantasyleague.com/2013/detailed?L=59380&amp;W=6&amp;P=7411&amp;YEAR=2012" TargetMode="External"/><Relationship Id="rId7295" Type="http://schemas.openxmlformats.org/officeDocument/2006/relationships/hyperlink" Target="http://football6.myfantasyleague.com/2013/detailed?L=59380&amp;W=2&amp;P=8258&amp;YEAR=2012" TargetMode="External"/><Relationship Id="rId8693" Type="http://schemas.openxmlformats.org/officeDocument/2006/relationships/hyperlink" Target="http://football6.myfantasyleague.com/2013/detailed?L=59380&amp;W=14&amp;P=3307&amp;YEAR=2012" TargetMode="External"/><Relationship Id="rId9744" Type="http://schemas.openxmlformats.org/officeDocument/2006/relationships/hyperlink" Target="http://football6.myfantasyleague.com/2013/detailed?L=59380&amp;W=1&amp;P=8677&amp;YEAR=2012" TargetMode="External"/><Relationship Id="rId11674" Type="http://schemas.openxmlformats.org/officeDocument/2006/relationships/hyperlink" Target="http://football6.myfantasyleague.com/2013/player?L=59380&amp;P=10864&amp;YEAR=2012" TargetMode="External"/><Relationship Id="rId12725" Type="http://schemas.openxmlformats.org/officeDocument/2006/relationships/hyperlink" Target="http://football6.myfantasyleague.com/2013/detailed?L=59380&amp;W=7&amp;P=10143&amp;YEAR=2012" TargetMode="External"/><Relationship Id="rId18287" Type="http://schemas.openxmlformats.org/officeDocument/2006/relationships/hyperlink" Target="http://football6.myfantasyleague.com/2013/detailed?L=59380&amp;W=10&amp;P=10384&amp;YEAR=2012" TargetMode="External"/><Relationship Id="rId19338" Type="http://schemas.openxmlformats.org/officeDocument/2006/relationships/hyperlink" Target="http://football6.myfantasyleague.com/2013/detailed?L=59380&amp;W=5&amp;P=10272&amp;YEAR=2012" TargetMode="External"/><Relationship Id="rId1733" Type="http://schemas.openxmlformats.org/officeDocument/2006/relationships/hyperlink" Target="http://football6.myfantasyleague.com/2013/detailed?L=59380&amp;W=7&amp;P=8770&amp;YEAR=2012" TargetMode="External"/><Relationship Id="rId8346" Type="http://schemas.openxmlformats.org/officeDocument/2006/relationships/hyperlink" Target="http://football6.myfantasyleague.com/2013/detailed?L=59380&amp;W=13&amp;P=9830&amp;YEAR=2012" TargetMode="External"/><Relationship Id="rId10276" Type="http://schemas.openxmlformats.org/officeDocument/2006/relationships/hyperlink" Target="http://football6.myfantasyleague.com/2013/detailed?L=59380&amp;W=9&amp;P=9966&amp;YEAR=2012" TargetMode="External"/><Relationship Id="rId11327" Type="http://schemas.openxmlformats.org/officeDocument/2006/relationships/hyperlink" Target="http://football6.myfantasyleague.com/2013/detailed?L=59380&amp;W=14&amp;P=10327&amp;YEAR=2012" TargetMode="External"/><Relationship Id="rId14897" Type="http://schemas.openxmlformats.org/officeDocument/2006/relationships/hyperlink" Target="http://football6.myfantasyleague.com/2013/detailed?L=59380&amp;W=13&amp;P=9805&amp;YEAR=2012" TargetMode="External"/><Relationship Id="rId15948" Type="http://schemas.openxmlformats.org/officeDocument/2006/relationships/hyperlink" Target="http://football6.myfantasyleague.com/2013/player?L=59380&amp;P=8676&amp;YEAR=2012" TargetMode="External"/><Relationship Id="rId4956" Type="http://schemas.openxmlformats.org/officeDocument/2006/relationships/hyperlink" Target="http://football6.myfantasyleague.com/2013/detailed?L=59380&amp;W=11&amp;P=9059&amp;YEAR=2012" TargetMode="External"/><Relationship Id="rId13499" Type="http://schemas.openxmlformats.org/officeDocument/2006/relationships/hyperlink" Target="http://football6.myfantasyleague.com/2013/detailed?L=59380&amp;W=4&amp;P=9534&amp;YEAR=2012" TargetMode="External"/><Relationship Id="rId17370" Type="http://schemas.openxmlformats.org/officeDocument/2006/relationships/hyperlink" Target="http://football6.myfantasyleague.com/2013/detailed?L=59380&amp;W=8&amp;P=7832&amp;YEAR=2012" TargetMode="External"/><Relationship Id="rId18421" Type="http://schemas.openxmlformats.org/officeDocument/2006/relationships/hyperlink" Target="http://football6.myfantasyleague.com/2013/detailed?L=59380&amp;W=3&amp;P=8684&amp;YEAR=2012" TargetMode="External"/><Relationship Id="rId3558" Type="http://schemas.openxmlformats.org/officeDocument/2006/relationships/hyperlink" Target="http://football6.myfantasyleague.com/2013/detailed?L=59380&amp;W=1&amp;P=9947&amp;YEAR=2012" TargetMode="External"/><Relationship Id="rId4609" Type="http://schemas.openxmlformats.org/officeDocument/2006/relationships/hyperlink" Target="http://football6.myfantasyleague.com/2013/player?L=59380&amp;P=10755&amp;YEAR=2012" TargetMode="External"/><Relationship Id="rId17023" Type="http://schemas.openxmlformats.org/officeDocument/2006/relationships/hyperlink" Target="http://football6.myfantasyleague.com/2013/player?L=59380&amp;P=8344" TargetMode="External"/><Relationship Id="rId20368" Type="http://schemas.openxmlformats.org/officeDocument/2006/relationships/hyperlink" Target="http://football6.myfantasyleague.com/2013/detailed?L=59380&amp;W=17&amp;P=10806&amp;YEAR=2012" TargetMode="External"/><Relationship Id="rId479" Type="http://schemas.openxmlformats.org/officeDocument/2006/relationships/hyperlink" Target="http://football6.myfantasyleague.com/2013/detailed?L=59380&amp;W=9&amp;P=10188&amp;YEAR=2012" TargetMode="External"/><Relationship Id="rId6031" Type="http://schemas.openxmlformats.org/officeDocument/2006/relationships/hyperlink" Target="http://football6.myfantasyleague.com/2013/detailed?L=59380&amp;W=13&amp;P=1600&amp;YEAR=2012" TargetMode="External"/><Relationship Id="rId10410" Type="http://schemas.openxmlformats.org/officeDocument/2006/relationships/hyperlink" Target="http://football6.myfantasyleague.com/2013/player?L=59380&amp;P=9979" TargetMode="External"/><Relationship Id="rId13980" Type="http://schemas.openxmlformats.org/officeDocument/2006/relationships/hyperlink" Target="http://football6.myfantasyleague.com/2013/detailed?L=59380&amp;W=7&amp;P=9641&amp;YEAR=2012" TargetMode="External"/><Relationship Id="rId19195" Type="http://schemas.openxmlformats.org/officeDocument/2006/relationships/hyperlink" Target="http://football6.myfantasyleague.com/2013/detailed?L=59380&amp;W=9&amp;P=9877&amp;YEAR=2012" TargetMode="External"/><Relationship Id="rId9254" Type="http://schemas.openxmlformats.org/officeDocument/2006/relationships/hyperlink" Target="http://football6.myfantasyleague.com/2013/detailed?L=59380&amp;W=1&amp;P=9287&amp;YEAR=2012" TargetMode="External"/><Relationship Id="rId12582" Type="http://schemas.openxmlformats.org/officeDocument/2006/relationships/hyperlink" Target="http://football6.myfantasyleague.com/2013/detailed?L=59380&amp;W=2&amp;P=9479&amp;YEAR=2012" TargetMode="External"/><Relationship Id="rId13633" Type="http://schemas.openxmlformats.org/officeDocument/2006/relationships/hyperlink" Target="http://football6.myfantasyleague.com/2013/detailed?L=59380&amp;W=11&amp;P=9632&amp;YEAR=2012" TargetMode="External"/><Relationship Id="rId960" Type="http://schemas.openxmlformats.org/officeDocument/2006/relationships/hyperlink" Target="http://football6.myfantasyleague.com/2013/detailed?L=59380&amp;W=1&amp;P=10506&amp;YEAR=2012" TargetMode="External"/><Relationship Id="rId1243" Type="http://schemas.openxmlformats.org/officeDocument/2006/relationships/hyperlink" Target="http://football6.myfantasyleague.com/2013/detailed?L=59380&amp;W=1&amp;P=7862&amp;YEAR=2012" TargetMode="External"/><Relationship Id="rId1590" Type="http://schemas.openxmlformats.org/officeDocument/2006/relationships/hyperlink" Target="http://football6.myfantasyleague.com/2013/detailed?L=59380&amp;W=16&amp;P=8448&amp;YEAR=2012" TargetMode="External"/><Relationship Id="rId2641" Type="http://schemas.openxmlformats.org/officeDocument/2006/relationships/hyperlink" Target="http://football6.myfantasyleague.com/2013/detailed?L=59380&amp;W=5&amp;P=8741&amp;YEAR=2012" TargetMode="External"/><Relationship Id="rId11184" Type="http://schemas.openxmlformats.org/officeDocument/2006/relationships/hyperlink" Target="http://football6.myfantasyleague.com/2013/detailed?L=59380&amp;W=5&amp;P=9536&amp;YEAR=2012" TargetMode="External"/><Relationship Id="rId12235" Type="http://schemas.openxmlformats.org/officeDocument/2006/relationships/hyperlink" Target="http://football6.myfantasyleague.com/2013/detailed?L=59380&amp;W=12&amp;P=9821&amp;YEAR=2012" TargetMode="External"/><Relationship Id="rId16856" Type="http://schemas.openxmlformats.org/officeDocument/2006/relationships/hyperlink" Target="http://football6.myfantasyleague.com/2013/detailed?L=59380&amp;W=7&amp;P=9961&amp;YEAR=2012" TargetMode="External"/><Relationship Id="rId17907" Type="http://schemas.openxmlformats.org/officeDocument/2006/relationships/hyperlink" Target="http://football6.myfantasyleague.com/2013/detailed?L=59380&amp;W=3&amp;P=9103&amp;YEAR=2012" TargetMode="External"/><Relationship Id="rId20502" Type="http://schemas.openxmlformats.org/officeDocument/2006/relationships/hyperlink" Target="http://football6.myfantasyleague.com/2013/detailed?L=59380&amp;W=4&amp;P=8729&amp;YEAR=2012" TargetMode="External"/><Relationship Id="rId613" Type="http://schemas.openxmlformats.org/officeDocument/2006/relationships/hyperlink" Target="http://football6.myfantasyleague.com/2013/player?L=59380&amp;P=8474&amp;YEAR=2012" TargetMode="External"/><Relationship Id="rId5864" Type="http://schemas.openxmlformats.org/officeDocument/2006/relationships/hyperlink" Target="http://football6.myfantasyleague.com/2013/detailed?L=59380&amp;W=17&amp;P=8456&amp;YEAR=2012" TargetMode="External"/><Relationship Id="rId6915" Type="http://schemas.openxmlformats.org/officeDocument/2006/relationships/hyperlink" Target="http://football6.myfantasyleague.com/2013/detailed?L=59380&amp;W=4&amp;P=9548&amp;YEAR=2012" TargetMode="External"/><Relationship Id="rId15458" Type="http://schemas.openxmlformats.org/officeDocument/2006/relationships/hyperlink" Target="http://football6.myfantasyleague.com/2013/detailed?L=59380&amp;W=7&amp;P=10706&amp;YEAR=2012" TargetMode="External"/><Relationship Id="rId16509" Type="http://schemas.openxmlformats.org/officeDocument/2006/relationships/hyperlink" Target="http://football6.myfantasyleague.com/2013/detailed?L=59380&amp;W=1&amp;P=10833&amp;YEAR=2012" TargetMode="External"/><Relationship Id="rId4466" Type="http://schemas.openxmlformats.org/officeDocument/2006/relationships/hyperlink" Target="http://football6.myfantasyleague.com/2013/detailed?L=59380&amp;W=10&amp;P=10866&amp;YEAR=2012" TargetMode="External"/><Relationship Id="rId5517" Type="http://schemas.openxmlformats.org/officeDocument/2006/relationships/hyperlink" Target="http://football6.myfantasyleague.com/2013/options?L=59380&amp;F=0012&amp;O=07" TargetMode="External"/><Relationship Id="rId3068" Type="http://schemas.openxmlformats.org/officeDocument/2006/relationships/hyperlink" Target="http://football6.myfantasyleague.com/2013/detailed?L=59380&amp;W=9&amp;P=10653&amp;YEAR=2012" TargetMode="External"/><Relationship Id="rId4119" Type="http://schemas.openxmlformats.org/officeDocument/2006/relationships/hyperlink" Target="http://football6.myfantasyleague.com/2013/detailed?L=59380&amp;W=16&amp;P=9055&amp;YEAR=2012" TargetMode="External"/><Relationship Id="rId7689" Type="http://schemas.openxmlformats.org/officeDocument/2006/relationships/hyperlink" Target="http://football6.myfantasyleague.com/2013/detailed?L=59380&amp;W=6&amp;P=10877&amp;YEAR=2012" TargetMode="External"/><Relationship Id="rId13490" Type="http://schemas.openxmlformats.org/officeDocument/2006/relationships/hyperlink" Target="http://football6.myfantasyleague.com/2013/player?L=59380&amp;P=10328&amp;YEAR=2012" TargetMode="External"/><Relationship Id="rId4600" Type="http://schemas.openxmlformats.org/officeDocument/2006/relationships/hyperlink" Target="http://football6.myfantasyleague.com/2013/detailed?L=59380&amp;W=10&amp;P=9905&amp;YEAR=2012" TargetMode="External"/><Relationship Id="rId12092" Type="http://schemas.openxmlformats.org/officeDocument/2006/relationships/hyperlink" Target="http://football6.myfantasyleague.com/2013/detailed?L=59380&amp;W=15&amp;P=9086&amp;YEAR=2012" TargetMode="External"/><Relationship Id="rId13143" Type="http://schemas.openxmlformats.org/officeDocument/2006/relationships/hyperlink" Target="http://football6.myfantasyleague.com/2013/detailed?L=59380&amp;W=6&amp;P=9924&amp;YEAR=2012" TargetMode="External"/><Relationship Id="rId14541" Type="http://schemas.openxmlformats.org/officeDocument/2006/relationships/hyperlink" Target="http://football6.myfantasyleague.com/2013/detailed?L=59380&amp;W=16&amp;P=10260&amp;YEAR=2012" TargetMode="External"/><Relationship Id="rId470" Type="http://schemas.openxmlformats.org/officeDocument/2006/relationships/hyperlink" Target="http://football6.myfantasyleague.com/2013/detailed?L=59380&amp;W=15&amp;P=9875&amp;YEAR=2012" TargetMode="External"/><Relationship Id="rId2151" Type="http://schemas.openxmlformats.org/officeDocument/2006/relationships/hyperlink" Target="http://football6.myfantasyleague.com/2013/detailed?L=59380&amp;W=13&amp;P=8661&amp;YEAR=2012" TargetMode="External"/><Relationship Id="rId3202" Type="http://schemas.openxmlformats.org/officeDocument/2006/relationships/hyperlink" Target="http://football6.myfantasyleague.com/2013/detailed?L=59380&amp;W=10&amp;P=7944&amp;YEAR=2012" TargetMode="External"/><Relationship Id="rId17764" Type="http://schemas.openxmlformats.org/officeDocument/2006/relationships/hyperlink" Target="http://football6.myfantasyleague.com/2013/detailed?L=59380&amp;W=1&amp;P=10955&amp;YEAR=2012" TargetMode="External"/><Relationship Id="rId18815" Type="http://schemas.openxmlformats.org/officeDocument/2006/relationships/hyperlink" Target="http://football6.myfantasyleague.com/2013/detailed?L=59380&amp;W=1&amp;P=10337&amp;YEAR=2012" TargetMode="External"/><Relationship Id="rId20012" Type="http://schemas.openxmlformats.org/officeDocument/2006/relationships/hyperlink" Target="http://football6.myfantasyleague.com/2013/player?L=59380&amp;P=8958" TargetMode="External"/><Relationship Id="rId123" Type="http://schemas.openxmlformats.org/officeDocument/2006/relationships/hyperlink" Target="http://football6.myfantasyleague.com/2013/detailed?L=59380&amp;W=13&amp;P=9002&amp;YEAR=2012" TargetMode="External"/><Relationship Id="rId5374" Type="http://schemas.openxmlformats.org/officeDocument/2006/relationships/hyperlink" Target="http://football6.myfantasyleague.com/2013/detailed?L=59380&amp;W=10&amp;P=9325&amp;YEAR=2012" TargetMode="External"/><Relationship Id="rId6772" Type="http://schemas.openxmlformats.org/officeDocument/2006/relationships/hyperlink" Target="http://football6.myfantasyleague.com/2013/detailed?L=59380&amp;W=9&amp;P=9066&amp;YEAR=2012" TargetMode="External"/><Relationship Id="rId7823" Type="http://schemas.openxmlformats.org/officeDocument/2006/relationships/hyperlink" Target="http://football6.myfantasyleague.com/2013/player?L=59380&amp;P=10293&amp;YEAR=2012" TargetMode="External"/><Relationship Id="rId10804" Type="http://schemas.openxmlformats.org/officeDocument/2006/relationships/hyperlink" Target="http://football6.myfantasyleague.com/2013/detailed?L=59380&amp;W=13&amp;P=9843&amp;YEAR=2012" TargetMode="External"/><Relationship Id="rId16366" Type="http://schemas.openxmlformats.org/officeDocument/2006/relationships/hyperlink" Target="http://football6.myfantasyleague.com/2013/detailed?L=59380&amp;W=7&amp;P=9944&amp;YEAR=2012" TargetMode="External"/><Relationship Id="rId17417" Type="http://schemas.openxmlformats.org/officeDocument/2006/relationships/hyperlink" Target="http://football6.myfantasyleague.com/2013/detailed?L=59380&amp;W=5&amp;P=9844&amp;YEAR=2012" TargetMode="External"/><Relationship Id="rId5027" Type="http://schemas.openxmlformats.org/officeDocument/2006/relationships/hyperlink" Target="http://football6.myfantasyleague.com/2013/player?L=59380&amp;P=9168&amp;YEAR=2012" TargetMode="External"/><Relationship Id="rId6425" Type="http://schemas.openxmlformats.org/officeDocument/2006/relationships/hyperlink" Target="http://football6.myfantasyleague.com/2013/player?L=59380&amp;P=10446&amp;YEAR=2012" TargetMode="External"/><Relationship Id="rId9995" Type="http://schemas.openxmlformats.org/officeDocument/2006/relationships/hyperlink" Target="http://football6.myfantasyleague.com/2013/detailed?L=59380&amp;W=15&amp;P=9269&amp;YEAR=2012" TargetMode="External"/><Relationship Id="rId12976" Type="http://schemas.openxmlformats.org/officeDocument/2006/relationships/hyperlink" Target="http://football6.myfantasyleague.com/2013/detailed?L=59380&amp;W=1&amp;P=10267&amp;YEAR=2012" TargetMode="External"/><Relationship Id="rId16019" Type="http://schemas.openxmlformats.org/officeDocument/2006/relationships/hyperlink" Target="http://football6.myfantasyleague.com/2013/detailed?L=59380&amp;W=13&amp;P=9236&amp;YEAR=2012" TargetMode="External"/><Relationship Id="rId19589" Type="http://schemas.openxmlformats.org/officeDocument/2006/relationships/hyperlink" Target="http://football6.myfantasyleague.com/2013/detailed?L=59380&amp;W=2&amp;P=10376&amp;YEAR=2012" TargetMode="External"/><Relationship Id="rId1984" Type="http://schemas.openxmlformats.org/officeDocument/2006/relationships/hyperlink" Target="http://football6.myfantasyleague.com/2013/detailed?L=59380&amp;W=16&amp;P=9190&amp;YEAR=2012" TargetMode="External"/><Relationship Id="rId8597" Type="http://schemas.openxmlformats.org/officeDocument/2006/relationships/hyperlink" Target="http://football6.myfantasyleague.com/2013/player?L=59380&amp;P=10812" TargetMode="External"/><Relationship Id="rId9648" Type="http://schemas.openxmlformats.org/officeDocument/2006/relationships/hyperlink" Target="http://football6.myfantasyleague.com/2013/detailed?L=59380&amp;W=14&amp;P=10288&amp;YEAR=2012" TargetMode="External"/><Relationship Id="rId11578" Type="http://schemas.openxmlformats.org/officeDocument/2006/relationships/hyperlink" Target="http://football6.myfantasyleague.com/2013/player?L=59380&amp;P=9541" TargetMode="External"/><Relationship Id="rId12629" Type="http://schemas.openxmlformats.org/officeDocument/2006/relationships/hyperlink" Target="http://football6.myfantasyleague.com/2013/detailed?L=59380&amp;W=15&amp;P=11017&amp;YEAR=2012" TargetMode="External"/><Relationship Id="rId16500" Type="http://schemas.openxmlformats.org/officeDocument/2006/relationships/hyperlink" Target="http://football6.myfantasyleague.com/2013/detailed?L=59380&amp;W=11&amp;P=9331&amp;YEAR=2012" TargetMode="External"/><Relationship Id="rId1637" Type="http://schemas.openxmlformats.org/officeDocument/2006/relationships/hyperlink" Target="http://football6.myfantasyleague.com/2013/detailed?L=59380&amp;W=9&amp;P=8217&amp;YEAR=2012" TargetMode="External"/><Relationship Id="rId7199" Type="http://schemas.openxmlformats.org/officeDocument/2006/relationships/hyperlink" Target="http://football6.myfantasyleague.com/2013/detailed?L=59380&amp;W=15&amp;P=10261&amp;YEAR=2012" TargetMode="External"/><Relationship Id="rId14051" Type="http://schemas.openxmlformats.org/officeDocument/2006/relationships/hyperlink" Target="http://football6.myfantasyleague.com/2013/player?L=59380&amp;P=9435" TargetMode="External"/><Relationship Id="rId15102" Type="http://schemas.openxmlformats.org/officeDocument/2006/relationships/hyperlink" Target="http://football6.myfantasyleague.com/2013/detailed?L=59380&amp;W=8&amp;P=10269&amp;YEAR=2012" TargetMode="External"/><Relationship Id="rId4110" Type="http://schemas.openxmlformats.org/officeDocument/2006/relationships/hyperlink" Target="http://football6.myfantasyleague.com/2013/detailed?L=59380&amp;W=4&amp;P=9055&amp;YEAR=2012" TargetMode="External"/><Relationship Id="rId7680" Type="http://schemas.openxmlformats.org/officeDocument/2006/relationships/hyperlink" Target="http://football6.myfantasyleague.com/2013/detailed?L=59380&amp;W=16&amp;P=10307&amp;YEAR=2012" TargetMode="External"/><Relationship Id="rId8731" Type="http://schemas.openxmlformats.org/officeDocument/2006/relationships/hyperlink" Target="http://football6.myfantasyleague.com/2013/player?L=59380&amp;P=9946&amp;YEAR=2012" TargetMode="External"/><Relationship Id="rId17274" Type="http://schemas.openxmlformats.org/officeDocument/2006/relationships/hyperlink" Target="http://football6.myfantasyleague.com/2013/detailed?L=59380&amp;W=7&amp;P=7408&amp;YEAR=2012" TargetMode="External"/><Relationship Id="rId18325" Type="http://schemas.openxmlformats.org/officeDocument/2006/relationships/hyperlink" Target="http://football6.myfantasyleague.com/2013/detailed?L=59380&amp;W=5&amp;P=8931&amp;YEAR=2012" TargetMode="External"/><Relationship Id="rId18672" Type="http://schemas.openxmlformats.org/officeDocument/2006/relationships/hyperlink" Target="http://football6.myfantasyleague.com/2013/detailed?L=59380&amp;W=14&amp;P=10714&amp;YEAR=2012" TargetMode="External"/><Relationship Id="rId19723" Type="http://schemas.openxmlformats.org/officeDocument/2006/relationships/hyperlink" Target="http://football6.myfantasyleague.com/2013/detailed?L=59380&amp;W=7&amp;P=10295&amp;YEAR=2012" TargetMode="External"/><Relationship Id="rId6282" Type="http://schemas.openxmlformats.org/officeDocument/2006/relationships/hyperlink" Target="http://football6.myfantasyleague.com/2013/detailed?L=59380&amp;W=9&amp;P=7074&amp;YEAR=2012" TargetMode="External"/><Relationship Id="rId7333" Type="http://schemas.openxmlformats.org/officeDocument/2006/relationships/hyperlink" Target="http://football6.myfantasyleague.com/2013/detailed?L=59380&amp;W=10&amp;P=8571&amp;YEAR=2012" TargetMode="External"/><Relationship Id="rId10661" Type="http://schemas.openxmlformats.org/officeDocument/2006/relationships/hyperlink" Target="http://football6.myfantasyleague.com/2013/detailed?L=59380&amp;W=12&amp;P=11003&amp;YEAR=2012" TargetMode="External"/><Relationship Id="rId11712" Type="http://schemas.openxmlformats.org/officeDocument/2006/relationships/hyperlink" Target="http://football6.myfantasyleague.com/2013/player?L=59380&amp;P=9478&amp;YEAR=2012" TargetMode="External"/><Relationship Id="rId10314" Type="http://schemas.openxmlformats.org/officeDocument/2006/relationships/hyperlink" Target="http://football6.myfantasyleague.com/2013/detailed?L=59380&amp;W=2&amp;P=8994&amp;YEAR=2012" TargetMode="External"/><Relationship Id="rId13884" Type="http://schemas.openxmlformats.org/officeDocument/2006/relationships/hyperlink" Target="http://football6.myfantasyleague.com/2013/detailed?L=59380&amp;W=3&amp;P=10851&amp;YEAR=2012" TargetMode="External"/><Relationship Id="rId14935" Type="http://schemas.openxmlformats.org/officeDocument/2006/relationships/hyperlink" Target="http://football6.myfantasyleague.com/2013/detailed?L=59380&amp;W=10&amp;P=10369&amp;YEAR=2012" TargetMode="External"/><Relationship Id="rId19099" Type="http://schemas.openxmlformats.org/officeDocument/2006/relationships/hyperlink" Target="http://football6.myfantasyleague.com/2013/detailed?L=59380&amp;W=3&amp;P=9640&amp;YEAR=2012" TargetMode="External"/><Relationship Id="rId2892" Type="http://schemas.openxmlformats.org/officeDocument/2006/relationships/hyperlink" Target="http://football6.myfantasyleague.com/2013/detailed?L=59380&amp;W=16&amp;P=10839&amp;YEAR=2012" TargetMode="External"/><Relationship Id="rId3943" Type="http://schemas.openxmlformats.org/officeDocument/2006/relationships/hyperlink" Target="http://football6.myfantasyleague.com/2013/detailed?L=59380&amp;W=11&amp;P=8365&amp;YEAR=2012" TargetMode="External"/><Relationship Id="rId9158" Type="http://schemas.openxmlformats.org/officeDocument/2006/relationships/hyperlink" Target="http://football6.myfantasyleague.com/2013/detailed?L=59380&amp;W=5&amp;P=8275&amp;YEAR=2012" TargetMode="External"/><Relationship Id="rId12486" Type="http://schemas.openxmlformats.org/officeDocument/2006/relationships/hyperlink" Target="http://football6.myfantasyleague.com/2013/detailed?L=59380&amp;W=16&amp;P=9087&amp;YEAR=2012" TargetMode="External"/><Relationship Id="rId13537" Type="http://schemas.openxmlformats.org/officeDocument/2006/relationships/hyperlink" Target="http://football6.myfantasyleague.com/2013/detailed?L=59380&amp;W=17&amp;P=9719&amp;YEAR=2012" TargetMode="External"/><Relationship Id="rId864" Type="http://schemas.openxmlformats.org/officeDocument/2006/relationships/hyperlink" Target="http://football6.myfantasyleague.com/2013/detailed?L=59380&amp;W=10&amp;P=7417&amp;YEAR=2012" TargetMode="External"/><Relationship Id="rId1494" Type="http://schemas.openxmlformats.org/officeDocument/2006/relationships/hyperlink" Target="http://football6.myfantasyleague.com/2013/detailed?L=59380&amp;W=16&amp;P=9749&amp;YEAR=2012" TargetMode="External"/><Relationship Id="rId2545" Type="http://schemas.openxmlformats.org/officeDocument/2006/relationships/hyperlink" Target="http://football6.myfantasyleague.com/2013/detailed?L=59380&amp;W=16&amp;P=10364&amp;YEAR=2012" TargetMode="External"/><Relationship Id="rId11088" Type="http://schemas.openxmlformats.org/officeDocument/2006/relationships/hyperlink" Target="http://football6.myfantasyleague.com/2013/detailed?L=59380&amp;W=5&amp;P=6816&amp;YEAR=2012" TargetMode="External"/><Relationship Id="rId12139" Type="http://schemas.openxmlformats.org/officeDocument/2006/relationships/hyperlink" Target="http://football6.myfantasyleague.com/2013/detailed?L=59380&amp;W=17&amp;P=9496&amp;YEAR=2012" TargetMode="External"/><Relationship Id="rId16010" Type="http://schemas.openxmlformats.org/officeDocument/2006/relationships/hyperlink" Target="http://football6.myfantasyleague.com/2013/player?L=59380&amp;P=9236&amp;YEAR=2012" TargetMode="External"/><Relationship Id="rId19580" Type="http://schemas.openxmlformats.org/officeDocument/2006/relationships/hyperlink" Target="http://football6.myfantasyleague.com/2013/detailed?L=59380&amp;W=4&amp;P=10863&amp;YEAR=2012" TargetMode="External"/><Relationship Id="rId20406" Type="http://schemas.openxmlformats.org/officeDocument/2006/relationships/hyperlink" Target="http://football6.myfantasyleague.com/2013/detailed?L=59380&amp;W=1&amp;P=9940&amp;YEAR=2012" TargetMode="External"/><Relationship Id="rId517" Type="http://schemas.openxmlformats.org/officeDocument/2006/relationships/hyperlink" Target="http://football6.myfantasyleague.com/2013/player?L=59380&amp;P=10198&amp;YEAR=2012" TargetMode="External"/><Relationship Id="rId1147" Type="http://schemas.openxmlformats.org/officeDocument/2006/relationships/hyperlink" Target="http://football6.myfantasyleague.com/2013/detailed?L=59380&amp;W=15&amp;P=2965&amp;YEAR=2012" TargetMode="External"/><Relationship Id="rId5768" Type="http://schemas.openxmlformats.org/officeDocument/2006/relationships/hyperlink" Target="http://football6.myfantasyleague.com/2013/detailed?L=59380&amp;W=9&amp;P=8294&amp;YEAR=2012" TargetMode="External"/><Relationship Id="rId6819" Type="http://schemas.openxmlformats.org/officeDocument/2006/relationships/hyperlink" Target="http://football6.myfantasyleague.com/2013/detailed?L=59380&amp;W=12&amp;P=8807&amp;YEAR=2012" TargetMode="External"/><Relationship Id="rId18182" Type="http://schemas.openxmlformats.org/officeDocument/2006/relationships/hyperlink" Target="http://football6.myfantasyleague.com/2013/detailed?L=59380&amp;W=11&amp;P=9955&amp;YEAR=2012" TargetMode="External"/><Relationship Id="rId19233" Type="http://schemas.openxmlformats.org/officeDocument/2006/relationships/hyperlink" Target="http://football6.myfantasyleague.com/2013/detailed?L=59380&amp;W=14&amp;P=7823&amp;YEAR=2012" TargetMode="External"/><Relationship Id="rId7190" Type="http://schemas.openxmlformats.org/officeDocument/2006/relationships/hyperlink" Target="http://football6.myfantasyleague.com/2013/detailed?L=59380&amp;W=5&amp;P=10261&amp;YEAR=2012" TargetMode="External"/><Relationship Id="rId8241" Type="http://schemas.openxmlformats.org/officeDocument/2006/relationships/hyperlink" Target="http://football6.myfantasyleague.com/2013/detailed?L=59380&amp;W=16&amp;P=10793&amp;YEAR=2012" TargetMode="External"/><Relationship Id="rId10171" Type="http://schemas.openxmlformats.org/officeDocument/2006/relationships/hyperlink" Target="http://football6.myfantasyleague.com/2013/detailed?L=59380&amp;W=13&amp;P=7445&amp;YEAR=2012" TargetMode="External"/><Relationship Id="rId11222" Type="http://schemas.openxmlformats.org/officeDocument/2006/relationships/hyperlink" Target="http://football6.myfantasyleague.com/2013/detailed?L=59380&amp;W=14&amp;P=8269&amp;YEAR=2012" TargetMode="External"/><Relationship Id="rId12620" Type="http://schemas.openxmlformats.org/officeDocument/2006/relationships/hyperlink" Target="http://football6.myfantasyleague.com/2013/detailed?L=59380&amp;W=5&amp;P=11017&amp;YEAR=2012" TargetMode="External"/><Relationship Id="rId14792" Type="http://schemas.openxmlformats.org/officeDocument/2006/relationships/hyperlink" Target="http://football6.myfantasyleague.com/2013/detailed?L=59380&amp;W=14&amp;P=8295&amp;YEAR=2012" TargetMode="External"/><Relationship Id="rId15843" Type="http://schemas.openxmlformats.org/officeDocument/2006/relationships/hyperlink" Target="http://football6.myfantasyleague.com/2013/detailed?L=59380&amp;W=5&amp;P=7401&amp;YEAR=2012" TargetMode="External"/><Relationship Id="rId3453" Type="http://schemas.openxmlformats.org/officeDocument/2006/relationships/hyperlink" Target="http://football6.myfantasyleague.com/2013/detailed?L=59380&amp;W=11&amp;P=9480&amp;YEAR=2012" TargetMode="External"/><Relationship Id="rId4851" Type="http://schemas.openxmlformats.org/officeDocument/2006/relationships/hyperlink" Target="http://football6.myfantasyleague.com/2013/detailed?L=59380&amp;W=4&amp;P=9058&amp;YEAR=2012" TargetMode="External"/><Relationship Id="rId5902" Type="http://schemas.openxmlformats.org/officeDocument/2006/relationships/hyperlink" Target="http://football6.myfantasyleague.com/2013/detailed?L=59380&amp;W=17&amp;P=8062&amp;YEAR=2012" TargetMode="External"/><Relationship Id="rId13394" Type="http://schemas.openxmlformats.org/officeDocument/2006/relationships/hyperlink" Target="http://football6.myfantasyleague.com/2013/player?L=59380&amp;P=10870&amp;YEAR=2012" TargetMode="External"/><Relationship Id="rId14445" Type="http://schemas.openxmlformats.org/officeDocument/2006/relationships/hyperlink" Target="http://football6.myfantasyleague.com/2013/detailed?L=59380&amp;W=2&amp;P=6510&amp;YEAR=2012" TargetMode="External"/><Relationship Id="rId374" Type="http://schemas.openxmlformats.org/officeDocument/2006/relationships/hyperlink" Target="http://football6.myfantasyleague.com/2013/detailed?L=59380&amp;W=17&amp;P=10742&amp;YEAR=2012" TargetMode="External"/><Relationship Id="rId2055" Type="http://schemas.openxmlformats.org/officeDocument/2006/relationships/hyperlink" Target="http://football6.myfantasyleague.com/2013/detailed?L=59380&amp;W=4&amp;P=10827&amp;YEAR=2012" TargetMode="External"/><Relationship Id="rId3106" Type="http://schemas.openxmlformats.org/officeDocument/2006/relationships/hyperlink" Target="http://football6.myfantasyleague.com/2013/detailed?L=59380&amp;W=8&amp;P=10978&amp;YEAR=2012" TargetMode="External"/><Relationship Id="rId4504" Type="http://schemas.openxmlformats.org/officeDocument/2006/relationships/hyperlink" Target="http://football6.myfantasyleague.com/2013/detailed?L=59380&amp;W=17&amp;P=8260&amp;YEAR=2012" TargetMode="External"/><Relationship Id="rId13047" Type="http://schemas.openxmlformats.org/officeDocument/2006/relationships/hyperlink" Target="http://football6.myfantasyleague.com/2013/player?L=59380&amp;P=10882&amp;YEAR=2012" TargetMode="External"/><Relationship Id="rId17668" Type="http://schemas.openxmlformats.org/officeDocument/2006/relationships/hyperlink" Target="http://football6.myfantasyleague.com/2013/detailed?L=59380&amp;W=12&amp;P=9145&amp;YEAR=2012" TargetMode="External"/><Relationship Id="rId18719" Type="http://schemas.openxmlformats.org/officeDocument/2006/relationships/hyperlink" Target="http://football6.myfantasyleague.com/2013/detailed?L=59380&amp;W=7&amp;P=10911&amp;YEAR=2012" TargetMode="External"/><Relationship Id="rId20263" Type="http://schemas.openxmlformats.org/officeDocument/2006/relationships/hyperlink" Target="http://football6.myfantasyleague.com/2013/detailed?L=59380&amp;W=3&amp;P=8254&amp;YEAR=2012" TargetMode="External"/><Relationship Id="rId6676" Type="http://schemas.openxmlformats.org/officeDocument/2006/relationships/hyperlink" Target="http://football6.myfantasyleague.com/2013/detailed?L=59380&amp;W=10&amp;P=10789&amp;YEAR=2012" TargetMode="External"/><Relationship Id="rId7727" Type="http://schemas.openxmlformats.org/officeDocument/2006/relationships/hyperlink" Target="http://football6.myfantasyleague.com/2013/detailed?L=59380&amp;W=8&amp;P=7669&amp;YEAR=2012" TargetMode="External"/><Relationship Id="rId10708" Type="http://schemas.openxmlformats.org/officeDocument/2006/relationships/hyperlink" Target="http://football6.myfantasyleague.com/2013/detailed?L=59380&amp;W=5&amp;P=9513&amp;YEAR=2012" TargetMode="External"/><Relationship Id="rId19090" Type="http://schemas.openxmlformats.org/officeDocument/2006/relationships/hyperlink" Target="http://football6.myfantasyleague.com/2013/detailed?L=59380&amp;W=13&amp;P=9750&amp;YEAR=2012" TargetMode="External"/><Relationship Id="rId5278" Type="http://schemas.openxmlformats.org/officeDocument/2006/relationships/hyperlink" Target="http://football6.myfantasyleague.com/2013/detailed?L=59380&amp;W=10&amp;P=11068&amp;YEAR=2012" TargetMode="External"/><Relationship Id="rId6329" Type="http://schemas.openxmlformats.org/officeDocument/2006/relationships/hyperlink" Target="http://football6.myfantasyleague.com/2013/detailed?L=59380&amp;W=4&amp;P=9460&amp;YEAR=2012" TargetMode="External"/><Relationship Id="rId9899" Type="http://schemas.openxmlformats.org/officeDocument/2006/relationships/hyperlink" Target="http://football6.myfantasyleague.com/2013/detailed?L=59380&amp;W=17&amp;P=9442&amp;YEAR=2012" TargetMode="External"/><Relationship Id="rId12130" Type="http://schemas.openxmlformats.org/officeDocument/2006/relationships/hyperlink" Target="http://football6.myfantasyleague.com/2013/detailed?L=59380&amp;W=7&amp;P=9496&amp;YEAR=2012" TargetMode="External"/><Relationship Id="rId1888" Type="http://schemas.openxmlformats.org/officeDocument/2006/relationships/hyperlink" Target="http://football6.myfantasyleague.com/2013/detailed?L=59380&amp;W=1&amp;P=8830&amp;YEAR=2012" TargetMode="External"/><Relationship Id="rId2939" Type="http://schemas.openxmlformats.org/officeDocument/2006/relationships/hyperlink" Target="http://football6.myfantasyleague.com/2013/detailed?L=59380&amp;W=6&amp;P=10878&amp;YEAR=2012" TargetMode="External"/><Relationship Id="rId6810" Type="http://schemas.openxmlformats.org/officeDocument/2006/relationships/hyperlink" Target="http://football6.myfantasyleague.com/2013/detailed?L=59380&amp;W=2&amp;P=8807&amp;YEAR=2012" TargetMode="External"/><Relationship Id="rId15353" Type="http://schemas.openxmlformats.org/officeDocument/2006/relationships/hyperlink" Target="http://football6.myfantasyleague.com/2013/detailed?L=59380&amp;W=1&amp;P=9389&amp;YEAR=2012" TargetMode="External"/><Relationship Id="rId16404" Type="http://schemas.openxmlformats.org/officeDocument/2006/relationships/hyperlink" Target="http://football6.myfantasyleague.com/2013/player?L=59380&amp;P=9639" TargetMode="External"/><Relationship Id="rId16751" Type="http://schemas.openxmlformats.org/officeDocument/2006/relationships/hyperlink" Target="http://football6.myfantasyleague.com/2013/detailed?L=59380&amp;W=10&amp;P=9561&amp;YEAR=2012" TargetMode="External"/><Relationship Id="rId17802" Type="http://schemas.openxmlformats.org/officeDocument/2006/relationships/hyperlink" Target="http://football6.myfantasyleague.com/2013/detailed?L=59380&amp;W=1&amp;P=9248&amp;YEAR=2012" TargetMode="External"/><Relationship Id="rId4361" Type="http://schemas.openxmlformats.org/officeDocument/2006/relationships/hyperlink" Target="http://football6.myfantasyleague.com/2013/detailed?L=59380&amp;W=8&amp;P=9427&amp;YEAR=2012" TargetMode="External"/><Relationship Id="rId5412" Type="http://schemas.openxmlformats.org/officeDocument/2006/relationships/hyperlink" Target="http://football6.myfantasyleague.com/2013/detailed?L=59380&amp;W=17&amp;P=9825&amp;YEAR=2012" TargetMode="External"/><Relationship Id="rId15006" Type="http://schemas.openxmlformats.org/officeDocument/2006/relationships/hyperlink" Target="http://football6.myfantasyleague.com/2013/detailed?L=59380&amp;W=16&amp;P=11105&amp;YEAR=2012" TargetMode="External"/><Relationship Id="rId19974" Type="http://schemas.openxmlformats.org/officeDocument/2006/relationships/hyperlink" Target="http://football6.myfantasyleague.com/2013/detailed?L=59380&amp;W=7&amp;P=8242&amp;YEAR=2012" TargetMode="External"/><Relationship Id="rId4014" Type="http://schemas.openxmlformats.org/officeDocument/2006/relationships/hyperlink" Target="http://football6.myfantasyleague.com/2013/player?L=59380&amp;P=10026" TargetMode="External"/><Relationship Id="rId7584" Type="http://schemas.openxmlformats.org/officeDocument/2006/relationships/hyperlink" Target="http://football6.myfantasyleague.com/2013/detailed?L=59380&amp;W=17&amp;P=7156&amp;YEAR=2012" TargetMode="External"/><Relationship Id="rId8982" Type="http://schemas.openxmlformats.org/officeDocument/2006/relationships/hyperlink" Target="http://football6.myfantasyleague.com/2013/player?L=59380&amp;P=10305&amp;YEAR=2012" TargetMode="External"/><Relationship Id="rId11963" Type="http://schemas.openxmlformats.org/officeDocument/2006/relationships/hyperlink" Target="http://football6.myfantasyleague.com/2013/detailed?L=59380&amp;W=3&amp;P=6967&amp;YEAR=2012" TargetMode="External"/><Relationship Id="rId17178" Type="http://schemas.openxmlformats.org/officeDocument/2006/relationships/hyperlink" Target="http://football6.myfantasyleague.com/2013/detailed?L=59380&amp;W=12&amp;P=10465&amp;YEAR=2012" TargetMode="External"/><Relationship Id="rId18576" Type="http://schemas.openxmlformats.org/officeDocument/2006/relationships/hyperlink" Target="http://football6.myfantasyleague.com/2013/detailed?L=59380&amp;W=8&amp;P=9004&amp;YEAR=2012" TargetMode="External"/><Relationship Id="rId19627" Type="http://schemas.openxmlformats.org/officeDocument/2006/relationships/hyperlink" Target="http://football6.myfantasyleague.com/2013/detailed?L=59380&amp;W=12&amp;P=7285&amp;YEAR=2012" TargetMode="External"/><Relationship Id="rId6186" Type="http://schemas.openxmlformats.org/officeDocument/2006/relationships/hyperlink" Target="http://football6.myfantasyleague.com/2013/detailed?L=59380&amp;W=17&amp;P=9122&amp;YEAR=2012" TargetMode="External"/><Relationship Id="rId7237" Type="http://schemas.openxmlformats.org/officeDocument/2006/relationships/hyperlink" Target="http://football6.myfantasyleague.com/2013/detailed?L=59380&amp;W=11&amp;P=10744&amp;YEAR=2012" TargetMode="External"/><Relationship Id="rId8635" Type="http://schemas.openxmlformats.org/officeDocument/2006/relationships/hyperlink" Target="http://football6.myfantasyleague.com/2013/detailed?L=59380&amp;W=2&amp;P=8371&amp;YEAR=2012" TargetMode="External"/><Relationship Id="rId10565" Type="http://schemas.openxmlformats.org/officeDocument/2006/relationships/hyperlink" Target="http://football6.myfantasyleague.com/2013/detailed?L=59380&amp;W=3&amp;P=10385&amp;YEAR=2012" TargetMode="External"/><Relationship Id="rId11616" Type="http://schemas.openxmlformats.org/officeDocument/2006/relationships/hyperlink" Target="http://football6.myfantasyleague.com/2013/detailed?L=59380&amp;W=17&amp;P=10657&amp;YEAR=2012" TargetMode="External"/><Relationship Id="rId18229" Type="http://schemas.openxmlformats.org/officeDocument/2006/relationships/hyperlink" Target="http://football6.myfantasyleague.com/2013/detailed?L=59380&amp;W=8&amp;P=9884&amp;YEAR=2012" TargetMode="External"/><Relationship Id="rId10218" Type="http://schemas.openxmlformats.org/officeDocument/2006/relationships/hyperlink" Target="http://football6.myfantasyleague.com/2013/detailed?L=59380&amp;W=16&amp;P=8776&amp;YEAR=2012" TargetMode="External"/><Relationship Id="rId13788" Type="http://schemas.openxmlformats.org/officeDocument/2006/relationships/hyperlink" Target="http://football6.myfantasyleague.com/2013/detailed?L=59380&amp;W=12&amp;P=10273&amp;YEAR=2012" TargetMode="External"/><Relationship Id="rId14839" Type="http://schemas.openxmlformats.org/officeDocument/2006/relationships/hyperlink" Target="http://football6.myfantasyleague.com/2013/detailed?L=59380&amp;W=2&amp;P=9092&amp;YEAR=2012" TargetMode="External"/><Relationship Id="rId18710" Type="http://schemas.openxmlformats.org/officeDocument/2006/relationships/hyperlink" Target="http://football6.myfantasyleague.com/2013/detailed?L=59380&amp;W=10&amp;P=5168&amp;YEAR=2012" TargetMode="External"/><Relationship Id="rId2796" Type="http://schemas.openxmlformats.org/officeDocument/2006/relationships/hyperlink" Target="http://football6.myfantasyleague.com/2013/detailed?L=59380&amp;W=5&amp;P=8255&amp;YEAR=2012" TargetMode="External"/><Relationship Id="rId3847" Type="http://schemas.openxmlformats.org/officeDocument/2006/relationships/hyperlink" Target="http://football6.myfantasyleague.com/2013/detailed?L=59380&amp;W=1&amp;P=10552&amp;YEAR=2012" TargetMode="External"/><Relationship Id="rId16261" Type="http://schemas.openxmlformats.org/officeDocument/2006/relationships/hyperlink" Target="http://football6.myfantasyleague.com/2013/detailed?L=59380&amp;W=7&amp;P=10480&amp;YEAR=2012" TargetMode="External"/><Relationship Id="rId17312" Type="http://schemas.openxmlformats.org/officeDocument/2006/relationships/hyperlink" Target="http://football6.myfantasyleague.com/2013/detailed?L=59380&amp;W=1&amp;P=8791&amp;YEAR=2012" TargetMode="External"/><Relationship Id="rId20657" Type="http://schemas.openxmlformats.org/officeDocument/2006/relationships/hyperlink" Target="http://football6.myfantasyleague.com/2013/player?L=59380&amp;P=9882" TargetMode="External"/><Relationship Id="rId768" Type="http://schemas.openxmlformats.org/officeDocument/2006/relationships/hyperlink" Target="http://football6.myfantasyleague.com/2013/detailed?L=59380&amp;W=3&amp;P=9040&amp;YEAR=2012" TargetMode="External"/><Relationship Id="rId1398" Type="http://schemas.openxmlformats.org/officeDocument/2006/relationships/hyperlink" Target="http://football6.myfantasyleague.com/2013/detailed?L=59380&amp;W=14&amp;P=11104&amp;YEAR=2012" TargetMode="External"/><Relationship Id="rId2449" Type="http://schemas.openxmlformats.org/officeDocument/2006/relationships/hyperlink" Target="http://football6.myfantasyleague.com/2013/player?L=59380&amp;P=9988&amp;YEAR=2012" TargetMode="External"/><Relationship Id="rId6320" Type="http://schemas.openxmlformats.org/officeDocument/2006/relationships/hyperlink" Target="http://football6.myfantasyleague.com/2013/detailed?L=59380&amp;W=15&amp;P=10982&amp;YEAR=2012" TargetMode="External"/><Relationship Id="rId9890" Type="http://schemas.openxmlformats.org/officeDocument/2006/relationships/hyperlink" Target="http://football6.myfantasyleague.com/2013/detailed?L=59380&amp;W=7&amp;P=9442&amp;YEAR=2012" TargetMode="External"/><Relationship Id="rId19484" Type="http://schemas.openxmlformats.org/officeDocument/2006/relationships/hyperlink" Target="http://football6.myfantasyleague.com/2013/detailed?L=59380&amp;W=13&amp;P=7653&amp;YEAR=2012" TargetMode="External"/><Relationship Id="rId8492" Type="http://schemas.openxmlformats.org/officeDocument/2006/relationships/hyperlink" Target="http://football6.myfantasyleague.com/2013/detailed?L=59380&amp;W=13&amp;P=10774&amp;YEAR=2012" TargetMode="External"/><Relationship Id="rId9543" Type="http://schemas.openxmlformats.org/officeDocument/2006/relationships/hyperlink" Target="http://football6.myfantasyleague.com/2013/detailed?L=59380&amp;W=2&amp;P=7419&amp;YEAR=2012" TargetMode="External"/><Relationship Id="rId12871" Type="http://schemas.openxmlformats.org/officeDocument/2006/relationships/hyperlink" Target="http://football6.myfantasyleague.com/2013/detailed?L=59380&amp;W=13&amp;P=7281&amp;YEAR=2012" TargetMode="External"/><Relationship Id="rId13922" Type="http://schemas.openxmlformats.org/officeDocument/2006/relationships/hyperlink" Target="http://football6.myfantasyleague.com/2013/detailed?L=59380&amp;W=4&amp;P=7859&amp;YEAR=2012" TargetMode="External"/><Relationship Id="rId18086" Type="http://schemas.openxmlformats.org/officeDocument/2006/relationships/hyperlink" Target="http://football6.myfantasyleague.com/2013/detailed?L=59380&amp;W=11&amp;P=10442&amp;YEAR=2012" TargetMode="External"/><Relationship Id="rId19137" Type="http://schemas.openxmlformats.org/officeDocument/2006/relationships/hyperlink" Target="http://football6.myfantasyleague.com/2013/detailed?L=59380&amp;W=5&amp;P=10872&amp;YEAR=2012" TargetMode="External"/><Relationship Id="rId1532" Type="http://schemas.openxmlformats.org/officeDocument/2006/relationships/hyperlink" Target="http://football6.myfantasyleague.com/2013/player?L=59380&amp;P=10116&amp;YEAR=2012" TargetMode="External"/><Relationship Id="rId2930" Type="http://schemas.openxmlformats.org/officeDocument/2006/relationships/hyperlink" Target="http://football6.myfantasyleague.com/2013/detailed?L=59380&amp;W=16&amp;P=8539&amp;YEAR=2012" TargetMode="External"/><Relationship Id="rId7094" Type="http://schemas.openxmlformats.org/officeDocument/2006/relationships/hyperlink" Target="http://football6.myfantasyleague.com/2013/player?L=59380&amp;P=9925" TargetMode="External"/><Relationship Id="rId8145" Type="http://schemas.openxmlformats.org/officeDocument/2006/relationships/hyperlink" Target="http://football6.myfantasyleague.com/2013/detailed?L=59380&amp;W=3&amp;P=9317&amp;YEAR=2012" TargetMode="External"/><Relationship Id="rId10075" Type="http://schemas.openxmlformats.org/officeDocument/2006/relationships/hyperlink" Target="http://football6.myfantasyleague.com/2013/detailed?L=59380&amp;W=17&amp;P=7818&amp;YEAR=2012" TargetMode="External"/><Relationship Id="rId11473" Type="http://schemas.openxmlformats.org/officeDocument/2006/relationships/hyperlink" Target="http://football6.myfantasyleague.com/2013/detailed?L=59380&amp;W=14&amp;P=10111&amp;YEAR=2012" TargetMode="External"/><Relationship Id="rId12524" Type="http://schemas.openxmlformats.org/officeDocument/2006/relationships/hyperlink" Target="http://football6.myfantasyleague.com/2013/detailed?L=59380&amp;W=14&amp;P=8276&amp;YEAR=2012" TargetMode="External"/><Relationship Id="rId902" Type="http://schemas.openxmlformats.org/officeDocument/2006/relationships/hyperlink" Target="http://football6.myfantasyleague.com/2013/detailed?L=59380&amp;W=9&amp;P=7775&amp;YEAR=2012" TargetMode="External"/><Relationship Id="rId11126" Type="http://schemas.openxmlformats.org/officeDocument/2006/relationships/hyperlink" Target="http://football6.myfantasyleague.com/2013/detailed?L=59380&amp;W=9&amp;P=8120&amp;YEAR=2012" TargetMode="External"/><Relationship Id="rId14696" Type="http://schemas.openxmlformats.org/officeDocument/2006/relationships/hyperlink" Target="http://football6.myfantasyleague.com/2013/player?L=59380&amp;P=10375" TargetMode="External"/><Relationship Id="rId15747" Type="http://schemas.openxmlformats.org/officeDocument/2006/relationships/hyperlink" Target="http://football6.myfantasyleague.com/2013/detailed?L=59380&amp;W=10&amp;P=8787&amp;YEAR=2012" TargetMode="External"/><Relationship Id="rId4755" Type="http://schemas.openxmlformats.org/officeDocument/2006/relationships/hyperlink" Target="http://football6.myfantasyleague.com/2013/player?L=59380&amp;P=7423&amp;YEAR=2012" TargetMode="External"/><Relationship Id="rId5806" Type="http://schemas.openxmlformats.org/officeDocument/2006/relationships/hyperlink" Target="http://football6.myfantasyleague.com/2013/detailed?L=59380&amp;W=14&amp;P=8532&amp;YEAR=2012" TargetMode="External"/><Relationship Id="rId13298" Type="http://schemas.openxmlformats.org/officeDocument/2006/relationships/hyperlink" Target="http://football6.myfantasyleague.com/2013/player?L=59380&amp;P=9449&amp;YEAR=2012" TargetMode="External"/><Relationship Id="rId14349" Type="http://schemas.openxmlformats.org/officeDocument/2006/relationships/hyperlink" Target="http://football6.myfantasyleague.com/2013/detailed?L=59380&amp;W=13&amp;P=10123&amp;YEAR=2012" TargetMode="External"/><Relationship Id="rId18220" Type="http://schemas.openxmlformats.org/officeDocument/2006/relationships/hyperlink" Target="http://football6.myfantasyleague.com/2013/detailed?L=59380&amp;W=17&amp;P=8327&amp;YEAR=2012" TargetMode="External"/><Relationship Id="rId278" Type="http://schemas.openxmlformats.org/officeDocument/2006/relationships/hyperlink" Target="http://football6.myfantasyleague.com/2013/detailed?L=59380&amp;W=7&amp;P=8951&amp;YEAR=2012" TargetMode="External"/><Relationship Id="rId3357" Type="http://schemas.openxmlformats.org/officeDocument/2006/relationships/hyperlink" Target="http://football6.myfantasyleague.com/2013/detailed?L=59380&amp;W=9&amp;P=4897&amp;YEAR=2012" TargetMode="External"/><Relationship Id="rId4408" Type="http://schemas.openxmlformats.org/officeDocument/2006/relationships/hyperlink" Target="http://football6.myfantasyleague.com/2013/detailed?L=59380&amp;W=2&amp;P=10819&amp;YEAR=2012" TargetMode="External"/><Relationship Id="rId7978" Type="http://schemas.openxmlformats.org/officeDocument/2006/relationships/hyperlink" Target="http://football6.myfantasyleague.com/2013/options?L=59380&amp;F=0005&amp;O=07" TargetMode="External"/><Relationship Id="rId10959" Type="http://schemas.openxmlformats.org/officeDocument/2006/relationships/hyperlink" Target="http://football6.myfantasyleague.com/2013/detailed?L=59380&amp;W=8&amp;P=10534&amp;YEAR=2012" TargetMode="External"/><Relationship Id="rId20167" Type="http://schemas.openxmlformats.org/officeDocument/2006/relationships/hyperlink" Target="http://football6.myfantasyleague.com/2013/detailed?L=59380&amp;W=17&amp;P=10459&amp;YEAR=2012" TargetMode="External"/><Relationship Id="rId12381" Type="http://schemas.openxmlformats.org/officeDocument/2006/relationships/hyperlink" Target="http://football6.myfantasyleague.com/2013/detailed?L=59380&amp;W=2&amp;P=9448&amp;YEAR=2012" TargetMode="External"/><Relationship Id="rId13432" Type="http://schemas.openxmlformats.org/officeDocument/2006/relationships/hyperlink" Target="http://football6.myfantasyleague.com/2013/detailed?L=59380&amp;W=15&amp;P=10974&amp;YEAR=2012" TargetMode="External"/><Relationship Id="rId14830" Type="http://schemas.openxmlformats.org/officeDocument/2006/relationships/hyperlink" Target="http://football6.myfantasyleague.com/2013/player?L=59380&amp;P=7937" TargetMode="External"/><Relationship Id="rId2440" Type="http://schemas.openxmlformats.org/officeDocument/2006/relationships/hyperlink" Target="http://football6.myfantasyleague.com/2013/detailed?L=59380&amp;W=4&amp;P=9565&amp;YEAR=2012" TargetMode="External"/><Relationship Id="rId9053" Type="http://schemas.openxmlformats.org/officeDocument/2006/relationships/hyperlink" Target="http://football6.myfantasyleague.com/2013/player?L=59380&amp;P=10784&amp;YEAR=2012" TargetMode="External"/><Relationship Id="rId12034" Type="http://schemas.openxmlformats.org/officeDocument/2006/relationships/hyperlink" Target="http://football6.myfantasyleague.com/2013/detailed?L=59380&amp;W=2&amp;P=10903&amp;YEAR=2012" TargetMode="External"/><Relationship Id="rId20301" Type="http://schemas.openxmlformats.org/officeDocument/2006/relationships/hyperlink" Target="http://football6.myfantasyleague.com/2013/detailed?L=59380&amp;W=5&amp;P=10888&amp;YEAR=2012" TargetMode="External"/><Relationship Id="rId412" Type="http://schemas.openxmlformats.org/officeDocument/2006/relationships/hyperlink" Target="http://football6.myfantasyleague.com/2013/detailed?L=59380&amp;W=12&amp;P=9857&amp;YEAR=2012" TargetMode="External"/><Relationship Id="rId1042" Type="http://schemas.openxmlformats.org/officeDocument/2006/relationships/hyperlink" Target="http://football6.myfantasyleague.com/2013/detailed?L=59380&amp;W=9&amp;P=8905&amp;YEAR=2012" TargetMode="External"/><Relationship Id="rId5663" Type="http://schemas.openxmlformats.org/officeDocument/2006/relationships/hyperlink" Target="http://football6.myfantasyleague.com/2013/detailed?L=59380&amp;W=8&amp;P=9062&amp;YEAR=2012" TargetMode="External"/><Relationship Id="rId16655" Type="http://schemas.openxmlformats.org/officeDocument/2006/relationships/hyperlink" Target="http://football6.myfantasyleague.com/2013/detailed?L=59380&amp;W=9&amp;P=10250&amp;YEAR=2012" TargetMode="External"/><Relationship Id="rId17706" Type="http://schemas.openxmlformats.org/officeDocument/2006/relationships/hyperlink" Target="http://football6.myfantasyleague.com/2013/player?L=59380&amp;P=10760&amp;YEAR=2012" TargetMode="External"/><Relationship Id="rId4265" Type="http://schemas.openxmlformats.org/officeDocument/2006/relationships/hyperlink" Target="http://football6.myfantasyleague.com/2013/detailed?L=59380&amp;W=8&amp;P=9024&amp;YEAR=2012" TargetMode="External"/><Relationship Id="rId5316" Type="http://schemas.openxmlformats.org/officeDocument/2006/relationships/hyperlink" Target="http://football6.myfantasyleague.com/2013/detailed?L=59380&amp;W=3&amp;P=8010&amp;YEAR=2012" TargetMode="External"/><Relationship Id="rId6714" Type="http://schemas.openxmlformats.org/officeDocument/2006/relationships/hyperlink" Target="http://football6.myfantasyleague.com/2013/detailed?L=59380&amp;W=17&amp;P=8673&amp;YEAR=2012" TargetMode="External"/><Relationship Id="rId15257" Type="http://schemas.openxmlformats.org/officeDocument/2006/relationships/hyperlink" Target="http://football6.myfantasyleague.com/2013/detailed?L=59380&amp;W=7&amp;P=10315&amp;YEAR=2012" TargetMode="External"/><Relationship Id="rId16308" Type="http://schemas.openxmlformats.org/officeDocument/2006/relationships/hyperlink" Target="http://football6.myfantasyleague.com/2013/options?L=59380&amp;F=0001&amp;O=07" TargetMode="External"/><Relationship Id="rId19878" Type="http://schemas.openxmlformats.org/officeDocument/2006/relationships/hyperlink" Target="http://football6.myfantasyleague.com/2013/detailed?L=59380&amp;W=6&amp;P=10066&amp;YEAR=2012" TargetMode="External"/><Relationship Id="rId8886" Type="http://schemas.openxmlformats.org/officeDocument/2006/relationships/hyperlink" Target="http://football6.myfantasyleague.com/2013/detailed?L=59380&amp;W=14&amp;P=8248&amp;YEAR=2012" TargetMode="External"/><Relationship Id="rId9937" Type="http://schemas.openxmlformats.org/officeDocument/2006/relationships/hyperlink" Target="http://football6.myfantasyleague.com/2013/player?L=59380&amp;P=9956&amp;YEAR=2012" TargetMode="External"/><Relationship Id="rId11867" Type="http://schemas.openxmlformats.org/officeDocument/2006/relationships/hyperlink" Target="http://football6.myfantasyleague.com/2013/detailed?L=59380&amp;W=7&amp;P=9504&amp;YEAR=2012" TargetMode="External"/><Relationship Id="rId12918" Type="http://schemas.openxmlformats.org/officeDocument/2006/relationships/hyperlink" Target="http://football6.myfantasyleague.com/2013/detailed?L=59380&amp;W=13&amp;P=10437&amp;YEAR=2012" TargetMode="External"/><Relationship Id="rId1926" Type="http://schemas.openxmlformats.org/officeDocument/2006/relationships/hyperlink" Target="http://football6.myfantasyleague.com/2013/detailed?L=59380&amp;W=1&amp;P=8595&amp;YEAR=2012" TargetMode="External"/><Relationship Id="rId7488" Type="http://schemas.openxmlformats.org/officeDocument/2006/relationships/hyperlink" Target="http://football6.myfantasyleague.com/2013/detailed?L=59380&amp;W=7&amp;P=9068&amp;YEAR=2012" TargetMode="External"/><Relationship Id="rId8539" Type="http://schemas.openxmlformats.org/officeDocument/2006/relationships/hyperlink" Target="http://football6.myfantasyleague.com/2013/player?L=59380&amp;P=10800&amp;YEAR=2012" TargetMode="External"/><Relationship Id="rId10469" Type="http://schemas.openxmlformats.org/officeDocument/2006/relationships/hyperlink" Target="http://football6.myfantasyleague.com/2013/player?L=59380&amp;P=9080&amp;YEAR=2012" TargetMode="External"/><Relationship Id="rId14340" Type="http://schemas.openxmlformats.org/officeDocument/2006/relationships/hyperlink" Target="http://football6.myfantasyleague.com/2013/detailed?L=59380&amp;W=3&amp;P=10123&amp;YEAR=2012" TargetMode="External"/><Relationship Id="rId17563" Type="http://schemas.openxmlformats.org/officeDocument/2006/relationships/hyperlink" Target="http://football6.myfantasyleague.com/2013/detailed?L=59380&amp;W=10&amp;P=11000&amp;YEAR=2012" TargetMode="External"/><Relationship Id="rId18614" Type="http://schemas.openxmlformats.org/officeDocument/2006/relationships/hyperlink" Target="http://football6.myfantasyleague.com/2013/detailed?L=59380&amp;W=9&amp;P=7886&amp;YEAR=2012" TargetMode="External"/><Relationship Id="rId18961" Type="http://schemas.openxmlformats.org/officeDocument/2006/relationships/hyperlink" Target="http://football6.myfantasyleague.com/2013/player?L=59380&amp;P=7402" TargetMode="External"/><Relationship Id="rId3001" Type="http://schemas.openxmlformats.org/officeDocument/2006/relationships/hyperlink" Target="http://football6.myfantasyleague.com/2013/detailed?L=59380&amp;W=17&amp;P=8243&amp;YEAR=2012" TargetMode="External"/><Relationship Id="rId6571" Type="http://schemas.openxmlformats.org/officeDocument/2006/relationships/hyperlink" Target="http://football6.myfantasyleague.com/2013/detailed?L=59380&amp;W=15&amp;P=7507&amp;YEAR=2012" TargetMode="External"/><Relationship Id="rId7622" Type="http://schemas.openxmlformats.org/officeDocument/2006/relationships/hyperlink" Target="http://football6.myfantasyleague.com/2013/detailed?L=59380&amp;W=9&amp;P=7398&amp;YEAR=2012" TargetMode="External"/><Relationship Id="rId10950" Type="http://schemas.openxmlformats.org/officeDocument/2006/relationships/hyperlink" Target="http://football6.myfantasyleague.com/2013/detailed?L=59380&amp;W=16&amp;P=9134&amp;YEAR=2012" TargetMode="External"/><Relationship Id="rId16165" Type="http://schemas.openxmlformats.org/officeDocument/2006/relationships/hyperlink" Target="http://football6.myfantasyleague.com/2013/detailed?L=59380&amp;W=8&amp;P=9429&amp;YEAR=2012" TargetMode="External"/><Relationship Id="rId17216" Type="http://schemas.openxmlformats.org/officeDocument/2006/relationships/hyperlink" Target="http://football6.myfantasyleague.com/2013/detailed?L=59380&amp;W=16&amp;P=7317&amp;YEAR=2012" TargetMode="External"/><Relationship Id="rId5173" Type="http://schemas.openxmlformats.org/officeDocument/2006/relationships/hyperlink" Target="http://football6.myfantasyleague.com/2013/detailed?L=59380&amp;W=11&amp;P=10586&amp;YEAR=2012" TargetMode="External"/><Relationship Id="rId6224" Type="http://schemas.openxmlformats.org/officeDocument/2006/relationships/hyperlink" Target="http://football6.myfantasyleague.com/2013/detailed?L=59380&amp;W=17&amp;P=10339&amp;YEAR=2012" TargetMode="External"/><Relationship Id="rId9794" Type="http://schemas.openxmlformats.org/officeDocument/2006/relationships/hyperlink" Target="http://football6.myfantasyleague.com/2013/detailed?L=59380&amp;W=16&amp;P=10953&amp;YEAR=2012" TargetMode="External"/><Relationship Id="rId10603" Type="http://schemas.openxmlformats.org/officeDocument/2006/relationships/hyperlink" Target="http://football6.myfantasyleague.com/2013/detailed?L=59380&amp;W=4&amp;P=10280&amp;YEAR=2012" TargetMode="External"/><Relationship Id="rId19388" Type="http://schemas.openxmlformats.org/officeDocument/2006/relationships/hyperlink" Target="http://football6.myfantasyleague.com/2013/detailed?L=59380&amp;W=5&amp;P=9992&amp;YEAR=2012" TargetMode="External"/><Relationship Id="rId8396" Type="http://schemas.openxmlformats.org/officeDocument/2006/relationships/hyperlink" Target="http://football6.myfantasyleague.com/2013/detailed?L=59380&amp;W=2&amp;P=8298&amp;YEAR=2012" TargetMode="External"/><Relationship Id="rId9447" Type="http://schemas.openxmlformats.org/officeDocument/2006/relationships/hyperlink" Target="http://football6.myfantasyleague.com/2013/detailed?L=59380&amp;W=12&amp;P=10146&amp;YEAR=2012" TargetMode="External"/><Relationship Id="rId12775" Type="http://schemas.openxmlformats.org/officeDocument/2006/relationships/hyperlink" Target="http://football6.myfantasyleague.com/2013/detailed?L=59380&amp;W=3&amp;P=8836&amp;YEAR=2012" TargetMode="External"/><Relationship Id="rId13826" Type="http://schemas.openxmlformats.org/officeDocument/2006/relationships/hyperlink" Target="http://football6.myfantasyleague.com/2013/detailed?L=59380&amp;W=13&amp;P=8792&amp;YEAR=2012" TargetMode="External"/><Relationship Id="rId1783" Type="http://schemas.openxmlformats.org/officeDocument/2006/relationships/hyperlink" Target="http://football6.myfantasyleague.com/2013/detailed?L=59380&amp;W=10&amp;P=11024&amp;YEAR=2012" TargetMode="External"/><Relationship Id="rId2834" Type="http://schemas.openxmlformats.org/officeDocument/2006/relationships/hyperlink" Target="http://football6.myfantasyleague.com/2013/player?L=59380&amp;P=7854" TargetMode="External"/><Relationship Id="rId8049" Type="http://schemas.openxmlformats.org/officeDocument/2006/relationships/hyperlink" Target="http://football6.myfantasyleague.com/2013/detailed?L=59380&amp;W=3&amp;P=8333&amp;YEAR=2012" TargetMode="External"/><Relationship Id="rId11377" Type="http://schemas.openxmlformats.org/officeDocument/2006/relationships/hyperlink" Target="http://football6.myfantasyleague.com/2013/detailed?L=59380&amp;W=4&amp;P=10279&amp;YEAR=2012" TargetMode="External"/><Relationship Id="rId12428" Type="http://schemas.openxmlformats.org/officeDocument/2006/relationships/hyperlink" Target="http://football6.myfantasyleague.com/2013/detailed?L=59380&amp;W=4&amp;P=8820&amp;YEAR=2012" TargetMode="External"/><Relationship Id="rId15998" Type="http://schemas.openxmlformats.org/officeDocument/2006/relationships/hyperlink" Target="http://football6.myfantasyleague.com/2013/detailed?L=59380&amp;W=6&amp;P=10411&amp;YEAR=2012" TargetMode="External"/><Relationship Id="rId806" Type="http://schemas.openxmlformats.org/officeDocument/2006/relationships/hyperlink" Target="http://football6.myfantasyleague.com/2013/detailed?L=59380&amp;W=4&amp;P=7245&amp;YEAR=2012" TargetMode="External"/><Relationship Id="rId1436" Type="http://schemas.openxmlformats.org/officeDocument/2006/relationships/hyperlink" Target="http://football6.myfantasyleague.com/2013/player?L=59380&amp;P=9859&amp;YEAR=2012" TargetMode="External"/><Relationship Id="rId18471" Type="http://schemas.openxmlformats.org/officeDocument/2006/relationships/hyperlink" Target="http://football6.myfantasyleague.com/2013/detailed?L=59380&amp;W=13&amp;P=9567&amp;YEAR=2012" TargetMode="External"/><Relationship Id="rId19522" Type="http://schemas.openxmlformats.org/officeDocument/2006/relationships/hyperlink" Target="http://football6.myfantasyleague.com/2013/detailed?L=59380&amp;W=6&amp;P=9704&amp;YEAR=2012" TargetMode="External"/><Relationship Id="rId4659" Type="http://schemas.openxmlformats.org/officeDocument/2006/relationships/hyperlink" Target="http://football6.myfantasyleague.com/2013/detailed?L=59380&amp;W=17&amp;P=8975&amp;YEAR=2012" TargetMode="External"/><Relationship Id="rId8530" Type="http://schemas.openxmlformats.org/officeDocument/2006/relationships/hyperlink" Target="http://football6.myfantasyleague.com/2013/detailed?L=59380&amp;W=12&amp;P=9552&amp;YEAR=2012" TargetMode="External"/><Relationship Id="rId10460" Type="http://schemas.openxmlformats.org/officeDocument/2006/relationships/hyperlink" Target="http://football6.myfantasyleague.com/2013/detailed?L=59380&amp;W=16&amp;P=6750&amp;YEAR=2012" TargetMode="External"/><Relationship Id="rId11511" Type="http://schemas.openxmlformats.org/officeDocument/2006/relationships/hyperlink" Target="http://football6.myfantasyleague.com/2013/detailed?L=59380&amp;W=15&amp;P=9311&amp;YEAR=2012" TargetMode="External"/><Relationship Id="rId17073" Type="http://schemas.openxmlformats.org/officeDocument/2006/relationships/hyperlink" Target="http://football6.myfantasyleague.com/2013/detailed?L=59380&amp;W=14&amp;P=8338&amp;YEAR=2012" TargetMode="External"/><Relationship Id="rId18124" Type="http://schemas.openxmlformats.org/officeDocument/2006/relationships/hyperlink" Target="http://football6.myfantasyleague.com/2013/detailed?L=59380&amp;W=4&amp;P=9862&amp;YEAR=2012" TargetMode="External"/><Relationship Id="rId6081" Type="http://schemas.openxmlformats.org/officeDocument/2006/relationships/hyperlink" Target="http://football6.myfantasyleague.com/2013/detailed?L=59380&amp;W=13&amp;P=10699&amp;YEAR=2012" TargetMode="External"/><Relationship Id="rId7132" Type="http://schemas.openxmlformats.org/officeDocument/2006/relationships/hyperlink" Target="http://football6.myfantasyleague.com/2013/detailed?L=59380&amp;W=2&amp;P=10813&amp;YEAR=2012" TargetMode="External"/><Relationship Id="rId10113" Type="http://schemas.openxmlformats.org/officeDocument/2006/relationships/hyperlink" Target="http://football6.myfantasyleague.com/2013/player?L=59380&amp;P=10753" TargetMode="External"/><Relationship Id="rId2691" Type="http://schemas.openxmlformats.org/officeDocument/2006/relationships/hyperlink" Target="http://football6.myfantasyleague.com/2013/detailed?L=59380&amp;W=7&amp;P=10732&amp;YEAR=2012" TargetMode="External"/><Relationship Id="rId3742" Type="http://schemas.openxmlformats.org/officeDocument/2006/relationships/hyperlink" Target="http://football6.myfantasyleague.com/2013/detailed?L=59380&amp;W=16&amp;P=6820&amp;YEAR=2012" TargetMode="External"/><Relationship Id="rId12285" Type="http://schemas.openxmlformats.org/officeDocument/2006/relationships/hyperlink" Target="http://football6.myfantasyleague.com/2013/detailed?L=59380&amp;W=11&amp;P=9856&amp;YEAR=2012" TargetMode="External"/><Relationship Id="rId13683" Type="http://schemas.openxmlformats.org/officeDocument/2006/relationships/hyperlink" Target="http://football6.myfantasyleague.com/2013/detailed?L=59380&amp;W=6&amp;P=9906&amp;YEAR=2012" TargetMode="External"/><Relationship Id="rId14734" Type="http://schemas.openxmlformats.org/officeDocument/2006/relationships/hyperlink" Target="http://football6.myfantasyleague.com/2013/detailed?L=59380&amp;W=11&amp;P=9933&amp;YEAR=2012" TargetMode="External"/><Relationship Id="rId663" Type="http://schemas.openxmlformats.org/officeDocument/2006/relationships/hyperlink" Target="http://football6.myfantasyleague.com/2013/detailed?L=59380&amp;W=16&amp;P=10998&amp;YEAR=2012" TargetMode="External"/><Relationship Id="rId1293" Type="http://schemas.openxmlformats.org/officeDocument/2006/relationships/hyperlink" Target="http://football6.myfantasyleague.com/2013/detailed?L=59380&amp;W=3&amp;P=10456&amp;YEAR=2012" TargetMode="External"/><Relationship Id="rId2344" Type="http://schemas.openxmlformats.org/officeDocument/2006/relationships/hyperlink" Target="http://football6.myfantasyleague.com/2013/detailed?L=59380&amp;W=7&amp;P=10149&amp;YEAR=2012" TargetMode="External"/><Relationship Id="rId13336" Type="http://schemas.openxmlformats.org/officeDocument/2006/relationships/hyperlink" Target="http://football6.myfantasyleague.com/2013/detailed?L=59380&amp;W=14&amp;P=9824&amp;YEAR=2012" TargetMode="External"/><Relationship Id="rId17957" Type="http://schemas.openxmlformats.org/officeDocument/2006/relationships/hyperlink" Target="http://football6.myfantasyleague.com/2013/detailed?L=59380&amp;W=12&amp;P=10697&amp;YEAR=2012" TargetMode="External"/><Relationship Id="rId20205" Type="http://schemas.openxmlformats.org/officeDocument/2006/relationships/hyperlink" Target="http://football6.myfantasyleague.com/2013/player?L=59380&amp;P=10290&amp;YEAR=2012" TargetMode="External"/><Relationship Id="rId20552" Type="http://schemas.openxmlformats.org/officeDocument/2006/relationships/hyperlink" Target="http://football6.myfantasyleague.com/2013/options?L=59380&amp;F=0009&amp;O=07" TargetMode="External"/><Relationship Id="rId316" Type="http://schemas.openxmlformats.org/officeDocument/2006/relationships/hyperlink" Target="http://football6.myfantasyleague.com/2013/detailed?L=59380&amp;W=6&amp;P=10788&amp;YEAR=2012" TargetMode="External"/><Relationship Id="rId6965" Type="http://schemas.openxmlformats.org/officeDocument/2006/relationships/hyperlink" Target="http://football6.myfantasyleague.com/2013/detailed?L=59380&amp;W=8&amp;P=10217&amp;YEAR=2012" TargetMode="External"/><Relationship Id="rId16559" Type="http://schemas.openxmlformats.org/officeDocument/2006/relationships/hyperlink" Target="http://football6.myfantasyleague.com/2013/detailed?L=59380&amp;W=7&amp;P=7179&amp;YEAR=2012" TargetMode="External"/><Relationship Id="rId4169" Type="http://schemas.openxmlformats.org/officeDocument/2006/relationships/hyperlink" Target="http://football6.myfantasyleague.com/2013/detailed?L=59380&amp;W=16&amp;P=9894&amp;YEAR=2012" TargetMode="External"/><Relationship Id="rId5567" Type="http://schemas.openxmlformats.org/officeDocument/2006/relationships/hyperlink" Target="http://football6.myfantasyleague.com/2013/player?L=59380&amp;P=8368&amp;YEAR=2012" TargetMode="External"/><Relationship Id="rId6618" Type="http://schemas.openxmlformats.org/officeDocument/2006/relationships/hyperlink" Target="http://football6.myfantasyleague.com/2013/detailed?L=59380&amp;W=3&amp;P=9003&amp;YEAR=2012" TargetMode="External"/><Relationship Id="rId8040" Type="http://schemas.openxmlformats.org/officeDocument/2006/relationships/hyperlink" Target="http://football6.myfantasyleague.com/2013/detailed?L=59380&amp;W=6&amp;P=3445&amp;YEAR=2012" TargetMode="External"/><Relationship Id="rId19032" Type="http://schemas.openxmlformats.org/officeDocument/2006/relationships/hyperlink" Target="http://football6.myfantasyleague.com/2013/detailed?L=59380&amp;W=8&amp;P=9425&amp;YEAR=2012" TargetMode="External"/><Relationship Id="rId11021" Type="http://schemas.openxmlformats.org/officeDocument/2006/relationships/hyperlink" Target="http://football6.myfantasyleague.com/2013/detailed?L=59380&amp;W=16&amp;P=7777&amp;YEAR=2012" TargetMode="External"/><Relationship Id="rId14591" Type="http://schemas.openxmlformats.org/officeDocument/2006/relationships/hyperlink" Target="http://football6.myfantasyleague.com/2013/detailed?L=59380&amp;W=14&amp;P=9473&amp;YEAR=2012" TargetMode="External"/><Relationship Id="rId15642" Type="http://schemas.openxmlformats.org/officeDocument/2006/relationships/hyperlink" Target="http://football6.myfantasyleague.com/2013/detailed?L=59380&amp;W=13&amp;P=7400&amp;YEAR=2012" TargetMode="External"/><Relationship Id="rId4650" Type="http://schemas.openxmlformats.org/officeDocument/2006/relationships/hyperlink" Target="http://football6.myfantasyleague.com/2013/detailed?L=59380&amp;W=7&amp;P=8975&amp;YEAR=2012" TargetMode="External"/><Relationship Id="rId5701" Type="http://schemas.openxmlformats.org/officeDocument/2006/relationships/hyperlink" Target="http://football6.myfantasyleague.com/2013/detailed?L=59380&amp;W=11&amp;P=9462&amp;YEAR=2012" TargetMode="External"/><Relationship Id="rId13193" Type="http://schemas.openxmlformats.org/officeDocument/2006/relationships/hyperlink" Target="http://football6.myfantasyleague.com/2013/detailed?L=59380&amp;W=6&amp;P=9787&amp;YEAR=2012" TargetMode="External"/><Relationship Id="rId14244" Type="http://schemas.openxmlformats.org/officeDocument/2006/relationships/hyperlink" Target="http://football6.myfantasyleague.com/2013/detailed?L=59380&amp;W=5&amp;P=9223&amp;YEAR=2012" TargetMode="External"/><Relationship Id="rId3252" Type="http://schemas.openxmlformats.org/officeDocument/2006/relationships/hyperlink" Target="http://football6.myfantasyleague.com/2013/player?L=59380&amp;P=10370" TargetMode="External"/><Relationship Id="rId4303" Type="http://schemas.openxmlformats.org/officeDocument/2006/relationships/hyperlink" Target="http://football6.myfantasyleague.com/2013/detailed?L=59380&amp;W=14&amp;P=9514&amp;YEAR=2012" TargetMode="External"/><Relationship Id="rId7873" Type="http://schemas.openxmlformats.org/officeDocument/2006/relationships/hyperlink" Target="http://football6.myfantasyleague.com/2013/detailed?L=59380&amp;W=5&amp;P=8697&amp;YEAR=2012" TargetMode="External"/><Relationship Id="rId17467" Type="http://schemas.openxmlformats.org/officeDocument/2006/relationships/hyperlink" Target="http://football6.myfantasyleague.com/2013/detailed?L=59380&amp;W=1&amp;P=9726&amp;YEAR=2012" TargetMode="External"/><Relationship Id="rId18865" Type="http://schemas.openxmlformats.org/officeDocument/2006/relationships/hyperlink" Target="http://football6.myfantasyleague.com/2013/detailed?L=59380&amp;W=7&amp;P=10303&amp;YEAR=2012" TargetMode="External"/><Relationship Id="rId19916" Type="http://schemas.openxmlformats.org/officeDocument/2006/relationships/hyperlink" Target="http://football6.myfantasyleague.com/2013/detailed?L=59380&amp;W=12&amp;P=8375&amp;YEAR=2012" TargetMode="External"/><Relationship Id="rId20062" Type="http://schemas.openxmlformats.org/officeDocument/2006/relationships/hyperlink" Target="http://football6.myfantasyleague.com/2013/detailed?L=59380&amp;W=15&amp;P=8675&amp;YEAR=2012" TargetMode="External"/><Relationship Id="rId173" Type="http://schemas.openxmlformats.org/officeDocument/2006/relationships/hyperlink" Target="http://football6.myfantasyleague.com/2013/detailed?L=59380&amp;W=15&amp;P=10554&amp;YEAR=2012" TargetMode="External"/><Relationship Id="rId6475" Type="http://schemas.openxmlformats.org/officeDocument/2006/relationships/hyperlink" Target="http://football6.myfantasyleague.com/2013/player?L=59380&amp;P=7123&amp;YEAR=2012" TargetMode="External"/><Relationship Id="rId7526" Type="http://schemas.openxmlformats.org/officeDocument/2006/relationships/hyperlink" Target="http://football6.myfantasyleague.com/2013/player?L=59380&amp;P=9335" TargetMode="External"/><Relationship Id="rId8924" Type="http://schemas.openxmlformats.org/officeDocument/2006/relationships/hyperlink" Target="http://football6.myfantasyleague.com/2013/detailed?L=59380&amp;W=16&amp;P=10822&amp;YEAR=2012" TargetMode="External"/><Relationship Id="rId10854" Type="http://schemas.openxmlformats.org/officeDocument/2006/relationships/hyperlink" Target="http://football6.myfantasyleague.com/2013/detailed?L=59380&amp;W=2&amp;P=8387&amp;YEAR=2012" TargetMode="External"/><Relationship Id="rId11905" Type="http://schemas.openxmlformats.org/officeDocument/2006/relationships/hyperlink" Target="http://football6.myfantasyleague.com/2013/detailed?L=59380&amp;W=11&amp;P=9498&amp;YEAR=2012" TargetMode="External"/><Relationship Id="rId16069" Type="http://schemas.openxmlformats.org/officeDocument/2006/relationships/hyperlink" Target="http://football6.myfantasyleague.com/2013/detailed?L=59380&amp;W=11&amp;P=10570&amp;YEAR=2012" TargetMode="External"/><Relationship Id="rId18518" Type="http://schemas.openxmlformats.org/officeDocument/2006/relationships/hyperlink" Target="http://football6.myfantasyleague.com/2013/player?L=59380&amp;P=9981" TargetMode="External"/><Relationship Id="rId5077" Type="http://schemas.openxmlformats.org/officeDocument/2006/relationships/hyperlink" Target="http://football6.myfantasyleague.com/2013/detailed?L=59380&amp;W=6&amp;P=8982&amp;YEAR=2012" TargetMode="External"/><Relationship Id="rId6128" Type="http://schemas.openxmlformats.org/officeDocument/2006/relationships/hyperlink" Target="http://football6.myfantasyleague.com/2013/detailed?L=59380&amp;W=12&amp;P=10487&amp;YEAR=2012" TargetMode="External"/><Relationship Id="rId10507" Type="http://schemas.openxmlformats.org/officeDocument/2006/relationships/hyperlink" Target="http://football6.myfantasyleague.com/2013/detailed?L=59380&amp;W=12&amp;P=6976&amp;YEAR=2012" TargetMode="External"/><Relationship Id="rId9698" Type="http://schemas.openxmlformats.org/officeDocument/2006/relationships/hyperlink" Target="http://football6.myfantasyleague.com/2013/detailed?L=59380&amp;W=11&amp;P=8740&amp;YEAR=2012" TargetMode="External"/><Relationship Id="rId12679" Type="http://schemas.openxmlformats.org/officeDocument/2006/relationships/hyperlink" Target="http://football6.myfantasyleague.com/2013/detailed?L=59380&amp;W=15&amp;P=10842&amp;YEAR=2012" TargetMode="External"/><Relationship Id="rId16550" Type="http://schemas.openxmlformats.org/officeDocument/2006/relationships/hyperlink" Target="http://football6.myfantasyleague.com/2013/detailed?L=59380&amp;W=8&amp;P=4896&amp;YEAR=2012" TargetMode="External"/><Relationship Id="rId17601" Type="http://schemas.openxmlformats.org/officeDocument/2006/relationships/hyperlink" Target="http://football6.myfantasyleague.com/2013/detailed?L=59380&amp;W=3&amp;P=7461&amp;YEAR=2012" TargetMode="External"/><Relationship Id="rId1687" Type="http://schemas.openxmlformats.org/officeDocument/2006/relationships/hyperlink" Target="http://football6.myfantasyleague.com/2013/detailed?L=59380&amp;W=15&amp;P=10637&amp;YEAR=2012" TargetMode="External"/><Relationship Id="rId2738" Type="http://schemas.openxmlformats.org/officeDocument/2006/relationships/hyperlink" Target="http://football6.myfantasyleague.com/2013/detailed?L=59380&amp;W=2&amp;P=9823&amp;YEAR=2012" TargetMode="External"/><Relationship Id="rId15152" Type="http://schemas.openxmlformats.org/officeDocument/2006/relationships/hyperlink" Target="http://football6.myfantasyleague.com/2013/detailed?L=59380&amp;W=5&amp;P=10896&amp;YEAR=2012" TargetMode="External"/><Relationship Id="rId16203" Type="http://schemas.openxmlformats.org/officeDocument/2006/relationships/hyperlink" Target="http://football6.myfantasyleague.com/2013/detailed?L=59380&amp;W=11&amp;P=7945&amp;YEAR=2012" TargetMode="External"/><Relationship Id="rId19773" Type="http://schemas.openxmlformats.org/officeDocument/2006/relationships/hyperlink" Target="http://football6.myfantasyleague.com/2013/detailed?L=59380&amp;W=11&amp;P=7407&amp;YEAR=2012" TargetMode="External"/><Relationship Id="rId4160" Type="http://schemas.openxmlformats.org/officeDocument/2006/relationships/hyperlink" Target="http://football6.myfantasyleague.com/2013/player?L=59380&amp;P=9894&amp;YEAR=2012" TargetMode="External"/><Relationship Id="rId5211" Type="http://schemas.openxmlformats.org/officeDocument/2006/relationships/hyperlink" Target="http://football6.myfantasyleague.com/2013/detailed?L=59380&amp;W=12&amp;P=10310&amp;YEAR=2012" TargetMode="External"/><Relationship Id="rId8781" Type="http://schemas.openxmlformats.org/officeDocument/2006/relationships/hyperlink" Target="http://football6.myfantasyleague.com/2013/detailed?L=59380&amp;W=8&amp;P=10374&amp;YEAR=2012" TargetMode="External"/><Relationship Id="rId9832" Type="http://schemas.openxmlformats.org/officeDocument/2006/relationships/hyperlink" Target="http://football6.myfantasyleague.com/2013/detailed?L=59380&amp;W=4&amp;P=7037&amp;YEAR=2012" TargetMode="External"/><Relationship Id="rId18375" Type="http://schemas.openxmlformats.org/officeDocument/2006/relationships/hyperlink" Target="http://football6.myfantasyleague.com/2013/detailed?L=59380&amp;W=17&amp;P=10852&amp;YEAR=2012" TargetMode="External"/><Relationship Id="rId19426" Type="http://schemas.openxmlformats.org/officeDocument/2006/relationships/hyperlink" Target="http://football6.myfantasyleague.com/2013/detailed?L=59380&amp;W=10&amp;P=8713&amp;YEAR=2012" TargetMode="External"/><Relationship Id="rId46" Type="http://schemas.openxmlformats.org/officeDocument/2006/relationships/hyperlink" Target="http://football6.myfantasyleague.com/2013/detailed?L=59380&amp;W=4&amp;P=5662&amp;YEAR=2012" TargetMode="External"/><Relationship Id="rId1821" Type="http://schemas.openxmlformats.org/officeDocument/2006/relationships/hyperlink" Target="http://football6.myfantasyleague.com/2013/player?L=59380&amp;P=10932&amp;YEAR=2012" TargetMode="External"/><Relationship Id="rId7383" Type="http://schemas.openxmlformats.org/officeDocument/2006/relationships/hyperlink" Target="http://football6.myfantasyleague.com/2013/detailed?L=59380&amp;W=4&amp;P=10696&amp;YEAR=2012" TargetMode="External"/><Relationship Id="rId8434" Type="http://schemas.openxmlformats.org/officeDocument/2006/relationships/hyperlink" Target="http://football6.myfantasyleague.com/2013/player?L=59380&amp;P=9452&amp;YEAR=2012" TargetMode="External"/><Relationship Id="rId10364" Type="http://schemas.openxmlformats.org/officeDocument/2006/relationships/hyperlink" Target="http://football6.myfantasyleague.com/2013/detailed?L=59380&amp;W=1&amp;P=9904&amp;YEAR=2012" TargetMode="External"/><Relationship Id="rId11762" Type="http://schemas.openxmlformats.org/officeDocument/2006/relationships/hyperlink" Target="http://football6.myfantasyleague.com/2013/options?L=59380&amp;F=0012&amp;O=07" TargetMode="External"/><Relationship Id="rId12813" Type="http://schemas.openxmlformats.org/officeDocument/2006/relationships/hyperlink" Target="http://football6.myfantasyleague.com/2013/detailed?L=59380&amp;W=3&amp;P=10754&amp;YEAR=2012" TargetMode="External"/><Relationship Id="rId18028" Type="http://schemas.openxmlformats.org/officeDocument/2006/relationships/hyperlink" Target="http://football6.myfantasyleague.com/2013/player?L=59380&amp;P=9831&amp;YEAR=2012" TargetMode="External"/><Relationship Id="rId7036" Type="http://schemas.openxmlformats.org/officeDocument/2006/relationships/hyperlink" Target="http://football6.myfantasyleague.com/2013/detailed?L=59380&amp;W=2&amp;P=9826&amp;YEAR=2012" TargetMode="External"/><Relationship Id="rId10017" Type="http://schemas.openxmlformats.org/officeDocument/2006/relationships/hyperlink" Target="http://football6.myfantasyleague.com/2013/player?L=59380&amp;P=10810&amp;YEAR=2012" TargetMode="External"/><Relationship Id="rId11415" Type="http://schemas.openxmlformats.org/officeDocument/2006/relationships/hyperlink" Target="http://football6.myfantasyleague.com/2013/detailed?L=59380&amp;W=11&amp;P=9710&amp;YEAR=2012" TargetMode="External"/><Relationship Id="rId14985" Type="http://schemas.openxmlformats.org/officeDocument/2006/relationships/hyperlink" Target="http://football6.myfantasyleague.com/2013/detailed?L=59380&amp;W=17&amp;P=8930&amp;YEAR=2012" TargetMode="External"/><Relationship Id="rId2595" Type="http://schemas.openxmlformats.org/officeDocument/2006/relationships/hyperlink" Target="http://football6.myfantasyleague.com/2013/detailed?L=59380&amp;W=14&amp;P=10178&amp;YEAR=2012" TargetMode="External"/><Relationship Id="rId3993" Type="http://schemas.openxmlformats.org/officeDocument/2006/relationships/hyperlink" Target="http://football6.myfantasyleague.com/2013/detailed?L=59380&amp;W=1&amp;P=7533&amp;YEAR=2012" TargetMode="External"/><Relationship Id="rId13587" Type="http://schemas.openxmlformats.org/officeDocument/2006/relationships/hyperlink" Target="http://football6.myfantasyleague.com/2013/detailed?L=59380&amp;W=2&amp;P=9560&amp;YEAR=2012" TargetMode="External"/><Relationship Id="rId14638" Type="http://schemas.openxmlformats.org/officeDocument/2006/relationships/hyperlink" Target="http://football6.myfantasyleague.com/2013/detailed?L=59380&amp;W=16&amp;P=7488&amp;YEAR=2012" TargetMode="External"/><Relationship Id="rId567" Type="http://schemas.openxmlformats.org/officeDocument/2006/relationships/hyperlink" Target="http://football6.myfantasyleague.com/2013/player?L=59380&amp;P=9895" TargetMode="External"/><Relationship Id="rId1197" Type="http://schemas.openxmlformats.org/officeDocument/2006/relationships/hyperlink" Target="http://football6.myfantasyleague.com/2013/detailed?L=59380&amp;W=11&amp;P=6957&amp;YEAR=2012" TargetMode="External"/><Relationship Id="rId2248" Type="http://schemas.openxmlformats.org/officeDocument/2006/relationships/hyperlink" Target="http://football6.myfantasyleague.com/2013/player?L=59380&amp;P=10133" TargetMode="External"/><Relationship Id="rId3646" Type="http://schemas.openxmlformats.org/officeDocument/2006/relationships/hyperlink" Target="http://football6.myfantasyleague.com/2013/player?L=59380&amp;P=10361&amp;YEAR=2012" TargetMode="External"/><Relationship Id="rId12189" Type="http://schemas.openxmlformats.org/officeDocument/2006/relationships/hyperlink" Target="http://football6.myfantasyleague.com/2013/player?L=59380&amp;P=8817&amp;YEAR=2012" TargetMode="External"/><Relationship Id="rId16060" Type="http://schemas.openxmlformats.org/officeDocument/2006/relationships/hyperlink" Target="http://football6.myfantasyleague.com/2013/options?L=59380&amp;F=0008&amp;O=07" TargetMode="External"/><Relationship Id="rId17111" Type="http://schemas.openxmlformats.org/officeDocument/2006/relationships/hyperlink" Target="http://football6.myfantasyleague.com/2013/detailed?L=59380&amp;W=9&amp;P=10294&amp;YEAR=2012" TargetMode="External"/><Relationship Id="rId20456" Type="http://schemas.openxmlformats.org/officeDocument/2006/relationships/hyperlink" Target="http://football6.myfantasyleague.com/2013/detailed?L=59380&amp;W=11&amp;P=9837&amp;YEAR=2012" TargetMode="External"/><Relationship Id="rId6869" Type="http://schemas.openxmlformats.org/officeDocument/2006/relationships/hyperlink" Target="http://football6.myfantasyleague.com/2013/detailed?L=59380&amp;W=9&amp;P=2918&amp;YEAR=2012" TargetMode="External"/><Relationship Id="rId12670" Type="http://schemas.openxmlformats.org/officeDocument/2006/relationships/hyperlink" Target="http://football6.myfantasyleague.com/2013/detailed?L=59380&amp;W=5&amp;P=10842&amp;YEAR=2012" TargetMode="External"/><Relationship Id="rId13721" Type="http://schemas.openxmlformats.org/officeDocument/2006/relationships/hyperlink" Target="http://football6.myfantasyleague.com/2013/detailed?L=59380&amp;W=13&amp;P=9118&amp;YEAR=2012" TargetMode="External"/><Relationship Id="rId19283" Type="http://schemas.openxmlformats.org/officeDocument/2006/relationships/hyperlink" Target="http://football6.myfantasyleague.com/2013/detailed?L=59380&amp;W=4&amp;P=8117&amp;YEAR=2012" TargetMode="External"/><Relationship Id="rId20109" Type="http://schemas.openxmlformats.org/officeDocument/2006/relationships/hyperlink" Target="http://football6.myfantasyleague.com/2013/detailed?L=59380&amp;W=13&amp;P=8961&amp;YEAR=2012" TargetMode="External"/><Relationship Id="rId8291" Type="http://schemas.openxmlformats.org/officeDocument/2006/relationships/hyperlink" Target="http://football6.myfantasyleague.com/2013/detailed?L=59380&amp;W=17&amp;P=7440&amp;YEAR=2012" TargetMode="External"/><Relationship Id="rId9342" Type="http://schemas.openxmlformats.org/officeDocument/2006/relationships/hyperlink" Target="http://football6.myfantasyleague.com/2013/detailed?L=59380&amp;W=10&amp;P=7031&amp;YEAR=2012" TargetMode="External"/><Relationship Id="rId11272" Type="http://schemas.openxmlformats.org/officeDocument/2006/relationships/hyperlink" Target="http://football6.myfantasyleague.com/2013/detailed?L=59380&amp;W=16&amp;P=10767&amp;YEAR=2012" TargetMode="External"/><Relationship Id="rId12323" Type="http://schemas.openxmlformats.org/officeDocument/2006/relationships/hyperlink" Target="http://football6.myfantasyleague.com/2013/detailed?L=59380&amp;W=12&amp;P=9633&amp;YEAR=2012" TargetMode="External"/><Relationship Id="rId701" Type="http://schemas.openxmlformats.org/officeDocument/2006/relationships/hyperlink" Target="http://football6.myfantasyleague.com/2013/options?L=59380&amp;F=0008&amp;O=07" TargetMode="External"/><Relationship Id="rId1331" Type="http://schemas.openxmlformats.org/officeDocument/2006/relationships/hyperlink" Target="http://football6.myfantasyleague.com/2013/detailed?L=59380&amp;W=10&amp;P=10973&amp;YEAR=2012" TargetMode="External"/><Relationship Id="rId5952" Type="http://schemas.openxmlformats.org/officeDocument/2006/relationships/hyperlink" Target="http://football6.myfantasyleague.com/2013/detailed?L=59380&amp;W=16&amp;P=10818&amp;YEAR=2012" TargetMode="External"/><Relationship Id="rId14495" Type="http://schemas.openxmlformats.org/officeDocument/2006/relationships/hyperlink" Target="http://football6.myfantasyleague.com/2013/detailed?L=59380&amp;W=6&amp;P=8658&amp;YEAR=2012" TargetMode="External"/><Relationship Id="rId15893" Type="http://schemas.openxmlformats.org/officeDocument/2006/relationships/hyperlink" Target="http://football6.myfantasyleague.com/2013/detailed?L=59380&amp;W=2&amp;P=7820&amp;YEAR=2012" TargetMode="External"/><Relationship Id="rId16944" Type="http://schemas.openxmlformats.org/officeDocument/2006/relationships/hyperlink" Target="http://football6.myfantasyleague.com/2013/detailed?L=59380&amp;W=9&amp;P=7883&amp;YEAR=2012" TargetMode="External"/><Relationship Id="rId4554" Type="http://schemas.openxmlformats.org/officeDocument/2006/relationships/hyperlink" Target="http://football6.myfantasyleague.com/2013/detailed?L=59380&amp;W=12&amp;P=10336&amp;YEAR=2012" TargetMode="External"/><Relationship Id="rId5605" Type="http://schemas.openxmlformats.org/officeDocument/2006/relationships/hyperlink" Target="http://football6.myfantasyleague.com/2013/detailed?L=59380&amp;W=8&amp;P=8511&amp;YEAR=2012" TargetMode="External"/><Relationship Id="rId13097" Type="http://schemas.openxmlformats.org/officeDocument/2006/relationships/hyperlink" Target="http://football6.myfantasyleague.com/2013/detailed?L=59380&amp;W=8&amp;P=9495&amp;YEAR=2012" TargetMode="External"/><Relationship Id="rId14148" Type="http://schemas.openxmlformats.org/officeDocument/2006/relationships/hyperlink" Target="http://football6.myfantasyleague.com/2013/detailed?L=59380&amp;W=7&amp;P=10270&amp;YEAR=2012" TargetMode="External"/><Relationship Id="rId15546" Type="http://schemas.openxmlformats.org/officeDocument/2006/relationships/hyperlink" Target="http://football6.myfantasyleague.com/2013/detailed?L=59380&amp;W=4&amp;P=9025&amp;YEAR=2012" TargetMode="External"/><Relationship Id="rId3156" Type="http://schemas.openxmlformats.org/officeDocument/2006/relationships/hyperlink" Target="http://football6.myfantasyleague.com/2013/detailed?L=59380&amp;W=5&amp;P=9051&amp;YEAR=2012" TargetMode="External"/><Relationship Id="rId4207" Type="http://schemas.openxmlformats.org/officeDocument/2006/relationships/hyperlink" Target="http://football6.myfantasyleague.com/2013/detailed?L=59380&amp;W=6&amp;P=9964&amp;YEAR=2012" TargetMode="External"/><Relationship Id="rId18769" Type="http://schemas.openxmlformats.org/officeDocument/2006/relationships/hyperlink" Target="http://football6.myfantasyleague.com/2013/detailed?L=59380&amp;W=5&amp;P=10560&amp;YEAR=2012" TargetMode="External"/><Relationship Id="rId6379" Type="http://schemas.openxmlformats.org/officeDocument/2006/relationships/hyperlink" Target="http://football6.myfantasyleague.com/2013/detailed?L=59380&amp;W=5&amp;P=6651&amp;YEAR=2012" TargetMode="External"/><Relationship Id="rId7777" Type="http://schemas.openxmlformats.org/officeDocument/2006/relationships/hyperlink" Target="http://football6.myfantasyleague.com/2013/detailed?L=59380&amp;W=10&amp;P=9847&amp;YEAR=2012" TargetMode="External"/><Relationship Id="rId8828" Type="http://schemas.openxmlformats.org/officeDocument/2006/relationships/hyperlink" Target="http://football6.myfantasyleague.com/2013/detailed?L=59380&amp;W=4&amp;P=10277&amp;YEAR=2012" TargetMode="External"/><Relationship Id="rId10758" Type="http://schemas.openxmlformats.org/officeDocument/2006/relationships/hyperlink" Target="http://football6.myfantasyleague.com/2013/detailed?L=59380&amp;W=13&amp;P=10773&amp;YEAR=2012" TargetMode="External"/><Relationship Id="rId11809" Type="http://schemas.openxmlformats.org/officeDocument/2006/relationships/hyperlink" Target="http://football6.myfantasyleague.com/2013/player?L=59380&amp;P=10835&amp;YEAR=2012" TargetMode="External"/><Relationship Id="rId12180" Type="http://schemas.openxmlformats.org/officeDocument/2006/relationships/hyperlink" Target="http://football6.myfantasyleague.com/2013/detailed?L=59380&amp;W=6&amp;P=9336&amp;YEAR=2012" TargetMode="External"/><Relationship Id="rId13231" Type="http://schemas.openxmlformats.org/officeDocument/2006/relationships/hyperlink" Target="http://football6.myfantasyleague.com/2013/detailed?L=59380&amp;W=16&amp;P=8178&amp;YEAR=2012" TargetMode="External"/><Relationship Id="rId17852" Type="http://schemas.openxmlformats.org/officeDocument/2006/relationships/hyperlink" Target="http://football6.myfantasyleague.com/2013/detailed?L=59380&amp;W=4&amp;P=9815&amp;YEAR=2012" TargetMode="External"/><Relationship Id="rId18903" Type="http://schemas.openxmlformats.org/officeDocument/2006/relationships/hyperlink" Target="http://football6.myfantasyleague.com/2013/detailed?L=59380&amp;W=9&amp;P=10815&amp;YEAR=2012" TargetMode="External"/><Relationship Id="rId2989" Type="http://schemas.openxmlformats.org/officeDocument/2006/relationships/hyperlink" Target="http://football6.myfantasyleague.com/2013/detailed?L=59380&amp;W=4&amp;P=8243&amp;YEAR=2012" TargetMode="External"/><Relationship Id="rId6860" Type="http://schemas.openxmlformats.org/officeDocument/2006/relationships/hyperlink" Target="http://football6.myfantasyleague.com/2013/player?L=59380&amp;P=2918" TargetMode="External"/><Relationship Id="rId7911" Type="http://schemas.openxmlformats.org/officeDocument/2006/relationships/hyperlink" Target="http://football6.myfantasyleague.com/2013/player?L=59380&amp;P=10873&amp;YEAR=2012" TargetMode="External"/><Relationship Id="rId16454" Type="http://schemas.openxmlformats.org/officeDocument/2006/relationships/hyperlink" Target="http://football6.myfantasyleague.com/2013/detailed?L=59380&amp;W=8&amp;P=10908&amp;YEAR=2012" TargetMode="External"/><Relationship Id="rId17505" Type="http://schemas.openxmlformats.org/officeDocument/2006/relationships/hyperlink" Target="http://football6.myfantasyleague.com/2013/detailed?L=59380&amp;W=4&amp;P=7942&amp;YEAR=2012" TargetMode="External"/><Relationship Id="rId20100" Type="http://schemas.openxmlformats.org/officeDocument/2006/relationships/hyperlink" Target="http://football6.myfantasyleague.com/2013/detailed?L=59380&amp;W=3&amp;P=8961&amp;YEAR=2012" TargetMode="External"/><Relationship Id="rId211" Type="http://schemas.openxmlformats.org/officeDocument/2006/relationships/hyperlink" Target="http://football6.myfantasyleague.com/2013/detailed?L=59380&amp;W=4&amp;P=3579&amp;YEAR=2012" TargetMode="External"/><Relationship Id="rId5462" Type="http://schemas.openxmlformats.org/officeDocument/2006/relationships/hyperlink" Target="http://football6.myfantasyleague.com/2013/detailed?L=59380&amp;W=10&amp;P=10988&amp;YEAR=2012" TargetMode="External"/><Relationship Id="rId6513" Type="http://schemas.openxmlformats.org/officeDocument/2006/relationships/hyperlink" Target="http://football6.myfantasyleague.com/2013/detailed?L=59380&amp;W=17&amp;P=7236&amp;YEAR=2012" TargetMode="External"/><Relationship Id="rId15056" Type="http://schemas.openxmlformats.org/officeDocument/2006/relationships/hyperlink" Target="http://football6.myfantasyleague.com/2013/detailed?L=59380&amp;W=12&amp;P=10735&amp;YEAR=2012" TargetMode="External"/><Relationship Id="rId16107" Type="http://schemas.openxmlformats.org/officeDocument/2006/relationships/hyperlink" Target="http://football6.myfantasyleague.com/2013/detailed?L=59380&amp;W=17&amp;P=9099&amp;YEAR=2012" TargetMode="External"/><Relationship Id="rId19677" Type="http://schemas.openxmlformats.org/officeDocument/2006/relationships/hyperlink" Target="http://football6.myfantasyleague.com/2013/detailed?L=59380&amp;W=17&amp;P=10831&amp;YEAR=2012" TargetMode="External"/><Relationship Id="rId4064" Type="http://schemas.openxmlformats.org/officeDocument/2006/relationships/hyperlink" Target="http://football6.myfantasyleague.com/2013/detailed?L=59380&amp;W=14&amp;P=8493&amp;YEAR=2012" TargetMode="External"/><Relationship Id="rId5115" Type="http://schemas.openxmlformats.org/officeDocument/2006/relationships/hyperlink" Target="http://football6.myfantasyleague.com/2013/options?L=59380&amp;F=0011&amp;O=07" TargetMode="External"/><Relationship Id="rId8685" Type="http://schemas.openxmlformats.org/officeDocument/2006/relationships/hyperlink" Target="http://football6.myfantasyleague.com/2013/detailed?L=59380&amp;W=5&amp;P=3307&amp;YEAR=2012" TargetMode="External"/><Relationship Id="rId9736" Type="http://schemas.openxmlformats.org/officeDocument/2006/relationships/hyperlink" Target="http://football6.myfantasyleague.com/2013/detailed?L=59380&amp;W=17&amp;P=8657&amp;YEAR=2012" TargetMode="External"/><Relationship Id="rId18279" Type="http://schemas.openxmlformats.org/officeDocument/2006/relationships/hyperlink" Target="http://football6.myfantasyleague.com/2013/detailed?L=59380&amp;W=1&amp;P=10384&amp;YEAR=2012" TargetMode="External"/><Relationship Id="rId7287" Type="http://schemas.openxmlformats.org/officeDocument/2006/relationships/hyperlink" Target="http://football6.myfantasyleague.com/2013/detailed?L=59380&amp;W=14&amp;P=9458&amp;YEAR=2012" TargetMode="External"/><Relationship Id="rId8338" Type="http://schemas.openxmlformats.org/officeDocument/2006/relationships/hyperlink" Target="http://football6.myfantasyleague.com/2013/detailed?L=59380&amp;W=17&amp;P=9073&amp;YEAR=2012" TargetMode="External"/><Relationship Id="rId11666" Type="http://schemas.openxmlformats.org/officeDocument/2006/relationships/hyperlink" Target="http://football6.myfantasyleague.com/2013/detailed?L=59380&amp;W=12&amp;P=3291&amp;YEAR=2012" TargetMode="External"/><Relationship Id="rId12717" Type="http://schemas.openxmlformats.org/officeDocument/2006/relationships/hyperlink" Target="http://football6.myfantasyleague.com/2013/detailed?L=59380&amp;W=17&amp;P=10402&amp;YEAR=2012" TargetMode="External"/><Relationship Id="rId1725" Type="http://schemas.openxmlformats.org/officeDocument/2006/relationships/hyperlink" Target="http://football6.myfantasyleague.com/2013/detailed?L=59380&amp;W=17&amp;P=10390&amp;YEAR=2012" TargetMode="External"/><Relationship Id="rId10268" Type="http://schemas.openxmlformats.org/officeDocument/2006/relationships/hyperlink" Target="http://football6.myfantasyleague.com/2013/player?L=59380&amp;P=9966&amp;YEAR=2012" TargetMode="External"/><Relationship Id="rId11319" Type="http://schemas.openxmlformats.org/officeDocument/2006/relationships/hyperlink" Target="http://football6.myfantasyleague.com/2013/detailed?L=59380&amp;W=5&amp;P=10327&amp;YEAR=2012" TargetMode="External"/><Relationship Id="rId14889" Type="http://schemas.openxmlformats.org/officeDocument/2006/relationships/hyperlink" Target="http://football6.myfantasyleague.com/2013/detailed?L=59380&amp;W=4&amp;P=9805&amp;YEAR=2012" TargetMode="External"/><Relationship Id="rId18760" Type="http://schemas.openxmlformats.org/officeDocument/2006/relationships/hyperlink" Target="http://football6.myfantasyleague.com/2013/detailed?L=59380&amp;W=15&amp;P=9683&amp;YEAR=2012" TargetMode="External"/><Relationship Id="rId19811" Type="http://schemas.openxmlformats.org/officeDocument/2006/relationships/hyperlink" Target="http://football6.myfantasyleague.com/2013/detailed?L=59380&amp;W=17&amp;P=9832&amp;YEAR=2012" TargetMode="External"/><Relationship Id="rId3897" Type="http://schemas.openxmlformats.org/officeDocument/2006/relationships/hyperlink" Target="http://football6.myfantasyleague.com/2013/player?L=59380&amp;P=9852&amp;YEAR=2012" TargetMode="External"/><Relationship Id="rId4948" Type="http://schemas.openxmlformats.org/officeDocument/2006/relationships/hyperlink" Target="http://football6.myfantasyleague.com/2013/detailed?L=59380&amp;W=2&amp;P=9059&amp;YEAR=2012" TargetMode="External"/><Relationship Id="rId11800" Type="http://schemas.openxmlformats.org/officeDocument/2006/relationships/hyperlink" Target="http://football6.myfantasyleague.com/2013/detailed?L=59380&amp;W=11&amp;P=10709&amp;YEAR=2012" TargetMode="External"/><Relationship Id="rId17362" Type="http://schemas.openxmlformats.org/officeDocument/2006/relationships/hyperlink" Target="http://football6.myfantasyleague.com/2013/detailed?L=59380&amp;W=17&amp;P=8736&amp;YEAR=2012" TargetMode="External"/><Relationship Id="rId18413" Type="http://schemas.openxmlformats.org/officeDocument/2006/relationships/hyperlink" Target="http://football6.myfantasyleague.com/2013/detailed?L=59380&amp;W=15&amp;P=6963&amp;YEAR=2012" TargetMode="External"/><Relationship Id="rId2499" Type="http://schemas.openxmlformats.org/officeDocument/2006/relationships/hyperlink" Target="http://football6.myfantasyleague.com/2013/detailed?L=59380&amp;W=16&amp;P=10401&amp;YEAR=2012" TargetMode="External"/><Relationship Id="rId6370" Type="http://schemas.openxmlformats.org/officeDocument/2006/relationships/hyperlink" Target="http://football6.myfantasyleague.com/2013/detailed?L=59380&amp;W=13&amp;P=10348&amp;YEAR=2012" TargetMode="External"/><Relationship Id="rId7421" Type="http://schemas.openxmlformats.org/officeDocument/2006/relationships/hyperlink" Target="http://football6.myfantasyleague.com/2013/detailed?L=59380&amp;W=14&amp;P=8686&amp;YEAR=2012" TargetMode="External"/><Relationship Id="rId10402" Type="http://schemas.openxmlformats.org/officeDocument/2006/relationships/hyperlink" Target="http://football6.myfantasyleague.com/2013/detailed?L=59380&amp;W=11&amp;P=10297&amp;YEAR=2012" TargetMode="External"/><Relationship Id="rId17015" Type="http://schemas.openxmlformats.org/officeDocument/2006/relationships/hyperlink" Target="http://football6.myfantasyleague.com/2013/detailed?L=59380&amp;W=16&amp;P=7525&amp;YEAR=2012" TargetMode="External"/><Relationship Id="rId2980" Type="http://schemas.openxmlformats.org/officeDocument/2006/relationships/hyperlink" Target="http://football6.myfantasyleague.com/2013/detailed?L=59380&amp;W=14&amp;P=10244&amp;YEAR=2012" TargetMode="External"/><Relationship Id="rId6023" Type="http://schemas.openxmlformats.org/officeDocument/2006/relationships/hyperlink" Target="http://football6.myfantasyleague.com/2013/detailed?L=59380&amp;W=4&amp;P=1600&amp;YEAR=2012" TargetMode="External"/><Relationship Id="rId9593" Type="http://schemas.openxmlformats.org/officeDocument/2006/relationships/hyperlink" Target="http://football6.myfantasyleague.com/2013/options?L=59380&amp;F=0011&amp;O=07" TargetMode="External"/><Relationship Id="rId12574" Type="http://schemas.openxmlformats.org/officeDocument/2006/relationships/hyperlink" Target="http://football6.myfantasyleague.com/2013/detailed?L=59380&amp;W=10&amp;P=9088&amp;YEAR=2012" TargetMode="External"/><Relationship Id="rId13972" Type="http://schemas.openxmlformats.org/officeDocument/2006/relationships/hyperlink" Target="http://football6.myfantasyleague.com/2013/detailed?L=59380&amp;W=17&amp;P=9842&amp;YEAR=2012" TargetMode="External"/><Relationship Id="rId19187" Type="http://schemas.openxmlformats.org/officeDocument/2006/relationships/hyperlink" Target="http://football6.myfantasyleague.com/2013/detailed?L=59380&amp;W=1&amp;P=9877&amp;YEAR=2012" TargetMode="External"/><Relationship Id="rId952" Type="http://schemas.openxmlformats.org/officeDocument/2006/relationships/hyperlink" Target="http://football6.myfantasyleague.com/2013/detailed?L=59380&amp;W=12&amp;P=3871&amp;YEAR=2012" TargetMode="External"/><Relationship Id="rId1582" Type="http://schemas.openxmlformats.org/officeDocument/2006/relationships/hyperlink" Target="http://football6.myfantasyleague.com/2013/detailed?L=59380&amp;W=8&amp;P=8448&amp;YEAR=2012" TargetMode="External"/><Relationship Id="rId2633" Type="http://schemas.openxmlformats.org/officeDocument/2006/relationships/hyperlink" Target="http://football6.myfantasyleague.com/2013/detailed?L=59380&amp;W=17&amp;P=10033&amp;YEAR=2012" TargetMode="External"/><Relationship Id="rId8195" Type="http://schemas.openxmlformats.org/officeDocument/2006/relationships/hyperlink" Target="http://football6.myfantasyleague.com/2013/detailed?L=59380&amp;W=5&amp;P=9156&amp;YEAR=2012" TargetMode="External"/><Relationship Id="rId9246" Type="http://schemas.openxmlformats.org/officeDocument/2006/relationships/hyperlink" Target="http://football6.myfantasyleague.com/2013/detailed?L=59380&amp;W=12&amp;P=10846&amp;YEAR=2012" TargetMode="External"/><Relationship Id="rId11176" Type="http://schemas.openxmlformats.org/officeDocument/2006/relationships/hyperlink" Target="http://football6.myfantasyleague.com/2013/detailed?L=59380&amp;W=15&amp;P=10389&amp;YEAR=2012" TargetMode="External"/><Relationship Id="rId12227" Type="http://schemas.openxmlformats.org/officeDocument/2006/relationships/hyperlink" Target="http://football6.myfantasyleague.com/2013/detailed?L=59380&amp;W=3&amp;P=9821&amp;YEAR=2012" TargetMode="External"/><Relationship Id="rId13625" Type="http://schemas.openxmlformats.org/officeDocument/2006/relationships/hyperlink" Target="http://football6.myfantasyleague.com/2013/detailed?L=59380&amp;W=2&amp;P=9632&amp;YEAR=2012" TargetMode="External"/><Relationship Id="rId605" Type="http://schemas.openxmlformats.org/officeDocument/2006/relationships/hyperlink" Target="http://football6.myfantasyleague.com/2013/player?L=59380&amp;P=9697" TargetMode="External"/><Relationship Id="rId1235" Type="http://schemas.openxmlformats.org/officeDocument/2006/relationships/hyperlink" Target="http://football6.myfantasyleague.com/2013/detailed?L=59380&amp;W=13&amp;P=10782&amp;YEAR=2012" TargetMode="External"/><Relationship Id="rId15797" Type="http://schemas.openxmlformats.org/officeDocument/2006/relationships/hyperlink" Target="http://football6.myfantasyleague.com/2013/detailed?L=59380&amp;W=10&amp;P=10300&amp;YEAR=2012" TargetMode="External"/><Relationship Id="rId16848" Type="http://schemas.openxmlformats.org/officeDocument/2006/relationships/hyperlink" Target="http://football6.myfantasyleague.com/2013/detailed?L=59380&amp;W=14&amp;P=9139&amp;YEAR=2012" TargetMode="External"/><Relationship Id="rId4458" Type="http://schemas.openxmlformats.org/officeDocument/2006/relationships/hyperlink" Target="http://football6.myfantasyleague.com/2013/player?L=59380&amp;P=10866" TargetMode="External"/><Relationship Id="rId5856" Type="http://schemas.openxmlformats.org/officeDocument/2006/relationships/hyperlink" Target="http://football6.myfantasyleague.com/2013/detailed?L=59380&amp;W=8&amp;P=8456&amp;YEAR=2012" TargetMode="External"/><Relationship Id="rId6907" Type="http://schemas.openxmlformats.org/officeDocument/2006/relationships/hyperlink" Target="http://football6.myfantasyleague.com/2013/detailed?L=59380&amp;W=5&amp;P=10170&amp;YEAR=2012" TargetMode="External"/><Relationship Id="rId14399" Type="http://schemas.openxmlformats.org/officeDocument/2006/relationships/hyperlink" Target="http://football6.myfantasyleague.com/2013/detailed?L=59380&amp;W=10&amp;P=10718&amp;YEAR=2012" TargetMode="External"/><Relationship Id="rId18270" Type="http://schemas.openxmlformats.org/officeDocument/2006/relationships/hyperlink" Target="http://football6.myfantasyleague.com/2013/detailed?L=59380&amp;W=11&amp;P=10426&amp;YEAR=2012" TargetMode="External"/><Relationship Id="rId19321" Type="http://schemas.openxmlformats.org/officeDocument/2006/relationships/hyperlink" Target="http://football6.myfantasyleague.com/2013/detailed?L=59380&amp;W=7&amp;P=10005&amp;YEAR=2012" TargetMode="External"/><Relationship Id="rId5509" Type="http://schemas.openxmlformats.org/officeDocument/2006/relationships/hyperlink" Target="http://football6.myfantasyleague.com/2013/detailed?L=59380&amp;W=2&amp;P=9662&amp;YEAR=2012" TargetMode="External"/><Relationship Id="rId11310" Type="http://schemas.openxmlformats.org/officeDocument/2006/relationships/hyperlink" Target="http://football6.myfantasyleague.com/2013/detailed?L=59380&amp;W=15&amp;P=10016&amp;YEAR=2012" TargetMode="External"/><Relationship Id="rId14880" Type="http://schemas.openxmlformats.org/officeDocument/2006/relationships/hyperlink" Target="http://football6.myfantasyleague.com/2013/detailed?L=59380&amp;W=3&amp;P=10923&amp;YEAR=2012" TargetMode="External"/><Relationship Id="rId15931" Type="http://schemas.openxmlformats.org/officeDocument/2006/relationships/hyperlink" Target="http://football6.myfantasyleague.com/2013/options?L=59380&amp;F=0010&amp;O=07" TargetMode="External"/><Relationship Id="rId13482" Type="http://schemas.openxmlformats.org/officeDocument/2006/relationships/hyperlink" Target="http://football6.myfantasyleague.com/2013/detailed?L=59380&amp;W=11&amp;P=4907&amp;YEAR=2012" TargetMode="External"/><Relationship Id="rId14533" Type="http://schemas.openxmlformats.org/officeDocument/2006/relationships/hyperlink" Target="http://football6.myfantasyleague.com/2013/detailed?L=59380&amp;W=7&amp;P=10260&amp;YEAR=2012" TargetMode="External"/><Relationship Id="rId2490" Type="http://schemas.openxmlformats.org/officeDocument/2006/relationships/hyperlink" Target="http://football6.myfantasyleague.com/2013/detailed?L=59380&amp;W=6&amp;P=10401&amp;YEAR=2012" TargetMode="External"/><Relationship Id="rId3541" Type="http://schemas.openxmlformats.org/officeDocument/2006/relationships/hyperlink" Target="http://football6.myfantasyleague.com/2013/player?L=59380&amp;P=11007" TargetMode="External"/><Relationship Id="rId12084" Type="http://schemas.openxmlformats.org/officeDocument/2006/relationships/hyperlink" Target="http://football6.myfantasyleague.com/2013/detailed?L=59380&amp;W=6&amp;P=9086&amp;YEAR=2012" TargetMode="External"/><Relationship Id="rId13135" Type="http://schemas.openxmlformats.org/officeDocument/2006/relationships/hyperlink" Target="http://football6.myfantasyleague.com/2013/detailed?L=59380&amp;W=6&amp;P=10330&amp;YEAR=2012" TargetMode="External"/><Relationship Id="rId17756" Type="http://schemas.openxmlformats.org/officeDocument/2006/relationships/hyperlink" Target="http://football6.myfantasyleague.com/2013/detailed?L=59380&amp;W=8&amp;P=8331&amp;YEAR=2012" TargetMode="External"/><Relationship Id="rId20351" Type="http://schemas.openxmlformats.org/officeDocument/2006/relationships/hyperlink" Target="http://football6.myfantasyleague.com/2013/player?L=59380&amp;P=10806" TargetMode="External"/><Relationship Id="rId462" Type="http://schemas.openxmlformats.org/officeDocument/2006/relationships/hyperlink" Target="http://football6.myfantasyleague.com/2013/detailed?L=59380&amp;W=7&amp;P=9875&amp;YEAR=2012" TargetMode="External"/><Relationship Id="rId1092" Type="http://schemas.openxmlformats.org/officeDocument/2006/relationships/hyperlink" Target="http://football6.myfantasyleague.com/2013/detailed?L=59380&amp;W=11&amp;P=10715&amp;YEAR=2012" TargetMode="External"/><Relationship Id="rId2143" Type="http://schemas.openxmlformats.org/officeDocument/2006/relationships/hyperlink" Target="http://football6.myfantasyleague.com/2013/detailed?L=59380&amp;W=4&amp;P=8661&amp;YEAR=2012" TargetMode="External"/><Relationship Id="rId6764" Type="http://schemas.openxmlformats.org/officeDocument/2006/relationships/hyperlink" Target="http://football6.myfantasyleague.com/2013/player?L=59380&amp;P=9066&amp;YEAR=2012" TargetMode="External"/><Relationship Id="rId7815" Type="http://schemas.openxmlformats.org/officeDocument/2006/relationships/hyperlink" Target="http://football6.myfantasyleague.com/2013/options?L=59380&amp;F=0007&amp;O=07" TargetMode="External"/><Relationship Id="rId16358" Type="http://schemas.openxmlformats.org/officeDocument/2006/relationships/hyperlink" Target="http://football6.myfantasyleague.com/2013/player?L=59380&amp;P=9944" TargetMode="External"/><Relationship Id="rId17409" Type="http://schemas.openxmlformats.org/officeDocument/2006/relationships/hyperlink" Target="http://football6.myfantasyleague.com/2013/detailed?L=59380&amp;W=6&amp;P=9910&amp;YEAR=2012" TargetMode="External"/><Relationship Id="rId18807" Type="http://schemas.openxmlformats.org/officeDocument/2006/relationships/hyperlink" Target="http://football6.myfantasyleague.com/2013/detailed?L=59380&amp;W=8&amp;P=5658&amp;YEAR=2012" TargetMode="External"/><Relationship Id="rId20004" Type="http://schemas.openxmlformats.org/officeDocument/2006/relationships/hyperlink" Target="http://football6.myfantasyleague.com/2013/player?L=59380&amp;P=10298" TargetMode="External"/><Relationship Id="rId115" Type="http://schemas.openxmlformats.org/officeDocument/2006/relationships/hyperlink" Target="http://football6.myfantasyleague.com/2013/detailed?L=59380&amp;W=4&amp;P=9002&amp;YEAR=2012" TargetMode="External"/><Relationship Id="rId5366" Type="http://schemas.openxmlformats.org/officeDocument/2006/relationships/hyperlink" Target="http://football6.myfantasyleague.com/2013/detailed?L=59380&amp;W=1&amp;P=9325&amp;YEAR=2012" TargetMode="External"/><Relationship Id="rId6417" Type="http://schemas.openxmlformats.org/officeDocument/2006/relationships/hyperlink" Target="http://football6.myfantasyleague.com/2013/detailed?L=59380&amp;W=11&amp;P=8409&amp;YEAR=2012" TargetMode="External"/><Relationship Id="rId5019" Type="http://schemas.openxmlformats.org/officeDocument/2006/relationships/hyperlink" Target="http://football6.myfantasyleague.com/2013/detailed?L=59380&amp;W=7&amp;P=9470&amp;YEAR=2012" TargetMode="External"/><Relationship Id="rId8589" Type="http://schemas.openxmlformats.org/officeDocument/2006/relationships/hyperlink" Target="http://football6.myfantasyleague.com/2013/detailed?L=59380&amp;W=10&amp;P=9272&amp;YEAR=2012" TargetMode="External"/><Relationship Id="rId9987" Type="http://schemas.openxmlformats.org/officeDocument/2006/relationships/hyperlink" Target="http://football6.myfantasyleague.com/2013/detailed?L=59380&amp;W=6&amp;P=9269&amp;YEAR=2012" TargetMode="External"/><Relationship Id="rId12968" Type="http://schemas.openxmlformats.org/officeDocument/2006/relationships/hyperlink" Target="http://football6.myfantasyleague.com/2013/detailed?L=59380&amp;W=11&amp;P=9522&amp;YEAR=2012" TargetMode="External"/><Relationship Id="rId1976" Type="http://schemas.openxmlformats.org/officeDocument/2006/relationships/hyperlink" Target="http://football6.myfantasyleague.com/2013/detailed?L=59380&amp;W=8&amp;P=9190&amp;YEAR=2012" TargetMode="External"/><Relationship Id="rId14390" Type="http://schemas.openxmlformats.org/officeDocument/2006/relationships/hyperlink" Target="http://football6.myfantasyleague.com/2013/player?L=59380&amp;P=10718" TargetMode="External"/><Relationship Id="rId15441" Type="http://schemas.openxmlformats.org/officeDocument/2006/relationships/hyperlink" Target="http://football6.myfantasyleague.com/2013/detailed?L=59380&amp;W=17&amp;P=10924&amp;YEAR=2012" TargetMode="External"/><Relationship Id="rId1629" Type="http://schemas.openxmlformats.org/officeDocument/2006/relationships/hyperlink" Target="http://football6.myfantasyleague.com/2013/player?L=59380&amp;P=8217&amp;YEAR=2012" TargetMode="External"/><Relationship Id="rId5500" Type="http://schemas.openxmlformats.org/officeDocument/2006/relationships/hyperlink" Target="http://football6.myfantasyleague.com/2013/detailed?L=59380&amp;W=11&amp;P=10884&amp;YEAR=2012" TargetMode="External"/><Relationship Id="rId14043" Type="http://schemas.openxmlformats.org/officeDocument/2006/relationships/hyperlink" Target="http://football6.myfantasyleague.com/2013/detailed?L=59380&amp;W=17&amp;P=8687&amp;YEAR=2012" TargetMode="External"/><Relationship Id="rId18664" Type="http://schemas.openxmlformats.org/officeDocument/2006/relationships/hyperlink" Target="http://football6.myfantasyleague.com/2013/detailed?L=59380&amp;W=5&amp;P=10714&amp;YEAR=2012" TargetMode="External"/><Relationship Id="rId19715" Type="http://schemas.openxmlformats.org/officeDocument/2006/relationships/hyperlink" Target="http://football6.myfantasyleague.com/2013/player?L=59380&amp;P=10295" TargetMode="External"/><Relationship Id="rId3051" Type="http://schemas.openxmlformats.org/officeDocument/2006/relationships/hyperlink" Target="http://football6.myfantasyleague.com/2013/detailed?L=59380&amp;W=17&amp;P=9547&amp;YEAR=2012" TargetMode="External"/><Relationship Id="rId4102" Type="http://schemas.openxmlformats.org/officeDocument/2006/relationships/hyperlink" Target="http://football6.myfantasyleague.com/2013/detailed?L=59380&amp;W=12&amp;P=10022&amp;YEAR=2012" TargetMode="External"/><Relationship Id="rId7672" Type="http://schemas.openxmlformats.org/officeDocument/2006/relationships/hyperlink" Target="http://football6.myfantasyleague.com/2013/detailed?L=59380&amp;W=7&amp;P=10307&amp;YEAR=2012" TargetMode="External"/><Relationship Id="rId8723" Type="http://schemas.openxmlformats.org/officeDocument/2006/relationships/hyperlink" Target="http://football6.myfantasyleague.com/2013/detailed?L=59380&amp;W=11&amp;P=9475&amp;YEAR=2012" TargetMode="External"/><Relationship Id="rId10653" Type="http://schemas.openxmlformats.org/officeDocument/2006/relationships/hyperlink" Target="http://football6.myfantasyleague.com/2013/detailed?L=59380&amp;W=3&amp;P=11003&amp;YEAR=2012" TargetMode="External"/><Relationship Id="rId17266" Type="http://schemas.openxmlformats.org/officeDocument/2006/relationships/hyperlink" Target="http://football6.myfantasyleague.com/2013/options?L=59380&amp;F=0010&amp;O=07" TargetMode="External"/><Relationship Id="rId18317" Type="http://schemas.openxmlformats.org/officeDocument/2006/relationships/hyperlink" Target="http://football6.myfantasyleague.com/2013/detailed?L=59380&amp;W=16&amp;P=9544&amp;YEAR=2012" TargetMode="External"/><Relationship Id="rId6274" Type="http://schemas.openxmlformats.org/officeDocument/2006/relationships/hyperlink" Target="http://football6.myfantasyleague.com/2013/player?L=59380&amp;P=7074&amp;YEAR=2012" TargetMode="External"/><Relationship Id="rId7325" Type="http://schemas.openxmlformats.org/officeDocument/2006/relationships/hyperlink" Target="http://football6.myfantasyleague.com/2013/detailed?L=59380&amp;W=15&amp;P=7686&amp;YEAR=2012" TargetMode="External"/><Relationship Id="rId10306" Type="http://schemas.openxmlformats.org/officeDocument/2006/relationships/hyperlink" Target="http://football6.myfantasyleague.com/2013/detailed?L=59380&amp;W=3&amp;P=8301&amp;YEAR=2012" TargetMode="External"/><Relationship Id="rId11704" Type="http://schemas.openxmlformats.org/officeDocument/2006/relationships/hyperlink" Target="http://football6.myfantasyleague.com/2013/detailed?L=59380&amp;W=4&amp;P=10367&amp;YEAR=2012" TargetMode="External"/><Relationship Id="rId2884" Type="http://schemas.openxmlformats.org/officeDocument/2006/relationships/hyperlink" Target="http://football6.myfantasyleague.com/2013/detailed?L=59380&amp;W=8&amp;P=10839&amp;YEAR=2012" TargetMode="External"/><Relationship Id="rId9497" Type="http://schemas.openxmlformats.org/officeDocument/2006/relationships/hyperlink" Target="http://football6.myfantasyleague.com/2013/detailed?L=59380&amp;W=7&amp;P=10779&amp;YEAR=2012" TargetMode="External"/><Relationship Id="rId13876" Type="http://schemas.openxmlformats.org/officeDocument/2006/relationships/hyperlink" Target="http://football6.myfantasyleague.com/2013/detailed?L=59380&amp;W=5&amp;P=9653&amp;YEAR=2012" TargetMode="External"/><Relationship Id="rId14927" Type="http://schemas.openxmlformats.org/officeDocument/2006/relationships/hyperlink" Target="http://football6.myfantasyleague.com/2013/player?L=59380&amp;P=10369" TargetMode="External"/><Relationship Id="rId856" Type="http://schemas.openxmlformats.org/officeDocument/2006/relationships/hyperlink" Target="http://football6.myfantasyleague.com/2013/player?L=59380&amp;P=7417&amp;YEAR=2012" TargetMode="External"/><Relationship Id="rId1486" Type="http://schemas.openxmlformats.org/officeDocument/2006/relationships/hyperlink" Target="http://football6.myfantasyleague.com/2013/detailed?L=59380&amp;W=8&amp;P=9749&amp;YEAR=2012" TargetMode="External"/><Relationship Id="rId2537" Type="http://schemas.openxmlformats.org/officeDocument/2006/relationships/hyperlink" Target="http://football6.myfantasyleague.com/2013/detailed?L=59380&amp;W=8&amp;P=10364&amp;YEAR=2012" TargetMode="External"/><Relationship Id="rId3935" Type="http://schemas.openxmlformats.org/officeDocument/2006/relationships/hyperlink" Target="http://football6.myfantasyleague.com/2013/detailed?L=59380&amp;W=2&amp;P=8365&amp;YEAR=2012" TargetMode="External"/><Relationship Id="rId8099" Type="http://schemas.openxmlformats.org/officeDocument/2006/relationships/hyperlink" Target="http://football6.myfantasyleague.com/2013/player?L=59380&amp;P=8246&amp;YEAR=2012" TargetMode="External"/><Relationship Id="rId12478" Type="http://schemas.openxmlformats.org/officeDocument/2006/relationships/hyperlink" Target="http://football6.myfantasyleague.com/2013/detailed?L=59380&amp;W=3&amp;P=9087&amp;YEAR=2012" TargetMode="External"/><Relationship Id="rId13529" Type="http://schemas.openxmlformats.org/officeDocument/2006/relationships/hyperlink" Target="http://football6.myfantasyleague.com/2013/detailed?L=59380&amp;W=8&amp;P=9719&amp;YEAR=2012" TargetMode="External"/><Relationship Id="rId17400" Type="http://schemas.openxmlformats.org/officeDocument/2006/relationships/hyperlink" Target="http://football6.myfantasyleague.com/2013/detailed?L=59380&amp;W=2&amp;P=7448&amp;YEAR=2012" TargetMode="External"/><Relationship Id="rId509" Type="http://schemas.openxmlformats.org/officeDocument/2006/relationships/hyperlink" Target="http://football6.myfantasyleague.com/2013/detailed?L=59380&amp;W=9&amp;P=10264&amp;YEAR=2012" TargetMode="External"/><Relationship Id="rId1139" Type="http://schemas.openxmlformats.org/officeDocument/2006/relationships/hyperlink" Target="http://football6.myfantasyleague.com/2013/detailed?L=59380&amp;W=7&amp;P=2965&amp;YEAR=2012" TargetMode="External"/><Relationship Id="rId5010" Type="http://schemas.openxmlformats.org/officeDocument/2006/relationships/hyperlink" Target="http://football6.myfantasyleague.com/2013/detailed?L=59380&amp;W=13&amp;P=9881&amp;YEAR=2012" TargetMode="External"/><Relationship Id="rId16002" Type="http://schemas.openxmlformats.org/officeDocument/2006/relationships/hyperlink" Target="http://football6.myfantasyleague.com/2013/detailed?L=59380&amp;W=11&amp;P=10411&amp;YEAR=2012" TargetMode="External"/><Relationship Id="rId19572" Type="http://schemas.openxmlformats.org/officeDocument/2006/relationships/hyperlink" Target="http://football6.myfantasyleague.com/2013/detailed?L=59380&amp;W=14&amp;P=10405&amp;YEAR=2012" TargetMode="External"/><Relationship Id="rId8580" Type="http://schemas.openxmlformats.org/officeDocument/2006/relationships/hyperlink" Target="http://football6.myfantasyleague.com/2013/detailed?L=59380&amp;W=16&amp;P=9249&amp;YEAR=2012" TargetMode="External"/><Relationship Id="rId9631" Type="http://schemas.openxmlformats.org/officeDocument/2006/relationships/hyperlink" Target="http://football6.myfantasyleague.com/2013/detailed?L=59380&amp;W=7&amp;P=8303&amp;YEAR=2012" TargetMode="External"/><Relationship Id="rId11561" Type="http://schemas.openxmlformats.org/officeDocument/2006/relationships/hyperlink" Target="http://football6.myfantasyleague.com/2013/player?L=59380&amp;P=9436&amp;YEAR=2012" TargetMode="External"/><Relationship Id="rId12612" Type="http://schemas.openxmlformats.org/officeDocument/2006/relationships/hyperlink" Target="http://football6.myfantasyleague.com/2013/detailed?L=59380&amp;W=16&amp;P=9892&amp;YEAR=2012" TargetMode="External"/><Relationship Id="rId18174" Type="http://schemas.openxmlformats.org/officeDocument/2006/relationships/hyperlink" Target="http://football6.myfantasyleague.com/2013/detailed?L=59380&amp;W=2&amp;P=9955&amp;YEAR=2012" TargetMode="External"/><Relationship Id="rId19225" Type="http://schemas.openxmlformats.org/officeDocument/2006/relationships/hyperlink" Target="http://football6.myfantasyleague.com/2013/detailed?L=59380&amp;W=6&amp;P=7823&amp;YEAR=2012" TargetMode="External"/></Relationships>
</file>

<file path=xl/worksheets/sheet1.xml><?xml version="1.0" encoding="utf-8"?>
<worksheet xmlns="http://schemas.openxmlformats.org/spreadsheetml/2006/main" xmlns:r="http://schemas.openxmlformats.org/officeDocument/2006/relationships">
  <sheetPr codeName="Sheet1">
    <tabColor theme="6" tint="-0.249977111117893"/>
  </sheetPr>
  <dimension ref="B4:R718"/>
  <sheetViews>
    <sheetView showGridLines="0" tabSelected="1" zoomScaleNormal="100" workbookViewId="0">
      <selection activeCell="C1" sqref="C1"/>
    </sheetView>
  </sheetViews>
  <sheetFormatPr defaultRowHeight="15"/>
  <cols>
    <col min="1" max="1" width="9.140625" style="1"/>
    <col min="2" max="2" width="6.42578125" style="1" customWidth="1"/>
    <col min="3" max="3" width="46.7109375" style="1" customWidth="1"/>
    <col min="4" max="4" width="12.42578125" style="1" customWidth="1"/>
    <col min="5" max="5" width="7.140625" style="1" hidden="1" customWidth="1"/>
    <col min="6" max="6" width="5.5703125" style="1" hidden="1" customWidth="1"/>
    <col min="7" max="7" width="8" style="1" hidden="1" customWidth="1"/>
    <col min="8" max="8" width="13.42578125" style="1" customWidth="1"/>
    <col min="9" max="10" width="21" style="1" customWidth="1"/>
    <col min="11" max="11" width="16.5703125" style="1" customWidth="1"/>
    <col min="12" max="12" width="11.140625" style="1" hidden="1" customWidth="1"/>
    <col min="13" max="13" width="17.140625" style="1" customWidth="1"/>
    <col min="14" max="14" width="16.28515625" style="1" customWidth="1"/>
    <col min="15" max="16384" width="9.140625" style="1"/>
  </cols>
  <sheetData>
    <row r="4" spans="2:14" ht="21.75" customHeight="1"/>
    <row r="5" spans="2:14" ht="17.25" customHeight="1" thickBot="1"/>
    <row r="6" spans="2:14" ht="19.5" customHeight="1" thickBot="1">
      <c r="B6" s="142" t="s">
        <v>26</v>
      </c>
      <c r="C6" s="143"/>
      <c r="D6" s="143"/>
      <c r="E6" s="143"/>
      <c r="F6" s="143"/>
      <c r="G6" s="143"/>
      <c r="H6" s="143"/>
      <c r="I6" s="143"/>
      <c r="J6" s="143"/>
      <c r="K6" s="143"/>
      <c r="L6" s="143"/>
      <c r="M6" s="143"/>
      <c r="N6" s="144"/>
    </row>
    <row r="7" spans="2:14" ht="15.75" customHeight="1" thickBot="1">
      <c r="B7" s="161"/>
      <c r="C7" s="162"/>
      <c r="D7" s="162"/>
      <c r="E7" s="162"/>
      <c r="F7" s="162"/>
      <c r="G7" s="162"/>
      <c r="H7" s="162"/>
      <c r="I7" s="162"/>
      <c r="J7" s="162"/>
      <c r="K7" s="162"/>
      <c r="L7" s="162"/>
      <c r="M7" s="162"/>
      <c r="N7" s="163"/>
    </row>
    <row r="8" spans="2:14" ht="15.75" customHeight="1" thickBot="1"/>
    <row r="9" spans="2:14" ht="19.5" customHeight="1" thickBot="1">
      <c r="B9" s="142" t="s">
        <v>22</v>
      </c>
      <c r="C9" s="143"/>
      <c r="D9" s="143"/>
      <c r="E9" s="143"/>
      <c r="F9" s="143"/>
      <c r="G9" s="143"/>
      <c r="H9" s="143"/>
      <c r="I9" s="143"/>
      <c r="J9" s="143"/>
      <c r="K9" s="143"/>
      <c r="L9" s="143"/>
      <c r="M9" s="143"/>
      <c r="N9" s="144"/>
    </row>
    <row r="10" spans="2:14" ht="17.25" customHeight="1" thickBot="1">
      <c r="B10" s="164">
        <v>1</v>
      </c>
      <c r="C10" s="165"/>
      <c r="D10" s="165"/>
      <c r="E10" s="165"/>
      <c r="F10" s="165"/>
      <c r="G10" s="165"/>
      <c r="H10" s="165"/>
      <c r="I10" s="165"/>
      <c r="J10" s="165"/>
      <c r="K10" s="165"/>
      <c r="L10" s="165"/>
      <c r="M10" s="165"/>
      <c r="N10" s="166"/>
    </row>
    <row r="11" spans="2:14" ht="15.75" thickBot="1"/>
    <row r="12" spans="2:14" ht="19.5" customHeight="1" thickBot="1">
      <c r="B12" s="142" t="s">
        <v>21</v>
      </c>
      <c r="C12" s="143"/>
      <c r="D12" s="143"/>
      <c r="E12" s="143"/>
      <c r="F12" s="143"/>
      <c r="G12" s="143"/>
      <c r="H12" s="143"/>
      <c r="I12" s="143"/>
      <c r="J12" s="143"/>
      <c r="K12" s="143"/>
      <c r="L12" s="143"/>
      <c r="M12" s="143"/>
      <c r="N12" s="144"/>
    </row>
    <row r="13" spans="2:14" ht="17.25" customHeight="1" thickBot="1">
      <c r="B13" s="169" t="s">
        <v>13</v>
      </c>
      <c r="C13" s="170"/>
      <c r="D13" s="26"/>
      <c r="E13" s="90"/>
      <c r="F13" s="90"/>
      <c r="G13" s="90"/>
      <c r="H13" s="90"/>
      <c r="I13" s="99"/>
      <c r="J13" s="99"/>
      <c r="K13" s="99"/>
      <c r="L13" s="99"/>
      <c r="M13" s="99"/>
      <c r="N13" s="100"/>
    </row>
    <row r="14" spans="2:14" ht="17.25" customHeight="1" thickBot="1">
      <c r="B14" s="147" t="str">
        <f>"Amount of Bench Spots to Bid Upon (League Minimum - "&amp;IFERROR(D22-D21,"0")&amp;")"</f>
        <v>Amount of Bench Spots to Bid Upon (League Minimum - 0)</v>
      </c>
      <c r="C14" s="155"/>
      <c r="D14" s="27"/>
      <c r="E14" s="14"/>
      <c r="F14" s="14"/>
      <c r="G14" s="14"/>
      <c r="H14" s="14"/>
      <c r="I14" s="76"/>
      <c r="J14" s="76"/>
      <c r="K14" s="76"/>
      <c r="L14" s="76"/>
      <c r="M14" s="76"/>
      <c r="N14" s="101"/>
    </row>
    <row r="15" spans="2:14" ht="17.25" customHeight="1" thickBot="1">
      <c r="B15" s="153" t="s">
        <v>20</v>
      </c>
      <c r="C15" s="154"/>
      <c r="D15" s="28"/>
      <c r="E15" s="23"/>
      <c r="F15" s="23"/>
      <c r="G15" s="23"/>
      <c r="H15" s="23"/>
      <c r="I15" s="24"/>
      <c r="J15" s="24"/>
      <c r="K15" s="24"/>
      <c r="L15" s="24"/>
      <c r="M15" s="24"/>
      <c r="N15" s="102"/>
    </row>
    <row r="16" spans="2:14" ht="17.25" customHeight="1" thickBot="1">
      <c r="B16" s="167" t="s">
        <v>10</v>
      </c>
      <c r="C16" s="168"/>
      <c r="D16" s="92"/>
      <c r="E16" s="93" t="e">
        <f>IF(E17="","",1-E17)</f>
        <v>#VALUE!</v>
      </c>
      <c r="F16" s="14"/>
      <c r="G16" s="14"/>
      <c r="H16" s="14"/>
      <c r="I16" s="94" t="str">
        <f>IFERROR(ROUND(IF(B10=1,IF(E23*E17&gt;D25*D21,E23*E16, E23-I17),IF(B10=2,E23*D16,IF(B10=3,E23*D16,))),D25),"")</f>
        <v/>
      </c>
      <c r="J16" s="76"/>
      <c r="K16" s="76"/>
      <c r="L16" s="76"/>
      <c r="M16" s="76"/>
      <c r="N16" s="101"/>
    </row>
    <row r="17" spans="2:17" ht="17.25" customHeight="1" thickBot="1">
      <c r="B17" s="159" t="s">
        <v>11</v>
      </c>
      <c r="C17" s="160"/>
      <c r="D17" s="92"/>
      <c r="E17" s="103" t="e">
        <f>IF(B$10=1,D25*D21/D23,"")</f>
        <v>#VALUE!</v>
      </c>
      <c r="F17" s="89"/>
      <c r="G17" s="89"/>
      <c r="H17" s="89"/>
      <c r="I17" s="104" t="str">
        <f>IFERROR(IF(B10=1,IF(E23*E17&gt;D25*D21,E23*E17, D25*D21),IF(B10=2,E23*D17,IF(B10=3,E23*D17,))),"")</f>
        <v/>
      </c>
      <c r="J17" s="105" t="str">
        <f>IF(OR(D16="",D17=""),"",IF(D16+D17=100%,"","Percentage to Allocate to Starting Lineup plus Percentage to Allocate to Bench must total 100%!!"))</f>
        <v/>
      </c>
      <c r="K17" s="106"/>
      <c r="L17" s="106"/>
      <c r="M17" s="106"/>
      <c r="N17" s="107"/>
    </row>
    <row r="18" spans="2:17" s="98" customFormat="1" ht="17.25" customHeight="1" thickBot="1">
      <c r="B18" s="74"/>
      <c r="C18" s="74"/>
      <c r="D18" s="96"/>
      <c r="E18" s="93"/>
      <c r="F18" s="14"/>
      <c r="G18" s="14"/>
      <c r="H18" s="14"/>
      <c r="I18" s="94"/>
      <c r="J18" s="97"/>
      <c r="K18" s="76"/>
      <c r="L18" s="76"/>
      <c r="M18" s="76"/>
      <c r="N18" s="15"/>
    </row>
    <row r="19" spans="2:17" ht="19.5" customHeight="1" thickBot="1">
      <c r="B19" s="142" t="s">
        <v>23</v>
      </c>
      <c r="C19" s="143"/>
      <c r="D19" s="143"/>
      <c r="E19" s="143"/>
      <c r="F19" s="143"/>
      <c r="G19" s="143"/>
      <c r="H19" s="143"/>
      <c r="I19" s="143"/>
      <c r="J19" s="143"/>
      <c r="K19" s="143"/>
      <c r="L19" s="143"/>
      <c r="M19" s="143"/>
      <c r="N19" s="144"/>
    </row>
    <row r="20" spans="2:17">
      <c r="B20" s="140" t="s">
        <v>4</v>
      </c>
      <c r="C20" s="141"/>
      <c r="D20" s="90" t="str">
        <f>IF(Sheet3!AS1&gt;0,Sheet3!AS1,"")</f>
        <v/>
      </c>
      <c r="E20" s="90" t="str">
        <f>D20</f>
        <v/>
      </c>
      <c r="F20" s="90"/>
      <c r="G20" s="90"/>
      <c r="H20" s="90"/>
      <c r="I20" s="99"/>
      <c r="J20" s="99"/>
      <c r="K20" s="99"/>
      <c r="L20" s="99"/>
      <c r="M20" s="99"/>
      <c r="N20" s="100"/>
      <c r="Q20" s="4"/>
    </row>
    <row r="21" spans="2:17">
      <c r="B21" s="158" t="s">
        <v>5</v>
      </c>
      <c r="C21" s="155"/>
      <c r="D21" s="14" t="str">
        <f>IF(Sheet3!AW1&gt;0,Sheet3!AW1,"")</f>
        <v/>
      </c>
      <c r="E21" s="14"/>
      <c r="F21" s="14"/>
      <c r="G21" s="14"/>
      <c r="H21" s="14"/>
      <c r="I21" s="76"/>
      <c r="J21" s="76"/>
      <c r="K21" s="76"/>
      <c r="L21" s="76"/>
      <c r="M21" s="76"/>
      <c r="N21" s="101"/>
    </row>
    <row r="22" spans="2:17">
      <c r="B22" s="156" t="s">
        <v>6</v>
      </c>
      <c r="C22" s="157"/>
      <c r="D22" s="23" t="str">
        <f>IF(Sheet3!AU1&gt;0,Sheet3!AU1,"")</f>
        <v/>
      </c>
      <c r="E22" s="23"/>
      <c r="F22" s="23"/>
      <c r="G22" s="23"/>
      <c r="H22" s="23"/>
      <c r="I22" s="24"/>
      <c r="J22" s="24"/>
      <c r="K22" s="24"/>
      <c r="L22" s="24"/>
      <c r="M22" s="24"/>
      <c r="N22" s="102"/>
    </row>
    <row r="23" spans="2:17">
      <c r="B23" s="138" t="s">
        <v>7</v>
      </c>
      <c r="C23" s="139"/>
      <c r="D23" s="91" t="str">
        <f>IF(Sheet3!AY1&gt;0,Sheet3!AY1,"")</f>
        <v/>
      </c>
      <c r="E23" s="5" t="e">
        <f>D23-D15</f>
        <v>#VALUE!</v>
      </c>
      <c r="F23" s="95"/>
      <c r="G23" s="95"/>
      <c r="H23" s="95"/>
      <c r="I23" s="95"/>
      <c r="J23" s="95"/>
      <c r="K23" s="95"/>
      <c r="L23" s="95"/>
      <c r="M23" s="95"/>
      <c r="N23" s="108"/>
    </row>
    <row r="24" spans="2:17" ht="15" customHeight="1">
      <c r="B24" s="153" t="s">
        <v>9</v>
      </c>
      <c r="C24" s="154"/>
      <c r="D24" s="109" t="str">
        <f>IF(Sheet3!AQ1&gt;0,Sheet3!AQ1,"")</f>
        <v/>
      </c>
      <c r="E24" s="25"/>
      <c r="F24" s="25"/>
      <c r="G24" s="25"/>
      <c r="H24" s="25"/>
      <c r="I24" s="24"/>
      <c r="J24" s="24"/>
      <c r="K24" s="24"/>
      <c r="L24" s="24"/>
      <c r="M24" s="24"/>
      <c r="N24" s="102"/>
    </row>
    <row r="25" spans="2:17" ht="15" customHeight="1">
      <c r="B25" s="147" t="s">
        <v>45</v>
      </c>
      <c r="C25" s="155"/>
      <c r="D25" s="33" t="str">
        <f>IF(Sheet3!AO1&gt;0,Sheet3!AO1,"")</f>
        <v/>
      </c>
      <c r="E25" s="6"/>
      <c r="F25" s="6"/>
      <c r="G25" s="6"/>
      <c r="H25" s="16"/>
      <c r="I25" s="76"/>
      <c r="J25" s="76"/>
      <c r="K25" s="76"/>
      <c r="L25" s="76"/>
      <c r="M25" s="76"/>
      <c r="N25" s="101"/>
    </row>
    <row r="26" spans="2:17">
      <c r="B26" s="153" t="s">
        <v>8</v>
      </c>
      <c r="C26" s="154"/>
      <c r="D26" s="43" t="str">
        <f>IFERROR(IF(I16-(SUM(N41:N70)+SUM(M41:M70))=0,"",I16-(SUM(N41:N70)+SUM(M41:M70))),"")</f>
        <v/>
      </c>
      <c r="E26" s="44"/>
      <c r="F26" s="44"/>
      <c r="G26" s="44"/>
      <c r="H26" s="44"/>
      <c r="I26" s="72"/>
      <c r="J26" s="72"/>
      <c r="K26" s="72"/>
      <c r="L26" s="72"/>
      <c r="M26" s="72"/>
      <c r="N26" s="73"/>
    </row>
    <row r="27" spans="2:17">
      <c r="B27" s="147" t="s">
        <v>35</v>
      </c>
      <c r="C27" s="148"/>
      <c r="D27" s="33" t="str">
        <f>IFERROR(IF(I17-(SUM(N74:N144)+SUM(M74:M144))=0,"",I17-(SUM(N74:N144)+SUM(M74:M144))),"")</f>
        <v/>
      </c>
      <c r="E27" s="29"/>
      <c r="F27" s="29"/>
      <c r="G27" s="29"/>
      <c r="H27" s="29"/>
      <c r="I27" s="74"/>
      <c r="J27" s="74"/>
      <c r="K27" s="74"/>
      <c r="L27" s="74"/>
      <c r="M27" s="74"/>
      <c r="N27" s="75"/>
    </row>
    <row r="28" spans="2:17">
      <c r="B28" s="156" t="s">
        <v>12</v>
      </c>
      <c r="C28" s="157"/>
      <c r="D28" s="43" t="str">
        <f>IF(D21=0,"",IF(D14=0,"",IF(B10=1,D25,IF(B10=2,I17/D21,IF(B10=3,I17/D14,"")))))</f>
        <v/>
      </c>
      <c r="E28" s="44"/>
      <c r="F28" s="44"/>
      <c r="G28" s="44"/>
      <c r="H28" s="44"/>
      <c r="I28" s="72"/>
      <c r="J28" s="72"/>
      <c r="K28" s="72"/>
      <c r="L28" s="72"/>
      <c r="M28" s="72"/>
      <c r="N28" s="73"/>
    </row>
    <row r="29" spans="2:17">
      <c r="B29" s="149" t="s">
        <v>30</v>
      </c>
      <c r="C29" s="150"/>
      <c r="D29" s="35">
        <f>COUNT(D41:D70)</f>
        <v>0</v>
      </c>
      <c r="E29" s="32"/>
      <c r="F29" s="32"/>
      <c r="G29" s="32"/>
      <c r="H29" s="32"/>
      <c r="I29" s="74"/>
      <c r="J29" s="74"/>
      <c r="K29" s="74"/>
      <c r="L29" s="74"/>
      <c r="M29" s="74"/>
      <c r="N29" s="75"/>
    </row>
    <row r="30" spans="2:17">
      <c r="B30" s="145" t="s">
        <v>33</v>
      </c>
      <c r="C30" s="146"/>
      <c r="D30" s="34">
        <f>COUNT(D74:D144)</f>
        <v>0</v>
      </c>
      <c r="E30" s="30"/>
      <c r="F30" s="30"/>
      <c r="G30" s="30"/>
      <c r="H30" s="30"/>
      <c r="I30" s="72"/>
      <c r="J30" s="72"/>
      <c r="K30" s="72"/>
      <c r="L30" s="72"/>
      <c r="M30" s="72"/>
      <c r="N30" s="73"/>
    </row>
    <row r="31" spans="2:17">
      <c r="B31" s="147" t="s">
        <v>29</v>
      </c>
      <c r="C31" s="148"/>
      <c r="D31" s="35">
        <f>SUM(D41:D70)</f>
        <v>0</v>
      </c>
      <c r="E31" s="31">
        <f>SUM(E41:E70)</f>
        <v>0</v>
      </c>
      <c r="F31" s="32"/>
      <c r="G31" s="32"/>
      <c r="H31" s="32"/>
      <c r="I31" s="74"/>
      <c r="J31" s="74"/>
      <c r="K31" s="74"/>
      <c r="L31" s="74"/>
      <c r="M31" s="74"/>
      <c r="N31" s="75"/>
    </row>
    <row r="32" spans="2:17">
      <c r="B32" s="145" t="s">
        <v>34</v>
      </c>
      <c r="C32" s="146"/>
      <c r="D32" s="34">
        <f>SUM(D74:D144)</f>
        <v>0</v>
      </c>
      <c r="E32" s="42">
        <f>SUM(E74:E144)</f>
        <v>0</v>
      </c>
      <c r="F32" s="30"/>
      <c r="G32" s="30"/>
      <c r="H32" s="30"/>
      <c r="I32" s="72"/>
      <c r="J32" s="72"/>
      <c r="K32" s="72"/>
      <c r="L32" s="72"/>
      <c r="M32" s="72"/>
      <c r="N32" s="73"/>
    </row>
    <row r="33" spans="2:18">
      <c r="B33" s="147" t="s">
        <v>37</v>
      </c>
      <c r="C33" s="148"/>
      <c r="D33" s="33" t="str">
        <f>IFERROR((D26-SUM(N39:N70))/(D20-D29),"")</f>
        <v/>
      </c>
      <c r="E33" s="31"/>
      <c r="F33" s="32"/>
      <c r="G33" s="32"/>
      <c r="H33" s="32"/>
      <c r="I33" s="74"/>
      <c r="J33" s="74"/>
      <c r="K33" s="74"/>
      <c r="L33" s="74"/>
      <c r="M33" s="74"/>
      <c r="N33" s="75"/>
    </row>
    <row r="34" spans="2:18">
      <c r="B34" s="145" t="s">
        <v>40</v>
      </c>
      <c r="C34" s="146"/>
      <c r="D34" s="43" t="str">
        <f>IFERROR((D27-SUM(N40:N71))/(D21-D30),"")</f>
        <v/>
      </c>
      <c r="E34" s="42"/>
      <c r="F34" s="30"/>
      <c r="G34" s="30"/>
      <c r="H34" s="30"/>
      <c r="I34" s="72"/>
      <c r="J34" s="72"/>
      <c r="K34" s="72"/>
      <c r="L34" s="72"/>
      <c r="M34" s="72"/>
      <c r="N34" s="73"/>
    </row>
    <row r="35" spans="2:18">
      <c r="B35" s="147" t="s">
        <v>39</v>
      </c>
      <c r="C35" s="148"/>
      <c r="D35" s="45" t="str">
        <f>IFERROR(TRUNC(((D31/(D31+D32))*100),1)&amp;"% - "&amp;TRUNC(((D26/D23)*100),1)&amp;"%","")</f>
        <v/>
      </c>
      <c r="E35" s="31"/>
      <c r="F35" s="32"/>
      <c r="G35" s="32"/>
      <c r="H35" s="32"/>
      <c r="I35" s="74"/>
      <c r="J35" s="74"/>
      <c r="K35" s="74"/>
      <c r="L35" s="74"/>
      <c r="M35" s="74"/>
      <c r="N35" s="75"/>
    </row>
    <row r="36" spans="2:18">
      <c r="B36" s="145" t="s">
        <v>38</v>
      </c>
      <c r="C36" s="146"/>
      <c r="D36" s="46" t="str">
        <f>IFERROR(TRUNC(((D32/(D31+D32))*100),1)&amp;"% - "&amp;TRUNC(((D27/D23)*100),1)&amp;"%","")</f>
        <v/>
      </c>
      <c r="E36" s="42"/>
      <c r="F36" s="30"/>
      <c r="G36" s="30"/>
      <c r="H36" s="30"/>
      <c r="I36" s="72"/>
      <c r="J36" s="72"/>
      <c r="K36" s="72"/>
      <c r="L36" s="72"/>
      <c r="M36" s="72"/>
      <c r="N36" s="73"/>
    </row>
    <row r="37" spans="2:18" ht="15.75" thickBot="1">
      <c r="B37" s="151" t="s">
        <v>36</v>
      </c>
      <c r="C37" s="152"/>
      <c r="D37" s="114" t="str">
        <f>IFERROR((E23-SUM(N41:N144))/(D22-(D29+D30)),"")</f>
        <v/>
      </c>
      <c r="E37" s="110"/>
      <c r="F37" s="111"/>
      <c r="G37" s="111"/>
      <c r="H37" s="111"/>
      <c r="I37" s="112"/>
      <c r="J37" s="112"/>
      <c r="K37" s="112"/>
      <c r="L37" s="112"/>
      <c r="M37" s="112"/>
      <c r="N37" s="113"/>
    </row>
    <row r="38" spans="2:18" ht="15.75" thickBot="1">
      <c r="C38" s="3"/>
      <c r="D38" s="12"/>
      <c r="E38" s="2"/>
      <c r="F38" s="2"/>
      <c r="G38" s="2"/>
      <c r="H38" s="2"/>
      <c r="I38" s="3"/>
      <c r="J38" s="3"/>
      <c r="K38" s="3"/>
      <c r="L38" s="3"/>
      <c r="M38" s="3"/>
      <c r="N38" s="3"/>
    </row>
    <row r="39" spans="2:18" ht="19.5" customHeight="1" thickBot="1">
      <c r="B39" s="142" t="s">
        <v>31</v>
      </c>
      <c r="C39" s="143"/>
      <c r="D39" s="143"/>
      <c r="E39" s="143"/>
      <c r="F39" s="143"/>
      <c r="G39" s="143"/>
      <c r="H39" s="143"/>
      <c r="I39" s="143"/>
      <c r="J39" s="143"/>
      <c r="K39" s="143"/>
      <c r="L39" s="143"/>
      <c r="M39" s="143"/>
      <c r="N39" s="144"/>
      <c r="R39" s="3"/>
    </row>
    <row r="40" spans="2:18" s="7" customFormat="1" ht="50.25" customHeight="1" thickBot="1">
      <c r="B40" s="115" t="s">
        <v>41</v>
      </c>
      <c r="C40" s="116" t="s">
        <v>15</v>
      </c>
      <c r="D40" s="116" t="s">
        <v>0</v>
      </c>
      <c r="E40" s="21"/>
      <c r="F40" s="21"/>
      <c r="G40" s="21"/>
      <c r="H40" s="22" t="s">
        <v>19</v>
      </c>
      <c r="I40" s="22" t="s">
        <v>24</v>
      </c>
      <c r="J40" s="22" t="s">
        <v>25</v>
      </c>
      <c r="K40" s="22" t="s">
        <v>27</v>
      </c>
      <c r="L40" s="116"/>
      <c r="M40" s="116" t="s">
        <v>28</v>
      </c>
      <c r="N40" s="22" t="s">
        <v>18</v>
      </c>
    </row>
    <row r="41" spans="2:18" ht="15.75" thickBot="1">
      <c r="B41" s="117" t="str">
        <f>IF(D20="","",IF(D20&gt;0,"►",""))</f>
        <v/>
      </c>
      <c r="C41" s="39">
        <v>1</v>
      </c>
      <c r="D41" s="47"/>
      <c r="E41" s="48">
        <f t="shared" ref="E41:E107" si="0">IF(N41="",IF(M41="",IF(H41="",D41,H41),""),"")</f>
        <v>0</v>
      </c>
      <c r="F41" s="49">
        <f>IF(C41="","",INDEX(Sheet3!$AA$10:$AA$1471,'FADS v2.0'!C41,1))</f>
        <v>0</v>
      </c>
      <c r="G41" s="49">
        <f>INDEX(Sheet3!$AA$10:$AC$1471,'FADS v2.0'!C41,3)</f>
        <v>0</v>
      </c>
      <c r="H41" s="38"/>
      <c r="I41" s="50" t="str">
        <f t="shared" ref="I41:I70" si="1">IF(H41="",IF(E41="","",IF(D41="","",E41/$E$31)),IF(E41="","",IF(H41="","",E41/$E$31)))</f>
        <v/>
      </c>
      <c r="J41" s="50" t="str">
        <f t="shared" ref="J41:J70" si="2">IF(N41="",IF(M41="","",M41/$I$16),N41/$I$16)</f>
        <v/>
      </c>
      <c r="K41" s="51" t="str">
        <f>IF(M41="",IF(N41="",IF(H41="",IF(D41="","",IF($D$26="","",$D$26*I41)),$D$26*I41),""),"")</f>
        <v/>
      </c>
      <c r="L41" s="52" t="str">
        <f t="shared" ref="L41:L70" si="3">IF(D41="","",$I$16*I41)</f>
        <v/>
      </c>
      <c r="M41" s="66"/>
      <c r="N41" s="54"/>
      <c r="O41" s="8"/>
      <c r="P41" s="9"/>
    </row>
    <row r="42" spans="2:18" ht="15.75" thickBot="1">
      <c r="B42" s="117" t="str">
        <f>IF(D20="","",IF(D20&gt;1,"►",""))</f>
        <v/>
      </c>
      <c r="C42" s="56">
        <v>1</v>
      </c>
      <c r="D42" s="55" t="str">
        <f>IF(H42="",IF(C42=1,"",VLOOKUP(F42,Sheet3!$C$11:$D$1471,2,FALSE)),"")</f>
        <v/>
      </c>
      <c r="E42" s="56" t="str">
        <f t="shared" si="0"/>
        <v/>
      </c>
      <c r="F42" s="39">
        <f>IF(C42="","",INDEX(Sheet3!$AA$10:$AA$1471,'FADS v2.0'!C42,1))</f>
        <v>0</v>
      </c>
      <c r="G42" s="39">
        <f>INDEX(Sheet3!$AA$10:$AC$1471,'FADS v2.0'!C42,3)</f>
        <v>0</v>
      </c>
      <c r="H42" s="13"/>
      <c r="I42" s="57" t="str">
        <f t="shared" si="1"/>
        <v/>
      </c>
      <c r="J42" s="57" t="str">
        <f t="shared" si="2"/>
        <v/>
      </c>
      <c r="K42" s="58" t="str">
        <f>IF(M42="",IF(N42="",IF(H42="",IF(D42="","",IF($D$26="","",$D$26*I42)),$D$26*I42),""),"")</f>
        <v/>
      </c>
      <c r="L42" s="52" t="str">
        <f t="shared" si="3"/>
        <v/>
      </c>
      <c r="M42" s="53"/>
      <c r="N42" s="59"/>
    </row>
    <row r="43" spans="2:18" ht="15.75" thickBot="1">
      <c r="B43" s="117" t="str">
        <f>IF(D20="","",IF(D20&gt;2,"►",""))</f>
        <v/>
      </c>
      <c r="C43" s="56">
        <v>1</v>
      </c>
      <c r="D43" s="47" t="str">
        <f>IF(H43="",IF(C43=1,"",VLOOKUP(F43,Sheet3!$C$11:$D$1471,2,FALSE)),"")</f>
        <v/>
      </c>
      <c r="E43" s="48" t="str">
        <f t="shared" si="0"/>
        <v/>
      </c>
      <c r="F43" s="49">
        <f>IF(C43="","",INDEX(Sheet3!$AA$10:$AA$1471,'FADS v2.0'!C43,1))</f>
        <v>0</v>
      </c>
      <c r="G43" s="49">
        <f>INDEX(Sheet3!$AA$10:$AC$1471,'FADS v2.0'!C43,3)</f>
        <v>0</v>
      </c>
      <c r="H43" s="13"/>
      <c r="I43" s="50" t="str">
        <f t="shared" si="1"/>
        <v/>
      </c>
      <c r="J43" s="50" t="str">
        <f t="shared" si="2"/>
        <v/>
      </c>
      <c r="K43" s="51" t="str">
        <f t="shared" ref="K43:K69" si="4">IF(M43="",IF(N43="",IF(H43="",IF(D43="","",IF($D$26="","",$D$26*I43)),$D$26*I43),""),"")</f>
        <v/>
      </c>
      <c r="L43" s="52" t="str">
        <f t="shared" si="3"/>
        <v/>
      </c>
      <c r="M43" s="53"/>
      <c r="N43" s="59"/>
    </row>
    <row r="44" spans="2:18" ht="15.75" thickBot="1">
      <c r="B44" s="117" t="str">
        <f>IF(D20="","",IF(D20&gt;3,"►",""))</f>
        <v/>
      </c>
      <c r="C44" s="56">
        <v>1</v>
      </c>
      <c r="D44" s="55" t="str">
        <f>IF(H44="",IF(C44=1,"",VLOOKUP(F44,Sheet3!$C$11:$D$1471,2,FALSE)),"")</f>
        <v/>
      </c>
      <c r="E44" s="56" t="str">
        <f t="shared" si="0"/>
        <v/>
      </c>
      <c r="F44" s="39">
        <f>IF(C44="","",INDEX(Sheet3!$AA$10:$AA$1471,'FADS v2.0'!C44,1))</f>
        <v>0</v>
      </c>
      <c r="G44" s="39">
        <f>INDEX(Sheet3!$AA$10:$AC$1471,'FADS v2.0'!C44,3)</f>
        <v>0</v>
      </c>
      <c r="H44" s="13"/>
      <c r="I44" s="57" t="str">
        <f t="shared" si="1"/>
        <v/>
      </c>
      <c r="J44" s="57" t="str">
        <f t="shared" si="2"/>
        <v/>
      </c>
      <c r="K44" s="58" t="str">
        <f t="shared" si="4"/>
        <v/>
      </c>
      <c r="L44" s="52" t="str">
        <f t="shared" si="3"/>
        <v/>
      </c>
      <c r="M44" s="53"/>
      <c r="N44" s="59"/>
    </row>
    <row r="45" spans="2:18" ht="15.75" thickBot="1">
      <c r="B45" s="117" t="str">
        <f>IF(D20="","",IF(D20&gt;4,"►",""))</f>
        <v/>
      </c>
      <c r="C45" s="56">
        <v>1</v>
      </c>
      <c r="D45" s="47" t="str">
        <f>IF(H45="",IF(C45=1,"",VLOOKUP(F45,Sheet3!$C$11:$D$1471,2,FALSE)),"")</f>
        <v/>
      </c>
      <c r="E45" s="48" t="str">
        <f t="shared" si="0"/>
        <v/>
      </c>
      <c r="F45" s="49">
        <f>IF(C45="","",INDEX(Sheet3!$AA$10:$AA$1471,'FADS v2.0'!C45,1))</f>
        <v>0</v>
      </c>
      <c r="G45" s="49">
        <f>INDEX(Sheet3!$AA$10:$AC$1471,'FADS v2.0'!C45,3)</f>
        <v>0</v>
      </c>
      <c r="H45" s="13"/>
      <c r="I45" s="50" t="str">
        <f t="shared" si="1"/>
        <v/>
      </c>
      <c r="J45" s="50" t="str">
        <f t="shared" si="2"/>
        <v/>
      </c>
      <c r="K45" s="51" t="str">
        <f t="shared" si="4"/>
        <v/>
      </c>
      <c r="L45" s="52" t="str">
        <f t="shared" si="3"/>
        <v/>
      </c>
      <c r="M45" s="53"/>
      <c r="N45" s="59"/>
    </row>
    <row r="46" spans="2:18" ht="15.75" thickBot="1">
      <c r="B46" s="117" t="str">
        <f>IF(D20="","",IF(D20&gt;5,"►",""))</f>
        <v/>
      </c>
      <c r="C46" s="56">
        <v>1</v>
      </c>
      <c r="D46" s="55" t="str">
        <f>IF(H46="",IF(C46=1,"",VLOOKUP(F46,Sheet3!$C$11:$D$1471,2,FALSE)),"")</f>
        <v/>
      </c>
      <c r="E46" s="56" t="str">
        <f>IF(N46="",IF(M46="",IF(H46="",D46,H46),""),"")</f>
        <v/>
      </c>
      <c r="F46" s="39">
        <f>IF(C46="","",INDEX(Sheet3!$AA$10:$AA$1471,'FADS v2.0'!C46,1))</f>
        <v>0</v>
      </c>
      <c r="G46" s="39">
        <f>INDEX(Sheet3!$AA$10:$AC$1471,'FADS v2.0'!C46,3)</f>
        <v>0</v>
      </c>
      <c r="H46" s="13"/>
      <c r="I46" s="57" t="str">
        <f t="shared" si="1"/>
        <v/>
      </c>
      <c r="J46" s="57" t="str">
        <f t="shared" si="2"/>
        <v/>
      </c>
      <c r="K46" s="58" t="str">
        <f t="shared" si="4"/>
        <v/>
      </c>
      <c r="L46" s="52" t="str">
        <f t="shared" si="3"/>
        <v/>
      </c>
      <c r="M46" s="53"/>
      <c r="N46" s="59"/>
    </row>
    <row r="47" spans="2:18" ht="15.75" thickBot="1">
      <c r="B47" s="117" t="str">
        <f>IF(D20="","",IF(D20&gt;6,"►",""))</f>
        <v/>
      </c>
      <c r="C47" s="56">
        <v>1</v>
      </c>
      <c r="D47" s="47" t="str">
        <f>IF(H47="",IF(C47=1,"",VLOOKUP(F47,Sheet3!$C$11:$D$1471,2,FALSE)),"")</f>
        <v/>
      </c>
      <c r="E47" s="48" t="str">
        <f t="shared" si="0"/>
        <v/>
      </c>
      <c r="F47" s="49">
        <f>IF(C47="","",INDEX(Sheet3!$AA$10:$AA$1471,'FADS v2.0'!C47,1))</f>
        <v>0</v>
      </c>
      <c r="G47" s="49">
        <f>INDEX(Sheet3!$AA$10:$AC$1471,'FADS v2.0'!C47,3)</f>
        <v>0</v>
      </c>
      <c r="H47" s="13"/>
      <c r="I47" s="50" t="str">
        <f t="shared" si="1"/>
        <v/>
      </c>
      <c r="J47" s="50" t="str">
        <f t="shared" si="2"/>
        <v/>
      </c>
      <c r="K47" s="51" t="str">
        <f t="shared" si="4"/>
        <v/>
      </c>
      <c r="L47" s="52" t="str">
        <f t="shared" si="3"/>
        <v/>
      </c>
      <c r="M47" s="53"/>
      <c r="N47" s="59"/>
    </row>
    <row r="48" spans="2:18" ht="15.75" thickBot="1">
      <c r="B48" s="117" t="str">
        <f>IF(D20="","",IF(D20&gt;7,"►",""))</f>
        <v/>
      </c>
      <c r="C48" s="56">
        <v>1</v>
      </c>
      <c r="D48" s="55" t="str">
        <f>IF(H48="",IF(C48=1,"",VLOOKUP(F48,Sheet3!$C$11:$D$1471,2,FALSE)),"")</f>
        <v/>
      </c>
      <c r="E48" s="56" t="str">
        <f t="shared" si="0"/>
        <v/>
      </c>
      <c r="F48" s="39">
        <f>IF(C48="","",INDEX(Sheet3!$AA$10:$AA$1471,'FADS v2.0'!C48,1))</f>
        <v>0</v>
      </c>
      <c r="G48" s="39">
        <f>INDEX(Sheet3!$AA$10:$AC$1471,'FADS v2.0'!C48,3)</f>
        <v>0</v>
      </c>
      <c r="H48" s="13"/>
      <c r="I48" s="57" t="str">
        <f t="shared" si="1"/>
        <v/>
      </c>
      <c r="J48" s="57" t="str">
        <f t="shared" si="2"/>
        <v/>
      </c>
      <c r="K48" s="58" t="str">
        <f t="shared" si="4"/>
        <v/>
      </c>
      <c r="L48" s="52" t="str">
        <f t="shared" si="3"/>
        <v/>
      </c>
      <c r="M48" s="53"/>
      <c r="N48" s="59"/>
    </row>
    <row r="49" spans="2:14" ht="15.75" thickBot="1">
      <c r="B49" s="117" t="str">
        <f>IF(D20="","",IF(D20&gt;8,"►",""))</f>
        <v/>
      </c>
      <c r="C49" s="56">
        <v>1</v>
      </c>
      <c r="D49" s="47" t="str">
        <f>IF(H49="",IF(C49=1,"",VLOOKUP(F49,Sheet3!$C$11:$D$1471,2,FALSE)),"")</f>
        <v/>
      </c>
      <c r="E49" s="48" t="str">
        <f t="shared" si="0"/>
        <v/>
      </c>
      <c r="F49" s="49">
        <f>IF(C49="","",INDEX(Sheet3!$AA$10:$AA$1471,'FADS v2.0'!C49,1))</f>
        <v>0</v>
      </c>
      <c r="G49" s="49">
        <f>INDEX(Sheet3!$AA$10:$AC$1471,'FADS v2.0'!C49,3)</f>
        <v>0</v>
      </c>
      <c r="H49" s="13"/>
      <c r="I49" s="50" t="str">
        <f t="shared" si="1"/>
        <v/>
      </c>
      <c r="J49" s="50" t="str">
        <f t="shared" si="2"/>
        <v/>
      </c>
      <c r="K49" s="51" t="str">
        <f t="shared" si="4"/>
        <v/>
      </c>
      <c r="L49" s="52" t="str">
        <f t="shared" si="3"/>
        <v/>
      </c>
      <c r="M49" s="53"/>
      <c r="N49" s="59"/>
    </row>
    <row r="50" spans="2:14" ht="15.75" thickBot="1">
      <c r="B50" s="117" t="str">
        <f>IF(D20="","",IF(D20&gt;9,"►",""))</f>
        <v/>
      </c>
      <c r="C50" s="56">
        <v>1</v>
      </c>
      <c r="D50" s="55" t="str">
        <f>IF(H50="",IF(C50=1,"",VLOOKUP(F50,Sheet3!$C$11:$D$1471,2,FALSE)),"")</f>
        <v/>
      </c>
      <c r="E50" s="56" t="str">
        <f t="shared" si="0"/>
        <v/>
      </c>
      <c r="F50" s="39">
        <f>IF(C50="","",INDEX(Sheet3!$AA$10:$AA$1471,'FADS v2.0'!C50,1))</f>
        <v>0</v>
      </c>
      <c r="G50" s="39">
        <f>INDEX(Sheet3!$AA$10:$AC$1471,'FADS v2.0'!C50,3)</f>
        <v>0</v>
      </c>
      <c r="H50" s="13"/>
      <c r="I50" s="57" t="str">
        <f t="shared" si="1"/>
        <v/>
      </c>
      <c r="J50" s="57" t="str">
        <f t="shared" si="2"/>
        <v/>
      </c>
      <c r="K50" s="58" t="str">
        <f t="shared" si="4"/>
        <v/>
      </c>
      <c r="L50" s="52" t="str">
        <f t="shared" si="3"/>
        <v/>
      </c>
      <c r="M50" s="53"/>
      <c r="N50" s="59"/>
    </row>
    <row r="51" spans="2:14" ht="15.75" thickBot="1">
      <c r="B51" s="117" t="str">
        <f>IF(D20="","",IF(D20&gt;10,"►",""))</f>
        <v/>
      </c>
      <c r="C51" s="56">
        <v>1</v>
      </c>
      <c r="D51" s="47" t="str">
        <f>IF(H51="",IF(C51=1,"",VLOOKUP(F51,Sheet3!$C$11:$D$1471,2,FALSE)),"")</f>
        <v/>
      </c>
      <c r="E51" s="48" t="str">
        <f t="shared" si="0"/>
        <v/>
      </c>
      <c r="F51" s="49">
        <f>IF(C51="","",INDEX(Sheet3!$AA$10:$AA$1471,'FADS v2.0'!C51,1))</f>
        <v>0</v>
      </c>
      <c r="G51" s="49">
        <f>INDEX(Sheet3!$AA$10:$AC$1471,'FADS v2.0'!C51,3)</f>
        <v>0</v>
      </c>
      <c r="H51" s="13"/>
      <c r="I51" s="50" t="str">
        <f t="shared" si="1"/>
        <v/>
      </c>
      <c r="J51" s="50" t="str">
        <f t="shared" si="2"/>
        <v/>
      </c>
      <c r="K51" s="51" t="str">
        <f t="shared" si="4"/>
        <v/>
      </c>
      <c r="L51" s="52" t="str">
        <f t="shared" si="3"/>
        <v/>
      </c>
      <c r="M51" s="53"/>
      <c r="N51" s="59"/>
    </row>
    <row r="52" spans="2:14" ht="15.75" thickBot="1">
      <c r="B52" s="117" t="str">
        <f>IF(D20="","",IF(D20&gt;11,"►",""))</f>
        <v/>
      </c>
      <c r="C52" s="56">
        <v>1</v>
      </c>
      <c r="D52" s="55" t="str">
        <f>IF(H52="",IF(C52=1,"",VLOOKUP(F52,Sheet3!$C$11:$D$1471,2,FALSE)),"")</f>
        <v/>
      </c>
      <c r="E52" s="56" t="str">
        <f t="shared" si="0"/>
        <v/>
      </c>
      <c r="F52" s="39">
        <f>IF(C52="","",INDEX(Sheet3!$AA$10:$AA$1471,'FADS v2.0'!C52,1))</f>
        <v>0</v>
      </c>
      <c r="G52" s="39">
        <f>INDEX(Sheet3!$AA$10:$AC$1471,'FADS v2.0'!C52,3)</f>
        <v>0</v>
      </c>
      <c r="H52" s="13"/>
      <c r="I52" s="57" t="str">
        <f t="shared" si="1"/>
        <v/>
      </c>
      <c r="J52" s="57" t="str">
        <f t="shared" si="2"/>
        <v/>
      </c>
      <c r="K52" s="58" t="str">
        <f t="shared" si="4"/>
        <v/>
      </c>
      <c r="L52" s="52" t="str">
        <f t="shared" si="3"/>
        <v/>
      </c>
      <c r="M52" s="53"/>
      <c r="N52" s="59"/>
    </row>
    <row r="53" spans="2:14" ht="15.75" thickBot="1">
      <c r="B53" s="117" t="str">
        <f>IF(D20="","",IF(D20&gt;12,"►",""))</f>
        <v/>
      </c>
      <c r="C53" s="56">
        <v>1</v>
      </c>
      <c r="D53" s="47" t="str">
        <f>IF(H53="",IF(C53=1,"",VLOOKUP(F53,Sheet3!$C$11:$D$1471,2,FALSE)),"")</f>
        <v/>
      </c>
      <c r="E53" s="48" t="str">
        <f t="shared" si="0"/>
        <v/>
      </c>
      <c r="F53" s="49">
        <f>IF(C53="","",INDEX(Sheet3!$AA$10:$AA$1471,'FADS v2.0'!C53,1))</f>
        <v>0</v>
      </c>
      <c r="G53" s="49">
        <f>INDEX(Sheet3!$AA$10:$AC$1471,'FADS v2.0'!C53,3)</f>
        <v>0</v>
      </c>
      <c r="H53" s="13"/>
      <c r="I53" s="50" t="str">
        <f t="shared" si="1"/>
        <v/>
      </c>
      <c r="J53" s="50" t="str">
        <f t="shared" si="2"/>
        <v/>
      </c>
      <c r="K53" s="51" t="str">
        <f t="shared" si="4"/>
        <v/>
      </c>
      <c r="L53" s="52" t="str">
        <f t="shared" si="3"/>
        <v/>
      </c>
      <c r="M53" s="53"/>
      <c r="N53" s="59"/>
    </row>
    <row r="54" spans="2:14" ht="15.75" thickBot="1">
      <c r="B54" s="117" t="str">
        <f>IF(D20="","",IF(D20&gt;13,"►",""))</f>
        <v/>
      </c>
      <c r="C54" s="56">
        <v>1</v>
      </c>
      <c r="D54" s="55" t="str">
        <f>IF(H54="",IF(C54=1,"",VLOOKUP(F54,Sheet3!$C$11:$D$1471,2,FALSE)),"")</f>
        <v/>
      </c>
      <c r="E54" s="56" t="str">
        <f t="shared" si="0"/>
        <v/>
      </c>
      <c r="F54" s="39">
        <f>IF(C54="","",INDEX(Sheet3!$AA$10:$AA$1471,'FADS v2.0'!C54,1))</f>
        <v>0</v>
      </c>
      <c r="G54" s="39">
        <f>INDEX(Sheet3!$AA$10:$AC$1471,'FADS v2.0'!C54,3)</f>
        <v>0</v>
      </c>
      <c r="H54" s="13"/>
      <c r="I54" s="57" t="str">
        <f t="shared" si="1"/>
        <v/>
      </c>
      <c r="J54" s="57" t="str">
        <f t="shared" si="2"/>
        <v/>
      </c>
      <c r="K54" s="58" t="str">
        <f t="shared" si="4"/>
        <v/>
      </c>
      <c r="L54" s="52" t="str">
        <f t="shared" si="3"/>
        <v/>
      </c>
      <c r="M54" s="53"/>
      <c r="N54" s="59"/>
    </row>
    <row r="55" spans="2:14" ht="15.75" thickBot="1">
      <c r="B55" s="117" t="str">
        <f>IF(D20="","",IF(D20&gt;14,"►",""))</f>
        <v/>
      </c>
      <c r="C55" s="56">
        <v>1</v>
      </c>
      <c r="D55" s="47" t="str">
        <f>IF(H55="",IF(C55=1,"",VLOOKUP(F55,Sheet3!$C$11:$D$1471,2,FALSE)),"")</f>
        <v/>
      </c>
      <c r="E55" s="48" t="str">
        <f t="shared" si="0"/>
        <v/>
      </c>
      <c r="F55" s="49">
        <f>IF(C55="","",INDEX(Sheet3!$AA$10:$AA$1471,'FADS v2.0'!C55,1))</f>
        <v>0</v>
      </c>
      <c r="G55" s="49">
        <f>INDEX(Sheet3!$AA$10:$AC$1471,'FADS v2.0'!C55,3)</f>
        <v>0</v>
      </c>
      <c r="H55" s="13"/>
      <c r="I55" s="50" t="str">
        <f t="shared" si="1"/>
        <v/>
      </c>
      <c r="J55" s="50" t="str">
        <f t="shared" si="2"/>
        <v/>
      </c>
      <c r="K55" s="51" t="str">
        <f t="shared" si="4"/>
        <v/>
      </c>
      <c r="L55" s="52" t="str">
        <f t="shared" si="3"/>
        <v/>
      </c>
      <c r="M55" s="53"/>
      <c r="N55" s="59"/>
    </row>
    <row r="56" spans="2:14" ht="15.75" thickBot="1">
      <c r="B56" s="117" t="str">
        <f>IF(D20="","",IF(D20&gt;15,"►",""))</f>
        <v/>
      </c>
      <c r="C56" s="56">
        <v>1</v>
      </c>
      <c r="D56" s="55" t="str">
        <f>IF(H56="",IF(C56=1,"",VLOOKUP(F56,Sheet3!$C$11:$D$1471,2,FALSE)),"")</f>
        <v/>
      </c>
      <c r="E56" s="56" t="str">
        <f t="shared" si="0"/>
        <v/>
      </c>
      <c r="F56" s="39">
        <f>IF(C56="","",INDEX(Sheet3!$AA$10:$AA$1471,'FADS v2.0'!C56,1))</f>
        <v>0</v>
      </c>
      <c r="G56" s="39">
        <f>INDEX(Sheet3!$AA$10:$AC$1471,'FADS v2.0'!C56,3)</f>
        <v>0</v>
      </c>
      <c r="H56" s="13"/>
      <c r="I56" s="57" t="str">
        <f t="shared" si="1"/>
        <v/>
      </c>
      <c r="J56" s="57" t="str">
        <f t="shared" si="2"/>
        <v/>
      </c>
      <c r="K56" s="58" t="str">
        <f t="shared" si="4"/>
        <v/>
      </c>
      <c r="L56" s="52" t="str">
        <f t="shared" si="3"/>
        <v/>
      </c>
      <c r="M56" s="53"/>
      <c r="N56" s="59"/>
    </row>
    <row r="57" spans="2:14" ht="15.75" thickBot="1">
      <c r="B57" s="117" t="str">
        <f>IF(D20="","",IF(D20&gt;16,"►",""))</f>
        <v/>
      </c>
      <c r="C57" s="56">
        <v>1</v>
      </c>
      <c r="D57" s="47" t="str">
        <f>IF(H57="",IF(C57=1,"",VLOOKUP(F57,Sheet3!$C$11:$D$1471,2,FALSE)),"")</f>
        <v/>
      </c>
      <c r="E57" s="48" t="str">
        <f t="shared" si="0"/>
        <v/>
      </c>
      <c r="F57" s="49">
        <f>IF(C57="","",INDEX(Sheet3!$AA$10:$AA$1471,'FADS v2.0'!C57,1))</f>
        <v>0</v>
      </c>
      <c r="G57" s="49">
        <f>INDEX(Sheet3!$AA$10:$AC$1471,'FADS v2.0'!C57,3)</f>
        <v>0</v>
      </c>
      <c r="H57" s="13"/>
      <c r="I57" s="50" t="str">
        <f t="shared" si="1"/>
        <v/>
      </c>
      <c r="J57" s="50" t="str">
        <f t="shared" si="2"/>
        <v/>
      </c>
      <c r="K57" s="51" t="str">
        <f t="shared" si="4"/>
        <v/>
      </c>
      <c r="L57" s="52" t="str">
        <f t="shared" si="3"/>
        <v/>
      </c>
      <c r="M57" s="53"/>
      <c r="N57" s="59"/>
    </row>
    <row r="58" spans="2:14" ht="15.75" thickBot="1">
      <c r="B58" s="117" t="str">
        <f>IF(D20="","",IF(D20&gt;17,"►",""))</f>
        <v/>
      </c>
      <c r="C58" s="56">
        <v>1</v>
      </c>
      <c r="D58" s="55" t="str">
        <f>IF(H58="",IF(C58=1,"",VLOOKUP(F58,Sheet3!$C$11:$D$1471,2,FALSE)),"")</f>
        <v/>
      </c>
      <c r="E58" s="56" t="str">
        <f t="shared" si="0"/>
        <v/>
      </c>
      <c r="F58" s="39">
        <f>IF(C58="","",INDEX(Sheet3!$AA$10:$AA$1471,'FADS v2.0'!C58,1))</f>
        <v>0</v>
      </c>
      <c r="G58" s="39">
        <f>INDEX(Sheet3!$AA$10:$AC$1471,'FADS v2.0'!C58,3)</f>
        <v>0</v>
      </c>
      <c r="H58" s="13"/>
      <c r="I58" s="57" t="str">
        <f t="shared" si="1"/>
        <v/>
      </c>
      <c r="J58" s="57" t="str">
        <f t="shared" si="2"/>
        <v/>
      </c>
      <c r="K58" s="58" t="str">
        <f t="shared" si="4"/>
        <v/>
      </c>
      <c r="L58" s="52" t="str">
        <f t="shared" si="3"/>
        <v/>
      </c>
      <c r="M58" s="53"/>
      <c r="N58" s="59"/>
    </row>
    <row r="59" spans="2:14" ht="15.75" thickBot="1">
      <c r="B59" s="117" t="str">
        <f>IF(D20="","",IF(D20&gt;18,"►",""))</f>
        <v/>
      </c>
      <c r="C59" s="56">
        <v>1</v>
      </c>
      <c r="D59" s="47" t="str">
        <f>IF(H59="",IF(C59=1,"",VLOOKUP(F59,Sheet3!$C$11:$D$1471,2,FALSE)),"")</f>
        <v/>
      </c>
      <c r="E59" s="48" t="str">
        <f t="shared" si="0"/>
        <v/>
      </c>
      <c r="F59" s="49">
        <f>IF(C59="","",INDEX(Sheet3!$AA$10:$AA$1471,'FADS v2.0'!C59,1))</f>
        <v>0</v>
      </c>
      <c r="G59" s="49">
        <f>INDEX(Sheet3!$AA$10:$AC$1471,'FADS v2.0'!C59,3)</f>
        <v>0</v>
      </c>
      <c r="H59" s="13"/>
      <c r="I59" s="50" t="str">
        <f t="shared" si="1"/>
        <v/>
      </c>
      <c r="J59" s="50" t="str">
        <f t="shared" si="2"/>
        <v/>
      </c>
      <c r="K59" s="51" t="str">
        <f t="shared" si="4"/>
        <v/>
      </c>
      <c r="L59" s="52" t="str">
        <f t="shared" si="3"/>
        <v/>
      </c>
      <c r="M59" s="53"/>
      <c r="N59" s="59"/>
    </row>
    <row r="60" spans="2:14" ht="15.75" thickBot="1">
      <c r="B60" s="117" t="str">
        <f>IF(D20="","",IF(D20&gt;19,"►",""))</f>
        <v/>
      </c>
      <c r="C60" s="56">
        <v>1</v>
      </c>
      <c r="D60" s="55" t="str">
        <f>IF(H60="",IF(C60=1,"",VLOOKUP(F60,Sheet3!$C$11:$D$1471,2,FALSE)),"")</f>
        <v/>
      </c>
      <c r="E60" s="56" t="str">
        <f t="shared" si="0"/>
        <v/>
      </c>
      <c r="F60" s="39">
        <f>IF(C60="","",INDEX(Sheet3!$AA$10:$AA$1471,'FADS v2.0'!C60,1))</f>
        <v>0</v>
      </c>
      <c r="G60" s="39">
        <f>INDEX(Sheet3!$AA$10:$AC$1471,'FADS v2.0'!C60,3)</f>
        <v>0</v>
      </c>
      <c r="H60" s="13"/>
      <c r="I60" s="57" t="str">
        <f t="shared" si="1"/>
        <v/>
      </c>
      <c r="J60" s="57" t="str">
        <f t="shared" si="2"/>
        <v/>
      </c>
      <c r="K60" s="58" t="str">
        <f t="shared" si="4"/>
        <v/>
      </c>
      <c r="L60" s="52" t="str">
        <f t="shared" si="3"/>
        <v/>
      </c>
      <c r="M60" s="53"/>
      <c r="N60" s="59"/>
    </row>
    <row r="61" spans="2:14" ht="15.75" thickBot="1">
      <c r="B61" s="117" t="str">
        <f>IF(D20="","",IF(D20&gt;20,"►",""))</f>
        <v/>
      </c>
      <c r="C61" s="56">
        <v>1</v>
      </c>
      <c r="D61" s="47" t="str">
        <f>IF(H61="",IF(C61=1,"",VLOOKUP(F61,Sheet3!$C$11:$D$1471,2,FALSE)),"")</f>
        <v/>
      </c>
      <c r="E61" s="48" t="str">
        <f t="shared" si="0"/>
        <v/>
      </c>
      <c r="F61" s="49">
        <f>IF(C61="","",INDEX(Sheet3!$AA$10:$AA$1471,'FADS v2.0'!C61,1))</f>
        <v>0</v>
      </c>
      <c r="G61" s="49">
        <f>INDEX(Sheet3!$AA$10:$AC$1471,'FADS v2.0'!C61,3)</f>
        <v>0</v>
      </c>
      <c r="H61" s="13"/>
      <c r="I61" s="50" t="str">
        <f t="shared" si="1"/>
        <v/>
      </c>
      <c r="J61" s="50" t="str">
        <f t="shared" si="2"/>
        <v/>
      </c>
      <c r="K61" s="51" t="str">
        <f t="shared" si="4"/>
        <v/>
      </c>
      <c r="L61" s="52" t="str">
        <f t="shared" si="3"/>
        <v/>
      </c>
      <c r="M61" s="53"/>
      <c r="N61" s="59"/>
    </row>
    <row r="62" spans="2:14" ht="15.75" thickBot="1">
      <c r="B62" s="117" t="str">
        <f>IF(D20="","",IF(D20&gt;21,"►",""))</f>
        <v/>
      </c>
      <c r="C62" s="56">
        <v>1</v>
      </c>
      <c r="D62" s="55" t="str">
        <f>IF(H62="",IF(C62=1,"",VLOOKUP(F62,Sheet3!$C$11:$D$1471,2,FALSE)),"")</f>
        <v/>
      </c>
      <c r="E62" s="56" t="str">
        <f t="shared" si="0"/>
        <v/>
      </c>
      <c r="F62" s="39">
        <f>IF(C62="","",INDEX(Sheet3!$AA$10:$AA$1471,'FADS v2.0'!C62,1))</f>
        <v>0</v>
      </c>
      <c r="G62" s="39">
        <f>INDEX(Sheet3!$AA$10:$AC$1471,'FADS v2.0'!C62,3)</f>
        <v>0</v>
      </c>
      <c r="H62" s="13"/>
      <c r="I62" s="57" t="str">
        <f t="shared" si="1"/>
        <v/>
      </c>
      <c r="J62" s="57" t="str">
        <f t="shared" si="2"/>
        <v/>
      </c>
      <c r="K62" s="58" t="str">
        <f t="shared" si="4"/>
        <v/>
      </c>
      <c r="L62" s="52" t="str">
        <f t="shared" si="3"/>
        <v/>
      </c>
      <c r="M62" s="53"/>
      <c r="N62" s="59"/>
    </row>
    <row r="63" spans="2:14" ht="15.75" thickBot="1">
      <c r="B63" s="117" t="str">
        <f>IF(D20="","",IF(D20&gt;22,"►",""))</f>
        <v/>
      </c>
      <c r="C63" s="56">
        <v>1</v>
      </c>
      <c r="D63" s="47" t="str">
        <f>IF(H63="",IF(C63=1,"",VLOOKUP(F63,Sheet3!$C$11:$D$1471,2,FALSE)),"")</f>
        <v/>
      </c>
      <c r="E63" s="48" t="str">
        <f t="shared" si="0"/>
        <v/>
      </c>
      <c r="F63" s="49">
        <f>IF(C63="","",INDEX(Sheet3!$AA$10:$AA$1471,'FADS v2.0'!C63,1))</f>
        <v>0</v>
      </c>
      <c r="G63" s="49">
        <f>INDEX(Sheet3!$AA$10:$AC$1471,'FADS v2.0'!C63,3)</f>
        <v>0</v>
      </c>
      <c r="H63" s="13"/>
      <c r="I63" s="50" t="str">
        <f t="shared" si="1"/>
        <v/>
      </c>
      <c r="J63" s="50" t="str">
        <f t="shared" si="2"/>
        <v/>
      </c>
      <c r="K63" s="51" t="str">
        <f t="shared" si="4"/>
        <v/>
      </c>
      <c r="L63" s="52" t="str">
        <f t="shared" si="3"/>
        <v/>
      </c>
      <c r="M63" s="53"/>
      <c r="N63" s="59"/>
    </row>
    <row r="64" spans="2:14" ht="15.75" thickBot="1">
      <c r="B64" s="117" t="str">
        <f>IF(D20="","",IF(D20&gt;23,"►",""))</f>
        <v/>
      </c>
      <c r="C64" s="56">
        <v>1</v>
      </c>
      <c r="D64" s="55" t="str">
        <f>IF(H64="",IF(C64=1,"",VLOOKUP(F64,Sheet3!$C$11:$D$1471,2,FALSE)),"")</f>
        <v/>
      </c>
      <c r="E64" s="56" t="str">
        <f t="shared" si="0"/>
        <v/>
      </c>
      <c r="F64" s="39">
        <f>IF(C64="","",INDEX(Sheet3!$AA$10:$AA$1471,'FADS v2.0'!C64,1))</f>
        <v>0</v>
      </c>
      <c r="G64" s="39">
        <f>INDEX(Sheet3!$AA$10:$AC$1471,'FADS v2.0'!C64,3)</f>
        <v>0</v>
      </c>
      <c r="H64" s="13"/>
      <c r="I64" s="57" t="str">
        <f t="shared" si="1"/>
        <v/>
      </c>
      <c r="J64" s="57" t="str">
        <f t="shared" si="2"/>
        <v/>
      </c>
      <c r="K64" s="58" t="str">
        <f t="shared" si="4"/>
        <v/>
      </c>
      <c r="L64" s="52" t="str">
        <f t="shared" si="3"/>
        <v/>
      </c>
      <c r="M64" s="53"/>
      <c r="N64" s="59"/>
    </row>
    <row r="65" spans="2:14" ht="15.75" thickBot="1">
      <c r="B65" s="117" t="str">
        <f>IF(D20="","",IF(D20&gt;24,"►",""))</f>
        <v/>
      </c>
      <c r="C65" s="56">
        <v>1</v>
      </c>
      <c r="D65" s="47" t="str">
        <f>IF(H65="",IF(C65=1,"",VLOOKUP(F65,Sheet3!$C$11:$D$1471,2,FALSE)),"")</f>
        <v/>
      </c>
      <c r="E65" s="48" t="str">
        <f t="shared" si="0"/>
        <v/>
      </c>
      <c r="F65" s="49">
        <f>IF(C65="","",INDEX(Sheet3!$AA$10:$AA$1471,'FADS v2.0'!C65,1))</f>
        <v>0</v>
      </c>
      <c r="G65" s="49">
        <f>INDEX(Sheet3!$AA$10:$AC$1471,'FADS v2.0'!C65,3)</f>
        <v>0</v>
      </c>
      <c r="H65" s="13"/>
      <c r="I65" s="50" t="str">
        <f t="shared" si="1"/>
        <v/>
      </c>
      <c r="J65" s="50" t="str">
        <f t="shared" si="2"/>
        <v/>
      </c>
      <c r="K65" s="51" t="str">
        <f t="shared" si="4"/>
        <v/>
      </c>
      <c r="L65" s="52" t="str">
        <f t="shared" si="3"/>
        <v/>
      </c>
      <c r="M65" s="53"/>
      <c r="N65" s="59"/>
    </row>
    <row r="66" spans="2:14" ht="15.75" thickBot="1">
      <c r="B66" s="117" t="str">
        <f>IF(D20="","",IF(D20&gt;25,"►",""))</f>
        <v/>
      </c>
      <c r="C66" s="56">
        <v>1</v>
      </c>
      <c r="D66" s="55" t="str">
        <f>IF(H66="",IF(C66=1,"",VLOOKUP(F66,Sheet3!$C$11:$D$1471,2,FALSE)),"")</f>
        <v/>
      </c>
      <c r="E66" s="56" t="str">
        <f t="shared" si="0"/>
        <v/>
      </c>
      <c r="F66" s="39">
        <f>IF(C66="","",INDEX(Sheet3!$AA$10:$AA$1471,'FADS v2.0'!C66,1))</f>
        <v>0</v>
      </c>
      <c r="G66" s="39">
        <f>INDEX(Sheet3!$AA$10:$AC$1471,'FADS v2.0'!C66,3)</f>
        <v>0</v>
      </c>
      <c r="H66" s="13"/>
      <c r="I66" s="57" t="str">
        <f t="shared" si="1"/>
        <v/>
      </c>
      <c r="J66" s="57" t="str">
        <f t="shared" si="2"/>
        <v/>
      </c>
      <c r="K66" s="58" t="str">
        <f t="shared" si="4"/>
        <v/>
      </c>
      <c r="L66" s="52" t="str">
        <f t="shared" si="3"/>
        <v/>
      </c>
      <c r="M66" s="53"/>
      <c r="N66" s="59"/>
    </row>
    <row r="67" spans="2:14" ht="15.75" thickBot="1">
      <c r="B67" s="117" t="str">
        <f>IF(D20="","",IF(D20&gt;26,"►",""))</f>
        <v/>
      </c>
      <c r="C67" s="56">
        <v>1</v>
      </c>
      <c r="D67" s="47" t="str">
        <f>IF(H67="",IF(C67=1,"",VLOOKUP(F67,Sheet3!$C$11:$D$1471,2,FALSE)),"")</f>
        <v/>
      </c>
      <c r="E67" s="48" t="str">
        <f t="shared" si="0"/>
        <v/>
      </c>
      <c r="F67" s="49">
        <f>IF(C67="","",INDEX(Sheet3!$AA$10:$AA$1471,'FADS v2.0'!C67,1))</f>
        <v>0</v>
      </c>
      <c r="G67" s="49">
        <f>INDEX(Sheet3!$AA$10:$AC$1471,'FADS v2.0'!C67,3)</f>
        <v>0</v>
      </c>
      <c r="H67" s="13"/>
      <c r="I67" s="50" t="str">
        <f t="shared" si="1"/>
        <v/>
      </c>
      <c r="J67" s="50" t="str">
        <f t="shared" si="2"/>
        <v/>
      </c>
      <c r="K67" s="51" t="str">
        <f t="shared" si="4"/>
        <v/>
      </c>
      <c r="L67" s="52" t="str">
        <f t="shared" si="3"/>
        <v/>
      </c>
      <c r="M67" s="53"/>
      <c r="N67" s="59"/>
    </row>
    <row r="68" spans="2:14" ht="15.75" thickBot="1">
      <c r="B68" s="117" t="str">
        <f>IF(D20="","",IF(D20&gt;27,"►",""))</f>
        <v/>
      </c>
      <c r="C68" s="56">
        <v>1</v>
      </c>
      <c r="D68" s="55" t="str">
        <f>IF(H68="",IF(C68=1,"",VLOOKUP(F68,Sheet3!$C$11:$D$1471,2,FALSE)),"")</f>
        <v/>
      </c>
      <c r="E68" s="56" t="str">
        <f t="shared" si="0"/>
        <v/>
      </c>
      <c r="F68" s="39">
        <f>IF(C68="","",INDEX(Sheet3!$AA$10:$AA$1471,'FADS v2.0'!C68,1))</f>
        <v>0</v>
      </c>
      <c r="G68" s="39">
        <f>INDEX(Sheet3!$AA$10:$AC$1471,'FADS v2.0'!C68,3)</f>
        <v>0</v>
      </c>
      <c r="H68" s="13"/>
      <c r="I68" s="57" t="str">
        <f t="shared" si="1"/>
        <v/>
      </c>
      <c r="J68" s="57" t="str">
        <f t="shared" si="2"/>
        <v/>
      </c>
      <c r="K68" s="58" t="str">
        <f t="shared" si="4"/>
        <v/>
      </c>
      <c r="L68" s="52" t="str">
        <f t="shared" si="3"/>
        <v/>
      </c>
      <c r="M68" s="53"/>
      <c r="N68" s="59"/>
    </row>
    <row r="69" spans="2:14" ht="15.75" thickBot="1">
      <c r="B69" s="117" t="str">
        <f>IF(D20="","",IF(D20&gt;28,"►",""))</f>
        <v/>
      </c>
      <c r="C69" s="56">
        <v>1</v>
      </c>
      <c r="D69" s="47" t="str">
        <f>IF(H69="",IF(C69=1,"",VLOOKUP(F69,Sheet3!$C$11:$D$1471,2,FALSE)),"")</f>
        <v/>
      </c>
      <c r="E69" s="48" t="str">
        <f t="shared" si="0"/>
        <v/>
      </c>
      <c r="F69" s="49">
        <f>IF(C69="","",INDEX(Sheet3!$AA$10:$AA$1471,'FADS v2.0'!C69,1))</f>
        <v>0</v>
      </c>
      <c r="G69" s="49">
        <f>INDEX(Sheet3!$AA$10:$AC$1471,'FADS v2.0'!C69,3)</f>
        <v>0</v>
      </c>
      <c r="H69" s="13"/>
      <c r="I69" s="50" t="str">
        <f t="shared" si="1"/>
        <v/>
      </c>
      <c r="J69" s="50" t="str">
        <f t="shared" si="2"/>
        <v/>
      </c>
      <c r="K69" s="51" t="str">
        <f t="shared" si="4"/>
        <v/>
      </c>
      <c r="L69" s="52" t="str">
        <f t="shared" si="3"/>
        <v/>
      </c>
      <c r="M69" s="53"/>
      <c r="N69" s="59"/>
    </row>
    <row r="70" spans="2:14" ht="15.75" thickBot="1">
      <c r="B70" s="117" t="str">
        <f>IF(D20="","",IF(D20&gt;29,"►",""))</f>
        <v/>
      </c>
      <c r="C70" s="61">
        <v>1</v>
      </c>
      <c r="D70" s="60" t="str">
        <f>IF(H70="",IF(C70=1,"",VLOOKUP(F70,Sheet3!$C$11:$D$1471,2,FALSE)),"")</f>
        <v/>
      </c>
      <c r="E70" s="61" t="str">
        <f>IF(N70="",IF(M70="",IF(H70="",D70,H70),""),"")</f>
        <v/>
      </c>
      <c r="F70" s="62">
        <f>IF(C70="","",INDEX(Sheet3!$AA$10:$AA$1471,'FADS v2.0'!C70,1))</f>
        <v>0</v>
      </c>
      <c r="G70" s="62">
        <f>INDEX(Sheet3!$AA$10:$AC$1471,'FADS v2.0'!C70,3)</f>
        <v>0</v>
      </c>
      <c r="H70" s="13"/>
      <c r="I70" s="63" t="str">
        <f t="shared" si="1"/>
        <v/>
      </c>
      <c r="J70" s="63" t="str">
        <f t="shared" si="2"/>
        <v/>
      </c>
      <c r="K70" s="64" t="str">
        <f>IF(M70="",IF(N70="",IF(H70="",IF(D70="","",IF($D$26="","",$D$26*I70)),$D$26*I70),""),"")</f>
        <v/>
      </c>
      <c r="L70" s="65" t="str">
        <f t="shared" si="3"/>
        <v/>
      </c>
      <c r="M70" s="53"/>
      <c r="N70" s="59"/>
    </row>
    <row r="71" spans="2:14" ht="15.75" thickBot="1">
      <c r="C71" s="36"/>
      <c r="D71" s="17"/>
      <c r="E71" s="36"/>
      <c r="F71" s="37"/>
      <c r="G71" s="37"/>
      <c r="H71" s="39"/>
      <c r="I71" s="18"/>
      <c r="J71" s="18"/>
      <c r="K71" s="19"/>
      <c r="L71" s="20"/>
      <c r="M71" s="40"/>
      <c r="N71" s="41"/>
    </row>
    <row r="72" spans="2:14" ht="15.75" customHeight="1" thickBot="1">
      <c r="B72" s="142" t="s">
        <v>32</v>
      </c>
      <c r="C72" s="143"/>
      <c r="D72" s="143"/>
      <c r="E72" s="143"/>
      <c r="F72" s="143"/>
      <c r="G72" s="143"/>
      <c r="H72" s="143"/>
      <c r="I72" s="143"/>
      <c r="J72" s="143"/>
      <c r="K72" s="143"/>
      <c r="L72" s="143"/>
      <c r="M72" s="143"/>
      <c r="N72" s="144"/>
    </row>
    <row r="73" spans="2:14" ht="45.75" thickBot="1">
      <c r="B73" s="115" t="s">
        <v>41</v>
      </c>
      <c r="C73" s="123" t="s">
        <v>15</v>
      </c>
      <c r="D73" s="123" t="s">
        <v>0</v>
      </c>
      <c r="E73" s="123"/>
      <c r="F73" s="123"/>
      <c r="G73" s="123"/>
      <c r="H73" s="124" t="s">
        <v>19</v>
      </c>
      <c r="I73" s="124" t="s">
        <v>24</v>
      </c>
      <c r="J73" s="124" t="s">
        <v>25</v>
      </c>
      <c r="K73" s="124" t="s">
        <v>27</v>
      </c>
      <c r="L73" s="123"/>
      <c r="M73" s="123" t="s">
        <v>28</v>
      </c>
      <c r="N73" s="22" t="s">
        <v>18</v>
      </c>
    </row>
    <row r="74" spans="2:14" ht="15.75" thickBot="1">
      <c r="B74" s="118" t="str">
        <f>IF(D14&gt;0,"►","")</f>
        <v/>
      </c>
      <c r="C74" s="36">
        <v>5</v>
      </c>
      <c r="D74" s="47"/>
      <c r="E74" s="48">
        <f t="shared" si="0"/>
        <v>0</v>
      </c>
      <c r="F74" s="49" t="str">
        <f>IF(C74="","",INDEX(Sheet3!$AA$10:$AA$1471,'FADS v2.0'!C74,1))</f>
        <v>Adams, Joe CAR WR</v>
      </c>
      <c r="G74" s="49">
        <f>INDEX(Sheet3!$AA$10:$AC$1471,'FADS v2.0'!C74,3)</f>
        <v>0</v>
      </c>
      <c r="H74" s="38"/>
      <c r="I74" s="50" t="str">
        <f t="shared" ref="I74:I105" si="5">IF(H74="",IF(E74="","",IF(D74="","",E74/$E$32)),IF(E74="","",IF(H74="","",E74/$E$32)))</f>
        <v/>
      </c>
      <c r="J74" s="50" t="str">
        <f t="shared" ref="J74:J105" si="6">IF(N74="",IF(M74="","",M74/$I$17),N74/$I$17)</f>
        <v/>
      </c>
      <c r="K74" s="51" t="str">
        <f t="shared" ref="K74:K105" si="7">IF(M74="",IF(N74="",IF(H74="",IF(D74="","",IF($D$27="","",$D$27*I74)),$D$27*I74),""),"")</f>
        <v/>
      </c>
      <c r="L74" s="52" t="str">
        <f t="shared" ref="L74:L105" si="8">IF(D74="","",$I$17*I74)</f>
        <v/>
      </c>
      <c r="M74" s="66"/>
      <c r="N74" s="54"/>
    </row>
    <row r="75" spans="2:14" ht="15.75" thickBot="1">
      <c r="B75" s="119" t="str">
        <f>IF(D14&gt;1,"►","")</f>
        <v/>
      </c>
      <c r="C75" s="36">
        <v>1</v>
      </c>
      <c r="D75" s="55" t="str">
        <f>IF(H75="",IF(C75=1,"",VLOOKUP(F75,Sheet3!$C$11:$D$1471,2,FALSE)),"")</f>
        <v/>
      </c>
      <c r="E75" s="56" t="str">
        <f t="shared" si="0"/>
        <v/>
      </c>
      <c r="F75" s="39">
        <f>IF(C75="","",INDEX(Sheet3!$AA$10:$AA$1471,'FADS v2.0'!C75,1))</f>
        <v>0</v>
      </c>
      <c r="G75" s="39">
        <f>INDEX(Sheet3!$AA$10:$AC$1471,'FADS v2.0'!C75,3)</f>
        <v>0</v>
      </c>
      <c r="H75" s="13"/>
      <c r="I75" s="57" t="str">
        <f t="shared" si="5"/>
        <v/>
      </c>
      <c r="J75" s="57" t="str">
        <f t="shared" si="6"/>
        <v/>
      </c>
      <c r="K75" s="58" t="str">
        <f t="shared" si="7"/>
        <v/>
      </c>
      <c r="L75" s="52" t="str">
        <f t="shared" si="8"/>
        <v/>
      </c>
      <c r="M75" s="53"/>
      <c r="N75" s="59"/>
    </row>
    <row r="76" spans="2:14" ht="15.75" thickBot="1">
      <c r="B76" s="120" t="str">
        <f>IF(D14&gt;2,"►","")</f>
        <v/>
      </c>
      <c r="C76" s="36">
        <v>1</v>
      </c>
      <c r="D76" s="47" t="str">
        <f>IF(H76="",IF(C76=1,"",VLOOKUP(F76,Sheet3!$C$11:$D$1471,2,FALSE)),"")</f>
        <v/>
      </c>
      <c r="E76" s="48" t="str">
        <f t="shared" si="0"/>
        <v/>
      </c>
      <c r="F76" s="49">
        <f>IF(C76="","",INDEX(Sheet3!$AA$10:$AA$1471,'FADS v2.0'!C76,1))</f>
        <v>0</v>
      </c>
      <c r="G76" s="49">
        <f>INDEX(Sheet3!$AA$10:$AC$1471,'FADS v2.0'!C76,3)</f>
        <v>0</v>
      </c>
      <c r="H76" s="13"/>
      <c r="I76" s="50" t="str">
        <f t="shared" si="5"/>
        <v/>
      </c>
      <c r="J76" s="50" t="str">
        <f t="shared" si="6"/>
        <v/>
      </c>
      <c r="K76" s="51" t="str">
        <f t="shared" si="7"/>
        <v/>
      </c>
      <c r="L76" s="52" t="str">
        <f t="shared" si="8"/>
        <v/>
      </c>
      <c r="M76" s="53"/>
      <c r="N76" s="59"/>
    </row>
    <row r="77" spans="2:14" ht="15.75" thickBot="1">
      <c r="B77" s="119" t="str">
        <f>IF(D14&gt;3,"►","")</f>
        <v/>
      </c>
      <c r="C77" s="36">
        <v>1</v>
      </c>
      <c r="D77" s="55" t="str">
        <f>IF(H77="",IF(C77=1,"",VLOOKUP(F77,Sheet3!$C$11:$D$1471,2,FALSE)),"")</f>
        <v/>
      </c>
      <c r="E77" s="56" t="str">
        <f t="shared" si="0"/>
        <v/>
      </c>
      <c r="F77" s="39">
        <f>IF(C77="","",INDEX(Sheet3!$AA$10:$AA$1471,'FADS v2.0'!C77,1))</f>
        <v>0</v>
      </c>
      <c r="G77" s="39">
        <f>INDEX(Sheet3!$AA$10:$AC$1471,'FADS v2.0'!C77,3)</f>
        <v>0</v>
      </c>
      <c r="H77" s="13"/>
      <c r="I77" s="57" t="str">
        <f t="shared" si="5"/>
        <v/>
      </c>
      <c r="J77" s="57" t="str">
        <f t="shared" si="6"/>
        <v/>
      </c>
      <c r="K77" s="58" t="str">
        <f t="shared" si="7"/>
        <v/>
      </c>
      <c r="L77" s="52" t="str">
        <f t="shared" si="8"/>
        <v/>
      </c>
      <c r="M77" s="53"/>
      <c r="N77" s="59"/>
    </row>
    <row r="78" spans="2:14" ht="15.75" thickBot="1">
      <c r="B78" s="120" t="str">
        <f>IF(D14&gt;4,"►","")</f>
        <v/>
      </c>
      <c r="C78" s="36">
        <v>1</v>
      </c>
      <c r="D78" s="47" t="str">
        <f>IF(H78="",IF(C78=1,"",VLOOKUP(F78,Sheet3!$C$11:$D$1471,2,FALSE)),"")</f>
        <v/>
      </c>
      <c r="E78" s="48" t="str">
        <f t="shared" si="0"/>
        <v/>
      </c>
      <c r="F78" s="49">
        <f>IF(C78="","",INDEX(Sheet3!$AA$10:$AA$1471,'FADS v2.0'!C78,1))</f>
        <v>0</v>
      </c>
      <c r="G78" s="49">
        <f>INDEX(Sheet3!$AA$10:$AC$1471,'FADS v2.0'!C78,3)</f>
        <v>0</v>
      </c>
      <c r="H78" s="13"/>
      <c r="I78" s="50" t="str">
        <f t="shared" si="5"/>
        <v/>
      </c>
      <c r="J78" s="50" t="str">
        <f t="shared" si="6"/>
        <v/>
      </c>
      <c r="K78" s="51" t="str">
        <f t="shared" si="7"/>
        <v/>
      </c>
      <c r="L78" s="52" t="str">
        <f t="shared" si="8"/>
        <v/>
      </c>
      <c r="M78" s="53"/>
      <c r="N78" s="59"/>
    </row>
    <row r="79" spans="2:14" ht="15.75" thickBot="1">
      <c r="B79" s="119" t="str">
        <f>IF(D14&gt;5,"►","")</f>
        <v/>
      </c>
      <c r="C79" s="36">
        <v>1</v>
      </c>
      <c r="D79" s="55" t="str">
        <f>IF(H79="",IF(C79=1,"",VLOOKUP(F79,Sheet3!$C$11:$D$1471,2,FALSE)),"")</f>
        <v/>
      </c>
      <c r="E79" s="56" t="str">
        <f t="shared" si="0"/>
        <v/>
      </c>
      <c r="F79" s="39">
        <f>IF(C79="","",INDEX(Sheet3!$AA$10:$AA$1471,'FADS v2.0'!C79,1))</f>
        <v>0</v>
      </c>
      <c r="G79" s="39">
        <f>INDEX(Sheet3!$AA$10:$AC$1471,'FADS v2.0'!C79,3)</f>
        <v>0</v>
      </c>
      <c r="H79" s="13"/>
      <c r="I79" s="57" t="str">
        <f t="shared" si="5"/>
        <v/>
      </c>
      <c r="J79" s="57" t="str">
        <f t="shared" si="6"/>
        <v/>
      </c>
      <c r="K79" s="58" t="str">
        <f t="shared" si="7"/>
        <v/>
      </c>
      <c r="L79" s="52" t="str">
        <f t="shared" si="8"/>
        <v/>
      </c>
      <c r="M79" s="53"/>
      <c r="N79" s="59"/>
    </row>
    <row r="80" spans="2:14" ht="15.75" thickBot="1">
      <c r="B80" s="120" t="str">
        <f>IF(D14&gt;6,"►","")</f>
        <v/>
      </c>
      <c r="C80" s="36">
        <v>1</v>
      </c>
      <c r="D80" s="47" t="str">
        <f>IF(H80="",IF(C80=1,"",VLOOKUP(F80,Sheet3!$C$11:$D$1471,2,FALSE)),"")</f>
        <v/>
      </c>
      <c r="E80" s="48" t="str">
        <f t="shared" si="0"/>
        <v/>
      </c>
      <c r="F80" s="49">
        <f>IF(C80="","",INDEX(Sheet3!$AA$10:$AA$1471,'FADS v2.0'!C80,1))</f>
        <v>0</v>
      </c>
      <c r="G80" s="49">
        <f>INDEX(Sheet3!$AA$10:$AC$1471,'FADS v2.0'!C80,3)</f>
        <v>0</v>
      </c>
      <c r="H80" s="13"/>
      <c r="I80" s="50" t="str">
        <f t="shared" si="5"/>
        <v/>
      </c>
      <c r="J80" s="50" t="str">
        <f t="shared" si="6"/>
        <v/>
      </c>
      <c r="K80" s="51" t="str">
        <f t="shared" si="7"/>
        <v/>
      </c>
      <c r="L80" s="52" t="str">
        <f t="shared" si="8"/>
        <v/>
      </c>
      <c r="M80" s="53"/>
      <c r="N80" s="59"/>
    </row>
    <row r="81" spans="2:14" ht="15.75" thickBot="1">
      <c r="B81" s="119" t="str">
        <f>IF(D14&gt;7,"►","")</f>
        <v/>
      </c>
      <c r="C81" s="36">
        <v>1</v>
      </c>
      <c r="D81" s="55" t="str">
        <f>IF(H81="",IF(C81=1,"",VLOOKUP(F81,Sheet3!$C$11:$D$1471,2,FALSE)),"")</f>
        <v/>
      </c>
      <c r="E81" s="56" t="str">
        <f t="shared" si="0"/>
        <v/>
      </c>
      <c r="F81" s="39">
        <f>IF(C81="","",INDEX(Sheet3!$AA$10:$AA$1471,'FADS v2.0'!C81,1))</f>
        <v>0</v>
      </c>
      <c r="G81" s="39">
        <f>INDEX(Sheet3!$AA$10:$AC$1471,'FADS v2.0'!C81,3)</f>
        <v>0</v>
      </c>
      <c r="H81" s="13"/>
      <c r="I81" s="57" t="str">
        <f t="shared" si="5"/>
        <v/>
      </c>
      <c r="J81" s="57" t="str">
        <f t="shared" si="6"/>
        <v/>
      </c>
      <c r="K81" s="58" t="str">
        <f t="shared" si="7"/>
        <v/>
      </c>
      <c r="L81" s="52" t="str">
        <f t="shared" si="8"/>
        <v/>
      </c>
      <c r="M81" s="53"/>
      <c r="N81" s="59"/>
    </row>
    <row r="82" spans="2:14" ht="15.75" thickBot="1">
      <c r="B82" s="120" t="str">
        <f>IF(D14&gt;8,"►","")</f>
        <v/>
      </c>
      <c r="C82" s="36">
        <v>1</v>
      </c>
      <c r="D82" s="47" t="str">
        <f>IF(H82="",IF(C82=1,"",VLOOKUP(F82,Sheet3!$C$11:$D$1471,2,FALSE)),"")</f>
        <v/>
      </c>
      <c r="E82" s="48" t="str">
        <f t="shared" si="0"/>
        <v/>
      </c>
      <c r="F82" s="49">
        <f>IF(C82="","",INDEX(Sheet3!$AA$10:$AA$1471,'FADS v2.0'!C82,1))</f>
        <v>0</v>
      </c>
      <c r="G82" s="49">
        <f>INDEX(Sheet3!$AA$10:$AC$1471,'FADS v2.0'!C82,3)</f>
        <v>0</v>
      </c>
      <c r="H82" s="13"/>
      <c r="I82" s="50" t="str">
        <f t="shared" si="5"/>
        <v/>
      </c>
      <c r="J82" s="50" t="str">
        <f t="shared" si="6"/>
        <v/>
      </c>
      <c r="K82" s="51" t="str">
        <f t="shared" si="7"/>
        <v/>
      </c>
      <c r="L82" s="52" t="str">
        <f t="shared" si="8"/>
        <v/>
      </c>
      <c r="M82" s="53"/>
      <c r="N82" s="59"/>
    </row>
    <row r="83" spans="2:14" ht="15.75" thickBot="1">
      <c r="B83" s="119" t="str">
        <f>IF(D14&gt;9,"►","")</f>
        <v/>
      </c>
      <c r="C83" s="36">
        <v>1</v>
      </c>
      <c r="D83" s="55" t="str">
        <f>IF(H83="",IF(C83=1,"",VLOOKUP(F83,Sheet3!$C$11:$D$1471,2,FALSE)),"")</f>
        <v/>
      </c>
      <c r="E83" s="56" t="str">
        <f t="shared" si="0"/>
        <v/>
      </c>
      <c r="F83" s="39">
        <f>IF(C83="","",INDEX(Sheet3!$AA$10:$AA$1471,'FADS v2.0'!C83,1))</f>
        <v>0</v>
      </c>
      <c r="G83" s="39">
        <f>INDEX(Sheet3!$AA$10:$AC$1471,'FADS v2.0'!C83,3)</f>
        <v>0</v>
      </c>
      <c r="H83" s="13"/>
      <c r="I83" s="57" t="str">
        <f t="shared" si="5"/>
        <v/>
      </c>
      <c r="J83" s="57" t="str">
        <f t="shared" si="6"/>
        <v/>
      </c>
      <c r="K83" s="58" t="str">
        <f t="shared" si="7"/>
        <v/>
      </c>
      <c r="L83" s="52" t="str">
        <f t="shared" si="8"/>
        <v/>
      </c>
      <c r="M83" s="53"/>
      <c r="N83" s="59"/>
    </row>
    <row r="84" spans="2:14" ht="15.75" thickBot="1">
      <c r="B84" s="120" t="str">
        <f>IF(D14&gt;10,"►","")</f>
        <v/>
      </c>
      <c r="C84" s="36">
        <v>1</v>
      </c>
      <c r="D84" s="47" t="str">
        <f>IF(H84="",IF(C84=1,"",VLOOKUP(F84,Sheet3!$C$11:$D$1471,2,FALSE)),"")</f>
        <v/>
      </c>
      <c r="E84" s="48" t="str">
        <f t="shared" si="0"/>
        <v/>
      </c>
      <c r="F84" s="49">
        <f>IF(C84="","",INDEX(Sheet3!$AA$10:$AA$1471,'FADS v2.0'!C84,1))</f>
        <v>0</v>
      </c>
      <c r="G84" s="49">
        <f>INDEX(Sheet3!$AA$10:$AC$1471,'FADS v2.0'!C84,3)</f>
        <v>0</v>
      </c>
      <c r="H84" s="13"/>
      <c r="I84" s="50" t="str">
        <f t="shared" si="5"/>
        <v/>
      </c>
      <c r="J84" s="50" t="str">
        <f t="shared" si="6"/>
        <v/>
      </c>
      <c r="K84" s="51" t="str">
        <f t="shared" si="7"/>
        <v/>
      </c>
      <c r="L84" s="52" t="str">
        <f t="shared" si="8"/>
        <v/>
      </c>
      <c r="M84" s="53"/>
      <c r="N84" s="59"/>
    </row>
    <row r="85" spans="2:14" ht="15.75" thickBot="1">
      <c r="B85" s="119" t="str">
        <f>IF(D14&gt;11,"►","")</f>
        <v/>
      </c>
      <c r="C85" s="36">
        <v>1</v>
      </c>
      <c r="D85" s="55" t="str">
        <f>IF(H85="",IF(C85=1,"",VLOOKUP(F85,Sheet3!$C$11:$D$1471,2,FALSE)),"")</f>
        <v/>
      </c>
      <c r="E85" s="56" t="str">
        <f t="shared" si="0"/>
        <v/>
      </c>
      <c r="F85" s="39">
        <f>IF(C85="","",INDEX(Sheet3!$AA$10:$AA$1471,'FADS v2.0'!C85,1))</f>
        <v>0</v>
      </c>
      <c r="G85" s="39">
        <f>INDEX(Sheet3!$AA$10:$AC$1471,'FADS v2.0'!C85,3)</f>
        <v>0</v>
      </c>
      <c r="H85" s="13"/>
      <c r="I85" s="57" t="str">
        <f t="shared" si="5"/>
        <v/>
      </c>
      <c r="J85" s="57" t="str">
        <f t="shared" si="6"/>
        <v/>
      </c>
      <c r="K85" s="58" t="str">
        <f t="shared" si="7"/>
        <v/>
      </c>
      <c r="L85" s="52" t="str">
        <f t="shared" si="8"/>
        <v/>
      </c>
      <c r="M85" s="53"/>
      <c r="N85" s="59"/>
    </row>
    <row r="86" spans="2:14" ht="15.75" thickBot="1">
      <c r="B86" s="120" t="str">
        <f>IF(D14&gt;12,"►","")</f>
        <v/>
      </c>
      <c r="C86" s="36">
        <v>1</v>
      </c>
      <c r="D86" s="47" t="str">
        <f>IF(H86="",IF(C86=1,"",VLOOKUP(F86,Sheet3!$C$11:$D$1471,2,FALSE)),"")</f>
        <v/>
      </c>
      <c r="E86" s="48" t="str">
        <f t="shared" si="0"/>
        <v/>
      </c>
      <c r="F86" s="49">
        <f>IF(C86="","",INDEX(Sheet3!$AA$10:$AA$1471,'FADS v2.0'!C86,1))</f>
        <v>0</v>
      </c>
      <c r="G86" s="49">
        <f>INDEX(Sheet3!$AA$10:$AC$1471,'FADS v2.0'!C86,3)</f>
        <v>0</v>
      </c>
      <c r="H86" s="13"/>
      <c r="I86" s="50" t="str">
        <f t="shared" si="5"/>
        <v/>
      </c>
      <c r="J86" s="50" t="str">
        <f t="shared" si="6"/>
        <v/>
      </c>
      <c r="K86" s="51" t="str">
        <f t="shared" si="7"/>
        <v/>
      </c>
      <c r="L86" s="52" t="str">
        <f t="shared" si="8"/>
        <v/>
      </c>
      <c r="M86" s="53"/>
      <c r="N86" s="59"/>
    </row>
    <row r="87" spans="2:14" ht="15.75" thickBot="1">
      <c r="B87" s="119" t="str">
        <f>IF(D14&gt;13,"►","")</f>
        <v/>
      </c>
      <c r="C87" s="36">
        <v>1</v>
      </c>
      <c r="D87" s="55" t="str">
        <f>IF(H87="",IF(C87=1,"",VLOOKUP(F87,Sheet3!$C$11:$D$1471,2,FALSE)),"")</f>
        <v/>
      </c>
      <c r="E87" s="56" t="str">
        <f t="shared" si="0"/>
        <v/>
      </c>
      <c r="F87" s="39">
        <f>IF(C87="","",INDEX(Sheet3!$AA$10:$AA$1471,'FADS v2.0'!C87,1))</f>
        <v>0</v>
      </c>
      <c r="G87" s="39">
        <f>INDEX(Sheet3!$AA$10:$AC$1471,'FADS v2.0'!C87,3)</f>
        <v>0</v>
      </c>
      <c r="H87" s="13"/>
      <c r="I87" s="57" t="str">
        <f t="shared" si="5"/>
        <v/>
      </c>
      <c r="J87" s="57" t="str">
        <f t="shared" si="6"/>
        <v/>
      </c>
      <c r="K87" s="58" t="str">
        <f t="shared" si="7"/>
        <v/>
      </c>
      <c r="L87" s="52" t="str">
        <f t="shared" si="8"/>
        <v/>
      </c>
      <c r="M87" s="53"/>
      <c r="N87" s="59"/>
    </row>
    <row r="88" spans="2:14" ht="15.75" thickBot="1">
      <c r="B88" s="120" t="str">
        <f>IF(D14&gt;14,"►","")</f>
        <v/>
      </c>
      <c r="C88" s="36">
        <v>1</v>
      </c>
      <c r="D88" s="47" t="str">
        <f>IF(H88="",IF(C88=1,"",VLOOKUP(F88,Sheet3!$C$11:$D$1471,2,FALSE)),"")</f>
        <v/>
      </c>
      <c r="E88" s="48" t="str">
        <f t="shared" si="0"/>
        <v/>
      </c>
      <c r="F88" s="49">
        <f>IF(C88="","",INDEX(Sheet3!$AA$10:$AA$1471,'FADS v2.0'!C88,1))</f>
        <v>0</v>
      </c>
      <c r="G88" s="49">
        <f>INDEX(Sheet3!$AA$10:$AC$1471,'FADS v2.0'!C88,3)</f>
        <v>0</v>
      </c>
      <c r="H88" s="13"/>
      <c r="I88" s="50" t="str">
        <f t="shared" si="5"/>
        <v/>
      </c>
      <c r="J88" s="50" t="str">
        <f t="shared" si="6"/>
        <v/>
      </c>
      <c r="K88" s="51" t="str">
        <f t="shared" si="7"/>
        <v/>
      </c>
      <c r="L88" s="52" t="str">
        <f t="shared" si="8"/>
        <v/>
      </c>
      <c r="M88" s="53"/>
      <c r="N88" s="59"/>
    </row>
    <row r="89" spans="2:14" ht="15.75" thickBot="1">
      <c r="B89" s="119" t="str">
        <f>IF(D14&gt;15,"►","")</f>
        <v/>
      </c>
      <c r="C89" s="36">
        <v>1</v>
      </c>
      <c r="D89" s="55" t="str">
        <f>IF(H89="",IF(C89=1,"",VLOOKUP(F89,Sheet3!$C$11:$D$1471,2,FALSE)),"")</f>
        <v/>
      </c>
      <c r="E89" s="56" t="str">
        <f t="shared" si="0"/>
        <v/>
      </c>
      <c r="F89" s="39">
        <f>IF(C89="","",INDEX(Sheet3!$AA$10:$AA$1471,'FADS v2.0'!C89,1))</f>
        <v>0</v>
      </c>
      <c r="G89" s="39">
        <f>INDEX(Sheet3!$AA$10:$AC$1471,'FADS v2.0'!C89,3)</f>
        <v>0</v>
      </c>
      <c r="H89" s="13"/>
      <c r="I89" s="57" t="str">
        <f t="shared" si="5"/>
        <v/>
      </c>
      <c r="J89" s="57" t="str">
        <f t="shared" si="6"/>
        <v/>
      </c>
      <c r="K89" s="58" t="str">
        <f t="shared" si="7"/>
        <v/>
      </c>
      <c r="L89" s="52" t="str">
        <f t="shared" si="8"/>
        <v/>
      </c>
      <c r="M89" s="53"/>
      <c r="N89" s="59"/>
    </row>
    <row r="90" spans="2:14" ht="15.75" thickBot="1">
      <c r="B90" s="120" t="str">
        <f>IF(D14&gt;16,"►","")</f>
        <v/>
      </c>
      <c r="C90" s="36">
        <v>1</v>
      </c>
      <c r="D90" s="47" t="str">
        <f>IF(H90="",IF(C90=1,"",VLOOKUP(F90,Sheet3!$C$11:$D$1471,2,FALSE)),"")</f>
        <v/>
      </c>
      <c r="E90" s="48" t="str">
        <f t="shared" si="0"/>
        <v/>
      </c>
      <c r="F90" s="49">
        <f>IF(C90="","",INDEX(Sheet3!$AA$10:$AA$1471,'FADS v2.0'!C90,1))</f>
        <v>0</v>
      </c>
      <c r="G90" s="49">
        <f>INDEX(Sheet3!$AA$10:$AC$1471,'FADS v2.0'!C90,3)</f>
        <v>0</v>
      </c>
      <c r="H90" s="13"/>
      <c r="I90" s="50" t="str">
        <f t="shared" si="5"/>
        <v/>
      </c>
      <c r="J90" s="50" t="str">
        <f t="shared" si="6"/>
        <v/>
      </c>
      <c r="K90" s="51" t="str">
        <f t="shared" si="7"/>
        <v/>
      </c>
      <c r="L90" s="52" t="str">
        <f t="shared" si="8"/>
        <v/>
      </c>
      <c r="M90" s="53"/>
      <c r="N90" s="59"/>
    </row>
    <row r="91" spans="2:14" ht="15.75" thickBot="1">
      <c r="B91" s="119" t="str">
        <f>IF(D14&gt;17,"►","")</f>
        <v/>
      </c>
      <c r="C91" s="36">
        <v>1</v>
      </c>
      <c r="D91" s="55" t="str">
        <f>IF(H91="",IF(C91=1,"",VLOOKUP(F91,Sheet3!$C$11:$D$1471,2,FALSE)),"")</f>
        <v/>
      </c>
      <c r="E91" s="56" t="str">
        <f t="shared" si="0"/>
        <v/>
      </c>
      <c r="F91" s="39">
        <f>IF(C91="","",INDEX(Sheet3!$AA$10:$AA$1471,'FADS v2.0'!C91,1))</f>
        <v>0</v>
      </c>
      <c r="G91" s="39">
        <f>INDEX(Sheet3!$AA$10:$AC$1471,'FADS v2.0'!C91,3)</f>
        <v>0</v>
      </c>
      <c r="H91" s="13"/>
      <c r="I91" s="57" t="str">
        <f t="shared" si="5"/>
        <v/>
      </c>
      <c r="J91" s="57" t="str">
        <f t="shared" si="6"/>
        <v/>
      </c>
      <c r="K91" s="58" t="str">
        <f t="shared" si="7"/>
        <v/>
      </c>
      <c r="L91" s="52" t="str">
        <f t="shared" si="8"/>
        <v/>
      </c>
      <c r="M91" s="53"/>
      <c r="N91" s="59"/>
    </row>
    <row r="92" spans="2:14" ht="15.75" thickBot="1">
      <c r="B92" s="120" t="str">
        <f>IF(D14&gt;18,"►","")</f>
        <v/>
      </c>
      <c r="C92" s="36">
        <v>1</v>
      </c>
      <c r="D92" s="47" t="str">
        <f>IF(H92="",IF(C92=1,"",VLOOKUP(F92,Sheet3!$C$11:$D$1471,2,FALSE)),"")</f>
        <v/>
      </c>
      <c r="E92" s="48" t="str">
        <f t="shared" si="0"/>
        <v/>
      </c>
      <c r="F92" s="49">
        <f>IF(C92="","",INDEX(Sheet3!$AA$10:$AA$1471,'FADS v2.0'!C92,1))</f>
        <v>0</v>
      </c>
      <c r="G92" s="49">
        <f>INDEX(Sheet3!$AA$10:$AC$1471,'FADS v2.0'!C92,3)</f>
        <v>0</v>
      </c>
      <c r="H92" s="13"/>
      <c r="I92" s="50" t="str">
        <f t="shared" si="5"/>
        <v/>
      </c>
      <c r="J92" s="50" t="str">
        <f t="shared" si="6"/>
        <v/>
      </c>
      <c r="K92" s="51" t="str">
        <f t="shared" si="7"/>
        <v/>
      </c>
      <c r="L92" s="52" t="str">
        <f t="shared" si="8"/>
        <v/>
      </c>
      <c r="M92" s="53"/>
      <c r="N92" s="59"/>
    </row>
    <row r="93" spans="2:14" ht="15.75" thickBot="1">
      <c r="B93" s="119" t="str">
        <f>IF(D14&gt;19,"►","")</f>
        <v/>
      </c>
      <c r="C93" s="36">
        <v>1</v>
      </c>
      <c r="D93" s="55" t="str">
        <f>IF(H93="",IF(C93=1,"",VLOOKUP(F93,Sheet3!$C$11:$D$1471,2,FALSE)),"")</f>
        <v/>
      </c>
      <c r="E93" s="56" t="str">
        <f t="shared" si="0"/>
        <v/>
      </c>
      <c r="F93" s="39">
        <f>IF(C93="","",INDEX(Sheet3!$AA$10:$AA$1471,'FADS v2.0'!C93,1))</f>
        <v>0</v>
      </c>
      <c r="G93" s="39">
        <f>INDEX(Sheet3!$AA$10:$AC$1471,'FADS v2.0'!C93,3)</f>
        <v>0</v>
      </c>
      <c r="H93" s="13"/>
      <c r="I93" s="57" t="str">
        <f t="shared" si="5"/>
        <v/>
      </c>
      <c r="J93" s="57" t="str">
        <f t="shared" si="6"/>
        <v/>
      </c>
      <c r="K93" s="58" t="str">
        <f t="shared" si="7"/>
        <v/>
      </c>
      <c r="L93" s="52" t="str">
        <f t="shared" si="8"/>
        <v/>
      </c>
      <c r="M93" s="53"/>
      <c r="N93" s="59"/>
    </row>
    <row r="94" spans="2:14" ht="15.75" thickBot="1">
      <c r="B94" s="120" t="str">
        <f>IF(D14&gt;20,"►","")</f>
        <v/>
      </c>
      <c r="C94" s="36">
        <v>1</v>
      </c>
      <c r="D94" s="47" t="str">
        <f>IF(H94="",IF(C94=1,"",VLOOKUP(F94,Sheet3!$C$11:$D$1471,2,FALSE)),"")</f>
        <v/>
      </c>
      <c r="E94" s="48" t="str">
        <f t="shared" si="0"/>
        <v/>
      </c>
      <c r="F94" s="49">
        <f>IF(C94="","",INDEX(Sheet3!$AA$10:$AA$1471,'FADS v2.0'!C94,1))</f>
        <v>0</v>
      </c>
      <c r="G94" s="49">
        <f>INDEX(Sheet3!$AA$10:$AC$1471,'FADS v2.0'!C94,3)</f>
        <v>0</v>
      </c>
      <c r="H94" s="13"/>
      <c r="I94" s="50" t="str">
        <f t="shared" si="5"/>
        <v/>
      </c>
      <c r="J94" s="50" t="str">
        <f t="shared" si="6"/>
        <v/>
      </c>
      <c r="K94" s="51" t="str">
        <f t="shared" si="7"/>
        <v/>
      </c>
      <c r="L94" s="52" t="str">
        <f t="shared" si="8"/>
        <v/>
      </c>
      <c r="M94" s="53"/>
      <c r="N94" s="59"/>
    </row>
    <row r="95" spans="2:14" ht="15.75" thickBot="1">
      <c r="B95" s="119" t="str">
        <f>IF(D14&gt;21,"►","")</f>
        <v/>
      </c>
      <c r="C95" s="36">
        <v>1</v>
      </c>
      <c r="D95" s="55" t="str">
        <f>IF(H95="",IF(C95=1,"",VLOOKUP(F95,Sheet3!$C$11:$D$1471,2,FALSE)),"")</f>
        <v/>
      </c>
      <c r="E95" s="56" t="str">
        <f t="shared" si="0"/>
        <v/>
      </c>
      <c r="F95" s="39">
        <f>IF(C95="","",INDEX(Sheet3!$AA$10:$AA$1471,'FADS v2.0'!C95,1))</f>
        <v>0</v>
      </c>
      <c r="G95" s="39">
        <f>INDEX(Sheet3!$AA$10:$AC$1471,'FADS v2.0'!C95,3)</f>
        <v>0</v>
      </c>
      <c r="H95" s="13"/>
      <c r="I95" s="57" t="str">
        <f t="shared" si="5"/>
        <v/>
      </c>
      <c r="J95" s="57" t="str">
        <f t="shared" si="6"/>
        <v/>
      </c>
      <c r="K95" s="58" t="str">
        <f t="shared" si="7"/>
        <v/>
      </c>
      <c r="L95" s="52" t="str">
        <f t="shared" si="8"/>
        <v/>
      </c>
      <c r="M95" s="53"/>
      <c r="N95" s="59"/>
    </row>
    <row r="96" spans="2:14" ht="15.75" thickBot="1">
      <c r="B96" s="120" t="str">
        <f>IF(D14&gt;22,"►","")</f>
        <v/>
      </c>
      <c r="C96" s="36">
        <v>1</v>
      </c>
      <c r="D96" s="47" t="str">
        <f>IF(H96="",IF(C96=1,"",VLOOKUP(F96,Sheet3!$C$11:$D$1471,2,FALSE)),"")</f>
        <v/>
      </c>
      <c r="E96" s="48" t="str">
        <f t="shared" si="0"/>
        <v/>
      </c>
      <c r="F96" s="49">
        <f>IF(C96="","",INDEX(Sheet3!$AA$10:$AA$1471,'FADS v2.0'!C96,1))</f>
        <v>0</v>
      </c>
      <c r="G96" s="49">
        <f>INDEX(Sheet3!$AA$10:$AC$1471,'FADS v2.0'!C96,3)</f>
        <v>0</v>
      </c>
      <c r="H96" s="13"/>
      <c r="I96" s="50" t="str">
        <f t="shared" si="5"/>
        <v/>
      </c>
      <c r="J96" s="50" t="str">
        <f t="shared" si="6"/>
        <v/>
      </c>
      <c r="K96" s="51" t="str">
        <f t="shared" si="7"/>
        <v/>
      </c>
      <c r="L96" s="52" t="str">
        <f t="shared" si="8"/>
        <v/>
      </c>
      <c r="M96" s="53"/>
      <c r="N96" s="59"/>
    </row>
    <row r="97" spans="2:14" ht="15.75" thickBot="1">
      <c r="B97" s="119" t="str">
        <f>IF(D14&gt;23,"►","")</f>
        <v/>
      </c>
      <c r="C97" s="36">
        <v>1</v>
      </c>
      <c r="D97" s="55" t="str">
        <f>IF(H97="",IF(C97=1,"",VLOOKUP(F97,Sheet3!$C$11:$D$1471,2,FALSE)),"")</f>
        <v/>
      </c>
      <c r="E97" s="56" t="str">
        <f t="shared" si="0"/>
        <v/>
      </c>
      <c r="F97" s="39">
        <f>IF(C97="","",INDEX(Sheet3!$AA$10:$AA$1471,'FADS v2.0'!C97,1))</f>
        <v>0</v>
      </c>
      <c r="G97" s="39">
        <f>INDEX(Sheet3!$AA$10:$AC$1471,'FADS v2.0'!C97,3)</f>
        <v>0</v>
      </c>
      <c r="H97" s="13"/>
      <c r="I97" s="57" t="str">
        <f t="shared" si="5"/>
        <v/>
      </c>
      <c r="J97" s="57" t="str">
        <f t="shared" si="6"/>
        <v/>
      </c>
      <c r="K97" s="58" t="str">
        <f t="shared" si="7"/>
        <v/>
      </c>
      <c r="L97" s="52" t="str">
        <f t="shared" si="8"/>
        <v/>
      </c>
      <c r="M97" s="53"/>
      <c r="N97" s="59"/>
    </row>
    <row r="98" spans="2:14" ht="15.75" thickBot="1">
      <c r="B98" s="120" t="str">
        <f>IF(D14&gt;24,"►","")</f>
        <v/>
      </c>
      <c r="C98" s="36">
        <v>1</v>
      </c>
      <c r="D98" s="47" t="str">
        <f>IF(H98="",IF(C98=1,"",VLOOKUP(F98,Sheet3!$C$11:$D$1471,2,FALSE)),"")</f>
        <v/>
      </c>
      <c r="E98" s="48" t="str">
        <f t="shared" si="0"/>
        <v/>
      </c>
      <c r="F98" s="49">
        <f>IF(C98="","",INDEX(Sheet3!$AA$10:$AA$1471,'FADS v2.0'!C98,1))</f>
        <v>0</v>
      </c>
      <c r="G98" s="49">
        <f>INDEX(Sheet3!$AA$10:$AC$1471,'FADS v2.0'!C98,3)</f>
        <v>0</v>
      </c>
      <c r="H98" s="13"/>
      <c r="I98" s="50" t="str">
        <f t="shared" si="5"/>
        <v/>
      </c>
      <c r="J98" s="50" t="str">
        <f t="shared" si="6"/>
        <v/>
      </c>
      <c r="K98" s="51" t="str">
        <f t="shared" si="7"/>
        <v/>
      </c>
      <c r="L98" s="52" t="str">
        <f t="shared" si="8"/>
        <v/>
      </c>
      <c r="M98" s="53"/>
      <c r="N98" s="59"/>
    </row>
    <row r="99" spans="2:14" ht="15.75" thickBot="1">
      <c r="B99" s="119" t="str">
        <f>IF(D14&gt;25,"►","")</f>
        <v/>
      </c>
      <c r="C99" s="36">
        <v>1</v>
      </c>
      <c r="D99" s="55" t="str">
        <f>IF(H99="",IF(C99=1,"",VLOOKUP(F99,Sheet3!$C$11:$D$1471,2,FALSE)),"")</f>
        <v/>
      </c>
      <c r="E99" s="56" t="str">
        <f t="shared" si="0"/>
        <v/>
      </c>
      <c r="F99" s="39">
        <f>IF(C99="","",INDEX(Sheet3!$AA$10:$AA$1471,'FADS v2.0'!C99,1))</f>
        <v>0</v>
      </c>
      <c r="G99" s="39">
        <f>INDEX(Sheet3!$AA$10:$AC$1471,'FADS v2.0'!C99,3)</f>
        <v>0</v>
      </c>
      <c r="H99" s="13"/>
      <c r="I99" s="57" t="str">
        <f t="shared" si="5"/>
        <v/>
      </c>
      <c r="J99" s="57" t="str">
        <f t="shared" si="6"/>
        <v/>
      </c>
      <c r="K99" s="58" t="str">
        <f t="shared" si="7"/>
        <v/>
      </c>
      <c r="L99" s="52" t="str">
        <f t="shared" si="8"/>
        <v/>
      </c>
      <c r="M99" s="53"/>
      <c r="N99" s="59"/>
    </row>
    <row r="100" spans="2:14" ht="15.75" thickBot="1">
      <c r="B100" s="120" t="str">
        <f>IF(D14&gt;26,"►","")</f>
        <v/>
      </c>
      <c r="C100" s="36">
        <v>1</v>
      </c>
      <c r="D100" s="47" t="str">
        <f>IF(H100="",IF(C100=1,"",VLOOKUP(F100,Sheet3!$C$11:$D$1471,2,FALSE)),"")</f>
        <v/>
      </c>
      <c r="E100" s="48" t="str">
        <f t="shared" si="0"/>
        <v/>
      </c>
      <c r="F100" s="49">
        <f>IF(C100="","",INDEX(Sheet3!$AA$10:$AA$1471,'FADS v2.0'!C100,1))</f>
        <v>0</v>
      </c>
      <c r="G100" s="49">
        <f>INDEX(Sheet3!$AA$10:$AC$1471,'FADS v2.0'!C100,3)</f>
        <v>0</v>
      </c>
      <c r="H100" s="13"/>
      <c r="I100" s="50" t="str">
        <f t="shared" si="5"/>
        <v/>
      </c>
      <c r="J100" s="50" t="str">
        <f t="shared" si="6"/>
        <v/>
      </c>
      <c r="K100" s="51" t="str">
        <f t="shared" si="7"/>
        <v/>
      </c>
      <c r="L100" s="52" t="str">
        <f t="shared" si="8"/>
        <v/>
      </c>
      <c r="M100" s="53"/>
      <c r="N100" s="59"/>
    </row>
    <row r="101" spans="2:14" ht="15.75" thickBot="1">
      <c r="B101" s="119" t="str">
        <f>IF(D14&gt;27,"►","")</f>
        <v/>
      </c>
      <c r="C101" s="36">
        <v>1</v>
      </c>
      <c r="D101" s="55" t="str">
        <f>IF(H101="",IF(C101=1,"",VLOOKUP(F101,Sheet3!$C$11:$D$1471,2,FALSE)),"")</f>
        <v/>
      </c>
      <c r="E101" s="56" t="str">
        <f t="shared" si="0"/>
        <v/>
      </c>
      <c r="F101" s="39">
        <f>IF(C101="","",INDEX(Sheet3!$AA$10:$AA$1471,'FADS v2.0'!C101,1))</f>
        <v>0</v>
      </c>
      <c r="G101" s="39">
        <f>INDEX(Sheet3!$AA$10:$AC$1471,'FADS v2.0'!C101,3)</f>
        <v>0</v>
      </c>
      <c r="H101" s="13"/>
      <c r="I101" s="57" t="str">
        <f t="shared" si="5"/>
        <v/>
      </c>
      <c r="J101" s="57" t="str">
        <f t="shared" si="6"/>
        <v/>
      </c>
      <c r="K101" s="58" t="str">
        <f t="shared" si="7"/>
        <v/>
      </c>
      <c r="L101" s="52" t="str">
        <f t="shared" si="8"/>
        <v/>
      </c>
      <c r="M101" s="53"/>
      <c r="N101" s="59"/>
    </row>
    <row r="102" spans="2:14" ht="15.75" thickBot="1">
      <c r="B102" s="120" t="str">
        <f>IF(D14&gt;28,"►","")</f>
        <v/>
      </c>
      <c r="C102" s="36">
        <v>1</v>
      </c>
      <c r="D102" s="47" t="str">
        <f>IF(H102="",IF(C102=1,"",VLOOKUP(F102,Sheet3!$C$11:$D$1471,2,FALSE)),"")</f>
        <v/>
      </c>
      <c r="E102" s="48" t="str">
        <f t="shared" si="0"/>
        <v/>
      </c>
      <c r="F102" s="49">
        <f>IF(C102="","",INDEX(Sheet3!$AA$10:$AA$1471,'FADS v2.0'!C102,1))</f>
        <v>0</v>
      </c>
      <c r="G102" s="49">
        <f>INDEX(Sheet3!$AA$10:$AC$1471,'FADS v2.0'!C102,3)</f>
        <v>0</v>
      </c>
      <c r="H102" s="13"/>
      <c r="I102" s="50" t="str">
        <f t="shared" si="5"/>
        <v/>
      </c>
      <c r="J102" s="50" t="str">
        <f t="shared" si="6"/>
        <v/>
      </c>
      <c r="K102" s="51" t="str">
        <f t="shared" si="7"/>
        <v/>
      </c>
      <c r="L102" s="52" t="str">
        <f t="shared" si="8"/>
        <v/>
      </c>
      <c r="M102" s="53"/>
      <c r="N102" s="59"/>
    </row>
    <row r="103" spans="2:14" ht="15.75" thickBot="1">
      <c r="B103" s="119" t="str">
        <f>IF(D14&gt;29,"►","")</f>
        <v/>
      </c>
      <c r="C103" s="36">
        <v>1</v>
      </c>
      <c r="D103" s="55" t="str">
        <f>IF(H103="",IF(C103=1,"",VLOOKUP(F103,Sheet3!$C$11:$D$1471,2,FALSE)),"")</f>
        <v/>
      </c>
      <c r="E103" s="56" t="str">
        <f t="shared" si="0"/>
        <v/>
      </c>
      <c r="F103" s="39">
        <f>IF(C103="","",INDEX(Sheet3!$AA$10:$AA$1471,'FADS v2.0'!C103,1))</f>
        <v>0</v>
      </c>
      <c r="G103" s="39">
        <f>INDEX(Sheet3!$AA$10:$AC$1471,'FADS v2.0'!C103,3)</f>
        <v>0</v>
      </c>
      <c r="H103" s="13"/>
      <c r="I103" s="57" t="str">
        <f t="shared" si="5"/>
        <v/>
      </c>
      <c r="J103" s="57" t="str">
        <f t="shared" si="6"/>
        <v/>
      </c>
      <c r="K103" s="58" t="str">
        <f t="shared" si="7"/>
        <v/>
      </c>
      <c r="L103" s="52" t="str">
        <f t="shared" si="8"/>
        <v/>
      </c>
      <c r="M103" s="53"/>
      <c r="N103" s="59"/>
    </row>
    <row r="104" spans="2:14" ht="15.75" thickBot="1">
      <c r="B104" s="120" t="str">
        <f>IF(D14&gt;30,"►","")</f>
        <v/>
      </c>
      <c r="C104" s="36">
        <v>1</v>
      </c>
      <c r="D104" s="47" t="str">
        <f>IF(H104="",IF(C104=1,"",VLOOKUP(F104,Sheet3!$C$11:$D$1471,2,FALSE)),"")</f>
        <v/>
      </c>
      <c r="E104" s="48" t="str">
        <f t="shared" si="0"/>
        <v/>
      </c>
      <c r="F104" s="49">
        <f>IF(C104="","",INDEX(Sheet3!$AA$10:$AA$1471,'FADS v2.0'!C104,1))</f>
        <v>0</v>
      </c>
      <c r="G104" s="49">
        <f>INDEX(Sheet3!$AA$10:$AC$1471,'FADS v2.0'!C104,3)</f>
        <v>0</v>
      </c>
      <c r="H104" s="13"/>
      <c r="I104" s="50" t="str">
        <f t="shared" si="5"/>
        <v/>
      </c>
      <c r="J104" s="50" t="str">
        <f t="shared" si="6"/>
        <v/>
      </c>
      <c r="K104" s="51" t="str">
        <f t="shared" si="7"/>
        <v/>
      </c>
      <c r="L104" s="52" t="str">
        <f t="shared" si="8"/>
        <v/>
      </c>
      <c r="M104" s="53"/>
      <c r="N104" s="59"/>
    </row>
    <row r="105" spans="2:14" ht="15.75" thickBot="1">
      <c r="B105" s="119" t="str">
        <f>IF(D14&gt;31,"►","")</f>
        <v/>
      </c>
      <c r="C105" s="36">
        <v>1</v>
      </c>
      <c r="D105" s="55" t="str">
        <f>IF(H105="",IF(C105=1,"",VLOOKUP(F105,Sheet3!$C$11:$D$1471,2,FALSE)),"")</f>
        <v/>
      </c>
      <c r="E105" s="56" t="str">
        <f t="shared" si="0"/>
        <v/>
      </c>
      <c r="F105" s="39">
        <f>IF(C105="","",INDEX(Sheet3!$AA$10:$AA$1471,'FADS v2.0'!C105,1))</f>
        <v>0</v>
      </c>
      <c r="G105" s="39">
        <f>INDEX(Sheet3!$AA$10:$AC$1471,'FADS v2.0'!C105,3)</f>
        <v>0</v>
      </c>
      <c r="H105" s="13"/>
      <c r="I105" s="57" t="str">
        <f t="shared" si="5"/>
        <v/>
      </c>
      <c r="J105" s="57" t="str">
        <f t="shared" si="6"/>
        <v/>
      </c>
      <c r="K105" s="58" t="str">
        <f t="shared" si="7"/>
        <v/>
      </c>
      <c r="L105" s="52" t="str">
        <f t="shared" si="8"/>
        <v/>
      </c>
      <c r="M105" s="53"/>
      <c r="N105" s="59"/>
    </row>
    <row r="106" spans="2:14" ht="15.75" thickBot="1">
      <c r="B106" s="120" t="str">
        <f>IF(D14&gt;32,"►","")</f>
        <v/>
      </c>
      <c r="C106" s="36">
        <v>1</v>
      </c>
      <c r="D106" s="47" t="str">
        <f>IF(H106="",IF(C106=1,"",VLOOKUP(F106,Sheet3!$C$11:$D$1471,2,FALSE)),"")</f>
        <v/>
      </c>
      <c r="E106" s="48" t="str">
        <f t="shared" si="0"/>
        <v/>
      </c>
      <c r="F106" s="49">
        <f>IF(C106="","",INDEX(Sheet3!$AA$10:$AA$1471,'FADS v2.0'!C106,1))</f>
        <v>0</v>
      </c>
      <c r="G106" s="49">
        <f>INDEX(Sheet3!$AA$10:$AC$1471,'FADS v2.0'!C106,3)</f>
        <v>0</v>
      </c>
      <c r="H106" s="13"/>
      <c r="I106" s="50" t="str">
        <f t="shared" ref="I106:I137" si="9">IF(H106="",IF(E106="","",IF(D106="","",E106/$E$32)),IF(E106="","",IF(H106="","",E106/$E$32)))</f>
        <v/>
      </c>
      <c r="J106" s="50" t="str">
        <f t="shared" ref="J106:J137" si="10">IF(N106="",IF(M106="","",M106/$I$17),N106/$I$17)</f>
        <v/>
      </c>
      <c r="K106" s="51" t="str">
        <f t="shared" ref="K106:K137" si="11">IF(M106="",IF(N106="",IF(H106="",IF(D106="","",IF($D$27="","",$D$27*I106)),$D$27*I106),""),"")</f>
        <v/>
      </c>
      <c r="L106" s="52" t="str">
        <f t="shared" ref="L106:L137" si="12">IF(D106="","",$I$17*I106)</f>
        <v/>
      </c>
      <c r="M106" s="53"/>
      <c r="N106" s="59"/>
    </row>
    <row r="107" spans="2:14" ht="15.75" thickBot="1">
      <c r="B107" s="119" t="str">
        <f>IF(D14&gt;33,"►","")</f>
        <v/>
      </c>
      <c r="C107" s="36">
        <v>1</v>
      </c>
      <c r="D107" s="55" t="str">
        <f>IF(H107="",IF(C107=1,"",VLOOKUP(F107,Sheet3!$C$11:$D$1471,2,FALSE)),"")</f>
        <v/>
      </c>
      <c r="E107" s="56" t="str">
        <f t="shared" si="0"/>
        <v/>
      </c>
      <c r="F107" s="39">
        <f>IF(C107="","",INDEX(Sheet3!$AA$10:$AA$1471,'FADS v2.0'!C107,1))</f>
        <v>0</v>
      </c>
      <c r="G107" s="39">
        <f>INDEX(Sheet3!$AA$10:$AC$1471,'FADS v2.0'!C107,3)</f>
        <v>0</v>
      </c>
      <c r="H107" s="13"/>
      <c r="I107" s="57" t="str">
        <f t="shared" si="9"/>
        <v/>
      </c>
      <c r="J107" s="57" t="str">
        <f t="shared" si="10"/>
        <v/>
      </c>
      <c r="K107" s="58" t="str">
        <f t="shared" si="11"/>
        <v/>
      </c>
      <c r="L107" s="52" t="str">
        <f t="shared" si="12"/>
        <v/>
      </c>
      <c r="M107" s="53"/>
      <c r="N107" s="59"/>
    </row>
    <row r="108" spans="2:14" ht="15.75" thickBot="1">
      <c r="B108" s="120" t="str">
        <f>IF(D14&gt;34,"►","")</f>
        <v/>
      </c>
      <c r="C108" s="36">
        <v>1</v>
      </c>
      <c r="D108" s="47" t="str">
        <f>IF(H108="",IF(C108=1,"",VLOOKUP(F108,Sheet3!$C$11:$D$1471,2,FALSE)),"")</f>
        <v/>
      </c>
      <c r="E108" s="48" t="str">
        <f t="shared" ref="E108:E144" si="13">IF(N108="",IF(M108="",IF(H108="",D108,H108),""),"")</f>
        <v/>
      </c>
      <c r="F108" s="49">
        <f>IF(C108="","",INDEX(Sheet3!$AA$10:$AA$1471,'FADS v2.0'!C108,1))</f>
        <v>0</v>
      </c>
      <c r="G108" s="49">
        <f>INDEX(Sheet3!$AA$10:$AC$1471,'FADS v2.0'!C108,3)</f>
        <v>0</v>
      </c>
      <c r="H108" s="13"/>
      <c r="I108" s="50" t="str">
        <f t="shared" si="9"/>
        <v/>
      </c>
      <c r="J108" s="50" t="str">
        <f t="shared" si="10"/>
        <v/>
      </c>
      <c r="K108" s="51" t="str">
        <f t="shared" si="11"/>
        <v/>
      </c>
      <c r="L108" s="52" t="str">
        <f t="shared" si="12"/>
        <v/>
      </c>
      <c r="M108" s="53"/>
      <c r="N108" s="59"/>
    </row>
    <row r="109" spans="2:14" ht="15.75" thickBot="1">
      <c r="B109" s="119" t="str">
        <f>IF(D14&gt;35,"►","")</f>
        <v/>
      </c>
      <c r="C109" s="36">
        <v>1</v>
      </c>
      <c r="D109" s="55" t="str">
        <f>IF(H109="",IF(C109=1,"",VLOOKUP(F109,Sheet3!$C$11:$D$1471,2,FALSE)),"")</f>
        <v/>
      </c>
      <c r="E109" s="56" t="str">
        <f t="shared" si="13"/>
        <v/>
      </c>
      <c r="F109" s="39">
        <f>IF(C109="","",INDEX(Sheet3!$AA$10:$AA$1471,'FADS v2.0'!C109,1))</f>
        <v>0</v>
      </c>
      <c r="G109" s="39">
        <f>INDEX(Sheet3!$AA$10:$AC$1471,'FADS v2.0'!C109,3)</f>
        <v>0</v>
      </c>
      <c r="H109" s="13"/>
      <c r="I109" s="57" t="str">
        <f t="shared" si="9"/>
        <v/>
      </c>
      <c r="J109" s="57" t="str">
        <f t="shared" si="10"/>
        <v/>
      </c>
      <c r="K109" s="58" t="str">
        <f t="shared" si="11"/>
        <v/>
      </c>
      <c r="L109" s="52" t="str">
        <f t="shared" si="12"/>
        <v/>
      </c>
      <c r="M109" s="53"/>
      <c r="N109" s="59"/>
    </row>
    <row r="110" spans="2:14" ht="15.75" thickBot="1">
      <c r="B110" s="120" t="str">
        <f>IF(D14&gt;36,"►","")</f>
        <v/>
      </c>
      <c r="C110" s="36">
        <v>1</v>
      </c>
      <c r="D110" s="47" t="str">
        <f>IF(H110="",IF(C110=1,"",VLOOKUP(F110,Sheet3!$C$11:$D$1471,2,FALSE)),"")</f>
        <v/>
      </c>
      <c r="E110" s="48" t="str">
        <f t="shared" si="13"/>
        <v/>
      </c>
      <c r="F110" s="49">
        <f>IF(C110="","",INDEX(Sheet3!$AA$10:$AA$1471,'FADS v2.0'!C110,1))</f>
        <v>0</v>
      </c>
      <c r="G110" s="49">
        <f>INDEX(Sheet3!$AA$10:$AC$1471,'FADS v2.0'!C110,3)</f>
        <v>0</v>
      </c>
      <c r="H110" s="13"/>
      <c r="I110" s="50" t="str">
        <f t="shared" si="9"/>
        <v/>
      </c>
      <c r="J110" s="50" t="str">
        <f t="shared" si="10"/>
        <v/>
      </c>
      <c r="K110" s="51" t="str">
        <f t="shared" si="11"/>
        <v/>
      </c>
      <c r="L110" s="52" t="str">
        <f t="shared" si="12"/>
        <v/>
      </c>
      <c r="M110" s="53"/>
      <c r="N110" s="59"/>
    </row>
    <row r="111" spans="2:14" ht="15.75" thickBot="1">
      <c r="B111" s="119" t="str">
        <f>IF(D14&gt;37,"►","")</f>
        <v/>
      </c>
      <c r="C111" s="36">
        <v>1</v>
      </c>
      <c r="D111" s="55" t="str">
        <f>IF(H111="",IF(C111=1,"",VLOOKUP(F111,Sheet3!$C$11:$D$1471,2,FALSE)),"")</f>
        <v/>
      </c>
      <c r="E111" s="56" t="str">
        <f t="shared" si="13"/>
        <v/>
      </c>
      <c r="F111" s="39">
        <f>IF(C111="","",INDEX(Sheet3!$AA$10:$AA$1471,'FADS v2.0'!C111,1))</f>
        <v>0</v>
      </c>
      <c r="G111" s="39">
        <f>INDEX(Sheet3!$AA$10:$AC$1471,'FADS v2.0'!C111,3)</f>
        <v>0</v>
      </c>
      <c r="H111" s="13"/>
      <c r="I111" s="57" t="str">
        <f t="shared" si="9"/>
        <v/>
      </c>
      <c r="J111" s="57" t="str">
        <f t="shared" si="10"/>
        <v/>
      </c>
      <c r="K111" s="58" t="str">
        <f t="shared" si="11"/>
        <v/>
      </c>
      <c r="L111" s="52" t="str">
        <f t="shared" si="12"/>
        <v/>
      </c>
      <c r="M111" s="53"/>
      <c r="N111" s="59"/>
    </row>
    <row r="112" spans="2:14" ht="15.75" thickBot="1">
      <c r="B112" s="120" t="str">
        <f>IF(D14&gt;38,"►","")</f>
        <v/>
      </c>
      <c r="C112" s="36">
        <v>1</v>
      </c>
      <c r="D112" s="47" t="str">
        <f>IF(H112="",IF(C112=1,"",VLOOKUP(F112,Sheet3!$C$11:$D$1471,2,FALSE)),"")</f>
        <v/>
      </c>
      <c r="E112" s="48" t="str">
        <f t="shared" si="13"/>
        <v/>
      </c>
      <c r="F112" s="49">
        <f>IF(C112="","",INDEX(Sheet3!$AA$10:$AA$1471,'FADS v2.0'!C112,1))</f>
        <v>0</v>
      </c>
      <c r="G112" s="49">
        <f>INDEX(Sheet3!$AA$10:$AC$1471,'FADS v2.0'!C112,3)</f>
        <v>0</v>
      </c>
      <c r="H112" s="13"/>
      <c r="I112" s="50" t="str">
        <f t="shared" si="9"/>
        <v/>
      </c>
      <c r="J112" s="50" t="str">
        <f t="shared" si="10"/>
        <v/>
      </c>
      <c r="K112" s="51" t="str">
        <f t="shared" si="11"/>
        <v/>
      </c>
      <c r="L112" s="52" t="str">
        <f t="shared" si="12"/>
        <v/>
      </c>
      <c r="M112" s="53"/>
      <c r="N112" s="59"/>
    </row>
    <row r="113" spans="2:14" ht="15.75" thickBot="1">
      <c r="B113" s="119" t="str">
        <f>IF(D14&gt;39,"►","")</f>
        <v/>
      </c>
      <c r="C113" s="36">
        <v>1</v>
      </c>
      <c r="D113" s="55" t="str">
        <f>IF(H113="",IF(C113=1,"",VLOOKUP(F113,Sheet3!$C$11:$D$1471,2,FALSE)),"")</f>
        <v/>
      </c>
      <c r="E113" s="56" t="str">
        <f t="shared" si="13"/>
        <v/>
      </c>
      <c r="F113" s="39">
        <f>IF(C113="","",INDEX(Sheet3!$AA$10:$AA$1471,'FADS v2.0'!C113,1))</f>
        <v>0</v>
      </c>
      <c r="G113" s="39">
        <f>INDEX(Sheet3!$AA$10:$AC$1471,'FADS v2.0'!C113,3)</f>
        <v>0</v>
      </c>
      <c r="H113" s="13"/>
      <c r="I113" s="57" t="str">
        <f t="shared" si="9"/>
        <v/>
      </c>
      <c r="J113" s="57" t="str">
        <f t="shared" si="10"/>
        <v/>
      </c>
      <c r="K113" s="58" t="str">
        <f t="shared" si="11"/>
        <v/>
      </c>
      <c r="L113" s="52" t="str">
        <f t="shared" si="12"/>
        <v/>
      </c>
      <c r="M113" s="53"/>
      <c r="N113" s="59"/>
    </row>
    <row r="114" spans="2:14" ht="15.75" thickBot="1">
      <c r="B114" s="120" t="str">
        <f>IF(D14&gt;40,"►","")</f>
        <v/>
      </c>
      <c r="C114" s="36">
        <v>1</v>
      </c>
      <c r="D114" s="47" t="str">
        <f>IF(H114="",IF(C114=1,"",VLOOKUP(F114,Sheet3!$C$11:$D$1471,2,FALSE)),"")</f>
        <v/>
      </c>
      <c r="E114" s="48" t="str">
        <f t="shared" si="13"/>
        <v/>
      </c>
      <c r="F114" s="49">
        <f>IF(C114="","",INDEX(Sheet3!$AA$10:$AA$1471,'FADS v2.0'!C114,1))</f>
        <v>0</v>
      </c>
      <c r="G114" s="49">
        <f>INDEX(Sheet3!$AA$10:$AC$1471,'FADS v2.0'!C114,3)</f>
        <v>0</v>
      </c>
      <c r="H114" s="13"/>
      <c r="I114" s="50" t="str">
        <f t="shared" si="9"/>
        <v/>
      </c>
      <c r="J114" s="50" t="str">
        <f t="shared" si="10"/>
        <v/>
      </c>
      <c r="K114" s="51" t="str">
        <f t="shared" si="11"/>
        <v/>
      </c>
      <c r="L114" s="52" t="str">
        <f t="shared" si="12"/>
        <v/>
      </c>
      <c r="M114" s="53"/>
      <c r="N114" s="59"/>
    </row>
    <row r="115" spans="2:14" ht="15.75" thickBot="1">
      <c r="B115" s="119" t="str">
        <f>IF(D14&gt;41,"►","")</f>
        <v/>
      </c>
      <c r="C115" s="36">
        <v>1</v>
      </c>
      <c r="D115" s="55" t="str">
        <f>IF(H115="",IF(C115=1,"",VLOOKUP(F115,Sheet3!$C$11:$D$1471,2,FALSE)),"")</f>
        <v/>
      </c>
      <c r="E115" s="56" t="str">
        <f t="shared" si="13"/>
        <v/>
      </c>
      <c r="F115" s="39">
        <f>IF(C115="","",INDEX(Sheet3!$AA$10:$AA$1471,'FADS v2.0'!C115,1))</f>
        <v>0</v>
      </c>
      <c r="G115" s="39">
        <f>INDEX(Sheet3!$AA$10:$AC$1471,'FADS v2.0'!C115,3)</f>
        <v>0</v>
      </c>
      <c r="H115" s="13"/>
      <c r="I115" s="57" t="str">
        <f t="shared" si="9"/>
        <v/>
      </c>
      <c r="J115" s="57" t="str">
        <f t="shared" si="10"/>
        <v/>
      </c>
      <c r="K115" s="58" t="str">
        <f t="shared" si="11"/>
        <v/>
      </c>
      <c r="L115" s="52" t="str">
        <f t="shared" si="12"/>
        <v/>
      </c>
      <c r="M115" s="53"/>
      <c r="N115" s="59"/>
    </row>
    <row r="116" spans="2:14" ht="15.75" thickBot="1">
      <c r="B116" s="120" t="str">
        <f>IF(D14&gt;42,"►","")</f>
        <v/>
      </c>
      <c r="C116" s="36">
        <v>1</v>
      </c>
      <c r="D116" s="47" t="str">
        <f>IF(H116="",IF(C116=1,"",VLOOKUP(F116,Sheet3!$C$11:$D$1471,2,FALSE)),"")</f>
        <v/>
      </c>
      <c r="E116" s="48" t="str">
        <f t="shared" si="13"/>
        <v/>
      </c>
      <c r="F116" s="49">
        <f>IF(C116="","",INDEX(Sheet3!$AA$10:$AA$1471,'FADS v2.0'!C116,1))</f>
        <v>0</v>
      </c>
      <c r="G116" s="49">
        <f>INDEX(Sheet3!$AA$10:$AC$1471,'FADS v2.0'!C116,3)</f>
        <v>0</v>
      </c>
      <c r="H116" s="13"/>
      <c r="I116" s="50" t="str">
        <f t="shared" si="9"/>
        <v/>
      </c>
      <c r="J116" s="50" t="str">
        <f t="shared" si="10"/>
        <v/>
      </c>
      <c r="K116" s="51" t="str">
        <f t="shared" si="11"/>
        <v/>
      </c>
      <c r="L116" s="52" t="str">
        <f t="shared" si="12"/>
        <v/>
      </c>
      <c r="M116" s="53"/>
      <c r="N116" s="59"/>
    </row>
    <row r="117" spans="2:14" ht="15.75" thickBot="1">
      <c r="B117" s="119" t="str">
        <f>IF(D14&gt;43,"►","")</f>
        <v/>
      </c>
      <c r="C117" s="36">
        <v>1</v>
      </c>
      <c r="D117" s="55" t="str">
        <f>IF(H117="",IF(C117=1,"",VLOOKUP(F117,Sheet3!$C$11:$D$1471,2,FALSE)),"")</f>
        <v/>
      </c>
      <c r="E117" s="56" t="str">
        <f t="shared" si="13"/>
        <v/>
      </c>
      <c r="F117" s="39">
        <f>IF(C117="","",INDEX(Sheet3!$AA$10:$AA$1471,'FADS v2.0'!C117,1))</f>
        <v>0</v>
      </c>
      <c r="G117" s="39">
        <f>INDEX(Sheet3!$AA$10:$AC$1471,'FADS v2.0'!C117,3)</f>
        <v>0</v>
      </c>
      <c r="H117" s="13"/>
      <c r="I117" s="57" t="str">
        <f t="shared" si="9"/>
        <v/>
      </c>
      <c r="J117" s="57" t="str">
        <f t="shared" si="10"/>
        <v/>
      </c>
      <c r="K117" s="58" t="str">
        <f t="shared" si="11"/>
        <v/>
      </c>
      <c r="L117" s="52" t="str">
        <f t="shared" si="12"/>
        <v/>
      </c>
      <c r="M117" s="53"/>
      <c r="N117" s="59"/>
    </row>
    <row r="118" spans="2:14" ht="15.75" thickBot="1">
      <c r="B118" s="120" t="str">
        <f>IF(D14&gt;44,"►","")</f>
        <v/>
      </c>
      <c r="C118" s="36">
        <v>1</v>
      </c>
      <c r="D118" s="47" t="str">
        <f>IF(H118="",IF(C118=1,"",VLOOKUP(F118,Sheet3!$C$11:$D$1471,2,FALSE)),"")</f>
        <v/>
      </c>
      <c r="E118" s="48" t="str">
        <f t="shared" si="13"/>
        <v/>
      </c>
      <c r="F118" s="49">
        <f>IF(C118="","",INDEX(Sheet3!$AA$10:$AA$1471,'FADS v2.0'!C118,1))</f>
        <v>0</v>
      </c>
      <c r="G118" s="49">
        <f>INDEX(Sheet3!$AA$10:$AC$1471,'FADS v2.0'!C118,3)</f>
        <v>0</v>
      </c>
      <c r="H118" s="13"/>
      <c r="I118" s="50" t="str">
        <f t="shared" si="9"/>
        <v/>
      </c>
      <c r="J118" s="50" t="str">
        <f t="shared" si="10"/>
        <v/>
      </c>
      <c r="K118" s="51" t="str">
        <f t="shared" si="11"/>
        <v/>
      </c>
      <c r="L118" s="52" t="str">
        <f t="shared" si="12"/>
        <v/>
      </c>
      <c r="M118" s="53"/>
      <c r="N118" s="59"/>
    </row>
    <row r="119" spans="2:14" ht="15.75" thickBot="1">
      <c r="B119" s="119" t="str">
        <f>IF(D14&gt;45,"►","")</f>
        <v/>
      </c>
      <c r="C119" s="36">
        <v>1</v>
      </c>
      <c r="D119" s="55" t="str">
        <f>IF(H119="",IF(C119=1,"",VLOOKUP(F119,Sheet3!$C$11:$D$1471,2,FALSE)),"")</f>
        <v/>
      </c>
      <c r="E119" s="56" t="str">
        <f t="shared" si="13"/>
        <v/>
      </c>
      <c r="F119" s="39">
        <f>IF(C119="","",INDEX(Sheet3!$AA$10:$AA$1471,'FADS v2.0'!C119,1))</f>
        <v>0</v>
      </c>
      <c r="G119" s="39">
        <f>INDEX(Sheet3!$AA$10:$AC$1471,'FADS v2.0'!C119,3)</f>
        <v>0</v>
      </c>
      <c r="H119" s="13"/>
      <c r="I119" s="57" t="str">
        <f t="shared" si="9"/>
        <v/>
      </c>
      <c r="J119" s="57" t="str">
        <f t="shared" si="10"/>
        <v/>
      </c>
      <c r="K119" s="58" t="str">
        <f t="shared" si="11"/>
        <v/>
      </c>
      <c r="L119" s="52" t="str">
        <f t="shared" si="12"/>
        <v/>
      </c>
      <c r="M119" s="53"/>
      <c r="N119" s="59"/>
    </row>
    <row r="120" spans="2:14" ht="15.75" thickBot="1">
      <c r="B120" s="120" t="str">
        <f>IF(D14&gt;46,"►","")</f>
        <v/>
      </c>
      <c r="C120" s="36">
        <v>1</v>
      </c>
      <c r="D120" s="47" t="str">
        <f>IF(H120="",IF(C120=1,"",VLOOKUP(F120,Sheet3!$C$11:$D$1471,2,FALSE)),"")</f>
        <v/>
      </c>
      <c r="E120" s="48" t="str">
        <f t="shared" si="13"/>
        <v/>
      </c>
      <c r="F120" s="49">
        <f>IF(C120="","",INDEX(Sheet3!$AA$10:$AA$1471,'FADS v2.0'!C120,1))</f>
        <v>0</v>
      </c>
      <c r="G120" s="49">
        <f>INDEX(Sheet3!$AA$10:$AC$1471,'FADS v2.0'!C120,3)</f>
        <v>0</v>
      </c>
      <c r="H120" s="13"/>
      <c r="I120" s="50" t="str">
        <f t="shared" si="9"/>
        <v/>
      </c>
      <c r="J120" s="50" t="str">
        <f t="shared" si="10"/>
        <v/>
      </c>
      <c r="K120" s="51" t="str">
        <f t="shared" si="11"/>
        <v/>
      </c>
      <c r="L120" s="52" t="str">
        <f t="shared" si="12"/>
        <v/>
      </c>
      <c r="M120" s="53"/>
      <c r="N120" s="59"/>
    </row>
    <row r="121" spans="2:14" ht="15.75" thickBot="1">
      <c r="B121" s="119" t="str">
        <f>IF(D14&gt;47,"►","")</f>
        <v/>
      </c>
      <c r="C121" s="36">
        <v>1</v>
      </c>
      <c r="D121" s="55" t="str">
        <f>IF(H121="",IF(C121=1,"",VLOOKUP(F121,Sheet3!$C$11:$D$1471,2,FALSE)),"")</f>
        <v/>
      </c>
      <c r="E121" s="56" t="str">
        <f t="shared" si="13"/>
        <v/>
      </c>
      <c r="F121" s="39">
        <f>IF(C121="","",INDEX(Sheet3!$AA$10:$AA$1471,'FADS v2.0'!C121,1))</f>
        <v>0</v>
      </c>
      <c r="G121" s="39">
        <f>INDEX(Sheet3!$AA$10:$AC$1471,'FADS v2.0'!C121,3)</f>
        <v>0</v>
      </c>
      <c r="H121" s="13"/>
      <c r="I121" s="57" t="str">
        <f t="shared" si="9"/>
        <v/>
      </c>
      <c r="J121" s="57" t="str">
        <f t="shared" si="10"/>
        <v/>
      </c>
      <c r="K121" s="58" t="str">
        <f t="shared" si="11"/>
        <v/>
      </c>
      <c r="L121" s="52" t="str">
        <f t="shared" si="12"/>
        <v/>
      </c>
      <c r="M121" s="53"/>
      <c r="N121" s="59"/>
    </row>
    <row r="122" spans="2:14" ht="15.75" thickBot="1">
      <c r="B122" s="120" t="str">
        <f>IF(D14&gt;48,"►","")</f>
        <v/>
      </c>
      <c r="C122" s="36">
        <v>1</v>
      </c>
      <c r="D122" s="47" t="str">
        <f>IF(H122="",IF(C122=1,"",VLOOKUP(F122,Sheet3!$C$11:$D$1471,2,FALSE)),"")</f>
        <v/>
      </c>
      <c r="E122" s="48" t="str">
        <f t="shared" si="13"/>
        <v/>
      </c>
      <c r="F122" s="49">
        <f>IF(C122="","",INDEX(Sheet3!$AA$10:$AA$1471,'FADS v2.0'!C122,1))</f>
        <v>0</v>
      </c>
      <c r="G122" s="49">
        <f>INDEX(Sheet3!$AA$10:$AC$1471,'FADS v2.0'!C122,3)</f>
        <v>0</v>
      </c>
      <c r="H122" s="13"/>
      <c r="I122" s="50" t="str">
        <f t="shared" si="9"/>
        <v/>
      </c>
      <c r="J122" s="50" t="str">
        <f t="shared" si="10"/>
        <v/>
      </c>
      <c r="K122" s="51" t="str">
        <f t="shared" si="11"/>
        <v/>
      </c>
      <c r="L122" s="52" t="str">
        <f t="shared" si="12"/>
        <v/>
      </c>
      <c r="M122" s="53"/>
      <c r="N122" s="59"/>
    </row>
    <row r="123" spans="2:14" ht="15.75" thickBot="1">
      <c r="B123" s="119" t="str">
        <f>IF(D14&gt;49,"►","")</f>
        <v/>
      </c>
      <c r="C123" s="36">
        <v>1</v>
      </c>
      <c r="D123" s="55" t="str">
        <f>IF(H123="",IF(C123=1,"",VLOOKUP(F123,Sheet3!$C$11:$D$1471,2,FALSE)),"")</f>
        <v/>
      </c>
      <c r="E123" s="56" t="str">
        <f t="shared" si="13"/>
        <v/>
      </c>
      <c r="F123" s="39">
        <f>IF(C123="","",INDEX(Sheet3!$AA$10:$AA$1471,'FADS v2.0'!C123,1))</f>
        <v>0</v>
      </c>
      <c r="G123" s="39">
        <f>INDEX(Sheet3!$AA$10:$AC$1471,'FADS v2.0'!C123,3)</f>
        <v>0</v>
      </c>
      <c r="H123" s="13"/>
      <c r="I123" s="57" t="str">
        <f t="shared" si="9"/>
        <v/>
      </c>
      <c r="J123" s="57" t="str">
        <f t="shared" si="10"/>
        <v/>
      </c>
      <c r="K123" s="58" t="str">
        <f t="shared" si="11"/>
        <v/>
      </c>
      <c r="L123" s="52" t="str">
        <f t="shared" si="12"/>
        <v/>
      </c>
      <c r="M123" s="53"/>
      <c r="N123" s="59"/>
    </row>
    <row r="124" spans="2:14" ht="15.75" thickBot="1">
      <c r="B124" s="120" t="str">
        <f>IF(D14&gt;50,"►","")</f>
        <v/>
      </c>
      <c r="C124" s="36">
        <v>1</v>
      </c>
      <c r="D124" s="47" t="str">
        <f>IF(H124="",IF(C124=1,"",VLOOKUP(F124,Sheet3!$C$11:$D$1471,2,FALSE)),"")</f>
        <v/>
      </c>
      <c r="E124" s="48" t="str">
        <f t="shared" si="13"/>
        <v/>
      </c>
      <c r="F124" s="49">
        <f>IF(C124="","",INDEX(Sheet3!$AA$10:$AA$1471,'FADS v2.0'!C124,1))</f>
        <v>0</v>
      </c>
      <c r="G124" s="49">
        <f>INDEX(Sheet3!$AA$10:$AC$1471,'FADS v2.0'!C124,3)</f>
        <v>0</v>
      </c>
      <c r="H124" s="13"/>
      <c r="I124" s="50" t="str">
        <f t="shared" si="9"/>
        <v/>
      </c>
      <c r="J124" s="50" t="str">
        <f t="shared" si="10"/>
        <v/>
      </c>
      <c r="K124" s="51" t="str">
        <f t="shared" si="11"/>
        <v/>
      </c>
      <c r="L124" s="52" t="str">
        <f t="shared" si="12"/>
        <v/>
      </c>
      <c r="M124" s="53"/>
      <c r="N124" s="59"/>
    </row>
    <row r="125" spans="2:14" ht="15.75" thickBot="1">
      <c r="B125" s="119" t="str">
        <f>IF(D14&gt;51,"►","")</f>
        <v/>
      </c>
      <c r="C125" s="36">
        <v>1</v>
      </c>
      <c r="D125" s="55" t="str">
        <f>IF(H125="",IF(C125=1,"",VLOOKUP(F125,Sheet3!$C$11:$D$1471,2,FALSE)),"")</f>
        <v/>
      </c>
      <c r="E125" s="56" t="str">
        <f t="shared" si="13"/>
        <v/>
      </c>
      <c r="F125" s="39">
        <f>IF(C125="","",INDEX(Sheet3!$AA$10:$AA$1471,'FADS v2.0'!C125,1))</f>
        <v>0</v>
      </c>
      <c r="G125" s="39">
        <f>INDEX(Sheet3!$AA$10:$AC$1471,'FADS v2.0'!C125,3)</f>
        <v>0</v>
      </c>
      <c r="H125" s="13"/>
      <c r="I125" s="57" t="str">
        <f t="shared" si="9"/>
        <v/>
      </c>
      <c r="J125" s="57" t="str">
        <f t="shared" si="10"/>
        <v/>
      </c>
      <c r="K125" s="58" t="str">
        <f t="shared" si="11"/>
        <v/>
      </c>
      <c r="L125" s="52" t="str">
        <f t="shared" si="12"/>
        <v/>
      </c>
      <c r="M125" s="53"/>
      <c r="N125" s="59"/>
    </row>
    <row r="126" spans="2:14" ht="15.75" thickBot="1">
      <c r="B126" s="120" t="str">
        <f>IF(D14&gt;52,"►","")</f>
        <v/>
      </c>
      <c r="C126" s="36">
        <v>1</v>
      </c>
      <c r="D126" s="47" t="str">
        <f>IF(H126="",IF(C126=1,"",VLOOKUP(F126,Sheet3!$C$11:$D$1471,2,FALSE)),"")</f>
        <v/>
      </c>
      <c r="E126" s="48" t="str">
        <f t="shared" si="13"/>
        <v/>
      </c>
      <c r="F126" s="49">
        <f>IF(C126="","",INDEX(Sheet3!$AA$10:$AA$1471,'FADS v2.0'!C126,1))</f>
        <v>0</v>
      </c>
      <c r="G126" s="49">
        <f>INDEX(Sheet3!$AA$10:$AC$1471,'FADS v2.0'!C126,3)</f>
        <v>0</v>
      </c>
      <c r="H126" s="13"/>
      <c r="I126" s="50" t="str">
        <f t="shared" si="9"/>
        <v/>
      </c>
      <c r="J126" s="50" t="str">
        <f t="shared" si="10"/>
        <v/>
      </c>
      <c r="K126" s="51" t="str">
        <f t="shared" si="11"/>
        <v/>
      </c>
      <c r="L126" s="52" t="str">
        <f t="shared" si="12"/>
        <v/>
      </c>
      <c r="M126" s="53"/>
      <c r="N126" s="59"/>
    </row>
    <row r="127" spans="2:14" ht="15.75" thickBot="1">
      <c r="B127" s="119" t="str">
        <f>IF(D14&gt;53,"►","")</f>
        <v/>
      </c>
      <c r="C127" s="36">
        <v>1</v>
      </c>
      <c r="D127" s="55" t="str">
        <f>IF(H127="",IF(C127=1,"",VLOOKUP(F127,Sheet3!$C$11:$D$1471,2,FALSE)),"")</f>
        <v/>
      </c>
      <c r="E127" s="56" t="str">
        <f t="shared" si="13"/>
        <v/>
      </c>
      <c r="F127" s="39">
        <f>IF(C127="","",INDEX(Sheet3!$AA$10:$AA$1471,'FADS v2.0'!C127,1))</f>
        <v>0</v>
      </c>
      <c r="G127" s="39">
        <f>INDEX(Sheet3!$AA$10:$AC$1471,'FADS v2.0'!C127,3)</f>
        <v>0</v>
      </c>
      <c r="H127" s="13"/>
      <c r="I127" s="57" t="str">
        <f t="shared" si="9"/>
        <v/>
      </c>
      <c r="J127" s="57" t="str">
        <f t="shared" si="10"/>
        <v/>
      </c>
      <c r="K127" s="58" t="str">
        <f t="shared" si="11"/>
        <v/>
      </c>
      <c r="L127" s="52" t="str">
        <f t="shared" si="12"/>
        <v/>
      </c>
      <c r="M127" s="53"/>
      <c r="N127" s="59"/>
    </row>
    <row r="128" spans="2:14" ht="15.75" thickBot="1">
      <c r="B128" s="120" t="str">
        <f>IF(D14&gt;54,"►","")</f>
        <v/>
      </c>
      <c r="C128" s="36">
        <v>1</v>
      </c>
      <c r="D128" s="47" t="str">
        <f>IF(H128="",IF(C128=1,"",VLOOKUP(F128,Sheet3!$C$11:$D$1471,2,FALSE)),"")</f>
        <v/>
      </c>
      <c r="E128" s="48" t="str">
        <f t="shared" si="13"/>
        <v/>
      </c>
      <c r="F128" s="49">
        <f>IF(C128="","",INDEX(Sheet3!$AA$10:$AA$1471,'FADS v2.0'!C128,1))</f>
        <v>0</v>
      </c>
      <c r="G128" s="49">
        <f>INDEX(Sheet3!$AA$10:$AC$1471,'FADS v2.0'!C128,3)</f>
        <v>0</v>
      </c>
      <c r="H128" s="13"/>
      <c r="I128" s="50" t="str">
        <f t="shared" si="9"/>
        <v/>
      </c>
      <c r="J128" s="50" t="str">
        <f t="shared" si="10"/>
        <v/>
      </c>
      <c r="K128" s="51" t="str">
        <f t="shared" si="11"/>
        <v/>
      </c>
      <c r="L128" s="52" t="str">
        <f t="shared" si="12"/>
        <v/>
      </c>
      <c r="M128" s="53"/>
      <c r="N128" s="59"/>
    </row>
    <row r="129" spans="2:14" ht="15.75" thickBot="1">
      <c r="B129" s="119" t="str">
        <f>IF(D14&gt;55,"►","")</f>
        <v/>
      </c>
      <c r="C129" s="36">
        <v>1</v>
      </c>
      <c r="D129" s="55" t="str">
        <f>IF(H129="",IF(C129=1,"",VLOOKUP(F129,Sheet3!$C$11:$D$1471,2,FALSE)),"")</f>
        <v/>
      </c>
      <c r="E129" s="56" t="str">
        <f t="shared" si="13"/>
        <v/>
      </c>
      <c r="F129" s="39">
        <f>IF(C129="","",INDEX(Sheet3!$AA$10:$AA$1471,'FADS v2.0'!C129,1))</f>
        <v>0</v>
      </c>
      <c r="G129" s="39">
        <f>INDEX(Sheet3!$AA$10:$AC$1471,'FADS v2.0'!C129,3)</f>
        <v>0</v>
      </c>
      <c r="H129" s="13"/>
      <c r="I129" s="57" t="str">
        <f t="shared" si="9"/>
        <v/>
      </c>
      <c r="J129" s="57" t="str">
        <f t="shared" si="10"/>
        <v/>
      </c>
      <c r="K129" s="58" t="str">
        <f t="shared" si="11"/>
        <v/>
      </c>
      <c r="L129" s="52" t="str">
        <f t="shared" si="12"/>
        <v/>
      </c>
      <c r="M129" s="53"/>
      <c r="N129" s="59"/>
    </row>
    <row r="130" spans="2:14" ht="15.75" thickBot="1">
      <c r="B130" s="120" t="str">
        <f>IF(D14&gt;56,"►","")</f>
        <v/>
      </c>
      <c r="C130" s="36">
        <v>1</v>
      </c>
      <c r="D130" s="47" t="str">
        <f>IF(H130="",IF(C130=1,"",VLOOKUP(F130,Sheet3!$C$11:$D$1471,2,FALSE)),"")</f>
        <v/>
      </c>
      <c r="E130" s="48" t="str">
        <f t="shared" si="13"/>
        <v/>
      </c>
      <c r="F130" s="49">
        <f>IF(C130="","",INDEX(Sheet3!$AA$10:$AA$1471,'FADS v2.0'!C130,1))</f>
        <v>0</v>
      </c>
      <c r="G130" s="49">
        <f>INDEX(Sheet3!$AA$10:$AC$1471,'FADS v2.0'!C130,3)</f>
        <v>0</v>
      </c>
      <c r="H130" s="13"/>
      <c r="I130" s="50" t="str">
        <f t="shared" si="9"/>
        <v/>
      </c>
      <c r="J130" s="50" t="str">
        <f t="shared" si="10"/>
        <v/>
      </c>
      <c r="K130" s="51" t="str">
        <f t="shared" si="11"/>
        <v/>
      </c>
      <c r="L130" s="52" t="str">
        <f t="shared" si="12"/>
        <v/>
      </c>
      <c r="M130" s="53"/>
      <c r="N130" s="59"/>
    </row>
    <row r="131" spans="2:14" ht="15.75" thickBot="1">
      <c r="B131" s="119" t="str">
        <f>IF(D14&gt;57,"►","")</f>
        <v/>
      </c>
      <c r="C131" s="36">
        <v>1</v>
      </c>
      <c r="D131" s="55" t="str">
        <f>IF(H131="",IF(C131=1,"",VLOOKUP(F131,Sheet3!$C$11:$D$1471,2,FALSE)),"")</f>
        <v/>
      </c>
      <c r="E131" s="56" t="str">
        <f t="shared" si="13"/>
        <v/>
      </c>
      <c r="F131" s="39">
        <f>IF(C131="","",INDEX(Sheet3!$AA$10:$AA$1471,'FADS v2.0'!C131,1))</f>
        <v>0</v>
      </c>
      <c r="G131" s="39">
        <f>INDEX(Sheet3!$AA$10:$AC$1471,'FADS v2.0'!C131,3)</f>
        <v>0</v>
      </c>
      <c r="H131" s="13"/>
      <c r="I131" s="57" t="str">
        <f t="shared" si="9"/>
        <v/>
      </c>
      <c r="J131" s="57" t="str">
        <f t="shared" si="10"/>
        <v/>
      </c>
      <c r="K131" s="58" t="str">
        <f t="shared" si="11"/>
        <v/>
      </c>
      <c r="L131" s="52" t="str">
        <f t="shared" si="12"/>
        <v/>
      </c>
      <c r="M131" s="53"/>
      <c r="N131" s="59"/>
    </row>
    <row r="132" spans="2:14" ht="15.75" thickBot="1">
      <c r="B132" s="120" t="str">
        <f>IF(D14&gt;58,"►","")</f>
        <v/>
      </c>
      <c r="C132" s="36">
        <v>1</v>
      </c>
      <c r="D132" s="47" t="str">
        <f>IF(H132="",IF(C132=1,"",VLOOKUP(F132,Sheet3!$C$11:$D$1471,2,FALSE)),"")</f>
        <v/>
      </c>
      <c r="E132" s="48" t="str">
        <f t="shared" si="13"/>
        <v/>
      </c>
      <c r="F132" s="49">
        <f>IF(C132="","",INDEX(Sheet3!$AA$10:$AA$1471,'FADS v2.0'!C132,1))</f>
        <v>0</v>
      </c>
      <c r="G132" s="49">
        <f>INDEX(Sheet3!$AA$10:$AC$1471,'FADS v2.0'!C132,3)</f>
        <v>0</v>
      </c>
      <c r="H132" s="13"/>
      <c r="I132" s="50" t="str">
        <f t="shared" si="9"/>
        <v/>
      </c>
      <c r="J132" s="50" t="str">
        <f t="shared" si="10"/>
        <v/>
      </c>
      <c r="K132" s="51" t="str">
        <f t="shared" si="11"/>
        <v/>
      </c>
      <c r="L132" s="52" t="str">
        <f t="shared" si="12"/>
        <v/>
      </c>
      <c r="M132" s="53"/>
      <c r="N132" s="59"/>
    </row>
    <row r="133" spans="2:14" ht="15.75" thickBot="1">
      <c r="B133" s="119" t="str">
        <f>IF(D14&gt;59,"►","")</f>
        <v/>
      </c>
      <c r="C133" s="36">
        <v>1</v>
      </c>
      <c r="D133" s="55" t="str">
        <f>IF(H133="",IF(C133=1,"",VLOOKUP(F133,Sheet3!$C$11:$D$1471,2,FALSE)),"")</f>
        <v/>
      </c>
      <c r="E133" s="56" t="str">
        <f t="shared" si="13"/>
        <v/>
      </c>
      <c r="F133" s="39">
        <f>IF(C133="","",INDEX(Sheet3!$AA$10:$AA$1471,'FADS v2.0'!C133,1))</f>
        <v>0</v>
      </c>
      <c r="G133" s="39">
        <f>INDEX(Sheet3!$AA$10:$AC$1471,'FADS v2.0'!C133,3)</f>
        <v>0</v>
      </c>
      <c r="H133" s="13"/>
      <c r="I133" s="57" t="str">
        <f t="shared" si="9"/>
        <v/>
      </c>
      <c r="J133" s="57" t="str">
        <f t="shared" si="10"/>
        <v/>
      </c>
      <c r="K133" s="58" t="str">
        <f t="shared" si="11"/>
        <v/>
      </c>
      <c r="L133" s="52" t="str">
        <f t="shared" si="12"/>
        <v/>
      </c>
      <c r="M133" s="53"/>
      <c r="N133" s="59"/>
    </row>
    <row r="134" spans="2:14" ht="15.75" thickBot="1">
      <c r="B134" s="120" t="str">
        <f>IF(D14&gt;60,"►","")</f>
        <v/>
      </c>
      <c r="C134" s="36">
        <v>1</v>
      </c>
      <c r="D134" s="47" t="str">
        <f>IF(H134="",IF(C134=1,"",VLOOKUP(F134,Sheet3!$C$11:$D$1471,2,FALSE)),"")</f>
        <v/>
      </c>
      <c r="E134" s="48" t="str">
        <f t="shared" si="13"/>
        <v/>
      </c>
      <c r="F134" s="49">
        <f>IF(C134="","",INDEX(Sheet3!$AA$10:$AA$1471,'FADS v2.0'!C134,1))</f>
        <v>0</v>
      </c>
      <c r="G134" s="49">
        <f>INDEX(Sheet3!$AA$10:$AC$1471,'FADS v2.0'!C134,3)</f>
        <v>0</v>
      </c>
      <c r="H134" s="13"/>
      <c r="I134" s="50" t="str">
        <f t="shared" si="9"/>
        <v/>
      </c>
      <c r="J134" s="50" t="str">
        <f t="shared" si="10"/>
        <v/>
      </c>
      <c r="K134" s="51" t="str">
        <f t="shared" si="11"/>
        <v/>
      </c>
      <c r="L134" s="52" t="str">
        <f t="shared" si="12"/>
        <v/>
      </c>
      <c r="M134" s="53"/>
      <c r="N134" s="59"/>
    </row>
    <row r="135" spans="2:14" ht="15.75" thickBot="1">
      <c r="B135" s="119" t="str">
        <f>IF(D14&gt;61,"►","")</f>
        <v/>
      </c>
      <c r="C135" s="36">
        <v>1</v>
      </c>
      <c r="D135" s="55" t="str">
        <f>IF(H135="",IF(C135=1,"",VLOOKUP(F135,Sheet3!$C$11:$D$1471,2,FALSE)),"")</f>
        <v/>
      </c>
      <c r="E135" s="56" t="str">
        <f t="shared" si="13"/>
        <v/>
      </c>
      <c r="F135" s="39">
        <f>IF(C135="","",INDEX(Sheet3!$AA$10:$AA$1471,'FADS v2.0'!C135,1))</f>
        <v>0</v>
      </c>
      <c r="G135" s="39">
        <f>INDEX(Sheet3!$AA$10:$AC$1471,'FADS v2.0'!C135,3)</f>
        <v>0</v>
      </c>
      <c r="H135" s="13"/>
      <c r="I135" s="57" t="str">
        <f t="shared" si="9"/>
        <v/>
      </c>
      <c r="J135" s="57" t="str">
        <f t="shared" si="10"/>
        <v/>
      </c>
      <c r="K135" s="58" t="str">
        <f t="shared" si="11"/>
        <v/>
      </c>
      <c r="L135" s="52" t="str">
        <f t="shared" si="12"/>
        <v/>
      </c>
      <c r="M135" s="53"/>
      <c r="N135" s="59"/>
    </row>
    <row r="136" spans="2:14" ht="15.75" thickBot="1">
      <c r="B136" s="120" t="str">
        <f>IF(D14&gt;62,"►","")</f>
        <v/>
      </c>
      <c r="C136" s="36">
        <v>1</v>
      </c>
      <c r="D136" s="47" t="str">
        <f>IF(H136="",IF(C136=1,"",VLOOKUP(F136,Sheet3!$C$11:$D$1471,2,FALSE)),"")</f>
        <v/>
      </c>
      <c r="E136" s="48" t="str">
        <f t="shared" si="13"/>
        <v/>
      </c>
      <c r="F136" s="49">
        <f>IF(C136="","",INDEX(Sheet3!$AA$10:$AA$1471,'FADS v2.0'!C136,1))</f>
        <v>0</v>
      </c>
      <c r="G136" s="49">
        <f>INDEX(Sheet3!$AA$10:$AC$1471,'FADS v2.0'!C136,3)</f>
        <v>0</v>
      </c>
      <c r="H136" s="13"/>
      <c r="I136" s="50" t="str">
        <f t="shared" si="9"/>
        <v/>
      </c>
      <c r="J136" s="50" t="str">
        <f t="shared" si="10"/>
        <v/>
      </c>
      <c r="K136" s="51" t="str">
        <f t="shared" si="11"/>
        <v/>
      </c>
      <c r="L136" s="52" t="str">
        <f t="shared" si="12"/>
        <v/>
      </c>
      <c r="M136" s="53"/>
      <c r="N136" s="59"/>
    </row>
    <row r="137" spans="2:14" ht="15.75" thickBot="1">
      <c r="B137" s="119" t="str">
        <f>IF(D14&gt;63,"►","")</f>
        <v/>
      </c>
      <c r="C137" s="36">
        <v>1</v>
      </c>
      <c r="D137" s="55" t="str">
        <f>IF(H137="",IF(C137=1,"",VLOOKUP(F137,Sheet3!$C$11:$D$1471,2,FALSE)),"")</f>
        <v/>
      </c>
      <c r="E137" s="56" t="str">
        <f t="shared" si="13"/>
        <v/>
      </c>
      <c r="F137" s="39">
        <f>IF(C137="","",INDEX(Sheet3!$AA$10:$AA$1471,'FADS v2.0'!C137,1))</f>
        <v>0</v>
      </c>
      <c r="G137" s="39">
        <f>INDEX(Sheet3!$AA$10:$AC$1471,'FADS v2.0'!C137,3)</f>
        <v>0</v>
      </c>
      <c r="H137" s="13"/>
      <c r="I137" s="57" t="str">
        <f t="shared" si="9"/>
        <v/>
      </c>
      <c r="J137" s="57" t="str">
        <f t="shared" si="10"/>
        <v/>
      </c>
      <c r="K137" s="58" t="str">
        <f t="shared" si="11"/>
        <v/>
      </c>
      <c r="L137" s="52" t="str">
        <f t="shared" si="12"/>
        <v/>
      </c>
      <c r="M137" s="53"/>
      <c r="N137" s="59"/>
    </row>
    <row r="138" spans="2:14" ht="15.75" thickBot="1">
      <c r="B138" s="120" t="str">
        <f>IF(D14&gt;64,"►","")</f>
        <v/>
      </c>
      <c r="C138" s="36">
        <v>1</v>
      </c>
      <c r="D138" s="47" t="str">
        <f>IF(H138="",IF(C138=1,"",VLOOKUP(F138,Sheet3!$C$11:$D$1471,2,FALSE)),"")</f>
        <v/>
      </c>
      <c r="E138" s="48" t="str">
        <f t="shared" si="13"/>
        <v/>
      </c>
      <c r="F138" s="49">
        <f>IF(C138="","",INDEX(Sheet3!$AA$10:$AA$1471,'FADS v2.0'!C138,1))</f>
        <v>0</v>
      </c>
      <c r="G138" s="49">
        <f>INDEX(Sheet3!$AA$10:$AC$1471,'FADS v2.0'!C138,3)</f>
        <v>0</v>
      </c>
      <c r="H138" s="13"/>
      <c r="I138" s="50" t="str">
        <f t="shared" ref="I138:I144" si="14">IF(H138="",IF(E138="","",IF(D138="","",E138/$E$32)),IF(E138="","",IF(H138="","",E138/$E$32)))</f>
        <v/>
      </c>
      <c r="J138" s="50" t="str">
        <f t="shared" ref="J138:J144" si="15">IF(N138="",IF(M138="","",M138/$I$17),N138/$I$17)</f>
        <v/>
      </c>
      <c r="K138" s="51" t="str">
        <f t="shared" ref="K138:K144" si="16">IF(M138="",IF(N138="",IF(H138="",IF(D138="","",IF($D$27="","",$D$27*I138)),$D$27*I138),""),"")</f>
        <v/>
      </c>
      <c r="L138" s="52" t="str">
        <f t="shared" ref="L138:L144" si="17">IF(D138="","",$I$17*I138)</f>
        <v/>
      </c>
      <c r="M138" s="53"/>
      <c r="N138" s="59"/>
    </row>
    <row r="139" spans="2:14" ht="15.75" thickBot="1">
      <c r="B139" s="119" t="str">
        <f>IF(D14&gt;65,"►","")</f>
        <v/>
      </c>
      <c r="C139" s="36">
        <v>1</v>
      </c>
      <c r="D139" s="55" t="str">
        <f>IF(H139="",IF(C139=1,"",VLOOKUP(F139,Sheet3!$C$11:$D$1471,2,FALSE)),"")</f>
        <v/>
      </c>
      <c r="E139" s="56" t="str">
        <f t="shared" si="13"/>
        <v/>
      </c>
      <c r="F139" s="39">
        <f>IF(C139="","",INDEX(Sheet3!$AA$10:$AA$1471,'FADS v2.0'!C139,1))</f>
        <v>0</v>
      </c>
      <c r="G139" s="39">
        <f>INDEX(Sheet3!$AA$10:$AC$1471,'FADS v2.0'!C139,3)</f>
        <v>0</v>
      </c>
      <c r="H139" s="13"/>
      <c r="I139" s="57" t="str">
        <f t="shared" si="14"/>
        <v/>
      </c>
      <c r="J139" s="57" t="str">
        <f t="shared" si="15"/>
        <v/>
      </c>
      <c r="K139" s="58" t="str">
        <f t="shared" si="16"/>
        <v/>
      </c>
      <c r="L139" s="52" t="str">
        <f t="shared" si="17"/>
        <v/>
      </c>
      <c r="M139" s="53"/>
      <c r="N139" s="59"/>
    </row>
    <row r="140" spans="2:14" ht="15.75" thickBot="1">
      <c r="B140" s="120" t="str">
        <f>IF(D14&gt;66,"►","")</f>
        <v/>
      </c>
      <c r="C140" s="36">
        <v>1</v>
      </c>
      <c r="D140" s="47" t="str">
        <f>IF(H140="",IF(C140=1,"",VLOOKUP(F140,Sheet3!$C$11:$D$1471,2,FALSE)),"")</f>
        <v/>
      </c>
      <c r="E140" s="48" t="str">
        <f t="shared" si="13"/>
        <v/>
      </c>
      <c r="F140" s="49">
        <f>IF(C140="","",INDEX(Sheet3!$AA$10:$AA$1471,'FADS v2.0'!C140,1))</f>
        <v>0</v>
      </c>
      <c r="G140" s="49">
        <f>INDEX(Sheet3!$AA$10:$AC$1471,'FADS v2.0'!C140,3)</f>
        <v>0</v>
      </c>
      <c r="H140" s="13"/>
      <c r="I140" s="50" t="str">
        <f t="shared" si="14"/>
        <v/>
      </c>
      <c r="J140" s="50" t="str">
        <f t="shared" si="15"/>
        <v/>
      </c>
      <c r="K140" s="51" t="str">
        <f t="shared" si="16"/>
        <v/>
      </c>
      <c r="L140" s="52" t="str">
        <f t="shared" si="17"/>
        <v/>
      </c>
      <c r="M140" s="53"/>
      <c r="N140" s="59"/>
    </row>
    <row r="141" spans="2:14" ht="15.75" thickBot="1">
      <c r="B141" s="119" t="str">
        <f>IF(D14&gt;67,"►","")</f>
        <v/>
      </c>
      <c r="C141" s="36">
        <v>1</v>
      </c>
      <c r="D141" s="55" t="str">
        <f>IF(H141="",IF(C141=1,"",VLOOKUP(F141,Sheet3!$C$11:$D$1471,2,FALSE)),"")</f>
        <v/>
      </c>
      <c r="E141" s="56" t="str">
        <f t="shared" si="13"/>
        <v/>
      </c>
      <c r="F141" s="39">
        <f>IF(C141="","",INDEX(Sheet3!$AA$10:$AA$1471,'FADS v2.0'!C141,1))</f>
        <v>0</v>
      </c>
      <c r="G141" s="39">
        <f>INDEX(Sheet3!$AA$10:$AC$1471,'FADS v2.0'!C141,3)</f>
        <v>0</v>
      </c>
      <c r="H141" s="13"/>
      <c r="I141" s="57" t="str">
        <f t="shared" si="14"/>
        <v/>
      </c>
      <c r="J141" s="57" t="str">
        <f t="shared" si="15"/>
        <v/>
      </c>
      <c r="K141" s="58" t="str">
        <f t="shared" si="16"/>
        <v/>
      </c>
      <c r="L141" s="52" t="str">
        <f t="shared" si="17"/>
        <v/>
      </c>
      <c r="M141" s="53"/>
      <c r="N141" s="59"/>
    </row>
    <row r="142" spans="2:14" ht="15.75" thickBot="1">
      <c r="B142" s="120" t="str">
        <f>IF(D14&gt;68,"►","")</f>
        <v/>
      </c>
      <c r="C142" s="36">
        <v>1</v>
      </c>
      <c r="D142" s="47" t="str">
        <f>IF(H142="",IF(C142=1,"",VLOOKUP(F142,Sheet3!$C$11:$D$1471,2,FALSE)),"")</f>
        <v/>
      </c>
      <c r="E142" s="48" t="str">
        <f t="shared" si="13"/>
        <v/>
      </c>
      <c r="F142" s="49">
        <f>IF(C142="","",INDEX(Sheet3!$AA$10:$AA$1471,'FADS v2.0'!C142,1))</f>
        <v>0</v>
      </c>
      <c r="G142" s="49">
        <f>INDEX(Sheet3!$AA$10:$AC$1471,'FADS v2.0'!C142,3)</f>
        <v>0</v>
      </c>
      <c r="H142" s="13"/>
      <c r="I142" s="50" t="str">
        <f t="shared" si="14"/>
        <v/>
      </c>
      <c r="J142" s="50" t="str">
        <f t="shared" si="15"/>
        <v/>
      </c>
      <c r="K142" s="51" t="str">
        <f t="shared" si="16"/>
        <v/>
      </c>
      <c r="L142" s="52" t="str">
        <f t="shared" si="17"/>
        <v/>
      </c>
      <c r="M142" s="53"/>
      <c r="N142" s="59"/>
    </row>
    <row r="143" spans="2:14" ht="15.75" thickBot="1">
      <c r="B143" s="119" t="str">
        <f>IF(D14&gt;69,"►","")</f>
        <v/>
      </c>
      <c r="C143" s="36">
        <v>1</v>
      </c>
      <c r="D143" s="55" t="str">
        <f>IF(H143="",IF(C143=1,"",VLOOKUP(F143,Sheet3!$C$11:$D$1471,2,FALSE)),"")</f>
        <v/>
      </c>
      <c r="E143" s="56" t="str">
        <f t="shared" si="13"/>
        <v/>
      </c>
      <c r="F143" s="39">
        <f>IF(C143="","",INDEX(Sheet3!$AA$10:$AA$1471,'FADS v2.0'!C143,1))</f>
        <v>0</v>
      </c>
      <c r="G143" s="39">
        <f>INDEX(Sheet3!$AA$10:$AC$1471,'FADS v2.0'!C143,3)</f>
        <v>0</v>
      </c>
      <c r="H143" s="13"/>
      <c r="I143" s="57" t="str">
        <f t="shared" si="14"/>
        <v/>
      </c>
      <c r="J143" s="57" t="str">
        <f t="shared" si="15"/>
        <v/>
      </c>
      <c r="K143" s="58" t="str">
        <f t="shared" si="16"/>
        <v/>
      </c>
      <c r="L143" s="52" t="str">
        <f t="shared" si="17"/>
        <v/>
      </c>
      <c r="M143" s="53"/>
      <c r="N143" s="59"/>
    </row>
    <row r="144" spans="2:14" ht="15.75" thickBot="1">
      <c r="B144" s="122" t="str">
        <f>IF(D14&gt;70,"►","")</f>
        <v/>
      </c>
      <c r="C144" s="121">
        <v>1</v>
      </c>
      <c r="D144" s="67" t="str">
        <f>IF(H144="",IF(C144=1,"",VLOOKUP(F144,Sheet3!$C$11:$D$1471,2,FALSE)),"")</f>
        <v/>
      </c>
      <c r="E144" s="68" t="str">
        <f t="shared" si="13"/>
        <v/>
      </c>
      <c r="F144" s="69">
        <f>IF(C144="","",INDEX(Sheet3!$AA$10:$AA$1471,'FADS v2.0'!C144,1))</f>
        <v>0</v>
      </c>
      <c r="G144" s="69">
        <f>INDEX(Sheet3!$AA$10:$AC$1471,'FADS v2.0'!C144,3)</f>
        <v>0</v>
      </c>
      <c r="H144" s="13"/>
      <c r="I144" s="70" t="str">
        <f t="shared" si="14"/>
        <v/>
      </c>
      <c r="J144" s="70" t="str">
        <f t="shared" si="15"/>
        <v/>
      </c>
      <c r="K144" s="71" t="str">
        <f t="shared" si="16"/>
        <v/>
      </c>
      <c r="L144" s="65" t="str">
        <f t="shared" si="17"/>
        <v/>
      </c>
      <c r="M144" s="53"/>
      <c r="N144" s="59"/>
    </row>
    <row r="145" spans="9:14">
      <c r="I145" s="10"/>
      <c r="J145" s="10"/>
      <c r="K145" s="8"/>
      <c r="L145" s="8"/>
      <c r="M145" s="8"/>
      <c r="N145" s="9"/>
    </row>
    <row r="146" spans="9:14">
      <c r="I146" s="10"/>
      <c r="J146" s="10"/>
      <c r="K146" s="8"/>
      <c r="L146" s="8"/>
      <c r="M146" s="8"/>
      <c r="N146" s="9"/>
    </row>
    <row r="147" spans="9:14">
      <c r="I147" s="10"/>
      <c r="J147" s="10"/>
      <c r="K147" s="8"/>
      <c r="L147" s="8"/>
      <c r="M147" s="8"/>
      <c r="N147" s="9"/>
    </row>
    <row r="148" spans="9:14">
      <c r="I148" s="10"/>
      <c r="J148" s="10"/>
      <c r="K148" s="8"/>
      <c r="L148" s="8"/>
      <c r="M148" s="8"/>
      <c r="N148" s="9"/>
    </row>
    <row r="149" spans="9:14">
      <c r="I149" s="10"/>
      <c r="J149" s="10"/>
      <c r="K149" s="8"/>
      <c r="L149" s="8"/>
      <c r="M149" s="8"/>
      <c r="N149" s="9"/>
    </row>
    <row r="150" spans="9:14">
      <c r="I150" s="10"/>
      <c r="J150" s="10"/>
      <c r="K150" s="8"/>
      <c r="L150" s="8"/>
      <c r="M150" s="8"/>
      <c r="N150" s="9"/>
    </row>
    <row r="151" spans="9:14">
      <c r="I151" s="10"/>
      <c r="J151" s="10"/>
      <c r="K151" s="8"/>
      <c r="L151" s="8"/>
      <c r="M151" s="8"/>
      <c r="N151" s="9"/>
    </row>
    <row r="152" spans="9:14">
      <c r="I152" s="10"/>
      <c r="J152" s="10"/>
      <c r="K152" s="8"/>
      <c r="L152" s="8"/>
      <c r="M152" s="8"/>
      <c r="N152" s="9"/>
    </row>
    <row r="153" spans="9:14">
      <c r="I153" s="10"/>
      <c r="J153" s="10"/>
      <c r="K153" s="8"/>
      <c r="L153" s="8"/>
      <c r="M153" s="8"/>
      <c r="N153" s="9"/>
    </row>
    <row r="154" spans="9:14">
      <c r="I154" s="10"/>
      <c r="J154" s="10"/>
      <c r="K154" s="8"/>
      <c r="L154" s="8"/>
      <c r="M154" s="8"/>
      <c r="N154" s="9"/>
    </row>
    <row r="155" spans="9:14">
      <c r="I155" s="10"/>
      <c r="J155" s="10"/>
      <c r="K155" s="8"/>
      <c r="L155" s="8"/>
      <c r="M155" s="8"/>
      <c r="N155" s="9"/>
    </row>
    <row r="156" spans="9:14">
      <c r="I156" s="10"/>
      <c r="J156" s="10"/>
      <c r="K156" s="8"/>
      <c r="L156" s="8"/>
      <c r="M156" s="8"/>
      <c r="N156" s="9"/>
    </row>
    <row r="157" spans="9:14">
      <c r="I157" s="10"/>
      <c r="J157" s="10"/>
      <c r="K157" s="8"/>
      <c r="L157" s="8"/>
      <c r="M157" s="8"/>
      <c r="N157" s="9"/>
    </row>
    <row r="158" spans="9:14">
      <c r="I158" s="10"/>
      <c r="J158" s="10"/>
      <c r="K158" s="8"/>
      <c r="L158" s="8"/>
      <c r="M158" s="8"/>
      <c r="N158" s="9"/>
    </row>
    <row r="159" spans="9:14">
      <c r="I159" s="10"/>
      <c r="J159" s="10"/>
      <c r="K159" s="8"/>
      <c r="L159" s="8"/>
      <c r="M159" s="8"/>
      <c r="N159" s="9"/>
    </row>
    <row r="160" spans="9:14">
      <c r="I160" s="10"/>
      <c r="J160" s="10"/>
      <c r="K160" s="8"/>
      <c r="L160" s="8"/>
      <c r="M160" s="8"/>
      <c r="N160" s="9"/>
    </row>
    <row r="161" spans="9:14">
      <c r="I161" s="10"/>
      <c r="J161" s="10"/>
      <c r="K161" s="8"/>
      <c r="L161" s="8"/>
      <c r="M161" s="8"/>
      <c r="N161" s="9"/>
    </row>
    <row r="162" spans="9:14">
      <c r="I162" s="10"/>
      <c r="J162" s="10"/>
      <c r="K162" s="8"/>
      <c r="L162" s="8"/>
      <c r="M162" s="8"/>
      <c r="N162" s="9"/>
    </row>
    <row r="163" spans="9:14">
      <c r="I163" s="10"/>
      <c r="J163" s="10"/>
      <c r="K163" s="8"/>
      <c r="L163" s="8"/>
      <c r="M163" s="8"/>
      <c r="N163" s="9"/>
    </row>
    <row r="164" spans="9:14">
      <c r="I164" s="10"/>
      <c r="J164" s="10"/>
      <c r="K164" s="8"/>
      <c r="L164" s="8"/>
      <c r="M164" s="8"/>
      <c r="N164" s="9"/>
    </row>
    <row r="165" spans="9:14">
      <c r="I165" s="10"/>
      <c r="J165" s="10"/>
      <c r="K165" s="8"/>
      <c r="L165" s="8"/>
      <c r="M165" s="8"/>
      <c r="N165" s="9"/>
    </row>
    <row r="166" spans="9:14">
      <c r="I166" s="10"/>
      <c r="J166" s="10"/>
      <c r="K166" s="8"/>
      <c r="L166" s="8"/>
      <c r="M166" s="8"/>
      <c r="N166" s="9"/>
    </row>
    <row r="167" spans="9:14">
      <c r="I167" s="10"/>
      <c r="J167" s="10"/>
      <c r="K167" s="8"/>
      <c r="L167" s="8"/>
      <c r="M167" s="8"/>
      <c r="N167" s="9"/>
    </row>
    <row r="168" spans="9:14">
      <c r="I168" s="10"/>
      <c r="J168" s="10"/>
      <c r="K168" s="8"/>
      <c r="L168" s="8"/>
      <c r="M168" s="8"/>
      <c r="N168" s="9"/>
    </row>
    <row r="169" spans="9:14">
      <c r="I169" s="10"/>
      <c r="J169" s="10"/>
      <c r="K169" s="8"/>
      <c r="L169" s="8"/>
      <c r="M169" s="8"/>
      <c r="N169" s="9"/>
    </row>
    <row r="170" spans="9:14">
      <c r="I170" s="10"/>
      <c r="J170" s="10"/>
      <c r="K170" s="8"/>
      <c r="L170" s="8"/>
      <c r="M170" s="8"/>
      <c r="N170" s="9"/>
    </row>
    <row r="171" spans="9:14">
      <c r="I171" s="10"/>
      <c r="J171" s="10"/>
      <c r="K171" s="8"/>
      <c r="L171" s="8"/>
      <c r="M171" s="8"/>
      <c r="N171" s="9"/>
    </row>
    <row r="172" spans="9:14">
      <c r="I172" s="10"/>
      <c r="J172" s="10"/>
      <c r="K172" s="8"/>
      <c r="L172" s="8"/>
      <c r="M172" s="8"/>
      <c r="N172" s="9"/>
    </row>
    <row r="173" spans="9:14">
      <c r="I173" s="10"/>
      <c r="J173" s="10"/>
      <c r="K173" s="8"/>
      <c r="L173" s="8"/>
      <c r="M173" s="8"/>
      <c r="N173" s="9"/>
    </row>
    <row r="174" spans="9:14">
      <c r="I174" s="10"/>
      <c r="J174" s="10"/>
      <c r="K174" s="8"/>
      <c r="L174" s="8"/>
      <c r="M174" s="8"/>
      <c r="N174" s="9"/>
    </row>
    <row r="175" spans="9:14">
      <c r="I175" s="10"/>
      <c r="J175" s="10"/>
      <c r="K175" s="8"/>
      <c r="L175" s="8"/>
      <c r="M175" s="8"/>
      <c r="N175" s="9"/>
    </row>
    <row r="176" spans="9:14">
      <c r="I176" s="10"/>
      <c r="J176" s="10"/>
      <c r="K176" s="8"/>
      <c r="L176" s="8"/>
      <c r="M176" s="8"/>
      <c r="N176" s="9"/>
    </row>
    <row r="177" spans="9:14">
      <c r="I177" s="10"/>
      <c r="J177" s="10"/>
      <c r="K177" s="8"/>
      <c r="L177" s="8"/>
      <c r="M177" s="8"/>
      <c r="N177" s="9"/>
    </row>
    <row r="178" spans="9:14">
      <c r="I178" s="10"/>
      <c r="J178" s="10"/>
      <c r="K178" s="8"/>
      <c r="L178" s="8"/>
      <c r="M178" s="8"/>
      <c r="N178" s="9"/>
    </row>
    <row r="179" spans="9:14">
      <c r="I179" s="10"/>
      <c r="J179" s="10"/>
      <c r="K179" s="8"/>
      <c r="L179" s="8"/>
      <c r="M179" s="8"/>
      <c r="N179" s="9"/>
    </row>
    <row r="180" spans="9:14">
      <c r="I180" s="10"/>
      <c r="J180" s="10"/>
      <c r="K180" s="8"/>
      <c r="L180" s="8"/>
      <c r="M180" s="8"/>
      <c r="N180" s="9"/>
    </row>
    <row r="181" spans="9:14">
      <c r="I181" s="10"/>
      <c r="J181" s="10"/>
      <c r="K181" s="8"/>
      <c r="L181" s="8"/>
      <c r="M181" s="8"/>
      <c r="N181" s="9"/>
    </row>
    <row r="182" spans="9:14">
      <c r="I182" s="10"/>
      <c r="J182" s="10"/>
      <c r="K182" s="8"/>
      <c r="L182" s="8"/>
      <c r="M182" s="8"/>
      <c r="N182" s="9"/>
    </row>
    <row r="183" spans="9:14">
      <c r="I183" s="10"/>
      <c r="J183" s="10"/>
      <c r="K183" s="8"/>
      <c r="L183" s="8"/>
      <c r="M183" s="8"/>
      <c r="N183" s="9"/>
    </row>
    <row r="184" spans="9:14">
      <c r="I184" s="10"/>
      <c r="J184" s="10"/>
      <c r="K184" s="8"/>
      <c r="L184" s="8"/>
      <c r="M184" s="8"/>
      <c r="N184" s="9"/>
    </row>
    <row r="185" spans="9:14">
      <c r="I185" s="10"/>
      <c r="J185" s="10"/>
      <c r="K185" s="8"/>
      <c r="L185" s="8"/>
      <c r="M185" s="8"/>
      <c r="N185" s="9"/>
    </row>
    <row r="186" spans="9:14">
      <c r="I186" s="10"/>
      <c r="J186" s="10"/>
      <c r="K186" s="8"/>
      <c r="L186" s="8"/>
      <c r="M186" s="8"/>
      <c r="N186" s="9"/>
    </row>
    <row r="187" spans="9:14">
      <c r="I187" s="10"/>
      <c r="J187" s="10"/>
      <c r="K187" s="8"/>
      <c r="L187" s="8"/>
      <c r="M187" s="8"/>
      <c r="N187" s="9"/>
    </row>
    <row r="188" spans="9:14">
      <c r="I188" s="10"/>
      <c r="J188" s="10"/>
      <c r="K188" s="8"/>
      <c r="L188" s="8"/>
      <c r="M188" s="8"/>
      <c r="N188" s="9"/>
    </row>
    <row r="189" spans="9:14">
      <c r="I189" s="10"/>
      <c r="J189" s="10"/>
      <c r="K189" s="8"/>
      <c r="L189" s="8"/>
      <c r="M189" s="8"/>
      <c r="N189" s="9"/>
    </row>
    <row r="190" spans="9:14">
      <c r="I190" s="10"/>
      <c r="J190" s="10"/>
      <c r="K190" s="8"/>
      <c r="L190" s="8"/>
      <c r="M190" s="8"/>
      <c r="N190" s="9"/>
    </row>
    <row r="191" spans="9:14">
      <c r="I191" s="10"/>
      <c r="J191" s="10"/>
      <c r="K191" s="8"/>
      <c r="L191" s="8"/>
      <c r="M191" s="8"/>
      <c r="N191" s="9"/>
    </row>
    <row r="192" spans="9:14">
      <c r="I192" s="10"/>
      <c r="J192" s="10"/>
      <c r="K192" s="8"/>
      <c r="L192" s="8"/>
      <c r="M192" s="8"/>
      <c r="N192" s="9"/>
    </row>
    <row r="193" spans="9:14">
      <c r="I193" s="10"/>
      <c r="J193" s="10"/>
      <c r="K193" s="8"/>
      <c r="L193" s="8"/>
      <c r="M193" s="8"/>
      <c r="N193" s="9"/>
    </row>
    <row r="194" spans="9:14">
      <c r="I194" s="10"/>
      <c r="J194" s="10"/>
      <c r="K194" s="8"/>
      <c r="L194" s="8"/>
      <c r="M194" s="8"/>
      <c r="N194" s="9"/>
    </row>
    <row r="195" spans="9:14">
      <c r="I195" s="10"/>
      <c r="J195" s="10"/>
      <c r="K195" s="8"/>
      <c r="L195" s="8"/>
      <c r="M195" s="8"/>
      <c r="N195" s="9"/>
    </row>
    <row r="196" spans="9:14">
      <c r="I196" s="10"/>
      <c r="J196" s="10"/>
      <c r="K196" s="8"/>
      <c r="L196" s="8"/>
      <c r="M196" s="8"/>
      <c r="N196" s="9"/>
    </row>
    <row r="197" spans="9:14">
      <c r="I197" s="10"/>
      <c r="J197" s="10"/>
      <c r="K197" s="8"/>
      <c r="L197" s="8"/>
      <c r="M197" s="8"/>
      <c r="N197" s="9"/>
    </row>
    <row r="198" spans="9:14">
      <c r="I198" s="10"/>
      <c r="J198" s="10"/>
      <c r="K198" s="8"/>
      <c r="L198" s="8"/>
      <c r="M198" s="8"/>
      <c r="N198" s="9"/>
    </row>
    <row r="199" spans="9:14">
      <c r="I199" s="10"/>
      <c r="J199" s="10"/>
      <c r="K199" s="8"/>
      <c r="L199" s="8"/>
      <c r="M199" s="8"/>
      <c r="N199" s="9"/>
    </row>
    <row r="200" spans="9:14">
      <c r="I200" s="10"/>
      <c r="J200" s="10"/>
      <c r="K200" s="8"/>
      <c r="L200" s="8"/>
      <c r="M200" s="8"/>
      <c r="N200" s="9"/>
    </row>
    <row r="201" spans="9:14">
      <c r="I201" s="10"/>
      <c r="J201" s="10"/>
      <c r="K201" s="8"/>
      <c r="L201" s="8"/>
      <c r="M201" s="8"/>
      <c r="N201" s="9"/>
    </row>
    <row r="202" spans="9:14">
      <c r="I202" s="10"/>
      <c r="J202" s="10"/>
      <c r="K202" s="8"/>
      <c r="L202" s="8"/>
      <c r="M202" s="8"/>
      <c r="N202" s="9"/>
    </row>
    <row r="203" spans="9:14">
      <c r="I203" s="10"/>
      <c r="J203" s="10"/>
      <c r="K203" s="8"/>
      <c r="L203" s="8"/>
      <c r="M203" s="8"/>
      <c r="N203" s="9"/>
    </row>
    <row r="204" spans="9:14">
      <c r="I204" s="10"/>
      <c r="J204" s="10"/>
      <c r="K204" s="8"/>
      <c r="L204" s="8"/>
      <c r="M204" s="8"/>
      <c r="N204" s="9"/>
    </row>
    <row r="205" spans="9:14">
      <c r="I205" s="10"/>
      <c r="J205" s="10"/>
      <c r="K205" s="8"/>
      <c r="L205" s="8"/>
      <c r="M205" s="8"/>
      <c r="N205" s="9"/>
    </row>
    <row r="206" spans="9:14">
      <c r="I206" s="10"/>
      <c r="J206" s="10"/>
      <c r="K206" s="8"/>
      <c r="L206" s="8"/>
      <c r="M206" s="8"/>
      <c r="N206" s="9"/>
    </row>
    <row r="207" spans="9:14">
      <c r="I207" s="10"/>
      <c r="J207" s="10"/>
      <c r="K207" s="8"/>
      <c r="L207" s="8"/>
      <c r="M207" s="8"/>
      <c r="N207" s="9"/>
    </row>
    <row r="208" spans="9:14">
      <c r="I208" s="10"/>
      <c r="J208" s="10"/>
      <c r="K208" s="8"/>
      <c r="L208" s="8"/>
      <c r="M208" s="8"/>
      <c r="N208" s="9"/>
    </row>
    <row r="209" spans="9:14">
      <c r="I209" s="10"/>
      <c r="J209" s="10"/>
      <c r="K209" s="8"/>
      <c r="L209" s="8"/>
      <c r="M209" s="8"/>
      <c r="N209" s="9"/>
    </row>
    <row r="210" spans="9:14">
      <c r="I210" s="10"/>
      <c r="J210" s="10"/>
      <c r="K210" s="8"/>
      <c r="L210" s="8"/>
      <c r="M210" s="8"/>
      <c r="N210" s="9"/>
    </row>
    <row r="211" spans="9:14">
      <c r="I211" s="10"/>
      <c r="J211" s="10"/>
      <c r="K211" s="8"/>
      <c r="L211" s="8"/>
      <c r="M211" s="8"/>
      <c r="N211" s="9"/>
    </row>
    <row r="212" spans="9:14">
      <c r="I212" s="10"/>
      <c r="J212" s="10"/>
      <c r="K212" s="8"/>
      <c r="L212" s="8"/>
      <c r="M212" s="8"/>
      <c r="N212" s="9"/>
    </row>
    <row r="213" spans="9:14">
      <c r="I213" s="10"/>
      <c r="J213" s="10"/>
      <c r="K213" s="8"/>
      <c r="L213" s="8"/>
      <c r="M213" s="8"/>
      <c r="N213" s="9"/>
    </row>
    <row r="214" spans="9:14">
      <c r="I214" s="10"/>
      <c r="J214" s="10"/>
      <c r="K214" s="8"/>
      <c r="L214" s="8"/>
      <c r="M214" s="8"/>
      <c r="N214" s="9"/>
    </row>
    <row r="215" spans="9:14">
      <c r="I215" s="10"/>
      <c r="J215" s="10"/>
      <c r="K215" s="8"/>
      <c r="L215" s="8"/>
      <c r="M215" s="8"/>
      <c r="N215" s="9"/>
    </row>
    <row r="216" spans="9:14">
      <c r="I216" s="10"/>
      <c r="J216" s="10"/>
      <c r="K216" s="8"/>
      <c r="L216" s="8"/>
      <c r="M216" s="8"/>
      <c r="N216" s="9"/>
    </row>
    <row r="217" spans="9:14">
      <c r="I217" s="10"/>
      <c r="J217" s="10"/>
      <c r="K217" s="8"/>
      <c r="L217" s="8"/>
      <c r="M217" s="8"/>
      <c r="N217" s="9"/>
    </row>
    <row r="218" spans="9:14">
      <c r="I218" s="10"/>
      <c r="J218" s="10"/>
      <c r="K218" s="8"/>
      <c r="L218" s="8"/>
      <c r="M218" s="8"/>
      <c r="N218" s="9"/>
    </row>
    <row r="219" spans="9:14">
      <c r="I219" s="10"/>
      <c r="J219" s="10"/>
      <c r="K219" s="8"/>
      <c r="L219" s="8"/>
      <c r="M219" s="8"/>
      <c r="N219" s="9"/>
    </row>
    <row r="220" spans="9:14">
      <c r="I220" s="10"/>
      <c r="J220" s="10"/>
      <c r="K220" s="8"/>
      <c r="L220" s="8"/>
      <c r="M220" s="8"/>
      <c r="N220" s="9"/>
    </row>
    <row r="221" spans="9:14">
      <c r="I221" s="10"/>
      <c r="J221" s="10"/>
      <c r="K221" s="8"/>
      <c r="L221" s="8"/>
      <c r="M221" s="8"/>
      <c r="N221" s="9"/>
    </row>
    <row r="222" spans="9:14">
      <c r="I222" s="10"/>
      <c r="J222" s="10"/>
      <c r="K222" s="8"/>
      <c r="L222" s="8"/>
      <c r="M222" s="8"/>
      <c r="N222" s="9"/>
    </row>
    <row r="223" spans="9:14">
      <c r="I223" s="10"/>
      <c r="J223" s="10"/>
      <c r="K223" s="8"/>
      <c r="L223" s="8"/>
      <c r="M223" s="8"/>
      <c r="N223" s="9"/>
    </row>
    <row r="224" spans="9:14">
      <c r="I224" s="10"/>
      <c r="J224" s="10"/>
      <c r="K224" s="8"/>
      <c r="L224" s="8"/>
      <c r="M224" s="8"/>
      <c r="N224" s="9"/>
    </row>
    <row r="225" spans="9:14">
      <c r="I225" s="10"/>
      <c r="J225" s="10"/>
      <c r="K225" s="8"/>
      <c r="L225" s="8"/>
      <c r="M225" s="8"/>
      <c r="N225" s="9"/>
    </row>
    <row r="226" spans="9:14">
      <c r="I226" s="10"/>
      <c r="J226" s="10"/>
      <c r="K226" s="8"/>
      <c r="L226" s="8"/>
      <c r="M226" s="8"/>
      <c r="N226" s="9"/>
    </row>
    <row r="227" spans="9:14">
      <c r="I227" s="10"/>
      <c r="J227" s="10"/>
      <c r="K227" s="8"/>
      <c r="L227" s="8"/>
      <c r="M227" s="8"/>
      <c r="N227" s="9"/>
    </row>
    <row r="228" spans="9:14">
      <c r="I228" s="10"/>
      <c r="J228" s="10"/>
      <c r="K228" s="8"/>
      <c r="L228" s="8"/>
      <c r="M228" s="8"/>
      <c r="N228" s="9"/>
    </row>
    <row r="229" spans="9:14">
      <c r="I229" s="10"/>
      <c r="J229" s="10"/>
      <c r="K229" s="8"/>
      <c r="L229" s="8"/>
      <c r="M229" s="8"/>
      <c r="N229" s="9"/>
    </row>
    <row r="230" spans="9:14">
      <c r="I230" s="10"/>
      <c r="J230" s="10"/>
      <c r="K230" s="8"/>
      <c r="L230" s="8"/>
      <c r="M230" s="8"/>
      <c r="N230" s="9"/>
    </row>
    <row r="231" spans="9:14">
      <c r="I231" s="10"/>
      <c r="J231" s="10"/>
      <c r="K231" s="8"/>
      <c r="L231" s="8"/>
      <c r="M231" s="8"/>
      <c r="N231" s="9"/>
    </row>
    <row r="232" spans="9:14">
      <c r="I232" s="10"/>
      <c r="J232" s="10"/>
      <c r="K232" s="8"/>
      <c r="L232" s="8"/>
      <c r="M232" s="8"/>
      <c r="N232" s="9"/>
    </row>
    <row r="233" spans="9:14">
      <c r="I233" s="10"/>
      <c r="J233" s="10"/>
      <c r="K233" s="8"/>
      <c r="L233" s="8"/>
      <c r="M233" s="8"/>
      <c r="N233" s="9"/>
    </row>
    <row r="234" spans="9:14">
      <c r="I234" s="10"/>
      <c r="J234" s="10"/>
      <c r="K234" s="8"/>
      <c r="L234" s="8"/>
      <c r="M234" s="8"/>
      <c r="N234" s="9"/>
    </row>
    <row r="235" spans="9:14">
      <c r="I235" s="10"/>
      <c r="J235" s="10"/>
      <c r="K235" s="8"/>
      <c r="L235" s="8"/>
      <c r="M235" s="8"/>
      <c r="N235" s="9"/>
    </row>
    <row r="236" spans="9:14">
      <c r="I236" s="10"/>
      <c r="J236" s="10"/>
      <c r="K236" s="8"/>
      <c r="L236" s="8"/>
      <c r="M236" s="8"/>
      <c r="N236" s="9"/>
    </row>
    <row r="237" spans="9:14">
      <c r="I237" s="10"/>
      <c r="J237" s="10"/>
      <c r="K237" s="8"/>
      <c r="L237" s="8"/>
      <c r="M237" s="8"/>
      <c r="N237" s="9"/>
    </row>
    <row r="238" spans="9:14">
      <c r="I238" s="10"/>
      <c r="J238" s="10"/>
      <c r="K238" s="8"/>
      <c r="L238" s="8"/>
      <c r="M238" s="8"/>
      <c r="N238" s="9"/>
    </row>
    <row r="239" spans="9:14">
      <c r="I239" s="10"/>
      <c r="J239" s="10"/>
      <c r="K239" s="8"/>
      <c r="L239" s="8"/>
      <c r="M239" s="8"/>
      <c r="N239" s="9"/>
    </row>
    <row r="240" spans="9:14">
      <c r="I240" s="10"/>
      <c r="J240" s="10"/>
      <c r="K240" s="8"/>
      <c r="L240" s="8"/>
      <c r="M240" s="8"/>
      <c r="N240" s="9"/>
    </row>
    <row r="241" spans="9:14">
      <c r="I241" s="10"/>
      <c r="J241" s="10"/>
      <c r="K241" s="8"/>
      <c r="L241" s="8"/>
      <c r="M241" s="8"/>
      <c r="N241" s="9"/>
    </row>
    <row r="242" spans="9:14">
      <c r="I242" s="10"/>
      <c r="J242" s="10"/>
      <c r="K242" s="8"/>
      <c r="L242" s="8"/>
      <c r="M242" s="8"/>
      <c r="N242" s="9"/>
    </row>
    <row r="243" spans="9:14">
      <c r="I243" s="10"/>
      <c r="J243" s="10"/>
      <c r="K243" s="8"/>
      <c r="L243" s="8"/>
      <c r="M243" s="8"/>
      <c r="N243" s="9"/>
    </row>
    <row r="244" spans="9:14">
      <c r="I244" s="10"/>
      <c r="J244" s="10"/>
      <c r="K244" s="8"/>
      <c r="L244" s="8"/>
      <c r="M244" s="8"/>
      <c r="N244" s="9"/>
    </row>
    <row r="245" spans="9:14">
      <c r="I245" s="10"/>
      <c r="J245" s="10"/>
      <c r="K245" s="8"/>
      <c r="L245" s="8"/>
      <c r="M245" s="8"/>
      <c r="N245" s="9"/>
    </row>
    <row r="246" spans="9:14">
      <c r="I246" s="10"/>
      <c r="J246" s="10"/>
      <c r="K246" s="8"/>
      <c r="L246" s="8"/>
      <c r="M246" s="8"/>
      <c r="N246" s="9"/>
    </row>
    <row r="247" spans="9:14">
      <c r="I247" s="10"/>
      <c r="J247" s="10"/>
      <c r="K247" s="8"/>
      <c r="L247" s="8"/>
      <c r="M247" s="8"/>
      <c r="N247" s="9"/>
    </row>
    <row r="248" spans="9:14">
      <c r="I248" s="10"/>
      <c r="J248" s="10"/>
      <c r="K248" s="8"/>
      <c r="L248" s="8"/>
      <c r="M248" s="8"/>
      <c r="N248" s="9"/>
    </row>
    <row r="249" spans="9:14">
      <c r="I249" s="10"/>
      <c r="J249" s="10"/>
      <c r="K249" s="8"/>
      <c r="L249" s="8"/>
      <c r="M249" s="8"/>
      <c r="N249" s="9"/>
    </row>
    <row r="250" spans="9:14">
      <c r="I250" s="10"/>
      <c r="J250" s="10"/>
      <c r="K250" s="8"/>
      <c r="L250" s="8"/>
      <c r="M250" s="8"/>
      <c r="N250" s="9"/>
    </row>
    <row r="251" spans="9:14">
      <c r="I251" s="10"/>
      <c r="J251" s="10"/>
      <c r="K251" s="8"/>
      <c r="L251" s="8"/>
      <c r="M251" s="8"/>
      <c r="N251" s="9"/>
    </row>
    <row r="252" spans="9:14">
      <c r="I252" s="10"/>
      <c r="J252" s="10"/>
      <c r="K252" s="8"/>
      <c r="L252" s="8"/>
      <c r="M252" s="8"/>
      <c r="N252" s="9"/>
    </row>
    <row r="253" spans="9:14">
      <c r="I253" s="10"/>
      <c r="J253" s="10"/>
      <c r="K253" s="8"/>
      <c r="L253" s="8"/>
      <c r="M253" s="8"/>
      <c r="N253" s="9"/>
    </row>
    <row r="254" spans="9:14">
      <c r="I254" s="10"/>
      <c r="J254" s="10"/>
      <c r="K254" s="8"/>
      <c r="L254" s="8"/>
      <c r="M254" s="8"/>
      <c r="N254" s="9"/>
    </row>
    <row r="255" spans="9:14">
      <c r="I255" s="10"/>
      <c r="J255" s="10"/>
      <c r="K255" s="8"/>
      <c r="L255" s="8"/>
      <c r="M255" s="8"/>
      <c r="N255" s="9"/>
    </row>
    <row r="256" spans="9:14">
      <c r="I256" s="10"/>
      <c r="J256" s="10"/>
      <c r="K256" s="8"/>
      <c r="L256" s="8"/>
      <c r="M256" s="8"/>
      <c r="N256" s="9"/>
    </row>
    <row r="257" spans="9:14">
      <c r="I257" s="10"/>
      <c r="J257" s="10"/>
      <c r="K257" s="8"/>
      <c r="L257" s="8"/>
      <c r="M257" s="8"/>
      <c r="N257" s="9"/>
    </row>
    <row r="258" spans="9:14">
      <c r="I258" s="10"/>
      <c r="J258" s="10"/>
      <c r="K258" s="8"/>
      <c r="L258" s="8"/>
      <c r="M258" s="8"/>
      <c r="N258" s="9"/>
    </row>
    <row r="259" spans="9:14">
      <c r="I259" s="10"/>
      <c r="J259" s="10"/>
      <c r="K259" s="8"/>
      <c r="L259" s="8"/>
      <c r="M259" s="8"/>
      <c r="N259" s="9"/>
    </row>
    <row r="260" spans="9:14">
      <c r="I260" s="10"/>
      <c r="J260" s="10"/>
      <c r="K260" s="8"/>
      <c r="L260" s="8"/>
      <c r="M260" s="8"/>
      <c r="N260" s="9"/>
    </row>
    <row r="261" spans="9:14">
      <c r="I261" s="10"/>
      <c r="J261" s="10"/>
      <c r="K261" s="8"/>
      <c r="L261" s="8"/>
      <c r="M261" s="8"/>
      <c r="N261" s="9"/>
    </row>
    <row r="262" spans="9:14">
      <c r="I262" s="10"/>
      <c r="J262" s="10"/>
      <c r="K262" s="8"/>
      <c r="L262" s="8"/>
      <c r="M262" s="8"/>
      <c r="N262" s="9"/>
    </row>
    <row r="263" spans="9:14">
      <c r="I263" s="10"/>
      <c r="J263" s="10"/>
      <c r="K263" s="8"/>
      <c r="L263" s="8"/>
      <c r="M263" s="8"/>
      <c r="N263" s="9"/>
    </row>
    <row r="264" spans="9:14">
      <c r="I264" s="10"/>
      <c r="J264" s="10"/>
      <c r="K264" s="8"/>
      <c r="L264" s="8"/>
      <c r="M264" s="8"/>
      <c r="N264" s="9"/>
    </row>
    <row r="265" spans="9:14">
      <c r="I265" s="10"/>
      <c r="J265" s="10"/>
      <c r="K265" s="8"/>
      <c r="L265" s="8"/>
      <c r="M265" s="8"/>
      <c r="N265" s="9"/>
    </row>
    <row r="266" spans="9:14">
      <c r="I266" s="10"/>
      <c r="J266" s="10"/>
      <c r="K266" s="8"/>
      <c r="L266" s="8"/>
      <c r="M266" s="8"/>
      <c r="N266" s="9"/>
    </row>
    <row r="267" spans="9:14">
      <c r="I267" s="10"/>
      <c r="J267" s="10"/>
      <c r="K267" s="8"/>
      <c r="L267" s="8"/>
      <c r="M267" s="8"/>
      <c r="N267" s="9"/>
    </row>
    <row r="268" spans="9:14">
      <c r="I268" s="10"/>
      <c r="J268" s="10"/>
      <c r="K268" s="8"/>
      <c r="L268" s="8"/>
      <c r="M268" s="8"/>
      <c r="N268" s="9"/>
    </row>
    <row r="269" spans="9:14">
      <c r="I269" s="10"/>
      <c r="J269" s="10"/>
      <c r="K269" s="8"/>
      <c r="L269" s="8"/>
      <c r="M269" s="8"/>
      <c r="N269" s="9"/>
    </row>
    <row r="270" spans="9:14">
      <c r="I270" s="10"/>
      <c r="J270" s="10"/>
      <c r="K270" s="8"/>
      <c r="L270" s="8"/>
      <c r="M270" s="8"/>
      <c r="N270" s="9"/>
    </row>
    <row r="271" spans="9:14">
      <c r="I271" s="10"/>
      <c r="J271" s="10"/>
      <c r="K271" s="8"/>
      <c r="L271" s="8"/>
      <c r="M271" s="8"/>
      <c r="N271" s="9"/>
    </row>
    <row r="272" spans="9:14">
      <c r="I272" s="10"/>
      <c r="J272" s="10"/>
      <c r="K272" s="8"/>
      <c r="L272" s="8"/>
      <c r="M272" s="8"/>
      <c r="N272" s="9"/>
    </row>
    <row r="273" spans="9:14">
      <c r="I273" s="10"/>
      <c r="J273" s="10"/>
      <c r="K273" s="8"/>
      <c r="L273" s="8"/>
      <c r="M273" s="8"/>
      <c r="N273" s="9"/>
    </row>
    <row r="274" spans="9:14">
      <c r="I274" s="10"/>
      <c r="J274" s="10"/>
      <c r="K274" s="8"/>
      <c r="L274" s="8"/>
      <c r="M274" s="8"/>
      <c r="N274" s="9"/>
    </row>
    <row r="275" spans="9:14">
      <c r="I275" s="10"/>
      <c r="J275" s="10"/>
      <c r="K275" s="8"/>
      <c r="L275" s="8"/>
      <c r="M275" s="8"/>
      <c r="N275" s="9"/>
    </row>
    <row r="276" spans="9:14">
      <c r="I276" s="10"/>
      <c r="J276" s="10"/>
      <c r="K276" s="8"/>
      <c r="L276" s="8"/>
      <c r="M276" s="8"/>
      <c r="N276" s="9"/>
    </row>
    <row r="277" spans="9:14">
      <c r="I277" s="10"/>
      <c r="J277" s="10"/>
      <c r="K277" s="8"/>
      <c r="L277" s="8"/>
      <c r="M277" s="8"/>
      <c r="N277" s="9"/>
    </row>
    <row r="278" spans="9:14">
      <c r="I278" s="10"/>
      <c r="J278" s="10"/>
      <c r="K278" s="8"/>
      <c r="L278" s="8"/>
      <c r="M278" s="8"/>
      <c r="N278" s="9"/>
    </row>
    <row r="279" spans="9:14">
      <c r="I279" s="10"/>
      <c r="J279" s="10"/>
      <c r="K279" s="8"/>
      <c r="L279" s="8"/>
      <c r="M279" s="8"/>
      <c r="N279" s="9"/>
    </row>
    <row r="280" spans="9:14">
      <c r="I280" s="10"/>
      <c r="J280" s="10"/>
      <c r="K280" s="8"/>
      <c r="L280" s="8"/>
      <c r="M280" s="8"/>
      <c r="N280" s="9"/>
    </row>
    <row r="281" spans="9:14">
      <c r="I281" s="10"/>
      <c r="J281" s="10"/>
      <c r="K281" s="8"/>
      <c r="L281" s="8"/>
      <c r="M281" s="8"/>
      <c r="N281" s="9"/>
    </row>
    <row r="282" spans="9:14">
      <c r="I282" s="10"/>
      <c r="J282" s="10"/>
      <c r="K282" s="8"/>
      <c r="L282" s="8"/>
      <c r="M282" s="8"/>
      <c r="N282" s="9"/>
    </row>
    <row r="283" spans="9:14">
      <c r="I283" s="10"/>
      <c r="J283" s="10"/>
      <c r="K283" s="8"/>
      <c r="L283" s="8"/>
      <c r="M283" s="8"/>
      <c r="N283" s="9"/>
    </row>
    <row r="284" spans="9:14">
      <c r="I284" s="10"/>
      <c r="J284" s="10"/>
      <c r="K284" s="8"/>
      <c r="L284" s="8"/>
      <c r="M284" s="8"/>
      <c r="N284" s="9"/>
    </row>
    <row r="285" spans="9:14">
      <c r="I285" s="10"/>
      <c r="J285" s="10"/>
      <c r="K285" s="8"/>
      <c r="L285" s="8"/>
      <c r="M285" s="8"/>
      <c r="N285" s="9"/>
    </row>
    <row r="286" spans="9:14">
      <c r="I286" s="10"/>
      <c r="J286" s="10"/>
      <c r="K286" s="8"/>
      <c r="L286" s="8"/>
      <c r="M286" s="8"/>
      <c r="N286" s="9"/>
    </row>
    <row r="287" spans="9:14">
      <c r="I287" s="10"/>
      <c r="J287" s="10"/>
      <c r="K287" s="8"/>
      <c r="L287" s="8"/>
      <c r="M287" s="8"/>
      <c r="N287" s="9"/>
    </row>
    <row r="288" spans="9:14">
      <c r="I288" s="10"/>
      <c r="J288" s="10"/>
      <c r="K288" s="8"/>
      <c r="L288" s="8"/>
      <c r="M288" s="8"/>
      <c r="N288" s="9"/>
    </row>
    <row r="289" spans="9:14">
      <c r="I289" s="10"/>
      <c r="J289" s="10"/>
      <c r="K289" s="8"/>
      <c r="L289" s="8"/>
      <c r="M289" s="8"/>
      <c r="N289" s="9"/>
    </row>
    <row r="290" spans="9:14">
      <c r="I290" s="10"/>
      <c r="J290" s="10"/>
      <c r="K290" s="8"/>
      <c r="L290" s="8"/>
      <c r="M290" s="8"/>
      <c r="N290" s="9"/>
    </row>
    <row r="291" spans="9:14">
      <c r="I291" s="10"/>
      <c r="J291" s="10"/>
      <c r="K291" s="8"/>
      <c r="L291" s="8"/>
      <c r="M291" s="8"/>
      <c r="N291" s="9"/>
    </row>
    <row r="292" spans="9:14">
      <c r="I292" s="10"/>
      <c r="J292" s="10"/>
      <c r="K292" s="8"/>
      <c r="L292" s="8"/>
      <c r="M292" s="8"/>
      <c r="N292" s="9"/>
    </row>
    <row r="293" spans="9:14">
      <c r="I293" s="10"/>
      <c r="J293" s="10"/>
      <c r="K293" s="8"/>
      <c r="L293" s="8"/>
      <c r="M293" s="8"/>
      <c r="N293" s="9"/>
    </row>
    <row r="294" spans="9:14">
      <c r="I294" s="10"/>
      <c r="J294" s="10"/>
      <c r="K294" s="8"/>
      <c r="L294" s="8"/>
      <c r="M294" s="8"/>
      <c r="N294" s="9"/>
    </row>
    <row r="295" spans="9:14">
      <c r="I295" s="10"/>
      <c r="J295" s="10"/>
      <c r="K295" s="8"/>
      <c r="L295" s="8"/>
      <c r="M295" s="8"/>
      <c r="N295" s="9"/>
    </row>
    <row r="296" spans="9:14">
      <c r="I296" s="10"/>
      <c r="J296" s="10"/>
      <c r="K296" s="8"/>
      <c r="L296" s="8"/>
      <c r="M296" s="8"/>
      <c r="N296" s="9"/>
    </row>
    <row r="297" spans="9:14">
      <c r="I297" s="10"/>
      <c r="J297" s="10"/>
      <c r="K297" s="8"/>
      <c r="L297" s="8"/>
      <c r="M297" s="8"/>
      <c r="N297" s="9"/>
    </row>
    <row r="298" spans="9:14">
      <c r="I298" s="10"/>
      <c r="J298" s="10"/>
      <c r="K298" s="8"/>
      <c r="L298" s="8"/>
      <c r="M298" s="8"/>
      <c r="N298" s="9"/>
    </row>
    <row r="299" spans="9:14">
      <c r="I299" s="10"/>
      <c r="J299" s="10"/>
      <c r="K299" s="8"/>
      <c r="L299" s="8"/>
      <c r="M299" s="8"/>
      <c r="N299" s="9"/>
    </row>
    <row r="300" spans="9:14">
      <c r="I300" s="10"/>
      <c r="J300" s="10"/>
      <c r="K300" s="8"/>
      <c r="L300" s="8"/>
      <c r="M300" s="8"/>
      <c r="N300" s="9"/>
    </row>
    <row r="301" spans="9:14">
      <c r="I301" s="10"/>
      <c r="J301" s="10"/>
      <c r="K301" s="8"/>
      <c r="L301" s="8"/>
      <c r="M301" s="8"/>
      <c r="N301" s="9"/>
    </row>
    <row r="302" spans="9:14">
      <c r="I302" s="10"/>
      <c r="J302" s="10"/>
      <c r="K302" s="8"/>
      <c r="L302" s="8"/>
      <c r="M302" s="8"/>
      <c r="N302" s="9"/>
    </row>
    <row r="303" spans="9:14">
      <c r="I303" s="10"/>
      <c r="J303" s="10"/>
      <c r="K303" s="8"/>
      <c r="L303" s="8"/>
      <c r="M303" s="8"/>
      <c r="N303" s="9"/>
    </row>
    <row r="304" spans="9:14">
      <c r="I304" s="10"/>
      <c r="J304" s="10"/>
      <c r="K304" s="8"/>
      <c r="L304" s="8"/>
      <c r="M304" s="8"/>
      <c r="N304" s="9"/>
    </row>
    <row r="305" spans="9:14">
      <c r="I305" s="10"/>
      <c r="J305" s="10"/>
      <c r="K305" s="8"/>
      <c r="L305" s="8"/>
      <c r="M305" s="8"/>
      <c r="N305" s="9"/>
    </row>
    <row r="306" spans="9:14">
      <c r="I306" s="10"/>
      <c r="J306" s="10"/>
      <c r="K306" s="8"/>
      <c r="L306" s="8"/>
      <c r="M306" s="8"/>
      <c r="N306" s="9"/>
    </row>
    <row r="307" spans="9:14">
      <c r="I307" s="10"/>
      <c r="J307" s="10"/>
      <c r="K307" s="8"/>
      <c r="L307" s="8"/>
      <c r="M307" s="8"/>
      <c r="N307" s="9"/>
    </row>
    <row r="308" spans="9:14">
      <c r="I308" s="10"/>
      <c r="J308" s="10"/>
      <c r="K308" s="8"/>
      <c r="L308" s="8"/>
      <c r="M308" s="8"/>
      <c r="N308" s="9"/>
    </row>
    <row r="309" spans="9:14">
      <c r="I309" s="10"/>
      <c r="J309" s="10"/>
      <c r="K309" s="8"/>
      <c r="L309" s="8"/>
      <c r="M309" s="8"/>
      <c r="N309" s="9"/>
    </row>
    <row r="310" spans="9:14">
      <c r="I310" s="10"/>
      <c r="J310" s="10"/>
      <c r="K310" s="8"/>
      <c r="L310" s="8"/>
      <c r="M310" s="8"/>
      <c r="N310" s="9"/>
    </row>
    <row r="311" spans="9:14">
      <c r="I311" s="10"/>
      <c r="J311" s="10"/>
      <c r="K311" s="8"/>
      <c r="L311" s="8"/>
      <c r="M311" s="8"/>
      <c r="N311" s="9"/>
    </row>
    <row r="312" spans="9:14">
      <c r="I312" s="10"/>
      <c r="J312" s="10"/>
      <c r="K312" s="8"/>
      <c r="L312" s="8"/>
      <c r="M312" s="8"/>
      <c r="N312" s="9"/>
    </row>
    <row r="313" spans="9:14">
      <c r="I313" s="10"/>
      <c r="J313" s="10"/>
      <c r="K313" s="8"/>
      <c r="L313" s="8"/>
      <c r="M313" s="8"/>
      <c r="N313" s="9"/>
    </row>
    <row r="314" spans="9:14">
      <c r="I314" s="10"/>
      <c r="J314" s="10"/>
      <c r="K314" s="8"/>
      <c r="L314" s="8"/>
      <c r="M314" s="8"/>
      <c r="N314" s="9"/>
    </row>
    <row r="315" spans="9:14">
      <c r="I315" s="10"/>
      <c r="J315" s="10"/>
      <c r="K315" s="8"/>
      <c r="L315" s="8"/>
      <c r="M315" s="8"/>
      <c r="N315" s="9"/>
    </row>
    <row r="316" spans="9:14">
      <c r="I316" s="10"/>
      <c r="J316" s="10"/>
      <c r="K316" s="8"/>
      <c r="L316" s="8"/>
      <c r="M316" s="8"/>
      <c r="N316" s="9"/>
    </row>
    <row r="317" spans="9:14">
      <c r="I317" s="10"/>
      <c r="J317" s="10"/>
      <c r="K317" s="8"/>
      <c r="L317" s="8"/>
      <c r="M317" s="8"/>
      <c r="N317" s="9"/>
    </row>
    <row r="318" spans="9:14">
      <c r="I318" s="10"/>
      <c r="J318" s="10"/>
      <c r="K318" s="8"/>
      <c r="L318" s="8"/>
      <c r="M318" s="8"/>
      <c r="N318" s="9"/>
    </row>
    <row r="319" spans="9:14">
      <c r="I319" s="10"/>
      <c r="J319" s="10"/>
      <c r="K319" s="8"/>
      <c r="L319" s="8"/>
      <c r="M319" s="8"/>
      <c r="N319" s="9"/>
    </row>
    <row r="320" spans="9:14">
      <c r="I320" s="10"/>
      <c r="J320" s="10"/>
      <c r="K320" s="8"/>
      <c r="L320" s="8"/>
      <c r="M320" s="8"/>
      <c r="N320" s="9"/>
    </row>
    <row r="321" spans="9:14">
      <c r="I321" s="10"/>
      <c r="J321" s="10"/>
      <c r="K321" s="8"/>
      <c r="L321" s="8"/>
      <c r="M321" s="8"/>
      <c r="N321" s="9"/>
    </row>
    <row r="322" spans="9:14">
      <c r="I322" s="10"/>
      <c r="J322" s="10"/>
      <c r="K322" s="8"/>
      <c r="L322" s="8"/>
      <c r="M322" s="8"/>
      <c r="N322" s="9"/>
    </row>
    <row r="323" spans="9:14">
      <c r="I323" s="10"/>
      <c r="J323" s="10"/>
      <c r="K323" s="8"/>
      <c r="L323" s="8"/>
      <c r="M323" s="8"/>
      <c r="N323" s="9"/>
    </row>
    <row r="324" spans="9:14">
      <c r="I324" s="10"/>
      <c r="J324" s="10"/>
      <c r="K324" s="8"/>
      <c r="L324" s="8"/>
      <c r="M324" s="8"/>
      <c r="N324" s="9"/>
    </row>
    <row r="325" spans="9:14">
      <c r="I325" s="10"/>
      <c r="J325" s="10"/>
      <c r="K325" s="8"/>
      <c r="L325" s="8"/>
      <c r="M325" s="8"/>
      <c r="N325" s="9"/>
    </row>
    <row r="326" spans="9:14">
      <c r="I326" s="10"/>
      <c r="J326" s="10"/>
      <c r="K326" s="8"/>
      <c r="L326" s="8"/>
      <c r="M326" s="8"/>
      <c r="N326" s="9"/>
    </row>
    <row r="327" spans="9:14">
      <c r="I327" s="10"/>
      <c r="J327" s="10"/>
      <c r="K327" s="8"/>
      <c r="L327" s="8"/>
      <c r="M327" s="8"/>
      <c r="N327" s="9"/>
    </row>
    <row r="328" spans="9:14">
      <c r="I328" s="10"/>
      <c r="J328" s="10"/>
      <c r="K328" s="8"/>
      <c r="L328" s="8"/>
      <c r="M328" s="8"/>
      <c r="N328" s="9"/>
    </row>
    <row r="329" spans="9:14">
      <c r="I329" s="10"/>
      <c r="J329" s="10"/>
      <c r="K329" s="8"/>
      <c r="L329" s="8"/>
      <c r="M329" s="8"/>
      <c r="N329" s="9"/>
    </row>
    <row r="330" spans="9:14">
      <c r="I330" s="10"/>
      <c r="J330" s="10"/>
      <c r="K330" s="8"/>
      <c r="L330" s="8"/>
      <c r="M330" s="8"/>
      <c r="N330" s="9"/>
    </row>
    <row r="331" spans="9:14">
      <c r="I331" s="10"/>
      <c r="J331" s="10"/>
      <c r="K331" s="8"/>
      <c r="L331" s="8"/>
      <c r="M331" s="8"/>
      <c r="N331" s="9"/>
    </row>
    <row r="332" spans="9:14">
      <c r="I332" s="10"/>
      <c r="J332" s="10"/>
      <c r="K332" s="8"/>
      <c r="L332" s="8"/>
      <c r="M332" s="8"/>
      <c r="N332" s="9"/>
    </row>
    <row r="333" spans="9:14">
      <c r="I333" s="10"/>
      <c r="J333" s="10"/>
      <c r="K333" s="8"/>
      <c r="L333" s="8"/>
      <c r="M333" s="8"/>
      <c r="N333" s="9"/>
    </row>
    <row r="334" spans="9:14">
      <c r="I334" s="10"/>
      <c r="J334" s="10"/>
      <c r="K334" s="8"/>
      <c r="L334" s="8"/>
      <c r="M334" s="8"/>
      <c r="N334" s="9"/>
    </row>
    <row r="335" spans="9:14">
      <c r="I335" s="10"/>
      <c r="J335" s="10"/>
      <c r="K335" s="8"/>
      <c r="L335" s="8"/>
      <c r="M335" s="8"/>
      <c r="N335" s="9"/>
    </row>
    <row r="336" spans="9:14">
      <c r="I336" s="10"/>
      <c r="J336" s="10"/>
      <c r="K336" s="8"/>
      <c r="L336" s="8"/>
      <c r="M336" s="8"/>
      <c r="N336" s="9"/>
    </row>
    <row r="337" spans="9:14">
      <c r="I337" s="10"/>
      <c r="J337" s="10"/>
      <c r="K337" s="8"/>
      <c r="L337" s="8"/>
      <c r="M337" s="8"/>
      <c r="N337" s="9"/>
    </row>
    <row r="338" spans="9:14">
      <c r="I338" s="10"/>
      <c r="J338" s="10"/>
      <c r="K338" s="8"/>
      <c r="L338" s="8"/>
      <c r="M338" s="8"/>
      <c r="N338" s="9"/>
    </row>
    <row r="339" spans="9:14">
      <c r="I339" s="10"/>
      <c r="J339" s="10"/>
      <c r="K339" s="8"/>
      <c r="L339" s="8"/>
      <c r="M339" s="8"/>
      <c r="N339" s="9"/>
    </row>
    <row r="340" spans="9:14">
      <c r="I340" s="10"/>
      <c r="J340" s="10"/>
      <c r="K340" s="8"/>
      <c r="L340" s="8"/>
      <c r="M340" s="8"/>
      <c r="N340" s="9"/>
    </row>
    <row r="341" spans="9:14">
      <c r="I341" s="10"/>
      <c r="J341" s="10"/>
      <c r="K341" s="8"/>
      <c r="L341" s="8"/>
      <c r="M341" s="8"/>
      <c r="N341" s="9"/>
    </row>
    <row r="342" spans="9:14">
      <c r="I342" s="10"/>
      <c r="J342" s="10"/>
      <c r="K342" s="8"/>
      <c r="L342" s="8"/>
      <c r="M342" s="8"/>
      <c r="N342" s="9"/>
    </row>
    <row r="343" spans="9:14">
      <c r="I343" s="10"/>
      <c r="J343" s="10"/>
      <c r="K343" s="8"/>
      <c r="L343" s="8"/>
      <c r="M343" s="8"/>
      <c r="N343" s="9"/>
    </row>
    <row r="344" spans="9:14">
      <c r="I344" s="10"/>
      <c r="J344" s="10"/>
      <c r="K344" s="8"/>
      <c r="L344" s="8"/>
      <c r="M344" s="8"/>
      <c r="N344" s="9"/>
    </row>
    <row r="345" spans="9:14">
      <c r="I345" s="10"/>
      <c r="J345" s="10"/>
      <c r="K345" s="8"/>
      <c r="L345" s="8"/>
      <c r="M345" s="8"/>
      <c r="N345" s="9"/>
    </row>
    <row r="346" spans="9:14">
      <c r="I346" s="10"/>
      <c r="J346" s="10"/>
      <c r="K346" s="8"/>
      <c r="L346" s="8"/>
      <c r="M346" s="8"/>
      <c r="N346" s="9"/>
    </row>
    <row r="347" spans="9:14">
      <c r="I347" s="10"/>
      <c r="J347" s="10"/>
      <c r="K347" s="8"/>
      <c r="L347" s="8"/>
      <c r="M347" s="8"/>
      <c r="N347" s="9"/>
    </row>
    <row r="348" spans="9:14">
      <c r="I348" s="10"/>
      <c r="J348" s="10"/>
      <c r="K348" s="8"/>
      <c r="L348" s="8"/>
      <c r="M348" s="8"/>
      <c r="N348" s="9"/>
    </row>
    <row r="349" spans="9:14">
      <c r="I349" s="10"/>
      <c r="J349" s="10"/>
      <c r="K349" s="8"/>
      <c r="L349" s="8"/>
      <c r="M349" s="8"/>
      <c r="N349" s="9"/>
    </row>
    <row r="350" spans="9:14">
      <c r="I350" s="10"/>
      <c r="J350" s="10"/>
      <c r="K350" s="8"/>
      <c r="L350" s="8"/>
      <c r="M350" s="8"/>
      <c r="N350" s="9"/>
    </row>
    <row r="351" spans="9:14">
      <c r="I351" s="10"/>
      <c r="J351" s="10"/>
      <c r="K351" s="8"/>
      <c r="L351" s="8"/>
      <c r="M351" s="8"/>
      <c r="N351" s="9"/>
    </row>
    <row r="352" spans="9:14">
      <c r="I352" s="10"/>
      <c r="J352" s="10"/>
      <c r="K352" s="8"/>
      <c r="L352" s="8"/>
      <c r="M352" s="8"/>
      <c r="N352" s="9"/>
    </row>
    <row r="353" spans="9:14">
      <c r="I353" s="10"/>
      <c r="J353" s="10"/>
      <c r="K353" s="8"/>
      <c r="L353" s="8"/>
      <c r="M353" s="8"/>
      <c r="N353" s="9"/>
    </row>
    <row r="354" spans="9:14">
      <c r="I354" s="10"/>
      <c r="J354" s="10"/>
      <c r="K354" s="8"/>
      <c r="L354" s="8"/>
      <c r="M354" s="8"/>
      <c r="N354" s="9"/>
    </row>
    <row r="355" spans="9:14">
      <c r="I355" s="10"/>
      <c r="J355" s="10"/>
      <c r="K355" s="8"/>
      <c r="L355" s="8"/>
      <c r="M355" s="8"/>
      <c r="N355" s="9"/>
    </row>
    <row r="356" spans="9:14">
      <c r="I356" s="10"/>
      <c r="J356" s="10"/>
      <c r="K356" s="8"/>
      <c r="L356" s="8"/>
      <c r="M356" s="8"/>
      <c r="N356" s="9"/>
    </row>
    <row r="357" spans="9:14">
      <c r="I357" s="10"/>
      <c r="J357" s="10"/>
      <c r="K357" s="8"/>
      <c r="L357" s="8"/>
      <c r="M357" s="8"/>
      <c r="N357" s="9"/>
    </row>
    <row r="358" spans="9:14">
      <c r="I358" s="10"/>
      <c r="J358" s="10"/>
      <c r="K358" s="8"/>
      <c r="L358" s="8"/>
      <c r="M358" s="8"/>
      <c r="N358" s="9"/>
    </row>
    <row r="359" spans="9:14">
      <c r="I359" s="10"/>
      <c r="J359" s="10"/>
      <c r="K359" s="8"/>
      <c r="L359" s="8"/>
      <c r="M359" s="8"/>
      <c r="N359" s="9"/>
    </row>
    <row r="360" spans="9:14">
      <c r="I360" s="10"/>
      <c r="J360" s="10"/>
      <c r="K360" s="8"/>
      <c r="L360" s="8"/>
      <c r="M360" s="8"/>
      <c r="N360" s="9"/>
    </row>
    <row r="361" spans="9:14">
      <c r="I361" s="10"/>
      <c r="J361" s="10"/>
      <c r="K361" s="8"/>
      <c r="L361" s="8"/>
      <c r="M361" s="8"/>
      <c r="N361" s="9"/>
    </row>
    <row r="362" spans="9:14">
      <c r="I362" s="10"/>
      <c r="J362" s="10"/>
      <c r="K362" s="8"/>
      <c r="L362" s="8"/>
      <c r="M362" s="8"/>
      <c r="N362" s="9"/>
    </row>
    <row r="363" spans="9:14">
      <c r="I363" s="10"/>
      <c r="J363" s="10"/>
      <c r="K363" s="8"/>
      <c r="L363" s="8"/>
      <c r="M363" s="8"/>
      <c r="N363" s="9"/>
    </row>
    <row r="364" spans="9:14">
      <c r="I364" s="10"/>
      <c r="J364" s="10"/>
      <c r="K364" s="8"/>
      <c r="L364" s="8"/>
      <c r="M364" s="8"/>
      <c r="N364" s="9"/>
    </row>
    <row r="365" spans="9:14">
      <c r="I365" s="10"/>
      <c r="J365" s="10"/>
      <c r="K365" s="8"/>
      <c r="L365" s="8"/>
      <c r="M365" s="8"/>
      <c r="N365" s="9"/>
    </row>
    <row r="366" spans="9:14">
      <c r="I366" s="10"/>
      <c r="J366" s="10"/>
      <c r="K366" s="8"/>
      <c r="L366" s="8"/>
      <c r="M366" s="8"/>
      <c r="N366" s="9"/>
    </row>
    <row r="367" spans="9:14">
      <c r="I367" s="10"/>
      <c r="J367" s="10"/>
      <c r="K367" s="8"/>
      <c r="L367" s="8"/>
      <c r="M367" s="8"/>
      <c r="N367" s="9"/>
    </row>
    <row r="368" spans="9:14">
      <c r="I368" s="10"/>
      <c r="J368" s="10"/>
      <c r="K368" s="8"/>
      <c r="L368" s="8"/>
      <c r="M368" s="8"/>
      <c r="N368" s="9"/>
    </row>
    <row r="369" spans="9:14">
      <c r="I369" s="10"/>
      <c r="J369" s="10"/>
      <c r="K369" s="8"/>
      <c r="L369" s="8"/>
      <c r="M369" s="8"/>
      <c r="N369" s="9"/>
    </row>
    <row r="370" spans="9:14">
      <c r="I370" s="10"/>
      <c r="J370" s="10"/>
      <c r="K370" s="8"/>
      <c r="L370" s="8"/>
      <c r="M370" s="8"/>
      <c r="N370" s="9"/>
    </row>
    <row r="371" spans="9:14">
      <c r="I371" s="10"/>
      <c r="J371" s="10"/>
      <c r="K371" s="8"/>
      <c r="L371" s="8"/>
      <c r="M371" s="8"/>
      <c r="N371" s="9"/>
    </row>
    <row r="372" spans="9:14">
      <c r="I372" s="10"/>
      <c r="J372" s="10"/>
      <c r="K372" s="8"/>
      <c r="L372" s="8"/>
      <c r="M372" s="8"/>
      <c r="N372" s="9"/>
    </row>
    <row r="373" spans="9:14">
      <c r="I373" s="10"/>
      <c r="J373" s="10"/>
      <c r="K373" s="8"/>
      <c r="L373" s="8"/>
      <c r="M373" s="8"/>
      <c r="N373" s="9"/>
    </row>
    <row r="374" spans="9:14">
      <c r="I374" s="10"/>
      <c r="J374" s="10"/>
      <c r="K374" s="8"/>
      <c r="L374" s="8"/>
      <c r="M374" s="8"/>
      <c r="N374" s="9"/>
    </row>
    <row r="375" spans="9:14">
      <c r="I375" s="10"/>
      <c r="J375" s="10"/>
      <c r="K375" s="8"/>
      <c r="L375" s="8"/>
      <c r="M375" s="8"/>
      <c r="N375" s="9"/>
    </row>
    <row r="376" spans="9:14">
      <c r="I376" s="10"/>
      <c r="J376" s="10"/>
      <c r="K376" s="8"/>
      <c r="L376" s="8"/>
      <c r="M376" s="8"/>
      <c r="N376" s="9"/>
    </row>
    <row r="377" spans="9:14">
      <c r="I377" s="10"/>
      <c r="J377" s="10"/>
      <c r="K377" s="8"/>
      <c r="L377" s="8"/>
      <c r="M377" s="8"/>
      <c r="N377" s="9"/>
    </row>
    <row r="378" spans="9:14">
      <c r="I378" s="10"/>
      <c r="J378" s="10"/>
      <c r="K378" s="8"/>
      <c r="L378" s="8"/>
      <c r="M378" s="8"/>
      <c r="N378" s="9"/>
    </row>
    <row r="379" spans="9:14">
      <c r="I379" s="10"/>
      <c r="J379" s="10"/>
      <c r="K379" s="8"/>
      <c r="L379" s="8"/>
      <c r="M379" s="8"/>
      <c r="N379" s="9"/>
    </row>
    <row r="380" spans="9:14">
      <c r="I380" s="10"/>
      <c r="J380" s="10"/>
      <c r="K380" s="8"/>
      <c r="L380" s="8"/>
      <c r="M380" s="8"/>
      <c r="N380" s="9"/>
    </row>
    <row r="381" spans="9:14">
      <c r="I381" s="10"/>
      <c r="J381" s="10"/>
      <c r="K381" s="8"/>
      <c r="L381" s="8"/>
      <c r="M381" s="8"/>
      <c r="N381" s="9"/>
    </row>
    <row r="382" spans="9:14">
      <c r="I382" s="10"/>
      <c r="J382" s="10"/>
      <c r="K382" s="8"/>
      <c r="L382" s="8"/>
      <c r="M382" s="8"/>
      <c r="N382" s="9"/>
    </row>
    <row r="383" spans="9:14">
      <c r="I383" s="10"/>
      <c r="J383" s="10"/>
      <c r="K383" s="8"/>
      <c r="L383" s="8"/>
      <c r="M383" s="8"/>
      <c r="N383" s="9"/>
    </row>
    <row r="384" spans="9:14">
      <c r="I384" s="10"/>
      <c r="J384" s="10"/>
      <c r="K384" s="8"/>
      <c r="L384" s="8"/>
      <c r="M384" s="8"/>
      <c r="N384" s="9"/>
    </row>
    <row r="385" spans="9:14">
      <c r="I385" s="10"/>
      <c r="J385" s="10"/>
      <c r="K385" s="8"/>
      <c r="L385" s="8"/>
      <c r="M385" s="8"/>
      <c r="N385" s="9"/>
    </row>
    <row r="386" spans="9:14">
      <c r="I386" s="10"/>
      <c r="J386" s="10"/>
      <c r="K386" s="8"/>
      <c r="L386" s="8"/>
      <c r="M386" s="8"/>
      <c r="N386" s="9"/>
    </row>
    <row r="387" spans="9:14">
      <c r="I387" s="10"/>
      <c r="J387" s="10"/>
      <c r="K387" s="8"/>
      <c r="L387" s="8"/>
      <c r="M387" s="8"/>
      <c r="N387" s="9"/>
    </row>
    <row r="388" spans="9:14">
      <c r="I388" s="10"/>
      <c r="J388" s="10"/>
      <c r="K388" s="8"/>
      <c r="L388" s="8"/>
      <c r="M388" s="8"/>
      <c r="N388" s="9"/>
    </row>
    <row r="389" spans="9:14">
      <c r="I389" s="10"/>
      <c r="J389" s="10"/>
      <c r="K389" s="8"/>
      <c r="L389" s="8"/>
      <c r="M389" s="8"/>
      <c r="N389" s="9"/>
    </row>
    <row r="390" spans="9:14">
      <c r="I390" s="10"/>
      <c r="J390" s="10"/>
      <c r="K390" s="8"/>
      <c r="L390" s="8"/>
      <c r="M390" s="8"/>
      <c r="N390" s="9"/>
    </row>
    <row r="391" spans="9:14">
      <c r="I391" s="10"/>
      <c r="J391" s="10"/>
      <c r="K391" s="8"/>
      <c r="L391" s="8"/>
      <c r="M391" s="8"/>
      <c r="N391" s="9"/>
    </row>
    <row r="392" spans="9:14">
      <c r="I392" s="10"/>
      <c r="J392" s="10"/>
      <c r="K392" s="8"/>
      <c r="L392" s="8"/>
      <c r="M392" s="8"/>
      <c r="N392" s="9"/>
    </row>
    <row r="393" spans="9:14">
      <c r="I393" s="10"/>
      <c r="J393" s="10"/>
      <c r="K393" s="8"/>
      <c r="L393" s="8"/>
      <c r="M393" s="8"/>
      <c r="N393" s="9"/>
    </row>
    <row r="394" spans="9:14">
      <c r="I394" s="10"/>
      <c r="J394" s="10"/>
      <c r="K394" s="8"/>
      <c r="L394" s="8"/>
      <c r="M394" s="8"/>
      <c r="N394" s="9"/>
    </row>
    <row r="395" spans="9:14">
      <c r="I395" s="10"/>
      <c r="J395" s="10"/>
      <c r="K395" s="8"/>
      <c r="L395" s="8"/>
      <c r="M395" s="8"/>
      <c r="N395" s="9"/>
    </row>
    <row r="396" spans="9:14">
      <c r="I396" s="10"/>
      <c r="J396" s="10"/>
      <c r="K396" s="8"/>
      <c r="L396" s="8"/>
      <c r="M396" s="8"/>
      <c r="N396" s="9"/>
    </row>
    <row r="397" spans="9:14">
      <c r="I397" s="10"/>
      <c r="J397" s="10"/>
      <c r="K397" s="8"/>
      <c r="L397" s="8"/>
      <c r="M397" s="8"/>
      <c r="N397" s="9"/>
    </row>
    <row r="398" spans="9:14">
      <c r="I398" s="10"/>
      <c r="J398" s="10"/>
      <c r="K398" s="8"/>
      <c r="L398" s="8"/>
      <c r="M398" s="8"/>
      <c r="N398" s="9"/>
    </row>
    <row r="399" spans="9:14">
      <c r="I399" s="10"/>
      <c r="J399" s="10"/>
      <c r="K399" s="8"/>
      <c r="L399" s="8"/>
      <c r="M399" s="8"/>
      <c r="N399" s="9"/>
    </row>
    <row r="400" spans="9:14">
      <c r="I400" s="10"/>
      <c r="J400" s="10"/>
      <c r="K400" s="8"/>
      <c r="L400" s="8"/>
      <c r="M400" s="8"/>
      <c r="N400" s="9"/>
    </row>
    <row r="401" spans="9:14">
      <c r="I401" s="10"/>
      <c r="J401" s="10"/>
      <c r="K401" s="8"/>
      <c r="L401" s="8"/>
      <c r="M401" s="8"/>
      <c r="N401" s="9"/>
    </row>
    <row r="402" spans="9:14">
      <c r="I402" s="10"/>
      <c r="J402" s="10"/>
      <c r="K402" s="8"/>
      <c r="L402" s="8"/>
      <c r="M402" s="8"/>
      <c r="N402" s="9"/>
    </row>
    <row r="403" spans="9:14">
      <c r="I403" s="10"/>
      <c r="J403" s="10"/>
      <c r="K403" s="8"/>
      <c r="L403" s="8"/>
      <c r="M403" s="8"/>
      <c r="N403" s="9"/>
    </row>
    <row r="404" spans="9:14">
      <c r="I404" s="10"/>
      <c r="J404" s="10"/>
      <c r="K404" s="8"/>
      <c r="L404" s="8"/>
      <c r="M404" s="8"/>
      <c r="N404" s="9"/>
    </row>
    <row r="405" spans="9:14">
      <c r="I405" s="10"/>
      <c r="J405" s="10"/>
      <c r="K405" s="8"/>
      <c r="L405" s="8"/>
      <c r="M405" s="8"/>
      <c r="N405" s="9"/>
    </row>
    <row r="406" spans="9:14">
      <c r="I406" s="10"/>
      <c r="J406" s="10"/>
      <c r="K406" s="8"/>
      <c r="L406" s="8"/>
      <c r="M406" s="8"/>
      <c r="N406" s="9"/>
    </row>
    <row r="407" spans="9:14">
      <c r="I407" s="10"/>
      <c r="J407" s="10"/>
      <c r="K407" s="8"/>
      <c r="L407" s="8"/>
      <c r="M407" s="8"/>
      <c r="N407" s="9"/>
    </row>
    <row r="408" spans="9:14">
      <c r="I408" s="10"/>
      <c r="J408" s="10"/>
      <c r="K408" s="8"/>
      <c r="L408" s="8"/>
      <c r="M408" s="8"/>
      <c r="N408" s="9"/>
    </row>
    <row r="409" spans="9:14">
      <c r="I409" s="10"/>
      <c r="J409" s="10"/>
      <c r="K409" s="8"/>
      <c r="L409" s="8"/>
      <c r="M409" s="8"/>
      <c r="N409" s="9"/>
    </row>
    <row r="410" spans="9:14">
      <c r="I410" s="10"/>
      <c r="J410" s="10"/>
      <c r="K410" s="8"/>
      <c r="L410" s="8"/>
      <c r="M410" s="8"/>
      <c r="N410" s="9"/>
    </row>
    <row r="411" spans="9:14">
      <c r="I411" s="10"/>
      <c r="J411" s="10"/>
      <c r="K411" s="8"/>
      <c r="L411" s="8"/>
      <c r="M411" s="8"/>
      <c r="N411" s="9"/>
    </row>
    <row r="412" spans="9:14">
      <c r="I412" s="10"/>
      <c r="J412" s="10"/>
      <c r="K412" s="8"/>
      <c r="L412" s="8"/>
      <c r="M412" s="8"/>
      <c r="N412" s="9"/>
    </row>
    <row r="413" spans="9:14">
      <c r="I413" s="10"/>
      <c r="J413" s="10"/>
      <c r="K413" s="8"/>
      <c r="L413" s="8"/>
      <c r="M413" s="8"/>
      <c r="N413" s="9"/>
    </row>
    <row r="414" spans="9:14">
      <c r="I414" s="10"/>
      <c r="J414" s="10"/>
      <c r="K414" s="8"/>
      <c r="L414" s="8"/>
      <c r="M414" s="8"/>
      <c r="N414" s="9"/>
    </row>
    <row r="415" spans="9:14">
      <c r="I415" s="10"/>
      <c r="J415" s="10"/>
      <c r="K415" s="8"/>
      <c r="L415" s="8"/>
      <c r="M415" s="8"/>
      <c r="N415" s="9"/>
    </row>
    <row r="416" spans="9:14">
      <c r="I416" s="10"/>
      <c r="J416" s="10"/>
      <c r="K416" s="8"/>
      <c r="L416" s="8"/>
      <c r="M416" s="8"/>
      <c r="N416" s="9"/>
    </row>
    <row r="417" spans="9:14">
      <c r="I417" s="10"/>
      <c r="J417" s="10"/>
      <c r="K417" s="8"/>
      <c r="L417" s="8"/>
      <c r="M417" s="8"/>
      <c r="N417" s="9"/>
    </row>
    <row r="418" spans="9:14">
      <c r="I418" s="10"/>
      <c r="J418" s="10"/>
      <c r="K418" s="8"/>
      <c r="L418" s="8"/>
      <c r="M418" s="8"/>
      <c r="N418" s="9"/>
    </row>
    <row r="419" spans="9:14">
      <c r="I419" s="10"/>
      <c r="J419" s="10"/>
      <c r="K419" s="8"/>
      <c r="L419" s="8"/>
      <c r="M419" s="8"/>
      <c r="N419" s="9"/>
    </row>
    <row r="420" spans="9:14">
      <c r="I420" s="10"/>
      <c r="J420" s="10"/>
      <c r="K420" s="8"/>
      <c r="L420" s="8"/>
      <c r="M420" s="8"/>
      <c r="N420" s="9"/>
    </row>
    <row r="421" spans="9:14">
      <c r="I421" s="10"/>
      <c r="J421" s="10"/>
      <c r="K421" s="8"/>
      <c r="L421" s="8"/>
      <c r="M421" s="8"/>
      <c r="N421" s="9"/>
    </row>
    <row r="422" spans="9:14">
      <c r="I422" s="10"/>
      <c r="J422" s="10"/>
      <c r="K422" s="8"/>
      <c r="L422" s="8"/>
      <c r="M422" s="8"/>
      <c r="N422" s="9"/>
    </row>
    <row r="423" spans="9:14">
      <c r="I423" s="10"/>
      <c r="J423" s="10"/>
      <c r="K423" s="8"/>
      <c r="L423" s="8"/>
      <c r="M423" s="8"/>
      <c r="N423" s="9"/>
    </row>
    <row r="424" spans="9:14">
      <c r="I424" s="10"/>
      <c r="J424" s="10"/>
      <c r="K424" s="8"/>
      <c r="L424" s="8"/>
      <c r="M424" s="8"/>
      <c r="N424" s="9"/>
    </row>
    <row r="425" spans="9:14">
      <c r="I425" s="10"/>
      <c r="J425" s="10"/>
      <c r="K425" s="8"/>
      <c r="L425" s="8"/>
      <c r="M425" s="8"/>
      <c r="N425" s="9"/>
    </row>
    <row r="426" spans="9:14">
      <c r="I426" s="10"/>
      <c r="J426" s="10"/>
      <c r="K426" s="8"/>
      <c r="L426" s="8"/>
      <c r="M426" s="8"/>
      <c r="N426" s="9"/>
    </row>
    <row r="427" spans="9:14">
      <c r="I427" s="10"/>
      <c r="J427" s="10"/>
      <c r="K427" s="8"/>
      <c r="L427" s="8"/>
      <c r="M427" s="8"/>
      <c r="N427" s="9"/>
    </row>
    <row r="428" spans="9:14">
      <c r="I428" s="10"/>
      <c r="J428" s="10"/>
      <c r="K428" s="8"/>
      <c r="L428" s="8"/>
      <c r="M428" s="8"/>
      <c r="N428" s="9"/>
    </row>
    <row r="429" spans="9:14">
      <c r="I429" s="10"/>
      <c r="J429" s="10"/>
      <c r="K429" s="8"/>
      <c r="L429" s="8"/>
      <c r="M429" s="8"/>
      <c r="N429" s="9"/>
    </row>
    <row r="430" spans="9:14">
      <c r="I430" s="10"/>
      <c r="J430" s="10"/>
      <c r="K430" s="8"/>
      <c r="L430" s="8"/>
      <c r="M430" s="8"/>
      <c r="N430" s="9"/>
    </row>
    <row r="431" spans="9:14">
      <c r="I431" s="10"/>
      <c r="J431" s="10"/>
      <c r="K431" s="8"/>
      <c r="L431" s="8"/>
      <c r="M431" s="8"/>
      <c r="N431" s="9"/>
    </row>
    <row r="432" spans="9:14">
      <c r="I432" s="10"/>
      <c r="J432" s="10"/>
      <c r="K432" s="8"/>
      <c r="L432" s="8"/>
      <c r="M432" s="8"/>
      <c r="N432" s="9"/>
    </row>
    <row r="433" spans="9:14">
      <c r="I433" s="10"/>
      <c r="J433" s="10"/>
      <c r="K433" s="8"/>
      <c r="L433" s="8"/>
      <c r="M433" s="8"/>
      <c r="N433" s="9"/>
    </row>
    <row r="434" spans="9:14">
      <c r="I434" s="10"/>
      <c r="J434" s="10"/>
      <c r="K434" s="8"/>
      <c r="L434" s="8"/>
      <c r="M434" s="8"/>
      <c r="N434" s="9"/>
    </row>
    <row r="435" spans="9:14">
      <c r="I435" s="10"/>
      <c r="J435" s="10"/>
      <c r="K435" s="8"/>
      <c r="L435" s="8"/>
      <c r="M435" s="8"/>
      <c r="N435" s="9"/>
    </row>
    <row r="436" spans="9:14">
      <c r="I436" s="10"/>
      <c r="J436" s="10"/>
      <c r="K436" s="8"/>
      <c r="L436" s="8"/>
      <c r="M436" s="8"/>
      <c r="N436" s="9"/>
    </row>
    <row r="437" spans="9:14">
      <c r="I437" s="10"/>
      <c r="J437" s="10"/>
      <c r="K437" s="8"/>
      <c r="L437" s="8"/>
      <c r="M437" s="8"/>
      <c r="N437" s="9"/>
    </row>
    <row r="438" spans="9:14">
      <c r="I438" s="10"/>
      <c r="J438" s="10"/>
      <c r="K438" s="8"/>
      <c r="L438" s="8"/>
      <c r="M438" s="8"/>
      <c r="N438" s="9"/>
    </row>
    <row r="439" spans="9:14">
      <c r="I439" s="10"/>
      <c r="J439" s="10"/>
      <c r="K439" s="8"/>
      <c r="L439" s="8"/>
      <c r="M439" s="8"/>
      <c r="N439" s="9"/>
    </row>
    <row r="440" spans="9:14">
      <c r="I440" s="10"/>
      <c r="J440" s="10"/>
      <c r="K440" s="8"/>
      <c r="L440" s="8"/>
      <c r="M440" s="8"/>
      <c r="N440" s="9"/>
    </row>
    <row r="441" spans="9:14">
      <c r="I441" s="10"/>
      <c r="J441" s="10"/>
      <c r="K441" s="8"/>
      <c r="L441" s="8"/>
      <c r="M441" s="8"/>
      <c r="N441" s="9"/>
    </row>
    <row r="442" spans="9:14">
      <c r="I442" s="10"/>
      <c r="J442" s="10"/>
      <c r="K442" s="8"/>
      <c r="L442" s="8"/>
      <c r="M442" s="8"/>
      <c r="N442" s="9"/>
    </row>
    <row r="443" spans="9:14">
      <c r="I443" s="10"/>
      <c r="J443" s="10"/>
      <c r="K443" s="8"/>
      <c r="L443" s="8"/>
      <c r="M443" s="8"/>
      <c r="N443" s="9"/>
    </row>
    <row r="444" spans="9:14">
      <c r="I444" s="10"/>
      <c r="J444" s="10"/>
      <c r="K444" s="8"/>
      <c r="L444" s="8"/>
      <c r="M444" s="8"/>
      <c r="N444" s="9"/>
    </row>
    <row r="445" spans="9:14">
      <c r="I445" s="10"/>
      <c r="J445" s="10"/>
      <c r="K445" s="8"/>
      <c r="L445" s="8"/>
      <c r="M445" s="8"/>
      <c r="N445" s="9"/>
    </row>
    <row r="446" spans="9:14">
      <c r="I446" s="10"/>
      <c r="J446" s="10"/>
      <c r="K446" s="8"/>
      <c r="L446" s="8"/>
      <c r="M446" s="8"/>
      <c r="N446" s="9"/>
    </row>
    <row r="447" spans="9:14">
      <c r="I447" s="10"/>
      <c r="J447" s="10"/>
      <c r="K447" s="8"/>
      <c r="L447" s="8"/>
      <c r="M447" s="8"/>
      <c r="N447" s="9"/>
    </row>
    <row r="448" spans="9:14">
      <c r="I448" s="10"/>
      <c r="J448" s="10"/>
      <c r="K448" s="8"/>
      <c r="L448" s="8"/>
      <c r="M448" s="8"/>
      <c r="N448" s="9"/>
    </row>
    <row r="449" spans="9:14">
      <c r="I449" s="10"/>
      <c r="J449" s="10"/>
      <c r="K449" s="8"/>
      <c r="L449" s="8"/>
      <c r="M449" s="8"/>
      <c r="N449" s="9"/>
    </row>
    <row r="450" spans="9:14">
      <c r="I450" s="10"/>
      <c r="J450" s="10"/>
      <c r="K450" s="8"/>
      <c r="L450" s="8"/>
      <c r="M450" s="8"/>
      <c r="N450" s="9"/>
    </row>
    <row r="451" spans="9:14">
      <c r="I451" s="10"/>
      <c r="J451" s="10"/>
      <c r="K451" s="8"/>
      <c r="L451" s="8"/>
      <c r="M451" s="8"/>
      <c r="N451" s="9"/>
    </row>
    <row r="452" spans="9:14">
      <c r="I452" s="10"/>
      <c r="J452" s="10"/>
      <c r="K452" s="8"/>
      <c r="L452" s="8"/>
      <c r="M452" s="8"/>
      <c r="N452" s="9"/>
    </row>
    <row r="453" spans="9:14">
      <c r="I453" s="10"/>
      <c r="J453" s="10"/>
      <c r="K453" s="8"/>
      <c r="L453" s="8"/>
      <c r="M453" s="8"/>
      <c r="N453" s="9"/>
    </row>
    <row r="454" spans="9:14">
      <c r="I454" s="10"/>
      <c r="J454" s="10"/>
      <c r="K454" s="8"/>
      <c r="L454" s="8"/>
      <c r="M454" s="8"/>
      <c r="N454" s="9"/>
    </row>
    <row r="455" spans="9:14">
      <c r="I455" s="10"/>
      <c r="J455" s="10"/>
      <c r="K455" s="8"/>
      <c r="L455" s="8"/>
      <c r="M455" s="8"/>
      <c r="N455" s="9"/>
    </row>
    <row r="456" spans="9:14">
      <c r="I456" s="10"/>
      <c r="J456" s="10"/>
      <c r="K456" s="8"/>
      <c r="L456" s="8"/>
      <c r="M456" s="8"/>
      <c r="N456" s="9"/>
    </row>
    <row r="457" spans="9:14">
      <c r="I457" s="10"/>
      <c r="J457" s="10"/>
      <c r="K457" s="8"/>
      <c r="L457" s="8"/>
      <c r="M457" s="8"/>
      <c r="N457" s="9"/>
    </row>
    <row r="458" spans="9:14">
      <c r="I458" s="10"/>
      <c r="J458" s="10"/>
      <c r="K458" s="8"/>
      <c r="L458" s="8"/>
      <c r="M458" s="8"/>
      <c r="N458" s="9"/>
    </row>
    <row r="459" spans="9:14">
      <c r="I459" s="10"/>
      <c r="J459" s="10"/>
      <c r="K459" s="8"/>
      <c r="L459" s="8"/>
      <c r="M459" s="8"/>
      <c r="N459" s="9"/>
    </row>
    <row r="460" spans="9:14">
      <c r="I460" s="10"/>
      <c r="J460" s="10"/>
      <c r="K460" s="8"/>
      <c r="L460" s="8"/>
      <c r="M460" s="8"/>
      <c r="N460" s="9"/>
    </row>
    <row r="461" spans="9:14">
      <c r="I461" s="10"/>
      <c r="J461" s="10"/>
      <c r="K461" s="8"/>
      <c r="L461" s="8"/>
      <c r="M461" s="8"/>
      <c r="N461" s="9"/>
    </row>
    <row r="462" spans="9:14">
      <c r="I462" s="10"/>
      <c r="J462" s="10"/>
      <c r="K462" s="8"/>
      <c r="L462" s="8"/>
      <c r="M462" s="8"/>
      <c r="N462" s="9"/>
    </row>
    <row r="463" spans="9:14">
      <c r="I463" s="10"/>
      <c r="J463" s="10"/>
      <c r="K463" s="8"/>
      <c r="L463" s="8"/>
      <c r="M463" s="8"/>
      <c r="N463" s="9"/>
    </row>
    <row r="464" spans="9:14">
      <c r="I464" s="10"/>
      <c r="J464" s="10"/>
      <c r="K464" s="8"/>
      <c r="L464" s="8"/>
      <c r="M464" s="8"/>
      <c r="N464" s="9"/>
    </row>
    <row r="465" spans="9:14">
      <c r="I465" s="10"/>
      <c r="J465" s="10"/>
      <c r="K465" s="8"/>
      <c r="L465" s="8"/>
      <c r="M465" s="8"/>
      <c r="N465" s="9"/>
    </row>
    <row r="466" spans="9:14">
      <c r="I466" s="10"/>
      <c r="J466" s="10"/>
      <c r="K466" s="8"/>
      <c r="L466" s="8"/>
      <c r="M466" s="8"/>
      <c r="N466" s="9"/>
    </row>
    <row r="467" spans="9:14">
      <c r="I467" s="10"/>
      <c r="J467" s="10"/>
      <c r="K467" s="8"/>
      <c r="L467" s="8"/>
      <c r="M467" s="8"/>
      <c r="N467" s="9"/>
    </row>
    <row r="468" spans="9:14">
      <c r="I468" s="10"/>
      <c r="J468" s="10"/>
      <c r="K468" s="8"/>
      <c r="L468" s="8"/>
      <c r="M468" s="8"/>
      <c r="N468" s="9"/>
    </row>
    <row r="469" spans="9:14">
      <c r="I469" s="10"/>
      <c r="J469" s="10"/>
      <c r="K469" s="8"/>
      <c r="L469" s="8"/>
      <c r="M469" s="8"/>
      <c r="N469" s="9"/>
    </row>
    <row r="470" spans="9:14">
      <c r="I470" s="10"/>
      <c r="J470" s="10"/>
      <c r="K470" s="8"/>
      <c r="L470" s="8"/>
      <c r="M470" s="8"/>
      <c r="N470" s="9"/>
    </row>
    <row r="471" spans="9:14">
      <c r="I471" s="10"/>
      <c r="J471" s="10"/>
      <c r="K471" s="8"/>
      <c r="L471" s="8"/>
      <c r="M471" s="8"/>
      <c r="N471" s="9"/>
    </row>
    <row r="472" spans="9:14">
      <c r="I472" s="10"/>
      <c r="J472" s="10"/>
      <c r="K472" s="8"/>
      <c r="L472" s="8"/>
      <c r="M472" s="8"/>
      <c r="N472" s="9"/>
    </row>
    <row r="473" spans="9:14">
      <c r="I473" s="10"/>
      <c r="J473" s="10"/>
      <c r="K473" s="8"/>
      <c r="L473" s="8"/>
      <c r="M473" s="8"/>
      <c r="N473" s="9"/>
    </row>
    <row r="474" spans="9:14">
      <c r="I474" s="10"/>
      <c r="J474" s="10"/>
      <c r="K474" s="8"/>
      <c r="L474" s="8"/>
      <c r="M474" s="8"/>
      <c r="N474" s="9"/>
    </row>
    <row r="475" spans="9:14">
      <c r="I475" s="10"/>
      <c r="J475" s="10"/>
      <c r="K475" s="8"/>
      <c r="L475" s="8"/>
      <c r="M475" s="8"/>
      <c r="N475" s="9"/>
    </row>
    <row r="476" spans="9:14">
      <c r="I476" s="10"/>
      <c r="J476" s="10"/>
      <c r="K476" s="8"/>
      <c r="L476" s="8"/>
      <c r="M476" s="8"/>
      <c r="N476" s="9"/>
    </row>
    <row r="477" spans="9:14">
      <c r="I477" s="10"/>
      <c r="J477" s="10"/>
      <c r="K477" s="8"/>
      <c r="L477" s="8"/>
      <c r="M477" s="8"/>
      <c r="N477" s="9"/>
    </row>
    <row r="478" spans="9:14">
      <c r="I478" s="10"/>
      <c r="J478" s="10"/>
      <c r="K478" s="8"/>
      <c r="L478" s="8"/>
      <c r="M478" s="8"/>
      <c r="N478" s="9"/>
    </row>
    <row r="479" spans="9:14">
      <c r="I479" s="10"/>
      <c r="J479" s="10"/>
      <c r="K479" s="8"/>
      <c r="L479" s="8"/>
      <c r="M479" s="8"/>
      <c r="N479" s="9"/>
    </row>
    <row r="480" spans="9:14">
      <c r="I480" s="10"/>
      <c r="J480" s="10"/>
      <c r="K480" s="8"/>
      <c r="L480" s="8"/>
      <c r="M480" s="8"/>
      <c r="N480" s="9"/>
    </row>
    <row r="481" spans="9:14">
      <c r="I481" s="10"/>
      <c r="J481" s="10"/>
      <c r="K481" s="8"/>
      <c r="L481" s="8"/>
      <c r="M481" s="8"/>
      <c r="N481" s="9"/>
    </row>
    <row r="482" spans="9:14">
      <c r="I482" s="10"/>
      <c r="J482" s="10"/>
      <c r="K482" s="8"/>
      <c r="L482" s="8"/>
      <c r="M482" s="8"/>
      <c r="N482" s="9"/>
    </row>
    <row r="483" spans="9:14">
      <c r="I483" s="10"/>
      <c r="J483" s="10"/>
      <c r="K483" s="8"/>
      <c r="L483" s="8"/>
      <c r="M483" s="8"/>
      <c r="N483" s="9"/>
    </row>
    <row r="484" spans="9:14">
      <c r="I484" s="10"/>
      <c r="J484" s="10"/>
      <c r="K484" s="8"/>
      <c r="L484" s="8"/>
      <c r="M484" s="8"/>
      <c r="N484" s="9"/>
    </row>
    <row r="485" spans="9:14">
      <c r="I485" s="10"/>
      <c r="J485" s="10"/>
      <c r="K485" s="8"/>
      <c r="L485" s="8"/>
      <c r="M485" s="8"/>
      <c r="N485" s="9"/>
    </row>
    <row r="486" spans="9:14">
      <c r="I486" s="10"/>
      <c r="J486" s="10"/>
      <c r="K486" s="8"/>
      <c r="L486" s="8"/>
      <c r="M486" s="8"/>
      <c r="N486" s="9"/>
    </row>
    <row r="487" spans="9:14">
      <c r="I487" s="10"/>
      <c r="J487" s="10"/>
      <c r="K487" s="8"/>
      <c r="L487" s="8"/>
      <c r="M487" s="8"/>
      <c r="N487" s="9"/>
    </row>
    <row r="488" spans="9:14">
      <c r="I488" s="10"/>
      <c r="J488" s="10"/>
      <c r="K488" s="8"/>
      <c r="L488" s="8"/>
      <c r="M488" s="8"/>
      <c r="N488" s="9"/>
    </row>
    <row r="489" spans="9:14">
      <c r="I489" s="10"/>
      <c r="J489" s="10"/>
      <c r="K489" s="8"/>
      <c r="L489" s="8"/>
      <c r="M489" s="8"/>
      <c r="N489" s="9"/>
    </row>
    <row r="490" spans="9:14">
      <c r="I490" s="10"/>
      <c r="J490" s="10"/>
      <c r="K490" s="8"/>
      <c r="L490" s="8"/>
      <c r="M490" s="8"/>
      <c r="N490" s="9"/>
    </row>
    <row r="491" spans="9:14">
      <c r="I491" s="10"/>
      <c r="J491" s="10"/>
      <c r="K491" s="8"/>
      <c r="L491" s="8"/>
      <c r="M491" s="8"/>
      <c r="N491" s="9"/>
    </row>
    <row r="492" spans="9:14">
      <c r="I492" s="10"/>
      <c r="J492" s="10"/>
      <c r="K492" s="8"/>
      <c r="L492" s="8"/>
      <c r="M492" s="8"/>
      <c r="N492" s="9"/>
    </row>
    <row r="493" spans="9:14">
      <c r="I493" s="10"/>
      <c r="J493" s="10"/>
      <c r="K493" s="8"/>
      <c r="L493" s="8"/>
      <c r="M493" s="8"/>
      <c r="N493" s="9"/>
    </row>
    <row r="494" spans="9:14">
      <c r="I494" s="10"/>
      <c r="J494" s="10"/>
      <c r="K494" s="8"/>
      <c r="L494" s="8"/>
      <c r="M494" s="8"/>
      <c r="N494" s="9"/>
    </row>
    <row r="495" spans="9:14">
      <c r="I495" s="10"/>
      <c r="J495" s="10"/>
      <c r="K495" s="8"/>
      <c r="L495" s="8"/>
      <c r="M495" s="8"/>
      <c r="N495" s="9"/>
    </row>
    <row r="496" spans="9:14">
      <c r="I496" s="10"/>
      <c r="J496" s="10"/>
      <c r="K496" s="8"/>
      <c r="L496" s="8"/>
      <c r="M496" s="8"/>
      <c r="N496" s="9"/>
    </row>
    <row r="497" spans="9:14">
      <c r="I497" s="10"/>
      <c r="J497" s="10"/>
      <c r="K497" s="8"/>
      <c r="L497" s="8"/>
      <c r="M497" s="8"/>
      <c r="N497" s="9"/>
    </row>
    <row r="498" spans="9:14">
      <c r="I498" s="10"/>
      <c r="J498" s="10"/>
      <c r="K498" s="8"/>
      <c r="L498" s="8"/>
      <c r="M498" s="8"/>
      <c r="N498" s="9"/>
    </row>
    <row r="499" spans="9:14">
      <c r="I499" s="10"/>
      <c r="J499" s="10"/>
      <c r="K499" s="8"/>
      <c r="L499" s="8"/>
      <c r="M499" s="8"/>
      <c r="N499" s="9"/>
    </row>
    <row r="500" spans="9:14">
      <c r="I500" s="10"/>
      <c r="J500" s="10"/>
      <c r="K500" s="8"/>
      <c r="L500" s="8"/>
      <c r="M500" s="8"/>
      <c r="N500" s="9"/>
    </row>
    <row r="501" spans="9:14">
      <c r="I501" s="10"/>
      <c r="J501" s="10"/>
      <c r="K501" s="8"/>
      <c r="L501" s="8"/>
      <c r="M501" s="8"/>
      <c r="N501" s="9"/>
    </row>
    <row r="502" spans="9:14">
      <c r="I502" s="10"/>
      <c r="J502" s="10"/>
      <c r="K502" s="8"/>
      <c r="L502" s="8"/>
      <c r="M502" s="8"/>
      <c r="N502" s="9"/>
    </row>
    <row r="503" spans="9:14">
      <c r="I503" s="10"/>
      <c r="J503" s="10"/>
      <c r="K503" s="8"/>
      <c r="L503" s="8"/>
      <c r="M503" s="8"/>
      <c r="N503" s="9"/>
    </row>
    <row r="504" spans="9:14">
      <c r="I504" s="10"/>
      <c r="J504" s="10"/>
      <c r="K504" s="8"/>
      <c r="L504" s="8"/>
      <c r="M504" s="8"/>
      <c r="N504" s="9"/>
    </row>
    <row r="505" spans="9:14">
      <c r="I505" s="10"/>
      <c r="J505" s="10"/>
      <c r="K505" s="8"/>
      <c r="L505" s="8"/>
      <c r="M505" s="8"/>
      <c r="N505" s="9"/>
    </row>
    <row r="506" spans="9:14">
      <c r="I506" s="10"/>
      <c r="J506" s="10"/>
      <c r="K506" s="8"/>
      <c r="L506" s="8"/>
      <c r="M506" s="8"/>
      <c r="N506" s="9"/>
    </row>
    <row r="507" spans="9:14">
      <c r="I507" s="10"/>
      <c r="J507" s="10"/>
      <c r="K507" s="8"/>
      <c r="L507" s="8"/>
      <c r="M507" s="8"/>
      <c r="N507" s="9"/>
    </row>
    <row r="508" spans="9:14">
      <c r="I508" s="10"/>
      <c r="J508" s="10"/>
      <c r="K508" s="8"/>
      <c r="L508" s="8"/>
      <c r="M508" s="8"/>
      <c r="N508" s="9"/>
    </row>
    <row r="509" spans="9:14">
      <c r="I509" s="10"/>
      <c r="J509" s="10"/>
      <c r="K509" s="8"/>
      <c r="L509" s="8"/>
      <c r="M509" s="8"/>
      <c r="N509" s="9"/>
    </row>
    <row r="510" spans="9:14">
      <c r="I510" s="10"/>
      <c r="J510" s="10"/>
      <c r="K510" s="8"/>
      <c r="L510" s="8"/>
      <c r="M510" s="8"/>
      <c r="N510" s="9"/>
    </row>
    <row r="511" spans="9:14">
      <c r="I511" s="10"/>
      <c r="J511" s="10"/>
      <c r="K511" s="8"/>
      <c r="L511" s="8"/>
      <c r="M511" s="8"/>
      <c r="N511" s="9"/>
    </row>
    <row r="512" spans="9:14">
      <c r="I512" s="10"/>
      <c r="J512" s="10"/>
      <c r="K512" s="8"/>
      <c r="L512" s="8"/>
      <c r="M512" s="8"/>
      <c r="N512" s="9"/>
    </row>
    <row r="513" spans="9:14">
      <c r="I513" s="10"/>
      <c r="J513" s="10"/>
      <c r="K513" s="8"/>
      <c r="L513" s="8"/>
      <c r="M513" s="8"/>
      <c r="N513" s="9"/>
    </row>
    <row r="514" spans="9:14">
      <c r="I514" s="10"/>
      <c r="J514" s="10"/>
      <c r="K514" s="8"/>
      <c r="L514" s="8"/>
      <c r="M514" s="8"/>
      <c r="N514" s="9"/>
    </row>
    <row r="515" spans="9:14">
      <c r="I515" s="10"/>
      <c r="J515" s="10"/>
      <c r="K515" s="8"/>
      <c r="L515" s="8"/>
      <c r="M515" s="8"/>
      <c r="N515" s="9"/>
    </row>
    <row r="516" spans="9:14">
      <c r="I516" s="10"/>
      <c r="J516" s="10"/>
      <c r="K516" s="8"/>
      <c r="L516" s="8"/>
      <c r="M516" s="8"/>
      <c r="N516" s="9"/>
    </row>
    <row r="517" spans="9:14">
      <c r="I517" s="10"/>
      <c r="J517" s="10"/>
      <c r="K517" s="8"/>
      <c r="L517" s="8"/>
      <c r="M517" s="8"/>
      <c r="N517" s="9"/>
    </row>
    <row r="518" spans="9:14">
      <c r="I518" s="10"/>
      <c r="J518" s="10"/>
      <c r="K518" s="8"/>
      <c r="L518" s="8"/>
      <c r="M518" s="8"/>
      <c r="N518" s="9"/>
    </row>
    <row r="519" spans="9:14">
      <c r="I519" s="10"/>
      <c r="J519" s="10"/>
      <c r="K519" s="8"/>
      <c r="L519" s="8"/>
      <c r="M519" s="8"/>
      <c r="N519" s="9"/>
    </row>
    <row r="520" spans="9:14">
      <c r="I520" s="10"/>
      <c r="J520" s="10"/>
      <c r="K520" s="8"/>
      <c r="L520" s="8"/>
      <c r="M520" s="8"/>
      <c r="N520" s="9"/>
    </row>
    <row r="521" spans="9:14">
      <c r="I521" s="10"/>
      <c r="J521" s="10"/>
      <c r="K521" s="8"/>
      <c r="L521" s="8"/>
      <c r="M521" s="8"/>
      <c r="N521" s="9"/>
    </row>
    <row r="522" spans="9:14">
      <c r="I522" s="10"/>
      <c r="J522" s="10"/>
      <c r="K522" s="11"/>
      <c r="L522" s="11"/>
      <c r="M522" s="11"/>
    </row>
    <row r="523" spans="9:14">
      <c r="I523" s="10"/>
      <c r="J523" s="10"/>
      <c r="K523" s="11"/>
      <c r="L523" s="11"/>
      <c r="M523" s="11"/>
    </row>
    <row r="524" spans="9:14">
      <c r="I524" s="10" t="str">
        <f>IF(D524="","",D524/#REF!)</f>
        <v/>
      </c>
      <c r="J524" s="10"/>
      <c r="K524" s="11" t="str">
        <f>IF(D524="","",$D$23*I524)</f>
        <v/>
      </c>
      <c r="L524" s="11"/>
      <c r="M524" s="11"/>
    </row>
    <row r="525" spans="9:14">
      <c r="I525" s="10" t="str">
        <f>IF(D525="","",D525/#REF!)</f>
        <v/>
      </c>
      <c r="J525" s="10"/>
      <c r="K525" s="11" t="str">
        <f>IF(D525="","",$D$23*I525)</f>
        <v/>
      </c>
      <c r="L525" s="11"/>
      <c r="M525" s="11"/>
    </row>
    <row r="526" spans="9:14">
      <c r="I526" s="10" t="str">
        <f>IF(D526="","",D526/#REF!)</f>
        <v/>
      </c>
      <c r="J526" s="10"/>
      <c r="K526" s="11" t="str">
        <f>IF(D526="","",$D$23*I526)</f>
        <v/>
      </c>
      <c r="L526" s="11"/>
      <c r="M526" s="11"/>
    </row>
    <row r="527" spans="9:14">
      <c r="I527" s="10"/>
      <c r="J527" s="10"/>
    </row>
    <row r="528" spans="9:14">
      <c r="I528" s="10"/>
      <c r="J528" s="10"/>
    </row>
    <row r="529" spans="9:10">
      <c r="I529" s="10"/>
      <c r="J529" s="10"/>
    </row>
    <row r="530" spans="9:10">
      <c r="I530" s="10"/>
      <c r="J530" s="10"/>
    </row>
    <row r="531" spans="9:10">
      <c r="I531" s="10"/>
      <c r="J531" s="10"/>
    </row>
    <row r="532" spans="9:10">
      <c r="I532" s="10"/>
      <c r="J532" s="10"/>
    </row>
    <row r="533" spans="9:10">
      <c r="I533" s="10"/>
      <c r="J533" s="10"/>
    </row>
    <row r="534" spans="9:10">
      <c r="I534" s="10"/>
      <c r="J534" s="10"/>
    </row>
    <row r="535" spans="9:10">
      <c r="I535" s="10"/>
      <c r="J535" s="10"/>
    </row>
    <row r="536" spans="9:10">
      <c r="I536" s="10"/>
      <c r="J536" s="10"/>
    </row>
    <row r="537" spans="9:10">
      <c r="I537" s="10"/>
      <c r="J537" s="10"/>
    </row>
    <row r="538" spans="9:10">
      <c r="I538" s="10"/>
      <c r="J538" s="10"/>
    </row>
    <row r="539" spans="9:10">
      <c r="I539" s="10"/>
      <c r="J539" s="10"/>
    </row>
    <row r="540" spans="9:10">
      <c r="I540" s="10"/>
      <c r="J540" s="10"/>
    </row>
    <row r="541" spans="9:10">
      <c r="I541" s="10"/>
      <c r="J541" s="10"/>
    </row>
    <row r="542" spans="9:10">
      <c r="I542" s="10"/>
      <c r="J542" s="10"/>
    </row>
    <row r="543" spans="9:10">
      <c r="I543" s="10"/>
      <c r="J543" s="10"/>
    </row>
    <row r="544" spans="9:10">
      <c r="I544" s="10"/>
      <c r="J544" s="10"/>
    </row>
    <row r="545" spans="9:10">
      <c r="I545" s="10"/>
      <c r="J545" s="10"/>
    </row>
    <row r="546" spans="9:10">
      <c r="I546" s="10"/>
      <c r="J546" s="10"/>
    </row>
    <row r="547" spans="9:10">
      <c r="I547" s="10"/>
      <c r="J547" s="10"/>
    </row>
    <row r="548" spans="9:10">
      <c r="I548" s="10"/>
      <c r="J548" s="10"/>
    </row>
    <row r="549" spans="9:10">
      <c r="I549" s="10"/>
      <c r="J549" s="10"/>
    </row>
    <row r="550" spans="9:10">
      <c r="I550" s="10"/>
      <c r="J550" s="10"/>
    </row>
    <row r="551" spans="9:10">
      <c r="I551" s="10"/>
      <c r="J551" s="10"/>
    </row>
    <row r="552" spans="9:10">
      <c r="I552" s="10"/>
      <c r="J552" s="10"/>
    </row>
    <row r="553" spans="9:10">
      <c r="I553" s="10"/>
      <c r="J553" s="10"/>
    </row>
    <row r="554" spans="9:10">
      <c r="I554" s="10"/>
      <c r="J554" s="10"/>
    </row>
    <row r="555" spans="9:10">
      <c r="I555" s="10"/>
      <c r="J555" s="10"/>
    </row>
    <row r="556" spans="9:10">
      <c r="I556" s="10"/>
      <c r="J556" s="10"/>
    </row>
    <row r="557" spans="9:10">
      <c r="I557" s="10"/>
      <c r="J557" s="10"/>
    </row>
    <row r="558" spans="9:10">
      <c r="I558" s="10"/>
      <c r="J558" s="10"/>
    </row>
    <row r="559" spans="9:10">
      <c r="I559" s="10"/>
      <c r="J559" s="10"/>
    </row>
    <row r="560" spans="9:10">
      <c r="I560" s="10"/>
      <c r="J560" s="10"/>
    </row>
    <row r="561" spans="9:10">
      <c r="I561" s="10"/>
      <c r="J561" s="10"/>
    </row>
    <row r="562" spans="9:10">
      <c r="I562" s="10"/>
      <c r="J562" s="10"/>
    </row>
    <row r="563" spans="9:10">
      <c r="I563" s="10"/>
      <c r="J563" s="10"/>
    </row>
    <row r="564" spans="9:10">
      <c r="I564" s="10"/>
      <c r="J564" s="10"/>
    </row>
    <row r="565" spans="9:10">
      <c r="I565" s="10"/>
      <c r="J565" s="10"/>
    </row>
    <row r="566" spans="9:10">
      <c r="I566" s="10"/>
      <c r="J566" s="10"/>
    </row>
    <row r="567" spans="9:10">
      <c r="I567" s="10"/>
      <c r="J567" s="10"/>
    </row>
    <row r="568" spans="9:10">
      <c r="I568" s="10"/>
      <c r="J568" s="10"/>
    </row>
    <row r="569" spans="9:10">
      <c r="I569" s="10"/>
      <c r="J569" s="10"/>
    </row>
    <row r="570" spans="9:10">
      <c r="I570" s="10"/>
      <c r="J570" s="10"/>
    </row>
    <row r="571" spans="9:10">
      <c r="I571" s="10"/>
      <c r="J571" s="10"/>
    </row>
    <row r="572" spans="9:10">
      <c r="I572" s="10"/>
      <c r="J572" s="10"/>
    </row>
    <row r="573" spans="9:10">
      <c r="I573" s="10"/>
      <c r="J573" s="10"/>
    </row>
    <row r="574" spans="9:10">
      <c r="I574" s="10"/>
      <c r="J574" s="10"/>
    </row>
    <row r="575" spans="9:10">
      <c r="I575" s="10"/>
      <c r="J575" s="10"/>
    </row>
    <row r="576" spans="9:10">
      <c r="I576" s="10"/>
      <c r="J576" s="10"/>
    </row>
    <row r="577" spans="9:10">
      <c r="I577" s="10"/>
      <c r="J577" s="10"/>
    </row>
    <row r="578" spans="9:10">
      <c r="I578" s="10"/>
      <c r="J578" s="10"/>
    </row>
    <row r="579" spans="9:10">
      <c r="I579" s="10"/>
      <c r="J579" s="10"/>
    </row>
    <row r="580" spans="9:10">
      <c r="I580" s="10"/>
      <c r="J580" s="10"/>
    </row>
    <row r="581" spans="9:10">
      <c r="I581" s="10"/>
      <c r="J581" s="10"/>
    </row>
    <row r="582" spans="9:10">
      <c r="I582" s="10"/>
      <c r="J582" s="10"/>
    </row>
    <row r="583" spans="9:10">
      <c r="I583" s="10"/>
      <c r="J583" s="10"/>
    </row>
    <row r="584" spans="9:10">
      <c r="I584" s="10"/>
      <c r="J584" s="10"/>
    </row>
    <row r="585" spans="9:10">
      <c r="I585" s="10"/>
      <c r="J585" s="10"/>
    </row>
    <row r="586" spans="9:10">
      <c r="I586" s="10"/>
      <c r="J586" s="10"/>
    </row>
    <row r="587" spans="9:10">
      <c r="I587" s="10"/>
      <c r="J587" s="10"/>
    </row>
    <row r="588" spans="9:10">
      <c r="I588" s="10"/>
      <c r="J588" s="10"/>
    </row>
    <row r="589" spans="9:10">
      <c r="I589" s="10"/>
      <c r="J589" s="10"/>
    </row>
    <row r="590" spans="9:10">
      <c r="I590" s="10"/>
      <c r="J590" s="10"/>
    </row>
    <row r="591" spans="9:10">
      <c r="I591" s="10"/>
      <c r="J591" s="10"/>
    </row>
    <row r="592" spans="9:10">
      <c r="I592" s="10"/>
      <c r="J592" s="10"/>
    </row>
    <row r="593" spans="9:10">
      <c r="I593" s="10"/>
      <c r="J593" s="10"/>
    </row>
    <row r="594" spans="9:10">
      <c r="I594" s="10"/>
      <c r="J594" s="10"/>
    </row>
    <row r="595" spans="9:10">
      <c r="I595" s="10"/>
      <c r="J595" s="10"/>
    </row>
    <row r="596" spans="9:10">
      <c r="I596" s="10"/>
      <c r="J596" s="10"/>
    </row>
    <row r="597" spans="9:10">
      <c r="I597" s="10"/>
      <c r="J597" s="10"/>
    </row>
    <row r="598" spans="9:10">
      <c r="I598" s="10"/>
      <c r="J598" s="10"/>
    </row>
    <row r="599" spans="9:10">
      <c r="I599" s="10"/>
      <c r="J599" s="10"/>
    </row>
    <row r="600" spans="9:10">
      <c r="I600" s="10"/>
      <c r="J600" s="10"/>
    </row>
    <row r="601" spans="9:10">
      <c r="I601" s="10"/>
      <c r="J601" s="10"/>
    </row>
    <row r="602" spans="9:10">
      <c r="I602" s="10"/>
      <c r="J602" s="10"/>
    </row>
    <row r="603" spans="9:10">
      <c r="I603" s="10"/>
      <c r="J603" s="10"/>
    </row>
    <row r="604" spans="9:10">
      <c r="I604" s="10"/>
      <c r="J604" s="10"/>
    </row>
    <row r="605" spans="9:10">
      <c r="I605" s="10"/>
      <c r="J605" s="10"/>
    </row>
    <row r="606" spans="9:10">
      <c r="I606" s="10"/>
      <c r="J606" s="10"/>
    </row>
    <row r="607" spans="9:10">
      <c r="I607" s="10"/>
      <c r="J607" s="10"/>
    </row>
    <row r="608" spans="9:10">
      <c r="I608" s="10"/>
      <c r="J608" s="10"/>
    </row>
    <row r="609" spans="9:10">
      <c r="I609" s="10"/>
      <c r="J609" s="10"/>
    </row>
    <row r="610" spans="9:10">
      <c r="I610" s="10"/>
      <c r="J610" s="10"/>
    </row>
    <row r="611" spans="9:10">
      <c r="I611" s="10"/>
      <c r="J611" s="10"/>
    </row>
    <row r="612" spans="9:10">
      <c r="I612" s="10"/>
      <c r="J612" s="10"/>
    </row>
    <row r="613" spans="9:10">
      <c r="I613" s="10"/>
      <c r="J613" s="10"/>
    </row>
    <row r="614" spans="9:10">
      <c r="I614" s="10"/>
      <c r="J614" s="10"/>
    </row>
    <row r="615" spans="9:10">
      <c r="I615" s="10"/>
      <c r="J615" s="10"/>
    </row>
    <row r="616" spans="9:10">
      <c r="I616" s="10"/>
      <c r="J616" s="10"/>
    </row>
    <row r="617" spans="9:10">
      <c r="I617" s="10"/>
      <c r="J617" s="10"/>
    </row>
    <row r="618" spans="9:10">
      <c r="I618" s="10"/>
      <c r="J618" s="10"/>
    </row>
    <row r="619" spans="9:10">
      <c r="I619" s="10"/>
      <c r="J619" s="10"/>
    </row>
    <row r="620" spans="9:10">
      <c r="I620" s="10"/>
      <c r="J620" s="10"/>
    </row>
    <row r="621" spans="9:10">
      <c r="I621" s="10"/>
      <c r="J621" s="10"/>
    </row>
    <row r="622" spans="9:10">
      <c r="I622" s="10"/>
      <c r="J622" s="10"/>
    </row>
    <row r="623" spans="9:10">
      <c r="I623" s="10"/>
      <c r="J623" s="10"/>
    </row>
    <row r="624" spans="9:10">
      <c r="I624" s="10"/>
      <c r="J624" s="10"/>
    </row>
    <row r="625" spans="9:10">
      <c r="I625" s="10"/>
      <c r="J625" s="10"/>
    </row>
    <row r="626" spans="9:10">
      <c r="I626" s="10"/>
      <c r="J626" s="10"/>
    </row>
    <row r="627" spans="9:10">
      <c r="I627" s="10"/>
      <c r="J627" s="10"/>
    </row>
    <row r="628" spans="9:10">
      <c r="I628" s="10"/>
      <c r="J628" s="10"/>
    </row>
    <row r="629" spans="9:10">
      <c r="I629" s="10"/>
      <c r="J629" s="10"/>
    </row>
    <row r="630" spans="9:10">
      <c r="I630" s="10"/>
      <c r="J630" s="10"/>
    </row>
    <row r="631" spans="9:10">
      <c r="I631" s="10"/>
      <c r="J631" s="10"/>
    </row>
    <row r="632" spans="9:10">
      <c r="I632" s="10"/>
      <c r="J632" s="10"/>
    </row>
    <row r="633" spans="9:10">
      <c r="I633" s="10"/>
      <c r="J633" s="10"/>
    </row>
    <row r="634" spans="9:10">
      <c r="I634" s="10"/>
      <c r="J634" s="10"/>
    </row>
    <row r="635" spans="9:10">
      <c r="I635" s="10"/>
      <c r="J635" s="10"/>
    </row>
    <row r="636" spans="9:10">
      <c r="I636" s="10"/>
      <c r="J636" s="10"/>
    </row>
    <row r="637" spans="9:10">
      <c r="I637" s="10"/>
      <c r="J637" s="10"/>
    </row>
    <row r="638" spans="9:10">
      <c r="I638" s="10"/>
      <c r="J638" s="10"/>
    </row>
    <row r="639" spans="9:10">
      <c r="I639" s="10"/>
      <c r="J639" s="10"/>
    </row>
    <row r="640" spans="9:10">
      <c r="I640" s="10"/>
      <c r="J640" s="10"/>
    </row>
    <row r="641" spans="9:10">
      <c r="I641" s="10"/>
      <c r="J641" s="10"/>
    </row>
    <row r="642" spans="9:10">
      <c r="I642" s="10"/>
      <c r="J642" s="10"/>
    </row>
    <row r="643" spans="9:10">
      <c r="I643" s="10"/>
      <c r="J643" s="10"/>
    </row>
    <row r="644" spans="9:10">
      <c r="I644" s="10"/>
      <c r="J644" s="10"/>
    </row>
    <row r="645" spans="9:10">
      <c r="I645" s="10"/>
      <c r="J645" s="10"/>
    </row>
    <row r="646" spans="9:10">
      <c r="I646" s="10"/>
      <c r="J646" s="10"/>
    </row>
    <row r="647" spans="9:10">
      <c r="I647" s="10"/>
      <c r="J647" s="10"/>
    </row>
    <row r="648" spans="9:10">
      <c r="I648" s="10"/>
      <c r="J648" s="10"/>
    </row>
    <row r="649" spans="9:10">
      <c r="I649" s="10"/>
      <c r="J649" s="10"/>
    </row>
    <row r="650" spans="9:10">
      <c r="I650" s="10"/>
      <c r="J650" s="10"/>
    </row>
    <row r="651" spans="9:10">
      <c r="I651" s="10"/>
      <c r="J651" s="10"/>
    </row>
    <row r="652" spans="9:10">
      <c r="I652" s="10"/>
      <c r="J652" s="10"/>
    </row>
    <row r="653" spans="9:10">
      <c r="I653" s="10"/>
      <c r="J653" s="10"/>
    </row>
    <row r="654" spans="9:10">
      <c r="I654" s="10"/>
      <c r="J654" s="10"/>
    </row>
    <row r="655" spans="9:10">
      <c r="I655" s="10"/>
      <c r="J655" s="10"/>
    </row>
    <row r="656" spans="9:10">
      <c r="I656" s="10"/>
      <c r="J656" s="10"/>
    </row>
    <row r="657" spans="9:10">
      <c r="I657" s="10"/>
      <c r="J657" s="10"/>
    </row>
    <row r="658" spans="9:10">
      <c r="I658" s="10"/>
      <c r="J658" s="10"/>
    </row>
    <row r="659" spans="9:10">
      <c r="I659" s="10"/>
      <c r="J659" s="10"/>
    </row>
    <row r="660" spans="9:10">
      <c r="I660" s="10"/>
      <c r="J660" s="10"/>
    </row>
    <row r="661" spans="9:10">
      <c r="I661" s="10"/>
      <c r="J661" s="10"/>
    </row>
    <row r="662" spans="9:10">
      <c r="I662" s="10"/>
      <c r="J662" s="10"/>
    </row>
    <row r="663" spans="9:10">
      <c r="I663" s="10"/>
      <c r="J663" s="10"/>
    </row>
    <row r="664" spans="9:10">
      <c r="I664" s="10"/>
      <c r="J664" s="10"/>
    </row>
    <row r="665" spans="9:10">
      <c r="I665" s="10"/>
      <c r="J665" s="10"/>
    </row>
    <row r="666" spans="9:10">
      <c r="I666" s="10"/>
      <c r="J666" s="10"/>
    </row>
    <row r="667" spans="9:10">
      <c r="I667" s="10"/>
      <c r="J667" s="10"/>
    </row>
    <row r="668" spans="9:10">
      <c r="I668" s="10"/>
      <c r="J668" s="10"/>
    </row>
    <row r="669" spans="9:10">
      <c r="I669" s="10"/>
      <c r="J669" s="10"/>
    </row>
    <row r="670" spans="9:10">
      <c r="I670" s="10"/>
      <c r="J670" s="10"/>
    </row>
    <row r="671" spans="9:10">
      <c r="I671" s="10"/>
      <c r="J671" s="10"/>
    </row>
    <row r="672" spans="9:10">
      <c r="I672" s="10"/>
      <c r="J672" s="10"/>
    </row>
    <row r="673" spans="9:10">
      <c r="I673" s="10"/>
      <c r="J673" s="10"/>
    </row>
    <row r="674" spans="9:10">
      <c r="I674" s="10"/>
      <c r="J674" s="10"/>
    </row>
    <row r="675" spans="9:10">
      <c r="I675" s="10"/>
      <c r="J675" s="10"/>
    </row>
    <row r="676" spans="9:10">
      <c r="I676" s="10"/>
      <c r="J676" s="10"/>
    </row>
    <row r="677" spans="9:10">
      <c r="I677" s="10"/>
      <c r="J677" s="10"/>
    </row>
    <row r="678" spans="9:10">
      <c r="I678" s="10"/>
      <c r="J678" s="10"/>
    </row>
    <row r="679" spans="9:10">
      <c r="I679" s="10"/>
      <c r="J679" s="10"/>
    </row>
    <row r="680" spans="9:10">
      <c r="I680" s="10"/>
      <c r="J680" s="10"/>
    </row>
    <row r="681" spans="9:10">
      <c r="I681" s="10"/>
      <c r="J681" s="10"/>
    </row>
    <row r="682" spans="9:10">
      <c r="I682" s="10"/>
      <c r="J682" s="10"/>
    </row>
    <row r="683" spans="9:10">
      <c r="I683" s="10"/>
      <c r="J683" s="10"/>
    </row>
    <row r="684" spans="9:10">
      <c r="I684" s="10"/>
      <c r="J684" s="10"/>
    </row>
    <row r="685" spans="9:10">
      <c r="I685" s="10"/>
      <c r="J685" s="10"/>
    </row>
    <row r="686" spans="9:10">
      <c r="I686" s="10"/>
      <c r="J686" s="10"/>
    </row>
    <row r="687" spans="9:10">
      <c r="I687" s="10"/>
      <c r="J687" s="10"/>
    </row>
    <row r="688" spans="9:10">
      <c r="I688" s="10"/>
      <c r="J688" s="10"/>
    </row>
    <row r="689" spans="9:10">
      <c r="I689" s="10"/>
      <c r="J689" s="10"/>
    </row>
    <row r="690" spans="9:10">
      <c r="I690" s="10"/>
      <c r="J690" s="10"/>
    </row>
    <row r="691" spans="9:10">
      <c r="I691" s="10"/>
      <c r="J691" s="10"/>
    </row>
    <row r="692" spans="9:10">
      <c r="I692" s="10"/>
      <c r="J692" s="10"/>
    </row>
    <row r="693" spans="9:10">
      <c r="I693" s="10"/>
      <c r="J693" s="10"/>
    </row>
    <row r="694" spans="9:10">
      <c r="I694" s="10"/>
      <c r="J694" s="10"/>
    </row>
    <row r="695" spans="9:10">
      <c r="I695" s="10"/>
      <c r="J695" s="10"/>
    </row>
    <row r="696" spans="9:10">
      <c r="I696" s="10"/>
      <c r="J696" s="10"/>
    </row>
    <row r="697" spans="9:10">
      <c r="I697" s="10"/>
      <c r="J697" s="10"/>
    </row>
    <row r="698" spans="9:10">
      <c r="I698" s="10"/>
      <c r="J698" s="10"/>
    </row>
    <row r="699" spans="9:10">
      <c r="I699" s="10"/>
      <c r="J699" s="10"/>
    </row>
    <row r="700" spans="9:10">
      <c r="I700" s="10"/>
      <c r="J700" s="10"/>
    </row>
    <row r="701" spans="9:10">
      <c r="I701" s="10"/>
      <c r="J701" s="10"/>
    </row>
    <row r="702" spans="9:10">
      <c r="I702" s="10"/>
      <c r="J702" s="10"/>
    </row>
    <row r="703" spans="9:10">
      <c r="I703" s="10"/>
      <c r="J703" s="10"/>
    </row>
    <row r="704" spans="9:10">
      <c r="I704" s="10"/>
      <c r="J704" s="10"/>
    </row>
    <row r="705" spans="9:10">
      <c r="I705" s="10"/>
      <c r="J705" s="10"/>
    </row>
    <row r="706" spans="9:10">
      <c r="I706" s="10"/>
      <c r="J706" s="10"/>
    </row>
    <row r="707" spans="9:10">
      <c r="I707" s="10"/>
      <c r="J707" s="10"/>
    </row>
    <row r="708" spans="9:10">
      <c r="I708" s="10"/>
      <c r="J708" s="10"/>
    </row>
    <row r="709" spans="9:10">
      <c r="I709" s="10"/>
      <c r="J709" s="10"/>
    </row>
    <row r="710" spans="9:10">
      <c r="I710" s="10"/>
      <c r="J710" s="10"/>
    </row>
    <row r="711" spans="9:10">
      <c r="I711" s="10"/>
      <c r="J711" s="10"/>
    </row>
    <row r="712" spans="9:10">
      <c r="I712" s="10"/>
      <c r="J712" s="10"/>
    </row>
    <row r="713" spans="9:10">
      <c r="I713" s="10"/>
      <c r="J713" s="10"/>
    </row>
    <row r="714" spans="9:10">
      <c r="I714" s="10"/>
      <c r="J714" s="10"/>
    </row>
    <row r="715" spans="9:10">
      <c r="I715" s="10"/>
      <c r="J715" s="10"/>
    </row>
    <row r="716" spans="9:10">
      <c r="I716" s="10"/>
      <c r="J716" s="10"/>
    </row>
    <row r="717" spans="9:10">
      <c r="I717" s="10"/>
      <c r="J717" s="10"/>
    </row>
    <row r="718" spans="9:10">
      <c r="I718" s="10"/>
      <c r="J718" s="10"/>
    </row>
  </sheetData>
  <mergeCells count="31">
    <mergeCell ref="B15:C15"/>
    <mergeCell ref="B16:C16"/>
    <mergeCell ref="B19:N19"/>
    <mergeCell ref="B13:C13"/>
    <mergeCell ref="B14:C14"/>
    <mergeCell ref="B6:N6"/>
    <mergeCell ref="B7:N7"/>
    <mergeCell ref="B9:N9"/>
    <mergeCell ref="B10:N10"/>
    <mergeCell ref="B12:N12"/>
    <mergeCell ref="B27:C27"/>
    <mergeCell ref="B28:C28"/>
    <mergeCell ref="B21:C21"/>
    <mergeCell ref="B17:C17"/>
    <mergeCell ref="B22:C22"/>
    <mergeCell ref="B23:C23"/>
    <mergeCell ref="B20:C20"/>
    <mergeCell ref="B72:N72"/>
    <mergeCell ref="B32:C32"/>
    <mergeCell ref="B33:C33"/>
    <mergeCell ref="B34:C34"/>
    <mergeCell ref="B35:C35"/>
    <mergeCell ref="B36:C36"/>
    <mergeCell ref="B29:C29"/>
    <mergeCell ref="B30:C30"/>
    <mergeCell ref="B31:C31"/>
    <mergeCell ref="B37:C37"/>
    <mergeCell ref="B39:N39"/>
    <mergeCell ref="B24:C24"/>
    <mergeCell ref="B26:C26"/>
    <mergeCell ref="B25:C25"/>
  </mergeCells>
  <conditionalFormatting sqref="M74:M144 M42:M71">
    <cfRule type="expression" dxfId="1" priority="2">
      <formula>AND(G42="PK",M42="")</formula>
    </cfRule>
    <cfRule type="expression" dxfId="0" priority="3">
      <formula>AND(G42="Def",M42="")</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Sheet2"/>
  <dimension ref="A1:A3"/>
  <sheetViews>
    <sheetView workbookViewId="0">
      <selection activeCell="A4" sqref="A4"/>
    </sheetView>
  </sheetViews>
  <sheetFormatPr defaultRowHeight="15"/>
  <sheetData>
    <row r="1" spans="1:1">
      <c r="A1" t="s">
        <v>1</v>
      </c>
    </row>
    <row r="2" spans="1:1">
      <c r="A2" t="s">
        <v>2</v>
      </c>
    </row>
    <row r="3" spans="1:1">
      <c r="A3" t="s">
        <v>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dimension ref="A1:BE1471"/>
  <sheetViews>
    <sheetView topLeftCell="AX1" workbookViewId="0">
      <selection activeCell="BA2" sqref="BA2:BE332"/>
    </sheetView>
  </sheetViews>
  <sheetFormatPr defaultRowHeight="15"/>
  <cols>
    <col min="1" max="1" width="33.28515625" customWidth="1"/>
    <col min="2" max="2" width="68.28515625" customWidth="1"/>
    <col min="3" max="3" width="36.85546875" customWidth="1"/>
    <col min="4" max="4" width="8.28515625" customWidth="1"/>
    <col min="5" max="5" width="9.140625" customWidth="1"/>
    <col min="6" max="18" width="7.28515625" customWidth="1"/>
    <col min="19" max="19" width="8" customWidth="1"/>
    <col min="20" max="22" width="7.28515625" customWidth="1"/>
    <col min="23" max="23" width="48" customWidth="1"/>
    <col min="24" max="24" width="6.140625" customWidth="1"/>
    <col min="25" max="25" width="7.7109375" customWidth="1"/>
    <col min="26" max="26" width="4.85546875" customWidth="1"/>
    <col min="27" max="27" width="81.140625" customWidth="1"/>
    <col min="28" max="28" width="45.42578125" customWidth="1"/>
    <col min="29" max="29" width="25.5703125" customWidth="1"/>
    <col min="30" max="31" width="7" customWidth="1"/>
    <col min="32" max="32" width="18.85546875" bestFit="1" customWidth="1"/>
    <col min="33" max="39" width="6" customWidth="1"/>
    <col min="40" max="40" width="17.28515625" customWidth="1"/>
    <col min="41" max="41" width="8.7109375" customWidth="1"/>
    <col min="42" max="42" width="25.7109375" customWidth="1"/>
    <col min="43" max="43" width="7" customWidth="1"/>
    <col min="44" max="44" width="21.7109375" customWidth="1"/>
    <col min="45" max="45" width="6" customWidth="1"/>
    <col min="46" max="46" width="22.85546875" customWidth="1"/>
    <col min="47" max="47" width="6" customWidth="1"/>
    <col min="48" max="48" width="22.85546875" customWidth="1"/>
    <col min="49" max="49" width="6" customWidth="1"/>
    <col min="53" max="54" width="81.140625" bestFit="1" customWidth="1"/>
    <col min="55" max="55" width="12.7109375" customWidth="1"/>
    <col min="56" max="57" width="8.140625" customWidth="1"/>
  </cols>
  <sheetData>
    <row r="1" spans="1:55">
      <c r="Z1">
        <f>'FADS v2.0'!B7-1</f>
        <v>-1</v>
      </c>
      <c r="AA1" t="str">
        <f>AA2</f>
        <v>http://football.myfantasyleague.com//top?L=&amp;SEARCHTYPE=BASIC&amp;COUNT=1500&amp;YEAR=-1&amp;START_WEEK=1&amp;END_WEEK=17&amp;CATEGORY=overall&amp;DISPLAY=points&amp;TEAM=*&amp;SORT=NAME</v>
      </c>
      <c r="AC1" t="s">
        <v>16</v>
      </c>
      <c r="AN1" t="s">
        <v>47</v>
      </c>
      <c r="AO1">
        <f>MAX(AO2:AO500)</f>
        <v>0</v>
      </c>
      <c r="AP1" t="s">
        <v>46</v>
      </c>
      <c r="AQ1">
        <f>MAX(AQ2:AQ500)</f>
        <v>0</v>
      </c>
      <c r="AR1" t="s">
        <v>44</v>
      </c>
      <c r="AS1">
        <f>MAX(AS2:AS500)</f>
        <v>0</v>
      </c>
      <c r="AT1" t="s">
        <v>42</v>
      </c>
      <c r="AU1">
        <f>(MAX(AU2:AU500))</f>
        <v>0</v>
      </c>
      <c r="AV1" t="s">
        <v>42</v>
      </c>
      <c r="AW1">
        <f>(MAX(AW2:AW500))-AS1</f>
        <v>0</v>
      </c>
      <c r="AX1" t="s">
        <v>43</v>
      </c>
      <c r="AY1">
        <f>(MAX(AY2:AY500))</f>
        <v>0</v>
      </c>
      <c r="BA1" t="str">
        <f>CONCATENATE("http://football33.myfantasyleague.com/",'FADS v2.0'!B7,"/options?L=", 'FADS v2.0'!D13,"&amp;O=26")</f>
        <v>http://football33.myfantasyleague.com//options?L=&amp;O=26</v>
      </c>
    </row>
    <row r="2" spans="1:55">
      <c r="AA2" t="str">
        <f>CONCATENATE("http://football.myfantasyleague.com/", 'FADS v2.0'!B7, "/top?L=", 'FADS v2.0'!D13, "&amp;SEARCHTYPE=BASIC&amp;COUNT=1500&amp;YEAR=", Z1, "&amp;START_WEEK=1&amp;END_WEEK=17&amp;CATEGORY=overall&amp;DISPLAY=points&amp;TEAM=*&amp;SORT=NAME")</f>
        <v>http://football.myfantasyleague.com//top?L=&amp;SEARCHTYPE=BASIC&amp;COUNT=1500&amp;YEAR=-1&amp;START_WEEK=1&amp;END_WEEK=17&amp;CATEGORY=overall&amp;DISPLAY=points&amp;TEAM=*&amp;SORT=NAME</v>
      </c>
      <c r="AB2" t="s">
        <v>17</v>
      </c>
      <c r="AC2" t="s">
        <v>14</v>
      </c>
      <c r="AO2" t="str">
        <f>IF(ISNUMBER(SEARCH("*Minimum Auction Opening Bid:*",BA3)),BB3,"")</f>
        <v/>
      </c>
      <c r="AQ2" t="str">
        <f>IF(ISNUMBER(SEARCH("*All Auction Bids Must Be In Increments Of:*",BA3)),BB3,"")</f>
        <v/>
      </c>
      <c r="AS2" t="str">
        <f t="shared" ref="AS2:AS65" si="0">IF(ISNUMBER(SEARCH("*Total Starters:*",BA3)),BB3,"")</f>
        <v/>
      </c>
      <c r="AU2" t="str">
        <f>IF(ISNUMBER(SEARCH("Number of Roster Spots:*",BA3)),BB3,"")</f>
        <v/>
      </c>
      <c r="AW2" t="str">
        <f>IF(ISNUMBER(SEARCH("Number of Roster Spots:*",BA3)),BB3,"")</f>
        <v/>
      </c>
      <c r="AY2" t="str">
        <f>IF(ISNUMBER(SEARCH("*Starting Auction Funds Available To Each Franchise:*",BA3)),BB3,"")</f>
        <v/>
      </c>
    </row>
    <row r="3" spans="1:55">
      <c r="AO3" t="str">
        <f t="shared" ref="AO3:AO66" si="1">IF(ISNUMBER(SEARCH("*Minimum Auction Opening Bid:*",BA4)),BB4,"")</f>
        <v/>
      </c>
      <c r="AQ3" t="str">
        <f t="shared" ref="AQ3:AQ66" si="2">IF(ISNUMBER(SEARCH("*All Auction Bids Must Be In Increments Of:*",BA4)),BB4,"")</f>
        <v/>
      </c>
      <c r="AS3" t="str">
        <f t="shared" si="0"/>
        <v/>
      </c>
      <c r="AU3" t="str">
        <f t="shared" ref="AU3:AU66" si="3">IF(ISNUMBER(SEARCH("Number of Roster Spots:*",BA4)),BB4,"")</f>
        <v/>
      </c>
      <c r="AW3" t="str">
        <f t="shared" ref="AW3:AW66" si="4">IF(ISNUMBER(SEARCH("Number of Roster Spots:*",BA4)),BB4,"")</f>
        <v/>
      </c>
      <c r="AY3" t="str">
        <f t="shared" ref="AY3:AY66" si="5">IF(ISNUMBER(SEARCH("*Starting Auction Funds Available To Each Franchise:*",BA4)),BB4,"")</f>
        <v/>
      </c>
      <c r="BA3" s="171"/>
      <c r="BB3" s="188"/>
      <c r="BC3" s="189"/>
    </row>
    <row r="4" spans="1:55" ht="26.25">
      <c r="AO4" t="str">
        <f t="shared" si="1"/>
        <v/>
      </c>
      <c r="AQ4" t="str">
        <f t="shared" si="2"/>
        <v/>
      </c>
      <c r="AS4" t="str">
        <f t="shared" si="0"/>
        <v/>
      </c>
      <c r="AU4" t="str">
        <f t="shared" si="3"/>
        <v/>
      </c>
      <c r="AW4" t="str">
        <f t="shared" si="4"/>
        <v/>
      </c>
      <c r="AY4" t="str">
        <f t="shared" si="5"/>
        <v/>
      </c>
      <c r="BA4" s="171"/>
      <c r="BB4" s="191"/>
      <c r="BC4" s="189"/>
    </row>
    <row r="5" spans="1:55">
      <c r="A5" s="171" t="s">
        <v>59</v>
      </c>
      <c r="B5" s="188"/>
      <c r="C5" s="189" t="s">
        <v>60</v>
      </c>
      <c r="AO5" t="str">
        <f t="shared" si="1"/>
        <v/>
      </c>
      <c r="AQ5" t="str">
        <f t="shared" si="2"/>
        <v/>
      </c>
      <c r="AS5" t="str">
        <f t="shared" si="0"/>
        <v/>
      </c>
      <c r="AU5" t="str">
        <f t="shared" si="3"/>
        <v/>
      </c>
      <c r="AW5" t="str">
        <f t="shared" si="4"/>
        <v/>
      </c>
      <c r="AY5" t="str">
        <f t="shared" si="5"/>
        <v/>
      </c>
      <c r="BA5" s="171"/>
      <c r="BC5" s="190"/>
    </row>
    <row r="6" spans="1:55" ht="26.25">
      <c r="A6" s="171"/>
      <c r="B6" s="191" t="s">
        <v>61</v>
      </c>
      <c r="C6" s="189" t="s">
        <v>14</v>
      </c>
      <c r="AO6" t="str">
        <f t="shared" si="1"/>
        <v/>
      </c>
      <c r="AQ6" t="str">
        <f t="shared" si="2"/>
        <v/>
      </c>
      <c r="AS6" t="str">
        <f t="shared" si="0"/>
        <v/>
      </c>
      <c r="AU6" t="str">
        <f t="shared" si="3"/>
        <v/>
      </c>
      <c r="AW6" t="str">
        <f t="shared" si="4"/>
        <v/>
      </c>
      <c r="AY6" t="str">
        <f t="shared" si="5"/>
        <v/>
      </c>
    </row>
    <row r="7" spans="1:55" ht="15.75" thickBot="1">
      <c r="A7" s="171"/>
      <c r="C7" s="190"/>
      <c r="AO7" t="str">
        <f t="shared" si="1"/>
        <v/>
      </c>
      <c r="AQ7" t="str">
        <f t="shared" si="2"/>
        <v/>
      </c>
      <c r="AS7" t="str">
        <f t="shared" si="0"/>
        <v/>
      </c>
      <c r="AU7" t="str">
        <f t="shared" si="3"/>
        <v/>
      </c>
      <c r="AW7" t="str">
        <f t="shared" si="4"/>
        <v/>
      </c>
      <c r="AY7" t="str">
        <f t="shared" si="5"/>
        <v/>
      </c>
      <c r="BA7" s="204"/>
      <c r="BB7" s="204"/>
    </row>
    <row r="8" spans="1:55" ht="16.5" thickTop="1" thickBot="1">
      <c r="AO8" t="str">
        <f t="shared" si="1"/>
        <v/>
      </c>
      <c r="AQ8" t="str">
        <f t="shared" si="2"/>
        <v/>
      </c>
      <c r="AS8" t="str">
        <f t="shared" si="0"/>
        <v/>
      </c>
      <c r="AU8" t="str">
        <f t="shared" si="3"/>
        <v/>
      </c>
      <c r="AW8" t="str">
        <f t="shared" si="4"/>
        <v/>
      </c>
      <c r="AY8" t="str">
        <f t="shared" si="5"/>
        <v/>
      </c>
      <c r="BA8" s="198"/>
      <c r="BB8" s="197"/>
    </row>
    <row r="9" spans="1:55" ht="15.75" customHeight="1" thickBot="1">
      <c r="A9" s="192"/>
      <c r="B9" s="192"/>
      <c r="C9" s="192"/>
      <c r="D9" s="192"/>
      <c r="E9" s="192"/>
      <c r="F9" s="201" t="s">
        <v>62</v>
      </c>
      <c r="G9" s="201"/>
      <c r="H9" s="201"/>
      <c r="I9" s="201"/>
      <c r="J9" s="201"/>
      <c r="K9" s="201"/>
      <c r="L9" s="201"/>
      <c r="M9" s="201"/>
      <c r="N9" s="201"/>
      <c r="O9" s="201"/>
      <c r="P9" s="201"/>
      <c r="Q9" s="201"/>
      <c r="R9" s="201"/>
      <c r="S9" s="201"/>
      <c r="T9" s="201"/>
      <c r="U9" s="201"/>
      <c r="V9" s="201"/>
      <c r="W9" s="192"/>
      <c r="X9" s="192"/>
      <c r="AO9" t="str">
        <f t="shared" si="1"/>
        <v/>
      </c>
      <c r="AQ9" t="str">
        <f t="shared" si="2"/>
        <v/>
      </c>
      <c r="AS9" t="str">
        <f t="shared" si="0"/>
        <v/>
      </c>
      <c r="AU9" t="str">
        <f t="shared" si="3"/>
        <v/>
      </c>
      <c r="AW9" t="str">
        <f t="shared" si="4"/>
        <v/>
      </c>
      <c r="AY9" t="str">
        <f t="shared" si="5"/>
        <v/>
      </c>
      <c r="BA9" s="198"/>
      <c r="BB9" s="196"/>
    </row>
    <row r="10" spans="1:55" ht="15.75" thickBot="1">
      <c r="A10" s="193" t="s">
        <v>63</v>
      </c>
      <c r="B10" s="193" t="s">
        <v>64</v>
      </c>
      <c r="C10" s="194" t="s">
        <v>15</v>
      </c>
      <c r="D10" s="195" t="s">
        <v>65</v>
      </c>
      <c r="E10" s="195" t="s">
        <v>66</v>
      </c>
      <c r="F10" s="195">
        <v>1</v>
      </c>
      <c r="G10" s="195">
        <v>2</v>
      </c>
      <c r="H10" s="195">
        <v>3</v>
      </c>
      <c r="I10" s="195">
        <v>4</v>
      </c>
      <c r="J10" s="195">
        <v>5</v>
      </c>
      <c r="K10" s="195">
        <v>6</v>
      </c>
      <c r="L10" s="195">
        <v>7</v>
      </c>
      <c r="M10" s="195">
        <v>8</v>
      </c>
      <c r="N10" s="195">
        <v>9</v>
      </c>
      <c r="O10" s="195">
        <v>10</v>
      </c>
      <c r="P10" s="195">
        <v>11</v>
      </c>
      <c r="Q10" s="195">
        <v>12</v>
      </c>
      <c r="R10" s="195">
        <v>13</v>
      </c>
      <c r="S10" s="195">
        <v>14</v>
      </c>
      <c r="T10" s="195">
        <v>15</v>
      </c>
      <c r="U10" s="195">
        <v>16</v>
      </c>
      <c r="V10" s="195">
        <v>17</v>
      </c>
      <c r="W10" s="193" t="s">
        <v>67</v>
      </c>
      <c r="X10" s="193" t="s">
        <v>68</v>
      </c>
      <c r="AO10" t="str">
        <f t="shared" si="1"/>
        <v/>
      </c>
      <c r="AQ10" t="str">
        <f t="shared" si="2"/>
        <v/>
      </c>
      <c r="AS10" t="str">
        <f t="shared" si="0"/>
        <v/>
      </c>
      <c r="AU10" t="str">
        <f t="shared" si="3"/>
        <v/>
      </c>
      <c r="AW10" t="str">
        <f t="shared" si="4"/>
        <v/>
      </c>
      <c r="AY10" t="str">
        <f t="shared" si="5"/>
        <v/>
      </c>
      <c r="BA10" s="198"/>
      <c r="BB10" s="196"/>
    </row>
    <row r="11" spans="1:55" ht="16.5" thickTop="1" thickBot="1">
      <c r="A11" s="196">
        <v>1</v>
      </c>
      <c r="B11" s="196">
        <v>1</v>
      </c>
      <c r="C11" s="197" t="s">
        <v>69</v>
      </c>
      <c r="D11" s="197">
        <v>80.7</v>
      </c>
      <c r="E11" s="196">
        <v>5.38</v>
      </c>
      <c r="F11" s="199">
        <v>0</v>
      </c>
      <c r="G11" s="199">
        <v>0</v>
      </c>
      <c r="H11" s="199">
        <v>0</v>
      </c>
      <c r="I11" s="199">
        <v>6</v>
      </c>
      <c r="J11" s="199">
        <v>0.75</v>
      </c>
      <c r="K11" s="200" t="s">
        <v>70</v>
      </c>
      <c r="L11" s="199">
        <v>3.75</v>
      </c>
      <c r="M11" s="199">
        <v>1.5</v>
      </c>
      <c r="N11" s="199">
        <v>7.25</v>
      </c>
      <c r="O11" s="199">
        <v>4</v>
      </c>
      <c r="P11" s="199">
        <v>4.5</v>
      </c>
      <c r="Q11" s="199">
        <v>3.75</v>
      </c>
      <c r="R11" s="196"/>
      <c r="S11" s="199">
        <v>15.7</v>
      </c>
      <c r="T11" s="199">
        <v>16.5</v>
      </c>
      <c r="U11" s="199">
        <v>6</v>
      </c>
      <c r="V11" s="199">
        <v>11</v>
      </c>
      <c r="W11" s="196" t="s">
        <v>71</v>
      </c>
      <c r="X11" s="198">
        <v>6</v>
      </c>
      <c r="Y11" s="77"/>
      <c r="Z11" s="77"/>
      <c r="AA11" t="str">
        <f t="shared" ref="AA11:AA74" si="6">IF(ISBLANK(C11),"",C11)</f>
        <v>Abdul-Quddus, Isa NOS S</v>
      </c>
      <c r="AO11" t="str">
        <f t="shared" si="1"/>
        <v/>
      </c>
      <c r="AQ11" t="str">
        <f t="shared" si="2"/>
        <v/>
      </c>
      <c r="AS11" t="str">
        <f t="shared" si="0"/>
        <v/>
      </c>
      <c r="AU11" t="str">
        <f t="shared" si="3"/>
        <v/>
      </c>
      <c r="AW11" t="str">
        <f t="shared" si="4"/>
        <v/>
      </c>
      <c r="AY11" t="str">
        <f t="shared" si="5"/>
        <v/>
      </c>
      <c r="BA11" s="198"/>
      <c r="BB11" s="196"/>
    </row>
    <row r="12" spans="1:55" ht="15.75" thickBot="1">
      <c r="A12" s="196">
        <v>2</v>
      </c>
      <c r="B12" s="196">
        <v>2</v>
      </c>
      <c r="C12" s="197" t="s">
        <v>72</v>
      </c>
      <c r="D12" s="197">
        <v>195.5</v>
      </c>
      <c r="E12" s="196">
        <v>12.218999999999999</v>
      </c>
      <c r="F12" s="199">
        <v>21.8</v>
      </c>
      <c r="G12" s="199">
        <v>0</v>
      </c>
      <c r="H12" s="199">
        <v>11.9</v>
      </c>
      <c r="I12" s="199">
        <v>22</v>
      </c>
      <c r="J12" s="199">
        <v>2.5</v>
      </c>
      <c r="K12" s="199">
        <v>37.299999999999997</v>
      </c>
      <c r="L12" s="200" t="s">
        <v>70</v>
      </c>
      <c r="M12" s="199">
        <v>16.399999999999999</v>
      </c>
      <c r="N12" s="199">
        <v>5</v>
      </c>
      <c r="O12" s="199">
        <v>1.25</v>
      </c>
      <c r="P12" s="199">
        <v>27.5</v>
      </c>
      <c r="Q12" s="199">
        <v>5</v>
      </c>
      <c r="R12" s="199">
        <v>16.600000000000001</v>
      </c>
      <c r="S12" s="199">
        <v>2.5</v>
      </c>
      <c r="T12" s="199">
        <v>9</v>
      </c>
      <c r="U12" s="199">
        <v>8</v>
      </c>
      <c r="V12" s="199">
        <v>8.75</v>
      </c>
      <c r="W12" s="196" t="s">
        <v>71</v>
      </c>
      <c r="X12" s="198">
        <v>7</v>
      </c>
      <c r="Y12" s="78"/>
      <c r="Z12" s="78"/>
      <c r="AA12" t="str">
        <f t="shared" si="6"/>
        <v>Abraham, John ATL DE</v>
      </c>
      <c r="AO12" t="str">
        <f t="shared" si="1"/>
        <v/>
      </c>
      <c r="AQ12" t="str">
        <f t="shared" si="2"/>
        <v/>
      </c>
      <c r="AS12" t="str">
        <f t="shared" si="0"/>
        <v/>
      </c>
      <c r="AU12" t="str">
        <f t="shared" si="3"/>
        <v/>
      </c>
      <c r="AW12" t="str">
        <f t="shared" si="4"/>
        <v/>
      </c>
      <c r="AY12" t="str">
        <f t="shared" si="5"/>
        <v/>
      </c>
      <c r="BA12" s="198"/>
      <c r="BB12" s="196"/>
    </row>
    <row r="13" spans="1:55" ht="15.75" thickBot="1">
      <c r="A13" s="196">
        <v>3</v>
      </c>
      <c r="B13" s="196">
        <v>3</v>
      </c>
      <c r="C13" s="197" t="s">
        <v>73</v>
      </c>
      <c r="D13" s="197">
        <v>110</v>
      </c>
      <c r="E13" s="196">
        <v>6.875</v>
      </c>
      <c r="F13" s="199">
        <v>1.5</v>
      </c>
      <c r="G13" s="199">
        <v>10.75</v>
      </c>
      <c r="H13" s="199">
        <v>12.75</v>
      </c>
      <c r="I13" s="199">
        <v>11.35</v>
      </c>
      <c r="J13" s="199">
        <v>3</v>
      </c>
      <c r="K13" s="199">
        <v>3.25</v>
      </c>
      <c r="L13" s="199">
        <v>11.75</v>
      </c>
      <c r="M13" s="199">
        <v>4</v>
      </c>
      <c r="N13" s="199">
        <v>3</v>
      </c>
      <c r="O13" s="200" t="s">
        <v>70</v>
      </c>
      <c r="P13" s="199">
        <v>15.95</v>
      </c>
      <c r="Q13" s="199">
        <v>4.5</v>
      </c>
      <c r="R13" s="199">
        <v>10.7</v>
      </c>
      <c r="S13" s="199">
        <v>7.5</v>
      </c>
      <c r="T13" s="199">
        <v>0</v>
      </c>
      <c r="U13" s="199">
        <v>3.75</v>
      </c>
      <c r="V13" s="199">
        <v>6.25</v>
      </c>
      <c r="W13" s="196" t="s">
        <v>71</v>
      </c>
      <c r="X13" s="198">
        <v>10</v>
      </c>
      <c r="Y13" s="81"/>
      <c r="Z13" s="79"/>
      <c r="AA13" t="str">
        <f t="shared" si="6"/>
        <v>Acho, Sam ARI LB</v>
      </c>
      <c r="AO13" t="str">
        <f t="shared" si="1"/>
        <v/>
      </c>
      <c r="AQ13" t="str">
        <f t="shared" si="2"/>
        <v/>
      </c>
      <c r="AS13" t="str">
        <f t="shared" si="0"/>
        <v/>
      </c>
      <c r="AU13" t="str">
        <f t="shared" si="3"/>
        <v/>
      </c>
      <c r="AW13" t="str">
        <f t="shared" si="4"/>
        <v/>
      </c>
      <c r="AY13" t="str">
        <f t="shared" si="5"/>
        <v/>
      </c>
      <c r="BA13" s="198"/>
      <c r="BB13" s="196"/>
    </row>
    <row r="14" spans="1:55" ht="15.75" thickBot="1">
      <c r="A14" s="196">
        <v>4</v>
      </c>
      <c r="B14" s="196">
        <v>4</v>
      </c>
      <c r="C14" s="197" t="s">
        <v>74</v>
      </c>
      <c r="D14" s="197">
        <v>9.0299999999999994</v>
      </c>
      <c r="E14" s="196">
        <v>1.0029999999999999</v>
      </c>
      <c r="F14" s="199">
        <v>1.1100000000000001</v>
      </c>
      <c r="G14" s="199">
        <v>3.81</v>
      </c>
      <c r="H14" s="199">
        <v>-1.8</v>
      </c>
      <c r="I14" s="196"/>
      <c r="J14" s="196"/>
      <c r="K14" s="200" t="s">
        <v>70</v>
      </c>
      <c r="L14" s="196"/>
      <c r="M14" s="196"/>
      <c r="N14" s="196"/>
      <c r="O14" s="196"/>
      <c r="P14" s="199">
        <v>1.8</v>
      </c>
      <c r="Q14" s="199">
        <v>0</v>
      </c>
      <c r="R14" s="199">
        <v>3.25</v>
      </c>
      <c r="S14" s="199">
        <v>0.3</v>
      </c>
      <c r="T14" s="199">
        <v>2.13</v>
      </c>
      <c r="U14" s="199">
        <v>-1.57</v>
      </c>
      <c r="V14" s="196"/>
      <c r="W14" s="196" t="s">
        <v>71</v>
      </c>
      <c r="X14" s="198">
        <v>6</v>
      </c>
      <c r="Y14" s="84"/>
      <c r="Z14" s="82"/>
      <c r="AA14" t="str">
        <f t="shared" si="6"/>
        <v>Adams, Joe CAR WR</v>
      </c>
      <c r="AO14" t="str">
        <f t="shared" si="1"/>
        <v/>
      </c>
      <c r="AQ14" t="str">
        <f t="shared" si="2"/>
        <v/>
      </c>
      <c r="AS14" t="str">
        <f t="shared" si="0"/>
        <v/>
      </c>
      <c r="AU14" t="str">
        <f t="shared" si="3"/>
        <v/>
      </c>
      <c r="AW14" t="str">
        <f t="shared" si="4"/>
        <v/>
      </c>
      <c r="AY14" t="str">
        <f t="shared" si="5"/>
        <v/>
      </c>
      <c r="BA14" s="198"/>
      <c r="BB14" s="196"/>
    </row>
    <row r="15" spans="1:55" ht="15.75" thickBot="1">
      <c r="A15" s="196">
        <v>5</v>
      </c>
      <c r="B15" s="196">
        <v>5</v>
      </c>
      <c r="C15" s="197" t="s">
        <v>75</v>
      </c>
      <c r="D15" s="197">
        <v>5.0999999999999996</v>
      </c>
      <c r="E15" s="196">
        <v>1.7</v>
      </c>
      <c r="F15" s="199">
        <v>5.0999999999999996</v>
      </c>
      <c r="G15" s="199">
        <v>0</v>
      </c>
      <c r="H15" s="199">
        <v>0</v>
      </c>
      <c r="I15" s="196"/>
      <c r="J15" s="196"/>
      <c r="K15" s="196"/>
      <c r="L15" s="196"/>
      <c r="M15" s="196"/>
      <c r="N15" s="196"/>
      <c r="O15" s="196"/>
      <c r="P15" s="200" t="s">
        <v>70</v>
      </c>
      <c r="Q15" s="196"/>
      <c r="R15" s="196"/>
      <c r="S15" s="196"/>
      <c r="T15" s="196"/>
      <c r="U15" s="196"/>
      <c r="V15" s="196"/>
      <c r="W15" s="196" t="s">
        <v>76</v>
      </c>
      <c r="X15" s="198">
        <v>11</v>
      </c>
      <c r="Y15" s="81"/>
      <c r="Z15" s="79"/>
      <c r="AA15" t="str">
        <f t="shared" si="6"/>
        <v>Adams, Kris NYG WR</v>
      </c>
      <c r="AO15" t="str">
        <f t="shared" si="1"/>
        <v/>
      </c>
      <c r="AQ15" t="str">
        <f t="shared" si="2"/>
        <v/>
      </c>
      <c r="AS15" t="str">
        <f t="shared" si="0"/>
        <v/>
      </c>
      <c r="AU15" t="str">
        <f t="shared" si="3"/>
        <v/>
      </c>
      <c r="AW15" t="str">
        <f t="shared" si="4"/>
        <v/>
      </c>
      <c r="AY15" t="str">
        <f t="shared" si="5"/>
        <v/>
      </c>
      <c r="BA15" s="198"/>
      <c r="BB15" s="196"/>
    </row>
    <row r="16" spans="1:55" ht="15.75" thickBot="1">
      <c r="A16" s="196">
        <v>6</v>
      </c>
      <c r="B16" s="196">
        <v>6</v>
      </c>
      <c r="C16" s="197" t="s">
        <v>77</v>
      </c>
      <c r="D16" s="197">
        <v>10</v>
      </c>
      <c r="E16" s="196">
        <v>0.66700000000000004</v>
      </c>
      <c r="F16" s="199">
        <v>3.2</v>
      </c>
      <c r="G16" s="196"/>
      <c r="H16" s="199">
        <v>2.2000000000000002</v>
      </c>
      <c r="I16" s="199">
        <v>0</v>
      </c>
      <c r="J16" s="199">
        <v>0</v>
      </c>
      <c r="K16" s="200" t="s">
        <v>70</v>
      </c>
      <c r="L16" s="199">
        <v>0</v>
      </c>
      <c r="M16" s="199">
        <v>0</v>
      </c>
      <c r="N16" s="199">
        <v>0</v>
      </c>
      <c r="O16" s="199">
        <v>2.2000000000000002</v>
      </c>
      <c r="P16" s="199">
        <v>0</v>
      </c>
      <c r="Q16" s="199">
        <v>0</v>
      </c>
      <c r="R16" s="199">
        <v>0</v>
      </c>
      <c r="S16" s="199">
        <v>2.4</v>
      </c>
      <c r="T16" s="199">
        <v>0</v>
      </c>
      <c r="U16" s="199">
        <v>0</v>
      </c>
      <c r="V16" s="199">
        <v>0</v>
      </c>
      <c r="W16" s="196" t="s">
        <v>71</v>
      </c>
      <c r="X16" s="198">
        <v>6</v>
      </c>
      <c r="Y16" s="84"/>
      <c r="Z16" s="82"/>
      <c r="AA16" t="str">
        <f t="shared" si="6"/>
        <v>Adams, Kyle CHI TE</v>
      </c>
      <c r="AO16" t="str">
        <f t="shared" si="1"/>
        <v/>
      </c>
      <c r="AQ16" t="str">
        <f t="shared" si="2"/>
        <v/>
      </c>
      <c r="AS16" t="str">
        <f t="shared" si="0"/>
        <v/>
      </c>
      <c r="AU16" t="str">
        <f t="shared" si="3"/>
        <v/>
      </c>
      <c r="AW16" t="str">
        <f t="shared" si="4"/>
        <v/>
      </c>
      <c r="AY16" t="str">
        <f t="shared" si="5"/>
        <v/>
      </c>
      <c r="BA16" s="198"/>
      <c r="BB16" s="196"/>
    </row>
    <row r="17" spans="1:54" ht="15.75" thickBot="1">
      <c r="A17" s="196">
        <v>7</v>
      </c>
      <c r="B17" s="196">
        <v>7</v>
      </c>
      <c r="C17" s="197" t="s">
        <v>78</v>
      </c>
      <c r="D17" s="197">
        <v>22.75</v>
      </c>
      <c r="E17" s="196">
        <v>1.4219999999999999</v>
      </c>
      <c r="F17" s="199">
        <v>11.25</v>
      </c>
      <c r="G17" s="199">
        <v>0</v>
      </c>
      <c r="H17" s="199">
        <v>0</v>
      </c>
      <c r="I17" s="199">
        <v>0</v>
      </c>
      <c r="J17" s="199">
        <v>1.5</v>
      </c>
      <c r="K17" s="199">
        <v>0</v>
      </c>
      <c r="L17" s="199">
        <v>0</v>
      </c>
      <c r="M17" s="199">
        <v>0</v>
      </c>
      <c r="N17" s="199">
        <v>2.5</v>
      </c>
      <c r="O17" s="200" t="s">
        <v>70</v>
      </c>
      <c r="P17" s="199">
        <v>0</v>
      </c>
      <c r="Q17" s="199">
        <v>2.5</v>
      </c>
      <c r="R17" s="199">
        <v>0</v>
      </c>
      <c r="S17" s="199">
        <v>0</v>
      </c>
      <c r="T17" s="199">
        <v>2.5</v>
      </c>
      <c r="U17" s="199">
        <v>2.5</v>
      </c>
      <c r="V17" s="199">
        <v>0</v>
      </c>
      <c r="W17" s="196" t="s">
        <v>71</v>
      </c>
      <c r="X17" s="198">
        <v>10</v>
      </c>
      <c r="Y17" s="81"/>
      <c r="Z17" s="79"/>
      <c r="AA17" t="str">
        <f t="shared" si="6"/>
        <v>Adams, Michael ARI CB</v>
      </c>
      <c r="AO17" t="str">
        <f t="shared" si="1"/>
        <v/>
      </c>
      <c r="AQ17" t="str">
        <f t="shared" si="2"/>
        <v/>
      </c>
      <c r="AS17" t="str">
        <f t="shared" si="0"/>
        <v/>
      </c>
      <c r="AU17" t="str">
        <f t="shared" si="3"/>
        <v/>
      </c>
      <c r="AW17" t="str">
        <f t="shared" si="4"/>
        <v/>
      </c>
      <c r="AY17" t="str">
        <f t="shared" si="5"/>
        <v/>
      </c>
    </row>
    <row r="18" spans="1:54" ht="15.75" thickBot="1">
      <c r="A18" s="196">
        <v>8</v>
      </c>
      <c r="B18" s="196">
        <v>8</v>
      </c>
      <c r="C18" s="197" t="s">
        <v>79</v>
      </c>
      <c r="D18" s="197">
        <v>154.69999999999999</v>
      </c>
      <c r="E18" s="196">
        <v>9.6690000000000005</v>
      </c>
      <c r="F18" s="199">
        <v>13.5</v>
      </c>
      <c r="G18" s="199">
        <v>11.5</v>
      </c>
      <c r="H18" s="199">
        <v>15</v>
      </c>
      <c r="I18" s="199">
        <v>7.75</v>
      </c>
      <c r="J18" s="199">
        <v>16</v>
      </c>
      <c r="K18" s="199">
        <v>16</v>
      </c>
      <c r="L18" s="200" t="s">
        <v>70</v>
      </c>
      <c r="M18" s="199">
        <v>3.75</v>
      </c>
      <c r="N18" s="199">
        <v>6.75</v>
      </c>
      <c r="O18" s="199">
        <v>13.45</v>
      </c>
      <c r="P18" s="199">
        <v>0</v>
      </c>
      <c r="Q18" s="199">
        <v>17.5</v>
      </c>
      <c r="R18" s="199">
        <v>2.75</v>
      </c>
      <c r="S18" s="199">
        <v>6</v>
      </c>
      <c r="T18" s="199">
        <v>7.5</v>
      </c>
      <c r="U18" s="199">
        <v>11</v>
      </c>
      <c r="V18" s="199">
        <v>6.25</v>
      </c>
      <c r="W18" s="196" t="s">
        <v>71</v>
      </c>
      <c r="X18" s="198">
        <v>7</v>
      </c>
      <c r="Y18" s="84"/>
      <c r="Z18" s="82"/>
      <c r="AA18" t="str">
        <f t="shared" si="6"/>
        <v>Adams, Mike DEN S</v>
      </c>
      <c r="AO18" t="str">
        <f t="shared" si="1"/>
        <v/>
      </c>
      <c r="AQ18" t="str">
        <f t="shared" si="2"/>
        <v/>
      </c>
      <c r="AS18" t="str">
        <f t="shared" si="0"/>
        <v/>
      </c>
      <c r="AU18" t="str">
        <f t="shared" si="3"/>
        <v/>
      </c>
      <c r="AW18" t="str">
        <f t="shared" si="4"/>
        <v/>
      </c>
      <c r="AY18" t="str">
        <f t="shared" si="5"/>
        <v/>
      </c>
      <c r="BA18" s="204"/>
      <c r="BB18" s="204"/>
    </row>
    <row r="19" spans="1:54" ht="15.75" thickBot="1">
      <c r="A19" s="196">
        <v>9</v>
      </c>
      <c r="B19" s="196">
        <v>9</v>
      </c>
      <c r="C19" s="197" t="s">
        <v>80</v>
      </c>
      <c r="D19" s="197">
        <v>49.26</v>
      </c>
      <c r="E19" s="196">
        <v>3.2839999999999998</v>
      </c>
      <c r="F19" s="199">
        <v>1</v>
      </c>
      <c r="G19" s="199">
        <v>3.87</v>
      </c>
      <c r="H19" s="199">
        <v>0.33</v>
      </c>
      <c r="I19" s="199">
        <v>0</v>
      </c>
      <c r="J19" s="200" t="s">
        <v>70</v>
      </c>
      <c r="K19" s="199">
        <v>0.75</v>
      </c>
      <c r="L19" s="199">
        <v>3.4</v>
      </c>
      <c r="M19" s="199">
        <v>4.03</v>
      </c>
      <c r="N19" s="199">
        <v>1.5</v>
      </c>
      <c r="O19" s="199">
        <v>0</v>
      </c>
      <c r="P19" s="199">
        <v>0</v>
      </c>
      <c r="Q19" s="199">
        <v>1.1299999999999999</v>
      </c>
      <c r="R19" s="199">
        <v>7.5</v>
      </c>
      <c r="S19" s="199">
        <v>17.5</v>
      </c>
      <c r="T19" s="199">
        <v>2.5</v>
      </c>
      <c r="U19" s="199">
        <v>5.75</v>
      </c>
      <c r="V19" s="196"/>
      <c r="W19" s="196" t="s">
        <v>71</v>
      </c>
      <c r="X19" s="198">
        <v>5</v>
      </c>
      <c r="Y19" s="81"/>
      <c r="Z19" s="79"/>
      <c r="AA19" t="str">
        <f t="shared" si="6"/>
        <v>Adams, Phillip OAK CB</v>
      </c>
      <c r="AO19" t="str">
        <f t="shared" si="1"/>
        <v/>
      </c>
      <c r="AQ19" t="str">
        <f t="shared" si="2"/>
        <v/>
      </c>
      <c r="AS19" t="str">
        <f t="shared" si="0"/>
        <v/>
      </c>
      <c r="AU19" t="str">
        <f t="shared" si="3"/>
        <v/>
      </c>
      <c r="AW19" t="str">
        <f t="shared" si="4"/>
        <v/>
      </c>
      <c r="AY19" t="str">
        <f t="shared" si="5"/>
        <v/>
      </c>
      <c r="BA19" s="198"/>
      <c r="BB19" s="196"/>
    </row>
    <row r="20" spans="1:54" ht="15.75" thickBot="1">
      <c r="A20" s="196">
        <v>10</v>
      </c>
      <c r="B20" s="196">
        <v>10</v>
      </c>
      <c r="C20" s="197" t="s">
        <v>81</v>
      </c>
      <c r="D20" s="197">
        <v>19.5</v>
      </c>
      <c r="E20" s="196">
        <v>1.625</v>
      </c>
      <c r="F20" s="199">
        <v>0</v>
      </c>
      <c r="G20" s="199">
        <v>0</v>
      </c>
      <c r="H20" s="199">
        <v>0</v>
      </c>
      <c r="I20" s="196"/>
      <c r="J20" s="196"/>
      <c r="K20" s="200" t="s">
        <v>70</v>
      </c>
      <c r="L20" s="199">
        <v>0</v>
      </c>
      <c r="M20" s="199">
        <v>0</v>
      </c>
      <c r="N20" s="199">
        <v>0</v>
      </c>
      <c r="O20" s="196"/>
      <c r="P20" s="196"/>
      <c r="Q20" s="199">
        <v>0</v>
      </c>
      <c r="R20" s="196"/>
      <c r="S20" s="199">
        <v>0</v>
      </c>
      <c r="T20" s="199">
        <v>12</v>
      </c>
      <c r="U20" s="199">
        <v>7.5</v>
      </c>
      <c r="V20" s="199">
        <v>0</v>
      </c>
      <c r="W20" s="196" t="s">
        <v>71</v>
      </c>
      <c r="X20" s="198">
        <v>6</v>
      </c>
      <c r="Y20" s="84"/>
      <c r="Z20" s="82"/>
      <c r="AA20" t="str">
        <f t="shared" si="6"/>
        <v>Addison, Mario CAR LB</v>
      </c>
      <c r="AO20" t="str">
        <f t="shared" si="1"/>
        <v/>
      </c>
      <c r="AQ20" t="str">
        <f t="shared" si="2"/>
        <v/>
      </c>
      <c r="AS20" t="str">
        <f t="shared" si="0"/>
        <v/>
      </c>
      <c r="AU20" t="str">
        <f t="shared" si="3"/>
        <v/>
      </c>
      <c r="AW20" t="str">
        <f t="shared" si="4"/>
        <v/>
      </c>
      <c r="AY20" t="str">
        <f t="shared" si="5"/>
        <v/>
      </c>
      <c r="BA20" s="196"/>
      <c r="BB20" s="196"/>
    </row>
    <row r="21" spans="1:54" ht="15.75" thickBot="1">
      <c r="A21" s="196">
        <v>11</v>
      </c>
      <c r="B21" s="196">
        <v>11</v>
      </c>
      <c r="C21" s="197" t="s">
        <v>82</v>
      </c>
      <c r="D21" s="197">
        <v>0</v>
      </c>
      <c r="E21" s="196">
        <v>0</v>
      </c>
      <c r="F21" s="196"/>
      <c r="G21" s="196"/>
      <c r="H21" s="196"/>
      <c r="I21" s="196"/>
      <c r="J21" s="196"/>
      <c r="K21" s="196"/>
      <c r="L21" s="196"/>
      <c r="M21" s="199">
        <v>0</v>
      </c>
      <c r="N21" s="199">
        <v>0</v>
      </c>
      <c r="O21" s="196"/>
      <c r="P21" s="200" t="s">
        <v>70</v>
      </c>
      <c r="Q21" s="196"/>
      <c r="R21" s="199">
        <v>0</v>
      </c>
      <c r="S21" s="199">
        <v>0</v>
      </c>
      <c r="T21" s="196"/>
      <c r="U21" s="199">
        <v>0</v>
      </c>
      <c r="V21" s="199">
        <v>0</v>
      </c>
      <c r="W21" s="196" t="s">
        <v>71</v>
      </c>
      <c r="X21" s="198">
        <v>11</v>
      </c>
      <c r="Y21" s="81"/>
      <c r="Z21" s="79"/>
      <c r="AA21" t="str">
        <f t="shared" si="6"/>
        <v>Adibi, Xavier TEN LB</v>
      </c>
      <c r="AO21" t="str">
        <f t="shared" si="1"/>
        <v/>
      </c>
      <c r="AQ21" t="str">
        <f t="shared" si="2"/>
        <v/>
      </c>
      <c r="AS21" t="str">
        <f t="shared" si="0"/>
        <v/>
      </c>
      <c r="AU21" t="str">
        <f t="shared" si="3"/>
        <v/>
      </c>
      <c r="AW21" t="str">
        <f t="shared" si="4"/>
        <v/>
      </c>
      <c r="AY21" t="str">
        <f t="shared" si="5"/>
        <v/>
      </c>
      <c r="BA21" s="196"/>
      <c r="BB21" s="196"/>
    </row>
    <row r="22" spans="1:54" ht="15.75" thickBot="1">
      <c r="A22" s="196">
        <v>12</v>
      </c>
      <c r="B22" s="196">
        <v>12</v>
      </c>
      <c r="C22" s="197" t="s">
        <v>83</v>
      </c>
      <c r="D22" s="197">
        <v>24.75</v>
      </c>
      <c r="E22" s="196">
        <v>2.0619999999999998</v>
      </c>
      <c r="F22" s="199">
        <v>0</v>
      </c>
      <c r="G22" s="196"/>
      <c r="H22" s="196"/>
      <c r="I22" s="199">
        <v>0</v>
      </c>
      <c r="J22" s="199">
        <v>0</v>
      </c>
      <c r="K22" s="199">
        <v>0</v>
      </c>
      <c r="L22" s="199">
        <v>4.5</v>
      </c>
      <c r="M22" s="199">
        <v>0</v>
      </c>
      <c r="N22" s="199">
        <v>0</v>
      </c>
      <c r="O22" s="196"/>
      <c r="P22" s="200" t="s">
        <v>70</v>
      </c>
      <c r="Q22" s="196"/>
      <c r="R22" s="199">
        <v>0</v>
      </c>
      <c r="S22" s="199">
        <v>7.5</v>
      </c>
      <c r="T22" s="199">
        <v>0</v>
      </c>
      <c r="U22" s="199">
        <v>2.25</v>
      </c>
      <c r="V22" s="199">
        <v>10.5</v>
      </c>
      <c r="W22" s="196" t="s">
        <v>71</v>
      </c>
      <c r="X22" s="198">
        <v>11</v>
      </c>
      <c r="Y22" s="84"/>
      <c r="Z22" s="82"/>
      <c r="AA22" t="str">
        <f t="shared" si="6"/>
        <v>Afalava, Al TEN S</v>
      </c>
      <c r="AO22" t="str">
        <f t="shared" si="1"/>
        <v/>
      </c>
      <c r="AQ22" t="str">
        <f t="shared" si="2"/>
        <v/>
      </c>
      <c r="AS22" t="str">
        <f t="shared" si="0"/>
        <v/>
      </c>
      <c r="AU22" t="str">
        <f t="shared" si="3"/>
        <v/>
      </c>
      <c r="AW22" t="str">
        <f t="shared" si="4"/>
        <v/>
      </c>
      <c r="AY22" t="str">
        <f t="shared" si="5"/>
        <v/>
      </c>
      <c r="BA22" s="196"/>
      <c r="BB22" s="196"/>
    </row>
    <row r="23" spans="1:54" ht="15.75" thickBot="1">
      <c r="A23" s="196">
        <v>13</v>
      </c>
      <c r="B23" s="196">
        <v>13</v>
      </c>
      <c r="C23" s="197" t="s">
        <v>84</v>
      </c>
      <c r="D23" s="197">
        <v>0</v>
      </c>
      <c r="E23" s="196">
        <v>0</v>
      </c>
      <c r="F23" s="196"/>
      <c r="G23" s="196"/>
      <c r="H23" s="196"/>
      <c r="I23" s="196"/>
      <c r="J23" s="196"/>
      <c r="K23" s="196"/>
      <c r="L23" s="196"/>
      <c r="M23" s="196"/>
      <c r="N23" s="200" t="s">
        <v>70</v>
      </c>
      <c r="O23" s="196"/>
      <c r="P23" s="196"/>
      <c r="Q23" s="196"/>
      <c r="R23" s="196"/>
      <c r="S23" s="196"/>
      <c r="T23" s="196"/>
      <c r="U23" s="199">
        <v>0</v>
      </c>
      <c r="V23" s="196"/>
      <c r="W23" s="196" t="s">
        <v>71</v>
      </c>
      <c r="X23" s="198">
        <v>9</v>
      </c>
      <c r="Y23" s="81"/>
      <c r="Z23" s="79"/>
      <c r="AA23" t="str">
        <f t="shared" si="6"/>
        <v>Aiken, Kamar NEP WR</v>
      </c>
      <c r="AO23" t="str">
        <f t="shared" si="1"/>
        <v/>
      </c>
      <c r="AQ23" t="str">
        <f t="shared" si="2"/>
        <v/>
      </c>
      <c r="AS23" t="str">
        <f t="shared" si="0"/>
        <v/>
      </c>
      <c r="AU23" t="str">
        <f t="shared" si="3"/>
        <v/>
      </c>
      <c r="AW23" t="str">
        <f t="shared" si="4"/>
        <v/>
      </c>
      <c r="AY23" t="str">
        <f t="shared" si="5"/>
        <v/>
      </c>
      <c r="BA23" s="196"/>
      <c r="BB23" s="196"/>
    </row>
    <row r="24" spans="1:54" ht="15.75" thickBot="1">
      <c r="A24" s="196">
        <v>14</v>
      </c>
      <c r="B24" s="196">
        <v>14</v>
      </c>
      <c r="C24" s="197" t="s">
        <v>85</v>
      </c>
      <c r="D24" s="197">
        <v>8.25</v>
      </c>
      <c r="E24" s="196">
        <v>2.75</v>
      </c>
      <c r="F24" s="196"/>
      <c r="G24" s="196"/>
      <c r="H24" s="196"/>
      <c r="I24" s="196"/>
      <c r="J24" s="196"/>
      <c r="K24" s="196"/>
      <c r="L24" s="200" t="s">
        <v>70</v>
      </c>
      <c r="M24" s="196"/>
      <c r="N24" s="199">
        <v>4.05</v>
      </c>
      <c r="O24" s="196"/>
      <c r="P24" s="196"/>
      <c r="Q24" s="199">
        <v>4.2</v>
      </c>
      <c r="R24" s="199">
        <v>0</v>
      </c>
      <c r="S24" s="196"/>
      <c r="T24" s="196"/>
      <c r="U24" s="196"/>
      <c r="V24" s="196"/>
      <c r="W24" s="196" t="s">
        <v>71</v>
      </c>
      <c r="X24" s="198">
        <v>7</v>
      </c>
      <c r="Y24" s="84"/>
      <c r="Z24" s="82"/>
      <c r="AA24" t="str">
        <f t="shared" si="6"/>
        <v>Ajirotutu, Seyi SDC WR</v>
      </c>
      <c r="AO24" t="str">
        <f t="shared" si="1"/>
        <v/>
      </c>
      <c r="AQ24" t="str">
        <f t="shared" si="2"/>
        <v/>
      </c>
      <c r="AS24" t="str">
        <f t="shared" si="0"/>
        <v/>
      </c>
      <c r="AU24" t="str">
        <f t="shared" si="3"/>
        <v/>
      </c>
      <c r="AW24" t="str">
        <f t="shared" si="4"/>
        <v/>
      </c>
      <c r="AY24" t="str">
        <f t="shared" si="5"/>
        <v/>
      </c>
      <c r="BA24" s="196"/>
      <c r="BB24" s="196"/>
    </row>
    <row r="25" spans="1:54" ht="15.75" thickBot="1">
      <c r="A25" s="196">
        <v>15</v>
      </c>
      <c r="B25" s="196">
        <v>15</v>
      </c>
      <c r="C25" s="197" t="s">
        <v>86</v>
      </c>
      <c r="D25" s="197">
        <v>126</v>
      </c>
      <c r="E25" s="196">
        <v>7.875</v>
      </c>
      <c r="F25" s="199">
        <v>16</v>
      </c>
      <c r="G25" s="199">
        <v>9.5</v>
      </c>
      <c r="H25" s="199">
        <v>6</v>
      </c>
      <c r="I25" s="199">
        <v>9.5</v>
      </c>
      <c r="J25" s="199">
        <v>9</v>
      </c>
      <c r="K25" s="199">
        <v>2.5</v>
      </c>
      <c r="L25" s="199">
        <v>7</v>
      </c>
      <c r="M25" s="199">
        <v>6.5</v>
      </c>
      <c r="N25" s="200" t="s">
        <v>70</v>
      </c>
      <c r="O25" s="199">
        <v>5</v>
      </c>
      <c r="P25" s="199">
        <v>12</v>
      </c>
      <c r="Q25" s="199">
        <v>4</v>
      </c>
      <c r="R25" s="199">
        <v>7</v>
      </c>
      <c r="S25" s="199">
        <v>9</v>
      </c>
      <c r="T25" s="199">
        <v>10</v>
      </c>
      <c r="U25" s="199">
        <v>5.5</v>
      </c>
      <c r="V25" s="199">
        <v>7.5</v>
      </c>
      <c r="W25" s="196" t="s">
        <v>87</v>
      </c>
      <c r="X25" s="198">
        <v>9</v>
      </c>
      <c r="Y25" s="81"/>
      <c r="Z25" s="79"/>
      <c r="AA25" t="str">
        <f t="shared" si="6"/>
        <v>Akers, David SFO PK</v>
      </c>
      <c r="AO25" t="str">
        <f t="shared" si="1"/>
        <v/>
      </c>
      <c r="AQ25" t="str">
        <f t="shared" si="2"/>
        <v/>
      </c>
      <c r="AS25" t="str">
        <f t="shared" si="0"/>
        <v/>
      </c>
      <c r="AU25" t="str">
        <f t="shared" si="3"/>
        <v/>
      </c>
      <c r="AW25" t="str">
        <f t="shared" si="4"/>
        <v/>
      </c>
      <c r="AY25" t="str">
        <f t="shared" si="5"/>
        <v/>
      </c>
      <c r="BA25" s="196"/>
      <c r="BB25" s="196"/>
    </row>
    <row r="26" spans="1:54" ht="15.75" thickBot="1">
      <c r="A26" s="196">
        <v>16</v>
      </c>
      <c r="B26" s="196">
        <v>16</v>
      </c>
      <c r="C26" s="197" t="s">
        <v>88</v>
      </c>
      <c r="D26" s="197">
        <v>25.75</v>
      </c>
      <c r="E26" s="196">
        <v>1.839</v>
      </c>
      <c r="F26" s="199">
        <v>0</v>
      </c>
      <c r="G26" s="199">
        <v>0</v>
      </c>
      <c r="H26" s="196"/>
      <c r="I26" s="196"/>
      <c r="J26" s="200" t="s">
        <v>70</v>
      </c>
      <c r="K26" s="199">
        <v>5.5</v>
      </c>
      <c r="L26" s="199">
        <v>0</v>
      </c>
      <c r="M26" s="199">
        <v>0</v>
      </c>
      <c r="N26" s="199">
        <v>1.5</v>
      </c>
      <c r="O26" s="199">
        <v>0</v>
      </c>
      <c r="P26" s="199">
        <v>0</v>
      </c>
      <c r="Q26" s="199">
        <v>0</v>
      </c>
      <c r="R26" s="199">
        <v>0</v>
      </c>
      <c r="S26" s="199">
        <v>3</v>
      </c>
      <c r="T26" s="199">
        <v>7.5</v>
      </c>
      <c r="U26" s="199">
        <v>3.75</v>
      </c>
      <c r="V26" s="199">
        <v>4.5</v>
      </c>
      <c r="W26" s="196" t="s">
        <v>87</v>
      </c>
      <c r="X26" s="198">
        <v>5</v>
      </c>
      <c r="Y26" s="84"/>
      <c r="Z26" s="82"/>
      <c r="AA26" t="str">
        <f t="shared" si="6"/>
        <v>Albright, Alex DAL LB</v>
      </c>
      <c r="AO26" t="str">
        <f t="shared" si="1"/>
        <v/>
      </c>
      <c r="AQ26" t="str">
        <f t="shared" si="2"/>
        <v/>
      </c>
      <c r="AS26" t="str">
        <f t="shared" si="0"/>
        <v/>
      </c>
      <c r="AU26" t="str">
        <f t="shared" si="3"/>
        <v/>
      </c>
      <c r="AW26" t="str">
        <f t="shared" si="4"/>
        <v/>
      </c>
      <c r="AY26" t="str">
        <f t="shared" si="5"/>
        <v/>
      </c>
      <c r="BA26" s="196"/>
      <c r="BB26" s="196"/>
    </row>
    <row r="27" spans="1:54" ht="15.75" thickBot="1">
      <c r="A27" s="196">
        <v>17</v>
      </c>
      <c r="B27" s="196">
        <v>17</v>
      </c>
      <c r="C27" s="197" t="s">
        <v>89</v>
      </c>
      <c r="D27" s="197">
        <v>155.05000000000001</v>
      </c>
      <c r="E27" s="196">
        <v>15.505000000000001</v>
      </c>
      <c r="F27" s="196"/>
      <c r="G27" s="196"/>
      <c r="H27" s="196"/>
      <c r="I27" s="196"/>
      <c r="J27" s="196"/>
      <c r="K27" s="196"/>
      <c r="L27" s="200" t="s">
        <v>70</v>
      </c>
      <c r="M27" s="199">
        <v>0</v>
      </c>
      <c r="N27" s="199">
        <v>9.85</v>
      </c>
      <c r="O27" s="199">
        <v>26.65</v>
      </c>
      <c r="P27" s="199">
        <v>30.35</v>
      </c>
      <c r="Q27" s="199">
        <v>13.65</v>
      </c>
      <c r="R27" s="199">
        <v>17.7</v>
      </c>
      <c r="S27" s="199">
        <v>29.55</v>
      </c>
      <c r="T27" s="199">
        <v>0</v>
      </c>
      <c r="U27" s="199">
        <v>16.649999999999999</v>
      </c>
      <c r="V27" s="199">
        <v>10.65</v>
      </c>
      <c r="W27" s="196" t="s">
        <v>71</v>
      </c>
      <c r="X27" s="198">
        <v>7</v>
      </c>
      <c r="Y27" s="81"/>
      <c r="Z27" s="79"/>
      <c r="AA27" t="str">
        <f t="shared" si="6"/>
        <v>Alexander, Danario SDC WR</v>
      </c>
      <c r="AO27" t="str">
        <f t="shared" si="1"/>
        <v/>
      </c>
      <c r="AQ27" t="str">
        <f t="shared" si="2"/>
        <v/>
      </c>
      <c r="AS27" t="str">
        <f t="shared" si="0"/>
        <v/>
      </c>
      <c r="AU27" t="str">
        <f t="shared" si="3"/>
        <v/>
      </c>
      <c r="AW27" t="str">
        <f t="shared" si="4"/>
        <v/>
      </c>
      <c r="AY27" t="str">
        <f t="shared" si="5"/>
        <v/>
      </c>
      <c r="BA27" s="196"/>
      <c r="BB27" s="196"/>
    </row>
    <row r="28" spans="1:54" ht="15.75" thickBot="1">
      <c r="A28" s="196">
        <v>18</v>
      </c>
      <c r="B28" s="196">
        <v>18</v>
      </c>
      <c r="C28" s="197" t="s">
        <v>90</v>
      </c>
      <c r="D28" s="197">
        <v>64</v>
      </c>
      <c r="E28" s="196">
        <v>4</v>
      </c>
      <c r="F28" s="199">
        <v>7.5</v>
      </c>
      <c r="G28" s="199">
        <v>3.75</v>
      </c>
      <c r="H28" s="199">
        <v>14.1</v>
      </c>
      <c r="I28" s="199">
        <v>14.15</v>
      </c>
      <c r="J28" s="199">
        <v>1.25</v>
      </c>
      <c r="K28" s="200" t="s">
        <v>70</v>
      </c>
      <c r="L28" s="199">
        <v>0</v>
      </c>
      <c r="M28" s="199">
        <v>4.5</v>
      </c>
      <c r="N28" s="199">
        <v>1.75</v>
      </c>
      <c r="O28" s="199">
        <v>0</v>
      </c>
      <c r="P28" s="199">
        <v>0</v>
      </c>
      <c r="Q28" s="199">
        <v>5</v>
      </c>
      <c r="R28" s="199">
        <v>0</v>
      </c>
      <c r="S28" s="199">
        <v>0</v>
      </c>
      <c r="T28" s="199">
        <v>3.25</v>
      </c>
      <c r="U28" s="199">
        <v>3.75</v>
      </c>
      <c r="V28" s="199">
        <v>5</v>
      </c>
      <c r="W28" s="196" t="s">
        <v>71</v>
      </c>
      <c r="X28" s="198">
        <v>6</v>
      </c>
      <c r="Y28" s="84"/>
      <c r="Z28" s="82"/>
      <c r="AA28" t="str">
        <f t="shared" si="6"/>
        <v>Alexander, Frank CAR DE</v>
      </c>
      <c r="AO28" t="str">
        <f t="shared" si="1"/>
        <v/>
      </c>
      <c r="AQ28" t="str">
        <f t="shared" si="2"/>
        <v/>
      </c>
      <c r="AS28" t="str">
        <f t="shared" si="0"/>
        <v/>
      </c>
      <c r="AU28" t="str">
        <f t="shared" si="3"/>
        <v/>
      </c>
      <c r="AW28" t="str">
        <f t="shared" si="4"/>
        <v/>
      </c>
      <c r="AY28" t="str">
        <f t="shared" si="5"/>
        <v/>
      </c>
      <c r="BA28" s="196"/>
      <c r="BB28" s="196"/>
    </row>
    <row r="29" spans="1:54" ht="15.75" thickBot="1">
      <c r="A29" s="196">
        <v>19</v>
      </c>
      <c r="B29" s="196">
        <v>19</v>
      </c>
      <c r="C29" s="197" t="s">
        <v>91</v>
      </c>
      <c r="D29" s="197">
        <v>51.35</v>
      </c>
      <c r="E29" s="196">
        <v>3.2090000000000001</v>
      </c>
      <c r="F29" s="199">
        <v>0</v>
      </c>
      <c r="G29" s="199">
        <v>0</v>
      </c>
      <c r="H29" s="199">
        <v>0</v>
      </c>
      <c r="I29" s="199">
        <v>0</v>
      </c>
      <c r="J29" s="199">
        <v>0</v>
      </c>
      <c r="K29" s="199">
        <v>18.8</v>
      </c>
      <c r="L29" s="199">
        <v>4.5</v>
      </c>
      <c r="M29" s="199">
        <v>0</v>
      </c>
      <c r="N29" s="199">
        <v>1.5</v>
      </c>
      <c r="O29" s="200" t="s">
        <v>70</v>
      </c>
      <c r="P29" s="199">
        <v>2.25</v>
      </c>
      <c r="Q29" s="199">
        <v>2.25</v>
      </c>
      <c r="R29" s="199">
        <v>1.5</v>
      </c>
      <c r="S29" s="199">
        <v>2.25</v>
      </c>
      <c r="T29" s="199">
        <v>1.5</v>
      </c>
      <c r="U29" s="199">
        <v>14.55</v>
      </c>
      <c r="V29" s="199">
        <v>2.25</v>
      </c>
      <c r="W29" s="196" t="s">
        <v>71</v>
      </c>
      <c r="X29" s="198">
        <v>10</v>
      </c>
      <c r="Y29" s="81"/>
      <c r="Z29" s="79"/>
      <c r="AA29" t="str">
        <f t="shared" si="6"/>
        <v>Alexander, Lorenzo WAS LB</v>
      </c>
      <c r="AO29" t="str">
        <f t="shared" si="1"/>
        <v/>
      </c>
      <c r="AQ29" t="str">
        <f t="shared" si="2"/>
        <v/>
      </c>
      <c r="AS29" t="str">
        <f t="shared" si="0"/>
        <v/>
      </c>
      <c r="AU29" t="str">
        <f t="shared" si="3"/>
        <v/>
      </c>
      <c r="AW29" t="str">
        <f t="shared" si="4"/>
        <v/>
      </c>
      <c r="AY29" t="str">
        <f t="shared" si="5"/>
        <v/>
      </c>
      <c r="BA29" s="196"/>
      <c r="BB29" s="196"/>
    </row>
    <row r="30" spans="1:54" ht="15.75" thickBot="1">
      <c r="A30" s="196">
        <v>20</v>
      </c>
      <c r="B30" s="196">
        <v>20</v>
      </c>
      <c r="C30" s="197" t="s">
        <v>92</v>
      </c>
      <c r="D30" s="197">
        <v>0</v>
      </c>
      <c r="E30" s="196">
        <v>0</v>
      </c>
      <c r="F30" s="199">
        <v>0</v>
      </c>
      <c r="G30" s="199">
        <v>0</v>
      </c>
      <c r="H30" s="199">
        <v>0</v>
      </c>
      <c r="I30" s="196"/>
      <c r="J30" s="199">
        <v>0</v>
      </c>
      <c r="K30" s="199">
        <v>0</v>
      </c>
      <c r="L30" s="199">
        <v>0</v>
      </c>
      <c r="M30" s="200" t="s">
        <v>70</v>
      </c>
      <c r="N30" s="196"/>
      <c r="O30" s="196"/>
      <c r="P30" s="196"/>
      <c r="Q30" s="196"/>
      <c r="R30" s="196"/>
      <c r="S30" s="196"/>
      <c r="T30" s="196"/>
      <c r="U30" s="196"/>
      <c r="V30" s="196"/>
      <c r="W30" s="196" t="s">
        <v>71</v>
      </c>
      <c r="X30" s="198">
        <v>8</v>
      </c>
      <c r="Y30" s="84"/>
      <c r="Z30" s="82"/>
      <c r="AA30" t="str">
        <f t="shared" si="6"/>
        <v>Alexander, Mister HOU LB</v>
      </c>
      <c r="AO30" t="str">
        <f t="shared" si="1"/>
        <v/>
      </c>
      <c r="AQ30" t="str">
        <f t="shared" si="2"/>
        <v/>
      </c>
      <c r="AS30" t="str">
        <f t="shared" si="0"/>
        <v/>
      </c>
      <c r="AU30" t="str">
        <f t="shared" si="3"/>
        <v/>
      </c>
      <c r="AW30" t="str">
        <f t="shared" si="4"/>
        <v/>
      </c>
      <c r="AY30" t="str">
        <f t="shared" si="5"/>
        <v/>
      </c>
      <c r="BA30" s="196"/>
      <c r="BB30" s="196"/>
    </row>
    <row r="31" spans="1:54" ht="15.75" thickBot="1">
      <c r="A31" s="196">
        <v>21</v>
      </c>
      <c r="B31" s="196">
        <v>21</v>
      </c>
      <c r="C31" s="197" t="s">
        <v>93</v>
      </c>
      <c r="D31" s="197">
        <v>17.54</v>
      </c>
      <c r="E31" s="196">
        <v>1.0960000000000001</v>
      </c>
      <c r="F31" s="199">
        <v>1.3</v>
      </c>
      <c r="G31" s="199">
        <v>0</v>
      </c>
      <c r="H31" s="199">
        <v>0</v>
      </c>
      <c r="I31" s="199">
        <v>0</v>
      </c>
      <c r="J31" s="199">
        <v>0</v>
      </c>
      <c r="K31" s="199">
        <v>0</v>
      </c>
      <c r="L31" s="199">
        <v>0</v>
      </c>
      <c r="M31" s="200" t="s">
        <v>70</v>
      </c>
      <c r="N31" s="199">
        <v>0</v>
      </c>
      <c r="O31" s="199">
        <v>0.72</v>
      </c>
      <c r="P31" s="199">
        <v>0.72</v>
      </c>
      <c r="Q31" s="199">
        <v>0</v>
      </c>
      <c r="R31" s="199">
        <v>0</v>
      </c>
      <c r="S31" s="199">
        <v>0</v>
      </c>
      <c r="T31" s="199">
        <v>0.8</v>
      </c>
      <c r="U31" s="199">
        <v>2.2000000000000002</v>
      </c>
      <c r="V31" s="199">
        <v>11.8</v>
      </c>
      <c r="W31" s="196" t="s">
        <v>71</v>
      </c>
      <c r="X31" s="198">
        <v>8</v>
      </c>
      <c r="Y31" s="81"/>
      <c r="Z31" s="79"/>
      <c r="AA31" t="str">
        <f t="shared" si="6"/>
        <v>Allen, Anthony BAL RB</v>
      </c>
      <c r="AO31" t="str">
        <f t="shared" si="1"/>
        <v/>
      </c>
      <c r="AQ31" t="str">
        <f t="shared" si="2"/>
        <v/>
      </c>
      <c r="AS31" t="str">
        <f t="shared" si="0"/>
        <v/>
      </c>
      <c r="AU31" t="str">
        <f t="shared" si="3"/>
        <v/>
      </c>
      <c r="AW31" t="str">
        <f t="shared" si="4"/>
        <v/>
      </c>
      <c r="AY31" t="str">
        <f t="shared" si="5"/>
        <v/>
      </c>
      <c r="BA31" s="196"/>
      <c r="BB31" s="196"/>
    </row>
    <row r="32" spans="1:54" ht="15.75" thickBot="1">
      <c r="A32" s="196">
        <v>22</v>
      </c>
      <c r="B32" s="196">
        <v>22</v>
      </c>
      <c r="C32" s="197" t="s">
        <v>94</v>
      </c>
      <c r="D32" s="197">
        <v>13.2</v>
      </c>
      <c r="E32" s="196">
        <v>1.8859999999999999</v>
      </c>
      <c r="F32" s="196"/>
      <c r="G32" s="196"/>
      <c r="H32" s="196"/>
      <c r="I32" s="196"/>
      <c r="J32" s="196"/>
      <c r="K32" s="199">
        <v>7.7</v>
      </c>
      <c r="L32" s="199">
        <v>3.25</v>
      </c>
      <c r="M32" s="199">
        <v>0</v>
      </c>
      <c r="N32" s="200" t="s">
        <v>70</v>
      </c>
      <c r="O32" s="196"/>
      <c r="P32" s="196"/>
      <c r="Q32" s="196"/>
      <c r="R32" s="196"/>
      <c r="S32" s="199">
        <v>0</v>
      </c>
      <c r="T32" s="199">
        <v>0</v>
      </c>
      <c r="U32" s="199">
        <v>0</v>
      </c>
      <c r="V32" s="199">
        <v>2.25</v>
      </c>
      <c r="W32" s="196" t="s">
        <v>71</v>
      </c>
      <c r="X32" s="198">
        <v>9</v>
      </c>
      <c r="Y32" s="84"/>
      <c r="Z32" s="82"/>
      <c r="AA32" t="str">
        <f t="shared" si="6"/>
        <v>Allen, Antonio NYJ S</v>
      </c>
      <c r="AO32" t="str">
        <f t="shared" si="1"/>
        <v/>
      </c>
      <c r="AQ32" t="str">
        <f t="shared" si="2"/>
        <v/>
      </c>
      <c r="AS32" t="str">
        <f t="shared" si="0"/>
        <v/>
      </c>
      <c r="AU32" t="str">
        <f t="shared" si="3"/>
        <v/>
      </c>
      <c r="AW32" t="str">
        <f t="shared" si="4"/>
        <v/>
      </c>
      <c r="AY32" t="str">
        <f t="shared" si="5"/>
        <v/>
      </c>
      <c r="BA32" s="196"/>
      <c r="BB32" s="196"/>
    </row>
    <row r="33" spans="1:54" ht="15.75" thickBot="1">
      <c r="A33" s="196">
        <v>23</v>
      </c>
      <c r="B33" s="196">
        <v>23</v>
      </c>
      <c r="C33" s="197" t="s">
        <v>95</v>
      </c>
      <c r="D33" s="197">
        <v>23.4</v>
      </c>
      <c r="E33" s="196">
        <v>1.56</v>
      </c>
      <c r="F33" s="199">
        <v>0</v>
      </c>
      <c r="G33" s="199">
        <v>-0.3</v>
      </c>
      <c r="H33" s="199">
        <v>0.2</v>
      </c>
      <c r="I33" s="199">
        <v>0</v>
      </c>
      <c r="J33" s="199">
        <v>12.9</v>
      </c>
      <c r="K33" s="200" t="s">
        <v>70</v>
      </c>
      <c r="L33" s="199">
        <v>0</v>
      </c>
      <c r="M33" s="199">
        <v>0.4</v>
      </c>
      <c r="N33" s="199">
        <v>3.2</v>
      </c>
      <c r="O33" s="199">
        <v>0</v>
      </c>
      <c r="P33" s="199">
        <v>0</v>
      </c>
      <c r="Q33" s="199">
        <v>0.2</v>
      </c>
      <c r="R33" s="199">
        <v>0</v>
      </c>
      <c r="S33" s="199">
        <v>0.3</v>
      </c>
      <c r="T33" s="199">
        <v>3</v>
      </c>
      <c r="U33" s="199">
        <v>3.5</v>
      </c>
      <c r="V33" s="196"/>
      <c r="W33" s="196" t="s">
        <v>96</v>
      </c>
      <c r="X33" s="198">
        <v>6</v>
      </c>
      <c r="Y33" s="81"/>
      <c r="Z33" s="79"/>
      <c r="AA33" t="str">
        <f t="shared" si="6"/>
        <v>Allen, Armando CHI RB</v>
      </c>
      <c r="AO33" t="str">
        <f t="shared" si="1"/>
        <v/>
      </c>
      <c r="AQ33" t="str">
        <f t="shared" si="2"/>
        <v/>
      </c>
      <c r="AS33" t="str">
        <f t="shared" si="0"/>
        <v/>
      </c>
      <c r="AU33" t="str">
        <f t="shared" si="3"/>
        <v/>
      </c>
      <c r="AW33" t="str">
        <f t="shared" si="4"/>
        <v/>
      </c>
      <c r="AY33" t="str">
        <f t="shared" si="5"/>
        <v/>
      </c>
      <c r="BA33" s="196"/>
      <c r="BB33" s="196"/>
    </row>
    <row r="34" spans="1:54" ht="15.75" thickBot="1">
      <c r="A34" s="196">
        <v>24</v>
      </c>
      <c r="B34" s="196">
        <v>24</v>
      </c>
      <c r="C34" s="197" t="s">
        <v>97</v>
      </c>
      <c r="D34" s="197">
        <v>111.35</v>
      </c>
      <c r="E34" s="196">
        <v>7.423</v>
      </c>
      <c r="F34" s="199">
        <v>3</v>
      </c>
      <c r="G34" s="199">
        <v>4</v>
      </c>
      <c r="H34" s="199">
        <v>6.75</v>
      </c>
      <c r="I34" s="200" t="s">
        <v>70</v>
      </c>
      <c r="J34" s="199">
        <v>1.5</v>
      </c>
      <c r="K34" s="199">
        <v>7</v>
      </c>
      <c r="L34" s="199">
        <v>0.75</v>
      </c>
      <c r="M34" s="199">
        <v>4</v>
      </c>
      <c r="N34" s="199">
        <v>2.5</v>
      </c>
      <c r="O34" s="199">
        <v>0</v>
      </c>
      <c r="P34" s="199">
        <v>3</v>
      </c>
      <c r="Q34" s="199">
        <v>4.5</v>
      </c>
      <c r="R34" s="199">
        <v>12.75</v>
      </c>
      <c r="S34" s="199">
        <v>11.75</v>
      </c>
      <c r="T34" s="196"/>
      <c r="U34" s="199">
        <v>30.85</v>
      </c>
      <c r="V34" s="199">
        <v>19</v>
      </c>
      <c r="W34" s="196" t="s">
        <v>96</v>
      </c>
      <c r="X34" s="198">
        <v>4</v>
      </c>
      <c r="Y34" s="84"/>
      <c r="Z34" s="82"/>
      <c r="AA34" t="str">
        <f t="shared" si="6"/>
        <v>Allen, Cortez PIT CB</v>
      </c>
      <c r="AO34" t="str">
        <f t="shared" si="1"/>
        <v/>
      </c>
      <c r="AQ34" t="str">
        <f t="shared" si="2"/>
        <v/>
      </c>
      <c r="AS34" t="str">
        <f t="shared" si="0"/>
        <v/>
      </c>
      <c r="AU34" t="str">
        <f t="shared" si="3"/>
        <v/>
      </c>
      <c r="AW34" t="str">
        <f t="shared" si="4"/>
        <v/>
      </c>
      <c r="AY34" t="str">
        <f t="shared" si="5"/>
        <v/>
      </c>
      <c r="BA34" s="196"/>
      <c r="BB34" s="196"/>
    </row>
    <row r="35" spans="1:54" ht="15.75" thickBot="1">
      <c r="A35" s="196">
        <v>25</v>
      </c>
      <c r="B35" s="196">
        <v>25</v>
      </c>
      <c r="C35" s="197" t="s">
        <v>98</v>
      </c>
      <c r="D35" s="197">
        <v>138.6</v>
      </c>
      <c r="E35" s="196">
        <v>8.6620000000000008</v>
      </c>
      <c r="F35" s="199">
        <v>0</v>
      </c>
      <c r="G35" s="199">
        <v>7.8</v>
      </c>
      <c r="H35" s="199">
        <v>11</v>
      </c>
      <c r="I35" s="200" t="s">
        <v>70</v>
      </c>
      <c r="J35" s="199">
        <v>15.8</v>
      </c>
      <c r="K35" s="199">
        <v>6.3</v>
      </c>
      <c r="L35" s="199">
        <v>2.4</v>
      </c>
      <c r="M35" s="199">
        <v>8.6</v>
      </c>
      <c r="N35" s="199">
        <v>17.5</v>
      </c>
      <c r="O35" s="199">
        <v>6.1</v>
      </c>
      <c r="P35" s="199">
        <v>15.9</v>
      </c>
      <c r="Q35" s="199">
        <v>9.1</v>
      </c>
      <c r="R35" s="199">
        <v>10</v>
      </c>
      <c r="S35" s="199">
        <v>2.6</v>
      </c>
      <c r="T35" s="199">
        <v>14.1</v>
      </c>
      <c r="U35" s="199">
        <v>6.3</v>
      </c>
      <c r="V35" s="199">
        <v>5.0999999999999996</v>
      </c>
      <c r="W35" s="197" t="s">
        <v>99</v>
      </c>
      <c r="X35" s="198">
        <v>4</v>
      </c>
      <c r="Y35" s="81"/>
      <c r="Z35" s="79"/>
      <c r="AA35" t="str">
        <f t="shared" si="6"/>
        <v>Allen, Dwayne IND TE</v>
      </c>
      <c r="AO35" t="str">
        <f t="shared" si="1"/>
        <v/>
      </c>
      <c r="AQ35" t="str">
        <f t="shared" si="2"/>
        <v/>
      </c>
      <c r="AS35" t="str">
        <f t="shared" si="0"/>
        <v/>
      </c>
      <c r="AU35" t="str">
        <f t="shared" si="3"/>
        <v/>
      </c>
      <c r="AW35" t="str">
        <f t="shared" si="4"/>
        <v/>
      </c>
      <c r="AY35" t="str">
        <f t="shared" si="5"/>
        <v/>
      </c>
      <c r="BA35" s="196"/>
      <c r="BB35" s="196"/>
    </row>
    <row r="36" spans="1:54" ht="15.75" thickBot="1">
      <c r="A36" s="196">
        <v>26</v>
      </c>
      <c r="B36" s="196">
        <v>26</v>
      </c>
      <c r="C36" s="197" t="s">
        <v>100</v>
      </c>
      <c r="D36" s="197">
        <v>199.3</v>
      </c>
      <c r="E36" s="196">
        <v>12.456</v>
      </c>
      <c r="F36" s="199">
        <v>0</v>
      </c>
      <c r="G36" s="199">
        <v>11</v>
      </c>
      <c r="H36" s="199">
        <v>12.2</v>
      </c>
      <c r="I36" s="199">
        <v>21</v>
      </c>
      <c r="J36" s="199">
        <v>12.1</v>
      </c>
      <c r="K36" s="199">
        <v>18.649999999999999</v>
      </c>
      <c r="L36" s="199">
        <v>18.75</v>
      </c>
      <c r="M36" s="199">
        <v>14</v>
      </c>
      <c r="N36" s="199">
        <v>11</v>
      </c>
      <c r="O36" s="199">
        <v>2.5</v>
      </c>
      <c r="P36" s="200" t="s">
        <v>70</v>
      </c>
      <c r="Q36" s="199">
        <v>11.25</v>
      </c>
      <c r="R36" s="199">
        <v>26.05</v>
      </c>
      <c r="S36" s="199">
        <v>8.5</v>
      </c>
      <c r="T36" s="199">
        <v>2.5</v>
      </c>
      <c r="U36" s="199">
        <v>18.100000000000001</v>
      </c>
      <c r="V36" s="199">
        <v>11.7</v>
      </c>
      <c r="W36" s="197" t="s">
        <v>101</v>
      </c>
      <c r="X36" s="198">
        <v>11</v>
      </c>
      <c r="Y36" s="84"/>
      <c r="Z36" s="82"/>
      <c r="AA36" t="str">
        <f t="shared" si="6"/>
        <v>Allen, Jared MIN DE</v>
      </c>
      <c r="AO36" t="str">
        <f t="shared" si="1"/>
        <v/>
      </c>
      <c r="AQ36" t="str">
        <f t="shared" si="2"/>
        <v/>
      </c>
      <c r="AS36" t="str">
        <f t="shared" si="0"/>
        <v/>
      </c>
      <c r="AU36" t="str">
        <f t="shared" si="3"/>
        <v/>
      </c>
      <c r="AW36" t="str">
        <f t="shared" si="4"/>
        <v/>
      </c>
      <c r="AY36" t="str">
        <f t="shared" si="5"/>
        <v/>
      </c>
      <c r="BA36" s="198"/>
      <c r="BB36" s="196"/>
    </row>
    <row r="37" spans="1:54" ht="15.75" thickBot="1">
      <c r="A37" s="196">
        <v>27</v>
      </c>
      <c r="B37" s="196">
        <v>27</v>
      </c>
      <c r="C37" s="197" t="s">
        <v>102</v>
      </c>
      <c r="D37" s="197">
        <v>3</v>
      </c>
      <c r="E37" s="196">
        <v>0.75</v>
      </c>
      <c r="F37" s="196"/>
      <c r="G37" s="196"/>
      <c r="H37" s="199">
        <v>3</v>
      </c>
      <c r="I37" s="196"/>
      <c r="J37" s="196"/>
      <c r="K37" s="196"/>
      <c r="L37" s="196"/>
      <c r="M37" s="200" t="s">
        <v>70</v>
      </c>
      <c r="N37" s="196"/>
      <c r="O37" s="196"/>
      <c r="P37" s="196"/>
      <c r="Q37" s="196"/>
      <c r="R37" s="196"/>
      <c r="S37" s="199">
        <v>0</v>
      </c>
      <c r="T37" s="199">
        <v>0</v>
      </c>
      <c r="U37" s="199">
        <v>0</v>
      </c>
      <c r="V37" s="196"/>
      <c r="W37" s="196" t="s">
        <v>71</v>
      </c>
      <c r="X37" s="198">
        <v>8</v>
      </c>
      <c r="Y37" s="81"/>
      <c r="Z37" s="79"/>
      <c r="AA37" t="str">
        <f t="shared" si="6"/>
        <v>Allen, Jason CIN CB</v>
      </c>
      <c r="AO37" t="str">
        <f t="shared" si="1"/>
        <v/>
      </c>
      <c r="AQ37" t="str">
        <f t="shared" si="2"/>
        <v/>
      </c>
      <c r="AS37" t="str">
        <f t="shared" si="0"/>
        <v/>
      </c>
      <c r="AU37" t="str">
        <f t="shared" si="3"/>
        <v/>
      </c>
      <c r="AW37" t="str">
        <f t="shared" si="4"/>
        <v/>
      </c>
      <c r="AY37" t="str">
        <f t="shared" si="5"/>
        <v/>
      </c>
    </row>
    <row r="38" spans="1:54" ht="15.75" thickBot="1">
      <c r="A38" s="196">
        <v>28</v>
      </c>
      <c r="B38" s="196">
        <v>28</v>
      </c>
      <c r="C38" s="197" t="s">
        <v>103</v>
      </c>
      <c r="D38" s="197">
        <v>103.75</v>
      </c>
      <c r="E38" s="196">
        <v>6.9169999999999998</v>
      </c>
      <c r="F38" s="199">
        <v>6.75</v>
      </c>
      <c r="G38" s="199">
        <v>16.75</v>
      </c>
      <c r="H38" s="199">
        <v>3.75</v>
      </c>
      <c r="I38" s="199">
        <v>7</v>
      </c>
      <c r="J38" s="199">
        <v>13.75</v>
      </c>
      <c r="K38" s="199">
        <v>1.5</v>
      </c>
      <c r="L38" s="200" t="s">
        <v>70</v>
      </c>
      <c r="M38" s="199">
        <v>12.75</v>
      </c>
      <c r="N38" s="196"/>
      <c r="O38" s="199">
        <v>5.25</v>
      </c>
      <c r="P38" s="199">
        <v>7.5</v>
      </c>
      <c r="Q38" s="199">
        <v>4.5</v>
      </c>
      <c r="R38" s="199">
        <v>8.25</v>
      </c>
      <c r="S38" s="199">
        <v>6.75</v>
      </c>
      <c r="T38" s="199">
        <v>9.25</v>
      </c>
      <c r="U38" s="199">
        <v>0</v>
      </c>
      <c r="V38" s="199">
        <v>0</v>
      </c>
      <c r="W38" s="196" t="s">
        <v>71</v>
      </c>
      <c r="X38" s="198">
        <v>7</v>
      </c>
      <c r="Y38" s="84"/>
      <c r="Z38" s="82"/>
      <c r="AA38" t="str">
        <f t="shared" si="6"/>
        <v>Allen, Nate PHI S</v>
      </c>
      <c r="AO38" t="str">
        <f t="shared" si="1"/>
        <v/>
      </c>
      <c r="AQ38" t="str">
        <f t="shared" si="2"/>
        <v/>
      </c>
      <c r="AS38" t="str">
        <f t="shared" si="0"/>
        <v/>
      </c>
      <c r="AU38" t="str">
        <f t="shared" si="3"/>
        <v/>
      </c>
      <c r="AW38" t="str">
        <f t="shared" si="4"/>
        <v/>
      </c>
      <c r="AY38" t="str">
        <f t="shared" si="5"/>
        <v/>
      </c>
      <c r="BA38" s="204"/>
      <c r="BB38" s="204"/>
    </row>
    <row r="39" spans="1:54" ht="15.75" thickBot="1">
      <c r="A39" s="196">
        <v>29</v>
      </c>
      <c r="B39" s="196">
        <v>29</v>
      </c>
      <c r="C39" s="197" t="s">
        <v>104</v>
      </c>
      <c r="D39" s="197">
        <v>204.3</v>
      </c>
      <c r="E39" s="196">
        <v>12.769</v>
      </c>
      <c r="F39" s="199">
        <v>8.5</v>
      </c>
      <c r="G39" s="199">
        <v>18.75</v>
      </c>
      <c r="H39" s="199">
        <v>18</v>
      </c>
      <c r="I39" s="199">
        <v>14.25</v>
      </c>
      <c r="J39" s="199">
        <v>5.25</v>
      </c>
      <c r="K39" s="200" t="s">
        <v>70</v>
      </c>
      <c r="L39" s="199">
        <v>8.5</v>
      </c>
      <c r="M39" s="199">
        <v>12.25</v>
      </c>
      <c r="N39" s="199">
        <v>9</v>
      </c>
      <c r="O39" s="199">
        <v>9</v>
      </c>
      <c r="P39" s="199">
        <v>19.5</v>
      </c>
      <c r="Q39" s="199">
        <v>15.75</v>
      </c>
      <c r="R39" s="199">
        <v>15</v>
      </c>
      <c r="S39" s="199">
        <v>8.5</v>
      </c>
      <c r="T39" s="199">
        <v>11.5</v>
      </c>
      <c r="U39" s="199">
        <v>15.55</v>
      </c>
      <c r="V39" s="199">
        <v>15</v>
      </c>
      <c r="W39" s="197" t="s">
        <v>99</v>
      </c>
      <c r="X39" s="198">
        <v>6</v>
      </c>
      <c r="Y39" s="81"/>
      <c r="Z39" s="79"/>
      <c r="AA39" t="str">
        <f t="shared" si="6"/>
        <v>Allen, Russell JAC LB</v>
      </c>
      <c r="AO39" t="str">
        <f t="shared" si="1"/>
        <v/>
      </c>
      <c r="AQ39" t="str">
        <f t="shared" si="2"/>
        <v/>
      </c>
      <c r="AS39" t="str">
        <f t="shared" si="0"/>
        <v/>
      </c>
      <c r="AU39" t="str">
        <f t="shared" si="3"/>
        <v/>
      </c>
      <c r="AW39" t="str">
        <f t="shared" si="4"/>
        <v/>
      </c>
      <c r="AY39" t="str">
        <f t="shared" si="5"/>
        <v/>
      </c>
      <c r="BA39" s="198"/>
      <c r="BB39" s="196"/>
    </row>
    <row r="40" spans="1:54" ht="15.75" thickBot="1">
      <c r="A40" s="196">
        <v>30</v>
      </c>
      <c r="B40" s="196">
        <v>30</v>
      </c>
      <c r="C40" s="197" t="s">
        <v>105</v>
      </c>
      <c r="D40" s="197">
        <v>45</v>
      </c>
      <c r="E40" s="196">
        <v>2.8119999999999998</v>
      </c>
      <c r="F40" s="199">
        <v>0</v>
      </c>
      <c r="G40" s="199">
        <v>0</v>
      </c>
      <c r="H40" s="199">
        <v>0.75</v>
      </c>
      <c r="I40" s="200" t="s">
        <v>70</v>
      </c>
      <c r="J40" s="199">
        <v>0</v>
      </c>
      <c r="K40" s="199">
        <v>12.75</v>
      </c>
      <c r="L40" s="199">
        <v>1.5</v>
      </c>
      <c r="M40" s="199">
        <v>13.5</v>
      </c>
      <c r="N40" s="199">
        <v>6</v>
      </c>
      <c r="O40" s="199">
        <v>4.5</v>
      </c>
      <c r="P40" s="199">
        <v>1.5</v>
      </c>
      <c r="Q40" s="199">
        <v>3</v>
      </c>
      <c r="R40" s="199">
        <v>1.5</v>
      </c>
      <c r="S40" s="199">
        <v>0</v>
      </c>
      <c r="T40" s="199">
        <v>0</v>
      </c>
      <c r="U40" s="199">
        <v>0</v>
      </c>
      <c r="V40" s="199">
        <v>0</v>
      </c>
      <c r="W40" s="196" t="s">
        <v>71</v>
      </c>
      <c r="X40" s="198">
        <v>4</v>
      </c>
      <c r="Y40" s="84"/>
      <c r="Z40" s="82"/>
      <c r="AA40" t="str">
        <f t="shared" si="6"/>
        <v>Allen, Will PIT S</v>
      </c>
      <c r="AO40" t="str">
        <f t="shared" si="1"/>
        <v/>
      </c>
      <c r="AQ40" t="str">
        <f t="shared" si="2"/>
        <v/>
      </c>
      <c r="AS40" t="str">
        <f t="shared" si="0"/>
        <v/>
      </c>
      <c r="AU40" t="str">
        <f t="shared" si="3"/>
        <v/>
      </c>
      <c r="AW40" t="str">
        <f t="shared" si="4"/>
        <v/>
      </c>
      <c r="AY40" t="str">
        <f t="shared" si="5"/>
        <v/>
      </c>
      <c r="BA40" s="198"/>
      <c r="BB40" s="196"/>
    </row>
    <row r="41" spans="1:54" ht="15.75" thickBot="1">
      <c r="A41" s="196">
        <v>31</v>
      </c>
      <c r="B41" s="196">
        <v>31</v>
      </c>
      <c r="C41" s="197" t="s">
        <v>106</v>
      </c>
      <c r="D41" s="197">
        <v>127.85</v>
      </c>
      <c r="E41" s="196">
        <v>7.9909999999999997</v>
      </c>
      <c r="F41" s="199">
        <v>14.75</v>
      </c>
      <c r="G41" s="199">
        <v>16</v>
      </c>
      <c r="H41" s="199">
        <v>4.25</v>
      </c>
      <c r="I41" s="199">
        <v>5</v>
      </c>
      <c r="J41" s="199">
        <v>5</v>
      </c>
      <c r="K41" s="200" t="s">
        <v>70</v>
      </c>
      <c r="L41" s="199">
        <v>2.5</v>
      </c>
      <c r="M41" s="199">
        <v>2.5</v>
      </c>
      <c r="N41" s="199">
        <v>7.5</v>
      </c>
      <c r="O41" s="199">
        <v>21.6</v>
      </c>
      <c r="P41" s="199">
        <v>5</v>
      </c>
      <c r="Q41" s="199">
        <v>2.5</v>
      </c>
      <c r="R41" s="199">
        <v>8.75</v>
      </c>
      <c r="S41" s="199">
        <v>7.5</v>
      </c>
      <c r="T41" s="199">
        <v>9.25</v>
      </c>
      <c r="U41" s="199">
        <v>12</v>
      </c>
      <c r="V41" s="199">
        <v>3.75</v>
      </c>
      <c r="W41" s="196" t="s">
        <v>71</v>
      </c>
      <c r="X41" s="198">
        <v>6</v>
      </c>
      <c r="Y41" s="81"/>
      <c r="Z41" s="79"/>
      <c r="AA41" t="str">
        <f t="shared" si="6"/>
        <v>Alualu, Tyson JAC DT</v>
      </c>
      <c r="AO41" t="str">
        <f t="shared" si="1"/>
        <v/>
      </c>
      <c r="AQ41" t="str">
        <f t="shared" si="2"/>
        <v/>
      </c>
      <c r="AS41" t="str">
        <f t="shared" si="0"/>
        <v/>
      </c>
      <c r="AU41" t="str">
        <f t="shared" si="3"/>
        <v/>
      </c>
      <c r="AW41" t="str">
        <f t="shared" si="4"/>
        <v/>
      </c>
      <c r="AY41" t="str">
        <f t="shared" si="5"/>
        <v/>
      </c>
      <c r="BA41" s="198"/>
      <c r="BB41" s="196"/>
    </row>
    <row r="42" spans="1:54" ht="15.75" thickBot="1">
      <c r="A42" s="196">
        <v>32</v>
      </c>
      <c r="B42" s="196">
        <v>32</v>
      </c>
      <c r="C42" s="197" t="s">
        <v>107</v>
      </c>
      <c r="D42" s="197">
        <v>0</v>
      </c>
      <c r="E42" s="196">
        <v>0</v>
      </c>
      <c r="F42" s="196"/>
      <c r="G42" s="196"/>
      <c r="H42" s="196"/>
      <c r="I42" s="199">
        <v>0</v>
      </c>
      <c r="J42" s="199">
        <v>0</v>
      </c>
      <c r="K42" s="199">
        <v>0</v>
      </c>
      <c r="L42" s="200" t="s">
        <v>70</v>
      </c>
      <c r="M42" s="199">
        <v>0</v>
      </c>
      <c r="N42" s="199">
        <v>0</v>
      </c>
      <c r="O42" s="199">
        <v>0</v>
      </c>
      <c r="P42" s="199">
        <v>0</v>
      </c>
      <c r="Q42" s="199">
        <v>0</v>
      </c>
      <c r="R42" s="196"/>
      <c r="S42" s="199">
        <v>0</v>
      </c>
      <c r="T42" s="199">
        <v>0</v>
      </c>
      <c r="U42" s="199">
        <v>0</v>
      </c>
      <c r="V42" s="199">
        <v>0</v>
      </c>
      <c r="W42" s="196" t="s">
        <v>87</v>
      </c>
      <c r="X42" s="198">
        <v>7</v>
      </c>
      <c r="Y42" s="84"/>
      <c r="Z42" s="82"/>
      <c r="AA42" t="str">
        <f t="shared" si="6"/>
        <v>Amaya, Jonathon MIA S</v>
      </c>
      <c r="AO42" t="str">
        <f t="shared" si="1"/>
        <v/>
      </c>
      <c r="AQ42" t="str">
        <f t="shared" si="2"/>
        <v/>
      </c>
      <c r="AS42" t="str">
        <f t="shared" si="0"/>
        <v/>
      </c>
      <c r="AU42" t="str">
        <f t="shared" si="3"/>
        <v/>
      </c>
      <c r="AW42" t="str">
        <f t="shared" si="4"/>
        <v/>
      </c>
      <c r="AY42" t="str">
        <f t="shared" si="5"/>
        <v/>
      </c>
      <c r="BA42" s="198"/>
      <c r="BB42" s="196"/>
    </row>
    <row r="43" spans="1:54" ht="15.75" thickBot="1">
      <c r="A43" s="196">
        <v>33</v>
      </c>
      <c r="B43" s="196">
        <v>33</v>
      </c>
      <c r="C43" s="197" t="s">
        <v>108</v>
      </c>
      <c r="D43" s="197">
        <v>171.11</v>
      </c>
      <c r="E43" s="196">
        <v>15.555</v>
      </c>
      <c r="F43" s="199">
        <v>13.85</v>
      </c>
      <c r="G43" s="199">
        <v>43.88</v>
      </c>
      <c r="H43" s="199">
        <v>14.18</v>
      </c>
      <c r="I43" s="199">
        <v>21.28</v>
      </c>
      <c r="J43" s="199">
        <v>7.58</v>
      </c>
      <c r="K43" s="196"/>
      <c r="L43" s="196"/>
      <c r="M43" s="196"/>
      <c r="N43" s="200" t="s">
        <v>70</v>
      </c>
      <c r="O43" s="199">
        <v>25.04</v>
      </c>
      <c r="P43" s="199">
        <v>12.85</v>
      </c>
      <c r="Q43" s="199">
        <v>5.05</v>
      </c>
      <c r="R43" s="196"/>
      <c r="S43" s="196"/>
      <c r="T43" s="199">
        <v>22.17</v>
      </c>
      <c r="U43" s="199">
        <v>0</v>
      </c>
      <c r="V43" s="199">
        <v>5.23</v>
      </c>
      <c r="W43" s="197" t="s">
        <v>109</v>
      </c>
      <c r="X43" s="198">
        <v>9</v>
      </c>
      <c r="Y43" s="81"/>
      <c r="Z43" s="79"/>
      <c r="AA43" t="str">
        <f t="shared" si="6"/>
        <v>Amendola, Danny STL WR</v>
      </c>
      <c r="AO43" t="str">
        <f t="shared" si="1"/>
        <v/>
      </c>
      <c r="AQ43" t="str">
        <f t="shared" si="2"/>
        <v/>
      </c>
      <c r="AS43" t="str">
        <f t="shared" si="0"/>
        <v/>
      </c>
      <c r="AU43" t="str">
        <f t="shared" si="3"/>
        <v/>
      </c>
      <c r="AW43" t="str">
        <f t="shared" si="4"/>
        <v/>
      </c>
      <c r="AY43" t="str">
        <f t="shared" si="5"/>
        <v/>
      </c>
      <c r="BA43" s="198"/>
      <c r="BB43" s="196"/>
    </row>
    <row r="44" spans="1:54" ht="15.75" thickBot="1">
      <c r="A44" s="196">
        <v>34</v>
      </c>
      <c r="B44" s="196">
        <v>34</v>
      </c>
      <c r="C44" s="197" t="s">
        <v>110</v>
      </c>
      <c r="D44" s="197">
        <v>96</v>
      </c>
      <c r="E44" s="196">
        <v>7.3849999999999998</v>
      </c>
      <c r="F44" s="196"/>
      <c r="G44" s="196"/>
      <c r="H44" s="199">
        <v>4</v>
      </c>
      <c r="I44" s="199">
        <v>8.5</v>
      </c>
      <c r="J44" s="199">
        <v>3.75</v>
      </c>
      <c r="K44" s="199">
        <v>21.5</v>
      </c>
      <c r="L44" s="199">
        <v>10.75</v>
      </c>
      <c r="M44" s="199">
        <v>7.5</v>
      </c>
      <c r="N44" s="199">
        <v>4.5</v>
      </c>
      <c r="O44" s="199">
        <v>12.75</v>
      </c>
      <c r="P44" s="200" t="s">
        <v>70</v>
      </c>
      <c r="Q44" s="199">
        <v>7</v>
      </c>
      <c r="R44" s="199">
        <v>6.75</v>
      </c>
      <c r="S44" s="199">
        <v>3</v>
      </c>
      <c r="T44" s="196"/>
      <c r="U44" s="199">
        <v>0</v>
      </c>
      <c r="V44" s="199">
        <v>6</v>
      </c>
      <c r="W44" s="196" t="s">
        <v>71</v>
      </c>
      <c r="X44" s="198">
        <v>11</v>
      </c>
      <c r="Y44" s="84"/>
      <c r="Z44" s="82"/>
      <c r="AA44" t="str">
        <f t="shared" si="6"/>
        <v>Amukamara, Prince NYG CB</v>
      </c>
      <c r="AO44" t="str">
        <f t="shared" si="1"/>
        <v/>
      </c>
      <c r="AQ44" t="str">
        <f t="shared" si="2"/>
        <v/>
      </c>
      <c r="AS44" t="str">
        <f t="shared" si="0"/>
        <v/>
      </c>
      <c r="AU44" t="str">
        <f t="shared" si="3"/>
        <v/>
      </c>
      <c r="AW44" t="str">
        <f t="shared" si="4"/>
        <v/>
      </c>
      <c r="AY44" t="str">
        <f t="shared" si="5"/>
        <v/>
      </c>
      <c r="BA44" s="198"/>
      <c r="BB44" s="196"/>
    </row>
    <row r="45" spans="1:54" ht="15.75" thickBot="1">
      <c r="A45" s="196">
        <v>35</v>
      </c>
      <c r="B45" s="196">
        <v>35</v>
      </c>
      <c r="C45" s="197" t="s">
        <v>111</v>
      </c>
      <c r="D45" s="197">
        <v>52.65</v>
      </c>
      <c r="E45" s="196">
        <v>3.7610000000000001</v>
      </c>
      <c r="F45" s="196"/>
      <c r="G45" s="199">
        <v>0</v>
      </c>
      <c r="H45" s="199">
        <v>0</v>
      </c>
      <c r="I45" s="196"/>
      <c r="J45" s="199">
        <v>0</v>
      </c>
      <c r="K45" s="199">
        <v>0</v>
      </c>
      <c r="L45" s="200" t="s">
        <v>70</v>
      </c>
      <c r="M45" s="199">
        <v>0</v>
      </c>
      <c r="N45" s="199">
        <v>0</v>
      </c>
      <c r="O45" s="199">
        <v>3</v>
      </c>
      <c r="P45" s="199">
        <v>0</v>
      </c>
      <c r="Q45" s="199">
        <v>0</v>
      </c>
      <c r="R45" s="199">
        <v>0</v>
      </c>
      <c r="S45" s="199">
        <v>8.25</v>
      </c>
      <c r="T45" s="199">
        <v>9.25</v>
      </c>
      <c r="U45" s="199">
        <v>17.899999999999999</v>
      </c>
      <c r="V45" s="199">
        <v>14.25</v>
      </c>
      <c r="W45" s="196" t="s">
        <v>71</v>
      </c>
      <c r="X45" s="198">
        <v>7</v>
      </c>
      <c r="Y45" s="81"/>
      <c r="Z45" s="79"/>
      <c r="AA45" t="str">
        <f t="shared" si="6"/>
        <v>Anderson, Colt PHI S</v>
      </c>
      <c r="AO45" t="str">
        <f t="shared" si="1"/>
        <v/>
      </c>
      <c r="AQ45" t="str">
        <f t="shared" si="2"/>
        <v/>
      </c>
      <c r="AS45" t="str">
        <f t="shared" si="0"/>
        <v/>
      </c>
      <c r="AU45" t="str">
        <f t="shared" si="3"/>
        <v/>
      </c>
      <c r="AW45" t="str">
        <f t="shared" si="4"/>
        <v/>
      </c>
      <c r="AY45" t="str">
        <f t="shared" si="5"/>
        <v/>
      </c>
      <c r="BA45" s="198"/>
      <c r="BB45" s="196"/>
    </row>
    <row r="46" spans="1:54" ht="15.75" thickBot="1">
      <c r="A46" s="196">
        <v>36</v>
      </c>
      <c r="B46" s="196">
        <v>36</v>
      </c>
      <c r="C46" s="197" t="s">
        <v>112</v>
      </c>
      <c r="D46" s="197">
        <v>2.3199999999999998</v>
      </c>
      <c r="E46" s="196">
        <v>1.1599999999999999</v>
      </c>
      <c r="F46" s="196"/>
      <c r="G46" s="196"/>
      <c r="H46" s="199">
        <v>1.84</v>
      </c>
      <c r="I46" s="196"/>
      <c r="J46" s="196"/>
      <c r="K46" s="200" t="s">
        <v>70</v>
      </c>
      <c r="L46" s="196"/>
      <c r="M46" s="196"/>
      <c r="N46" s="196"/>
      <c r="O46" s="196"/>
      <c r="P46" s="196"/>
      <c r="Q46" s="196"/>
      <c r="R46" s="196"/>
      <c r="S46" s="196"/>
      <c r="T46" s="196"/>
      <c r="U46" s="196"/>
      <c r="V46" s="199">
        <v>0.48</v>
      </c>
      <c r="W46" s="196" t="s">
        <v>71</v>
      </c>
      <c r="X46" s="198">
        <v>6</v>
      </c>
      <c r="Y46" s="84"/>
      <c r="Z46" s="82"/>
      <c r="AA46" t="str">
        <f t="shared" si="6"/>
        <v>Anderson, Derek CAR QB</v>
      </c>
      <c r="AO46" t="str">
        <f t="shared" si="1"/>
        <v/>
      </c>
      <c r="AQ46" t="str">
        <f t="shared" si="2"/>
        <v/>
      </c>
      <c r="AS46" t="str">
        <f t="shared" si="0"/>
        <v/>
      </c>
      <c r="AU46" t="str">
        <f t="shared" si="3"/>
        <v/>
      </c>
      <c r="AW46" t="str">
        <f t="shared" si="4"/>
        <v/>
      </c>
      <c r="AY46" t="str">
        <f t="shared" si="5"/>
        <v/>
      </c>
      <c r="BA46" s="198"/>
      <c r="BB46" s="196"/>
    </row>
    <row r="47" spans="1:54" ht="15.75" thickBot="1">
      <c r="A47" s="196">
        <v>37</v>
      </c>
      <c r="B47" s="196">
        <v>37</v>
      </c>
      <c r="C47" s="197" t="s">
        <v>113</v>
      </c>
      <c r="D47" s="197">
        <v>5</v>
      </c>
      <c r="E47" s="196">
        <v>2.5</v>
      </c>
      <c r="F47" s="199">
        <v>0</v>
      </c>
      <c r="G47" s="199">
        <v>5</v>
      </c>
      <c r="H47" s="196"/>
      <c r="I47" s="196"/>
      <c r="J47" s="196"/>
      <c r="K47" s="196"/>
      <c r="L47" s="196"/>
      <c r="M47" s="200" t="s">
        <v>70</v>
      </c>
      <c r="N47" s="196"/>
      <c r="O47" s="196"/>
      <c r="P47" s="196"/>
      <c r="Q47" s="196"/>
      <c r="R47" s="196"/>
      <c r="S47" s="196"/>
      <c r="T47" s="196"/>
      <c r="U47" s="196"/>
      <c r="V47" s="196"/>
      <c r="W47" s="196" t="s">
        <v>71</v>
      </c>
      <c r="X47" s="198">
        <v>8</v>
      </c>
      <c r="Y47" s="81"/>
      <c r="Z47" s="79"/>
      <c r="AA47" t="str">
        <f t="shared" si="6"/>
        <v>Anderson, Jamaal CIN DE</v>
      </c>
      <c r="AO47" t="str">
        <f t="shared" si="1"/>
        <v/>
      </c>
      <c r="AQ47" t="str">
        <f t="shared" si="2"/>
        <v/>
      </c>
      <c r="AS47" t="str">
        <f t="shared" si="0"/>
        <v/>
      </c>
      <c r="AU47" t="str">
        <f t="shared" si="3"/>
        <v/>
      </c>
      <c r="AW47" t="str">
        <f t="shared" si="4"/>
        <v/>
      </c>
      <c r="AY47" t="str">
        <f t="shared" si="5"/>
        <v/>
      </c>
      <c r="BA47" s="198"/>
      <c r="BB47" s="196"/>
    </row>
    <row r="48" spans="1:54" ht="15.75" thickBot="1">
      <c r="A48" s="196">
        <v>38</v>
      </c>
      <c r="B48" s="196">
        <v>38</v>
      </c>
      <c r="C48" s="197" t="s">
        <v>114</v>
      </c>
      <c r="D48" s="197">
        <v>91</v>
      </c>
      <c r="E48" s="196">
        <v>7.5830000000000002</v>
      </c>
      <c r="F48" s="199">
        <v>7.5</v>
      </c>
      <c r="G48" s="199">
        <v>8.25</v>
      </c>
      <c r="H48" s="199">
        <v>16.75</v>
      </c>
      <c r="I48" s="199">
        <v>3.75</v>
      </c>
      <c r="J48" s="199">
        <v>4.5</v>
      </c>
      <c r="K48" s="200" t="s">
        <v>70</v>
      </c>
      <c r="L48" s="199">
        <v>18.25</v>
      </c>
      <c r="M48" s="199">
        <v>3.75</v>
      </c>
      <c r="N48" s="199">
        <v>7</v>
      </c>
      <c r="O48" s="199">
        <v>7.75</v>
      </c>
      <c r="P48" s="199">
        <v>8.25</v>
      </c>
      <c r="Q48" s="199">
        <v>0.75</v>
      </c>
      <c r="R48" s="199">
        <v>4.5</v>
      </c>
      <c r="S48" s="196"/>
      <c r="T48" s="196"/>
      <c r="U48" s="196"/>
      <c r="V48" s="196"/>
      <c r="W48" s="196" t="s">
        <v>71</v>
      </c>
      <c r="X48" s="198">
        <v>6</v>
      </c>
      <c r="Y48" s="84"/>
      <c r="Z48" s="82"/>
      <c r="AA48" t="str">
        <f t="shared" si="6"/>
        <v>Anderson, James CAR LB</v>
      </c>
      <c r="AO48" t="str">
        <f t="shared" si="1"/>
        <v/>
      </c>
      <c r="AQ48" t="str">
        <f t="shared" si="2"/>
        <v/>
      </c>
      <c r="AS48" t="str">
        <f t="shared" si="0"/>
        <v/>
      </c>
      <c r="AU48" t="str">
        <f t="shared" si="3"/>
        <v/>
      </c>
      <c r="AW48" t="str">
        <f t="shared" si="4"/>
        <v/>
      </c>
      <c r="AY48" t="str">
        <f t="shared" si="5"/>
        <v/>
      </c>
    </row>
    <row r="49" spans="1:54" ht="15.75" thickBot="1">
      <c r="A49" s="196">
        <v>39</v>
      </c>
      <c r="B49" s="196">
        <v>39</v>
      </c>
      <c r="C49" s="197" t="s">
        <v>115</v>
      </c>
      <c r="D49" s="197">
        <v>0</v>
      </c>
      <c r="E49" s="196">
        <v>0</v>
      </c>
      <c r="F49" s="196"/>
      <c r="G49" s="196"/>
      <c r="H49" s="196"/>
      <c r="I49" s="196"/>
      <c r="J49" s="196"/>
      <c r="K49" s="200" t="s">
        <v>70</v>
      </c>
      <c r="L49" s="196"/>
      <c r="M49" s="196"/>
      <c r="N49" s="196"/>
      <c r="O49" s="196"/>
      <c r="P49" s="196"/>
      <c r="Q49" s="196"/>
      <c r="R49" s="196"/>
      <c r="S49" s="196"/>
      <c r="T49" s="199">
        <v>0</v>
      </c>
      <c r="U49" s="199">
        <v>0</v>
      </c>
      <c r="V49" s="199">
        <v>0</v>
      </c>
      <c r="W49" s="196" t="s">
        <v>71</v>
      </c>
      <c r="X49" s="198">
        <v>6</v>
      </c>
      <c r="Y49" s="81"/>
      <c r="Z49" s="79"/>
      <c r="AA49" t="str">
        <f t="shared" si="6"/>
        <v>Anderson, Joe CHI WR</v>
      </c>
      <c r="AO49" t="str">
        <f t="shared" si="1"/>
        <v/>
      </c>
      <c r="AQ49" t="str">
        <f t="shared" si="2"/>
        <v/>
      </c>
      <c r="AS49" t="str">
        <f t="shared" si="0"/>
        <v/>
      </c>
      <c r="AU49" t="str">
        <f t="shared" si="3"/>
        <v/>
      </c>
      <c r="AW49" t="str">
        <f t="shared" si="4"/>
        <v/>
      </c>
      <c r="AY49" t="str">
        <f t="shared" si="5"/>
        <v/>
      </c>
      <c r="BA49" s="204"/>
      <c r="BB49" s="204"/>
    </row>
    <row r="50" spans="1:54" ht="15.75" thickBot="1">
      <c r="A50" s="196">
        <v>40</v>
      </c>
      <c r="B50" s="196">
        <v>40</v>
      </c>
      <c r="C50" s="197" t="s">
        <v>116</v>
      </c>
      <c r="D50" s="197">
        <v>34.35</v>
      </c>
      <c r="E50" s="196">
        <v>5.7249999999999996</v>
      </c>
      <c r="F50" s="199">
        <v>0</v>
      </c>
      <c r="G50" s="199">
        <v>11</v>
      </c>
      <c r="H50" s="199">
        <v>12.1</v>
      </c>
      <c r="I50" s="199">
        <v>3.75</v>
      </c>
      <c r="J50" s="199">
        <v>7.5</v>
      </c>
      <c r="K50" s="199">
        <v>0</v>
      </c>
      <c r="L50" s="196"/>
      <c r="M50" s="200" t="s">
        <v>70</v>
      </c>
      <c r="N50" s="196"/>
      <c r="O50" s="196"/>
      <c r="P50" s="196"/>
      <c r="Q50" s="196"/>
      <c r="R50" s="196"/>
      <c r="S50" s="196"/>
      <c r="T50" s="196"/>
      <c r="U50" s="196"/>
      <c r="V50" s="196"/>
      <c r="W50" s="196" t="s">
        <v>71</v>
      </c>
      <c r="X50" s="198">
        <v>8</v>
      </c>
      <c r="Y50" s="84"/>
      <c r="Z50" s="82"/>
      <c r="AA50" t="str">
        <f t="shared" si="6"/>
        <v>Anderson, Mark BUF DE</v>
      </c>
      <c r="AO50" t="str">
        <f t="shared" si="1"/>
        <v/>
      </c>
      <c r="AQ50" t="str">
        <f t="shared" si="2"/>
        <v/>
      </c>
      <c r="AS50" t="str">
        <f t="shared" si="0"/>
        <v/>
      </c>
      <c r="AU50" t="str">
        <f t="shared" si="3"/>
        <v/>
      </c>
      <c r="AW50" t="str">
        <f t="shared" si="4"/>
        <v/>
      </c>
      <c r="AY50" t="str">
        <f t="shared" si="5"/>
        <v/>
      </c>
      <c r="BA50" s="198"/>
      <c r="BB50" s="196"/>
    </row>
    <row r="51" spans="1:54" ht="15.75" thickBot="1">
      <c r="A51" s="196">
        <v>41</v>
      </c>
      <c r="B51" s="196">
        <v>41</v>
      </c>
      <c r="C51" s="197" t="s">
        <v>117</v>
      </c>
      <c r="D51" s="197">
        <v>43.75</v>
      </c>
      <c r="E51" s="196">
        <v>3.9769999999999999</v>
      </c>
      <c r="F51" s="196"/>
      <c r="G51" s="196"/>
      <c r="H51" s="196"/>
      <c r="I51" s="200" t="s">
        <v>70</v>
      </c>
      <c r="J51" s="196"/>
      <c r="K51" s="196"/>
      <c r="L51" s="199">
        <v>3.75</v>
      </c>
      <c r="M51" s="199">
        <v>4</v>
      </c>
      <c r="N51" s="199">
        <v>2.25</v>
      </c>
      <c r="O51" s="199">
        <v>1.5</v>
      </c>
      <c r="P51" s="199">
        <v>3.75</v>
      </c>
      <c r="Q51" s="199">
        <v>0</v>
      </c>
      <c r="R51" s="199">
        <v>2</v>
      </c>
      <c r="S51" s="199">
        <v>3.75</v>
      </c>
      <c r="T51" s="199">
        <v>7.5</v>
      </c>
      <c r="U51" s="199">
        <v>12.25</v>
      </c>
      <c r="V51" s="199">
        <v>3</v>
      </c>
      <c r="W51" s="196" t="s">
        <v>96</v>
      </c>
      <c r="X51" s="198">
        <v>4</v>
      </c>
      <c r="Y51" s="81"/>
      <c r="Z51" s="79"/>
      <c r="AA51" t="str">
        <f t="shared" si="6"/>
        <v>Angerer, Pat IND LB</v>
      </c>
      <c r="AO51" t="str">
        <f t="shared" si="1"/>
        <v/>
      </c>
      <c r="AQ51" t="str">
        <f t="shared" si="2"/>
        <v/>
      </c>
      <c r="AS51" t="str">
        <f t="shared" si="0"/>
        <v/>
      </c>
      <c r="AU51" t="str">
        <f t="shared" si="3"/>
        <v/>
      </c>
      <c r="AW51" t="str">
        <f t="shared" si="4"/>
        <v/>
      </c>
      <c r="AY51" t="str">
        <f t="shared" si="5"/>
        <v/>
      </c>
    </row>
    <row r="52" spans="1:54" ht="15.75" thickBot="1">
      <c r="A52" s="196">
        <v>42</v>
      </c>
      <c r="B52" s="196">
        <v>42</v>
      </c>
      <c r="C52" s="197" t="s">
        <v>118</v>
      </c>
      <c r="D52" s="197">
        <v>15.15</v>
      </c>
      <c r="E52" s="196">
        <v>3.03</v>
      </c>
      <c r="F52" s="199">
        <v>1.25</v>
      </c>
      <c r="G52" s="199">
        <v>1.25</v>
      </c>
      <c r="H52" s="199">
        <v>0</v>
      </c>
      <c r="I52" s="196"/>
      <c r="J52" s="199">
        <v>12.65</v>
      </c>
      <c r="K52" s="200" t="s">
        <v>70</v>
      </c>
      <c r="L52" s="199">
        <v>0</v>
      </c>
      <c r="M52" s="196"/>
      <c r="N52" s="196"/>
      <c r="O52" s="196"/>
      <c r="P52" s="196"/>
      <c r="Q52" s="196"/>
      <c r="R52" s="196"/>
      <c r="S52" s="196"/>
      <c r="T52" s="196"/>
      <c r="U52" s="196"/>
      <c r="V52" s="196"/>
      <c r="W52" s="196" t="s">
        <v>71</v>
      </c>
      <c r="X52" s="198">
        <v>6</v>
      </c>
      <c r="Y52" s="84"/>
      <c r="Z52" s="82"/>
      <c r="AA52" t="str">
        <f t="shared" si="6"/>
        <v>Applewhite, Antwan CAR DE</v>
      </c>
      <c r="AO52" t="str">
        <f t="shared" si="1"/>
        <v/>
      </c>
      <c r="AQ52" t="str">
        <f t="shared" si="2"/>
        <v/>
      </c>
      <c r="AS52" t="str">
        <f t="shared" si="0"/>
        <v/>
      </c>
      <c r="AU52" t="str">
        <f t="shared" si="3"/>
        <v/>
      </c>
      <c r="AW52" t="str">
        <f t="shared" si="4"/>
        <v/>
      </c>
      <c r="AY52" t="str">
        <f t="shared" si="5"/>
        <v/>
      </c>
      <c r="BA52" s="204"/>
      <c r="BB52" s="204"/>
    </row>
    <row r="53" spans="1:54" ht="15.75" thickBot="1">
      <c r="A53" s="196">
        <v>43</v>
      </c>
      <c r="B53" s="196">
        <v>43</v>
      </c>
      <c r="C53" s="197" t="s">
        <v>119</v>
      </c>
      <c r="D53" s="197">
        <v>139.69</v>
      </c>
      <c r="E53" s="196">
        <v>8.7309999999999999</v>
      </c>
      <c r="F53" s="199">
        <v>4.09</v>
      </c>
      <c r="G53" s="199">
        <v>8.02</v>
      </c>
      <c r="H53" s="199">
        <v>7.99</v>
      </c>
      <c r="I53" s="199">
        <v>8.1</v>
      </c>
      <c r="J53" s="199">
        <v>2.0299999999999998</v>
      </c>
      <c r="K53" s="199">
        <v>1.48</v>
      </c>
      <c r="L53" s="200" t="s">
        <v>70</v>
      </c>
      <c r="M53" s="199">
        <v>6.93</v>
      </c>
      <c r="N53" s="199">
        <v>13.75</v>
      </c>
      <c r="O53" s="199">
        <v>9.8800000000000008</v>
      </c>
      <c r="P53" s="199">
        <v>6.5</v>
      </c>
      <c r="Q53" s="199">
        <v>14.03</v>
      </c>
      <c r="R53" s="199">
        <v>5.5</v>
      </c>
      <c r="S53" s="199">
        <v>11.58</v>
      </c>
      <c r="T53" s="199">
        <v>18.559999999999999</v>
      </c>
      <c r="U53" s="199">
        <v>7</v>
      </c>
      <c r="V53" s="199">
        <v>14.25</v>
      </c>
      <c r="W53" s="196" t="s">
        <v>87</v>
      </c>
      <c r="X53" s="198">
        <v>7</v>
      </c>
      <c r="Y53" s="81"/>
      <c r="Z53" s="79"/>
      <c r="AA53" t="str">
        <f t="shared" si="6"/>
        <v>Arenas, Javier KCC CB</v>
      </c>
      <c r="AO53" t="str">
        <f t="shared" si="1"/>
        <v/>
      </c>
      <c r="AQ53" t="str">
        <f t="shared" si="2"/>
        <v/>
      </c>
      <c r="AS53" t="str">
        <f t="shared" si="0"/>
        <v/>
      </c>
      <c r="AU53" t="str">
        <f t="shared" si="3"/>
        <v/>
      </c>
      <c r="AW53" t="str">
        <f t="shared" si="4"/>
        <v/>
      </c>
      <c r="AY53" t="str">
        <f t="shared" si="5"/>
        <v/>
      </c>
    </row>
    <row r="54" spans="1:54" ht="15.75" thickBot="1">
      <c r="A54" s="196">
        <v>44</v>
      </c>
      <c r="B54" s="196">
        <v>44</v>
      </c>
      <c r="C54" s="197" t="s">
        <v>120</v>
      </c>
      <c r="D54" s="197">
        <v>4.95</v>
      </c>
      <c r="E54" s="196">
        <v>0.82499999999999996</v>
      </c>
      <c r="F54" s="199">
        <v>1.55</v>
      </c>
      <c r="G54" s="196"/>
      <c r="H54" s="199">
        <v>3.4</v>
      </c>
      <c r="I54" s="199">
        <v>0</v>
      </c>
      <c r="J54" s="200" t="s">
        <v>70</v>
      </c>
      <c r="K54" s="199">
        <v>0</v>
      </c>
      <c r="L54" s="196"/>
      <c r="M54" s="196"/>
      <c r="N54" s="196"/>
      <c r="O54" s="196"/>
      <c r="P54" s="196"/>
      <c r="Q54" s="196"/>
      <c r="R54" s="196"/>
      <c r="S54" s="196"/>
      <c r="T54" s="199">
        <v>0</v>
      </c>
      <c r="U54" s="196"/>
      <c r="V54" s="196"/>
      <c r="W54" s="196" t="s">
        <v>71</v>
      </c>
      <c r="X54" s="198">
        <v>5</v>
      </c>
      <c r="Y54" s="84"/>
      <c r="Z54" s="82"/>
      <c r="AA54" t="str">
        <f t="shared" si="6"/>
        <v>Armstrong, Anthony DAL WR</v>
      </c>
      <c r="AO54" t="str">
        <f t="shared" si="1"/>
        <v/>
      </c>
      <c r="AQ54" t="str">
        <f t="shared" si="2"/>
        <v/>
      </c>
      <c r="AS54" t="str">
        <f t="shared" si="0"/>
        <v/>
      </c>
      <c r="AU54" t="str">
        <f t="shared" si="3"/>
        <v/>
      </c>
      <c r="AW54" t="str">
        <f t="shared" si="4"/>
        <v/>
      </c>
      <c r="AY54" t="str">
        <f t="shared" si="5"/>
        <v/>
      </c>
      <c r="BA54" s="204"/>
      <c r="BB54" s="204"/>
    </row>
    <row r="55" spans="1:54" ht="15.75" thickBot="1">
      <c r="A55" s="196">
        <v>45</v>
      </c>
      <c r="B55" s="196">
        <v>45</v>
      </c>
      <c r="C55" s="197" t="s">
        <v>121</v>
      </c>
      <c r="D55" s="197">
        <v>31.95</v>
      </c>
      <c r="E55" s="196">
        <v>2.13</v>
      </c>
      <c r="F55" s="199">
        <v>9.85</v>
      </c>
      <c r="G55" s="199">
        <v>3.15</v>
      </c>
      <c r="H55" s="199">
        <v>4.9000000000000004</v>
      </c>
      <c r="I55" s="199">
        <v>0</v>
      </c>
      <c r="J55" s="199">
        <v>7.15</v>
      </c>
      <c r="K55" s="199">
        <v>2.5499999999999998</v>
      </c>
      <c r="L55" s="199">
        <v>0</v>
      </c>
      <c r="M55" s="196"/>
      <c r="N55" s="199">
        <v>0</v>
      </c>
      <c r="O55" s="199">
        <v>4.3499999999999996</v>
      </c>
      <c r="P55" s="200" t="s">
        <v>70</v>
      </c>
      <c r="Q55" s="199">
        <v>0</v>
      </c>
      <c r="R55" s="199">
        <v>0</v>
      </c>
      <c r="S55" s="199">
        <v>0</v>
      </c>
      <c r="T55" s="199">
        <v>0</v>
      </c>
      <c r="U55" s="199">
        <v>0</v>
      </c>
      <c r="V55" s="199">
        <v>0</v>
      </c>
      <c r="W55" s="196" t="s">
        <v>71</v>
      </c>
      <c r="X55" s="198">
        <v>11</v>
      </c>
      <c r="Y55" s="81"/>
      <c r="Z55" s="79"/>
      <c r="AA55" t="str">
        <f t="shared" si="6"/>
        <v>Aromashodu, Devin MIN WR</v>
      </c>
      <c r="AO55" t="str">
        <f t="shared" si="1"/>
        <v/>
      </c>
      <c r="AQ55" t="str">
        <f t="shared" si="2"/>
        <v/>
      </c>
      <c r="AS55" t="str">
        <f t="shared" si="0"/>
        <v/>
      </c>
      <c r="AU55" t="str">
        <f t="shared" si="3"/>
        <v/>
      </c>
      <c r="AW55" t="str">
        <f t="shared" si="4"/>
        <v/>
      </c>
      <c r="AY55" t="str">
        <f t="shared" si="5"/>
        <v/>
      </c>
      <c r="BA55" s="198"/>
      <c r="BB55" s="196"/>
    </row>
    <row r="56" spans="1:54" ht="15.75" thickBot="1">
      <c r="A56" s="196">
        <v>46</v>
      </c>
      <c r="B56" s="196">
        <v>46</v>
      </c>
      <c r="C56" s="197" t="s">
        <v>122</v>
      </c>
      <c r="D56" s="197">
        <v>122.75</v>
      </c>
      <c r="E56" s="196">
        <v>7.6719999999999997</v>
      </c>
      <c r="F56" s="199">
        <v>5.5</v>
      </c>
      <c r="G56" s="199">
        <v>3</v>
      </c>
      <c r="H56" s="199">
        <v>10.5</v>
      </c>
      <c r="I56" s="199">
        <v>7</v>
      </c>
      <c r="J56" s="199">
        <v>5.25</v>
      </c>
      <c r="K56" s="199">
        <v>3</v>
      </c>
      <c r="L56" s="199">
        <v>11.5</v>
      </c>
      <c r="M56" s="199">
        <v>0</v>
      </c>
      <c r="N56" s="200" t="s">
        <v>70</v>
      </c>
      <c r="O56" s="199">
        <v>11.75</v>
      </c>
      <c r="P56" s="199">
        <v>11</v>
      </c>
      <c r="Q56" s="199">
        <v>10.5</v>
      </c>
      <c r="R56" s="199">
        <v>12</v>
      </c>
      <c r="S56" s="199">
        <v>6.5</v>
      </c>
      <c r="T56" s="199">
        <v>3</v>
      </c>
      <c r="U56" s="199">
        <v>11.5</v>
      </c>
      <c r="V56" s="199">
        <v>10.75</v>
      </c>
      <c r="W56" s="196" t="s">
        <v>71</v>
      </c>
      <c r="X56" s="198">
        <v>9</v>
      </c>
      <c r="Y56" s="84"/>
      <c r="Z56" s="82"/>
      <c r="AA56" t="str">
        <f t="shared" si="6"/>
        <v>Arrington, Kyle NEP CB</v>
      </c>
      <c r="AO56" t="str">
        <f t="shared" si="1"/>
        <v/>
      </c>
      <c r="AQ56" t="str">
        <f t="shared" si="2"/>
        <v/>
      </c>
      <c r="AS56" t="str">
        <f t="shared" si="0"/>
        <v/>
      </c>
      <c r="AU56" t="str">
        <f t="shared" si="3"/>
        <v/>
      </c>
      <c r="AW56" t="str">
        <f t="shared" si="4"/>
        <v/>
      </c>
      <c r="AY56" t="str">
        <f t="shared" si="5"/>
        <v/>
      </c>
      <c r="BA56" s="198"/>
      <c r="BB56" s="196"/>
    </row>
    <row r="57" spans="1:54" ht="15.75" thickBot="1">
      <c r="A57" s="196">
        <v>47</v>
      </c>
      <c r="B57" s="196">
        <v>47</v>
      </c>
      <c r="C57" s="197" t="s">
        <v>123</v>
      </c>
      <c r="D57" s="197">
        <v>4.3</v>
      </c>
      <c r="E57" s="196">
        <v>0.26900000000000002</v>
      </c>
      <c r="F57" s="199">
        <v>2.8</v>
      </c>
      <c r="G57" s="199">
        <v>0</v>
      </c>
      <c r="H57" s="199">
        <v>0</v>
      </c>
      <c r="I57" s="199">
        <v>0</v>
      </c>
      <c r="J57" s="199">
        <v>0.8</v>
      </c>
      <c r="K57" s="199">
        <v>0</v>
      </c>
      <c r="L57" s="199">
        <v>0</v>
      </c>
      <c r="M57" s="199">
        <v>0</v>
      </c>
      <c r="N57" s="199">
        <v>0</v>
      </c>
      <c r="O57" s="199">
        <v>0</v>
      </c>
      <c r="P57" s="200" t="s">
        <v>70</v>
      </c>
      <c r="Q57" s="199">
        <v>0.6</v>
      </c>
      <c r="R57" s="199">
        <v>0</v>
      </c>
      <c r="S57" s="199">
        <v>0</v>
      </c>
      <c r="T57" s="199">
        <v>0</v>
      </c>
      <c r="U57" s="199">
        <v>0.1</v>
      </c>
      <c r="V57" s="199">
        <v>0</v>
      </c>
      <c r="W57" s="196" t="s">
        <v>71</v>
      </c>
      <c r="X57" s="198">
        <v>11</v>
      </c>
      <c r="Y57" s="81"/>
      <c r="Z57" s="79"/>
      <c r="AA57" t="str">
        <f t="shared" si="6"/>
        <v>Asiata, Matt MIN RB</v>
      </c>
      <c r="AO57" t="str">
        <f t="shared" si="1"/>
        <v/>
      </c>
      <c r="AQ57" t="str">
        <f t="shared" si="2"/>
        <v/>
      </c>
      <c r="AS57" t="str">
        <f t="shared" si="0"/>
        <v/>
      </c>
      <c r="AU57" t="str">
        <f t="shared" si="3"/>
        <v/>
      </c>
      <c r="AW57" t="str">
        <f t="shared" si="4"/>
        <v/>
      </c>
      <c r="AY57" t="str">
        <f t="shared" si="5"/>
        <v/>
      </c>
      <c r="BA57" s="198"/>
      <c r="BB57" s="196"/>
    </row>
    <row r="58" spans="1:54" ht="15.75" thickBot="1">
      <c r="A58" s="196">
        <v>48</v>
      </c>
      <c r="B58" s="196">
        <v>48</v>
      </c>
      <c r="C58" s="197" t="s">
        <v>124</v>
      </c>
      <c r="D58" s="197">
        <v>113</v>
      </c>
      <c r="E58" s="196">
        <v>7.0620000000000003</v>
      </c>
      <c r="F58" s="199">
        <v>9</v>
      </c>
      <c r="G58" s="199">
        <v>1.5</v>
      </c>
      <c r="H58" s="199">
        <v>5.5</v>
      </c>
      <c r="I58" s="199">
        <v>5.5</v>
      </c>
      <c r="J58" s="199">
        <v>11.25</v>
      </c>
      <c r="K58" s="199">
        <v>19.25</v>
      </c>
      <c r="L58" s="200" t="s">
        <v>70</v>
      </c>
      <c r="M58" s="199">
        <v>4.5</v>
      </c>
      <c r="N58" s="199">
        <v>3.75</v>
      </c>
      <c r="O58" s="199">
        <v>4.75</v>
      </c>
      <c r="P58" s="199">
        <v>4.5</v>
      </c>
      <c r="Q58" s="199">
        <v>3.75</v>
      </c>
      <c r="R58" s="199">
        <v>11.25</v>
      </c>
      <c r="S58" s="199">
        <v>11.5</v>
      </c>
      <c r="T58" s="199">
        <v>2.5</v>
      </c>
      <c r="U58" s="199">
        <v>4.5</v>
      </c>
      <c r="V58" s="199">
        <v>10</v>
      </c>
      <c r="W58" s="196" t="s">
        <v>71</v>
      </c>
      <c r="X58" s="198">
        <v>7</v>
      </c>
      <c r="Y58" s="84"/>
      <c r="Z58" s="82"/>
      <c r="AA58" t="str">
        <f t="shared" si="6"/>
        <v>Asomugha, Nnamdi PHI CB</v>
      </c>
      <c r="AO58" t="str">
        <f t="shared" si="1"/>
        <v/>
      </c>
      <c r="AQ58" t="str">
        <f t="shared" si="2"/>
        <v/>
      </c>
      <c r="AS58" t="str">
        <f t="shared" si="0"/>
        <v/>
      </c>
      <c r="AU58" t="str">
        <f t="shared" si="3"/>
        <v/>
      </c>
      <c r="AW58" t="str">
        <f t="shared" si="4"/>
        <v/>
      </c>
      <c r="AY58" t="str">
        <f t="shared" si="5"/>
        <v/>
      </c>
      <c r="BA58" s="198"/>
      <c r="BB58" s="196"/>
    </row>
    <row r="59" spans="1:54" ht="15.75" thickBot="1">
      <c r="A59" s="196">
        <v>49</v>
      </c>
      <c r="B59" s="196">
        <v>49</v>
      </c>
      <c r="C59" s="197" t="s">
        <v>125</v>
      </c>
      <c r="D59" s="197">
        <v>222</v>
      </c>
      <c r="E59" s="196">
        <v>13.875</v>
      </c>
      <c r="F59" s="199">
        <v>18.5</v>
      </c>
      <c r="G59" s="199">
        <v>3.75</v>
      </c>
      <c r="H59" s="199">
        <v>17.25</v>
      </c>
      <c r="I59" s="199">
        <v>20.2</v>
      </c>
      <c r="J59" s="199">
        <v>16.649999999999999</v>
      </c>
      <c r="K59" s="199">
        <v>13</v>
      </c>
      <c r="L59" s="199">
        <v>10.55</v>
      </c>
      <c r="M59" s="200" t="s">
        <v>70</v>
      </c>
      <c r="N59" s="199">
        <v>11</v>
      </c>
      <c r="O59" s="199">
        <v>6.75</v>
      </c>
      <c r="P59" s="199">
        <v>29.6</v>
      </c>
      <c r="Q59" s="199">
        <v>13.45</v>
      </c>
      <c r="R59" s="199">
        <v>8.4</v>
      </c>
      <c r="S59" s="199">
        <v>17.45</v>
      </c>
      <c r="T59" s="199">
        <v>0</v>
      </c>
      <c r="U59" s="199">
        <v>27.95</v>
      </c>
      <c r="V59" s="199">
        <v>7.5</v>
      </c>
      <c r="W59" s="197" t="s">
        <v>126</v>
      </c>
      <c r="X59" s="198">
        <v>8</v>
      </c>
      <c r="Y59" s="81"/>
      <c r="Z59" s="79"/>
      <c r="AA59" t="str">
        <f t="shared" si="6"/>
        <v>Atkins, Geno CIN DT</v>
      </c>
      <c r="AO59" t="str">
        <f t="shared" si="1"/>
        <v/>
      </c>
      <c r="AQ59" t="str">
        <f t="shared" si="2"/>
        <v/>
      </c>
      <c r="AS59" t="str">
        <f t="shared" si="0"/>
        <v/>
      </c>
      <c r="AU59" t="str">
        <f t="shared" si="3"/>
        <v/>
      </c>
      <c r="AW59" t="str">
        <f t="shared" si="4"/>
        <v/>
      </c>
      <c r="AY59" t="str">
        <f t="shared" si="5"/>
        <v/>
      </c>
    </row>
    <row r="60" spans="1:54" ht="15.75" thickBot="1">
      <c r="A60" s="196">
        <v>50</v>
      </c>
      <c r="B60" s="196">
        <v>50</v>
      </c>
      <c r="C60" s="197" t="s">
        <v>127</v>
      </c>
      <c r="D60" s="197">
        <v>20.7</v>
      </c>
      <c r="E60" s="196">
        <v>1.294</v>
      </c>
      <c r="F60" s="199">
        <v>3.7</v>
      </c>
      <c r="G60" s="199">
        <v>4.5999999999999996</v>
      </c>
      <c r="H60" s="199">
        <v>2.8</v>
      </c>
      <c r="I60" s="199">
        <v>2.4</v>
      </c>
      <c r="J60" s="200" t="s">
        <v>70</v>
      </c>
      <c r="K60" s="199">
        <v>2.7</v>
      </c>
      <c r="L60" s="199">
        <v>0</v>
      </c>
      <c r="M60" s="199">
        <v>0</v>
      </c>
      <c r="N60" s="199">
        <v>0</v>
      </c>
      <c r="O60" s="199">
        <v>4.5</v>
      </c>
      <c r="P60" s="199">
        <v>0</v>
      </c>
      <c r="Q60" s="199">
        <v>0</v>
      </c>
      <c r="R60" s="199">
        <v>0</v>
      </c>
      <c r="S60" s="199">
        <v>0</v>
      </c>
      <c r="T60" s="199">
        <v>0</v>
      </c>
      <c r="U60" s="199">
        <v>0</v>
      </c>
      <c r="V60" s="199">
        <v>0</v>
      </c>
      <c r="W60" s="196" t="s">
        <v>87</v>
      </c>
      <c r="X60" s="198">
        <v>5</v>
      </c>
      <c r="Y60" s="84"/>
      <c r="Z60" s="82"/>
      <c r="AA60" t="str">
        <f t="shared" si="6"/>
        <v>Ausberry, David OAK TE</v>
      </c>
      <c r="AO60" t="str">
        <f t="shared" si="1"/>
        <v/>
      </c>
      <c r="AQ60" t="str">
        <f t="shared" si="2"/>
        <v/>
      </c>
      <c r="AS60" t="str">
        <f t="shared" si="0"/>
        <v/>
      </c>
      <c r="AU60" t="str">
        <f t="shared" si="3"/>
        <v/>
      </c>
      <c r="AW60" t="str">
        <f t="shared" si="4"/>
        <v/>
      </c>
      <c r="AY60" t="str">
        <f t="shared" si="5"/>
        <v/>
      </c>
      <c r="BA60" s="204"/>
      <c r="BB60" s="204"/>
    </row>
    <row r="61" spans="1:54" ht="15.75" thickBot="1">
      <c r="A61" s="196">
        <v>51</v>
      </c>
      <c r="B61" s="196">
        <v>51</v>
      </c>
      <c r="C61" s="197" t="s">
        <v>128</v>
      </c>
      <c r="D61" s="197">
        <v>16.75</v>
      </c>
      <c r="E61" s="196">
        <v>2.3929999999999998</v>
      </c>
      <c r="F61" s="196"/>
      <c r="G61" s="196"/>
      <c r="H61" s="199">
        <v>0</v>
      </c>
      <c r="I61" s="199">
        <v>0</v>
      </c>
      <c r="J61" s="199">
        <v>3</v>
      </c>
      <c r="K61" s="199">
        <v>0</v>
      </c>
      <c r="L61" s="199">
        <v>5</v>
      </c>
      <c r="M61" s="196"/>
      <c r="N61" s="196"/>
      <c r="O61" s="196"/>
      <c r="P61" s="200" t="s">
        <v>70</v>
      </c>
      <c r="Q61" s="196"/>
      <c r="R61" s="196"/>
      <c r="S61" s="196"/>
      <c r="T61" s="196"/>
      <c r="U61" s="199">
        <v>2.5</v>
      </c>
      <c r="V61" s="199">
        <v>6.25</v>
      </c>
      <c r="W61" s="196" t="s">
        <v>71</v>
      </c>
      <c r="X61" s="198">
        <v>11</v>
      </c>
      <c r="Y61" s="81"/>
      <c r="Z61" s="79"/>
      <c r="AA61" t="str">
        <f t="shared" si="6"/>
        <v>Austin, Marvin NYG DT</v>
      </c>
      <c r="AO61" t="str">
        <f t="shared" si="1"/>
        <v/>
      </c>
      <c r="AQ61" t="str">
        <f t="shared" si="2"/>
        <v/>
      </c>
      <c r="AS61" t="str">
        <f t="shared" si="0"/>
        <v/>
      </c>
      <c r="AU61" t="str">
        <f t="shared" si="3"/>
        <v/>
      </c>
      <c r="AW61" t="str">
        <f t="shared" si="4"/>
        <v/>
      </c>
      <c r="AY61" t="str">
        <f t="shared" si="5"/>
        <v/>
      </c>
      <c r="BA61" s="198"/>
      <c r="BB61" s="196"/>
    </row>
    <row r="62" spans="1:54" ht="15.75" thickBot="1">
      <c r="A62" s="196">
        <v>52</v>
      </c>
      <c r="B62" s="196">
        <v>52</v>
      </c>
      <c r="C62" s="197" t="s">
        <v>129</v>
      </c>
      <c r="D62" s="197">
        <v>210.8</v>
      </c>
      <c r="E62" s="196">
        <v>13.175000000000001</v>
      </c>
      <c r="F62" s="199">
        <v>18.3</v>
      </c>
      <c r="G62" s="199">
        <v>18.55</v>
      </c>
      <c r="H62" s="199">
        <v>17.95</v>
      </c>
      <c r="I62" s="199">
        <v>16.7</v>
      </c>
      <c r="J62" s="200" t="s">
        <v>70</v>
      </c>
      <c r="K62" s="199">
        <v>5.6</v>
      </c>
      <c r="L62" s="199">
        <v>18.95</v>
      </c>
      <c r="M62" s="199">
        <v>24.55</v>
      </c>
      <c r="N62" s="199">
        <v>16.350000000000001</v>
      </c>
      <c r="O62" s="199">
        <v>5.7</v>
      </c>
      <c r="P62" s="199">
        <v>13.3</v>
      </c>
      <c r="Q62" s="199">
        <v>0</v>
      </c>
      <c r="R62" s="199">
        <v>13.1</v>
      </c>
      <c r="S62" s="199">
        <v>9.6</v>
      </c>
      <c r="T62" s="199">
        <v>16.649999999999999</v>
      </c>
      <c r="U62" s="199">
        <v>15.5</v>
      </c>
      <c r="V62" s="199">
        <v>0</v>
      </c>
      <c r="W62" s="197" t="s">
        <v>130</v>
      </c>
      <c r="X62" s="198">
        <v>5</v>
      </c>
      <c r="Y62" s="84"/>
      <c r="Z62" s="82"/>
      <c r="AA62" t="str">
        <f t="shared" si="6"/>
        <v>Austin, Miles DAL WR</v>
      </c>
      <c r="AO62" t="str">
        <f t="shared" si="1"/>
        <v/>
      </c>
      <c r="AQ62" t="str">
        <f t="shared" si="2"/>
        <v/>
      </c>
      <c r="AS62" t="str">
        <f t="shared" si="0"/>
        <v/>
      </c>
      <c r="AU62" t="str">
        <f t="shared" si="3"/>
        <v/>
      </c>
      <c r="AW62" t="str">
        <f t="shared" si="4"/>
        <v/>
      </c>
      <c r="AY62" t="str">
        <f t="shared" si="5"/>
        <v/>
      </c>
      <c r="BA62" s="198"/>
      <c r="BB62" s="196"/>
    </row>
    <row r="63" spans="1:54" ht="15.75" thickBot="1">
      <c r="A63" s="196">
        <v>53</v>
      </c>
      <c r="B63" s="196">
        <v>53</v>
      </c>
      <c r="C63" s="197" t="s">
        <v>131</v>
      </c>
      <c r="D63" s="197">
        <v>128.05000000000001</v>
      </c>
      <c r="E63" s="196">
        <v>9.1460000000000008</v>
      </c>
      <c r="F63" s="199">
        <v>7.7</v>
      </c>
      <c r="G63" s="199">
        <v>5.8</v>
      </c>
      <c r="H63" s="199">
        <v>7.55</v>
      </c>
      <c r="I63" s="199">
        <v>5.5</v>
      </c>
      <c r="J63" s="199">
        <v>7.15</v>
      </c>
      <c r="K63" s="199">
        <v>4.5999999999999996</v>
      </c>
      <c r="L63" s="200" t="s">
        <v>70</v>
      </c>
      <c r="M63" s="199">
        <v>6.5</v>
      </c>
      <c r="N63" s="199">
        <v>13.1</v>
      </c>
      <c r="O63" s="199">
        <v>1.1499999999999999</v>
      </c>
      <c r="P63" s="196"/>
      <c r="Q63" s="196"/>
      <c r="R63" s="199">
        <v>12.9</v>
      </c>
      <c r="S63" s="199">
        <v>22.05</v>
      </c>
      <c r="T63" s="199">
        <v>8.15</v>
      </c>
      <c r="U63" s="199">
        <v>17</v>
      </c>
      <c r="V63" s="199">
        <v>8.9</v>
      </c>
      <c r="W63" s="196" t="s">
        <v>71</v>
      </c>
      <c r="X63" s="198">
        <v>7</v>
      </c>
      <c r="Y63" s="81"/>
      <c r="Z63" s="79"/>
      <c r="AA63" t="str">
        <f t="shared" si="6"/>
        <v>Avant, Jason PHI WR</v>
      </c>
      <c r="AO63" t="str">
        <f t="shared" si="1"/>
        <v/>
      </c>
      <c r="AQ63" t="str">
        <f t="shared" si="2"/>
        <v/>
      </c>
      <c r="AS63" t="str">
        <f t="shared" si="0"/>
        <v/>
      </c>
      <c r="AU63" t="str">
        <f t="shared" si="3"/>
        <v/>
      </c>
      <c r="AW63" t="str">
        <f t="shared" si="4"/>
        <v/>
      </c>
      <c r="AY63" t="str">
        <f t="shared" si="5"/>
        <v/>
      </c>
      <c r="BA63" s="198"/>
      <c r="BB63" s="196"/>
    </row>
    <row r="64" spans="1:54" ht="15.75" thickBot="1">
      <c r="A64" s="196">
        <v>54</v>
      </c>
      <c r="B64" s="196">
        <v>54</v>
      </c>
      <c r="C64" s="197" t="s">
        <v>132</v>
      </c>
      <c r="D64" s="197">
        <v>173</v>
      </c>
      <c r="E64" s="196">
        <v>10.811999999999999</v>
      </c>
      <c r="F64" s="199">
        <v>13.45</v>
      </c>
      <c r="G64" s="199">
        <v>24.05</v>
      </c>
      <c r="H64" s="199">
        <v>5.3</v>
      </c>
      <c r="I64" s="200" t="s">
        <v>70</v>
      </c>
      <c r="J64" s="199">
        <v>5.95</v>
      </c>
      <c r="K64" s="199">
        <v>10.9</v>
      </c>
      <c r="L64" s="199">
        <v>9.6</v>
      </c>
      <c r="M64" s="199">
        <v>9.1999999999999993</v>
      </c>
      <c r="N64" s="199">
        <v>18.05</v>
      </c>
      <c r="O64" s="199">
        <v>12.5</v>
      </c>
      <c r="P64" s="199">
        <v>7.15</v>
      </c>
      <c r="Q64" s="199">
        <v>3.85</v>
      </c>
      <c r="R64" s="199">
        <v>28.35</v>
      </c>
      <c r="S64" s="199">
        <v>7.15</v>
      </c>
      <c r="T64" s="199">
        <v>7.45</v>
      </c>
      <c r="U64" s="199">
        <v>10.050000000000001</v>
      </c>
      <c r="V64" s="199">
        <v>0</v>
      </c>
      <c r="W64" s="196" t="s">
        <v>71</v>
      </c>
      <c r="X64" s="198">
        <v>4</v>
      </c>
      <c r="Y64" s="84"/>
      <c r="Z64" s="82"/>
      <c r="AA64" t="str">
        <f t="shared" si="6"/>
        <v>Avery, Donnie IND WR</v>
      </c>
      <c r="AO64" t="str">
        <f t="shared" si="1"/>
        <v/>
      </c>
      <c r="AQ64" t="str">
        <f t="shared" si="2"/>
        <v/>
      </c>
      <c r="AS64" t="str">
        <f t="shared" si="0"/>
        <v/>
      </c>
      <c r="AU64" t="str">
        <f t="shared" si="3"/>
        <v/>
      </c>
      <c r="AW64" t="str">
        <f t="shared" si="4"/>
        <v/>
      </c>
      <c r="AY64" t="str">
        <f t="shared" si="5"/>
        <v/>
      </c>
      <c r="BA64" s="198"/>
      <c r="BB64" s="196"/>
    </row>
    <row r="65" spans="1:54" ht="15.75" thickBot="1">
      <c r="A65" s="196">
        <v>55</v>
      </c>
      <c r="B65" s="196">
        <v>55</v>
      </c>
      <c r="C65" s="197" t="s">
        <v>133</v>
      </c>
      <c r="D65" s="197">
        <v>154.35</v>
      </c>
      <c r="E65" s="196">
        <v>9.6470000000000002</v>
      </c>
      <c r="F65" s="199">
        <v>9.75</v>
      </c>
      <c r="G65" s="199">
        <v>0</v>
      </c>
      <c r="H65" s="199">
        <v>11.5</v>
      </c>
      <c r="I65" s="199">
        <v>13.25</v>
      </c>
      <c r="J65" s="200" t="s">
        <v>70</v>
      </c>
      <c r="K65" s="199">
        <v>24.1</v>
      </c>
      <c r="L65" s="199">
        <v>15.25</v>
      </c>
      <c r="M65" s="199">
        <v>2.5</v>
      </c>
      <c r="N65" s="199">
        <v>2.5</v>
      </c>
      <c r="O65" s="199">
        <v>5</v>
      </c>
      <c r="P65" s="199">
        <v>10.25</v>
      </c>
      <c r="Q65" s="199">
        <v>21.9</v>
      </c>
      <c r="R65" s="199">
        <v>15.2</v>
      </c>
      <c r="S65" s="199">
        <v>11.9</v>
      </c>
      <c r="T65" s="199">
        <v>2.5</v>
      </c>
      <c r="U65" s="199">
        <v>1.25</v>
      </c>
      <c r="V65" s="199">
        <v>7.5</v>
      </c>
      <c r="W65" s="197" t="s">
        <v>126</v>
      </c>
      <c r="X65" s="198">
        <v>5</v>
      </c>
      <c r="Y65" s="81"/>
      <c r="Z65" s="79"/>
      <c r="AA65" t="str">
        <f t="shared" si="6"/>
        <v>Avril, Cliff DET DE</v>
      </c>
      <c r="AO65" t="str">
        <f t="shared" si="1"/>
        <v/>
      </c>
      <c r="AQ65" t="str">
        <f t="shared" si="2"/>
        <v/>
      </c>
      <c r="AS65" t="str">
        <f t="shared" si="0"/>
        <v/>
      </c>
      <c r="AU65" t="str">
        <f t="shared" si="3"/>
        <v/>
      </c>
      <c r="AW65" t="str">
        <f t="shared" si="4"/>
        <v/>
      </c>
      <c r="AY65" t="str">
        <f t="shared" si="5"/>
        <v/>
      </c>
      <c r="BA65" s="198"/>
      <c r="BB65" s="196"/>
    </row>
    <row r="66" spans="1:54" ht="15.75" thickBot="1">
      <c r="A66" s="196">
        <v>56</v>
      </c>
      <c r="B66" s="196">
        <v>56</v>
      </c>
      <c r="C66" s="197" t="s">
        <v>134</v>
      </c>
      <c r="D66" s="197">
        <v>46.2</v>
      </c>
      <c r="E66" s="196">
        <v>2.8879999999999999</v>
      </c>
      <c r="F66" s="199">
        <v>0</v>
      </c>
      <c r="G66" s="199">
        <v>0</v>
      </c>
      <c r="H66" s="199">
        <v>0</v>
      </c>
      <c r="I66" s="199">
        <v>0</v>
      </c>
      <c r="J66" s="199">
        <v>0</v>
      </c>
      <c r="K66" s="199">
        <v>1.5</v>
      </c>
      <c r="L66" s="199">
        <v>0</v>
      </c>
      <c r="M66" s="200" t="s">
        <v>70</v>
      </c>
      <c r="N66" s="199">
        <v>0</v>
      </c>
      <c r="O66" s="199">
        <v>2.5</v>
      </c>
      <c r="P66" s="199">
        <v>0</v>
      </c>
      <c r="Q66" s="199">
        <v>7.75</v>
      </c>
      <c r="R66" s="199">
        <v>3</v>
      </c>
      <c r="S66" s="199">
        <v>7.5</v>
      </c>
      <c r="T66" s="199">
        <v>10.5</v>
      </c>
      <c r="U66" s="199">
        <v>9.6999999999999993</v>
      </c>
      <c r="V66" s="199">
        <v>3.75</v>
      </c>
      <c r="W66" s="196" t="s">
        <v>71</v>
      </c>
      <c r="X66" s="198">
        <v>8</v>
      </c>
      <c r="Y66" s="84"/>
      <c r="Z66" s="82"/>
      <c r="AA66" t="str">
        <f t="shared" si="6"/>
        <v>Ayanbadejo, Brendon BAL LB</v>
      </c>
      <c r="AO66" t="str">
        <f t="shared" si="1"/>
        <v/>
      </c>
      <c r="AQ66" t="str">
        <f t="shared" si="2"/>
        <v/>
      </c>
      <c r="AS66" t="str">
        <f t="shared" ref="AS66:AS129" si="7">IF(ISNUMBER(SEARCH("*Total Starters:*",BA67)),BB67,"")</f>
        <v/>
      </c>
      <c r="AU66" t="str">
        <f t="shared" si="3"/>
        <v/>
      </c>
      <c r="AW66" t="str">
        <f t="shared" si="4"/>
        <v/>
      </c>
      <c r="AY66" t="str">
        <f t="shared" si="5"/>
        <v/>
      </c>
      <c r="BA66" s="198"/>
      <c r="BB66" s="196"/>
    </row>
    <row r="67" spans="1:54" ht="15.75" thickBot="1">
      <c r="A67" s="196">
        <v>57</v>
      </c>
      <c r="B67" s="196">
        <v>57</v>
      </c>
      <c r="C67" s="197" t="s">
        <v>135</v>
      </c>
      <c r="D67" s="197">
        <v>197.95</v>
      </c>
      <c r="E67" s="196">
        <v>12.372</v>
      </c>
      <c r="F67" s="199">
        <v>13.75</v>
      </c>
      <c r="G67" s="199">
        <v>15.25</v>
      </c>
      <c r="H67" s="199">
        <v>28.8</v>
      </c>
      <c r="I67" s="199">
        <v>12.25</v>
      </c>
      <c r="J67" s="199">
        <v>5.75</v>
      </c>
      <c r="K67" s="199">
        <v>7</v>
      </c>
      <c r="L67" s="199">
        <v>5.25</v>
      </c>
      <c r="M67" s="199">
        <v>16.7</v>
      </c>
      <c r="N67" s="199">
        <v>18</v>
      </c>
      <c r="O67" s="199">
        <v>11.7</v>
      </c>
      <c r="P67" s="200" t="s">
        <v>70</v>
      </c>
      <c r="Q67" s="199">
        <v>12.7</v>
      </c>
      <c r="R67" s="199">
        <v>8.75</v>
      </c>
      <c r="S67" s="199">
        <v>3.25</v>
      </c>
      <c r="T67" s="199">
        <v>13.55</v>
      </c>
      <c r="U67" s="199">
        <v>6.75</v>
      </c>
      <c r="V67" s="199">
        <v>18.5</v>
      </c>
      <c r="W67" s="197" t="s">
        <v>136</v>
      </c>
      <c r="X67" s="198">
        <v>11</v>
      </c>
      <c r="Y67" s="81"/>
      <c r="Z67" s="79"/>
      <c r="AA67" t="str">
        <f t="shared" si="6"/>
        <v>Ayers, Akeem TEN LB</v>
      </c>
      <c r="AO67" t="str">
        <f t="shared" ref="AO67:AO130" si="8">IF(ISNUMBER(SEARCH("*Minimum Auction Opening Bid:*",BA68)),BB68,"")</f>
        <v/>
      </c>
      <c r="AQ67" t="str">
        <f t="shared" ref="AQ67:AQ130" si="9">IF(ISNUMBER(SEARCH("*All Auction Bids Must Be In Increments Of:*",BA68)),BB68,"")</f>
        <v/>
      </c>
      <c r="AS67" t="str">
        <f t="shared" si="7"/>
        <v/>
      </c>
      <c r="AU67" t="str">
        <f t="shared" ref="AU67:AU130" si="10">IF(ISNUMBER(SEARCH("Number of Roster Spots:*",BA68)),BB68,"")</f>
        <v/>
      </c>
      <c r="AW67" t="str">
        <f t="shared" ref="AW67:AW130" si="11">IF(ISNUMBER(SEARCH("Number of Roster Spots:*",BA68)),BB68,"")</f>
        <v/>
      </c>
      <c r="AY67" t="str">
        <f t="shared" ref="AY67:AY130" si="12">IF(ISNUMBER(SEARCH("*Starting Auction Funds Available To Each Franchise:*",BA68)),BB68,"")</f>
        <v/>
      </c>
      <c r="BA67" s="198"/>
      <c r="BB67" s="196"/>
    </row>
    <row r="68" spans="1:54" ht="15.75" thickBot="1">
      <c r="A68" s="196">
        <v>58</v>
      </c>
      <c r="B68" s="196">
        <v>58</v>
      </c>
      <c r="C68" s="197" t="s">
        <v>137</v>
      </c>
      <c r="D68" s="197">
        <v>49.8</v>
      </c>
      <c r="E68" s="196">
        <v>3.32</v>
      </c>
      <c r="F68" s="199">
        <v>3.75</v>
      </c>
      <c r="G68" s="199">
        <v>0</v>
      </c>
      <c r="H68" s="199">
        <v>0</v>
      </c>
      <c r="I68" s="199">
        <v>1.25</v>
      </c>
      <c r="J68" s="199">
        <v>0</v>
      </c>
      <c r="K68" s="199">
        <v>1.25</v>
      </c>
      <c r="L68" s="200" t="s">
        <v>70</v>
      </c>
      <c r="M68" s="199">
        <v>0</v>
      </c>
      <c r="N68" s="199">
        <v>1.25</v>
      </c>
      <c r="O68" s="199">
        <v>22.2</v>
      </c>
      <c r="P68" s="199">
        <v>3.75</v>
      </c>
      <c r="Q68" s="199">
        <v>0</v>
      </c>
      <c r="R68" s="196"/>
      <c r="S68" s="199">
        <v>3.5</v>
      </c>
      <c r="T68" s="199">
        <v>9.1</v>
      </c>
      <c r="U68" s="199">
        <v>0</v>
      </c>
      <c r="V68" s="199">
        <v>3.75</v>
      </c>
      <c r="W68" s="196" t="s">
        <v>87</v>
      </c>
      <c r="X68" s="198">
        <v>7</v>
      </c>
      <c r="Y68" s="84"/>
      <c r="Z68" s="82"/>
      <c r="AA68" t="str">
        <f t="shared" si="6"/>
        <v>Ayers, Robert DEN DE</v>
      </c>
      <c r="AO68" t="str">
        <f t="shared" si="8"/>
        <v/>
      </c>
      <c r="AQ68" t="str">
        <f t="shared" si="9"/>
        <v/>
      </c>
      <c r="AS68" t="str">
        <f t="shared" si="7"/>
        <v/>
      </c>
      <c r="AU68" t="str">
        <f t="shared" si="10"/>
        <v/>
      </c>
      <c r="AW68" t="str">
        <f t="shared" si="11"/>
        <v/>
      </c>
      <c r="AY68" t="str">
        <f t="shared" si="12"/>
        <v/>
      </c>
      <c r="BA68" s="198"/>
      <c r="BB68" s="196"/>
    </row>
    <row r="69" spans="1:54" ht="15.75" thickBot="1">
      <c r="A69" s="196">
        <v>59</v>
      </c>
      <c r="B69" s="196">
        <v>59</v>
      </c>
      <c r="C69" s="197" t="s">
        <v>138</v>
      </c>
      <c r="D69" s="197">
        <v>147.55000000000001</v>
      </c>
      <c r="E69" s="196">
        <v>9.2219999999999995</v>
      </c>
      <c r="F69" s="199">
        <v>19</v>
      </c>
      <c r="G69" s="199">
        <v>2.5</v>
      </c>
      <c r="H69" s="199">
        <v>23.05</v>
      </c>
      <c r="I69" s="199">
        <v>2.5</v>
      </c>
      <c r="J69" s="199">
        <v>5</v>
      </c>
      <c r="K69" s="200" t="s">
        <v>70</v>
      </c>
      <c r="L69" s="196"/>
      <c r="M69" s="199">
        <v>2.5</v>
      </c>
      <c r="N69" s="199">
        <v>16.5</v>
      </c>
      <c r="O69" s="199">
        <v>0</v>
      </c>
      <c r="P69" s="199">
        <v>11.8</v>
      </c>
      <c r="Q69" s="199">
        <v>16</v>
      </c>
      <c r="R69" s="199">
        <v>8.5</v>
      </c>
      <c r="S69" s="199">
        <v>16.7</v>
      </c>
      <c r="T69" s="199">
        <v>7.75</v>
      </c>
      <c r="U69" s="199">
        <v>7.25</v>
      </c>
      <c r="V69" s="199">
        <v>3.5</v>
      </c>
      <c r="W69" s="197" t="s">
        <v>101</v>
      </c>
      <c r="X69" s="198">
        <v>6</v>
      </c>
      <c r="Y69" s="81"/>
      <c r="Z69" s="79"/>
      <c r="AA69" t="str">
        <f t="shared" si="6"/>
        <v>Babin, Jason JAC DE</v>
      </c>
      <c r="AO69" t="str">
        <f t="shared" si="8"/>
        <v/>
      </c>
      <c r="AQ69" t="str">
        <f t="shared" si="9"/>
        <v/>
      </c>
      <c r="AS69" t="str">
        <f t="shared" si="7"/>
        <v/>
      </c>
      <c r="AU69" t="str">
        <f t="shared" si="10"/>
        <v/>
      </c>
      <c r="AW69" t="str">
        <f t="shared" si="11"/>
        <v/>
      </c>
      <c r="AY69" t="str">
        <f t="shared" si="12"/>
        <v/>
      </c>
      <c r="BA69" s="198"/>
      <c r="BB69" s="196"/>
    </row>
    <row r="70" spans="1:54" ht="15.75" thickBot="1">
      <c r="A70" s="196">
        <v>60</v>
      </c>
      <c r="B70" s="196">
        <v>60</v>
      </c>
      <c r="C70" s="197" t="s">
        <v>139</v>
      </c>
      <c r="D70" s="197">
        <v>130.30000000000001</v>
      </c>
      <c r="E70" s="196">
        <v>8.1440000000000001</v>
      </c>
      <c r="F70" s="199">
        <v>11.1</v>
      </c>
      <c r="G70" s="199">
        <v>8.6999999999999993</v>
      </c>
      <c r="H70" s="199">
        <v>2.5</v>
      </c>
      <c r="I70" s="199">
        <v>8.5</v>
      </c>
      <c r="J70" s="199">
        <v>9.5500000000000007</v>
      </c>
      <c r="K70" s="199">
        <v>19.5</v>
      </c>
      <c r="L70" s="200" t="s">
        <v>70</v>
      </c>
      <c r="M70" s="199">
        <v>3.5</v>
      </c>
      <c r="N70" s="199">
        <v>24.9</v>
      </c>
      <c r="O70" s="199">
        <v>2.5</v>
      </c>
      <c r="P70" s="199">
        <v>13</v>
      </c>
      <c r="Q70" s="199">
        <v>4.75</v>
      </c>
      <c r="R70" s="199">
        <v>8.3000000000000007</v>
      </c>
      <c r="S70" s="199">
        <v>0</v>
      </c>
      <c r="T70" s="199">
        <v>3.75</v>
      </c>
      <c r="U70" s="199">
        <v>3.75</v>
      </c>
      <c r="V70" s="199">
        <v>6</v>
      </c>
      <c r="W70" s="197" t="s">
        <v>130</v>
      </c>
      <c r="X70" s="198">
        <v>7</v>
      </c>
      <c r="Y70" s="84"/>
      <c r="Z70" s="82"/>
      <c r="AA70" t="str">
        <f t="shared" si="6"/>
        <v>Babineaux, Jonathan ATL DT</v>
      </c>
      <c r="AO70" t="str">
        <f t="shared" si="8"/>
        <v/>
      </c>
      <c r="AQ70" t="str">
        <f t="shared" si="9"/>
        <v/>
      </c>
      <c r="AS70" t="str">
        <f t="shared" si="7"/>
        <v/>
      </c>
      <c r="AU70" t="str">
        <f t="shared" si="10"/>
        <v/>
      </c>
      <c r="AW70" t="str">
        <f t="shared" si="11"/>
        <v/>
      </c>
      <c r="AY70" t="str">
        <f t="shared" si="12"/>
        <v/>
      </c>
      <c r="BA70" s="198"/>
      <c r="BB70" s="196"/>
    </row>
    <row r="71" spans="1:54" ht="15.75" thickBot="1">
      <c r="A71" s="196">
        <v>61</v>
      </c>
      <c r="B71" s="196">
        <v>61</v>
      </c>
      <c r="C71" s="197" t="s">
        <v>140</v>
      </c>
      <c r="D71" s="197">
        <v>130.5</v>
      </c>
      <c r="E71" s="196">
        <v>8.1560000000000006</v>
      </c>
      <c r="F71" s="199">
        <v>3</v>
      </c>
      <c r="G71" s="199">
        <v>2.25</v>
      </c>
      <c r="H71" s="199">
        <v>11</v>
      </c>
      <c r="I71" s="199">
        <v>12.75</v>
      </c>
      <c r="J71" s="199">
        <v>16.75</v>
      </c>
      <c r="K71" s="199">
        <v>12</v>
      </c>
      <c r="L71" s="199">
        <v>17.5</v>
      </c>
      <c r="M71" s="199">
        <v>12.75</v>
      </c>
      <c r="N71" s="199">
        <v>4.5</v>
      </c>
      <c r="O71" s="199">
        <v>0.75</v>
      </c>
      <c r="P71" s="200" t="s">
        <v>70</v>
      </c>
      <c r="Q71" s="199">
        <v>6</v>
      </c>
      <c r="R71" s="199">
        <v>10.75</v>
      </c>
      <c r="S71" s="199">
        <v>10.5</v>
      </c>
      <c r="T71" s="199">
        <v>9.25</v>
      </c>
      <c r="U71" s="199">
        <v>0.75</v>
      </c>
      <c r="V71" s="199">
        <v>0</v>
      </c>
      <c r="W71" s="196" t="s">
        <v>71</v>
      </c>
      <c r="X71" s="198">
        <v>11</v>
      </c>
      <c r="Y71" s="81"/>
      <c r="Z71" s="79"/>
      <c r="AA71" t="str">
        <f t="shared" si="6"/>
        <v>Babineaux, Jordan TEN S</v>
      </c>
      <c r="AO71" t="str">
        <f t="shared" si="8"/>
        <v/>
      </c>
      <c r="AQ71" t="str">
        <f t="shared" si="9"/>
        <v/>
      </c>
      <c r="AS71" t="str">
        <f t="shared" si="7"/>
        <v/>
      </c>
      <c r="AU71" t="str">
        <f t="shared" si="10"/>
        <v/>
      </c>
      <c r="AW71" t="str">
        <f t="shared" si="11"/>
        <v/>
      </c>
      <c r="AY71" t="str">
        <f t="shared" si="12"/>
        <v/>
      </c>
      <c r="BA71" s="198"/>
      <c r="BB71" s="196"/>
    </row>
    <row r="72" spans="1:54" ht="15.75" thickBot="1">
      <c r="A72" s="196">
        <v>62</v>
      </c>
      <c r="B72" s="196">
        <v>62</v>
      </c>
      <c r="C72" s="197" t="s">
        <v>141</v>
      </c>
      <c r="D72" s="197">
        <v>7</v>
      </c>
      <c r="E72" s="196">
        <v>0.438</v>
      </c>
      <c r="F72" s="199">
        <v>0</v>
      </c>
      <c r="G72" s="199">
        <v>0</v>
      </c>
      <c r="H72" s="199">
        <v>0</v>
      </c>
      <c r="I72" s="199">
        <v>0</v>
      </c>
      <c r="J72" s="199">
        <v>0</v>
      </c>
      <c r="K72" s="199">
        <v>0</v>
      </c>
      <c r="L72" s="199">
        <v>0</v>
      </c>
      <c r="M72" s="199">
        <v>0</v>
      </c>
      <c r="N72" s="199">
        <v>0</v>
      </c>
      <c r="O72" s="200" t="s">
        <v>70</v>
      </c>
      <c r="P72" s="199">
        <v>7</v>
      </c>
      <c r="Q72" s="199">
        <v>0</v>
      </c>
      <c r="R72" s="199">
        <v>0</v>
      </c>
      <c r="S72" s="199">
        <v>0</v>
      </c>
      <c r="T72" s="199">
        <v>0</v>
      </c>
      <c r="U72" s="199">
        <v>0</v>
      </c>
      <c r="V72" s="199">
        <v>0</v>
      </c>
      <c r="W72" s="196" t="s">
        <v>71</v>
      </c>
      <c r="X72" s="198">
        <v>10</v>
      </c>
      <c r="Y72" s="84"/>
      <c r="Z72" s="82"/>
      <c r="AA72" t="str">
        <f t="shared" si="6"/>
        <v>Bademosi, Johnson CLE S</v>
      </c>
      <c r="AO72" t="str">
        <f t="shared" si="8"/>
        <v/>
      </c>
      <c r="AQ72" t="str">
        <f t="shared" si="9"/>
        <v/>
      </c>
      <c r="AS72" t="str">
        <f t="shared" si="7"/>
        <v/>
      </c>
      <c r="AU72" t="str">
        <f t="shared" si="10"/>
        <v/>
      </c>
      <c r="AW72" t="str">
        <f t="shared" si="11"/>
        <v/>
      </c>
      <c r="AY72" t="str">
        <f t="shared" si="12"/>
        <v/>
      </c>
      <c r="BA72" s="198"/>
      <c r="BB72" s="196"/>
    </row>
    <row r="73" spans="1:54" ht="15.75" thickBot="1">
      <c r="A73" s="196">
        <v>63</v>
      </c>
      <c r="B73" s="196">
        <v>63</v>
      </c>
      <c r="C73" s="197" t="s">
        <v>142</v>
      </c>
      <c r="D73" s="197">
        <v>12.5</v>
      </c>
      <c r="E73" s="196">
        <v>1.25</v>
      </c>
      <c r="F73" s="196"/>
      <c r="G73" s="196"/>
      <c r="H73" s="199">
        <v>0</v>
      </c>
      <c r="I73" s="199">
        <v>0</v>
      </c>
      <c r="J73" s="199">
        <v>5</v>
      </c>
      <c r="K73" s="199">
        <v>0</v>
      </c>
      <c r="L73" s="200" t="s">
        <v>70</v>
      </c>
      <c r="M73" s="199">
        <v>1.75</v>
      </c>
      <c r="N73" s="199">
        <v>1.25</v>
      </c>
      <c r="O73" s="199">
        <v>4.5</v>
      </c>
      <c r="P73" s="199">
        <v>0</v>
      </c>
      <c r="Q73" s="199">
        <v>0</v>
      </c>
      <c r="R73" s="199">
        <v>0</v>
      </c>
      <c r="S73" s="196"/>
      <c r="T73" s="196"/>
      <c r="U73" s="196"/>
      <c r="V73" s="196"/>
      <c r="W73" s="196" t="s">
        <v>71</v>
      </c>
      <c r="X73" s="198">
        <v>7</v>
      </c>
      <c r="Y73" s="81"/>
      <c r="Z73" s="79"/>
      <c r="AA73" t="str">
        <f t="shared" si="6"/>
        <v>Bailey, Allen KCC DE</v>
      </c>
      <c r="AO73" t="str">
        <f t="shared" si="8"/>
        <v/>
      </c>
      <c r="AQ73" t="str">
        <f t="shared" si="9"/>
        <v/>
      </c>
      <c r="AS73" t="str">
        <f t="shared" si="7"/>
        <v/>
      </c>
      <c r="AU73" t="str">
        <f t="shared" si="10"/>
        <v/>
      </c>
      <c r="AW73" t="str">
        <f t="shared" si="11"/>
        <v/>
      </c>
      <c r="AY73" t="str">
        <f t="shared" si="12"/>
        <v/>
      </c>
      <c r="BA73" s="198"/>
      <c r="BB73" s="196"/>
    </row>
    <row r="74" spans="1:54" ht="15.75" thickBot="1">
      <c r="A74" s="196">
        <v>64</v>
      </c>
      <c r="B74" s="196">
        <v>64</v>
      </c>
      <c r="C74" s="197" t="s">
        <v>143</v>
      </c>
      <c r="D74" s="197">
        <v>130.55000000000001</v>
      </c>
      <c r="E74" s="196">
        <v>8.1590000000000007</v>
      </c>
      <c r="F74" s="199">
        <v>4</v>
      </c>
      <c r="G74" s="199">
        <v>5.25</v>
      </c>
      <c r="H74" s="199">
        <v>1.5</v>
      </c>
      <c r="I74" s="199">
        <v>10</v>
      </c>
      <c r="J74" s="199">
        <v>5.25</v>
      </c>
      <c r="K74" s="199">
        <v>7</v>
      </c>
      <c r="L74" s="200" t="s">
        <v>70</v>
      </c>
      <c r="M74" s="199">
        <v>14</v>
      </c>
      <c r="N74" s="199">
        <v>15.75</v>
      </c>
      <c r="O74" s="199">
        <v>4.5</v>
      </c>
      <c r="P74" s="199">
        <v>12</v>
      </c>
      <c r="Q74" s="199">
        <v>11.5</v>
      </c>
      <c r="R74" s="199">
        <v>7.75</v>
      </c>
      <c r="S74" s="199">
        <v>12.3</v>
      </c>
      <c r="T74" s="199">
        <v>11.5</v>
      </c>
      <c r="U74" s="199">
        <v>3.75</v>
      </c>
      <c r="V74" s="199">
        <v>4.5</v>
      </c>
      <c r="W74" s="196" t="s">
        <v>71</v>
      </c>
      <c r="X74" s="198">
        <v>7</v>
      </c>
      <c r="Y74" s="84"/>
      <c r="Z74" s="82"/>
      <c r="AA74" t="str">
        <f t="shared" si="6"/>
        <v>Bailey, Champ DEN CB</v>
      </c>
      <c r="AO74" t="str">
        <f t="shared" si="8"/>
        <v/>
      </c>
      <c r="AQ74" t="str">
        <f t="shared" si="9"/>
        <v/>
      </c>
      <c r="AS74" t="str">
        <f t="shared" si="7"/>
        <v/>
      </c>
      <c r="AU74" t="str">
        <f t="shared" si="10"/>
        <v/>
      </c>
      <c r="AW74" t="str">
        <f t="shared" si="11"/>
        <v/>
      </c>
      <c r="AY74" t="str">
        <f t="shared" si="12"/>
        <v/>
      </c>
    </row>
    <row r="75" spans="1:54" ht="15.75" thickBot="1">
      <c r="A75" s="196">
        <v>65</v>
      </c>
      <c r="B75" s="196">
        <v>65</v>
      </c>
      <c r="C75" s="197" t="s">
        <v>144</v>
      </c>
      <c r="D75" s="197">
        <v>132</v>
      </c>
      <c r="E75" s="196">
        <v>8.25</v>
      </c>
      <c r="F75" s="199">
        <v>6</v>
      </c>
      <c r="G75" s="199">
        <v>1</v>
      </c>
      <c r="H75" s="199">
        <v>10</v>
      </c>
      <c r="I75" s="199">
        <v>4</v>
      </c>
      <c r="J75" s="200" t="s">
        <v>70</v>
      </c>
      <c r="K75" s="199">
        <v>12</v>
      </c>
      <c r="L75" s="199">
        <v>13.5</v>
      </c>
      <c r="M75" s="199">
        <v>7.5</v>
      </c>
      <c r="N75" s="199">
        <v>7</v>
      </c>
      <c r="O75" s="199">
        <v>8</v>
      </c>
      <c r="P75" s="199">
        <v>11.5</v>
      </c>
      <c r="Q75" s="199">
        <v>12.5</v>
      </c>
      <c r="R75" s="199">
        <v>8</v>
      </c>
      <c r="S75" s="199">
        <v>8.5</v>
      </c>
      <c r="T75" s="199">
        <v>10.5</v>
      </c>
      <c r="U75" s="199">
        <v>7.5</v>
      </c>
      <c r="V75" s="199">
        <v>4.5</v>
      </c>
      <c r="W75" s="196" t="s">
        <v>71</v>
      </c>
      <c r="X75" s="198">
        <v>5</v>
      </c>
      <c r="Y75" s="81"/>
      <c r="Z75" s="79"/>
      <c r="AA75" t="str">
        <f t="shared" ref="AA75:AA138" si="13">IF(ISBLANK(C75),"",C75)</f>
        <v>Bailey, Dan DAL PK</v>
      </c>
      <c r="AO75" t="str">
        <f t="shared" si="8"/>
        <v/>
      </c>
      <c r="AQ75" t="str">
        <f t="shared" si="9"/>
        <v/>
      </c>
      <c r="AS75" t="str">
        <f t="shared" si="7"/>
        <v/>
      </c>
      <c r="AU75" t="str">
        <f t="shared" si="10"/>
        <v/>
      </c>
      <c r="AW75" t="str">
        <f t="shared" si="11"/>
        <v/>
      </c>
      <c r="AY75" t="str">
        <f t="shared" si="12"/>
        <v/>
      </c>
      <c r="BA75" s="204"/>
      <c r="BB75" s="204"/>
    </row>
    <row r="76" spans="1:54" ht="15.75" thickBot="1">
      <c r="A76" s="196">
        <v>66</v>
      </c>
      <c r="B76" s="196">
        <v>66</v>
      </c>
      <c r="C76" s="197" t="s">
        <v>145</v>
      </c>
      <c r="D76" s="197">
        <v>0</v>
      </c>
      <c r="E76" s="196">
        <v>0</v>
      </c>
      <c r="F76" s="199">
        <v>0</v>
      </c>
      <c r="G76" s="199">
        <v>0</v>
      </c>
      <c r="H76" s="199">
        <v>0</v>
      </c>
      <c r="I76" s="199">
        <v>0</v>
      </c>
      <c r="J76" s="196"/>
      <c r="K76" s="196"/>
      <c r="L76" s="199">
        <v>0</v>
      </c>
      <c r="M76" s="196"/>
      <c r="N76" s="196"/>
      <c r="O76" s="199">
        <v>0</v>
      </c>
      <c r="P76" s="200" t="s">
        <v>70</v>
      </c>
      <c r="Q76" s="199">
        <v>0</v>
      </c>
      <c r="R76" s="199">
        <v>0</v>
      </c>
      <c r="S76" s="199">
        <v>0</v>
      </c>
      <c r="T76" s="199">
        <v>0</v>
      </c>
      <c r="U76" s="199">
        <v>0</v>
      </c>
      <c r="V76" s="199">
        <v>0</v>
      </c>
      <c r="W76" s="196" t="s">
        <v>71</v>
      </c>
      <c r="X76" s="198">
        <v>11</v>
      </c>
      <c r="Y76" s="84"/>
      <c r="Z76" s="82"/>
      <c r="AA76" t="str">
        <f t="shared" si="13"/>
        <v>Bailey, Patrick TEN LB</v>
      </c>
      <c r="AO76" t="str">
        <f t="shared" si="8"/>
        <v/>
      </c>
      <c r="AQ76" t="str">
        <f t="shared" si="9"/>
        <v/>
      </c>
      <c r="AS76" t="str">
        <f t="shared" si="7"/>
        <v/>
      </c>
      <c r="AU76" t="str">
        <f t="shared" si="10"/>
        <v/>
      </c>
      <c r="AW76" t="str">
        <f t="shared" si="11"/>
        <v/>
      </c>
      <c r="AY76" t="str">
        <f t="shared" si="12"/>
        <v/>
      </c>
    </row>
    <row r="77" spans="1:54" ht="15.75" thickBot="1">
      <c r="A77" s="196">
        <v>67</v>
      </c>
      <c r="B77" s="196">
        <v>67</v>
      </c>
      <c r="C77" s="197" t="s">
        <v>146</v>
      </c>
      <c r="D77" s="197">
        <v>0</v>
      </c>
      <c r="E77" s="196">
        <v>0</v>
      </c>
      <c r="F77" s="196"/>
      <c r="G77" s="196"/>
      <c r="H77" s="196"/>
      <c r="I77" s="196"/>
      <c r="J77" s="196"/>
      <c r="K77" s="199">
        <v>0</v>
      </c>
      <c r="L77" s="196"/>
      <c r="M77" s="200" t="s">
        <v>70</v>
      </c>
      <c r="N77" s="196"/>
      <c r="O77" s="196"/>
      <c r="P77" s="199">
        <v>0</v>
      </c>
      <c r="Q77" s="199">
        <v>0</v>
      </c>
      <c r="R77" s="199">
        <v>0</v>
      </c>
      <c r="S77" s="199">
        <v>0</v>
      </c>
      <c r="T77" s="199">
        <v>0</v>
      </c>
      <c r="U77" s="199">
        <v>0</v>
      </c>
      <c r="V77" s="199">
        <v>0</v>
      </c>
      <c r="W77" s="196" t="s">
        <v>71</v>
      </c>
      <c r="X77" s="198">
        <v>8</v>
      </c>
      <c r="Y77" s="81"/>
      <c r="Z77" s="79"/>
      <c r="AA77" t="str">
        <f t="shared" si="13"/>
        <v>Bajema, Billy BAL TE</v>
      </c>
      <c r="AO77" t="str">
        <f t="shared" si="8"/>
        <v/>
      </c>
      <c r="AQ77" t="str">
        <f t="shared" si="9"/>
        <v/>
      </c>
      <c r="AS77" t="str">
        <f t="shared" si="7"/>
        <v/>
      </c>
      <c r="AU77" t="str">
        <f t="shared" si="10"/>
        <v/>
      </c>
      <c r="AW77" t="str">
        <f t="shared" si="11"/>
        <v/>
      </c>
      <c r="AY77" t="str">
        <f t="shared" si="12"/>
        <v/>
      </c>
      <c r="BA77" s="204"/>
      <c r="BB77" s="204"/>
    </row>
    <row r="78" spans="1:54" ht="15.75" thickBot="1">
      <c r="A78" s="196">
        <v>68</v>
      </c>
      <c r="B78" s="196">
        <v>68</v>
      </c>
      <c r="C78" s="197" t="s">
        <v>147</v>
      </c>
      <c r="D78" s="197">
        <v>92.97</v>
      </c>
      <c r="E78" s="196">
        <v>6.641</v>
      </c>
      <c r="F78" s="199">
        <v>3</v>
      </c>
      <c r="G78" s="199">
        <v>2.0499999999999998</v>
      </c>
      <c r="H78" s="196"/>
      <c r="I78" s="199">
        <v>2.25</v>
      </c>
      <c r="J78" s="199">
        <v>7.57</v>
      </c>
      <c r="K78" s="199">
        <v>16.899999999999999</v>
      </c>
      <c r="L78" s="199">
        <v>4</v>
      </c>
      <c r="M78" s="196"/>
      <c r="N78" s="199">
        <v>1.85</v>
      </c>
      <c r="O78" s="199">
        <v>7.95</v>
      </c>
      <c r="P78" s="200" t="s">
        <v>70</v>
      </c>
      <c r="Q78" s="199">
        <v>2.65</v>
      </c>
      <c r="R78" s="199">
        <v>9.6</v>
      </c>
      <c r="S78" s="199">
        <v>5.4</v>
      </c>
      <c r="T78" s="199">
        <v>2.0499999999999998</v>
      </c>
      <c r="U78" s="199">
        <v>23.3</v>
      </c>
      <c r="V78" s="199">
        <v>4.4000000000000004</v>
      </c>
      <c r="W78" s="196" t="s">
        <v>71</v>
      </c>
      <c r="X78" s="198">
        <v>11</v>
      </c>
      <c r="Y78" s="84"/>
      <c r="Z78" s="82"/>
      <c r="AA78" t="str">
        <f t="shared" si="13"/>
        <v>Baldwin, Doug SEA WR</v>
      </c>
      <c r="AO78" t="str">
        <f t="shared" si="8"/>
        <v/>
      </c>
      <c r="AQ78" t="str">
        <f t="shared" si="9"/>
        <v/>
      </c>
      <c r="AS78" t="str">
        <f t="shared" si="7"/>
        <v/>
      </c>
      <c r="AU78" t="str">
        <f t="shared" si="10"/>
        <v/>
      </c>
      <c r="AW78" t="str">
        <f t="shared" si="11"/>
        <v/>
      </c>
      <c r="AY78" t="str">
        <f t="shared" si="12"/>
        <v/>
      </c>
      <c r="BA78" s="198"/>
      <c r="BB78" s="196"/>
    </row>
    <row r="79" spans="1:54" ht="15.75" thickBot="1">
      <c r="A79" s="196">
        <v>69</v>
      </c>
      <c r="B79" s="196">
        <v>69</v>
      </c>
      <c r="C79" s="197" t="s">
        <v>148</v>
      </c>
      <c r="D79" s="197">
        <v>64.5</v>
      </c>
      <c r="E79" s="196">
        <v>4.3</v>
      </c>
      <c r="F79" s="199">
        <v>0</v>
      </c>
      <c r="G79" s="199">
        <v>9.9499999999999993</v>
      </c>
      <c r="H79" s="199">
        <v>7.35</v>
      </c>
      <c r="I79" s="199">
        <v>10</v>
      </c>
      <c r="J79" s="199">
        <v>3.85</v>
      </c>
      <c r="K79" s="199">
        <v>4.4000000000000004</v>
      </c>
      <c r="L79" s="200" t="s">
        <v>70</v>
      </c>
      <c r="M79" s="199">
        <v>1.95</v>
      </c>
      <c r="N79" s="199">
        <v>2.5499999999999998</v>
      </c>
      <c r="O79" s="199">
        <v>2.35</v>
      </c>
      <c r="P79" s="196"/>
      <c r="Q79" s="199">
        <v>0</v>
      </c>
      <c r="R79" s="199">
        <v>12.2</v>
      </c>
      <c r="S79" s="199">
        <v>0</v>
      </c>
      <c r="T79" s="199">
        <v>0</v>
      </c>
      <c r="U79" s="199">
        <v>9.9</v>
      </c>
      <c r="V79" s="199">
        <v>0</v>
      </c>
      <c r="W79" s="196" t="s">
        <v>71</v>
      </c>
      <c r="X79" s="198">
        <v>7</v>
      </c>
      <c r="Y79" s="81"/>
      <c r="Z79" s="79"/>
      <c r="AA79" t="str">
        <f t="shared" si="13"/>
        <v>Baldwin, Jon KCC WR</v>
      </c>
      <c r="AO79" t="str">
        <f t="shared" si="8"/>
        <v/>
      </c>
      <c r="AQ79" t="str">
        <f t="shared" si="9"/>
        <v/>
      </c>
      <c r="AS79" t="str">
        <f t="shared" si="7"/>
        <v/>
      </c>
      <c r="AU79" t="str">
        <f t="shared" si="10"/>
        <v/>
      </c>
      <c r="AW79" t="str">
        <f t="shared" si="11"/>
        <v/>
      </c>
      <c r="AY79" t="str">
        <f t="shared" si="12"/>
        <v/>
      </c>
      <c r="BA79" s="198"/>
      <c r="BB79" s="196"/>
    </row>
    <row r="80" spans="1:54" ht="15.75" thickBot="1">
      <c r="A80" s="196">
        <v>70</v>
      </c>
      <c r="B80" s="196">
        <v>70</v>
      </c>
      <c r="C80" s="197" t="s">
        <v>149</v>
      </c>
      <c r="D80" s="197">
        <v>21.75</v>
      </c>
      <c r="E80" s="196">
        <v>1.9770000000000001</v>
      </c>
      <c r="F80" s="199">
        <v>0</v>
      </c>
      <c r="G80" s="199">
        <v>0</v>
      </c>
      <c r="H80" s="199">
        <v>0</v>
      </c>
      <c r="I80" s="199">
        <v>6</v>
      </c>
      <c r="J80" s="199">
        <v>0</v>
      </c>
      <c r="K80" s="199">
        <v>0</v>
      </c>
      <c r="L80" s="199">
        <v>0</v>
      </c>
      <c r="M80" s="200" t="s">
        <v>70</v>
      </c>
      <c r="N80" s="199">
        <v>0</v>
      </c>
      <c r="O80" s="199">
        <v>0</v>
      </c>
      <c r="P80" s="199">
        <v>2.5</v>
      </c>
      <c r="Q80" s="199">
        <v>13.25</v>
      </c>
      <c r="R80" s="196"/>
      <c r="S80" s="196"/>
      <c r="T80" s="196"/>
      <c r="U80" s="196"/>
      <c r="V80" s="196"/>
      <c r="W80" s="196" t="s">
        <v>71</v>
      </c>
      <c r="X80" s="198">
        <v>8</v>
      </c>
      <c r="Y80" s="84"/>
      <c r="Z80" s="82"/>
      <c r="AA80" t="str">
        <f t="shared" si="13"/>
        <v>Ball, Alan HOU CB</v>
      </c>
      <c r="AO80" t="str">
        <f t="shared" si="8"/>
        <v/>
      </c>
      <c r="AQ80" t="str">
        <f t="shared" si="9"/>
        <v/>
      </c>
      <c r="AS80" t="str">
        <f t="shared" si="7"/>
        <v/>
      </c>
      <c r="AU80" t="str">
        <f t="shared" si="10"/>
        <v/>
      </c>
      <c r="AW80" t="str">
        <f t="shared" si="11"/>
        <v/>
      </c>
      <c r="AY80" t="str">
        <f t="shared" si="12"/>
        <v/>
      </c>
      <c r="BA80" s="198"/>
      <c r="BB80" s="196"/>
    </row>
    <row r="81" spans="1:54" ht="15.75" thickBot="1">
      <c r="A81" s="196">
        <v>71</v>
      </c>
      <c r="B81" s="196">
        <v>71</v>
      </c>
      <c r="C81" s="197" t="s">
        <v>150</v>
      </c>
      <c r="D81" s="197">
        <v>38.9</v>
      </c>
      <c r="E81" s="196">
        <v>2.593</v>
      </c>
      <c r="F81" s="199">
        <v>1.4</v>
      </c>
      <c r="G81" s="199">
        <v>3.1</v>
      </c>
      <c r="H81" s="199">
        <v>2.8</v>
      </c>
      <c r="I81" s="199">
        <v>9.4</v>
      </c>
      <c r="J81" s="199">
        <v>0.1</v>
      </c>
      <c r="K81" s="199">
        <v>0</v>
      </c>
      <c r="L81" s="200" t="s">
        <v>70</v>
      </c>
      <c r="M81" s="199">
        <v>1.4</v>
      </c>
      <c r="N81" s="199">
        <v>1.7</v>
      </c>
      <c r="O81" s="199">
        <v>0</v>
      </c>
      <c r="P81" s="199">
        <v>6.6</v>
      </c>
      <c r="Q81" s="199">
        <v>0</v>
      </c>
      <c r="R81" s="199">
        <v>-0.2</v>
      </c>
      <c r="S81" s="199">
        <v>0</v>
      </c>
      <c r="T81" s="196"/>
      <c r="U81" s="199">
        <v>0</v>
      </c>
      <c r="V81" s="199">
        <v>12.6</v>
      </c>
      <c r="W81" s="196" t="s">
        <v>71</v>
      </c>
      <c r="X81" s="198">
        <v>7</v>
      </c>
      <c r="Y81" s="81"/>
      <c r="Z81" s="79"/>
      <c r="AA81" t="str">
        <f t="shared" si="13"/>
        <v>Ball, Lance DEN RB</v>
      </c>
      <c r="AO81" t="str">
        <f t="shared" si="8"/>
        <v/>
      </c>
      <c r="AQ81" t="str">
        <f t="shared" si="9"/>
        <v/>
      </c>
      <c r="AS81" t="str">
        <f t="shared" si="7"/>
        <v/>
      </c>
      <c r="AU81" t="str">
        <f t="shared" si="10"/>
        <v/>
      </c>
      <c r="AW81" t="str">
        <f t="shared" si="11"/>
        <v/>
      </c>
      <c r="AY81" t="str">
        <f t="shared" si="12"/>
        <v/>
      </c>
      <c r="BA81" s="198"/>
      <c r="BB81" s="196"/>
    </row>
    <row r="82" spans="1:54" ht="15.75" thickBot="1">
      <c r="A82" s="196">
        <v>72</v>
      </c>
      <c r="B82" s="196">
        <v>72</v>
      </c>
      <c r="C82" s="197" t="s">
        <v>151</v>
      </c>
      <c r="D82" s="197">
        <v>35.4</v>
      </c>
      <c r="E82" s="196">
        <v>2.2120000000000002</v>
      </c>
      <c r="F82" s="199">
        <v>2.5</v>
      </c>
      <c r="G82" s="199">
        <v>3.75</v>
      </c>
      <c r="H82" s="199">
        <v>0</v>
      </c>
      <c r="I82" s="199">
        <v>3</v>
      </c>
      <c r="J82" s="199">
        <v>0</v>
      </c>
      <c r="K82" s="199">
        <v>0</v>
      </c>
      <c r="L82" s="199">
        <v>0</v>
      </c>
      <c r="M82" s="199">
        <v>5.5</v>
      </c>
      <c r="N82" s="199">
        <v>0</v>
      </c>
      <c r="O82" s="199">
        <v>0</v>
      </c>
      <c r="P82" s="200" t="s">
        <v>70</v>
      </c>
      <c r="Q82" s="199">
        <v>6.25</v>
      </c>
      <c r="R82" s="199">
        <v>0</v>
      </c>
      <c r="S82" s="199">
        <v>0</v>
      </c>
      <c r="T82" s="199">
        <v>14.4</v>
      </c>
      <c r="U82" s="199">
        <v>0</v>
      </c>
      <c r="V82" s="199">
        <v>0</v>
      </c>
      <c r="W82" s="196" t="s">
        <v>87</v>
      </c>
      <c r="X82" s="198">
        <v>11</v>
      </c>
      <c r="Y82" s="84"/>
      <c r="Z82" s="82"/>
      <c r="AA82" t="str">
        <f t="shared" si="13"/>
        <v>Ballard, Christian MIN DT</v>
      </c>
      <c r="AO82" t="str">
        <f t="shared" si="8"/>
        <v/>
      </c>
      <c r="AQ82" t="str">
        <f t="shared" si="9"/>
        <v/>
      </c>
      <c r="AS82" t="str">
        <f t="shared" si="7"/>
        <v/>
      </c>
      <c r="AU82" t="str">
        <f t="shared" si="10"/>
        <v/>
      </c>
      <c r="AW82" t="str">
        <f t="shared" si="11"/>
        <v/>
      </c>
      <c r="AY82" t="str">
        <f t="shared" si="12"/>
        <v/>
      </c>
      <c r="BA82" s="198"/>
      <c r="BB82" s="196"/>
    </row>
    <row r="83" spans="1:54" ht="15.75" thickBot="1">
      <c r="A83" s="196">
        <v>73</v>
      </c>
      <c r="B83" s="196">
        <v>73</v>
      </c>
      <c r="C83" s="197" t="s">
        <v>152</v>
      </c>
      <c r="D83" s="197">
        <v>130.6</v>
      </c>
      <c r="E83" s="196">
        <v>8.1620000000000008</v>
      </c>
      <c r="F83" s="199">
        <v>0.6</v>
      </c>
      <c r="G83" s="199">
        <v>1.3</v>
      </c>
      <c r="H83" s="199">
        <v>1.2</v>
      </c>
      <c r="I83" s="200" t="s">
        <v>70</v>
      </c>
      <c r="J83" s="199">
        <v>2.5</v>
      </c>
      <c r="K83" s="199">
        <v>6.2</v>
      </c>
      <c r="L83" s="199">
        <v>11.3</v>
      </c>
      <c r="M83" s="199">
        <v>14.1</v>
      </c>
      <c r="N83" s="199">
        <v>12.8</v>
      </c>
      <c r="O83" s="199">
        <v>7.9</v>
      </c>
      <c r="P83" s="199">
        <v>8.9</v>
      </c>
      <c r="Q83" s="199">
        <v>4.0999999999999996</v>
      </c>
      <c r="R83" s="199">
        <v>15.2</v>
      </c>
      <c r="S83" s="199">
        <v>11.4</v>
      </c>
      <c r="T83" s="199">
        <v>10.5</v>
      </c>
      <c r="U83" s="199">
        <v>5.9</v>
      </c>
      <c r="V83" s="199">
        <v>16.7</v>
      </c>
      <c r="W83" s="197" t="s">
        <v>130</v>
      </c>
      <c r="X83" s="198">
        <v>4</v>
      </c>
      <c r="Y83" s="81"/>
      <c r="Z83" s="79"/>
      <c r="AA83" t="str">
        <f t="shared" si="13"/>
        <v>Ballard, Vick IND RB</v>
      </c>
      <c r="AO83" t="str">
        <f t="shared" si="8"/>
        <v/>
      </c>
      <c r="AQ83" t="str">
        <f t="shared" si="9"/>
        <v/>
      </c>
      <c r="AS83" t="str">
        <f t="shared" si="7"/>
        <v/>
      </c>
      <c r="AU83" t="str">
        <f t="shared" si="10"/>
        <v/>
      </c>
      <c r="AW83" t="str">
        <f t="shared" si="11"/>
        <v/>
      </c>
      <c r="AY83" t="str">
        <f t="shared" si="12"/>
        <v/>
      </c>
      <c r="BA83" s="198"/>
      <c r="BB83" s="196"/>
    </row>
    <row r="84" spans="1:54" ht="15.75" thickBot="1">
      <c r="A84" s="196">
        <v>74</v>
      </c>
      <c r="B84" s="196">
        <v>74</v>
      </c>
      <c r="C84" s="197" t="s">
        <v>153</v>
      </c>
      <c r="D84" s="197">
        <v>42.55</v>
      </c>
      <c r="E84" s="196">
        <v>3.5459999999999998</v>
      </c>
      <c r="F84" s="199">
        <v>2.08</v>
      </c>
      <c r="G84" s="199">
        <v>1.92</v>
      </c>
      <c r="H84" s="199">
        <v>10.08</v>
      </c>
      <c r="I84" s="199">
        <v>1.1299999999999999</v>
      </c>
      <c r="J84" s="199">
        <v>5.99</v>
      </c>
      <c r="K84" s="199">
        <v>-0.33</v>
      </c>
      <c r="L84" s="199">
        <v>0.8</v>
      </c>
      <c r="M84" s="199">
        <v>6.15</v>
      </c>
      <c r="N84" s="199">
        <v>4.03</v>
      </c>
      <c r="O84" s="200" t="s">
        <v>70</v>
      </c>
      <c r="P84" s="199">
        <v>3.98</v>
      </c>
      <c r="Q84" s="199">
        <v>4.5199999999999996</v>
      </c>
      <c r="R84" s="199">
        <v>2.2000000000000002</v>
      </c>
      <c r="S84" s="196"/>
      <c r="T84" s="196"/>
      <c r="U84" s="196"/>
      <c r="V84" s="196"/>
      <c r="W84" s="196" t="s">
        <v>71</v>
      </c>
      <c r="X84" s="198">
        <v>10</v>
      </c>
      <c r="Y84" s="84"/>
      <c r="Z84" s="82"/>
      <c r="AA84" t="str">
        <f t="shared" si="13"/>
        <v>Banks, Brandon WAS WR</v>
      </c>
      <c r="AO84" t="str">
        <f t="shared" si="8"/>
        <v/>
      </c>
      <c r="AQ84" t="str">
        <f t="shared" si="9"/>
        <v/>
      </c>
      <c r="AS84" t="str">
        <f t="shared" si="7"/>
        <v/>
      </c>
      <c r="AU84" t="str">
        <f t="shared" si="10"/>
        <v/>
      </c>
      <c r="AW84" t="str">
        <f t="shared" si="11"/>
        <v/>
      </c>
      <c r="AY84" t="str">
        <f t="shared" si="12"/>
        <v/>
      </c>
      <c r="BA84" s="198"/>
      <c r="BB84" s="196"/>
    </row>
    <row r="85" spans="1:54" ht="15.75" thickBot="1">
      <c r="A85" s="196">
        <v>75</v>
      </c>
      <c r="B85" s="196">
        <v>75</v>
      </c>
      <c r="C85" s="197" t="s">
        <v>154</v>
      </c>
      <c r="D85" s="197">
        <v>104.5</v>
      </c>
      <c r="E85" s="196">
        <v>6.5309999999999997</v>
      </c>
      <c r="F85" s="199">
        <v>3.75</v>
      </c>
      <c r="G85" s="199">
        <v>5</v>
      </c>
      <c r="H85" s="199">
        <v>14.5</v>
      </c>
      <c r="I85" s="199">
        <v>0</v>
      </c>
      <c r="J85" s="199">
        <v>8.75</v>
      </c>
      <c r="K85" s="199">
        <v>16.25</v>
      </c>
      <c r="L85" s="200" t="s">
        <v>70</v>
      </c>
      <c r="M85" s="199">
        <v>2.5</v>
      </c>
      <c r="N85" s="199">
        <v>8.75</v>
      </c>
      <c r="O85" s="199">
        <v>7.5</v>
      </c>
      <c r="P85" s="199">
        <v>6.25</v>
      </c>
      <c r="Q85" s="199">
        <v>10</v>
      </c>
      <c r="R85" s="199">
        <v>3.75</v>
      </c>
      <c r="S85" s="199">
        <v>3.5</v>
      </c>
      <c r="T85" s="199">
        <v>6.5</v>
      </c>
      <c r="U85" s="199">
        <v>6.25</v>
      </c>
      <c r="V85" s="199">
        <v>1.25</v>
      </c>
      <c r="W85" s="196" t="s">
        <v>71</v>
      </c>
      <c r="X85" s="198">
        <v>7</v>
      </c>
      <c r="Y85" s="81"/>
      <c r="Z85" s="79"/>
      <c r="AA85" t="str">
        <f t="shared" si="13"/>
        <v>Bannan, Justin DEN DT</v>
      </c>
      <c r="AO85" t="str">
        <f t="shared" si="8"/>
        <v/>
      </c>
      <c r="AQ85" t="str">
        <f t="shared" si="9"/>
        <v/>
      </c>
      <c r="AS85" t="str">
        <f t="shared" si="7"/>
        <v/>
      </c>
      <c r="AU85" t="str">
        <f t="shared" si="10"/>
        <v/>
      </c>
      <c r="AW85" t="str">
        <f t="shared" si="11"/>
        <v/>
      </c>
      <c r="AY85" t="str">
        <f t="shared" si="12"/>
        <v/>
      </c>
      <c r="BA85" s="198"/>
      <c r="BB85" s="196"/>
    </row>
    <row r="86" spans="1:54" ht="15.75" thickBot="1">
      <c r="A86" s="196">
        <v>76</v>
      </c>
      <c r="B86" s="196">
        <v>76</v>
      </c>
      <c r="C86" s="197" t="s">
        <v>155</v>
      </c>
      <c r="D86" s="197">
        <v>209.95</v>
      </c>
      <c r="E86" s="196">
        <v>13.122</v>
      </c>
      <c r="F86" s="199">
        <v>24.6</v>
      </c>
      <c r="G86" s="199">
        <v>12.75</v>
      </c>
      <c r="H86" s="199">
        <v>6</v>
      </c>
      <c r="I86" s="199">
        <v>5.25</v>
      </c>
      <c r="J86" s="200" t="s">
        <v>70</v>
      </c>
      <c r="K86" s="199">
        <v>33.549999999999997</v>
      </c>
      <c r="L86" s="199">
        <v>18</v>
      </c>
      <c r="M86" s="199">
        <v>16.75</v>
      </c>
      <c r="N86" s="199">
        <v>12.5</v>
      </c>
      <c r="O86" s="199">
        <v>10.25</v>
      </c>
      <c r="P86" s="199">
        <v>6</v>
      </c>
      <c r="Q86" s="199">
        <v>21.8</v>
      </c>
      <c r="R86" s="199">
        <v>7.5</v>
      </c>
      <c r="S86" s="199">
        <v>14.5</v>
      </c>
      <c r="T86" s="199">
        <v>8.25</v>
      </c>
      <c r="U86" s="199">
        <v>6.25</v>
      </c>
      <c r="V86" s="199">
        <v>6</v>
      </c>
      <c r="W86" s="196" t="s">
        <v>71</v>
      </c>
      <c r="X86" s="198">
        <v>5</v>
      </c>
      <c r="Y86" s="84"/>
      <c r="Z86" s="82"/>
      <c r="AA86" t="str">
        <f t="shared" si="13"/>
        <v>Barber, Ronde TBB S</v>
      </c>
      <c r="AO86" t="str">
        <f t="shared" si="8"/>
        <v/>
      </c>
      <c r="AQ86" t="str">
        <f t="shared" si="9"/>
        <v/>
      </c>
      <c r="AS86" t="str">
        <f t="shared" si="7"/>
        <v/>
      </c>
      <c r="AU86" t="str">
        <f t="shared" si="10"/>
        <v/>
      </c>
      <c r="AW86" t="str">
        <f t="shared" si="11"/>
        <v/>
      </c>
      <c r="AY86" t="str">
        <f t="shared" si="12"/>
        <v/>
      </c>
      <c r="BA86" s="198"/>
      <c r="BB86" s="196"/>
    </row>
    <row r="87" spans="1:54" ht="15.75" thickBot="1">
      <c r="A87" s="196">
        <v>77</v>
      </c>
      <c r="B87" s="196">
        <v>77</v>
      </c>
      <c r="C87" s="197" t="s">
        <v>156</v>
      </c>
      <c r="D87" s="197">
        <v>0</v>
      </c>
      <c r="E87" s="196">
        <v>0</v>
      </c>
      <c r="F87" s="196"/>
      <c r="G87" s="196"/>
      <c r="H87" s="196"/>
      <c r="I87" s="196"/>
      <c r="J87" s="196"/>
      <c r="K87" s="196"/>
      <c r="L87" s="196"/>
      <c r="M87" s="196"/>
      <c r="N87" s="196"/>
      <c r="O87" s="196"/>
      <c r="P87" s="200" t="s">
        <v>70</v>
      </c>
      <c r="Q87" s="196"/>
      <c r="R87" s="196"/>
      <c r="S87" s="196"/>
      <c r="T87" s="199">
        <v>0</v>
      </c>
      <c r="U87" s="199">
        <v>0</v>
      </c>
      <c r="V87" s="199">
        <v>0</v>
      </c>
      <c r="W87" s="196" t="s">
        <v>71</v>
      </c>
      <c r="X87" s="198">
        <v>11</v>
      </c>
      <c r="Y87" s="81"/>
      <c r="Z87" s="79"/>
      <c r="AA87" t="str">
        <f t="shared" si="13"/>
        <v>Barden, Brandon TEN TE</v>
      </c>
      <c r="AO87" t="str">
        <f t="shared" si="8"/>
        <v/>
      </c>
      <c r="AQ87" t="str">
        <f t="shared" si="9"/>
        <v/>
      </c>
      <c r="AS87" t="str">
        <f t="shared" si="7"/>
        <v/>
      </c>
      <c r="AU87" t="str">
        <f t="shared" si="10"/>
        <v/>
      </c>
      <c r="AW87" t="str">
        <f t="shared" si="11"/>
        <v/>
      </c>
      <c r="AY87" t="str">
        <f t="shared" si="12"/>
        <v/>
      </c>
      <c r="BA87" s="198"/>
      <c r="BB87" s="196"/>
    </row>
    <row r="88" spans="1:54" ht="15.75" thickBot="1">
      <c r="A88" s="196">
        <v>78</v>
      </c>
      <c r="B88" s="196">
        <v>78</v>
      </c>
      <c r="C88" s="197" t="s">
        <v>157</v>
      </c>
      <c r="D88" s="197">
        <v>39.5</v>
      </c>
      <c r="E88" s="196">
        <v>3.2919999999999998</v>
      </c>
      <c r="F88" s="199">
        <v>0</v>
      </c>
      <c r="G88" s="199">
        <v>3.65</v>
      </c>
      <c r="H88" s="199">
        <v>25.05</v>
      </c>
      <c r="I88" s="199">
        <v>6.1</v>
      </c>
      <c r="J88" s="196"/>
      <c r="K88" s="199">
        <v>0</v>
      </c>
      <c r="L88" s="199">
        <v>0</v>
      </c>
      <c r="M88" s="199">
        <v>0</v>
      </c>
      <c r="N88" s="199">
        <v>0</v>
      </c>
      <c r="O88" s="199">
        <v>4.7</v>
      </c>
      <c r="P88" s="200" t="s">
        <v>70</v>
      </c>
      <c r="Q88" s="199">
        <v>0</v>
      </c>
      <c r="R88" s="199">
        <v>0</v>
      </c>
      <c r="S88" s="199">
        <v>0</v>
      </c>
      <c r="T88" s="196"/>
      <c r="U88" s="196"/>
      <c r="V88" s="196"/>
      <c r="W88" s="196" t="s">
        <v>71</v>
      </c>
      <c r="X88" s="198">
        <v>11</v>
      </c>
      <c r="Y88" s="84"/>
      <c r="Z88" s="82"/>
      <c r="AA88" t="str">
        <f t="shared" si="13"/>
        <v>Barden, Ramses NYG WR</v>
      </c>
      <c r="AO88" t="str">
        <f t="shared" si="8"/>
        <v/>
      </c>
      <c r="AQ88" t="str">
        <f t="shared" si="9"/>
        <v/>
      </c>
      <c r="AS88" t="str">
        <f t="shared" si="7"/>
        <v/>
      </c>
      <c r="AU88" t="str">
        <f t="shared" si="10"/>
        <v/>
      </c>
      <c r="AW88" t="str">
        <f t="shared" si="11"/>
        <v/>
      </c>
      <c r="AY88" t="str">
        <f t="shared" si="12"/>
        <v/>
      </c>
      <c r="BA88" s="198"/>
      <c r="BB88" s="196"/>
    </row>
    <row r="89" spans="1:54" ht="15.75" thickBot="1">
      <c r="A89" s="196">
        <v>79</v>
      </c>
      <c r="B89" s="196">
        <v>79</v>
      </c>
      <c r="C89" s="197" t="s">
        <v>158</v>
      </c>
      <c r="D89" s="197">
        <v>42.9</v>
      </c>
      <c r="E89" s="196">
        <v>3.9</v>
      </c>
      <c r="F89" s="199">
        <v>2.5</v>
      </c>
      <c r="G89" s="199">
        <v>0.75</v>
      </c>
      <c r="H89" s="199">
        <v>9.65</v>
      </c>
      <c r="I89" s="199">
        <v>2.5</v>
      </c>
      <c r="J89" s="199">
        <v>0</v>
      </c>
      <c r="K89" s="199">
        <v>1.5</v>
      </c>
      <c r="L89" s="200" t="s">
        <v>70</v>
      </c>
      <c r="M89" s="199">
        <v>2.5</v>
      </c>
      <c r="N89" s="199">
        <v>1.5</v>
      </c>
      <c r="O89" s="196"/>
      <c r="P89" s="199">
        <v>2.5</v>
      </c>
      <c r="Q89" s="199">
        <v>19.5</v>
      </c>
      <c r="R89" s="199">
        <v>0</v>
      </c>
      <c r="S89" s="196"/>
      <c r="T89" s="196"/>
      <c r="U89" s="196"/>
      <c r="V89" s="196"/>
      <c r="W89" s="196" t="s">
        <v>71</v>
      </c>
      <c r="X89" s="198">
        <v>7</v>
      </c>
      <c r="Y89" s="81"/>
      <c r="Z89" s="79"/>
      <c r="AA89" t="str">
        <f t="shared" si="13"/>
        <v>Barnes, Antwan SDC LB</v>
      </c>
      <c r="AO89" t="str">
        <f t="shared" si="8"/>
        <v/>
      </c>
      <c r="AQ89" t="str">
        <f t="shared" si="9"/>
        <v/>
      </c>
      <c r="AS89" t="str">
        <f t="shared" si="7"/>
        <v/>
      </c>
      <c r="AU89" t="str">
        <f t="shared" si="10"/>
        <v/>
      </c>
      <c r="AW89" t="str">
        <f t="shared" si="11"/>
        <v/>
      </c>
      <c r="AY89" t="str">
        <f t="shared" si="12"/>
        <v/>
      </c>
      <c r="BA89" s="198"/>
      <c r="BB89" s="196"/>
    </row>
    <row r="90" spans="1:54" ht="15.75" thickBot="1">
      <c r="A90" s="196">
        <v>80</v>
      </c>
      <c r="B90" s="196">
        <v>80</v>
      </c>
      <c r="C90" s="197" t="s">
        <v>159</v>
      </c>
      <c r="D90" s="197">
        <v>0</v>
      </c>
      <c r="E90" s="196">
        <v>0</v>
      </c>
      <c r="F90" s="199">
        <v>0</v>
      </c>
      <c r="G90" s="199">
        <v>0</v>
      </c>
      <c r="H90" s="196"/>
      <c r="I90" s="196"/>
      <c r="J90" s="196"/>
      <c r="K90" s="196"/>
      <c r="L90" s="196"/>
      <c r="M90" s="196"/>
      <c r="N90" s="196"/>
      <c r="O90" s="196"/>
      <c r="P90" s="196"/>
      <c r="Q90" s="196"/>
      <c r="R90" s="196"/>
      <c r="S90" s="196"/>
      <c r="T90" s="196"/>
      <c r="U90" s="196"/>
      <c r="V90" s="196"/>
      <c r="W90" s="196" t="s">
        <v>71</v>
      </c>
      <c r="X90" s="198" t="s">
        <v>160</v>
      </c>
      <c r="Y90" s="84"/>
      <c r="Z90" s="82"/>
      <c r="AA90" t="str">
        <f t="shared" si="13"/>
        <v>Barnes, Kevin FA CB</v>
      </c>
      <c r="AO90" t="str">
        <f t="shared" si="8"/>
        <v/>
      </c>
      <c r="AQ90" t="str">
        <f t="shared" si="9"/>
        <v/>
      </c>
      <c r="AS90" t="str">
        <f t="shared" si="7"/>
        <v/>
      </c>
      <c r="AU90" t="str">
        <f t="shared" si="10"/>
        <v/>
      </c>
      <c r="AW90" t="str">
        <f t="shared" si="11"/>
        <v/>
      </c>
      <c r="AY90" t="str">
        <f t="shared" si="12"/>
        <v/>
      </c>
    </row>
    <row r="91" spans="1:54" ht="15.75" thickBot="1">
      <c r="A91" s="196">
        <v>81</v>
      </c>
      <c r="B91" s="196">
        <v>81</v>
      </c>
      <c r="C91" s="197" t="s">
        <v>161</v>
      </c>
      <c r="D91" s="197">
        <v>167.8</v>
      </c>
      <c r="E91" s="196">
        <v>10.488</v>
      </c>
      <c r="F91" s="199">
        <v>10.5</v>
      </c>
      <c r="G91" s="199">
        <v>9.75</v>
      </c>
      <c r="H91" s="199">
        <v>11.25</v>
      </c>
      <c r="I91" s="199">
        <v>18.75</v>
      </c>
      <c r="J91" s="199">
        <v>9</v>
      </c>
      <c r="K91" s="199">
        <v>19.8</v>
      </c>
      <c r="L91" s="199">
        <v>12</v>
      </c>
      <c r="M91" s="200" t="s">
        <v>70</v>
      </c>
      <c r="N91" s="199">
        <v>6.75</v>
      </c>
      <c r="O91" s="199">
        <v>8</v>
      </c>
      <c r="P91" s="199">
        <v>5.25</v>
      </c>
      <c r="Q91" s="199">
        <v>10</v>
      </c>
      <c r="R91" s="199">
        <v>9.5</v>
      </c>
      <c r="S91" s="199">
        <v>13.25</v>
      </c>
      <c r="T91" s="199">
        <v>6</v>
      </c>
      <c r="U91" s="199">
        <v>5.25</v>
      </c>
      <c r="V91" s="199">
        <v>12.75</v>
      </c>
      <c r="W91" s="196" t="s">
        <v>71</v>
      </c>
      <c r="X91" s="198">
        <v>8</v>
      </c>
      <c r="Y91" s="81"/>
      <c r="Z91" s="79"/>
      <c r="AA91" t="str">
        <f t="shared" si="13"/>
        <v>Barnett, Nick BUF LB</v>
      </c>
      <c r="AO91" t="str">
        <f t="shared" si="8"/>
        <v/>
      </c>
      <c r="AQ91" t="str">
        <f t="shared" si="9"/>
        <v/>
      </c>
      <c r="AS91" t="str">
        <f t="shared" si="7"/>
        <v/>
      </c>
      <c r="AU91" t="str">
        <f t="shared" si="10"/>
        <v/>
      </c>
      <c r="AW91" t="str">
        <f t="shared" si="11"/>
        <v/>
      </c>
      <c r="AY91" t="str">
        <f t="shared" si="12"/>
        <v/>
      </c>
      <c r="BA91" s="204"/>
      <c r="BB91" s="204"/>
    </row>
    <row r="92" spans="1:54" ht="15.75" thickBot="1">
      <c r="A92" s="196">
        <v>82</v>
      </c>
      <c r="B92" s="196">
        <v>82</v>
      </c>
      <c r="C92" s="197" t="s">
        <v>162</v>
      </c>
      <c r="D92" s="197">
        <v>22.8</v>
      </c>
      <c r="E92" s="196">
        <v>1.425</v>
      </c>
      <c r="F92" s="199">
        <v>0</v>
      </c>
      <c r="G92" s="199">
        <v>0</v>
      </c>
      <c r="H92" s="199">
        <v>0</v>
      </c>
      <c r="I92" s="199">
        <v>0</v>
      </c>
      <c r="J92" s="199">
        <v>0</v>
      </c>
      <c r="K92" s="200" t="s">
        <v>70</v>
      </c>
      <c r="L92" s="199">
        <v>0</v>
      </c>
      <c r="M92" s="199">
        <v>2.2000000000000002</v>
      </c>
      <c r="N92" s="199">
        <v>2.8</v>
      </c>
      <c r="O92" s="199">
        <v>2.2999999999999998</v>
      </c>
      <c r="P92" s="199">
        <v>0</v>
      </c>
      <c r="Q92" s="199">
        <v>9.9</v>
      </c>
      <c r="R92" s="199">
        <v>0</v>
      </c>
      <c r="S92" s="199">
        <v>2.1</v>
      </c>
      <c r="T92" s="199">
        <v>3.5</v>
      </c>
      <c r="U92" s="199">
        <v>0</v>
      </c>
      <c r="V92" s="199">
        <v>0</v>
      </c>
      <c r="W92" s="196" t="s">
        <v>96</v>
      </c>
      <c r="X92" s="198">
        <v>6</v>
      </c>
      <c r="Y92" s="84"/>
      <c r="Z92" s="82"/>
      <c r="AA92" t="str">
        <f t="shared" si="13"/>
        <v>Barnidge, Gary CAR TE</v>
      </c>
      <c r="AO92" t="str">
        <f t="shared" si="8"/>
        <v/>
      </c>
      <c r="AQ92" t="str">
        <f t="shared" si="9"/>
        <v/>
      </c>
      <c r="AS92" t="str">
        <f t="shared" si="7"/>
        <v/>
      </c>
      <c r="AU92" t="str">
        <f t="shared" si="10"/>
        <v/>
      </c>
      <c r="AW92" t="str">
        <f t="shared" si="11"/>
        <v/>
      </c>
      <c r="AY92" t="str">
        <f t="shared" si="12"/>
        <v/>
      </c>
      <c r="BA92" s="198"/>
      <c r="BB92" s="196"/>
    </row>
    <row r="93" spans="1:54" ht="15.75" thickBot="1">
      <c r="A93" s="196">
        <v>83</v>
      </c>
      <c r="B93" s="196">
        <v>83</v>
      </c>
      <c r="C93" s="197" t="s">
        <v>163</v>
      </c>
      <c r="D93" s="197">
        <v>161.44999999999999</v>
      </c>
      <c r="E93" s="196">
        <v>10.090999999999999</v>
      </c>
      <c r="F93" s="199">
        <v>9.5</v>
      </c>
      <c r="G93" s="199">
        <v>18</v>
      </c>
      <c r="H93" s="199">
        <v>11.5</v>
      </c>
      <c r="I93" s="199">
        <v>15.75</v>
      </c>
      <c r="J93" s="200" t="s">
        <v>70</v>
      </c>
      <c r="K93" s="199">
        <v>21.2</v>
      </c>
      <c r="L93" s="199">
        <v>12.25</v>
      </c>
      <c r="M93" s="199">
        <v>2.25</v>
      </c>
      <c r="N93" s="199">
        <v>4.5</v>
      </c>
      <c r="O93" s="199">
        <v>11.5</v>
      </c>
      <c r="P93" s="199">
        <v>5.5</v>
      </c>
      <c r="Q93" s="199">
        <v>6.75</v>
      </c>
      <c r="R93" s="199">
        <v>5.25</v>
      </c>
      <c r="S93" s="199">
        <v>3.75</v>
      </c>
      <c r="T93" s="199">
        <v>16</v>
      </c>
      <c r="U93" s="199">
        <v>12.25</v>
      </c>
      <c r="V93" s="199">
        <v>5.5</v>
      </c>
      <c r="W93" s="197" t="s">
        <v>164</v>
      </c>
      <c r="X93" s="198">
        <v>5</v>
      </c>
      <c r="Y93" s="81"/>
      <c r="Z93" s="79"/>
      <c r="AA93" t="str">
        <f t="shared" si="13"/>
        <v>Barron, Mark TBB S</v>
      </c>
      <c r="AO93" t="str">
        <f t="shared" si="8"/>
        <v/>
      </c>
      <c r="AQ93" t="str">
        <f t="shared" si="9"/>
        <v/>
      </c>
      <c r="AS93" t="str">
        <f t="shared" si="7"/>
        <v/>
      </c>
      <c r="AU93" t="str">
        <f t="shared" si="10"/>
        <v/>
      </c>
      <c r="AW93" t="str">
        <f t="shared" si="11"/>
        <v/>
      </c>
      <c r="AY93" t="str">
        <f t="shared" si="12"/>
        <v/>
      </c>
    </row>
    <row r="94" spans="1:54" ht="15.75" thickBot="1">
      <c r="A94" s="196">
        <v>84</v>
      </c>
      <c r="B94" s="196">
        <v>84</v>
      </c>
      <c r="C94" s="197" t="s">
        <v>165</v>
      </c>
      <c r="D94" s="197">
        <v>48.25</v>
      </c>
      <c r="E94" s="196">
        <v>6.8929999999999998</v>
      </c>
      <c r="F94" s="199">
        <v>3.75</v>
      </c>
      <c r="G94" s="196"/>
      <c r="H94" s="196"/>
      <c r="I94" s="196"/>
      <c r="J94" s="200" t="s">
        <v>70</v>
      </c>
      <c r="K94" s="196"/>
      <c r="L94" s="196"/>
      <c r="M94" s="196"/>
      <c r="N94" s="196"/>
      <c r="O94" s="199">
        <v>7</v>
      </c>
      <c r="P94" s="199">
        <v>3.75</v>
      </c>
      <c r="Q94" s="199">
        <v>8</v>
      </c>
      <c r="R94" s="199">
        <v>3</v>
      </c>
      <c r="S94" s="199">
        <v>8.5</v>
      </c>
      <c r="T94" s="196"/>
      <c r="U94" s="196"/>
      <c r="V94" s="199">
        <v>14.25</v>
      </c>
      <c r="W94" s="196" t="s">
        <v>71</v>
      </c>
      <c r="X94" s="198">
        <v>5</v>
      </c>
      <c r="Y94" s="84"/>
      <c r="Z94" s="82"/>
      <c r="AA94" t="str">
        <f t="shared" si="13"/>
        <v>Bartell, Ronald DET CB</v>
      </c>
      <c r="AO94" t="str">
        <f t="shared" si="8"/>
        <v/>
      </c>
      <c r="AQ94" t="str">
        <f t="shared" si="9"/>
        <v/>
      </c>
      <c r="AS94" t="str">
        <f t="shared" si="7"/>
        <v/>
      </c>
      <c r="AU94" t="str">
        <f t="shared" si="10"/>
        <v/>
      </c>
      <c r="AW94" t="str">
        <f t="shared" si="11"/>
        <v/>
      </c>
      <c r="AY94" t="str">
        <f t="shared" si="12"/>
        <v/>
      </c>
      <c r="BA94" s="204"/>
      <c r="BB94" s="204"/>
    </row>
    <row r="95" spans="1:54" ht="15.75" thickBot="1">
      <c r="A95" s="196">
        <v>85</v>
      </c>
      <c r="B95" s="196">
        <v>85</v>
      </c>
      <c r="C95" s="197" t="s">
        <v>166</v>
      </c>
      <c r="D95" s="197">
        <v>134</v>
      </c>
      <c r="E95" s="196">
        <v>8.9329999999999998</v>
      </c>
      <c r="F95" s="199">
        <v>10.5</v>
      </c>
      <c r="G95" s="199">
        <v>12</v>
      </c>
      <c r="H95" s="199">
        <v>4</v>
      </c>
      <c r="I95" s="199">
        <v>13.5</v>
      </c>
      <c r="J95" s="200" t="s">
        <v>70</v>
      </c>
      <c r="K95" s="199">
        <v>8</v>
      </c>
      <c r="L95" s="199">
        <v>3</v>
      </c>
      <c r="M95" s="199">
        <v>12.5</v>
      </c>
      <c r="N95" s="199">
        <v>3</v>
      </c>
      <c r="O95" s="199">
        <v>11</v>
      </c>
      <c r="P95" s="199">
        <v>9</v>
      </c>
      <c r="Q95" s="199">
        <v>12</v>
      </c>
      <c r="R95" s="199">
        <v>14</v>
      </c>
      <c r="S95" s="199">
        <v>3</v>
      </c>
      <c r="T95" s="196"/>
      <c r="U95" s="199">
        <v>7.5</v>
      </c>
      <c r="V95" s="199">
        <v>11</v>
      </c>
      <c r="W95" s="196" t="s">
        <v>71</v>
      </c>
      <c r="X95" s="198">
        <v>5</v>
      </c>
      <c r="Y95" s="81"/>
      <c r="Z95" s="79"/>
      <c r="AA95" t="str">
        <f t="shared" si="13"/>
        <v>Barth, Connor TBB PK</v>
      </c>
      <c r="AO95" t="str">
        <f t="shared" si="8"/>
        <v/>
      </c>
      <c r="AQ95" t="str">
        <f t="shared" si="9"/>
        <v/>
      </c>
      <c r="AS95" t="str">
        <f t="shared" si="7"/>
        <v/>
      </c>
      <c r="AU95" t="str">
        <f t="shared" si="10"/>
        <v/>
      </c>
      <c r="AW95" t="str">
        <f t="shared" si="11"/>
        <v/>
      </c>
      <c r="AY95" t="str">
        <f t="shared" si="12"/>
        <v/>
      </c>
      <c r="BA95" s="198"/>
      <c r="BB95" s="196"/>
    </row>
    <row r="96" spans="1:54" ht="15.75" thickBot="1">
      <c r="A96" s="196">
        <v>86</v>
      </c>
      <c r="B96" s="196">
        <v>86</v>
      </c>
      <c r="C96" s="197" t="s">
        <v>167</v>
      </c>
      <c r="D96" s="197">
        <v>98.75</v>
      </c>
      <c r="E96" s="196">
        <v>6.1719999999999997</v>
      </c>
      <c r="F96" s="199">
        <v>4.5</v>
      </c>
      <c r="G96" s="199">
        <v>1.5</v>
      </c>
      <c r="H96" s="199">
        <v>5.5</v>
      </c>
      <c r="I96" s="199">
        <v>0</v>
      </c>
      <c r="J96" s="199">
        <v>4</v>
      </c>
      <c r="K96" s="199">
        <v>8</v>
      </c>
      <c r="L96" s="199">
        <v>17.2</v>
      </c>
      <c r="M96" s="200" t="s">
        <v>70</v>
      </c>
      <c r="N96" s="199">
        <v>11.35</v>
      </c>
      <c r="O96" s="199">
        <v>10</v>
      </c>
      <c r="P96" s="199">
        <v>4.75</v>
      </c>
      <c r="Q96" s="199">
        <v>4.5</v>
      </c>
      <c r="R96" s="199">
        <v>1.5</v>
      </c>
      <c r="S96" s="199">
        <v>3</v>
      </c>
      <c r="T96" s="199">
        <v>14.7</v>
      </c>
      <c r="U96" s="199">
        <v>3.75</v>
      </c>
      <c r="V96" s="199">
        <v>4.5</v>
      </c>
      <c r="W96" s="196" t="s">
        <v>71</v>
      </c>
      <c r="X96" s="198">
        <v>8</v>
      </c>
      <c r="Y96" s="84"/>
      <c r="Z96" s="82"/>
      <c r="AA96" t="str">
        <f t="shared" si="13"/>
        <v>Barwin, Connor HOU LB</v>
      </c>
      <c r="AO96" t="str">
        <f t="shared" si="8"/>
        <v/>
      </c>
      <c r="AQ96" t="str">
        <f t="shared" si="9"/>
        <v/>
      </c>
      <c r="AS96" t="str">
        <f t="shared" si="7"/>
        <v/>
      </c>
      <c r="AU96" t="str">
        <f t="shared" si="10"/>
        <v/>
      </c>
      <c r="AW96" t="str">
        <f t="shared" si="11"/>
        <v/>
      </c>
      <c r="AY96" t="str">
        <f t="shared" si="12"/>
        <v/>
      </c>
      <c r="BA96" s="198"/>
      <c r="BB96" s="196"/>
    </row>
    <row r="97" spans="1:54" ht="15.75" thickBot="1">
      <c r="A97" s="196">
        <v>87</v>
      </c>
      <c r="B97" s="196">
        <v>87</v>
      </c>
      <c r="C97" s="197" t="s">
        <v>168</v>
      </c>
      <c r="D97" s="197">
        <v>1.25</v>
      </c>
      <c r="E97" s="196">
        <v>0.625</v>
      </c>
      <c r="F97" s="196"/>
      <c r="G97" s="196"/>
      <c r="H97" s="196"/>
      <c r="I97" s="196"/>
      <c r="J97" s="200" t="s">
        <v>70</v>
      </c>
      <c r="K97" s="196"/>
      <c r="L97" s="196"/>
      <c r="M97" s="196"/>
      <c r="N97" s="196"/>
      <c r="O97" s="196"/>
      <c r="P97" s="199">
        <v>1.25</v>
      </c>
      <c r="Q97" s="199">
        <v>0</v>
      </c>
      <c r="R97" s="196"/>
      <c r="S97" s="196"/>
      <c r="T97" s="196"/>
      <c r="U97" s="196"/>
      <c r="V97" s="196"/>
      <c r="W97" s="196" t="s">
        <v>71</v>
      </c>
      <c r="X97" s="198">
        <v>5</v>
      </c>
      <c r="Y97" s="81"/>
      <c r="Z97" s="79"/>
      <c r="AA97" t="str">
        <f t="shared" si="13"/>
        <v>Bass, Ben DAL DE</v>
      </c>
      <c r="AO97" t="str">
        <f t="shared" si="8"/>
        <v/>
      </c>
      <c r="AQ97" t="str">
        <f t="shared" si="9"/>
        <v/>
      </c>
      <c r="AS97" t="str">
        <f t="shared" si="7"/>
        <v/>
      </c>
      <c r="AU97" t="str">
        <f t="shared" si="10"/>
        <v/>
      </c>
      <c r="AW97" t="str">
        <f t="shared" si="11"/>
        <v/>
      </c>
      <c r="AY97" t="str">
        <f t="shared" si="12"/>
        <v/>
      </c>
    </row>
    <row r="98" spans="1:54" ht="15.75" thickBot="1">
      <c r="A98" s="196">
        <v>88</v>
      </c>
      <c r="B98" s="196">
        <v>88</v>
      </c>
      <c r="C98" s="197" t="s">
        <v>169</v>
      </c>
      <c r="D98" s="197">
        <v>18</v>
      </c>
      <c r="E98" s="196">
        <v>1.5</v>
      </c>
      <c r="F98" s="199">
        <v>-0.1</v>
      </c>
      <c r="G98" s="199">
        <v>0.1</v>
      </c>
      <c r="H98" s="199">
        <v>5.2</v>
      </c>
      <c r="I98" s="200" t="s">
        <v>70</v>
      </c>
      <c r="J98" s="199">
        <v>0</v>
      </c>
      <c r="K98" s="199">
        <v>9.5</v>
      </c>
      <c r="L98" s="199">
        <v>0.4</v>
      </c>
      <c r="M98" s="199">
        <v>1.9</v>
      </c>
      <c r="N98" s="199">
        <v>0.7</v>
      </c>
      <c r="O98" s="199">
        <v>0</v>
      </c>
      <c r="P98" s="199">
        <v>0.3</v>
      </c>
      <c r="Q98" s="196"/>
      <c r="R98" s="196"/>
      <c r="S98" s="196"/>
      <c r="T98" s="199">
        <v>0</v>
      </c>
      <c r="U98" s="199">
        <v>0</v>
      </c>
      <c r="V98" s="196"/>
      <c r="W98" s="196" t="s">
        <v>71</v>
      </c>
      <c r="X98" s="198">
        <v>4</v>
      </c>
      <c r="Y98" s="84"/>
      <c r="Z98" s="82"/>
      <c r="AA98" t="str">
        <f t="shared" si="13"/>
        <v>Batch, Baron PIT RB</v>
      </c>
      <c r="AO98" t="str">
        <f t="shared" si="8"/>
        <v/>
      </c>
      <c r="AQ98" t="str">
        <f t="shared" si="9"/>
        <v/>
      </c>
      <c r="AS98" t="str">
        <f t="shared" si="7"/>
        <v/>
      </c>
      <c r="AU98" t="str">
        <f t="shared" si="10"/>
        <v/>
      </c>
      <c r="AW98" t="str">
        <f t="shared" si="11"/>
        <v/>
      </c>
      <c r="AY98" t="str">
        <f t="shared" si="12"/>
        <v/>
      </c>
      <c r="BA98" s="204"/>
      <c r="BB98" s="204"/>
    </row>
    <row r="99" spans="1:54" ht="15.75" thickBot="1">
      <c r="A99" s="196">
        <v>89</v>
      </c>
      <c r="B99" s="196">
        <v>89</v>
      </c>
      <c r="C99" s="197" t="s">
        <v>170</v>
      </c>
      <c r="D99" s="197">
        <v>10</v>
      </c>
      <c r="E99" s="196">
        <v>5</v>
      </c>
      <c r="F99" s="196"/>
      <c r="G99" s="196"/>
      <c r="H99" s="196"/>
      <c r="I99" s="200" t="s">
        <v>70</v>
      </c>
      <c r="J99" s="196"/>
      <c r="K99" s="196"/>
      <c r="L99" s="196"/>
      <c r="M99" s="196"/>
      <c r="N99" s="196"/>
      <c r="O99" s="196"/>
      <c r="P99" s="196"/>
      <c r="Q99" s="199">
        <v>-2.04</v>
      </c>
      <c r="R99" s="199">
        <v>12.04</v>
      </c>
      <c r="S99" s="196"/>
      <c r="T99" s="196"/>
      <c r="U99" s="196"/>
      <c r="V99" s="196"/>
      <c r="W99" s="196" t="s">
        <v>71</v>
      </c>
      <c r="X99" s="198">
        <v>4</v>
      </c>
      <c r="Y99" s="81"/>
      <c r="Z99" s="79"/>
      <c r="AA99" t="str">
        <f t="shared" si="13"/>
        <v>Batch, Charlie PIT QB</v>
      </c>
      <c r="AO99" t="str">
        <f t="shared" si="8"/>
        <v/>
      </c>
      <c r="AQ99" t="str">
        <f t="shared" si="9"/>
        <v/>
      </c>
      <c r="AS99" t="str">
        <f t="shared" si="7"/>
        <v/>
      </c>
      <c r="AU99" t="str">
        <f t="shared" si="10"/>
        <v/>
      </c>
      <c r="AW99" t="str">
        <f t="shared" si="11"/>
        <v/>
      </c>
      <c r="AY99" t="str">
        <f t="shared" si="12"/>
        <v/>
      </c>
      <c r="BA99" s="198"/>
      <c r="BB99" s="196"/>
    </row>
    <row r="100" spans="1:54" ht="15.75" thickBot="1">
      <c r="A100" s="196">
        <v>90</v>
      </c>
      <c r="B100" s="196">
        <v>90</v>
      </c>
      <c r="C100" s="197" t="s">
        <v>171</v>
      </c>
      <c r="D100" s="197">
        <v>81.900000000000006</v>
      </c>
      <c r="E100" s="196">
        <v>5.1189999999999998</v>
      </c>
      <c r="F100" s="199">
        <v>0</v>
      </c>
      <c r="G100" s="199">
        <v>18.899999999999999</v>
      </c>
      <c r="H100" s="199">
        <v>6.5</v>
      </c>
      <c r="I100" s="199">
        <v>24.1</v>
      </c>
      <c r="J100" s="199">
        <v>3.7</v>
      </c>
      <c r="K100" s="199">
        <v>0.3</v>
      </c>
      <c r="L100" s="200" t="s">
        <v>70</v>
      </c>
      <c r="M100" s="199">
        <v>0.6</v>
      </c>
      <c r="N100" s="199">
        <v>2</v>
      </c>
      <c r="O100" s="199">
        <v>2.1</v>
      </c>
      <c r="P100" s="199">
        <v>0.8</v>
      </c>
      <c r="Q100" s="199">
        <v>2.2000000000000002</v>
      </c>
      <c r="R100" s="199">
        <v>0</v>
      </c>
      <c r="S100" s="199">
        <v>0.1</v>
      </c>
      <c r="T100" s="199">
        <v>3.4</v>
      </c>
      <c r="U100" s="199">
        <v>6.4</v>
      </c>
      <c r="V100" s="199">
        <v>10.8</v>
      </c>
      <c r="W100" s="196" t="s">
        <v>71</v>
      </c>
      <c r="X100" s="198">
        <v>7</v>
      </c>
      <c r="Y100" s="84"/>
      <c r="Z100" s="82"/>
      <c r="AA100" t="str">
        <f t="shared" si="13"/>
        <v>Battle, Jackie SDC RB</v>
      </c>
      <c r="AO100" t="str">
        <f t="shared" si="8"/>
        <v/>
      </c>
      <c r="AQ100" t="str">
        <f t="shared" si="9"/>
        <v/>
      </c>
      <c r="AS100" t="str">
        <f t="shared" si="7"/>
        <v/>
      </c>
      <c r="AU100" t="str">
        <f t="shared" si="10"/>
        <v/>
      </c>
      <c r="AW100" t="str">
        <f t="shared" si="11"/>
        <v/>
      </c>
      <c r="AY100" t="str">
        <f t="shared" si="12"/>
        <v/>
      </c>
    </row>
    <row r="101" spans="1:54" ht="15.75" thickBot="1">
      <c r="A101" s="196">
        <v>91</v>
      </c>
      <c r="B101" s="196">
        <v>91</v>
      </c>
      <c r="C101" s="197" t="s">
        <v>172</v>
      </c>
      <c r="D101" s="197">
        <v>31.55</v>
      </c>
      <c r="E101" s="196">
        <v>3.1549999999999998</v>
      </c>
      <c r="F101" s="199">
        <v>0</v>
      </c>
      <c r="G101" s="196"/>
      <c r="H101" s="196"/>
      <c r="I101" s="199">
        <v>3.9</v>
      </c>
      <c r="J101" s="200" t="s">
        <v>70</v>
      </c>
      <c r="K101" s="196"/>
      <c r="L101" s="196"/>
      <c r="M101" s="199">
        <v>0</v>
      </c>
      <c r="N101" s="199">
        <v>2.0499999999999998</v>
      </c>
      <c r="O101" s="199">
        <v>1.55</v>
      </c>
      <c r="P101" s="199">
        <v>2.0499999999999998</v>
      </c>
      <c r="Q101" s="199">
        <v>15.55</v>
      </c>
      <c r="R101" s="199">
        <v>2.5499999999999998</v>
      </c>
      <c r="S101" s="196"/>
      <c r="T101" s="199">
        <v>3.9</v>
      </c>
      <c r="U101" s="196"/>
      <c r="V101" s="199">
        <v>0</v>
      </c>
      <c r="W101" s="196" t="s">
        <v>96</v>
      </c>
      <c r="X101" s="198">
        <v>5</v>
      </c>
      <c r="Y101" s="81"/>
      <c r="Z101" s="79"/>
      <c r="AA101" t="str">
        <f t="shared" si="13"/>
        <v>Beasley, Cole DAL WR</v>
      </c>
      <c r="AO101" t="str">
        <f t="shared" si="8"/>
        <v/>
      </c>
      <c r="AQ101" t="str">
        <f t="shared" si="9"/>
        <v/>
      </c>
      <c r="AS101" t="str">
        <f t="shared" si="7"/>
        <v/>
      </c>
      <c r="AU101" t="str">
        <f t="shared" si="10"/>
        <v/>
      </c>
      <c r="AW101" t="str">
        <f t="shared" si="11"/>
        <v/>
      </c>
      <c r="AY101" t="str">
        <f t="shared" si="12"/>
        <v/>
      </c>
      <c r="BA101" s="204"/>
      <c r="BB101" s="204"/>
    </row>
    <row r="102" spans="1:54" ht="15.75" thickBot="1">
      <c r="A102" s="196">
        <v>92</v>
      </c>
      <c r="B102" s="196">
        <v>92</v>
      </c>
      <c r="C102" s="197" t="s">
        <v>173</v>
      </c>
      <c r="D102" s="197">
        <v>42.2</v>
      </c>
      <c r="E102" s="196">
        <v>10.55</v>
      </c>
      <c r="F102" s="199">
        <v>14.75</v>
      </c>
      <c r="G102" s="199">
        <v>16.95</v>
      </c>
      <c r="H102" s="199">
        <v>5.25</v>
      </c>
      <c r="I102" s="199">
        <v>5.25</v>
      </c>
      <c r="J102" s="196"/>
      <c r="K102" s="200" t="s">
        <v>70</v>
      </c>
      <c r="L102" s="196"/>
      <c r="M102" s="196"/>
      <c r="N102" s="196"/>
      <c r="O102" s="196"/>
      <c r="P102" s="196"/>
      <c r="Q102" s="196"/>
      <c r="R102" s="196"/>
      <c r="S102" s="196"/>
      <c r="T102" s="196"/>
      <c r="U102" s="196"/>
      <c r="V102" s="196"/>
      <c r="W102" s="197" t="s">
        <v>174</v>
      </c>
      <c r="X102" s="198">
        <v>6</v>
      </c>
      <c r="Y102" s="84"/>
      <c r="Z102" s="82"/>
      <c r="AA102" t="str">
        <f t="shared" si="13"/>
        <v>Beason, Jon CAR LB</v>
      </c>
      <c r="AO102" t="str">
        <f t="shared" si="8"/>
        <v/>
      </c>
      <c r="AQ102" t="str">
        <f t="shared" si="9"/>
        <v/>
      </c>
      <c r="AS102" t="str">
        <f t="shared" si="7"/>
        <v/>
      </c>
      <c r="AU102" t="str">
        <f t="shared" si="10"/>
        <v/>
      </c>
      <c r="AW102" t="str">
        <f t="shared" si="11"/>
        <v/>
      </c>
      <c r="AY102" t="str">
        <f t="shared" si="12"/>
        <v/>
      </c>
      <c r="BA102" s="198"/>
      <c r="BB102" s="205"/>
    </row>
    <row r="103" spans="1:54" ht="15.75" thickBot="1">
      <c r="A103" s="196">
        <v>93</v>
      </c>
      <c r="B103" s="196">
        <v>93</v>
      </c>
      <c r="C103" s="197" t="s">
        <v>175</v>
      </c>
      <c r="D103" s="197">
        <v>0</v>
      </c>
      <c r="E103" s="196">
        <v>0</v>
      </c>
      <c r="F103" s="196"/>
      <c r="G103" s="196"/>
      <c r="H103" s="196"/>
      <c r="I103" s="196"/>
      <c r="J103" s="196"/>
      <c r="K103" s="196"/>
      <c r="L103" s="196"/>
      <c r="M103" s="196"/>
      <c r="N103" s="199">
        <v>0</v>
      </c>
      <c r="O103" s="199">
        <v>0</v>
      </c>
      <c r="P103" s="200" t="s">
        <v>70</v>
      </c>
      <c r="Q103" s="199">
        <v>0</v>
      </c>
      <c r="R103" s="196"/>
      <c r="S103" s="196"/>
      <c r="T103" s="199">
        <v>0</v>
      </c>
      <c r="U103" s="196"/>
      <c r="V103" s="196"/>
      <c r="W103" s="196" t="s">
        <v>71</v>
      </c>
      <c r="X103" s="198">
        <v>11</v>
      </c>
      <c r="Y103" s="81"/>
      <c r="Z103" s="79"/>
      <c r="AA103" t="str">
        <f t="shared" si="13"/>
        <v>Beckum, Travis NYG TE</v>
      </c>
      <c r="AO103" t="str">
        <f t="shared" si="8"/>
        <v/>
      </c>
      <c r="AQ103" t="str">
        <f t="shared" si="9"/>
        <v/>
      </c>
      <c r="AS103" t="str">
        <f t="shared" si="7"/>
        <v/>
      </c>
      <c r="AU103" t="str">
        <f t="shared" si="10"/>
        <v/>
      </c>
      <c r="AW103" t="str">
        <f t="shared" si="11"/>
        <v/>
      </c>
      <c r="AY103" t="str">
        <f t="shared" si="12"/>
        <v/>
      </c>
      <c r="BA103" s="198"/>
      <c r="BB103" s="205"/>
    </row>
    <row r="104" spans="1:54" ht="15.75" thickBot="1">
      <c r="A104" s="196">
        <v>94</v>
      </c>
      <c r="B104" s="196">
        <v>94</v>
      </c>
      <c r="C104" s="197" t="s">
        <v>176</v>
      </c>
      <c r="D104" s="197">
        <v>158.06</v>
      </c>
      <c r="E104" s="196">
        <v>9.8789999999999996</v>
      </c>
      <c r="F104" s="199">
        <v>6.1</v>
      </c>
      <c r="G104" s="199">
        <v>10.3</v>
      </c>
      <c r="H104" s="199">
        <v>10.7</v>
      </c>
      <c r="I104" s="199">
        <v>13.4</v>
      </c>
      <c r="J104" s="200" t="s">
        <v>70</v>
      </c>
      <c r="K104" s="199">
        <v>5.0999999999999996</v>
      </c>
      <c r="L104" s="199">
        <v>2.9</v>
      </c>
      <c r="M104" s="199">
        <v>9.8000000000000007</v>
      </c>
      <c r="N104" s="199">
        <v>19.899999999999999</v>
      </c>
      <c r="O104" s="199">
        <v>11.8</v>
      </c>
      <c r="P104" s="199">
        <v>1.9</v>
      </c>
      <c r="Q104" s="199">
        <v>10.7</v>
      </c>
      <c r="R104" s="199">
        <v>14.2</v>
      </c>
      <c r="S104" s="199">
        <v>14.6</v>
      </c>
      <c r="T104" s="199">
        <v>5.7</v>
      </c>
      <c r="U104" s="199">
        <v>17.3</v>
      </c>
      <c r="V104" s="199">
        <v>3.66</v>
      </c>
      <c r="W104" s="197" t="s">
        <v>177</v>
      </c>
      <c r="X104" s="198">
        <v>5</v>
      </c>
      <c r="Y104" s="84"/>
      <c r="Z104" s="82"/>
      <c r="AA104" t="str">
        <f t="shared" si="13"/>
        <v>Bell, Joique DET RB</v>
      </c>
      <c r="AO104" t="str">
        <f t="shared" si="8"/>
        <v/>
      </c>
      <c r="AQ104" t="str">
        <f t="shared" si="9"/>
        <v/>
      </c>
      <c r="AS104" t="str">
        <f t="shared" si="7"/>
        <v/>
      </c>
      <c r="AU104" t="str">
        <f t="shared" si="10"/>
        <v/>
      </c>
      <c r="AW104" t="str">
        <f t="shared" si="11"/>
        <v/>
      </c>
      <c r="AY104" t="str">
        <f t="shared" si="12"/>
        <v/>
      </c>
      <c r="BA104" s="198"/>
      <c r="BB104" s="205"/>
    </row>
    <row r="105" spans="1:54" ht="15.75" thickBot="1">
      <c r="A105" s="196">
        <v>95</v>
      </c>
      <c r="B105" s="196">
        <v>95</v>
      </c>
      <c r="C105" s="197" t="s">
        <v>178</v>
      </c>
      <c r="D105" s="197">
        <v>7.9</v>
      </c>
      <c r="E105" s="196">
        <v>1.129</v>
      </c>
      <c r="F105" s="196"/>
      <c r="G105" s="196"/>
      <c r="H105" s="199">
        <v>4.0999999999999996</v>
      </c>
      <c r="I105" s="199">
        <v>1.2</v>
      </c>
      <c r="J105" s="196"/>
      <c r="K105" s="200" t="s">
        <v>70</v>
      </c>
      <c r="L105" s="196"/>
      <c r="M105" s="196"/>
      <c r="N105" s="196"/>
      <c r="O105" s="196"/>
      <c r="P105" s="199">
        <v>0</v>
      </c>
      <c r="Q105" s="196"/>
      <c r="R105" s="199">
        <v>-1.8</v>
      </c>
      <c r="S105" s="199">
        <v>0</v>
      </c>
      <c r="T105" s="196"/>
      <c r="U105" s="199">
        <v>3.2</v>
      </c>
      <c r="V105" s="199">
        <v>1.2</v>
      </c>
      <c r="W105" s="196" t="s">
        <v>71</v>
      </c>
      <c r="X105" s="198">
        <v>6</v>
      </c>
      <c r="Y105" s="81"/>
      <c r="Z105" s="79"/>
      <c r="AA105" t="str">
        <f t="shared" si="13"/>
        <v>Bell, Kahlil CHI RB</v>
      </c>
      <c r="AO105" t="str">
        <f t="shared" si="8"/>
        <v/>
      </c>
      <c r="AQ105" t="str">
        <f t="shared" si="9"/>
        <v/>
      </c>
      <c r="AS105" t="str">
        <f t="shared" si="7"/>
        <v/>
      </c>
      <c r="AU105" t="str">
        <f t="shared" si="10"/>
        <v/>
      </c>
      <c r="AW105" t="str">
        <f t="shared" si="11"/>
        <v/>
      </c>
      <c r="AY105" t="str">
        <f t="shared" si="12"/>
        <v/>
      </c>
      <c r="BA105" s="198"/>
      <c r="BB105" s="205"/>
    </row>
    <row r="106" spans="1:54" ht="15.75" thickBot="1">
      <c r="A106" s="196">
        <v>96</v>
      </c>
      <c r="B106" s="196">
        <v>96</v>
      </c>
      <c r="C106" s="197" t="s">
        <v>179</v>
      </c>
      <c r="D106" s="197">
        <v>138.05000000000001</v>
      </c>
      <c r="E106" s="196">
        <v>8.6280000000000001</v>
      </c>
      <c r="F106" s="199">
        <v>10.25</v>
      </c>
      <c r="G106" s="199">
        <v>12.75</v>
      </c>
      <c r="H106" s="199">
        <v>9</v>
      </c>
      <c r="I106" s="199">
        <v>6</v>
      </c>
      <c r="J106" s="199">
        <v>10.5</v>
      </c>
      <c r="K106" s="199">
        <v>12</v>
      </c>
      <c r="L106" s="199">
        <v>7.5</v>
      </c>
      <c r="M106" s="199">
        <v>9.25</v>
      </c>
      <c r="N106" s="200" t="s">
        <v>70</v>
      </c>
      <c r="O106" s="199">
        <v>8.25</v>
      </c>
      <c r="P106" s="199">
        <v>12.5</v>
      </c>
      <c r="Q106" s="199">
        <v>6.75</v>
      </c>
      <c r="R106" s="199">
        <v>0.75</v>
      </c>
      <c r="S106" s="199">
        <v>8.25</v>
      </c>
      <c r="T106" s="199">
        <v>15.05</v>
      </c>
      <c r="U106" s="199">
        <v>2.25</v>
      </c>
      <c r="V106" s="199">
        <v>7</v>
      </c>
      <c r="W106" s="196" t="s">
        <v>71</v>
      </c>
      <c r="X106" s="198">
        <v>9</v>
      </c>
      <c r="Y106" s="84"/>
      <c r="Z106" s="82"/>
      <c r="AA106" t="str">
        <f t="shared" si="13"/>
        <v>Bell, Yeremiah NYJ S</v>
      </c>
      <c r="AO106" t="str">
        <f t="shared" si="8"/>
        <v/>
      </c>
      <c r="AQ106" t="str">
        <f t="shared" si="9"/>
        <v/>
      </c>
      <c r="AS106" t="str">
        <f t="shared" si="7"/>
        <v/>
      </c>
      <c r="AU106" t="str">
        <f t="shared" si="10"/>
        <v/>
      </c>
      <c r="AW106" t="str">
        <f t="shared" si="11"/>
        <v/>
      </c>
      <c r="AY106" t="str">
        <f t="shared" si="12"/>
        <v/>
      </c>
      <c r="BA106" s="198"/>
      <c r="BB106" s="196"/>
    </row>
    <row r="107" spans="1:54" ht="15.75" thickBot="1">
      <c r="A107" s="196">
        <v>97</v>
      </c>
      <c r="B107" s="196">
        <v>97</v>
      </c>
      <c r="C107" s="197" t="s">
        <v>180</v>
      </c>
      <c r="D107" s="197">
        <v>2.96</v>
      </c>
      <c r="E107" s="196">
        <v>0.98699999999999999</v>
      </c>
      <c r="F107" s="196"/>
      <c r="G107" s="196"/>
      <c r="H107" s="196"/>
      <c r="I107" s="196"/>
      <c r="J107" s="196"/>
      <c r="K107" s="196"/>
      <c r="L107" s="200" t="s">
        <v>70</v>
      </c>
      <c r="M107" s="196"/>
      <c r="N107" s="196"/>
      <c r="O107" s="196"/>
      <c r="P107" s="196"/>
      <c r="Q107" s="196"/>
      <c r="R107" s="196"/>
      <c r="S107" s="199">
        <v>1.24</v>
      </c>
      <c r="T107" s="199">
        <v>1.72</v>
      </c>
      <c r="U107" s="199">
        <v>0</v>
      </c>
      <c r="V107" s="196"/>
      <c r="W107" s="196" t="s">
        <v>71</v>
      </c>
      <c r="X107" s="198">
        <v>7</v>
      </c>
      <c r="Y107" s="81"/>
      <c r="Z107" s="79"/>
      <c r="AA107" t="str">
        <f t="shared" si="13"/>
        <v>Bellamy, Josh KCC WR</v>
      </c>
      <c r="AO107" t="str">
        <f t="shared" si="8"/>
        <v/>
      </c>
      <c r="AQ107" t="str">
        <f t="shared" si="9"/>
        <v/>
      </c>
      <c r="AS107" t="str">
        <f t="shared" si="7"/>
        <v/>
      </c>
      <c r="AU107" t="str">
        <f t="shared" si="10"/>
        <v/>
      </c>
      <c r="AW107" t="str">
        <f t="shared" si="11"/>
        <v/>
      </c>
      <c r="AY107" t="str">
        <f t="shared" si="12"/>
        <v/>
      </c>
      <c r="BA107" s="198"/>
      <c r="BB107" s="196"/>
    </row>
    <row r="108" spans="1:54" ht="15.75" thickBot="1">
      <c r="A108" s="196">
        <v>98</v>
      </c>
      <c r="B108" s="196">
        <v>98</v>
      </c>
      <c r="C108" s="197" t="s">
        <v>181</v>
      </c>
      <c r="D108" s="197">
        <v>0.32</v>
      </c>
      <c r="E108" s="196">
        <v>0.02</v>
      </c>
      <c r="F108" s="199">
        <v>0</v>
      </c>
      <c r="G108" s="199">
        <v>0</v>
      </c>
      <c r="H108" s="199">
        <v>0</v>
      </c>
      <c r="I108" s="199">
        <v>0</v>
      </c>
      <c r="J108" s="199">
        <v>0</v>
      </c>
      <c r="K108" s="199">
        <v>0</v>
      </c>
      <c r="L108" s="199">
        <v>0</v>
      </c>
      <c r="M108" s="199">
        <v>0</v>
      </c>
      <c r="N108" s="200" t="s">
        <v>70</v>
      </c>
      <c r="O108" s="199">
        <v>0</v>
      </c>
      <c r="P108" s="199">
        <v>0</v>
      </c>
      <c r="Q108" s="199">
        <v>0</v>
      </c>
      <c r="R108" s="199">
        <v>0</v>
      </c>
      <c r="S108" s="199">
        <v>0</v>
      </c>
      <c r="T108" s="199">
        <v>0</v>
      </c>
      <c r="U108" s="199">
        <v>0</v>
      </c>
      <c r="V108" s="199">
        <v>0.32</v>
      </c>
      <c r="W108" s="196" t="s">
        <v>71</v>
      </c>
      <c r="X108" s="198">
        <v>9</v>
      </c>
      <c r="Y108" s="84"/>
      <c r="Z108" s="82"/>
      <c r="AA108" t="str">
        <f t="shared" si="13"/>
        <v>Bellore, Nick NYJ LB</v>
      </c>
      <c r="AO108" t="str">
        <f t="shared" si="8"/>
        <v/>
      </c>
      <c r="AQ108" t="str">
        <f t="shared" si="9"/>
        <v/>
      </c>
      <c r="AS108" t="str">
        <f t="shared" si="7"/>
        <v/>
      </c>
      <c r="AU108" t="str">
        <f t="shared" si="10"/>
        <v/>
      </c>
      <c r="AW108" t="str">
        <f t="shared" si="11"/>
        <v/>
      </c>
      <c r="AY108" t="str">
        <f t="shared" si="12"/>
        <v/>
      </c>
      <c r="BA108" s="198"/>
      <c r="BB108" s="196"/>
    </row>
    <row r="109" spans="1:54" ht="15.75" thickBot="1">
      <c r="A109" s="196">
        <v>99</v>
      </c>
      <c r="B109" s="196">
        <v>99</v>
      </c>
      <c r="C109" s="197" t="s">
        <v>182</v>
      </c>
      <c r="D109" s="197">
        <v>88.88</v>
      </c>
      <c r="E109" s="196">
        <v>6.3490000000000002</v>
      </c>
      <c r="F109" s="199">
        <v>5.95</v>
      </c>
      <c r="G109" s="199">
        <v>1.5</v>
      </c>
      <c r="H109" s="199">
        <v>12.9</v>
      </c>
      <c r="I109" s="199">
        <v>9.65</v>
      </c>
      <c r="J109" s="196"/>
      <c r="K109" s="196"/>
      <c r="L109" s="199">
        <v>7.05</v>
      </c>
      <c r="M109" s="199">
        <v>1</v>
      </c>
      <c r="N109" s="199">
        <v>3.15</v>
      </c>
      <c r="O109" s="200" t="s">
        <v>70</v>
      </c>
      <c r="P109" s="199">
        <v>0</v>
      </c>
      <c r="Q109" s="199">
        <v>1.17</v>
      </c>
      <c r="R109" s="199">
        <v>1.85</v>
      </c>
      <c r="S109" s="199">
        <v>13.7</v>
      </c>
      <c r="T109" s="199">
        <v>15.15</v>
      </c>
      <c r="U109" s="199">
        <v>8.35</v>
      </c>
      <c r="V109" s="199">
        <v>7.46</v>
      </c>
      <c r="W109" s="196" t="s">
        <v>71</v>
      </c>
      <c r="X109" s="198">
        <v>10</v>
      </c>
      <c r="Y109" s="81"/>
      <c r="Z109" s="79"/>
      <c r="AA109" t="str">
        <f t="shared" si="13"/>
        <v>Benjamin, Travis CLE WR</v>
      </c>
      <c r="AO109" t="str">
        <f t="shared" si="8"/>
        <v/>
      </c>
      <c r="AQ109" t="str">
        <f t="shared" si="9"/>
        <v/>
      </c>
      <c r="AS109" t="str">
        <f t="shared" si="7"/>
        <v/>
      </c>
      <c r="AU109" t="str">
        <f t="shared" si="10"/>
        <v/>
      </c>
      <c r="AW109" t="str">
        <f t="shared" si="11"/>
        <v/>
      </c>
      <c r="AY109" t="str">
        <f t="shared" si="12"/>
        <v/>
      </c>
      <c r="BA109" s="198"/>
      <c r="BB109" s="196"/>
    </row>
    <row r="110" spans="1:54" ht="15.75" thickBot="1">
      <c r="A110" s="196">
        <v>100</v>
      </c>
      <c r="B110" s="196">
        <v>100</v>
      </c>
      <c r="C110" s="197" t="s">
        <v>183</v>
      </c>
      <c r="D110" s="197">
        <v>18.440000000000001</v>
      </c>
      <c r="E110" s="196">
        <v>2.3050000000000002</v>
      </c>
      <c r="F110" s="196"/>
      <c r="G110" s="199">
        <v>4.2</v>
      </c>
      <c r="H110" s="199">
        <v>2.65</v>
      </c>
      <c r="I110" s="199">
        <v>6.05</v>
      </c>
      <c r="J110" s="200" t="s">
        <v>70</v>
      </c>
      <c r="K110" s="199">
        <v>1.44</v>
      </c>
      <c r="L110" s="199">
        <v>0.84</v>
      </c>
      <c r="M110" s="199">
        <v>0.9</v>
      </c>
      <c r="N110" s="199">
        <v>2.36</v>
      </c>
      <c r="O110" s="196"/>
      <c r="P110" s="199">
        <v>0</v>
      </c>
      <c r="Q110" s="196"/>
      <c r="R110" s="196"/>
      <c r="S110" s="196"/>
      <c r="T110" s="196"/>
      <c r="U110" s="196"/>
      <c r="V110" s="196"/>
      <c r="W110" s="196" t="s">
        <v>184</v>
      </c>
      <c r="X110" s="198">
        <v>5</v>
      </c>
      <c r="Y110" s="84"/>
      <c r="Z110" s="82"/>
      <c r="AA110" t="str">
        <f t="shared" si="13"/>
        <v>Benn, Arrelious TBB WR</v>
      </c>
      <c r="AO110" t="str">
        <f t="shared" si="8"/>
        <v/>
      </c>
      <c r="AQ110" t="str">
        <f t="shared" si="9"/>
        <v/>
      </c>
      <c r="AS110" t="str">
        <f t="shared" si="7"/>
        <v/>
      </c>
      <c r="AU110" t="str">
        <f t="shared" si="10"/>
        <v/>
      </c>
      <c r="AW110" t="str">
        <f t="shared" si="11"/>
        <v/>
      </c>
      <c r="AY110" t="str">
        <f t="shared" si="12"/>
        <v/>
      </c>
      <c r="BA110" s="198"/>
      <c r="BB110" s="196"/>
    </row>
    <row r="111" spans="1:54" ht="15.75" thickBot="1">
      <c r="A111" s="196">
        <v>101</v>
      </c>
      <c r="B111" s="196">
        <v>101</v>
      </c>
      <c r="C111" s="197" t="s">
        <v>185</v>
      </c>
      <c r="D111" s="197">
        <v>87.84</v>
      </c>
      <c r="E111" s="196">
        <v>7.32</v>
      </c>
      <c r="F111" s="199">
        <v>8.75</v>
      </c>
      <c r="G111" s="199">
        <v>4.5999999999999996</v>
      </c>
      <c r="H111" s="199">
        <v>2.35</v>
      </c>
      <c r="I111" s="196"/>
      <c r="J111" s="196"/>
      <c r="K111" s="200" t="s">
        <v>70</v>
      </c>
      <c r="L111" s="199">
        <v>6.58</v>
      </c>
      <c r="M111" s="199">
        <v>9.17</v>
      </c>
      <c r="N111" s="199">
        <v>7.2</v>
      </c>
      <c r="O111" s="199">
        <v>2.15</v>
      </c>
      <c r="P111" s="199">
        <v>1.85</v>
      </c>
      <c r="Q111" s="199">
        <v>9.5</v>
      </c>
      <c r="R111" s="199">
        <v>8.69</v>
      </c>
      <c r="S111" s="196"/>
      <c r="T111" s="196"/>
      <c r="U111" s="199">
        <v>2.85</v>
      </c>
      <c r="V111" s="199">
        <v>24.15</v>
      </c>
      <c r="W111" s="196" t="s">
        <v>96</v>
      </c>
      <c r="X111" s="198">
        <v>6</v>
      </c>
      <c r="Y111" s="81"/>
      <c r="Z111" s="79"/>
      <c r="AA111" t="str">
        <f t="shared" si="13"/>
        <v>Bennett, Earl CHI WR</v>
      </c>
      <c r="AO111" t="str">
        <f t="shared" si="8"/>
        <v/>
      </c>
      <c r="AQ111" t="str">
        <f t="shared" si="9"/>
        <v/>
      </c>
      <c r="AS111" t="str">
        <f t="shared" si="7"/>
        <v/>
      </c>
      <c r="AU111" t="str">
        <f t="shared" si="10"/>
        <v/>
      </c>
      <c r="AW111" t="str">
        <f t="shared" si="11"/>
        <v/>
      </c>
      <c r="AY111" t="str">
        <f t="shared" si="12"/>
        <v/>
      </c>
      <c r="BA111" s="198"/>
      <c r="BB111" s="196"/>
    </row>
    <row r="112" spans="1:54" ht="15.75" thickBot="1">
      <c r="A112" s="196">
        <v>102</v>
      </c>
      <c r="B112" s="196">
        <v>102</v>
      </c>
      <c r="C112" s="197" t="s">
        <v>186</v>
      </c>
      <c r="D112" s="197">
        <v>175.1</v>
      </c>
      <c r="E112" s="196">
        <v>10.944000000000001</v>
      </c>
      <c r="F112" s="199">
        <v>16</v>
      </c>
      <c r="G112" s="199">
        <v>20.7</v>
      </c>
      <c r="H112" s="199">
        <v>22.3</v>
      </c>
      <c r="I112" s="199">
        <v>1.7</v>
      </c>
      <c r="J112" s="199">
        <v>7.5</v>
      </c>
      <c r="K112" s="199">
        <v>2.4</v>
      </c>
      <c r="L112" s="199">
        <v>15.4</v>
      </c>
      <c r="M112" s="199">
        <v>8.9</v>
      </c>
      <c r="N112" s="199">
        <v>8.5</v>
      </c>
      <c r="O112" s="199">
        <v>9.6999999999999993</v>
      </c>
      <c r="P112" s="200" t="s">
        <v>70</v>
      </c>
      <c r="Q112" s="199">
        <v>8.9</v>
      </c>
      <c r="R112" s="199">
        <v>21.7</v>
      </c>
      <c r="S112" s="199">
        <v>16.7</v>
      </c>
      <c r="T112" s="199">
        <v>3</v>
      </c>
      <c r="U112" s="199">
        <v>8.6999999999999993</v>
      </c>
      <c r="V112" s="199">
        <v>3</v>
      </c>
      <c r="W112" s="197" t="s">
        <v>136</v>
      </c>
      <c r="X112" s="198">
        <v>11</v>
      </c>
      <c r="Y112" s="84"/>
      <c r="Z112" s="82"/>
      <c r="AA112" t="str">
        <f t="shared" si="13"/>
        <v>Bennett, Martellus NYG TE</v>
      </c>
      <c r="AO112" t="str">
        <f t="shared" si="8"/>
        <v/>
      </c>
      <c r="AQ112" t="str">
        <f t="shared" si="9"/>
        <v/>
      </c>
      <c r="AS112" t="str">
        <f t="shared" si="7"/>
        <v/>
      </c>
      <c r="AU112" t="str">
        <f t="shared" si="10"/>
        <v/>
      </c>
      <c r="AW112" t="str">
        <f t="shared" si="11"/>
        <v/>
      </c>
      <c r="AY112" t="str">
        <f t="shared" si="12"/>
        <v/>
      </c>
      <c r="BA112" s="198"/>
      <c r="BB112" s="196"/>
    </row>
    <row r="113" spans="1:54" ht="15.75" thickBot="1">
      <c r="A113" s="196">
        <v>103</v>
      </c>
      <c r="B113" s="196">
        <v>103</v>
      </c>
      <c r="C113" s="197" t="s">
        <v>187</v>
      </c>
      <c r="D113" s="197">
        <v>177.45</v>
      </c>
      <c r="E113" s="196">
        <v>11.090999999999999</v>
      </c>
      <c r="F113" s="199">
        <v>14.2</v>
      </c>
      <c r="G113" s="199">
        <v>1.25</v>
      </c>
      <c r="H113" s="199">
        <v>29.25</v>
      </c>
      <c r="I113" s="199">
        <v>11.2</v>
      </c>
      <c r="J113" s="200" t="s">
        <v>70</v>
      </c>
      <c r="K113" s="199">
        <v>5</v>
      </c>
      <c r="L113" s="199">
        <v>3.5</v>
      </c>
      <c r="M113" s="199">
        <v>22.25</v>
      </c>
      <c r="N113" s="199">
        <v>9.1999999999999993</v>
      </c>
      <c r="O113" s="199">
        <v>8.5</v>
      </c>
      <c r="P113" s="199">
        <v>19.05</v>
      </c>
      <c r="Q113" s="199">
        <v>2.5</v>
      </c>
      <c r="R113" s="199">
        <v>7.25</v>
      </c>
      <c r="S113" s="199">
        <v>25.3</v>
      </c>
      <c r="T113" s="199">
        <v>6</v>
      </c>
      <c r="U113" s="199">
        <v>5.5</v>
      </c>
      <c r="V113" s="199">
        <v>7.5</v>
      </c>
      <c r="W113" s="196" t="s">
        <v>87</v>
      </c>
      <c r="X113" s="198">
        <v>5</v>
      </c>
      <c r="Y113" s="81"/>
      <c r="Z113" s="79"/>
      <c r="AA113" t="str">
        <f t="shared" si="13"/>
        <v>Bennett, Michael TBB DE</v>
      </c>
      <c r="AO113" t="str">
        <f t="shared" si="8"/>
        <v/>
      </c>
      <c r="AQ113" t="str">
        <f t="shared" si="9"/>
        <v/>
      </c>
      <c r="AS113" t="str">
        <f t="shared" si="7"/>
        <v/>
      </c>
      <c r="AU113" t="str">
        <f t="shared" si="10"/>
        <v/>
      </c>
      <c r="AW113" t="str">
        <f t="shared" si="11"/>
        <v/>
      </c>
      <c r="AY113" t="str">
        <f t="shared" si="12"/>
        <v/>
      </c>
      <c r="BA113" s="198"/>
      <c r="BB113" s="196"/>
    </row>
    <row r="114" spans="1:54" ht="15.75" thickBot="1">
      <c r="A114" s="196">
        <v>104</v>
      </c>
      <c r="B114" s="196">
        <v>104</v>
      </c>
      <c r="C114" s="197" t="s">
        <v>188</v>
      </c>
      <c r="D114" s="197">
        <v>53.5</v>
      </c>
      <c r="E114" s="196">
        <v>10.7</v>
      </c>
      <c r="F114" s="199">
        <v>1.8</v>
      </c>
      <c r="G114" s="199">
        <v>15.6</v>
      </c>
      <c r="H114" s="199">
        <v>15.4</v>
      </c>
      <c r="I114" s="199">
        <v>14.6</v>
      </c>
      <c r="J114" s="199">
        <v>6.1</v>
      </c>
      <c r="K114" s="196"/>
      <c r="L114" s="196"/>
      <c r="M114" s="196"/>
      <c r="N114" s="196"/>
      <c r="O114" s="200" t="s">
        <v>70</v>
      </c>
      <c r="P114" s="196"/>
      <c r="Q114" s="196"/>
      <c r="R114" s="196"/>
      <c r="S114" s="196"/>
      <c r="T114" s="196"/>
      <c r="U114" s="196"/>
      <c r="V114" s="196"/>
      <c r="W114" s="196" t="s">
        <v>71</v>
      </c>
      <c r="X114" s="198">
        <v>10</v>
      </c>
      <c r="Y114" s="84"/>
      <c r="Z114" s="82"/>
      <c r="AA114" t="str">
        <f t="shared" si="13"/>
        <v>Benson, Cedric GBP RB</v>
      </c>
      <c r="AO114" t="str">
        <f t="shared" si="8"/>
        <v/>
      </c>
      <c r="AQ114" t="str">
        <f t="shared" si="9"/>
        <v/>
      </c>
      <c r="AS114" t="str">
        <f t="shared" si="7"/>
        <v/>
      </c>
      <c r="AU114" t="str">
        <f t="shared" si="10"/>
        <v/>
      </c>
      <c r="AW114" t="str">
        <f t="shared" si="11"/>
        <v/>
      </c>
      <c r="AY114" t="str">
        <f t="shared" si="12"/>
        <v/>
      </c>
      <c r="BA114" s="198"/>
      <c r="BB114" s="196"/>
    </row>
    <row r="115" spans="1:54" ht="15.75" thickBot="1">
      <c r="A115" s="196">
        <v>105</v>
      </c>
      <c r="B115" s="196">
        <v>105</v>
      </c>
      <c r="C115" s="197" t="s">
        <v>189</v>
      </c>
      <c r="D115" s="197">
        <v>21</v>
      </c>
      <c r="E115" s="196">
        <v>5.25</v>
      </c>
      <c r="F115" s="199">
        <v>1.5</v>
      </c>
      <c r="G115" s="196"/>
      <c r="H115" s="199">
        <v>8.25</v>
      </c>
      <c r="I115" s="199">
        <v>6.75</v>
      </c>
      <c r="J115" s="200" t="s">
        <v>70</v>
      </c>
      <c r="K115" s="199">
        <v>4.5</v>
      </c>
      <c r="L115" s="196"/>
      <c r="M115" s="196"/>
      <c r="N115" s="196"/>
      <c r="O115" s="196"/>
      <c r="P115" s="196"/>
      <c r="Q115" s="196"/>
      <c r="R115" s="196"/>
      <c r="S115" s="196"/>
      <c r="T115" s="196"/>
      <c r="U115" s="196"/>
      <c r="V115" s="196"/>
      <c r="W115" s="196" t="s">
        <v>71</v>
      </c>
      <c r="X115" s="198">
        <v>5</v>
      </c>
      <c r="Y115" s="81"/>
      <c r="Z115" s="79"/>
      <c r="AA115" t="str">
        <f t="shared" si="13"/>
        <v>Bentley, Dwight DET CB</v>
      </c>
      <c r="AO115" t="str">
        <f t="shared" si="8"/>
        <v/>
      </c>
      <c r="AQ115" t="str">
        <f t="shared" si="9"/>
        <v/>
      </c>
      <c r="AS115" t="str">
        <f t="shared" si="7"/>
        <v/>
      </c>
      <c r="AU115" t="str">
        <f t="shared" si="10"/>
        <v/>
      </c>
      <c r="AW115" t="str">
        <f t="shared" si="11"/>
        <v/>
      </c>
      <c r="AY115" t="str">
        <f t="shared" si="12"/>
        <v/>
      </c>
      <c r="BA115" s="198"/>
      <c r="BB115" s="196"/>
    </row>
    <row r="116" spans="1:54" ht="15.75" thickBot="1">
      <c r="A116" s="196">
        <v>106</v>
      </c>
      <c r="B116" s="196">
        <v>106</v>
      </c>
      <c r="C116" s="197" t="s">
        <v>190</v>
      </c>
      <c r="D116" s="197">
        <v>0</v>
      </c>
      <c r="E116" s="196">
        <v>0</v>
      </c>
      <c r="F116" s="196"/>
      <c r="G116" s="196"/>
      <c r="H116" s="196"/>
      <c r="I116" s="199">
        <v>0</v>
      </c>
      <c r="J116" s="196"/>
      <c r="K116" s="196"/>
      <c r="L116" s="196"/>
      <c r="M116" s="199">
        <v>0</v>
      </c>
      <c r="N116" s="200" t="s">
        <v>70</v>
      </c>
      <c r="O116" s="196"/>
      <c r="P116" s="196"/>
      <c r="Q116" s="196"/>
      <c r="R116" s="199">
        <v>0</v>
      </c>
      <c r="S116" s="196"/>
      <c r="T116" s="196"/>
      <c r="U116" s="196"/>
      <c r="V116" s="196"/>
      <c r="W116" s="196" t="s">
        <v>71</v>
      </c>
      <c r="X116" s="198">
        <v>9</v>
      </c>
      <c r="Y116" s="84"/>
      <c r="Z116" s="82"/>
      <c r="AA116" t="str">
        <f t="shared" si="13"/>
        <v>Bequette, Jake NEP DE</v>
      </c>
      <c r="AO116" t="str">
        <f t="shared" si="8"/>
        <v/>
      </c>
      <c r="AQ116" t="str">
        <f t="shared" si="9"/>
        <v/>
      </c>
      <c r="AS116" t="str">
        <f t="shared" si="7"/>
        <v/>
      </c>
      <c r="AU116" t="str">
        <f t="shared" si="10"/>
        <v/>
      </c>
      <c r="AW116" t="str">
        <f t="shared" si="11"/>
        <v/>
      </c>
      <c r="AY116" t="str">
        <f t="shared" si="12"/>
        <v/>
      </c>
      <c r="BA116" s="198"/>
      <c r="BB116" s="196"/>
    </row>
    <row r="117" spans="1:54" ht="15.75" thickBot="1">
      <c r="A117" s="196">
        <v>107</v>
      </c>
      <c r="B117" s="196">
        <v>107</v>
      </c>
      <c r="C117" s="197" t="s">
        <v>191</v>
      </c>
      <c r="D117" s="197">
        <v>65.3</v>
      </c>
      <c r="E117" s="196">
        <v>5.4420000000000002</v>
      </c>
      <c r="F117" s="199">
        <v>13.05</v>
      </c>
      <c r="G117" s="199">
        <v>11.25</v>
      </c>
      <c r="H117" s="199">
        <v>4.75</v>
      </c>
      <c r="I117" s="199">
        <v>7.5</v>
      </c>
      <c r="J117" s="196"/>
      <c r="K117" s="196"/>
      <c r="L117" s="196"/>
      <c r="M117" s="196"/>
      <c r="N117" s="199">
        <v>7.5</v>
      </c>
      <c r="O117" s="199">
        <v>1.25</v>
      </c>
      <c r="P117" s="200" t="s">
        <v>70</v>
      </c>
      <c r="Q117" s="199">
        <v>1.25</v>
      </c>
      <c r="R117" s="199">
        <v>5</v>
      </c>
      <c r="S117" s="199">
        <v>1.25</v>
      </c>
      <c r="T117" s="199">
        <v>6.25</v>
      </c>
      <c r="U117" s="199">
        <v>6.25</v>
      </c>
      <c r="V117" s="199">
        <v>0</v>
      </c>
      <c r="W117" s="196" t="s">
        <v>71</v>
      </c>
      <c r="X117" s="198">
        <v>11</v>
      </c>
      <c r="Y117" s="81"/>
      <c r="Z117" s="79"/>
      <c r="AA117" t="str">
        <f t="shared" si="13"/>
        <v>Bernard, Rocky NYG DT</v>
      </c>
      <c r="AO117" t="str">
        <f t="shared" si="8"/>
        <v/>
      </c>
      <c r="AQ117" t="str">
        <f t="shared" si="9"/>
        <v/>
      </c>
      <c r="AS117" t="str">
        <f t="shared" si="7"/>
        <v/>
      </c>
      <c r="AU117" t="str">
        <f t="shared" si="10"/>
        <v/>
      </c>
      <c r="AW117" t="str">
        <f t="shared" si="11"/>
        <v/>
      </c>
      <c r="AY117" t="str">
        <f t="shared" si="12"/>
        <v/>
      </c>
      <c r="BA117" s="198"/>
      <c r="BB117" s="196"/>
    </row>
    <row r="118" spans="1:54" ht="15.75" thickBot="1">
      <c r="A118" s="196">
        <v>108</v>
      </c>
      <c r="B118" s="196">
        <v>108</v>
      </c>
      <c r="C118" s="197" t="s">
        <v>192</v>
      </c>
      <c r="D118" s="197">
        <v>0</v>
      </c>
      <c r="E118" s="196">
        <v>0</v>
      </c>
      <c r="F118" s="199">
        <v>0</v>
      </c>
      <c r="G118" s="196"/>
      <c r="H118" s="196"/>
      <c r="I118" s="196"/>
      <c r="J118" s="196"/>
      <c r="K118" s="196"/>
      <c r="L118" s="196"/>
      <c r="M118" s="196"/>
      <c r="N118" s="196"/>
      <c r="O118" s="200" t="s">
        <v>70</v>
      </c>
      <c r="P118" s="196"/>
      <c r="Q118" s="196"/>
      <c r="R118" s="196"/>
      <c r="S118" s="196"/>
      <c r="T118" s="196"/>
      <c r="U118" s="196"/>
      <c r="V118" s="196"/>
      <c r="W118" s="196" t="s">
        <v>71</v>
      </c>
      <c r="X118" s="198">
        <v>10</v>
      </c>
      <c r="Y118" s="84"/>
      <c r="Z118" s="82"/>
      <c r="AA118" t="str">
        <f t="shared" si="13"/>
        <v>Bernstine, Jordan WAS S</v>
      </c>
      <c r="AO118" t="str">
        <f t="shared" si="8"/>
        <v/>
      </c>
      <c r="AQ118" t="str">
        <f t="shared" si="9"/>
        <v/>
      </c>
      <c r="AS118" t="str">
        <f t="shared" si="7"/>
        <v/>
      </c>
      <c r="AU118" t="str">
        <f t="shared" si="10"/>
        <v/>
      </c>
      <c r="AW118" t="str">
        <f t="shared" si="11"/>
        <v/>
      </c>
      <c r="AY118" t="str">
        <f t="shared" si="12"/>
        <v/>
      </c>
      <c r="BA118" s="198"/>
      <c r="BB118" s="196"/>
    </row>
    <row r="119" spans="1:54" ht="15.75" thickBot="1">
      <c r="A119" s="196">
        <v>109</v>
      </c>
      <c r="B119" s="196">
        <v>109</v>
      </c>
      <c r="C119" s="197" t="s">
        <v>193</v>
      </c>
      <c r="D119" s="197">
        <v>0</v>
      </c>
      <c r="E119" s="196">
        <v>0</v>
      </c>
      <c r="F119" s="196"/>
      <c r="G119" s="196"/>
      <c r="H119" s="196"/>
      <c r="I119" s="196"/>
      <c r="J119" s="199">
        <v>0</v>
      </c>
      <c r="K119" s="199">
        <v>0</v>
      </c>
      <c r="L119" s="199">
        <v>0</v>
      </c>
      <c r="M119" s="199">
        <v>0</v>
      </c>
      <c r="N119" s="200" t="s">
        <v>70</v>
      </c>
      <c r="O119" s="199">
        <v>0</v>
      </c>
      <c r="P119" s="199">
        <v>0</v>
      </c>
      <c r="Q119" s="196"/>
      <c r="R119" s="196"/>
      <c r="S119" s="199">
        <v>0</v>
      </c>
      <c r="T119" s="196"/>
      <c r="U119" s="196"/>
      <c r="V119" s="196"/>
      <c r="W119" s="196" t="s">
        <v>184</v>
      </c>
      <c r="X119" s="198">
        <v>9</v>
      </c>
      <c r="Y119" s="81"/>
      <c r="Z119" s="79"/>
      <c r="AA119" t="str">
        <f t="shared" si="13"/>
        <v>Berry, Aaron NYJ CB</v>
      </c>
      <c r="AO119" t="str">
        <f t="shared" si="8"/>
        <v/>
      </c>
      <c r="AQ119" t="str">
        <f t="shared" si="9"/>
        <v/>
      </c>
      <c r="AS119" t="str">
        <f t="shared" si="7"/>
        <v/>
      </c>
      <c r="AU119" t="str">
        <f t="shared" si="10"/>
        <v/>
      </c>
      <c r="AW119" t="str">
        <f t="shared" si="11"/>
        <v/>
      </c>
      <c r="AY119" t="str">
        <f t="shared" si="12"/>
        <v/>
      </c>
    </row>
    <row r="120" spans="1:54" ht="15.75" thickBot="1">
      <c r="A120" s="196">
        <v>110</v>
      </c>
      <c r="B120" s="196">
        <v>110</v>
      </c>
      <c r="C120" s="197" t="s">
        <v>194</v>
      </c>
      <c r="D120" s="197">
        <v>158.25</v>
      </c>
      <c r="E120" s="196">
        <v>9.891</v>
      </c>
      <c r="F120" s="199">
        <v>5.5</v>
      </c>
      <c r="G120" s="199">
        <v>5.75</v>
      </c>
      <c r="H120" s="199">
        <v>9.75</v>
      </c>
      <c r="I120" s="199">
        <v>9</v>
      </c>
      <c r="J120" s="199">
        <v>7.5</v>
      </c>
      <c r="K120" s="199">
        <v>5.75</v>
      </c>
      <c r="L120" s="200" t="s">
        <v>70</v>
      </c>
      <c r="M120" s="199">
        <v>5.25</v>
      </c>
      <c r="N120" s="199">
        <v>18</v>
      </c>
      <c r="O120" s="199">
        <v>12.5</v>
      </c>
      <c r="P120" s="199">
        <v>16.5</v>
      </c>
      <c r="Q120" s="199">
        <v>11.25</v>
      </c>
      <c r="R120" s="199">
        <v>1.5</v>
      </c>
      <c r="S120" s="199">
        <v>7.75</v>
      </c>
      <c r="T120" s="199">
        <v>21</v>
      </c>
      <c r="U120" s="199">
        <v>12</v>
      </c>
      <c r="V120" s="199">
        <v>9.25</v>
      </c>
      <c r="W120" s="197" t="s">
        <v>126</v>
      </c>
      <c r="X120" s="198">
        <v>7</v>
      </c>
      <c r="Y120" s="84"/>
      <c r="Z120" s="82"/>
      <c r="AA120" t="str">
        <f t="shared" si="13"/>
        <v>Berry, Eric KCC S</v>
      </c>
      <c r="AO120" t="str">
        <f t="shared" si="8"/>
        <v/>
      </c>
      <c r="AQ120" t="str">
        <f t="shared" si="9"/>
        <v/>
      </c>
      <c r="AS120" t="str">
        <f t="shared" si="7"/>
        <v/>
      </c>
      <c r="AU120" t="str">
        <f t="shared" si="10"/>
        <v/>
      </c>
      <c r="AW120" t="str">
        <f t="shared" si="11"/>
        <v/>
      </c>
      <c r="AY120" t="str">
        <f t="shared" si="12"/>
        <v/>
      </c>
      <c r="BA120" s="204"/>
      <c r="BB120" s="204"/>
    </row>
    <row r="121" spans="1:54" ht="15.75" thickBot="1">
      <c r="A121" s="196">
        <v>111</v>
      </c>
      <c r="B121" s="196">
        <v>111</v>
      </c>
      <c r="C121" s="197" t="s">
        <v>195</v>
      </c>
      <c r="D121" s="197">
        <v>159.05000000000001</v>
      </c>
      <c r="E121" s="196">
        <v>12.234999999999999</v>
      </c>
      <c r="F121" s="199">
        <v>10.75</v>
      </c>
      <c r="G121" s="199">
        <v>8.7799999999999994</v>
      </c>
      <c r="H121" s="199">
        <v>15.52</v>
      </c>
      <c r="I121" s="199">
        <v>21.65</v>
      </c>
      <c r="J121" s="199">
        <v>7.4</v>
      </c>
      <c r="K121" s="199">
        <v>11.7</v>
      </c>
      <c r="L121" s="200" t="s">
        <v>70</v>
      </c>
      <c r="M121" s="199">
        <v>7.8</v>
      </c>
      <c r="N121" s="199">
        <v>14.2</v>
      </c>
      <c r="O121" s="199">
        <v>10.3</v>
      </c>
      <c r="P121" s="199">
        <v>18.5</v>
      </c>
      <c r="Q121" s="199">
        <v>21.65</v>
      </c>
      <c r="R121" s="199">
        <v>2.5499999999999998</v>
      </c>
      <c r="S121" s="199">
        <v>8.25</v>
      </c>
      <c r="T121" s="196"/>
      <c r="U121" s="196"/>
      <c r="V121" s="196"/>
      <c r="W121" s="196" t="s">
        <v>71</v>
      </c>
      <c r="X121" s="198">
        <v>7</v>
      </c>
      <c r="Y121" s="81"/>
      <c r="Z121" s="79"/>
      <c r="AA121" t="str">
        <f t="shared" si="13"/>
        <v>Bess, Davone MIA WR</v>
      </c>
      <c r="AO121" t="str">
        <f t="shared" si="8"/>
        <v/>
      </c>
      <c r="AQ121" t="str">
        <f t="shared" si="9"/>
        <v/>
      </c>
      <c r="AS121" t="str">
        <f t="shared" si="7"/>
        <v/>
      </c>
      <c r="AU121" t="str">
        <f t="shared" si="10"/>
        <v/>
      </c>
      <c r="AW121" t="str">
        <f t="shared" si="11"/>
        <v/>
      </c>
      <c r="AY121" t="str">
        <f t="shared" si="12"/>
        <v/>
      </c>
      <c r="BA121" s="198"/>
      <c r="BB121" s="196"/>
    </row>
    <row r="122" spans="1:54" ht="15.75" thickBot="1">
      <c r="A122" s="196">
        <v>112</v>
      </c>
      <c r="B122" s="196">
        <v>112</v>
      </c>
      <c r="C122" s="197" t="s">
        <v>196</v>
      </c>
      <c r="D122" s="197">
        <v>163.55000000000001</v>
      </c>
      <c r="E122" s="196">
        <v>10.222</v>
      </c>
      <c r="F122" s="199">
        <v>18.5</v>
      </c>
      <c r="G122" s="199">
        <v>14</v>
      </c>
      <c r="H122" s="199">
        <v>2.5</v>
      </c>
      <c r="I122" s="200" t="s">
        <v>70</v>
      </c>
      <c r="J122" s="199">
        <v>7.5</v>
      </c>
      <c r="K122" s="199">
        <v>9</v>
      </c>
      <c r="L122" s="199">
        <v>10.5</v>
      </c>
      <c r="M122" s="199">
        <v>9.75</v>
      </c>
      <c r="N122" s="199">
        <v>6.75</v>
      </c>
      <c r="O122" s="199">
        <v>16.600000000000001</v>
      </c>
      <c r="P122" s="199">
        <v>9</v>
      </c>
      <c r="Q122" s="199">
        <v>8.25</v>
      </c>
      <c r="R122" s="199">
        <v>13.25</v>
      </c>
      <c r="S122" s="199">
        <v>7.25</v>
      </c>
      <c r="T122" s="199">
        <v>14.2</v>
      </c>
      <c r="U122" s="199">
        <v>7.5</v>
      </c>
      <c r="V122" s="199">
        <v>9</v>
      </c>
      <c r="W122" s="196" t="s">
        <v>71</v>
      </c>
      <c r="X122" s="198">
        <v>4</v>
      </c>
      <c r="Y122" s="84"/>
      <c r="Z122" s="82"/>
      <c r="AA122" t="str">
        <f t="shared" si="13"/>
        <v>Bethea, Antoine IND S</v>
      </c>
      <c r="AO122" t="str">
        <f t="shared" si="8"/>
        <v/>
      </c>
      <c r="AQ122" t="str">
        <f t="shared" si="9"/>
        <v/>
      </c>
      <c r="AS122" t="str">
        <f t="shared" si="7"/>
        <v/>
      </c>
      <c r="AU122" t="str">
        <f t="shared" si="10"/>
        <v/>
      </c>
      <c r="AW122" t="str">
        <f t="shared" si="11"/>
        <v/>
      </c>
      <c r="AY122" t="str">
        <f t="shared" si="12"/>
        <v/>
      </c>
      <c r="BA122" s="198"/>
      <c r="BB122" s="196"/>
    </row>
    <row r="123" spans="1:54" ht="15.75" thickBot="1">
      <c r="A123" s="196">
        <v>113</v>
      </c>
      <c r="B123" s="196">
        <v>113</v>
      </c>
      <c r="C123" s="197" t="s">
        <v>197</v>
      </c>
      <c r="D123" s="197">
        <v>1.5</v>
      </c>
      <c r="E123" s="196">
        <v>9.4E-2</v>
      </c>
      <c r="F123" s="199">
        <v>0</v>
      </c>
      <c r="G123" s="199">
        <v>0</v>
      </c>
      <c r="H123" s="199">
        <v>0</v>
      </c>
      <c r="I123" s="199">
        <v>0</v>
      </c>
      <c r="J123" s="199">
        <v>0</v>
      </c>
      <c r="K123" s="199">
        <v>0</v>
      </c>
      <c r="L123" s="199">
        <v>0</v>
      </c>
      <c r="M123" s="199">
        <v>0</v>
      </c>
      <c r="N123" s="199">
        <v>0</v>
      </c>
      <c r="O123" s="200" t="s">
        <v>70</v>
      </c>
      <c r="P123" s="199">
        <v>0</v>
      </c>
      <c r="Q123" s="199">
        <v>0</v>
      </c>
      <c r="R123" s="199">
        <v>0</v>
      </c>
      <c r="S123" s="199">
        <v>1.5</v>
      </c>
      <c r="T123" s="199">
        <v>0</v>
      </c>
      <c r="U123" s="199">
        <v>0</v>
      </c>
      <c r="V123" s="199">
        <v>0</v>
      </c>
      <c r="W123" s="196" t="s">
        <v>71</v>
      </c>
      <c r="X123" s="198">
        <v>10</v>
      </c>
      <c r="Y123" s="81"/>
      <c r="Z123" s="79"/>
      <c r="AA123" t="str">
        <f t="shared" si="13"/>
        <v>Bethel, Justin ARI S</v>
      </c>
      <c r="AO123" t="str">
        <f t="shared" si="8"/>
        <v/>
      </c>
      <c r="AQ123" t="str">
        <f t="shared" si="9"/>
        <v/>
      </c>
      <c r="AS123" t="str">
        <f t="shared" si="7"/>
        <v/>
      </c>
      <c r="AU123" t="str">
        <f t="shared" si="10"/>
        <v/>
      </c>
      <c r="AW123" t="str">
        <f t="shared" si="11"/>
        <v/>
      </c>
      <c r="AY123" t="str">
        <f t="shared" si="12"/>
        <v/>
      </c>
      <c r="BA123" s="198"/>
      <c r="BB123" s="196"/>
    </row>
    <row r="124" spans="1:54" ht="15.75" thickBot="1">
      <c r="A124" s="196">
        <v>114</v>
      </c>
      <c r="B124" s="196">
        <v>114</v>
      </c>
      <c r="C124" s="197" t="s">
        <v>198</v>
      </c>
      <c r="D124" s="197">
        <v>123.85</v>
      </c>
      <c r="E124" s="196">
        <v>7.7409999999999997</v>
      </c>
      <c r="F124" s="199">
        <v>5</v>
      </c>
      <c r="G124" s="199">
        <v>10</v>
      </c>
      <c r="H124" s="199">
        <v>2.5</v>
      </c>
      <c r="I124" s="199">
        <v>3.75</v>
      </c>
      <c r="J124" s="199">
        <v>18.850000000000001</v>
      </c>
      <c r="K124" s="199">
        <v>6.25</v>
      </c>
      <c r="L124" s="200" t="s">
        <v>70</v>
      </c>
      <c r="M124" s="199">
        <v>21.7</v>
      </c>
      <c r="N124" s="199">
        <v>3.75</v>
      </c>
      <c r="O124" s="199">
        <v>6</v>
      </c>
      <c r="P124" s="199">
        <v>6.25</v>
      </c>
      <c r="Q124" s="199">
        <v>11.1</v>
      </c>
      <c r="R124" s="199">
        <v>5</v>
      </c>
      <c r="S124" s="199">
        <v>8.75</v>
      </c>
      <c r="T124" s="199">
        <v>8.6999999999999993</v>
      </c>
      <c r="U124" s="199">
        <v>1.25</v>
      </c>
      <c r="V124" s="199">
        <v>5</v>
      </c>
      <c r="W124" s="196" t="s">
        <v>71</v>
      </c>
      <c r="X124" s="198">
        <v>7</v>
      </c>
      <c r="Y124" s="84"/>
      <c r="Z124" s="82"/>
      <c r="AA124" t="str">
        <f t="shared" si="13"/>
        <v>Biermann, Kroy ATL DE</v>
      </c>
      <c r="AO124" t="str">
        <f t="shared" si="8"/>
        <v/>
      </c>
      <c r="AQ124" t="str">
        <f t="shared" si="9"/>
        <v/>
      </c>
      <c r="AS124" t="str">
        <f t="shared" si="7"/>
        <v/>
      </c>
      <c r="AU124" t="str">
        <f t="shared" si="10"/>
        <v/>
      </c>
      <c r="AW124" t="str">
        <f t="shared" si="11"/>
        <v/>
      </c>
      <c r="AY124" t="str">
        <f t="shared" si="12"/>
        <v/>
      </c>
      <c r="BA124" s="198"/>
      <c r="BB124" s="196"/>
    </row>
    <row r="125" spans="1:54" ht="15.75" thickBot="1">
      <c r="A125" s="196">
        <v>115</v>
      </c>
      <c r="B125" s="196">
        <v>115</v>
      </c>
      <c r="C125" s="197" t="s">
        <v>199</v>
      </c>
      <c r="D125" s="197">
        <v>89.5</v>
      </c>
      <c r="E125" s="196">
        <v>8.1359999999999992</v>
      </c>
      <c r="F125" s="199">
        <v>13.75</v>
      </c>
      <c r="G125" s="199">
        <v>4.5</v>
      </c>
      <c r="H125" s="199">
        <v>19.5</v>
      </c>
      <c r="I125" s="199">
        <v>9.25</v>
      </c>
      <c r="J125" s="199">
        <v>3</v>
      </c>
      <c r="K125" s="199">
        <v>8.25</v>
      </c>
      <c r="L125" s="200" t="s">
        <v>70</v>
      </c>
      <c r="M125" s="199">
        <v>11.5</v>
      </c>
      <c r="N125" s="199">
        <v>6.75</v>
      </c>
      <c r="O125" s="199">
        <v>3</v>
      </c>
      <c r="P125" s="199">
        <v>7</v>
      </c>
      <c r="Q125" s="199">
        <v>3</v>
      </c>
      <c r="R125" s="196"/>
      <c r="S125" s="196"/>
      <c r="T125" s="196"/>
      <c r="U125" s="196"/>
      <c r="V125" s="196"/>
      <c r="W125" s="196" t="s">
        <v>71</v>
      </c>
      <c r="X125" s="198">
        <v>7</v>
      </c>
      <c r="Y125" s="81"/>
      <c r="Z125" s="79"/>
      <c r="AA125" t="str">
        <f t="shared" si="13"/>
        <v>Bigby, Atari SDC S</v>
      </c>
      <c r="AO125" t="str">
        <f t="shared" si="8"/>
        <v/>
      </c>
      <c r="AQ125" t="str">
        <f t="shared" si="9"/>
        <v/>
      </c>
      <c r="AS125" t="str">
        <f t="shared" si="7"/>
        <v/>
      </c>
      <c r="AU125" t="str">
        <f t="shared" si="10"/>
        <v/>
      </c>
      <c r="AW125" t="str">
        <f t="shared" si="11"/>
        <v/>
      </c>
      <c r="AY125" t="str">
        <f t="shared" si="12"/>
        <v/>
      </c>
      <c r="BA125" s="198"/>
      <c r="BB125" s="196"/>
    </row>
    <row r="126" spans="1:54" ht="15.75" thickBot="1">
      <c r="A126" s="196">
        <v>116</v>
      </c>
      <c r="B126" s="196">
        <v>116</v>
      </c>
      <c r="C126" s="197" t="s">
        <v>200</v>
      </c>
      <c r="D126" s="197">
        <v>101.55</v>
      </c>
      <c r="E126" s="196">
        <v>7.8120000000000003</v>
      </c>
      <c r="F126" s="196"/>
      <c r="G126" s="196"/>
      <c r="H126" s="196"/>
      <c r="I126" s="199">
        <v>4</v>
      </c>
      <c r="J126" s="200" t="s">
        <v>70</v>
      </c>
      <c r="K126" s="199">
        <v>5.5</v>
      </c>
      <c r="L126" s="199">
        <v>10</v>
      </c>
      <c r="M126" s="199">
        <v>6</v>
      </c>
      <c r="N126" s="199">
        <v>15</v>
      </c>
      <c r="O126" s="199">
        <v>5.25</v>
      </c>
      <c r="P126" s="199">
        <v>2.25</v>
      </c>
      <c r="Q126" s="199">
        <v>19.8</v>
      </c>
      <c r="R126" s="199">
        <v>6.75</v>
      </c>
      <c r="S126" s="199">
        <v>13.25</v>
      </c>
      <c r="T126" s="199">
        <v>3</v>
      </c>
      <c r="U126" s="199">
        <v>1.5</v>
      </c>
      <c r="V126" s="199">
        <v>9.25</v>
      </c>
      <c r="W126" s="196" t="s">
        <v>71</v>
      </c>
      <c r="X126" s="198">
        <v>5</v>
      </c>
      <c r="Y126" s="84"/>
      <c r="Z126" s="82"/>
      <c r="AA126" t="str">
        <f t="shared" si="13"/>
        <v>Biggers, E.J. TBB CB</v>
      </c>
      <c r="AO126" t="str">
        <f t="shared" si="8"/>
        <v/>
      </c>
      <c r="AQ126" t="str">
        <f t="shared" si="9"/>
        <v/>
      </c>
      <c r="AS126" t="str">
        <f t="shared" si="7"/>
        <v/>
      </c>
      <c r="AU126" t="str">
        <f t="shared" si="10"/>
        <v/>
      </c>
      <c r="AW126" t="str">
        <f t="shared" si="11"/>
        <v/>
      </c>
      <c r="AY126" t="str">
        <f t="shared" si="12"/>
        <v/>
      </c>
      <c r="BA126" s="198"/>
      <c r="BB126" s="196"/>
    </row>
    <row r="127" spans="1:54" ht="15.75" thickBot="1">
      <c r="A127" s="196">
        <v>117</v>
      </c>
      <c r="B127" s="196">
        <v>117</v>
      </c>
      <c r="C127" s="197" t="s">
        <v>201</v>
      </c>
      <c r="D127" s="197">
        <v>18.75</v>
      </c>
      <c r="E127" s="196">
        <v>1.4419999999999999</v>
      </c>
      <c r="F127" s="199">
        <v>0</v>
      </c>
      <c r="G127" s="199">
        <v>0</v>
      </c>
      <c r="H127" s="196"/>
      <c r="I127" s="199">
        <v>0</v>
      </c>
      <c r="J127" s="200" t="s">
        <v>70</v>
      </c>
      <c r="K127" s="196"/>
      <c r="L127" s="199">
        <v>0</v>
      </c>
      <c r="M127" s="199">
        <v>0</v>
      </c>
      <c r="N127" s="196"/>
      <c r="O127" s="199">
        <v>6.25</v>
      </c>
      <c r="P127" s="199">
        <v>0</v>
      </c>
      <c r="Q127" s="199">
        <v>1.25</v>
      </c>
      <c r="R127" s="199">
        <v>5</v>
      </c>
      <c r="S127" s="199">
        <v>5</v>
      </c>
      <c r="T127" s="199">
        <v>0</v>
      </c>
      <c r="U127" s="199">
        <v>1.25</v>
      </c>
      <c r="V127" s="199">
        <v>0</v>
      </c>
      <c r="W127" s="196" t="s">
        <v>71</v>
      </c>
      <c r="X127" s="198">
        <v>5</v>
      </c>
      <c r="Y127" s="81"/>
      <c r="Z127" s="79"/>
      <c r="AA127" t="str">
        <f t="shared" si="13"/>
        <v>Bilukidi, Christo OAK DT</v>
      </c>
      <c r="AO127" t="str">
        <f t="shared" si="8"/>
        <v/>
      </c>
      <c r="AQ127" t="str">
        <f t="shared" si="9"/>
        <v/>
      </c>
      <c r="AS127" t="str">
        <f t="shared" si="7"/>
        <v/>
      </c>
      <c r="AU127" t="str">
        <f t="shared" si="10"/>
        <v/>
      </c>
      <c r="AW127" t="str">
        <f t="shared" si="11"/>
        <v/>
      </c>
      <c r="AY127" t="str">
        <f t="shared" si="12"/>
        <v/>
      </c>
    </row>
    <row r="128" spans="1:54" ht="15.75" thickBot="1">
      <c r="A128" s="196">
        <v>118</v>
      </c>
      <c r="B128" s="196">
        <v>118</v>
      </c>
      <c r="C128" s="197" t="s">
        <v>202</v>
      </c>
      <c r="D128" s="197">
        <v>61.7</v>
      </c>
      <c r="E128" s="196">
        <v>6.17</v>
      </c>
      <c r="F128" s="199">
        <v>7.8</v>
      </c>
      <c r="G128" s="199">
        <v>12.85</v>
      </c>
      <c r="H128" s="199">
        <v>17.05</v>
      </c>
      <c r="I128" s="199">
        <v>0</v>
      </c>
      <c r="J128" s="199">
        <v>6.1</v>
      </c>
      <c r="K128" s="199">
        <v>3.7</v>
      </c>
      <c r="L128" s="200" t="s">
        <v>70</v>
      </c>
      <c r="M128" s="196"/>
      <c r="N128" s="199">
        <v>0</v>
      </c>
      <c r="O128" s="196"/>
      <c r="P128" s="196"/>
      <c r="Q128" s="196"/>
      <c r="R128" s="196"/>
      <c r="S128" s="196"/>
      <c r="T128" s="199">
        <v>0</v>
      </c>
      <c r="U128" s="199">
        <v>6.45</v>
      </c>
      <c r="V128" s="199">
        <v>7.75</v>
      </c>
      <c r="W128" s="196" t="s">
        <v>184</v>
      </c>
      <c r="X128" s="198">
        <v>7</v>
      </c>
      <c r="Y128" s="84"/>
      <c r="Z128" s="82"/>
      <c r="AA128" t="str">
        <f t="shared" si="13"/>
        <v>Binns, Armon MIA WR</v>
      </c>
      <c r="AO128" t="str">
        <f t="shared" si="8"/>
        <v/>
      </c>
      <c r="AQ128" t="str">
        <f t="shared" si="9"/>
        <v/>
      </c>
      <c r="AS128" t="str">
        <f t="shared" si="7"/>
        <v/>
      </c>
      <c r="AU128" t="str">
        <f t="shared" si="10"/>
        <v/>
      </c>
      <c r="AW128" t="str">
        <f t="shared" si="11"/>
        <v/>
      </c>
      <c r="AY128" t="str">
        <f t="shared" si="12"/>
        <v/>
      </c>
      <c r="BA128" s="204"/>
      <c r="BB128" s="204"/>
    </row>
    <row r="129" spans="1:57" ht="15.75" thickBot="1">
      <c r="A129" s="196">
        <v>119</v>
      </c>
      <c r="B129" s="196">
        <v>119</v>
      </c>
      <c r="C129" s="197" t="s">
        <v>203</v>
      </c>
      <c r="D129" s="197">
        <v>30.25</v>
      </c>
      <c r="E129" s="196">
        <v>6.05</v>
      </c>
      <c r="F129" s="196"/>
      <c r="G129" s="196"/>
      <c r="H129" s="196"/>
      <c r="I129" s="196"/>
      <c r="J129" s="196"/>
      <c r="K129" s="196"/>
      <c r="L129" s="200" t="s">
        <v>70</v>
      </c>
      <c r="M129" s="196"/>
      <c r="N129" s="196"/>
      <c r="O129" s="196"/>
      <c r="P129" s="196"/>
      <c r="Q129" s="196"/>
      <c r="R129" s="199">
        <v>0</v>
      </c>
      <c r="S129" s="199">
        <v>14.25</v>
      </c>
      <c r="T129" s="199">
        <v>7</v>
      </c>
      <c r="U129" s="199">
        <v>0</v>
      </c>
      <c r="V129" s="199">
        <v>9</v>
      </c>
      <c r="W129" s="196" t="s">
        <v>71</v>
      </c>
      <c r="X129" s="198">
        <v>7</v>
      </c>
      <c r="Y129" s="81"/>
      <c r="Z129" s="79"/>
      <c r="AA129" t="str">
        <f t="shared" si="13"/>
        <v>Bird, Bront SDC LB</v>
      </c>
      <c r="AO129" t="str">
        <f t="shared" si="8"/>
        <v/>
      </c>
      <c r="AQ129" t="str">
        <f t="shared" si="9"/>
        <v/>
      </c>
      <c r="AS129" t="str">
        <f t="shared" si="7"/>
        <v/>
      </c>
      <c r="AU129" t="str">
        <f t="shared" si="10"/>
        <v/>
      </c>
      <c r="AW129" t="str">
        <f t="shared" si="11"/>
        <v/>
      </c>
      <c r="AY129" t="str">
        <f t="shared" si="12"/>
        <v/>
      </c>
      <c r="BA129" s="172"/>
      <c r="BB129" s="174"/>
    </row>
    <row r="130" spans="1:57" ht="15.75" thickBot="1">
      <c r="A130" s="196">
        <v>120</v>
      </c>
      <c r="B130" s="196">
        <v>120</v>
      </c>
      <c r="C130" s="197" t="s">
        <v>204</v>
      </c>
      <c r="D130" s="197">
        <v>111</v>
      </c>
      <c r="E130" s="196">
        <v>6.9379999999999997</v>
      </c>
      <c r="F130" s="199">
        <v>7</v>
      </c>
      <c r="G130" s="199">
        <v>4</v>
      </c>
      <c r="H130" s="199">
        <v>13</v>
      </c>
      <c r="I130" s="199">
        <v>2</v>
      </c>
      <c r="J130" s="199">
        <v>1</v>
      </c>
      <c r="K130" s="199">
        <v>15</v>
      </c>
      <c r="L130" s="199">
        <v>5</v>
      </c>
      <c r="M130" s="199">
        <v>6</v>
      </c>
      <c r="N130" s="199">
        <v>4</v>
      </c>
      <c r="O130" s="199">
        <v>14.5</v>
      </c>
      <c r="P130" s="200" t="s">
        <v>70</v>
      </c>
      <c r="Q130" s="199">
        <v>12.5</v>
      </c>
      <c r="R130" s="199">
        <v>4</v>
      </c>
      <c r="S130" s="199">
        <v>11.5</v>
      </c>
      <c r="T130" s="199">
        <v>2</v>
      </c>
      <c r="U130" s="199">
        <v>1</v>
      </c>
      <c r="V130" s="199">
        <v>8.5</v>
      </c>
      <c r="W130" s="196" t="s">
        <v>87</v>
      </c>
      <c r="X130" s="198">
        <v>11</v>
      </c>
      <c r="Y130" s="84"/>
      <c r="Z130" s="82"/>
      <c r="AA130" t="str">
        <f t="shared" si="13"/>
        <v>Bironas, Rob TEN PK</v>
      </c>
      <c r="AO130" t="str">
        <f t="shared" si="8"/>
        <v/>
      </c>
      <c r="AQ130" t="str">
        <f t="shared" si="9"/>
        <v/>
      </c>
      <c r="AS130" t="str">
        <f t="shared" ref="AS130:AS193" si="14">IF(ISNUMBER(SEARCH("*Total Starters:*",BA131)),BB131,"")</f>
        <v/>
      </c>
      <c r="AU130" t="str">
        <f t="shared" si="10"/>
        <v/>
      </c>
      <c r="AW130" t="str">
        <f t="shared" si="11"/>
        <v/>
      </c>
      <c r="AY130" t="str">
        <f t="shared" si="12"/>
        <v/>
      </c>
      <c r="BA130" s="79"/>
      <c r="BB130" s="80"/>
    </row>
    <row r="131" spans="1:57" ht="15.75" thickBot="1">
      <c r="A131" s="196">
        <v>121</v>
      </c>
      <c r="B131" s="196">
        <v>121</v>
      </c>
      <c r="C131" s="197" t="s">
        <v>205</v>
      </c>
      <c r="D131" s="197">
        <v>72.52</v>
      </c>
      <c r="E131" s="196">
        <v>4.532</v>
      </c>
      <c r="F131" s="199">
        <v>7.5</v>
      </c>
      <c r="G131" s="199">
        <v>1.5</v>
      </c>
      <c r="H131" s="199">
        <v>0</v>
      </c>
      <c r="I131" s="199">
        <v>2.25</v>
      </c>
      <c r="J131" s="200" t="s">
        <v>70</v>
      </c>
      <c r="K131" s="199">
        <v>0</v>
      </c>
      <c r="L131" s="199">
        <v>0</v>
      </c>
      <c r="M131" s="199">
        <v>3</v>
      </c>
      <c r="N131" s="199">
        <v>20.77</v>
      </c>
      <c r="O131" s="199">
        <v>3.75</v>
      </c>
      <c r="P131" s="199">
        <v>5.25</v>
      </c>
      <c r="Q131" s="199">
        <v>1.5</v>
      </c>
      <c r="R131" s="199">
        <v>11.5</v>
      </c>
      <c r="S131" s="199">
        <v>9</v>
      </c>
      <c r="T131" s="199">
        <v>2.5</v>
      </c>
      <c r="U131" s="199">
        <v>0.75</v>
      </c>
      <c r="V131" s="199">
        <v>3.25</v>
      </c>
      <c r="W131" s="196" t="s">
        <v>71</v>
      </c>
      <c r="X131" s="198">
        <v>5</v>
      </c>
      <c r="Y131" s="81"/>
      <c r="Z131" s="79"/>
      <c r="AA131" t="str">
        <f t="shared" si="13"/>
        <v>Black, Ahmad TBB S</v>
      </c>
      <c r="AO131" t="str">
        <f t="shared" ref="AO131:AO194" si="15">IF(ISNUMBER(SEARCH("*Minimum Auction Opening Bid:*",BA132)),BB132,"")</f>
        <v/>
      </c>
      <c r="AQ131" t="str">
        <f t="shared" ref="AQ131:AQ194" si="16">IF(ISNUMBER(SEARCH("*All Auction Bids Must Be In Increments Of:*",BA132)),BB132,"")</f>
        <v/>
      </c>
      <c r="AS131" t="str">
        <f t="shared" si="14"/>
        <v/>
      </c>
      <c r="AU131" t="str">
        <f t="shared" ref="AU131:AU194" si="17">IF(ISNUMBER(SEARCH("Number of Roster Spots:*",BA132)),BB132,"")</f>
        <v/>
      </c>
      <c r="AW131" t="str">
        <f t="shared" ref="AW131:AW194" si="18">IF(ISNUMBER(SEARCH("Number of Roster Spots:*",BA132)),BB132,"")</f>
        <v/>
      </c>
      <c r="AY131" t="str">
        <f t="shared" ref="AY131:AY194" si="19">IF(ISNUMBER(SEARCH("*Starting Auction Funds Available To Each Franchise:*",BA132)),BB132,"")</f>
        <v/>
      </c>
      <c r="BA131" s="82"/>
      <c r="BB131" s="83"/>
    </row>
    <row r="132" spans="1:57" ht="15.75" thickBot="1">
      <c r="A132" s="196">
        <v>122</v>
      </c>
      <c r="B132" s="196">
        <v>122</v>
      </c>
      <c r="C132" s="197" t="s">
        <v>206</v>
      </c>
      <c r="D132" s="197">
        <v>47.75</v>
      </c>
      <c r="E132" s="196">
        <v>5.306</v>
      </c>
      <c r="F132" s="199">
        <v>7</v>
      </c>
      <c r="G132" s="199">
        <v>6.75</v>
      </c>
      <c r="H132" s="199">
        <v>0</v>
      </c>
      <c r="I132" s="199">
        <v>2.25</v>
      </c>
      <c r="J132" s="200" t="s">
        <v>70</v>
      </c>
      <c r="K132" s="199">
        <v>7.5</v>
      </c>
      <c r="L132" s="199">
        <v>0.75</v>
      </c>
      <c r="M132" s="199">
        <v>5.5</v>
      </c>
      <c r="N132" s="199">
        <v>7.5</v>
      </c>
      <c r="O132" s="199">
        <v>10.5</v>
      </c>
      <c r="P132" s="196"/>
      <c r="Q132" s="196"/>
      <c r="R132" s="196"/>
      <c r="S132" s="196"/>
      <c r="T132" s="196"/>
      <c r="U132" s="196"/>
      <c r="V132" s="196"/>
      <c r="W132" s="196" t="s">
        <v>71</v>
      </c>
      <c r="X132" s="198">
        <v>5</v>
      </c>
      <c r="Y132" s="84"/>
      <c r="Z132" s="82"/>
      <c r="AA132" t="str">
        <f t="shared" si="13"/>
        <v>Black, Quincy TBB LB</v>
      </c>
      <c r="AO132" t="str">
        <f t="shared" si="15"/>
        <v/>
      </c>
      <c r="AQ132" t="str">
        <f t="shared" si="16"/>
        <v/>
      </c>
      <c r="AS132" t="str">
        <f t="shared" si="14"/>
        <v/>
      </c>
      <c r="AU132" t="str">
        <f t="shared" si="17"/>
        <v/>
      </c>
      <c r="AW132" t="str">
        <f t="shared" si="18"/>
        <v/>
      </c>
      <c r="AY132" t="str">
        <f t="shared" si="19"/>
        <v/>
      </c>
    </row>
    <row r="133" spans="1:57" ht="15.75" thickBot="1">
      <c r="A133" s="196">
        <v>123</v>
      </c>
      <c r="B133" s="196">
        <v>123</v>
      </c>
      <c r="C133" s="197" t="s">
        <v>207</v>
      </c>
      <c r="D133" s="197">
        <v>171.15</v>
      </c>
      <c r="E133" s="196">
        <v>11.41</v>
      </c>
      <c r="F133" s="199">
        <v>8.25</v>
      </c>
      <c r="G133" s="199">
        <v>12.7</v>
      </c>
      <c r="H133" s="199">
        <v>1.5</v>
      </c>
      <c r="I133" s="199">
        <v>25.9</v>
      </c>
      <c r="J133" s="199">
        <v>12.75</v>
      </c>
      <c r="K133" s="199">
        <v>6.5</v>
      </c>
      <c r="L133" s="199">
        <v>18</v>
      </c>
      <c r="M133" s="199">
        <v>6.75</v>
      </c>
      <c r="N133" s="196"/>
      <c r="O133" s="199">
        <v>9.75</v>
      </c>
      <c r="P133" s="200" t="s">
        <v>70</v>
      </c>
      <c r="Q133" s="199">
        <v>16.8</v>
      </c>
      <c r="R133" s="199">
        <v>9.75</v>
      </c>
      <c r="S133" s="199">
        <v>9.75</v>
      </c>
      <c r="T133" s="199">
        <v>12</v>
      </c>
      <c r="U133" s="199">
        <v>7.5</v>
      </c>
      <c r="V133" s="199">
        <v>13.25</v>
      </c>
      <c r="W133" s="196" t="s">
        <v>71</v>
      </c>
      <c r="X133" s="198">
        <v>11</v>
      </c>
      <c r="Y133" s="81"/>
      <c r="Z133" s="79"/>
      <c r="AA133" t="str">
        <f t="shared" si="13"/>
        <v>Blackburn, Chase NYG LB</v>
      </c>
      <c r="AO133" t="str">
        <f t="shared" si="15"/>
        <v/>
      </c>
      <c r="AQ133" t="str">
        <f t="shared" si="16"/>
        <v/>
      </c>
      <c r="AS133" t="str">
        <f t="shared" si="14"/>
        <v/>
      </c>
      <c r="AU133" t="str">
        <f t="shared" si="17"/>
        <v/>
      </c>
      <c r="AW133" t="str">
        <f t="shared" si="18"/>
        <v/>
      </c>
      <c r="AY133" t="str">
        <f t="shared" si="19"/>
        <v/>
      </c>
    </row>
    <row r="134" spans="1:57" ht="15.75" thickBot="1">
      <c r="A134" s="196">
        <v>124</v>
      </c>
      <c r="B134" s="196">
        <v>124</v>
      </c>
      <c r="C134" s="197" t="s">
        <v>208</v>
      </c>
      <c r="D134" s="197">
        <v>207.88</v>
      </c>
      <c r="E134" s="196">
        <v>12.993</v>
      </c>
      <c r="F134" s="199">
        <v>8.15</v>
      </c>
      <c r="G134" s="199">
        <v>0</v>
      </c>
      <c r="H134" s="199">
        <v>1.95</v>
      </c>
      <c r="I134" s="199">
        <v>12.3</v>
      </c>
      <c r="J134" s="199">
        <v>7.75</v>
      </c>
      <c r="K134" s="200" t="s">
        <v>70</v>
      </c>
      <c r="L134" s="199">
        <v>1.95</v>
      </c>
      <c r="M134" s="199">
        <v>11.7</v>
      </c>
      <c r="N134" s="199">
        <v>15.45</v>
      </c>
      <c r="O134" s="199">
        <v>6.25</v>
      </c>
      <c r="P134" s="199">
        <v>47.43</v>
      </c>
      <c r="Q134" s="199">
        <v>19.649999999999999</v>
      </c>
      <c r="R134" s="199">
        <v>2.15</v>
      </c>
      <c r="S134" s="199">
        <v>13.2</v>
      </c>
      <c r="T134" s="199">
        <v>16.8</v>
      </c>
      <c r="U134" s="199">
        <v>22.65</v>
      </c>
      <c r="V134" s="199">
        <v>20.5</v>
      </c>
      <c r="W134" s="197" t="s">
        <v>209</v>
      </c>
      <c r="X134" s="198">
        <v>6</v>
      </c>
      <c r="Y134" s="84"/>
      <c r="Z134" s="82"/>
      <c r="AA134" t="str">
        <f t="shared" si="13"/>
        <v>Blackmon, Justin JAC WR</v>
      </c>
      <c r="AO134" t="str">
        <f t="shared" si="15"/>
        <v/>
      </c>
      <c r="AQ134" t="str">
        <f t="shared" si="16"/>
        <v/>
      </c>
      <c r="AS134" t="str">
        <f t="shared" si="14"/>
        <v/>
      </c>
      <c r="AU134" t="str">
        <f t="shared" si="17"/>
        <v/>
      </c>
      <c r="AW134" t="str">
        <f t="shared" si="18"/>
        <v/>
      </c>
      <c r="AY134" t="str">
        <f t="shared" si="19"/>
        <v/>
      </c>
      <c r="BA134" s="172"/>
      <c r="BB134" s="174"/>
    </row>
    <row r="135" spans="1:57" ht="15.75" thickBot="1">
      <c r="A135" s="196">
        <v>125</v>
      </c>
      <c r="B135" s="196">
        <v>125</v>
      </c>
      <c r="C135" s="197" t="s">
        <v>210</v>
      </c>
      <c r="D135" s="197">
        <v>2.5</v>
      </c>
      <c r="E135" s="196">
        <v>0.156</v>
      </c>
      <c r="F135" s="199">
        <v>0</v>
      </c>
      <c r="G135" s="199">
        <v>0</v>
      </c>
      <c r="H135" s="199">
        <v>0</v>
      </c>
      <c r="I135" s="199">
        <v>0</v>
      </c>
      <c r="J135" s="199">
        <v>0</v>
      </c>
      <c r="K135" s="200" t="s">
        <v>70</v>
      </c>
      <c r="L135" s="199">
        <v>0</v>
      </c>
      <c r="M135" s="199">
        <v>0</v>
      </c>
      <c r="N135" s="199">
        <v>0</v>
      </c>
      <c r="O135" s="199">
        <v>0</v>
      </c>
      <c r="P135" s="199">
        <v>0</v>
      </c>
      <c r="Q135" s="199">
        <v>0</v>
      </c>
      <c r="R135" s="199">
        <v>2.5</v>
      </c>
      <c r="S135" s="199">
        <v>0</v>
      </c>
      <c r="T135" s="199">
        <v>0</v>
      </c>
      <c r="U135" s="199">
        <v>0</v>
      </c>
      <c r="V135" s="199">
        <v>0</v>
      </c>
      <c r="W135" s="196" t="s">
        <v>71</v>
      </c>
      <c r="X135" s="198">
        <v>6</v>
      </c>
      <c r="Y135" s="81"/>
      <c r="Z135" s="79"/>
      <c r="AA135" t="str">
        <f t="shared" si="13"/>
        <v>Blake, Antwon JAC S</v>
      </c>
      <c r="AO135" t="str">
        <f t="shared" si="15"/>
        <v/>
      </c>
      <c r="AQ135" t="str">
        <f t="shared" si="16"/>
        <v/>
      </c>
      <c r="AS135" t="str">
        <f t="shared" si="14"/>
        <v/>
      </c>
      <c r="AU135" t="str">
        <f t="shared" si="17"/>
        <v/>
      </c>
      <c r="AW135" t="str">
        <f t="shared" si="18"/>
        <v/>
      </c>
      <c r="AY135" t="str">
        <f t="shared" si="19"/>
        <v/>
      </c>
      <c r="BA135" s="79"/>
      <c r="BB135" s="80"/>
    </row>
    <row r="136" spans="1:57" ht="15.75" thickBot="1">
      <c r="A136" s="196">
        <v>126</v>
      </c>
      <c r="B136" s="196">
        <v>126</v>
      </c>
      <c r="C136" s="197" t="s">
        <v>211</v>
      </c>
      <c r="D136" s="197">
        <v>7.25</v>
      </c>
      <c r="E136" s="196">
        <v>0.60399999999999998</v>
      </c>
      <c r="F136" s="196"/>
      <c r="G136" s="196"/>
      <c r="H136" s="196"/>
      <c r="I136" s="199">
        <v>0</v>
      </c>
      <c r="J136" s="199">
        <v>7.25</v>
      </c>
      <c r="K136" s="199">
        <v>0</v>
      </c>
      <c r="L136" s="199">
        <v>0</v>
      </c>
      <c r="M136" s="199">
        <v>0</v>
      </c>
      <c r="N136" s="199">
        <v>0</v>
      </c>
      <c r="O136" s="199">
        <v>0</v>
      </c>
      <c r="P136" s="200" t="s">
        <v>70</v>
      </c>
      <c r="Q136" s="199">
        <v>0</v>
      </c>
      <c r="R136" s="199">
        <v>0</v>
      </c>
      <c r="S136" s="199">
        <v>0</v>
      </c>
      <c r="T136" s="199">
        <v>0</v>
      </c>
      <c r="U136" s="199">
        <v>0</v>
      </c>
      <c r="V136" s="196"/>
      <c r="W136" s="196" t="s">
        <v>71</v>
      </c>
      <c r="X136" s="198">
        <v>11</v>
      </c>
      <c r="Y136" s="84"/>
      <c r="Z136" s="82"/>
      <c r="AA136" t="str">
        <f t="shared" si="13"/>
        <v>Blanton, Robert MIN S</v>
      </c>
      <c r="AO136" t="str">
        <f t="shared" si="15"/>
        <v/>
      </c>
      <c r="AQ136" t="str">
        <f t="shared" si="16"/>
        <v/>
      </c>
      <c r="AS136" t="str">
        <f t="shared" si="14"/>
        <v/>
      </c>
      <c r="AU136" t="str">
        <f t="shared" si="17"/>
        <v/>
      </c>
      <c r="AW136" t="str">
        <f t="shared" si="18"/>
        <v/>
      </c>
      <c r="AY136" t="str">
        <f t="shared" si="19"/>
        <v/>
      </c>
      <c r="BA136" s="82"/>
      <c r="BB136" s="83"/>
    </row>
    <row r="137" spans="1:57" ht="15.75" thickBot="1">
      <c r="A137" s="196">
        <v>127</v>
      </c>
      <c r="B137" s="196">
        <v>127</v>
      </c>
      <c r="C137" s="197" t="s">
        <v>212</v>
      </c>
      <c r="D137" s="197">
        <v>28.3</v>
      </c>
      <c r="E137" s="196">
        <v>2.177</v>
      </c>
      <c r="F137" s="199">
        <v>2</v>
      </c>
      <c r="G137" s="199">
        <v>0</v>
      </c>
      <c r="H137" s="199">
        <v>1.9</v>
      </c>
      <c r="I137" s="199">
        <v>7.7</v>
      </c>
      <c r="J137" s="200" t="s">
        <v>70</v>
      </c>
      <c r="K137" s="199">
        <v>11.8</v>
      </c>
      <c r="L137" s="199">
        <v>-0.2</v>
      </c>
      <c r="M137" s="199">
        <v>1.6</v>
      </c>
      <c r="N137" s="199">
        <v>0.5</v>
      </c>
      <c r="O137" s="199">
        <v>0.3</v>
      </c>
      <c r="P137" s="196"/>
      <c r="Q137" s="199">
        <v>0</v>
      </c>
      <c r="R137" s="196"/>
      <c r="S137" s="199">
        <v>0.2</v>
      </c>
      <c r="T137" s="199">
        <v>2.5</v>
      </c>
      <c r="U137" s="199">
        <v>0</v>
      </c>
      <c r="V137" s="196"/>
      <c r="W137" s="196" t="s">
        <v>71</v>
      </c>
      <c r="X137" s="198">
        <v>5</v>
      </c>
      <c r="Y137" s="81"/>
      <c r="Z137" s="79"/>
      <c r="AA137" t="str">
        <f t="shared" si="13"/>
        <v>Blount, LeGarrette TBB RB</v>
      </c>
      <c r="AO137" t="str">
        <f t="shared" si="15"/>
        <v/>
      </c>
      <c r="AQ137" t="str">
        <f t="shared" si="16"/>
        <v/>
      </c>
      <c r="AS137" t="str">
        <f t="shared" si="14"/>
        <v/>
      </c>
      <c r="AU137" t="str">
        <f t="shared" si="17"/>
        <v/>
      </c>
      <c r="AW137" t="str">
        <f t="shared" si="18"/>
        <v/>
      </c>
      <c r="AY137" t="str">
        <f t="shared" si="19"/>
        <v/>
      </c>
      <c r="BA137" s="79"/>
      <c r="BB137" s="80"/>
    </row>
    <row r="138" spans="1:57" ht="15.75" thickBot="1">
      <c r="A138" s="196">
        <v>128</v>
      </c>
      <c r="B138" s="196">
        <v>128</v>
      </c>
      <c r="C138" s="197" t="s">
        <v>213</v>
      </c>
      <c r="D138" s="197">
        <v>45.24</v>
      </c>
      <c r="E138" s="196">
        <v>4.524</v>
      </c>
      <c r="F138" s="199">
        <v>1.1000000000000001</v>
      </c>
      <c r="G138" s="199">
        <v>0</v>
      </c>
      <c r="H138" s="199">
        <v>6.4</v>
      </c>
      <c r="I138" s="199">
        <v>24.54</v>
      </c>
      <c r="J138" s="199">
        <v>6.4</v>
      </c>
      <c r="K138" s="199">
        <v>2.8</v>
      </c>
      <c r="L138" s="196"/>
      <c r="M138" s="196"/>
      <c r="N138" s="200" t="s">
        <v>70</v>
      </c>
      <c r="O138" s="196"/>
      <c r="P138" s="196"/>
      <c r="Q138" s="196"/>
      <c r="R138" s="196"/>
      <c r="S138" s="199">
        <v>1.1000000000000001</v>
      </c>
      <c r="T138" s="199">
        <v>0</v>
      </c>
      <c r="U138" s="199">
        <v>0.3</v>
      </c>
      <c r="V138" s="199">
        <v>2.6</v>
      </c>
      <c r="W138" s="196" t="s">
        <v>71</v>
      </c>
      <c r="X138" s="198">
        <v>9</v>
      </c>
      <c r="Y138" s="84"/>
      <c r="Z138" s="82"/>
      <c r="AA138" t="str">
        <f t="shared" si="13"/>
        <v>Bolden, Brandon NEP RB</v>
      </c>
      <c r="AO138" t="str">
        <f t="shared" si="15"/>
        <v/>
      </c>
      <c r="AQ138" t="str">
        <f t="shared" si="16"/>
        <v/>
      </c>
      <c r="AS138" t="str">
        <f t="shared" si="14"/>
        <v/>
      </c>
      <c r="AU138" t="str">
        <f t="shared" si="17"/>
        <v/>
      </c>
      <c r="AW138" t="str">
        <f t="shared" si="18"/>
        <v/>
      </c>
      <c r="AY138" t="str">
        <f t="shared" si="19"/>
        <v/>
      </c>
      <c r="BA138" s="82"/>
      <c r="BB138" s="83"/>
    </row>
    <row r="139" spans="1:57" ht="15.75" thickBot="1">
      <c r="A139" s="196">
        <v>129</v>
      </c>
      <c r="B139" s="196">
        <v>129</v>
      </c>
      <c r="C139" s="197" t="s">
        <v>214</v>
      </c>
      <c r="D139" s="197">
        <v>19.3</v>
      </c>
      <c r="E139" s="196">
        <v>1.206</v>
      </c>
      <c r="F139" s="199">
        <v>0</v>
      </c>
      <c r="G139" s="199">
        <v>1.88</v>
      </c>
      <c r="H139" s="199">
        <v>2.64</v>
      </c>
      <c r="I139" s="199">
        <v>0.64</v>
      </c>
      <c r="J139" s="199">
        <v>2.44</v>
      </c>
      <c r="K139" s="199">
        <v>2.72</v>
      </c>
      <c r="L139" s="200" t="s">
        <v>70</v>
      </c>
      <c r="M139" s="199">
        <v>0.48</v>
      </c>
      <c r="N139" s="199">
        <v>0</v>
      </c>
      <c r="O139" s="199">
        <v>2.5</v>
      </c>
      <c r="P139" s="199">
        <v>0</v>
      </c>
      <c r="Q139" s="199">
        <v>0</v>
      </c>
      <c r="R139" s="199">
        <v>0</v>
      </c>
      <c r="S139" s="199">
        <v>0</v>
      </c>
      <c r="T139" s="199">
        <v>1.5</v>
      </c>
      <c r="U139" s="199">
        <v>4.5</v>
      </c>
      <c r="V139" s="199">
        <v>0</v>
      </c>
      <c r="W139" s="196" t="s">
        <v>71</v>
      </c>
      <c r="X139" s="198">
        <v>7</v>
      </c>
      <c r="Y139" s="81"/>
      <c r="Z139" s="79"/>
      <c r="AA139" t="str">
        <f t="shared" ref="AA139:AA202" si="20">IF(ISBLANK(C139),"",C139)</f>
        <v>Bolden, Omar DEN CB</v>
      </c>
      <c r="AO139" t="str">
        <f t="shared" si="15"/>
        <v/>
      </c>
      <c r="AQ139" t="str">
        <f t="shared" si="16"/>
        <v/>
      </c>
      <c r="AS139" t="str">
        <f t="shared" si="14"/>
        <v/>
      </c>
      <c r="AU139" t="str">
        <f t="shared" si="17"/>
        <v/>
      </c>
      <c r="AW139" t="str">
        <f t="shared" si="18"/>
        <v/>
      </c>
      <c r="AY139" t="str">
        <f t="shared" si="19"/>
        <v/>
      </c>
      <c r="BA139" s="79"/>
      <c r="BB139" s="80"/>
    </row>
    <row r="140" spans="1:57" ht="15.75" thickBot="1">
      <c r="A140" s="196">
        <v>130</v>
      </c>
      <c r="B140" s="196">
        <v>130</v>
      </c>
      <c r="C140" s="197" t="s">
        <v>215</v>
      </c>
      <c r="D140" s="197">
        <v>201.65</v>
      </c>
      <c r="E140" s="196">
        <v>13.443</v>
      </c>
      <c r="F140" s="199">
        <v>18.600000000000001</v>
      </c>
      <c r="G140" s="199">
        <v>3.2</v>
      </c>
      <c r="H140" s="199">
        <v>9.8000000000000007</v>
      </c>
      <c r="I140" s="199">
        <v>24.35</v>
      </c>
      <c r="J140" s="199">
        <v>14.2</v>
      </c>
      <c r="K140" s="199">
        <v>16.05</v>
      </c>
      <c r="L140" s="199">
        <v>6.15</v>
      </c>
      <c r="M140" s="200" t="s">
        <v>70</v>
      </c>
      <c r="N140" s="199">
        <v>13.95</v>
      </c>
      <c r="O140" s="199">
        <v>8.8000000000000007</v>
      </c>
      <c r="P140" s="199">
        <v>17.899999999999999</v>
      </c>
      <c r="Q140" s="199">
        <v>6.7</v>
      </c>
      <c r="R140" s="199">
        <v>20.350000000000001</v>
      </c>
      <c r="S140" s="199">
        <v>23.55</v>
      </c>
      <c r="T140" s="199">
        <v>0</v>
      </c>
      <c r="U140" s="199">
        <v>18.05</v>
      </c>
      <c r="V140" s="196"/>
      <c r="W140" s="197" t="s">
        <v>164</v>
      </c>
      <c r="X140" s="198">
        <v>8</v>
      </c>
      <c r="Y140" s="84"/>
      <c r="Z140" s="82"/>
      <c r="AA140" t="str">
        <f t="shared" si="20"/>
        <v>Boldin, Anquan BAL WR</v>
      </c>
      <c r="AO140" t="str">
        <f t="shared" si="15"/>
        <v/>
      </c>
      <c r="AQ140" t="str">
        <f t="shared" si="16"/>
        <v/>
      </c>
      <c r="AS140" t="str">
        <f t="shared" si="14"/>
        <v/>
      </c>
      <c r="AU140" t="str">
        <f t="shared" si="17"/>
        <v/>
      </c>
      <c r="AW140" t="str">
        <f t="shared" si="18"/>
        <v/>
      </c>
      <c r="AY140" t="str">
        <f t="shared" si="19"/>
        <v/>
      </c>
    </row>
    <row r="141" spans="1:57" ht="15.75" thickBot="1">
      <c r="A141" s="196">
        <v>131</v>
      </c>
      <c r="B141" s="196">
        <v>131</v>
      </c>
      <c r="C141" s="197" t="s">
        <v>216</v>
      </c>
      <c r="D141" s="197">
        <v>167.25</v>
      </c>
      <c r="E141" s="196">
        <v>10.452999999999999</v>
      </c>
      <c r="F141" s="199">
        <v>14.1</v>
      </c>
      <c r="G141" s="199">
        <v>12.6</v>
      </c>
      <c r="H141" s="199">
        <v>21.05</v>
      </c>
      <c r="I141" s="199">
        <v>8.5</v>
      </c>
      <c r="J141" s="199">
        <v>10.75</v>
      </c>
      <c r="K141" s="199">
        <v>9</v>
      </c>
      <c r="L141" s="199">
        <v>13.75</v>
      </c>
      <c r="M141" s="199">
        <v>9.75</v>
      </c>
      <c r="N141" s="199">
        <v>21.25</v>
      </c>
      <c r="O141" s="199">
        <v>8.5</v>
      </c>
      <c r="P141" s="200" t="s">
        <v>70</v>
      </c>
      <c r="Q141" s="199">
        <v>8.25</v>
      </c>
      <c r="R141" s="199">
        <v>6.75</v>
      </c>
      <c r="S141" s="199">
        <v>13.25</v>
      </c>
      <c r="T141" s="199">
        <v>2.25</v>
      </c>
      <c r="U141" s="199">
        <v>6</v>
      </c>
      <c r="V141" s="199">
        <v>1.5</v>
      </c>
      <c r="W141" s="196" t="s">
        <v>71</v>
      </c>
      <c r="X141" s="198">
        <v>11</v>
      </c>
      <c r="Y141" s="81"/>
      <c r="Z141" s="79"/>
      <c r="AA141" t="str">
        <f t="shared" si="20"/>
        <v>Boley, Michael NYG LB</v>
      </c>
      <c r="AO141" t="str">
        <f t="shared" si="15"/>
        <v/>
      </c>
      <c r="AQ141" t="str">
        <f t="shared" si="16"/>
        <v/>
      </c>
      <c r="AS141" t="str">
        <f t="shared" si="14"/>
        <v/>
      </c>
      <c r="AU141" t="str">
        <f t="shared" si="17"/>
        <v/>
      </c>
      <c r="AW141" t="str">
        <f t="shared" si="18"/>
        <v/>
      </c>
      <c r="AY141" t="str">
        <f t="shared" si="19"/>
        <v/>
      </c>
    </row>
    <row r="142" spans="1:57" ht="15.75" thickBot="1">
      <c r="A142" s="196">
        <v>132</v>
      </c>
      <c r="B142" s="196">
        <v>132</v>
      </c>
      <c r="C142" s="197" t="s">
        <v>217</v>
      </c>
      <c r="D142" s="197">
        <v>17</v>
      </c>
      <c r="E142" s="196">
        <v>8.5</v>
      </c>
      <c r="F142" s="199">
        <v>12.6</v>
      </c>
      <c r="G142" s="199">
        <v>4.4000000000000004</v>
      </c>
      <c r="H142" s="196"/>
      <c r="I142" s="196"/>
      <c r="J142" s="196"/>
      <c r="K142" s="196"/>
      <c r="L142" s="200" t="s">
        <v>70</v>
      </c>
      <c r="M142" s="196"/>
      <c r="N142" s="196"/>
      <c r="O142" s="196"/>
      <c r="P142" s="196"/>
      <c r="Q142" s="196"/>
      <c r="R142" s="196"/>
      <c r="S142" s="196"/>
      <c r="T142" s="196"/>
      <c r="U142" s="196"/>
      <c r="V142" s="196"/>
      <c r="W142" s="196" t="s">
        <v>71</v>
      </c>
      <c r="X142" s="198">
        <v>7</v>
      </c>
      <c r="Y142" s="84"/>
      <c r="Z142" s="82"/>
      <c r="AA142" t="str">
        <f t="shared" si="20"/>
        <v>Boss, Kevin KCC TE</v>
      </c>
      <c r="AO142" t="str">
        <f t="shared" si="15"/>
        <v/>
      </c>
      <c r="AQ142" t="str">
        <f t="shared" si="16"/>
        <v/>
      </c>
      <c r="AS142" t="str">
        <f t="shared" si="14"/>
        <v/>
      </c>
      <c r="AU142" t="str">
        <f t="shared" si="17"/>
        <v/>
      </c>
      <c r="AW142" t="str">
        <f t="shared" si="18"/>
        <v/>
      </c>
      <c r="AY142" t="str">
        <f t="shared" si="19"/>
        <v/>
      </c>
      <c r="BA142" s="172"/>
      <c r="BB142" s="173"/>
      <c r="BC142" s="173"/>
      <c r="BD142" s="173"/>
      <c r="BE142" s="174"/>
    </row>
    <row r="143" spans="1:57" ht="27" customHeight="1" thickBot="1">
      <c r="A143" s="196">
        <v>133</v>
      </c>
      <c r="B143" s="196">
        <v>133</v>
      </c>
      <c r="C143" s="197" t="s">
        <v>218</v>
      </c>
      <c r="D143" s="197">
        <v>48</v>
      </c>
      <c r="E143" s="196">
        <v>3</v>
      </c>
      <c r="F143" s="199">
        <v>3.25</v>
      </c>
      <c r="G143" s="199">
        <v>6.5</v>
      </c>
      <c r="H143" s="199">
        <v>7.25</v>
      </c>
      <c r="I143" s="199">
        <v>10.75</v>
      </c>
      <c r="J143" s="199">
        <v>6.75</v>
      </c>
      <c r="K143" s="200" t="s">
        <v>70</v>
      </c>
      <c r="L143" s="199">
        <v>1.5</v>
      </c>
      <c r="M143" s="199">
        <v>1.5</v>
      </c>
      <c r="N143" s="199">
        <v>0</v>
      </c>
      <c r="O143" s="199">
        <v>0</v>
      </c>
      <c r="P143" s="199">
        <v>7.5</v>
      </c>
      <c r="Q143" s="199">
        <v>0</v>
      </c>
      <c r="R143" s="199">
        <v>0</v>
      </c>
      <c r="S143" s="199">
        <v>0</v>
      </c>
      <c r="T143" s="199">
        <v>0</v>
      </c>
      <c r="U143" s="199">
        <v>3</v>
      </c>
      <c r="V143" s="199">
        <v>0</v>
      </c>
      <c r="W143" s="196" t="s">
        <v>71</v>
      </c>
      <c r="X143" s="198">
        <v>6</v>
      </c>
      <c r="Y143" s="81"/>
      <c r="Z143" s="79"/>
      <c r="AA143" t="str">
        <f t="shared" si="20"/>
        <v>Bosworth, Kyle JAC LB</v>
      </c>
      <c r="AO143" t="str">
        <f t="shared" si="15"/>
        <v/>
      </c>
      <c r="AQ143" t="str">
        <f t="shared" si="16"/>
        <v/>
      </c>
      <c r="AS143" t="str">
        <f t="shared" si="14"/>
        <v/>
      </c>
      <c r="AU143" t="str">
        <f t="shared" si="17"/>
        <v/>
      </c>
      <c r="AW143" t="str">
        <f t="shared" si="18"/>
        <v/>
      </c>
      <c r="AY143" t="str">
        <f t="shared" si="19"/>
        <v/>
      </c>
      <c r="BA143" s="175"/>
      <c r="BB143" s="175"/>
      <c r="BC143" s="175"/>
      <c r="BD143" s="175"/>
      <c r="BE143" s="175"/>
    </row>
    <row r="144" spans="1:57" ht="15.75" thickBot="1">
      <c r="A144" s="196">
        <v>134</v>
      </c>
      <c r="B144" s="196">
        <v>134</v>
      </c>
      <c r="C144" s="197" t="s">
        <v>219</v>
      </c>
      <c r="D144" s="197">
        <v>170.85</v>
      </c>
      <c r="E144" s="196">
        <v>13.141999999999999</v>
      </c>
      <c r="F144" s="199">
        <v>9.0500000000000007</v>
      </c>
      <c r="G144" s="199">
        <v>32.200000000000003</v>
      </c>
      <c r="H144" s="199">
        <v>16.649999999999999</v>
      </c>
      <c r="I144" s="199">
        <v>25.55</v>
      </c>
      <c r="J144" s="199">
        <v>13.5</v>
      </c>
      <c r="K144" s="199">
        <v>6.25</v>
      </c>
      <c r="L144" s="200" t="s">
        <v>70</v>
      </c>
      <c r="M144" s="199">
        <v>11.25</v>
      </c>
      <c r="N144" s="199">
        <v>14.9</v>
      </c>
      <c r="O144" s="199">
        <v>10.5</v>
      </c>
      <c r="P144" s="199">
        <v>0</v>
      </c>
      <c r="Q144" s="199">
        <v>9.1</v>
      </c>
      <c r="R144" s="199">
        <v>11.4</v>
      </c>
      <c r="S144" s="199">
        <v>10.5</v>
      </c>
      <c r="T144" s="196"/>
      <c r="U144" s="196"/>
      <c r="V144" s="196"/>
      <c r="W144" s="197" t="s">
        <v>220</v>
      </c>
      <c r="X144" s="198">
        <v>7</v>
      </c>
      <c r="Y144" s="84"/>
      <c r="Z144" s="82"/>
      <c r="AA144" t="str">
        <f t="shared" si="20"/>
        <v>Bowe, Dwayne KCC WR</v>
      </c>
      <c r="AO144" t="str">
        <f t="shared" si="15"/>
        <v/>
      </c>
      <c r="AQ144" t="str">
        <f t="shared" si="16"/>
        <v/>
      </c>
      <c r="AS144" t="str">
        <f t="shared" si="14"/>
        <v/>
      </c>
      <c r="AU144" t="str">
        <f t="shared" si="17"/>
        <v/>
      </c>
      <c r="AW144" t="str">
        <f t="shared" si="18"/>
        <v/>
      </c>
      <c r="AY144" t="str">
        <f t="shared" si="19"/>
        <v/>
      </c>
      <c r="BA144" s="176"/>
      <c r="BB144" s="176"/>
      <c r="BC144" s="176"/>
      <c r="BD144" s="176"/>
      <c r="BE144" s="176"/>
    </row>
    <row r="145" spans="1:57" ht="15" customHeight="1" thickBot="1">
      <c r="A145" s="196">
        <v>135</v>
      </c>
      <c r="B145" s="196">
        <v>135</v>
      </c>
      <c r="C145" s="197" t="s">
        <v>221</v>
      </c>
      <c r="D145" s="197">
        <v>64.2</v>
      </c>
      <c r="E145" s="196">
        <v>4.0119999999999996</v>
      </c>
      <c r="F145" s="199">
        <v>7.5</v>
      </c>
      <c r="G145" s="199">
        <v>6</v>
      </c>
      <c r="H145" s="199">
        <v>0</v>
      </c>
      <c r="I145" s="199">
        <v>0</v>
      </c>
      <c r="J145" s="199">
        <v>5</v>
      </c>
      <c r="K145" s="199">
        <v>13.15</v>
      </c>
      <c r="L145" s="199">
        <v>2.5</v>
      </c>
      <c r="M145" s="199">
        <v>5</v>
      </c>
      <c r="N145" s="199">
        <v>8</v>
      </c>
      <c r="O145" s="200" t="s">
        <v>70</v>
      </c>
      <c r="P145" s="199">
        <v>0</v>
      </c>
      <c r="Q145" s="199">
        <v>7.05</v>
      </c>
      <c r="R145" s="199">
        <v>6.25</v>
      </c>
      <c r="S145" s="199">
        <v>0</v>
      </c>
      <c r="T145" s="199">
        <v>0</v>
      </c>
      <c r="U145" s="199">
        <v>0</v>
      </c>
      <c r="V145" s="199">
        <v>3.75</v>
      </c>
      <c r="W145" s="196" t="s">
        <v>71</v>
      </c>
      <c r="X145" s="198">
        <v>10</v>
      </c>
      <c r="Y145" s="81"/>
      <c r="Z145" s="79"/>
      <c r="AA145" t="str">
        <f t="shared" si="20"/>
        <v>Bowen, Stephen WAS DE</v>
      </c>
      <c r="AO145" t="str">
        <f t="shared" si="15"/>
        <v/>
      </c>
      <c r="AQ145" t="str">
        <f t="shared" si="16"/>
        <v/>
      </c>
      <c r="AS145" t="str">
        <f t="shared" si="14"/>
        <v/>
      </c>
      <c r="AU145" t="str">
        <f t="shared" si="17"/>
        <v/>
      </c>
      <c r="AW145" t="str">
        <f t="shared" si="18"/>
        <v/>
      </c>
      <c r="AY145" t="str">
        <f t="shared" si="19"/>
        <v/>
      </c>
      <c r="BA145" s="177"/>
      <c r="BB145" s="177"/>
      <c r="BC145" s="177"/>
      <c r="BD145" s="177"/>
      <c r="BE145" s="177"/>
    </row>
    <row r="146" spans="1:57" ht="15.75" thickBot="1">
      <c r="A146" s="196">
        <v>136</v>
      </c>
      <c r="B146" s="196">
        <v>136</v>
      </c>
      <c r="C146" s="197" t="s">
        <v>222</v>
      </c>
      <c r="D146" s="197">
        <v>51.55</v>
      </c>
      <c r="E146" s="196">
        <v>5.1550000000000002</v>
      </c>
      <c r="F146" s="196"/>
      <c r="G146" s="196"/>
      <c r="H146" s="196"/>
      <c r="I146" s="196"/>
      <c r="J146" s="200" t="s">
        <v>70</v>
      </c>
      <c r="K146" s="196"/>
      <c r="L146" s="196"/>
      <c r="M146" s="199">
        <v>0</v>
      </c>
      <c r="N146" s="199">
        <v>12.4</v>
      </c>
      <c r="O146" s="199">
        <v>0</v>
      </c>
      <c r="P146" s="199">
        <v>12</v>
      </c>
      <c r="Q146" s="199">
        <v>0</v>
      </c>
      <c r="R146" s="199">
        <v>9.75</v>
      </c>
      <c r="S146" s="199">
        <v>0</v>
      </c>
      <c r="T146" s="199">
        <v>9.4</v>
      </c>
      <c r="U146" s="199">
        <v>1.25</v>
      </c>
      <c r="V146" s="199">
        <v>6.75</v>
      </c>
      <c r="W146" s="196" t="s">
        <v>71</v>
      </c>
      <c r="X146" s="198">
        <v>5</v>
      </c>
      <c r="Y146" s="84"/>
      <c r="Z146" s="82"/>
      <c r="AA146" t="str">
        <f t="shared" si="20"/>
        <v>Bowers, Da'Quan TBB DE</v>
      </c>
      <c r="AO146" t="str">
        <f t="shared" si="15"/>
        <v/>
      </c>
      <c r="AQ146" t="str">
        <f t="shared" si="16"/>
        <v/>
      </c>
      <c r="AS146" t="str">
        <f t="shared" si="14"/>
        <v/>
      </c>
      <c r="AU146" t="str">
        <f t="shared" si="17"/>
        <v/>
      </c>
      <c r="AW146" t="str">
        <f t="shared" si="18"/>
        <v/>
      </c>
      <c r="AY146" t="str">
        <f t="shared" si="19"/>
        <v/>
      </c>
      <c r="BA146" s="176"/>
      <c r="BB146" s="176"/>
      <c r="BC146" s="176"/>
      <c r="BD146" s="176"/>
      <c r="BE146" s="176"/>
    </row>
    <row r="147" spans="1:57" ht="15.75" customHeight="1" thickBot="1">
      <c r="A147" s="196">
        <v>137</v>
      </c>
      <c r="B147" s="196">
        <v>137</v>
      </c>
      <c r="C147" s="197" t="s">
        <v>223</v>
      </c>
      <c r="D147" s="197">
        <v>219.25</v>
      </c>
      <c r="E147" s="196">
        <v>13.702999999999999</v>
      </c>
      <c r="F147" s="199">
        <v>25.35</v>
      </c>
      <c r="G147" s="199">
        <v>13.75</v>
      </c>
      <c r="H147" s="199">
        <v>18.75</v>
      </c>
      <c r="I147" s="199">
        <v>10</v>
      </c>
      <c r="J147" s="199">
        <v>8.75</v>
      </c>
      <c r="K147" s="199">
        <v>12.25</v>
      </c>
      <c r="L147" s="199">
        <v>16.5</v>
      </c>
      <c r="M147" s="199">
        <v>8.4</v>
      </c>
      <c r="N147" s="200" t="s">
        <v>70</v>
      </c>
      <c r="O147" s="199">
        <v>17.75</v>
      </c>
      <c r="P147" s="199">
        <v>17.25</v>
      </c>
      <c r="Q147" s="199">
        <v>6.75</v>
      </c>
      <c r="R147" s="199">
        <v>11.25</v>
      </c>
      <c r="S147" s="199">
        <v>10.5</v>
      </c>
      <c r="T147" s="199">
        <v>18.25</v>
      </c>
      <c r="U147" s="199">
        <v>16</v>
      </c>
      <c r="V147" s="199">
        <v>7.75</v>
      </c>
      <c r="W147" s="197" t="s">
        <v>177</v>
      </c>
      <c r="X147" s="198">
        <v>9</v>
      </c>
      <c r="Y147" s="81"/>
      <c r="Z147" s="79"/>
      <c r="AA147" t="str">
        <f t="shared" si="20"/>
        <v>Bowman, Navorro SFO LB</v>
      </c>
      <c r="AO147" t="str">
        <f t="shared" si="15"/>
        <v/>
      </c>
      <c r="AQ147" t="str">
        <f t="shared" si="16"/>
        <v/>
      </c>
      <c r="AS147" t="str">
        <f t="shared" si="14"/>
        <v/>
      </c>
      <c r="AU147" t="str">
        <f t="shared" si="17"/>
        <v/>
      </c>
      <c r="AW147" t="str">
        <f t="shared" si="18"/>
        <v/>
      </c>
      <c r="AY147" t="str">
        <f t="shared" si="19"/>
        <v/>
      </c>
      <c r="BA147" s="179"/>
      <c r="BB147" s="179"/>
      <c r="BC147" s="179"/>
      <c r="BD147" s="179"/>
      <c r="BE147" s="179"/>
    </row>
    <row r="148" spans="1:57" ht="15.75" thickBot="1">
      <c r="A148" s="196">
        <v>138</v>
      </c>
      <c r="B148" s="196">
        <v>138</v>
      </c>
      <c r="C148" s="197" t="s">
        <v>224</v>
      </c>
      <c r="D148" s="197">
        <v>19</v>
      </c>
      <c r="E148" s="196">
        <v>1.7270000000000001</v>
      </c>
      <c r="F148" s="196"/>
      <c r="G148" s="196"/>
      <c r="H148" s="196"/>
      <c r="I148" s="196"/>
      <c r="J148" s="196"/>
      <c r="K148" s="200" t="s">
        <v>70</v>
      </c>
      <c r="L148" s="199">
        <v>2.5</v>
      </c>
      <c r="M148" s="199">
        <v>0</v>
      </c>
      <c r="N148" s="199">
        <v>4</v>
      </c>
      <c r="O148" s="199">
        <v>0</v>
      </c>
      <c r="P148" s="199">
        <v>0</v>
      </c>
      <c r="Q148" s="199">
        <v>4</v>
      </c>
      <c r="R148" s="199">
        <v>0</v>
      </c>
      <c r="S148" s="199">
        <v>0</v>
      </c>
      <c r="T148" s="199">
        <v>0</v>
      </c>
      <c r="U148" s="199">
        <v>8.5</v>
      </c>
      <c r="V148" s="199">
        <v>0</v>
      </c>
      <c r="W148" s="196" t="s">
        <v>71</v>
      </c>
      <c r="X148" s="198">
        <v>6</v>
      </c>
      <c r="Y148" s="84"/>
      <c r="Z148" s="82"/>
      <c r="AA148" t="str">
        <f t="shared" si="20"/>
        <v>Bowman, Zackary CHI CB</v>
      </c>
      <c r="AO148" t="str">
        <f t="shared" si="15"/>
        <v/>
      </c>
      <c r="AQ148" t="str">
        <f t="shared" si="16"/>
        <v/>
      </c>
      <c r="AS148" t="str">
        <f t="shared" si="14"/>
        <v/>
      </c>
      <c r="AU148" t="str">
        <f t="shared" si="17"/>
        <v/>
      </c>
      <c r="AW148" t="str">
        <f t="shared" si="18"/>
        <v/>
      </c>
      <c r="AY148" t="str">
        <f t="shared" si="19"/>
        <v/>
      </c>
      <c r="BA148" s="176"/>
      <c r="BB148" s="176"/>
      <c r="BC148" s="176"/>
      <c r="BD148" s="176"/>
      <c r="BE148" s="176"/>
    </row>
    <row r="149" spans="1:57" ht="15" customHeight="1" thickBot="1">
      <c r="A149" s="196">
        <v>139</v>
      </c>
      <c r="B149" s="196">
        <v>139</v>
      </c>
      <c r="C149" s="197" t="s">
        <v>225</v>
      </c>
      <c r="D149" s="197">
        <v>102.25</v>
      </c>
      <c r="E149" s="196">
        <v>6.391</v>
      </c>
      <c r="F149" s="199">
        <v>6.59</v>
      </c>
      <c r="G149" s="199">
        <v>4.42</v>
      </c>
      <c r="H149" s="199">
        <v>7.14</v>
      </c>
      <c r="I149" s="199">
        <v>10.5</v>
      </c>
      <c r="J149" s="199">
        <v>8.6</v>
      </c>
      <c r="K149" s="199">
        <v>10.88</v>
      </c>
      <c r="L149" s="200" t="s">
        <v>70</v>
      </c>
      <c r="M149" s="199">
        <v>8.5299999999999994</v>
      </c>
      <c r="N149" s="199">
        <v>2.02</v>
      </c>
      <c r="O149" s="199">
        <v>3.76</v>
      </c>
      <c r="P149" s="199">
        <v>0</v>
      </c>
      <c r="Q149" s="199">
        <v>6.9</v>
      </c>
      <c r="R149" s="199">
        <v>4.0999999999999996</v>
      </c>
      <c r="S149" s="199">
        <v>3.7</v>
      </c>
      <c r="T149" s="199">
        <v>7.7</v>
      </c>
      <c r="U149" s="199">
        <v>11.8</v>
      </c>
      <c r="V149" s="199">
        <v>5.61</v>
      </c>
      <c r="W149" s="196" t="s">
        <v>71</v>
      </c>
      <c r="X149" s="198">
        <v>7</v>
      </c>
      <c r="Y149" s="81"/>
      <c r="Z149" s="79"/>
      <c r="AA149" t="str">
        <f t="shared" si="20"/>
        <v>Boykin, Brandon PHI CB</v>
      </c>
      <c r="AO149" t="str">
        <f t="shared" si="15"/>
        <v/>
      </c>
      <c r="AQ149" t="str">
        <f t="shared" si="16"/>
        <v/>
      </c>
      <c r="AS149" t="str">
        <f t="shared" si="14"/>
        <v/>
      </c>
      <c r="AU149" t="str">
        <f t="shared" si="17"/>
        <v/>
      </c>
      <c r="AW149" t="str">
        <f t="shared" si="18"/>
        <v/>
      </c>
      <c r="AY149" t="str">
        <f t="shared" si="19"/>
        <v/>
      </c>
      <c r="BA149" s="177"/>
      <c r="BB149" s="177"/>
      <c r="BC149" s="177"/>
      <c r="BD149" s="177"/>
      <c r="BE149" s="177"/>
    </row>
    <row r="150" spans="1:57" ht="15.75" thickBot="1">
      <c r="A150" s="196">
        <v>140</v>
      </c>
      <c r="B150" s="196">
        <v>140</v>
      </c>
      <c r="C150" s="197" t="s">
        <v>226</v>
      </c>
      <c r="D150" s="197">
        <v>8.9499999999999993</v>
      </c>
      <c r="E150" s="196">
        <v>0.89500000000000002</v>
      </c>
      <c r="F150" s="196"/>
      <c r="G150" s="196"/>
      <c r="H150" s="196"/>
      <c r="I150" s="196"/>
      <c r="J150" s="196"/>
      <c r="K150" s="199">
        <v>0</v>
      </c>
      <c r="L150" s="199">
        <v>0</v>
      </c>
      <c r="M150" s="199">
        <v>2.15</v>
      </c>
      <c r="N150" s="199">
        <v>3.2</v>
      </c>
      <c r="O150" s="200" t="s">
        <v>70</v>
      </c>
      <c r="P150" s="196"/>
      <c r="Q150" s="199">
        <v>0</v>
      </c>
      <c r="R150" s="199">
        <v>0</v>
      </c>
      <c r="S150" s="199">
        <v>1.65</v>
      </c>
      <c r="T150" s="199">
        <v>0</v>
      </c>
      <c r="U150" s="199">
        <v>0</v>
      </c>
      <c r="V150" s="199">
        <v>1.95</v>
      </c>
      <c r="W150" s="196" t="s">
        <v>71</v>
      </c>
      <c r="X150" s="198">
        <v>10</v>
      </c>
      <c r="Y150" s="84"/>
      <c r="Z150" s="82"/>
      <c r="AA150" t="str">
        <f t="shared" si="20"/>
        <v>Boykin, Jarrett GBP WR</v>
      </c>
      <c r="AO150" t="str">
        <f t="shared" si="15"/>
        <v/>
      </c>
      <c r="AQ150" t="str">
        <f t="shared" si="16"/>
        <v/>
      </c>
      <c r="AS150" t="str">
        <f t="shared" si="14"/>
        <v/>
      </c>
      <c r="AU150" t="str">
        <f t="shared" si="17"/>
        <v/>
      </c>
      <c r="AW150" t="str">
        <f t="shared" si="18"/>
        <v/>
      </c>
      <c r="AY150" t="str">
        <f t="shared" si="19"/>
        <v/>
      </c>
      <c r="BA150" s="176"/>
      <c r="BB150" s="176"/>
      <c r="BC150" s="176"/>
      <c r="BD150" s="176"/>
      <c r="BE150" s="176"/>
    </row>
    <row r="151" spans="1:57" ht="15" customHeight="1" thickBot="1">
      <c r="A151" s="196">
        <v>141</v>
      </c>
      <c r="B151" s="196">
        <v>141</v>
      </c>
      <c r="C151" s="197" t="s">
        <v>227</v>
      </c>
      <c r="D151" s="197">
        <v>8.5</v>
      </c>
      <c r="E151" s="196">
        <v>0.85</v>
      </c>
      <c r="F151" s="199">
        <v>0</v>
      </c>
      <c r="G151" s="199">
        <v>7.25</v>
      </c>
      <c r="H151" s="199">
        <v>0</v>
      </c>
      <c r="I151" s="199">
        <v>0</v>
      </c>
      <c r="J151" s="199">
        <v>1.25</v>
      </c>
      <c r="K151" s="199">
        <v>0</v>
      </c>
      <c r="L151" s="196"/>
      <c r="M151" s="199">
        <v>0</v>
      </c>
      <c r="N151" s="196"/>
      <c r="O151" s="196"/>
      <c r="P151" s="199">
        <v>0</v>
      </c>
      <c r="Q151" s="199">
        <v>0</v>
      </c>
      <c r="R151" s="199">
        <v>0</v>
      </c>
      <c r="S151" s="196"/>
      <c r="T151" s="196"/>
      <c r="U151" s="196"/>
      <c r="V151" s="196"/>
      <c r="W151" s="196" t="s">
        <v>71</v>
      </c>
      <c r="X151" s="198" t="s">
        <v>160</v>
      </c>
      <c r="Y151" s="81"/>
      <c r="Z151" s="79"/>
      <c r="AA151" t="str">
        <f t="shared" si="20"/>
        <v>Brace, Ron FA DT</v>
      </c>
      <c r="AO151" t="str">
        <f t="shared" si="15"/>
        <v/>
      </c>
      <c r="AQ151" t="str">
        <f t="shared" si="16"/>
        <v/>
      </c>
      <c r="AS151" t="str">
        <f t="shared" si="14"/>
        <v/>
      </c>
      <c r="AU151" t="str">
        <f t="shared" si="17"/>
        <v/>
      </c>
      <c r="AW151" t="str">
        <f t="shared" si="18"/>
        <v/>
      </c>
      <c r="AY151" t="str">
        <f t="shared" si="19"/>
        <v/>
      </c>
      <c r="BA151" s="177"/>
      <c r="BB151" s="177"/>
      <c r="BC151" s="177"/>
      <c r="BD151" s="177"/>
      <c r="BE151" s="177"/>
    </row>
    <row r="152" spans="1:57" ht="15.75" thickBot="1">
      <c r="A152" s="196">
        <v>142</v>
      </c>
      <c r="B152" s="196">
        <v>142</v>
      </c>
      <c r="C152" s="197" t="s">
        <v>228</v>
      </c>
      <c r="D152" s="197">
        <v>0</v>
      </c>
      <c r="E152" s="196">
        <v>0</v>
      </c>
      <c r="F152" s="196"/>
      <c r="G152" s="196"/>
      <c r="H152" s="196"/>
      <c r="I152" s="196"/>
      <c r="J152" s="196"/>
      <c r="K152" s="196"/>
      <c r="L152" s="196"/>
      <c r="M152" s="196"/>
      <c r="N152" s="196"/>
      <c r="O152" s="196"/>
      <c r="P152" s="200" t="s">
        <v>70</v>
      </c>
      <c r="Q152" s="196"/>
      <c r="R152" s="196"/>
      <c r="S152" s="196"/>
      <c r="T152" s="196"/>
      <c r="U152" s="196"/>
      <c r="V152" s="199">
        <v>0</v>
      </c>
      <c r="W152" s="196" t="s">
        <v>71</v>
      </c>
      <c r="X152" s="198">
        <v>11</v>
      </c>
      <c r="Y152" s="84"/>
      <c r="Z152" s="82"/>
      <c r="AA152" t="str">
        <f t="shared" si="20"/>
        <v>Bradford, Allen SEA LB</v>
      </c>
      <c r="AO152" t="str">
        <f t="shared" si="15"/>
        <v/>
      </c>
      <c r="AQ152" t="str">
        <f t="shared" si="16"/>
        <v/>
      </c>
      <c r="AS152" t="str">
        <f t="shared" si="14"/>
        <v/>
      </c>
      <c r="AU152" t="str">
        <f t="shared" si="17"/>
        <v/>
      </c>
      <c r="AW152" t="str">
        <f t="shared" si="18"/>
        <v/>
      </c>
      <c r="AY152" t="str">
        <f t="shared" si="19"/>
        <v/>
      </c>
      <c r="BA152" s="176"/>
      <c r="BB152" s="176"/>
      <c r="BC152" s="176"/>
      <c r="BD152" s="176"/>
      <c r="BE152" s="176"/>
    </row>
    <row r="153" spans="1:57" ht="15" customHeight="1" thickBot="1">
      <c r="A153" s="196">
        <v>143</v>
      </c>
      <c r="B153" s="196">
        <v>143</v>
      </c>
      <c r="C153" s="197" t="s">
        <v>229</v>
      </c>
      <c r="D153" s="197">
        <v>217.7</v>
      </c>
      <c r="E153" s="196">
        <v>13.606</v>
      </c>
      <c r="F153" s="199">
        <v>8.1199999999999992</v>
      </c>
      <c r="G153" s="199">
        <v>26.5</v>
      </c>
      <c r="H153" s="199">
        <v>-4.5199999999999996</v>
      </c>
      <c r="I153" s="199">
        <v>4.6399999999999997</v>
      </c>
      <c r="J153" s="199">
        <v>13.64</v>
      </c>
      <c r="K153" s="199">
        <v>25.15</v>
      </c>
      <c r="L153" s="199">
        <v>10.199999999999999</v>
      </c>
      <c r="M153" s="199">
        <v>9.5</v>
      </c>
      <c r="N153" s="200" t="s">
        <v>70</v>
      </c>
      <c r="O153" s="199">
        <v>17.899999999999999</v>
      </c>
      <c r="P153" s="199">
        <v>10.5</v>
      </c>
      <c r="Q153" s="199">
        <v>13.3</v>
      </c>
      <c r="R153" s="199">
        <v>11.94</v>
      </c>
      <c r="S153" s="199">
        <v>12.66</v>
      </c>
      <c r="T153" s="199">
        <v>29.75</v>
      </c>
      <c r="U153" s="199">
        <v>15.74</v>
      </c>
      <c r="V153" s="199">
        <v>12.68</v>
      </c>
      <c r="W153" s="197" t="s">
        <v>230</v>
      </c>
      <c r="X153" s="198">
        <v>9</v>
      </c>
      <c r="Y153" s="81"/>
      <c r="Z153" s="79"/>
      <c r="AA153" t="str">
        <f t="shared" si="20"/>
        <v>Bradford, Sam STL QB</v>
      </c>
      <c r="AO153" t="str">
        <f t="shared" si="15"/>
        <v/>
      </c>
      <c r="AQ153" t="str">
        <f t="shared" si="16"/>
        <v/>
      </c>
      <c r="AS153" t="str">
        <f t="shared" si="14"/>
        <v/>
      </c>
      <c r="AU153" t="str">
        <f t="shared" si="17"/>
        <v/>
      </c>
      <c r="AW153" t="str">
        <f t="shared" si="18"/>
        <v/>
      </c>
      <c r="AY153" t="str">
        <f t="shared" si="19"/>
        <v/>
      </c>
      <c r="BA153" s="177"/>
      <c r="BB153" s="177"/>
      <c r="BC153" s="177"/>
      <c r="BD153" s="177"/>
      <c r="BE153" s="177"/>
    </row>
    <row r="154" spans="1:57" ht="15.75" thickBot="1">
      <c r="A154" s="196">
        <v>144</v>
      </c>
      <c r="B154" s="196">
        <v>144</v>
      </c>
      <c r="C154" s="197" t="s">
        <v>231</v>
      </c>
      <c r="D154" s="197">
        <v>65.25</v>
      </c>
      <c r="E154" s="196">
        <v>4.0780000000000003</v>
      </c>
      <c r="F154" s="199">
        <v>0</v>
      </c>
      <c r="G154" s="199">
        <v>0.75</v>
      </c>
      <c r="H154" s="199">
        <v>2.25</v>
      </c>
      <c r="I154" s="199">
        <v>0</v>
      </c>
      <c r="J154" s="199">
        <v>9</v>
      </c>
      <c r="K154" s="199">
        <v>3.75</v>
      </c>
      <c r="L154" s="199">
        <v>5.25</v>
      </c>
      <c r="M154" s="200" t="s">
        <v>70</v>
      </c>
      <c r="N154" s="199">
        <v>8.5</v>
      </c>
      <c r="O154" s="199">
        <v>0</v>
      </c>
      <c r="P154" s="199">
        <v>4.75</v>
      </c>
      <c r="Q154" s="199">
        <v>5.25</v>
      </c>
      <c r="R154" s="199">
        <v>2.25</v>
      </c>
      <c r="S154" s="199">
        <v>1.5</v>
      </c>
      <c r="T154" s="199">
        <v>4.5</v>
      </c>
      <c r="U154" s="199">
        <v>2.5</v>
      </c>
      <c r="V154" s="199">
        <v>15</v>
      </c>
      <c r="W154" s="196" t="s">
        <v>71</v>
      </c>
      <c r="X154" s="198">
        <v>8</v>
      </c>
      <c r="Y154" s="84"/>
      <c r="Z154" s="82"/>
      <c r="AA154" t="str">
        <f t="shared" si="20"/>
        <v>Bradham, Nigel BUF LB</v>
      </c>
      <c r="AO154" t="str">
        <f t="shared" si="15"/>
        <v/>
      </c>
      <c r="AQ154" t="str">
        <f t="shared" si="16"/>
        <v/>
      </c>
      <c r="AS154" t="str">
        <f t="shared" si="14"/>
        <v/>
      </c>
      <c r="AU154" t="str">
        <f t="shared" si="17"/>
        <v/>
      </c>
      <c r="AW154" t="str">
        <f t="shared" si="18"/>
        <v/>
      </c>
      <c r="AY154" t="str">
        <f t="shared" si="19"/>
        <v/>
      </c>
      <c r="BA154" s="176"/>
      <c r="BB154" s="176"/>
      <c r="BC154" s="176"/>
      <c r="BD154" s="176"/>
      <c r="BE154" s="176"/>
    </row>
    <row r="155" spans="1:57" ht="15" customHeight="1" thickBot="1">
      <c r="A155" s="196">
        <v>145</v>
      </c>
      <c r="B155" s="196">
        <v>145</v>
      </c>
      <c r="C155" s="197" t="s">
        <v>232</v>
      </c>
      <c r="D155" s="197">
        <v>10.5</v>
      </c>
      <c r="E155" s="196">
        <v>0.65600000000000003</v>
      </c>
      <c r="F155" s="199">
        <v>0</v>
      </c>
      <c r="G155" s="199">
        <v>0</v>
      </c>
      <c r="H155" s="199">
        <v>0</v>
      </c>
      <c r="I155" s="199">
        <v>0</v>
      </c>
      <c r="J155" s="199">
        <v>0</v>
      </c>
      <c r="K155" s="199">
        <v>0</v>
      </c>
      <c r="L155" s="199">
        <v>0.75</v>
      </c>
      <c r="M155" s="199">
        <v>0</v>
      </c>
      <c r="N155" s="199">
        <v>0</v>
      </c>
      <c r="O155" s="200" t="s">
        <v>70</v>
      </c>
      <c r="P155" s="199">
        <v>0</v>
      </c>
      <c r="Q155" s="199">
        <v>0</v>
      </c>
      <c r="R155" s="199">
        <v>0</v>
      </c>
      <c r="S155" s="199">
        <v>0</v>
      </c>
      <c r="T155" s="199">
        <v>1.5</v>
      </c>
      <c r="U155" s="199">
        <v>0</v>
      </c>
      <c r="V155" s="199">
        <v>8.25</v>
      </c>
      <c r="W155" s="196" t="s">
        <v>71</v>
      </c>
      <c r="X155" s="198">
        <v>10</v>
      </c>
      <c r="Y155" s="81"/>
      <c r="Z155" s="79"/>
      <c r="AA155" t="str">
        <f t="shared" si="20"/>
        <v>Bradley, Stewart ARI LB</v>
      </c>
      <c r="AO155" t="str">
        <f t="shared" si="15"/>
        <v/>
      </c>
      <c r="AQ155" t="str">
        <f t="shared" si="16"/>
        <v/>
      </c>
      <c r="AS155" t="str">
        <f t="shared" si="14"/>
        <v/>
      </c>
      <c r="AU155" t="str">
        <f t="shared" si="17"/>
        <v/>
      </c>
      <c r="AW155" t="str">
        <f t="shared" si="18"/>
        <v/>
      </c>
      <c r="AY155" t="str">
        <f t="shared" si="19"/>
        <v/>
      </c>
      <c r="BA155" s="177"/>
      <c r="BB155" s="177"/>
      <c r="BC155" s="177"/>
      <c r="BD155" s="177"/>
      <c r="BE155" s="177"/>
    </row>
    <row r="156" spans="1:57" ht="15.75" thickBot="1">
      <c r="A156" s="196">
        <v>146</v>
      </c>
      <c r="B156" s="196">
        <v>146</v>
      </c>
      <c r="C156" s="197" t="s">
        <v>233</v>
      </c>
      <c r="D156" s="197">
        <v>182</v>
      </c>
      <c r="E156" s="196">
        <v>13</v>
      </c>
      <c r="F156" s="199">
        <v>17.3</v>
      </c>
      <c r="G156" s="199">
        <v>1.6</v>
      </c>
      <c r="H156" s="196"/>
      <c r="I156" s="199">
        <v>10.7</v>
      </c>
      <c r="J156" s="199">
        <v>33.9</v>
      </c>
      <c r="K156" s="199">
        <v>19</v>
      </c>
      <c r="L156" s="199">
        <v>16.5</v>
      </c>
      <c r="M156" s="199">
        <v>4.8</v>
      </c>
      <c r="N156" s="199">
        <v>4.8</v>
      </c>
      <c r="O156" s="199">
        <v>7.1</v>
      </c>
      <c r="P156" s="200" t="s">
        <v>70</v>
      </c>
      <c r="Q156" s="199">
        <v>20.9</v>
      </c>
      <c r="R156" s="199">
        <v>13.6</v>
      </c>
      <c r="S156" s="199">
        <v>3.3</v>
      </c>
      <c r="T156" s="196"/>
      <c r="U156" s="199">
        <v>5.7</v>
      </c>
      <c r="V156" s="199">
        <v>22.8</v>
      </c>
      <c r="W156" s="197" t="s">
        <v>234</v>
      </c>
      <c r="X156" s="198">
        <v>11</v>
      </c>
      <c r="Y156" s="84"/>
      <c r="Z156" s="82"/>
      <c r="AA156" t="str">
        <f t="shared" si="20"/>
        <v>Bradshaw, Ahmad NYG RB</v>
      </c>
      <c r="AO156" t="str">
        <f t="shared" si="15"/>
        <v/>
      </c>
      <c r="AQ156" t="str">
        <f t="shared" si="16"/>
        <v/>
      </c>
      <c r="AS156" t="str">
        <f t="shared" si="14"/>
        <v/>
      </c>
      <c r="AU156" t="str">
        <f t="shared" si="17"/>
        <v/>
      </c>
      <c r="AW156" t="str">
        <f t="shared" si="18"/>
        <v/>
      </c>
      <c r="AY156" t="str">
        <f t="shared" si="19"/>
        <v/>
      </c>
      <c r="BA156" s="176"/>
      <c r="BB156" s="176"/>
      <c r="BC156" s="176"/>
      <c r="BD156" s="176"/>
      <c r="BE156" s="176"/>
    </row>
    <row r="157" spans="1:57" ht="15.75" thickBot="1">
      <c r="A157" s="196">
        <v>147</v>
      </c>
      <c r="B157" s="196">
        <v>147</v>
      </c>
      <c r="C157" s="197" t="s">
        <v>235</v>
      </c>
      <c r="D157" s="197">
        <v>378.28</v>
      </c>
      <c r="E157" s="196">
        <v>23.643000000000001</v>
      </c>
      <c r="F157" s="199">
        <v>18.54</v>
      </c>
      <c r="G157" s="199">
        <v>13.7</v>
      </c>
      <c r="H157" s="199">
        <v>21.15</v>
      </c>
      <c r="I157" s="199">
        <v>38.4</v>
      </c>
      <c r="J157" s="199">
        <v>14.72</v>
      </c>
      <c r="K157" s="199">
        <v>23.75</v>
      </c>
      <c r="L157" s="199">
        <v>19.36</v>
      </c>
      <c r="M157" s="199">
        <v>35.5</v>
      </c>
      <c r="N157" s="200" t="s">
        <v>70</v>
      </c>
      <c r="O157" s="199">
        <v>18.38</v>
      </c>
      <c r="P157" s="199">
        <v>31.55</v>
      </c>
      <c r="Q157" s="199">
        <v>39.65</v>
      </c>
      <c r="R157" s="199">
        <v>7.42</v>
      </c>
      <c r="S157" s="199">
        <v>32.44</v>
      </c>
      <c r="T157" s="199">
        <v>31.68</v>
      </c>
      <c r="U157" s="199">
        <v>11.68</v>
      </c>
      <c r="V157" s="199">
        <v>20.36</v>
      </c>
      <c r="W157" s="197" t="s">
        <v>101</v>
      </c>
      <c r="X157" s="198">
        <v>9</v>
      </c>
      <c r="Y157" s="81"/>
      <c r="Z157" s="79"/>
      <c r="AA157" t="str">
        <f t="shared" si="20"/>
        <v>Brady, Tom NEP QB</v>
      </c>
      <c r="AO157" t="str">
        <f t="shared" si="15"/>
        <v/>
      </c>
      <c r="AQ157" t="str">
        <f t="shared" si="16"/>
        <v/>
      </c>
      <c r="AS157" t="str">
        <f t="shared" si="14"/>
        <v/>
      </c>
      <c r="AU157" t="str">
        <f t="shared" si="17"/>
        <v/>
      </c>
      <c r="AW157" t="str">
        <f t="shared" si="18"/>
        <v/>
      </c>
      <c r="AY157" t="str">
        <f t="shared" si="19"/>
        <v/>
      </c>
      <c r="BA157" s="177"/>
      <c r="BB157" s="177"/>
      <c r="BC157" s="177"/>
      <c r="BD157" s="177"/>
      <c r="BE157" s="177"/>
    </row>
    <row r="158" spans="1:57" ht="15.75" thickBot="1">
      <c r="A158" s="196">
        <v>148</v>
      </c>
      <c r="B158" s="196">
        <v>148</v>
      </c>
      <c r="C158" s="197" t="s">
        <v>236</v>
      </c>
      <c r="D158" s="197">
        <v>10</v>
      </c>
      <c r="E158" s="196">
        <v>0.71399999999999997</v>
      </c>
      <c r="F158" s="196"/>
      <c r="G158" s="196"/>
      <c r="H158" s="199">
        <v>0</v>
      </c>
      <c r="I158" s="199">
        <v>1.5</v>
      </c>
      <c r="J158" s="199">
        <v>0</v>
      </c>
      <c r="K158" s="199">
        <v>4.25</v>
      </c>
      <c r="L158" s="199">
        <v>1.5</v>
      </c>
      <c r="M158" s="200" t="s">
        <v>70</v>
      </c>
      <c r="N158" s="199">
        <v>0</v>
      </c>
      <c r="O158" s="199">
        <v>0</v>
      </c>
      <c r="P158" s="199">
        <v>0</v>
      </c>
      <c r="Q158" s="199">
        <v>0</v>
      </c>
      <c r="R158" s="199">
        <v>0</v>
      </c>
      <c r="S158" s="199">
        <v>0.75</v>
      </c>
      <c r="T158" s="199">
        <v>2</v>
      </c>
      <c r="U158" s="199">
        <v>0</v>
      </c>
      <c r="V158" s="199">
        <v>0</v>
      </c>
      <c r="W158" s="196" t="s">
        <v>71</v>
      </c>
      <c r="X158" s="198">
        <v>8</v>
      </c>
      <c r="Y158" s="84"/>
      <c r="Z158" s="82"/>
      <c r="AA158" t="str">
        <f t="shared" si="20"/>
        <v>Braman, Bryan HOU LB</v>
      </c>
      <c r="AO158" t="str">
        <f t="shared" si="15"/>
        <v/>
      </c>
      <c r="AQ158" t="str">
        <f t="shared" si="16"/>
        <v/>
      </c>
      <c r="AS158" t="str">
        <f t="shared" si="14"/>
        <v/>
      </c>
      <c r="AU158" t="str">
        <f t="shared" si="17"/>
        <v/>
      </c>
      <c r="AW158" t="str">
        <f t="shared" si="18"/>
        <v/>
      </c>
      <c r="AY158" t="str">
        <f t="shared" si="19"/>
        <v/>
      </c>
      <c r="BA158" s="176"/>
      <c r="BB158" s="176"/>
      <c r="BC158" s="176"/>
      <c r="BD158" s="176"/>
      <c r="BE158" s="176"/>
    </row>
    <row r="159" spans="1:57" ht="15" customHeight="1" thickBot="1">
      <c r="A159" s="196">
        <v>149</v>
      </c>
      <c r="B159" s="196">
        <v>149</v>
      </c>
      <c r="C159" s="197" t="s">
        <v>237</v>
      </c>
      <c r="D159" s="197">
        <v>71.900000000000006</v>
      </c>
      <c r="E159" s="196">
        <v>4.4939999999999998</v>
      </c>
      <c r="F159" s="199">
        <v>5</v>
      </c>
      <c r="G159" s="199">
        <v>3.75</v>
      </c>
      <c r="H159" s="199">
        <v>0</v>
      </c>
      <c r="I159" s="199">
        <v>11.4</v>
      </c>
      <c r="J159" s="199">
        <v>6.25</v>
      </c>
      <c r="K159" s="199">
        <v>2.5</v>
      </c>
      <c r="L159" s="199">
        <v>0</v>
      </c>
      <c r="M159" s="199">
        <v>3.75</v>
      </c>
      <c r="N159" s="199">
        <v>3</v>
      </c>
      <c r="O159" s="199">
        <v>5</v>
      </c>
      <c r="P159" s="200" t="s">
        <v>70</v>
      </c>
      <c r="Q159" s="199">
        <v>5</v>
      </c>
      <c r="R159" s="199">
        <v>10</v>
      </c>
      <c r="S159" s="199">
        <v>5</v>
      </c>
      <c r="T159" s="199">
        <v>5</v>
      </c>
      <c r="U159" s="199">
        <v>1.25</v>
      </c>
      <c r="V159" s="199">
        <v>5</v>
      </c>
      <c r="W159" s="196" t="s">
        <v>71</v>
      </c>
      <c r="X159" s="198">
        <v>11</v>
      </c>
      <c r="Y159" s="81"/>
      <c r="Z159" s="79"/>
      <c r="AA159" t="str">
        <f t="shared" si="20"/>
        <v>Branch, Alan SEA DT</v>
      </c>
      <c r="AO159" t="str">
        <f t="shared" si="15"/>
        <v/>
      </c>
      <c r="AQ159" t="str">
        <f t="shared" si="16"/>
        <v/>
      </c>
      <c r="AS159" t="str">
        <f t="shared" si="14"/>
        <v/>
      </c>
      <c r="AU159" t="str">
        <f t="shared" si="17"/>
        <v/>
      </c>
      <c r="AW159" t="str">
        <f t="shared" si="18"/>
        <v/>
      </c>
      <c r="AY159" t="str">
        <f t="shared" si="19"/>
        <v/>
      </c>
      <c r="BA159" s="180"/>
      <c r="BB159" s="180"/>
      <c r="BC159" s="180"/>
      <c r="BD159" s="180"/>
      <c r="BE159" s="180"/>
    </row>
    <row r="160" spans="1:57" ht="15.75" thickBot="1">
      <c r="A160" s="196">
        <v>150</v>
      </c>
      <c r="B160" s="196">
        <v>150</v>
      </c>
      <c r="C160" s="197" t="s">
        <v>238</v>
      </c>
      <c r="D160" s="197">
        <v>39.200000000000003</v>
      </c>
      <c r="E160" s="196">
        <v>3.0150000000000001</v>
      </c>
      <c r="F160" s="199">
        <v>2.5</v>
      </c>
      <c r="G160" s="199">
        <v>11.25</v>
      </c>
      <c r="H160" s="199">
        <v>0</v>
      </c>
      <c r="I160" s="199">
        <v>2.5</v>
      </c>
      <c r="J160" s="199">
        <v>0</v>
      </c>
      <c r="K160" s="200" t="s">
        <v>70</v>
      </c>
      <c r="L160" s="199">
        <v>2.5</v>
      </c>
      <c r="M160" s="199">
        <v>14.2</v>
      </c>
      <c r="N160" s="199">
        <v>0</v>
      </c>
      <c r="O160" s="199">
        <v>5</v>
      </c>
      <c r="P160" s="199">
        <v>0</v>
      </c>
      <c r="Q160" s="199">
        <v>0</v>
      </c>
      <c r="R160" s="199">
        <v>1.25</v>
      </c>
      <c r="S160" s="199">
        <v>0</v>
      </c>
      <c r="T160" s="196"/>
      <c r="U160" s="196"/>
      <c r="V160" s="196"/>
      <c r="W160" s="196" t="s">
        <v>71</v>
      </c>
      <c r="X160" s="198">
        <v>6</v>
      </c>
      <c r="Y160" s="84"/>
      <c r="Z160" s="82"/>
      <c r="AA160" t="str">
        <f t="shared" si="20"/>
        <v>Branch, Andre JAC DE</v>
      </c>
      <c r="AO160" t="str">
        <f t="shared" si="15"/>
        <v/>
      </c>
      <c r="AQ160" t="str">
        <f t="shared" si="16"/>
        <v/>
      </c>
      <c r="AS160" t="str">
        <f t="shared" si="14"/>
        <v/>
      </c>
      <c r="AU160" t="str">
        <f t="shared" si="17"/>
        <v/>
      </c>
      <c r="AW160" t="str">
        <f t="shared" si="18"/>
        <v/>
      </c>
      <c r="AY160" t="str">
        <f t="shared" si="19"/>
        <v/>
      </c>
      <c r="BA160" s="176"/>
      <c r="BB160" s="176"/>
      <c r="BC160" s="176"/>
      <c r="BD160" s="176"/>
      <c r="BE160" s="176"/>
    </row>
    <row r="161" spans="1:57" ht="15" customHeight="1" thickBot="1">
      <c r="A161" s="196">
        <v>151</v>
      </c>
      <c r="B161" s="196">
        <v>151</v>
      </c>
      <c r="C161" s="197" t="s">
        <v>239</v>
      </c>
      <c r="D161" s="197">
        <v>34.5</v>
      </c>
      <c r="E161" s="196">
        <v>3.45</v>
      </c>
      <c r="F161" s="196"/>
      <c r="G161" s="196"/>
      <c r="H161" s="199">
        <v>3.6</v>
      </c>
      <c r="I161" s="199">
        <v>0</v>
      </c>
      <c r="J161" s="199">
        <v>3.75</v>
      </c>
      <c r="K161" s="199">
        <v>1.75</v>
      </c>
      <c r="L161" s="199">
        <v>2.15</v>
      </c>
      <c r="M161" s="199">
        <v>0</v>
      </c>
      <c r="N161" s="200" t="s">
        <v>70</v>
      </c>
      <c r="O161" s="199">
        <v>8</v>
      </c>
      <c r="P161" s="196"/>
      <c r="Q161" s="196"/>
      <c r="R161" s="196"/>
      <c r="S161" s="196"/>
      <c r="T161" s="199">
        <v>8.6999999999999993</v>
      </c>
      <c r="U161" s="199">
        <v>3.7</v>
      </c>
      <c r="V161" s="199">
        <v>2.85</v>
      </c>
      <c r="W161" s="196" t="s">
        <v>71</v>
      </c>
      <c r="X161" s="198">
        <v>9</v>
      </c>
      <c r="Y161" s="81"/>
      <c r="Z161" s="79"/>
      <c r="AA161" t="str">
        <f t="shared" si="20"/>
        <v>Branch, Deion NEP WR</v>
      </c>
      <c r="AO161" t="str">
        <f t="shared" si="15"/>
        <v/>
      </c>
      <c r="AQ161" t="str">
        <f t="shared" si="16"/>
        <v/>
      </c>
      <c r="AS161" t="str">
        <f t="shared" si="14"/>
        <v/>
      </c>
      <c r="AU161" t="str">
        <f t="shared" si="17"/>
        <v/>
      </c>
      <c r="AW161" t="str">
        <f t="shared" si="18"/>
        <v/>
      </c>
      <c r="AY161" t="str">
        <f t="shared" si="19"/>
        <v/>
      </c>
      <c r="BA161" s="180"/>
      <c r="BB161" s="180"/>
      <c r="BC161" s="180"/>
      <c r="BD161" s="180"/>
      <c r="BE161" s="180"/>
    </row>
    <row r="162" spans="1:57" ht="15.75" thickBot="1">
      <c r="A162" s="196">
        <v>152</v>
      </c>
      <c r="B162" s="196">
        <v>152</v>
      </c>
      <c r="C162" s="197" t="s">
        <v>240</v>
      </c>
      <c r="D162" s="197">
        <v>141.6</v>
      </c>
      <c r="E162" s="196">
        <v>10.114000000000001</v>
      </c>
      <c r="F162" s="199">
        <v>7.5</v>
      </c>
      <c r="G162" s="199">
        <v>10.5</v>
      </c>
      <c r="H162" s="199">
        <v>11.25</v>
      </c>
      <c r="I162" s="199">
        <v>12.75</v>
      </c>
      <c r="J162" s="200" t="s">
        <v>70</v>
      </c>
      <c r="K162" s="199">
        <v>14.6</v>
      </c>
      <c r="L162" s="199">
        <v>8.25</v>
      </c>
      <c r="M162" s="199">
        <v>8.5</v>
      </c>
      <c r="N162" s="199">
        <v>18.5</v>
      </c>
      <c r="O162" s="199">
        <v>10.75</v>
      </c>
      <c r="P162" s="196"/>
      <c r="Q162" s="199">
        <v>6.75</v>
      </c>
      <c r="R162" s="199">
        <v>15</v>
      </c>
      <c r="S162" s="199">
        <v>8.25</v>
      </c>
      <c r="T162" s="199">
        <v>6</v>
      </c>
      <c r="U162" s="199">
        <v>3</v>
      </c>
      <c r="V162" s="196"/>
      <c r="W162" s="197" t="s">
        <v>109</v>
      </c>
      <c r="X162" s="198">
        <v>5</v>
      </c>
      <c r="Y162" s="84"/>
      <c r="Z162" s="82"/>
      <c r="AA162" t="str">
        <f t="shared" si="20"/>
        <v>Branch, Tyvon OAK S</v>
      </c>
      <c r="AO162" t="str">
        <f t="shared" si="15"/>
        <v/>
      </c>
      <c r="AQ162" t="str">
        <f t="shared" si="16"/>
        <v/>
      </c>
      <c r="AS162" t="str">
        <f t="shared" si="14"/>
        <v/>
      </c>
      <c r="AU162" t="str">
        <f t="shared" si="17"/>
        <v/>
      </c>
      <c r="AW162" t="str">
        <f t="shared" si="18"/>
        <v/>
      </c>
      <c r="AY162" t="str">
        <f t="shared" si="19"/>
        <v/>
      </c>
      <c r="BA162" s="176"/>
      <c r="BB162" s="176"/>
      <c r="BC162" s="176"/>
      <c r="BD162" s="176"/>
      <c r="BE162" s="176"/>
    </row>
    <row r="163" spans="1:57" ht="15.75" thickBot="1">
      <c r="A163" s="196">
        <v>153</v>
      </c>
      <c r="B163" s="196">
        <v>153</v>
      </c>
      <c r="C163" s="197" t="s">
        <v>241</v>
      </c>
      <c r="D163" s="197">
        <v>39.15</v>
      </c>
      <c r="E163" s="196">
        <v>2.61</v>
      </c>
      <c r="F163" s="199">
        <v>0.65</v>
      </c>
      <c r="G163" s="196"/>
      <c r="H163" s="199">
        <v>0</v>
      </c>
      <c r="I163" s="200" t="s">
        <v>70</v>
      </c>
      <c r="J163" s="199">
        <v>0</v>
      </c>
      <c r="K163" s="199">
        <v>4.05</v>
      </c>
      <c r="L163" s="199">
        <v>0</v>
      </c>
      <c r="M163" s="199">
        <v>2.15</v>
      </c>
      <c r="N163" s="199">
        <v>5</v>
      </c>
      <c r="O163" s="199">
        <v>3.35</v>
      </c>
      <c r="P163" s="199">
        <v>7.1</v>
      </c>
      <c r="Q163" s="199">
        <v>2.35</v>
      </c>
      <c r="R163" s="199">
        <v>12.45</v>
      </c>
      <c r="S163" s="199">
        <v>2.0499999999999998</v>
      </c>
      <c r="T163" s="199">
        <v>0</v>
      </c>
      <c r="U163" s="199">
        <v>0</v>
      </c>
      <c r="V163" s="199">
        <v>0</v>
      </c>
      <c r="W163" s="196" t="s">
        <v>242</v>
      </c>
      <c r="X163" s="198">
        <v>4</v>
      </c>
      <c r="Y163" s="81"/>
      <c r="Z163" s="79"/>
      <c r="AA163" t="str">
        <f t="shared" si="20"/>
        <v>Brazill, LaVon IND WR</v>
      </c>
      <c r="AO163" t="str">
        <f t="shared" si="15"/>
        <v/>
      </c>
      <c r="AQ163" t="str">
        <f t="shared" si="16"/>
        <v/>
      </c>
      <c r="AS163" t="str">
        <f t="shared" si="14"/>
        <v/>
      </c>
      <c r="AU163" t="str">
        <f t="shared" si="17"/>
        <v/>
      </c>
      <c r="AW163" t="str">
        <f t="shared" si="18"/>
        <v/>
      </c>
      <c r="AY163" t="str">
        <f t="shared" si="19"/>
        <v/>
      </c>
      <c r="BA163" s="180"/>
      <c r="BB163" s="180"/>
      <c r="BC163" s="180"/>
      <c r="BD163" s="180"/>
      <c r="BE163" s="180"/>
    </row>
    <row r="164" spans="1:57" ht="15.75" thickBot="1">
      <c r="A164" s="196">
        <v>154</v>
      </c>
      <c r="B164" s="196">
        <v>154</v>
      </c>
      <c r="C164" s="197" t="s">
        <v>243</v>
      </c>
      <c r="D164" s="197">
        <v>15.55</v>
      </c>
      <c r="E164" s="196">
        <v>1.5549999999999999</v>
      </c>
      <c r="F164" s="199">
        <v>5.5</v>
      </c>
      <c r="G164" s="199">
        <v>-0.6</v>
      </c>
      <c r="H164" s="199">
        <v>1.45</v>
      </c>
      <c r="I164" s="199">
        <v>2.4500000000000002</v>
      </c>
      <c r="J164" s="199">
        <v>0</v>
      </c>
      <c r="K164" s="199">
        <v>0</v>
      </c>
      <c r="L164" s="200" t="s">
        <v>70</v>
      </c>
      <c r="M164" s="199">
        <v>0</v>
      </c>
      <c r="N164" s="199">
        <v>4.2</v>
      </c>
      <c r="O164" s="196"/>
      <c r="P164" s="199">
        <v>2.5499999999999998</v>
      </c>
      <c r="Q164" s="196"/>
      <c r="R164" s="196"/>
      <c r="S164" s="196"/>
      <c r="T164" s="196"/>
      <c r="U164" s="196"/>
      <c r="V164" s="199">
        <v>0</v>
      </c>
      <c r="W164" s="196" t="s">
        <v>71</v>
      </c>
      <c r="X164" s="198">
        <v>7</v>
      </c>
      <c r="Y164" s="84"/>
      <c r="Z164" s="82"/>
      <c r="AA164" t="str">
        <f t="shared" si="20"/>
        <v>Breaston, Steve KCC WR</v>
      </c>
      <c r="AO164" t="str">
        <f t="shared" si="15"/>
        <v/>
      </c>
      <c r="AQ164" t="str">
        <f t="shared" si="16"/>
        <v/>
      </c>
      <c r="AS164" t="str">
        <f t="shared" si="14"/>
        <v/>
      </c>
      <c r="AU164" t="str">
        <f t="shared" si="17"/>
        <v/>
      </c>
      <c r="AW164" t="str">
        <f t="shared" si="18"/>
        <v/>
      </c>
      <c r="AY164" t="str">
        <f t="shared" si="19"/>
        <v/>
      </c>
      <c r="BA164" s="176"/>
      <c r="BB164" s="176"/>
      <c r="BC164" s="176"/>
      <c r="BD164" s="176"/>
      <c r="BE164" s="176"/>
    </row>
    <row r="165" spans="1:57" ht="27" customHeight="1" thickBot="1">
      <c r="A165" s="196">
        <v>155</v>
      </c>
      <c r="B165" s="196">
        <v>155</v>
      </c>
      <c r="C165" s="197" t="s">
        <v>244</v>
      </c>
      <c r="D165" s="197">
        <v>399.51</v>
      </c>
      <c r="E165" s="196">
        <v>24.969000000000001</v>
      </c>
      <c r="F165" s="199">
        <v>23.95</v>
      </c>
      <c r="G165" s="199">
        <v>20.25</v>
      </c>
      <c r="H165" s="199">
        <v>17.5</v>
      </c>
      <c r="I165" s="199">
        <v>40.76</v>
      </c>
      <c r="J165" s="199">
        <v>34.299999999999997</v>
      </c>
      <c r="K165" s="200" t="s">
        <v>70</v>
      </c>
      <c r="L165" s="199">
        <v>37.950000000000003</v>
      </c>
      <c r="M165" s="199">
        <v>14.72</v>
      </c>
      <c r="N165" s="199">
        <v>13.46</v>
      </c>
      <c r="O165" s="199">
        <v>23.82</v>
      </c>
      <c r="P165" s="199">
        <v>23.76</v>
      </c>
      <c r="Q165" s="199">
        <v>15.48</v>
      </c>
      <c r="R165" s="199">
        <v>1.05</v>
      </c>
      <c r="S165" s="199">
        <v>17.600000000000001</v>
      </c>
      <c r="T165" s="199">
        <v>35.450000000000003</v>
      </c>
      <c r="U165" s="199">
        <v>43.66</v>
      </c>
      <c r="V165" s="199">
        <v>35.799999999999997</v>
      </c>
      <c r="W165" s="197" t="s">
        <v>245</v>
      </c>
      <c r="X165" s="198">
        <v>6</v>
      </c>
      <c r="Y165" s="81"/>
      <c r="Z165" s="79"/>
      <c r="AA165" t="str">
        <f t="shared" si="20"/>
        <v>Brees, Drew NOS QB</v>
      </c>
      <c r="AO165" t="str">
        <f t="shared" si="15"/>
        <v/>
      </c>
      <c r="AQ165" t="str">
        <f t="shared" si="16"/>
        <v/>
      </c>
      <c r="AS165" t="str">
        <f t="shared" si="14"/>
        <v/>
      </c>
      <c r="AU165" t="str">
        <f t="shared" si="17"/>
        <v/>
      </c>
      <c r="AW165" t="str">
        <f t="shared" si="18"/>
        <v/>
      </c>
      <c r="AY165" t="str">
        <f t="shared" si="19"/>
        <v/>
      </c>
      <c r="BA165" s="181"/>
      <c r="BB165" s="181"/>
      <c r="BC165" s="181"/>
      <c r="BD165" s="181"/>
      <c r="BE165" s="181"/>
    </row>
    <row r="166" spans="1:57" ht="15.75" thickBot="1">
      <c r="A166" s="196">
        <v>156</v>
      </c>
      <c r="B166" s="196">
        <v>156</v>
      </c>
      <c r="C166" s="197" t="s">
        <v>246</v>
      </c>
      <c r="D166" s="197">
        <v>59.45</v>
      </c>
      <c r="E166" s="196">
        <v>4.9539999999999997</v>
      </c>
      <c r="F166" s="199">
        <v>3</v>
      </c>
      <c r="G166" s="199">
        <v>3.75</v>
      </c>
      <c r="H166" s="199">
        <v>2.5</v>
      </c>
      <c r="I166" s="199">
        <v>16.600000000000001</v>
      </c>
      <c r="J166" s="200" t="s">
        <v>70</v>
      </c>
      <c r="K166" s="199">
        <v>0</v>
      </c>
      <c r="L166" s="199">
        <v>2.5</v>
      </c>
      <c r="M166" s="199">
        <v>2.5</v>
      </c>
      <c r="N166" s="199">
        <v>6.85</v>
      </c>
      <c r="O166" s="199">
        <v>1.25</v>
      </c>
      <c r="P166" s="199">
        <v>3.75</v>
      </c>
      <c r="Q166" s="199">
        <v>8.75</v>
      </c>
      <c r="R166" s="199">
        <v>8</v>
      </c>
      <c r="S166" s="196"/>
      <c r="T166" s="196"/>
      <c r="U166" s="196"/>
      <c r="V166" s="196"/>
      <c r="W166" s="196" t="s">
        <v>71</v>
      </c>
      <c r="X166" s="198">
        <v>5</v>
      </c>
      <c r="Y166" s="84"/>
      <c r="Z166" s="82"/>
      <c r="AA166" t="str">
        <f t="shared" si="20"/>
        <v>Brent, Josh DAL DT</v>
      </c>
      <c r="AO166" t="str">
        <f t="shared" si="15"/>
        <v/>
      </c>
      <c r="AQ166" t="str">
        <f t="shared" si="16"/>
        <v/>
      </c>
      <c r="AS166" t="str">
        <f t="shared" si="14"/>
        <v/>
      </c>
      <c r="AU166" t="str">
        <f t="shared" si="17"/>
        <v/>
      </c>
      <c r="AW166" t="str">
        <f t="shared" si="18"/>
        <v/>
      </c>
      <c r="AY166" t="str">
        <f t="shared" si="19"/>
        <v/>
      </c>
      <c r="BA166" s="176"/>
      <c r="BB166" s="176"/>
      <c r="BC166" s="176"/>
      <c r="BD166" s="176"/>
      <c r="BE166" s="176"/>
    </row>
    <row r="167" spans="1:57" ht="15.75" thickBot="1">
      <c r="A167" s="196">
        <v>157</v>
      </c>
      <c r="B167" s="196">
        <v>157</v>
      </c>
      <c r="C167" s="197" t="s">
        <v>247</v>
      </c>
      <c r="D167" s="197">
        <v>213.05</v>
      </c>
      <c r="E167" s="196">
        <v>13.316000000000001</v>
      </c>
      <c r="F167" s="199">
        <v>3</v>
      </c>
      <c r="G167" s="199">
        <v>15.25</v>
      </c>
      <c r="H167" s="199">
        <v>16.5</v>
      </c>
      <c r="I167" s="199">
        <v>33.9</v>
      </c>
      <c r="J167" s="199">
        <v>29.7</v>
      </c>
      <c r="K167" s="200" t="s">
        <v>70</v>
      </c>
      <c r="L167" s="199">
        <v>13.75</v>
      </c>
      <c r="M167" s="199">
        <v>9</v>
      </c>
      <c r="N167" s="199">
        <v>4.5</v>
      </c>
      <c r="O167" s="199">
        <v>5.25</v>
      </c>
      <c r="P167" s="199">
        <v>11.2</v>
      </c>
      <c r="Q167" s="199">
        <v>14</v>
      </c>
      <c r="R167" s="199">
        <v>8.5</v>
      </c>
      <c r="S167" s="199">
        <v>13.75</v>
      </c>
      <c r="T167" s="199">
        <v>10.5</v>
      </c>
      <c r="U167" s="199">
        <v>10.75</v>
      </c>
      <c r="V167" s="199">
        <v>13.5</v>
      </c>
      <c r="W167" s="197" t="s">
        <v>245</v>
      </c>
      <c r="X167" s="198">
        <v>6</v>
      </c>
      <c r="Y167" s="81"/>
      <c r="Z167" s="79"/>
      <c r="AA167" t="str">
        <f t="shared" si="20"/>
        <v>Briggs, Lance CHI LB</v>
      </c>
      <c r="AO167" t="str">
        <f t="shared" si="15"/>
        <v/>
      </c>
      <c r="AQ167" t="str">
        <f t="shared" si="16"/>
        <v/>
      </c>
      <c r="AS167" t="str">
        <f t="shared" si="14"/>
        <v/>
      </c>
      <c r="AU167" t="str">
        <f t="shared" si="17"/>
        <v/>
      </c>
      <c r="AW167" t="str">
        <f t="shared" si="18"/>
        <v/>
      </c>
      <c r="AY167" t="str">
        <f t="shared" si="19"/>
        <v/>
      </c>
      <c r="BA167" s="177"/>
      <c r="BB167" s="177"/>
      <c r="BC167" s="177"/>
      <c r="BD167" s="177"/>
      <c r="BE167" s="177"/>
    </row>
    <row r="168" spans="1:57" ht="15.75" thickBot="1">
      <c r="A168" s="196">
        <v>158</v>
      </c>
      <c r="B168" s="196">
        <v>158</v>
      </c>
      <c r="C168" s="197" t="s">
        <v>248</v>
      </c>
      <c r="D168" s="197">
        <v>34.64</v>
      </c>
      <c r="E168" s="196">
        <v>3.464</v>
      </c>
      <c r="F168" s="199">
        <v>7</v>
      </c>
      <c r="G168" s="199">
        <v>9.6</v>
      </c>
      <c r="H168" s="199">
        <v>3.7</v>
      </c>
      <c r="I168" s="196"/>
      <c r="J168" s="196"/>
      <c r="K168" s="199">
        <v>0.44</v>
      </c>
      <c r="L168" s="200" t="s">
        <v>70</v>
      </c>
      <c r="M168" s="196"/>
      <c r="N168" s="199">
        <v>0.96</v>
      </c>
      <c r="O168" s="199">
        <v>2.04</v>
      </c>
      <c r="P168" s="199">
        <v>0</v>
      </c>
      <c r="Q168" s="196"/>
      <c r="R168" s="196"/>
      <c r="S168" s="196"/>
      <c r="T168" s="199">
        <v>9.6</v>
      </c>
      <c r="U168" s="199">
        <v>0.3</v>
      </c>
      <c r="V168" s="199">
        <v>1</v>
      </c>
      <c r="W168" s="196" t="s">
        <v>71</v>
      </c>
      <c r="X168" s="198">
        <v>7</v>
      </c>
      <c r="Y168" s="84"/>
      <c r="Z168" s="82"/>
      <c r="AA168" t="str">
        <f t="shared" si="20"/>
        <v>Brinkley, Curtis SDC RB</v>
      </c>
      <c r="AO168" t="str">
        <f t="shared" si="15"/>
        <v/>
      </c>
      <c r="AQ168" t="str">
        <f t="shared" si="16"/>
        <v/>
      </c>
      <c r="AS168" t="str">
        <f t="shared" si="14"/>
        <v/>
      </c>
      <c r="AU168" t="str">
        <f t="shared" si="17"/>
        <v/>
      </c>
      <c r="AW168" t="str">
        <f t="shared" si="18"/>
        <v/>
      </c>
      <c r="AY168" t="str">
        <f t="shared" si="19"/>
        <v/>
      </c>
      <c r="BA168" s="176"/>
      <c r="BB168" s="176"/>
      <c r="BC168" s="176"/>
      <c r="BD168" s="176"/>
      <c r="BE168" s="176"/>
    </row>
    <row r="169" spans="1:57" ht="15" customHeight="1" thickBot="1">
      <c r="A169" s="196">
        <v>159</v>
      </c>
      <c r="B169" s="196">
        <v>159</v>
      </c>
      <c r="C169" s="197" t="s">
        <v>249</v>
      </c>
      <c r="D169" s="197">
        <v>138.75</v>
      </c>
      <c r="E169" s="196">
        <v>8.6720000000000006</v>
      </c>
      <c r="F169" s="199">
        <v>7.5</v>
      </c>
      <c r="G169" s="199">
        <v>2.25</v>
      </c>
      <c r="H169" s="199">
        <v>5.25</v>
      </c>
      <c r="I169" s="199">
        <v>11.25</v>
      </c>
      <c r="J169" s="199">
        <v>11.5</v>
      </c>
      <c r="K169" s="199">
        <v>6</v>
      </c>
      <c r="L169" s="199">
        <v>8.25</v>
      </c>
      <c r="M169" s="199">
        <v>6.75</v>
      </c>
      <c r="N169" s="199">
        <v>14.75</v>
      </c>
      <c r="O169" s="199">
        <v>5.5</v>
      </c>
      <c r="P169" s="200" t="s">
        <v>70</v>
      </c>
      <c r="Q169" s="199">
        <v>16</v>
      </c>
      <c r="R169" s="199">
        <v>11.5</v>
      </c>
      <c r="S169" s="199">
        <v>18.75</v>
      </c>
      <c r="T169" s="199">
        <v>4.5</v>
      </c>
      <c r="U169" s="199">
        <v>7.5</v>
      </c>
      <c r="V169" s="199">
        <v>1.5</v>
      </c>
      <c r="W169" s="196" t="s">
        <v>87</v>
      </c>
      <c r="X169" s="198">
        <v>11</v>
      </c>
      <c r="Y169" s="81"/>
      <c r="Z169" s="79"/>
      <c r="AA169" t="str">
        <f t="shared" si="20"/>
        <v>Brinkley, Jasper MIN LB</v>
      </c>
      <c r="AO169" t="str">
        <f t="shared" si="15"/>
        <v/>
      </c>
      <c r="AQ169" t="str">
        <f t="shared" si="16"/>
        <v/>
      </c>
      <c r="AS169" t="str">
        <f t="shared" si="14"/>
        <v/>
      </c>
      <c r="AU169" t="str">
        <f t="shared" si="17"/>
        <v/>
      </c>
      <c r="AW169" t="str">
        <f t="shared" si="18"/>
        <v/>
      </c>
      <c r="AY169" t="str">
        <f t="shared" si="19"/>
        <v/>
      </c>
      <c r="BA169" s="177"/>
      <c r="BB169" s="177"/>
      <c r="BC169" s="177"/>
      <c r="BD169" s="177"/>
      <c r="BE169" s="177"/>
    </row>
    <row r="170" spans="1:57" ht="15.75" thickBot="1">
      <c r="A170" s="196">
        <v>160</v>
      </c>
      <c r="B170" s="196">
        <v>160</v>
      </c>
      <c r="C170" s="197" t="s">
        <v>250</v>
      </c>
      <c r="D170" s="197">
        <v>4.8</v>
      </c>
      <c r="E170" s="196">
        <v>0.8</v>
      </c>
      <c r="F170" s="196"/>
      <c r="G170" s="199">
        <v>0</v>
      </c>
      <c r="H170" s="199">
        <v>0</v>
      </c>
      <c r="I170" s="199">
        <v>0</v>
      </c>
      <c r="J170" s="196"/>
      <c r="K170" s="199">
        <v>0</v>
      </c>
      <c r="L170" s="196"/>
      <c r="M170" s="199">
        <v>2.65</v>
      </c>
      <c r="N170" s="199">
        <v>2.15</v>
      </c>
      <c r="O170" s="200" t="s">
        <v>70</v>
      </c>
      <c r="P170" s="196"/>
      <c r="Q170" s="196"/>
      <c r="R170" s="196"/>
      <c r="S170" s="196"/>
      <c r="T170" s="196"/>
      <c r="U170" s="196"/>
      <c r="V170" s="196"/>
      <c r="W170" s="196" t="s">
        <v>71</v>
      </c>
      <c r="X170" s="198">
        <v>10</v>
      </c>
      <c r="Y170" s="84"/>
      <c r="Z170" s="82"/>
      <c r="AA170" t="str">
        <f t="shared" si="20"/>
        <v>Briscoe, Dezmon WAS WR</v>
      </c>
      <c r="AO170" t="str">
        <f t="shared" si="15"/>
        <v/>
      </c>
      <c r="AQ170" t="str">
        <f t="shared" si="16"/>
        <v/>
      </c>
      <c r="AS170" t="str">
        <f t="shared" si="14"/>
        <v/>
      </c>
      <c r="AU170" t="str">
        <f t="shared" si="17"/>
        <v/>
      </c>
      <c r="AW170" t="str">
        <f t="shared" si="18"/>
        <v/>
      </c>
      <c r="AY170" t="str">
        <f t="shared" si="19"/>
        <v/>
      </c>
      <c r="BA170" s="176"/>
      <c r="BB170" s="176"/>
      <c r="BC170" s="176"/>
      <c r="BD170" s="176"/>
      <c r="BE170" s="176"/>
    </row>
    <row r="171" spans="1:57" ht="15.75" thickBot="1">
      <c r="A171" s="196">
        <v>161</v>
      </c>
      <c r="B171" s="196">
        <v>161</v>
      </c>
      <c r="C171" s="197" t="s">
        <v>251</v>
      </c>
      <c r="D171" s="197">
        <v>138.94999999999999</v>
      </c>
      <c r="E171" s="196">
        <v>9.9250000000000007</v>
      </c>
      <c r="F171" s="196"/>
      <c r="G171" s="199">
        <v>1.75</v>
      </c>
      <c r="H171" s="199">
        <v>13</v>
      </c>
      <c r="I171" s="196"/>
      <c r="J171" s="199">
        <v>4.8</v>
      </c>
      <c r="K171" s="199">
        <v>15.2</v>
      </c>
      <c r="L171" s="199">
        <v>8</v>
      </c>
      <c r="M171" s="199">
        <v>7.15</v>
      </c>
      <c r="N171" s="199">
        <v>11.95</v>
      </c>
      <c r="O171" s="199">
        <v>6.1</v>
      </c>
      <c r="P171" s="200" t="s">
        <v>70</v>
      </c>
      <c r="Q171" s="199">
        <v>13.05</v>
      </c>
      <c r="R171" s="199">
        <v>12.5</v>
      </c>
      <c r="S171" s="199">
        <v>26.3</v>
      </c>
      <c r="T171" s="199">
        <v>1.95</v>
      </c>
      <c r="U171" s="199">
        <v>12.6</v>
      </c>
      <c r="V171" s="199">
        <v>4.5999999999999996</v>
      </c>
      <c r="W171" s="197" t="s">
        <v>174</v>
      </c>
      <c r="X171" s="198">
        <v>11</v>
      </c>
      <c r="Y171" s="81"/>
      <c r="Z171" s="79"/>
      <c r="AA171" t="str">
        <f t="shared" si="20"/>
        <v>Britt, Kenny TEN WR</v>
      </c>
      <c r="AO171" t="str">
        <f t="shared" si="15"/>
        <v/>
      </c>
      <c r="AQ171" t="str">
        <f t="shared" si="16"/>
        <v/>
      </c>
      <c r="AS171" t="str">
        <f t="shared" si="14"/>
        <v/>
      </c>
      <c r="AU171" t="str">
        <f t="shared" si="17"/>
        <v/>
      </c>
      <c r="AW171" t="str">
        <f t="shared" si="18"/>
        <v/>
      </c>
      <c r="AY171" t="str">
        <f t="shared" si="19"/>
        <v/>
      </c>
      <c r="BA171" s="177"/>
      <c r="BB171" s="177"/>
      <c r="BC171" s="177"/>
      <c r="BD171" s="177"/>
      <c r="BE171" s="177"/>
    </row>
    <row r="172" spans="1:57" ht="15.75" thickBot="1">
      <c r="A172" s="196">
        <v>162</v>
      </c>
      <c r="B172" s="196">
        <v>162</v>
      </c>
      <c r="C172" s="197" t="s">
        <v>252</v>
      </c>
      <c r="D172" s="197">
        <v>7</v>
      </c>
      <c r="E172" s="196">
        <v>0.438</v>
      </c>
      <c r="F172" s="199">
        <v>0</v>
      </c>
      <c r="G172" s="199">
        <v>0</v>
      </c>
      <c r="H172" s="199">
        <v>0</v>
      </c>
      <c r="I172" s="199">
        <v>0</v>
      </c>
      <c r="J172" s="199">
        <v>1.5</v>
      </c>
      <c r="K172" s="199">
        <v>0</v>
      </c>
      <c r="L172" s="199">
        <v>0</v>
      </c>
      <c r="M172" s="199">
        <v>0</v>
      </c>
      <c r="N172" s="200" t="s">
        <v>70</v>
      </c>
      <c r="O172" s="199">
        <v>3</v>
      </c>
      <c r="P172" s="199">
        <v>0</v>
      </c>
      <c r="Q172" s="199">
        <v>0</v>
      </c>
      <c r="R172" s="199">
        <v>0</v>
      </c>
      <c r="S172" s="199">
        <v>0</v>
      </c>
      <c r="T172" s="199">
        <v>0</v>
      </c>
      <c r="U172" s="199">
        <v>0</v>
      </c>
      <c r="V172" s="199">
        <v>2.5</v>
      </c>
      <c r="W172" s="196" t="s">
        <v>96</v>
      </c>
      <c r="X172" s="198">
        <v>9</v>
      </c>
      <c r="Y172" s="84"/>
      <c r="Z172" s="82"/>
      <c r="AA172" t="str">
        <f t="shared" si="20"/>
        <v>Brock, Tramaine SFO CB</v>
      </c>
      <c r="AO172" t="str">
        <f t="shared" si="15"/>
        <v/>
      </c>
      <c r="AQ172" t="str">
        <f t="shared" si="16"/>
        <v/>
      </c>
      <c r="AS172" t="str">
        <f t="shared" si="14"/>
        <v/>
      </c>
      <c r="AU172" t="str">
        <f t="shared" si="17"/>
        <v/>
      </c>
      <c r="AW172" t="str">
        <f t="shared" si="18"/>
        <v/>
      </c>
      <c r="AY172" t="str">
        <f t="shared" si="19"/>
        <v/>
      </c>
      <c r="BA172" s="176"/>
      <c r="BB172" s="176"/>
      <c r="BC172" s="176"/>
      <c r="BD172" s="176"/>
      <c r="BE172" s="176"/>
    </row>
    <row r="173" spans="1:57" ht="15" customHeight="1" thickBot="1">
      <c r="A173" s="196">
        <v>163</v>
      </c>
      <c r="B173" s="196">
        <v>163</v>
      </c>
      <c r="C173" s="197" t="s">
        <v>253</v>
      </c>
      <c r="D173" s="197">
        <v>0</v>
      </c>
      <c r="E173" s="196">
        <v>0</v>
      </c>
      <c r="F173" s="199">
        <v>0</v>
      </c>
      <c r="G173" s="199">
        <v>0</v>
      </c>
      <c r="H173" s="199">
        <v>0</v>
      </c>
      <c r="I173" s="199">
        <v>0</v>
      </c>
      <c r="J173" s="199">
        <v>0</v>
      </c>
      <c r="K173" s="200" t="s">
        <v>70</v>
      </c>
      <c r="L173" s="199">
        <v>0</v>
      </c>
      <c r="M173" s="199">
        <v>0</v>
      </c>
      <c r="N173" s="199">
        <v>0</v>
      </c>
      <c r="O173" s="199">
        <v>0</v>
      </c>
      <c r="P173" s="199">
        <v>0</v>
      </c>
      <c r="Q173" s="199">
        <v>0</v>
      </c>
      <c r="R173" s="199">
        <v>0</v>
      </c>
      <c r="S173" s="199">
        <v>0</v>
      </c>
      <c r="T173" s="199">
        <v>0</v>
      </c>
      <c r="U173" s="199">
        <v>0</v>
      </c>
      <c r="V173" s="199">
        <v>0</v>
      </c>
      <c r="W173" s="196" t="s">
        <v>71</v>
      </c>
      <c r="X173" s="198">
        <v>6</v>
      </c>
      <c r="Y173" s="81"/>
      <c r="Z173" s="79"/>
      <c r="AA173" t="str">
        <f t="shared" si="20"/>
        <v>Brockel, Richie CAR TE</v>
      </c>
      <c r="AO173" t="str">
        <f t="shared" si="15"/>
        <v/>
      </c>
      <c r="AQ173" t="str">
        <f t="shared" si="16"/>
        <v/>
      </c>
      <c r="AS173" t="str">
        <f t="shared" si="14"/>
        <v/>
      </c>
      <c r="AU173" t="str">
        <f t="shared" si="17"/>
        <v/>
      </c>
      <c r="AW173" t="str">
        <f t="shared" si="18"/>
        <v/>
      </c>
      <c r="AY173" t="str">
        <f t="shared" si="19"/>
        <v/>
      </c>
      <c r="BA173" s="177"/>
      <c r="BB173" s="177"/>
      <c r="BC173" s="177"/>
      <c r="BD173" s="177"/>
      <c r="BE173" s="177"/>
    </row>
    <row r="174" spans="1:57" ht="15.75" thickBot="1">
      <c r="A174" s="196">
        <v>164</v>
      </c>
      <c r="B174" s="196">
        <v>164</v>
      </c>
      <c r="C174" s="197" t="s">
        <v>254</v>
      </c>
      <c r="D174" s="197">
        <v>100.55</v>
      </c>
      <c r="E174" s="196">
        <v>7.7350000000000003</v>
      </c>
      <c r="F174" s="196"/>
      <c r="G174" s="196"/>
      <c r="H174" s="196"/>
      <c r="I174" s="199">
        <v>0</v>
      </c>
      <c r="J174" s="199">
        <v>2.5</v>
      </c>
      <c r="K174" s="199">
        <v>0</v>
      </c>
      <c r="L174" s="199">
        <v>18.399999999999999</v>
      </c>
      <c r="M174" s="199">
        <v>0</v>
      </c>
      <c r="N174" s="200" t="s">
        <v>70</v>
      </c>
      <c r="O174" s="199">
        <v>19.8</v>
      </c>
      <c r="P174" s="199">
        <v>8.5</v>
      </c>
      <c r="Q174" s="199">
        <v>6.25</v>
      </c>
      <c r="R174" s="199">
        <v>8.5</v>
      </c>
      <c r="S174" s="199">
        <v>27.35</v>
      </c>
      <c r="T174" s="199">
        <v>2.5</v>
      </c>
      <c r="U174" s="199">
        <v>2.5</v>
      </c>
      <c r="V174" s="199">
        <v>4.25</v>
      </c>
      <c r="W174" s="197" t="s">
        <v>109</v>
      </c>
      <c r="X174" s="198">
        <v>9</v>
      </c>
      <c r="Y174" s="84"/>
      <c r="Z174" s="82"/>
      <c r="AA174" t="str">
        <f t="shared" si="20"/>
        <v>Brockers, Michael STL DT</v>
      </c>
      <c r="AO174" t="str">
        <f t="shared" si="15"/>
        <v/>
      </c>
      <c r="AQ174" t="str">
        <f t="shared" si="16"/>
        <v/>
      </c>
      <c r="AS174" t="str">
        <f t="shared" si="14"/>
        <v/>
      </c>
      <c r="AU174" t="str">
        <f t="shared" si="17"/>
        <v/>
      </c>
      <c r="AW174" t="str">
        <f t="shared" si="18"/>
        <v/>
      </c>
      <c r="AY174" t="str">
        <f t="shared" si="19"/>
        <v/>
      </c>
      <c r="BA174" s="176"/>
      <c r="BB174" s="176"/>
      <c r="BC174" s="176"/>
      <c r="BD174" s="176"/>
      <c r="BE174" s="176"/>
    </row>
    <row r="175" spans="1:57" ht="15" customHeight="1" thickBot="1">
      <c r="A175" s="196">
        <v>165</v>
      </c>
      <c r="B175" s="196">
        <v>165</v>
      </c>
      <c r="C175" s="197" t="s">
        <v>255</v>
      </c>
      <c r="D175" s="197">
        <v>75.05</v>
      </c>
      <c r="E175" s="196">
        <v>4.6909999999999998</v>
      </c>
      <c r="F175" s="199">
        <v>1.5</v>
      </c>
      <c r="G175" s="199">
        <v>7.5</v>
      </c>
      <c r="H175" s="199">
        <v>2.25</v>
      </c>
      <c r="I175" s="199">
        <v>6</v>
      </c>
      <c r="J175" s="199">
        <v>5.25</v>
      </c>
      <c r="K175" s="199">
        <v>6.75</v>
      </c>
      <c r="L175" s="200" t="s">
        <v>70</v>
      </c>
      <c r="M175" s="199">
        <v>3.75</v>
      </c>
      <c r="N175" s="199">
        <v>3.75</v>
      </c>
      <c r="O175" s="199">
        <v>6.75</v>
      </c>
      <c r="P175" s="199">
        <v>1.5</v>
      </c>
      <c r="Q175" s="199">
        <v>1.5</v>
      </c>
      <c r="R175" s="199">
        <v>3</v>
      </c>
      <c r="S175" s="199">
        <v>4.5</v>
      </c>
      <c r="T175" s="199">
        <v>4.5</v>
      </c>
      <c r="U175" s="199">
        <v>6.75</v>
      </c>
      <c r="V175" s="199">
        <v>9.8000000000000007</v>
      </c>
      <c r="W175" s="196" t="s">
        <v>71</v>
      </c>
      <c r="X175" s="198">
        <v>7</v>
      </c>
      <c r="Y175" s="81"/>
      <c r="Z175" s="79"/>
      <c r="AA175" t="str">
        <f t="shared" si="20"/>
        <v>Brooking, Keith DEN LB</v>
      </c>
      <c r="AO175" t="str">
        <f t="shared" si="15"/>
        <v/>
      </c>
      <c r="AQ175" t="str">
        <f t="shared" si="16"/>
        <v/>
      </c>
      <c r="AS175" t="str">
        <f t="shared" si="14"/>
        <v/>
      </c>
      <c r="AU175" t="str">
        <f t="shared" si="17"/>
        <v/>
      </c>
      <c r="AW175" t="str">
        <f t="shared" si="18"/>
        <v/>
      </c>
      <c r="AY175" t="str">
        <f t="shared" si="19"/>
        <v/>
      </c>
      <c r="BA175" s="177"/>
      <c r="BB175" s="177"/>
      <c r="BC175" s="177"/>
      <c r="BD175" s="177"/>
      <c r="BE175" s="177"/>
    </row>
    <row r="176" spans="1:57" ht="15.75" thickBot="1">
      <c r="A176" s="196">
        <v>166</v>
      </c>
      <c r="B176" s="196">
        <v>166</v>
      </c>
      <c r="C176" s="197" t="s">
        <v>256</v>
      </c>
      <c r="D176" s="197">
        <v>147.4</v>
      </c>
      <c r="E176" s="196">
        <v>9.2129999999999992</v>
      </c>
      <c r="F176" s="199">
        <v>9.6999999999999993</v>
      </c>
      <c r="G176" s="199">
        <v>2.5</v>
      </c>
      <c r="H176" s="199">
        <v>13.75</v>
      </c>
      <c r="I176" s="199">
        <v>8.85</v>
      </c>
      <c r="J176" s="199">
        <v>11.1</v>
      </c>
      <c r="K176" s="199">
        <v>2.25</v>
      </c>
      <c r="L176" s="199">
        <v>2.25</v>
      </c>
      <c r="M176" s="199">
        <v>9.5</v>
      </c>
      <c r="N176" s="200" t="s">
        <v>70</v>
      </c>
      <c r="O176" s="199">
        <v>23</v>
      </c>
      <c r="P176" s="199">
        <v>1.5</v>
      </c>
      <c r="Q176" s="199">
        <v>35.35</v>
      </c>
      <c r="R176" s="199">
        <v>7</v>
      </c>
      <c r="S176" s="199">
        <v>4.75</v>
      </c>
      <c r="T176" s="199">
        <v>0.75</v>
      </c>
      <c r="U176" s="199">
        <v>2.75</v>
      </c>
      <c r="V176" s="199">
        <v>12.4</v>
      </c>
      <c r="W176" s="196" t="s">
        <v>71</v>
      </c>
      <c r="X176" s="198">
        <v>9</v>
      </c>
      <c r="Y176" s="84"/>
      <c r="Z176" s="82"/>
      <c r="AA176" t="str">
        <f t="shared" si="20"/>
        <v>Brooks, Ahmad SFO LB</v>
      </c>
      <c r="AO176" t="str">
        <f t="shared" si="15"/>
        <v/>
      </c>
      <c r="AQ176" t="str">
        <f t="shared" si="16"/>
        <v/>
      </c>
      <c r="AS176" t="str">
        <f t="shared" si="14"/>
        <v/>
      </c>
      <c r="AU176" t="str">
        <f t="shared" si="17"/>
        <v/>
      </c>
      <c r="AW176" t="str">
        <f t="shared" si="18"/>
        <v/>
      </c>
      <c r="AY176" t="str">
        <f t="shared" si="19"/>
        <v/>
      </c>
      <c r="BA176" s="176"/>
      <c r="BB176" s="176"/>
      <c r="BC176" s="176"/>
      <c r="BD176" s="176"/>
      <c r="BE176" s="176"/>
    </row>
    <row r="177" spans="1:57" ht="42.75" customHeight="1" thickBot="1">
      <c r="A177" s="196">
        <v>167</v>
      </c>
      <c r="B177" s="196">
        <v>167</v>
      </c>
      <c r="C177" s="197" t="s">
        <v>257</v>
      </c>
      <c r="D177" s="197">
        <v>28.75</v>
      </c>
      <c r="E177" s="196">
        <v>3.194</v>
      </c>
      <c r="F177" s="196"/>
      <c r="G177" s="196"/>
      <c r="H177" s="196"/>
      <c r="I177" s="196"/>
      <c r="J177" s="196"/>
      <c r="K177" s="196"/>
      <c r="L177" s="196"/>
      <c r="M177" s="200" t="s">
        <v>70</v>
      </c>
      <c r="N177" s="199">
        <v>0</v>
      </c>
      <c r="O177" s="199">
        <v>0</v>
      </c>
      <c r="P177" s="199">
        <v>0</v>
      </c>
      <c r="Q177" s="199">
        <v>0</v>
      </c>
      <c r="R177" s="199">
        <v>20.25</v>
      </c>
      <c r="S177" s="199">
        <v>4</v>
      </c>
      <c r="T177" s="199">
        <v>3</v>
      </c>
      <c r="U177" s="199">
        <v>0</v>
      </c>
      <c r="V177" s="199">
        <v>1.5</v>
      </c>
      <c r="W177" s="196" t="s">
        <v>87</v>
      </c>
      <c r="X177" s="198">
        <v>8</v>
      </c>
      <c r="Y177" s="81"/>
      <c r="Z177" s="79"/>
      <c r="AA177" t="str">
        <f t="shared" si="20"/>
        <v>Brooks, Ron BUF CB</v>
      </c>
      <c r="AO177" t="str">
        <f t="shared" si="15"/>
        <v/>
      </c>
      <c r="AQ177" t="str">
        <f t="shared" si="16"/>
        <v/>
      </c>
      <c r="AS177" t="str">
        <f t="shared" si="14"/>
        <v/>
      </c>
      <c r="AU177" t="str">
        <f t="shared" si="17"/>
        <v/>
      </c>
      <c r="AW177" t="str">
        <f t="shared" si="18"/>
        <v/>
      </c>
      <c r="AY177" t="str">
        <f t="shared" si="19"/>
        <v/>
      </c>
      <c r="BA177" s="177"/>
      <c r="BB177" s="177"/>
      <c r="BC177" s="177"/>
      <c r="BD177" s="177"/>
      <c r="BE177" s="177"/>
    </row>
    <row r="178" spans="1:57" ht="15.75" thickBot="1">
      <c r="A178" s="196">
        <v>168</v>
      </c>
      <c r="B178" s="196">
        <v>168</v>
      </c>
      <c r="C178" s="197" t="s">
        <v>258</v>
      </c>
      <c r="D178" s="197">
        <v>111.88</v>
      </c>
      <c r="E178" s="196">
        <v>11.188000000000001</v>
      </c>
      <c r="F178" s="199">
        <v>1.1599999999999999</v>
      </c>
      <c r="G178" s="199">
        <v>20.100000000000001</v>
      </c>
      <c r="H178" s="199">
        <v>28</v>
      </c>
      <c r="I178" s="199">
        <v>2.8</v>
      </c>
      <c r="J178" s="199">
        <v>0.52</v>
      </c>
      <c r="K178" s="196"/>
      <c r="L178" s="199">
        <v>10.4</v>
      </c>
      <c r="M178" s="199">
        <v>8.1</v>
      </c>
      <c r="N178" s="199">
        <v>8</v>
      </c>
      <c r="O178" s="199">
        <v>20.399999999999999</v>
      </c>
      <c r="P178" s="200" t="s">
        <v>70</v>
      </c>
      <c r="Q178" s="199">
        <v>12.4</v>
      </c>
      <c r="R178" s="196"/>
      <c r="S178" s="196"/>
      <c r="T178" s="196"/>
      <c r="U178" s="196"/>
      <c r="V178" s="196"/>
      <c r="W178" s="197" t="s">
        <v>164</v>
      </c>
      <c r="X178" s="198">
        <v>11</v>
      </c>
      <c r="Y178" s="84"/>
      <c r="Z178" s="82"/>
      <c r="AA178" t="str">
        <f t="shared" si="20"/>
        <v>Brown, Andre NYG RB</v>
      </c>
      <c r="AO178" t="str">
        <f t="shared" si="15"/>
        <v/>
      </c>
      <c r="AQ178" t="str">
        <f t="shared" si="16"/>
        <v/>
      </c>
      <c r="AS178" t="str">
        <f t="shared" si="14"/>
        <v/>
      </c>
      <c r="AU178" t="str">
        <f t="shared" si="17"/>
        <v/>
      </c>
      <c r="AW178" t="str">
        <f t="shared" si="18"/>
        <v/>
      </c>
      <c r="AY178" t="str">
        <f t="shared" si="19"/>
        <v/>
      </c>
      <c r="BA178" s="176"/>
      <c r="BB178" s="176"/>
      <c r="BC178" s="176"/>
      <c r="BD178" s="176"/>
      <c r="BE178" s="176"/>
    </row>
    <row r="179" spans="1:57" ht="15.75" thickBot="1">
      <c r="A179" s="196">
        <v>169</v>
      </c>
      <c r="B179" s="196">
        <v>169</v>
      </c>
      <c r="C179" s="197" t="s">
        <v>259</v>
      </c>
      <c r="D179" s="197">
        <v>196.82</v>
      </c>
      <c r="E179" s="196">
        <v>15.14</v>
      </c>
      <c r="F179" s="199">
        <v>14.33</v>
      </c>
      <c r="G179" s="199">
        <v>18.22</v>
      </c>
      <c r="H179" s="199">
        <v>19.920000000000002</v>
      </c>
      <c r="I179" s="200" t="s">
        <v>70</v>
      </c>
      <c r="J179" s="199">
        <v>17.82</v>
      </c>
      <c r="K179" s="199">
        <v>7.67</v>
      </c>
      <c r="L179" s="199">
        <v>20.32</v>
      </c>
      <c r="M179" s="199">
        <v>10.47</v>
      </c>
      <c r="N179" s="199">
        <v>4.4000000000000004</v>
      </c>
      <c r="O179" s="196"/>
      <c r="P179" s="196"/>
      <c r="Q179" s="196"/>
      <c r="R179" s="199">
        <v>13.05</v>
      </c>
      <c r="S179" s="199">
        <v>14.5</v>
      </c>
      <c r="T179" s="199">
        <v>22</v>
      </c>
      <c r="U179" s="199">
        <v>23.35</v>
      </c>
      <c r="V179" s="199">
        <v>10.77</v>
      </c>
      <c r="W179" s="197" t="s">
        <v>136</v>
      </c>
      <c r="X179" s="198">
        <v>4</v>
      </c>
      <c r="Y179" s="81"/>
      <c r="Z179" s="79"/>
      <c r="AA179" t="str">
        <f t="shared" si="20"/>
        <v>Brown, Antonio PIT WR</v>
      </c>
      <c r="AO179" t="str">
        <f t="shared" si="15"/>
        <v/>
      </c>
      <c r="AQ179" t="str">
        <f t="shared" si="16"/>
        <v/>
      </c>
      <c r="AS179" t="str">
        <f t="shared" si="14"/>
        <v/>
      </c>
      <c r="AU179" t="str">
        <f t="shared" si="17"/>
        <v/>
      </c>
      <c r="AW179" t="str">
        <f t="shared" si="18"/>
        <v/>
      </c>
      <c r="AY179" t="str">
        <f t="shared" si="19"/>
        <v/>
      </c>
      <c r="BA179" s="177"/>
      <c r="BB179" s="177"/>
      <c r="BC179" s="177"/>
      <c r="BD179" s="177"/>
      <c r="BE179" s="177"/>
    </row>
    <row r="180" spans="1:57" ht="15.75" thickBot="1">
      <c r="A180" s="196">
        <v>170</v>
      </c>
      <c r="B180" s="196">
        <v>170</v>
      </c>
      <c r="C180" s="197" t="s">
        <v>260</v>
      </c>
      <c r="D180" s="197">
        <v>105.18</v>
      </c>
      <c r="E180" s="196">
        <v>6.5739999999999998</v>
      </c>
      <c r="F180" s="199">
        <v>0.3</v>
      </c>
      <c r="G180" s="199">
        <v>0.7</v>
      </c>
      <c r="H180" s="199">
        <v>4.5999999999999996</v>
      </c>
      <c r="I180" s="199">
        <v>0.5</v>
      </c>
      <c r="J180" s="199">
        <v>0.4</v>
      </c>
      <c r="K180" s="199">
        <v>0.4</v>
      </c>
      <c r="L180" s="200" t="s">
        <v>70</v>
      </c>
      <c r="M180" s="199">
        <v>0.5</v>
      </c>
      <c r="N180" s="199">
        <v>5.9</v>
      </c>
      <c r="O180" s="199">
        <v>0.1</v>
      </c>
      <c r="P180" s="199">
        <v>6.14</v>
      </c>
      <c r="Q180" s="199">
        <v>33.46</v>
      </c>
      <c r="R180" s="199">
        <v>34.68</v>
      </c>
      <c r="S180" s="199">
        <v>3.2</v>
      </c>
      <c r="T180" s="199">
        <v>5.5</v>
      </c>
      <c r="U180" s="199">
        <v>4.76</v>
      </c>
      <c r="V180" s="199">
        <v>4.04</v>
      </c>
      <c r="W180" s="197" t="s">
        <v>261</v>
      </c>
      <c r="X180" s="198">
        <v>7</v>
      </c>
      <c r="Y180" s="84"/>
      <c r="Z180" s="82"/>
      <c r="AA180" t="str">
        <f t="shared" si="20"/>
        <v>Brown, Bryce PHI RB</v>
      </c>
      <c r="AO180" t="str">
        <f t="shared" si="15"/>
        <v/>
      </c>
      <c r="AQ180" t="str">
        <f t="shared" si="16"/>
        <v/>
      </c>
      <c r="AS180" t="str">
        <f t="shared" si="14"/>
        <v/>
      </c>
      <c r="AU180" t="str">
        <f t="shared" si="17"/>
        <v/>
      </c>
      <c r="AW180" t="str">
        <f t="shared" si="18"/>
        <v/>
      </c>
      <c r="AY180" t="str">
        <f t="shared" si="19"/>
        <v/>
      </c>
      <c r="BA180" s="176"/>
      <c r="BB180" s="176"/>
      <c r="BC180" s="176"/>
      <c r="BD180" s="176"/>
      <c r="BE180" s="176"/>
    </row>
    <row r="181" spans="1:57" ht="15" customHeight="1" thickBot="1">
      <c r="A181" s="196">
        <v>171</v>
      </c>
      <c r="B181" s="196">
        <v>171</v>
      </c>
      <c r="C181" s="197" t="s">
        <v>262</v>
      </c>
      <c r="D181" s="197">
        <v>35.5</v>
      </c>
      <c r="E181" s="196">
        <v>2.2189999999999999</v>
      </c>
      <c r="F181" s="199">
        <v>0</v>
      </c>
      <c r="G181" s="199">
        <v>0</v>
      </c>
      <c r="H181" s="199">
        <v>0</v>
      </c>
      <c r="I181" s="199">
        <v>0</v>
      </c>
      <c r="J181" s="199">
        <v>0</v>
      </c>
      <c r="K181" s="199">
        <v>2.5</v>
      </c>
      <c r="L181" s="199">
        <v>0</v>
      </c>
      <c r="M181" s="200" t="s">
        <v>70</v>
      </c>
      <c r="N181" s="199">
        <v>0</v>
      </c>
      <c r="O181" s="199">
        <v>3</v>
      </c>
      <c r="P181" s="199">
        <v>1.5</v>
      </c>
      <c r="Q181" s="199">
        <v>2.25</v>
      </c>
      <c r="R181" s="199">
        <v>4.5</v>
      </c>
      <c r="S181" s="199">
        <v>0</v>
      </c>
      <c r="T181" s="199">
        <v>1.5</v>
      </c>
      <c r="U181" s="199">
        <v>14</v>
      </c>
      <c r="V181" s="199">
        <v>6.25</v>
      </c>
      <c r="W181" s="196" t="s">
        <v>71</v>
      </c>
      <c r="X181" s="198">
        <v>8</v>
      </c>
      <c r="Y181" s="81"/>
      <c r="Z181" s="79"/>
      <c r="AA181" t="str">
        <f t="shared" si="20"/>
        <v>Brown, Chykie BAL CB</v>
      </c>
      <c r="AO181" t="str">
        <f t="shared" si="15"/>
        <v/>
      </c>
      <c r="AQ181" t="str">
        <f t="shared" si="16"/>
        <v/>
      </c>
      <c r="AS181" t="str">
        <f t="shared" si="14"/>
        <v/>
      </c>
      <c r="AU181" t="str">
        <f t="shared" si="17"/>
        <v/>
      </c>
      <c r="AW181" t="str">
        <f t="shared" si="18"/>
        <v/>
      </c>
      <c r="AY181" t="str">
        <f t="shared" si="19"/>
        <v/>
      </c>
      <c r="BA181" s="177"/>
      <c r="BB181" s="177"/>
      <c r="BC181" s="177"/>
      <c r="BD181" s="177"/>
      <c r="BE181" s="177"/>
    </row>
    <row r="182" spans="1:57" ht="15.75" thickBot="1">
      <c r="A182" s="196">
        <v>172</v>
      </c>
      <c r="B182" s="196">
        <v>172</v>
      </c>
      <c r="C182" s="197" t="s">
        <v>263</v>
      </c>
      <c r="D182" s="197">
        <v>19.25</v>
      </c>
      <c r="E182" s="196">
        <v>1.2829999999999999</v>
      </c>
      <c r="F182" s="199">
        <v>0</v>
      </c>
      <c r="G182" s="199">
        <v>0</v>
      </c>
      <c r="H182" s="199">
        <v>0</v>
      </c>
      <c r="I182" s="200" t="s">
        <v>70</v>
      </c>
      <c r="J182" s="199">
        <v>0</v>
      </c>
      <c r="K182" s="199">
        <v>0</v>
      </c>
      <c r="L182" s="199">
        <v>3</v>
      </c>
      <c r="M182" s="199">
        <v>0</v>
      </c>
      <c r="N182" s="199">
        <v>0</v>
      </c>
      <c r="O182" s="199">
        <v>0</v>
      </c>
      <c r="P182" s="199">
        <v>0</v>
      </c>
      <c r="Q182" s="199">
        <v>0</v>
      </c>
      <c r="R182" s="199">
        <v>4</v>
      </c>
      <c r="S182" s="199">
        <v>6.75</v>
      </c>
      <c r="T182" s="199">
        <v>1.5</v>
      </c>
      <c r="U182" s="199">
        <v>4</v>
      </c>
      <c r="V182" s="196"/>
      <c r="W182" s="196" t="s">
        <v>71</v>
      </c>
      <c r="X182" s="198">
        <v>4</v>
      </c>
      <c r="Y182" s="84"/>
      <c r="Z182" s="82"/>
      <c r="AA182" t="str">
        <f t="shared" si="20"/>
        <v>Brown, Curtis PIT CB</v>
      </c>
      <c r="AO182" t="str">
        <f t="shared" si="15"/>
        <v/>
      </c>
      <c r="AQ182" t="str">
        <f t="shared" si="16"/>
        <v/>
      </c>
      <c r="AS182" t="str">
        <f t="shared" si="14"/>
        <v/>
      </c>
      <c r="AU182" t="str">
        <f t="shared" si="17"/>
        <v/>
      </c>
      <c r="AW182" t="str">
        <f t="shared" si="18"/>
        <v/>
      </c>
      <c r="AY182" t="str">
        <f t="shared" si="19"/>
        <v/>
      </c>
      <c r="BA182" s="176"/>
      <c r="BB182" s="176"/>
      <c r="BC182" s="176"/>
      <c r="BD182" s="176"/>
      <c r="BE182" s="176"/>
    </row>
    <row r="183" spans="1:57" ht="15" customHeight="1" thickBot="1">
      <c r="A183" s="196">
        <v>173</v>
      </c>
      <c r="B183" s="196">
        <v>173</v>
      </c>
      <c r="C183" s="197" t="s">
        <v>264</v>
      </c>
      <c r="D183" s="197">
        <v>68</v>
      </c>
      <c r="E183" s="196">
        <v>6.8</v>
      </c>
      <c r="F183" s="199">
        <v>10.8</v>
      </c>
      <c r="G183" s="199">
        <v>4.5</v>
      </c>
      <c r="H183" s="199">
        <v>11.1</v>
      </c>
      <c r="I183" s="200" t="s">
        <v>70</v>
      </c>
      <c r="J183" s="199">
        <v>13.2</v>
      </c>
      <c r="K183" s="196"/>
      <c r="L183" s="196"/>
      <c r="M183" s="199">
        <v>8</v>
      </c>
      <c r="N183" s="199">
        <v>1.7</v>
      </c>
      <c r="O183" s="199">
        <v>4.2</v>
      </c>
      <c r="P183" s="199">
        <v>4.3</v>
      </c>
      <c r="Q183" s="199">
        <v>5.9</v>
      </c>
      <c r="R183" s="199">
        <v>4.3</v>
      </c>
      <c r="S183" s="196"/>
      <c r="T183" s="196"/>
      <c r="U183" s="196"/>
      <c r="V183" s="196"/>
      <c r="W183" s="196" t="s">
        <v>71</v>
      </c>
      <c r="X183" s="198">
        <v>4</v>
      </c>
      <c r="Y183" s="81"/>
      <c r="Z183" s="79"/>
      <c r="AA183" t="str">
        <f t="shared" si="20"/>
        <v>Brown, Donald IND RB</v>
      </c>
      <c r="AO183" t="str">
        <f t="shared" si="15"/>
        <v/>
      </c>
      <c r="AQ183" t="str">
        <f t="shared" si="16"/>
        <v/>
      </c>
      <c r="AS183" t="str">
        <f t="shared" si="14"/>
        <v/>
      </c>
      <c r="AU183" t="str">
        <f t="shared" si="17"/>
        <v/>
      </c>
      <c r="AW183" t="str">
        <f t="shared" si="18"/>
        <v/>
      </c>
      <c r="AY183" t="str">
        <f t="shared" si="19"/>
        <v/>
      </c>
      <c r="BA183" s="177"/>
      <c r="BB183" s="177"/>
      <c r="BC183" s="177"/>
      <c r="BD183" s="177"/>
      <c r="BE183" s="177"/>
    </row>
    <row r="184" spans="1:57" ht="15.75" thickBot="1">
      <c r="A184" s="196">
        <v>174</v>
      </c>
      <c r="B184" s="196">
        <v>174</v>
      </c>
      <c r="C184" s="197" t="s">
        <v>265</v>
      </c>
      <c r="D184" s="197">
        <v>38</v>
      </c>
      <c r="E184" s="196">
        <v>2.5329999999999999</v>
      </c>
      <c r="F184" s="199">
        <v>0</v>
      </c>
      <c r="G184" s="199">
        <v>0</v>
      </c>
      <c r="H184" s="199">
        <v>0</v>
      </c>
      <c r="I184" s="199">
        <v>1.5</v>
      </c>
      <c r="J184" s="196"/>
      <c r="K184" s="199">
        <v>0</v>
      </c>
      <c r="L184" s="200" t="s">
        <v>70</v>
      </c>
      <c r="M184" s="199">
        <v>0</v>
      </c>
      <c r="N184" s="199">
        <v>3</v>
      </c>
      <c r="O184" s="199">
        <v>7</v>
      </c>
      <c r="P184" s="199">
        <v>1.5</v>
      </c>
      <c r="Q184" s="199">
        <v>7.5</v>
      </c>
      <c r="R184" s="199">
        <v>0</v>
      </c>
      <c r="S184" s="199">
        <v>3</v>
      </c>
      <c r="T184" s="199">
        <v>8.5</v>
      </c>
      <c r="U184" s="199">
        <v>1.5</v>
      </c>
      <c r="V184" s="199">
        <v>4.5</v>
      </c>
      <c r="W184" s="196" t="s">
        <v>71</v>
      </c>
      <c r="X184" s="198">
        <v>7</v>
      </c>
      <c r="Y184" s="84"/>
      <c r="Z184" s="82"/>
      <c r="AA184" t="str">
        <f t="shared" si="20"/>
        <v>Brown, Jalil KCC CB</v>
      </c>
      <c r="AO184" t="str">
        <f t="shared" si="15"/>
        <v/>
      </c>
      <c r="AQ184" t="str">
        <f t="shared" si="16"/>
        <v/>
      </c>
      <c r="AS184" t="str">
        <f t="shared" si="14"/>
        <v/>
      </c>
      <c r="AU184" t="str">
        <f t="shared" si="17"/>
        <v/>
      </c>
      <c r="AW184" t="str">
        <f t="shared" si="18"/>
        <v/>
      </c>
      <c r="AY184" t="str">
        <f t="shared" si="19"/>
        <v/>
      </c>
      <c r="BA184" s="176"/>
      <c r="BB184" s="176"/>
      <c r="BC184" s="176"/>
      <c r="BD184" s="176"/>
      <c r="BE184" s="176"/>
    </row>
    <row r="185" spans="1:57" ht="28.5" customHeight="1" thickBot="1">
      <c r="A185" s="196">
        <v>175</v>
      </c>
      <c r="B185" s="196">
        <v>175</v>
      </c>
      <c r="C185" s="197" t="s">
        <v>266</v>
      </c>
      <c r="D185" s="197">
        <v>44</v>
      </c>
      <c r="E185" s="196">
        <v>11</v>
      </c>
      <c r="F185" s="196"/>
      <c r="G185" s="196"/>
      <c r="H185" s="196"/>
      <c r="I185" s="196"/>
      <c r="J185" s="196"/>
      <c r="K185" s="196"/>
      <c r="L185" s="196"/>
      <c r="M185" s="200" t="s">
        <v>70</v>
      </c>
      <c r="N185" s="196"/>
      <c r="O185" s="196"/>
      <c r="P185" s="196"/>
      <c r="Q185" s="196"/>
      <c r="R185" s="196"/>
      <c r="S185" s="199">
        <v>14.5</v>
      </c>
      <c r="T185" s="199">
        <v>10</v>
      </c>
      <c r="U185" s="199">
        <v>8</v>
      </c>
      <c r="V185" s="199">
        <v>11.5</v>
      </c>
      <c r="W185" s="196" t="s">
        <v>71</v>
      </c>
      <c r="X185" s="198">
        <v>8</v>
      </c>
      <c r="Y185" s="81"/>
      <c r="Z185" s="79"/>
      <c r="AA185" t="str">
        <f t="shared" si="20"/>
        <v>Brown, Josh CIN PK</v>
      </c>
      <c r="AO185" t="str">
        <f t="shared" si="15"/>
        <v/>
      </c>
      <c r="AQ185" t="str">
        <f t="shared" si="16"/>
        <v/>
      </c>
      <c r="AS185" t="str">
        <f t="shared" si="14"/>
        <v/>
      </c>
      <c r="AU185" t="str">
        <f t="shared" si="17"/>
        <v/>
      </c>
      <c r="AW185" t="str">
        <f t="shared" si="18"/>
        <v/>
      </c>
      <c r="AY185" t="str">
        <f t="shared" si="19"/>
        <v/>
      </c>
      <c r="BA185" s="177"/>
      <c r="BB185" s="177"/>
      <c r="BC185" s="177"/>
      <c r="BD185" s="177"/>
      <c r="BE185" s="177"/>
    </row>
    <row r="186" spans="1:57" ht="15.75" thickBot="1">
      <c r="A186" s="196">
        <v>176</v>
      </c>
      <c r="B186" s="196">
        <v>176</v>
      </c>
      <c r="C186" s="197" t="s">
        <v>267</v>
      </c>
      <c r="D186" s="197">
        <v>0</v>
      </c>
      <c r="E186" s="196">
        <v>0</v>
      </c>
      <c r="F186" s="196"/>
      <c r="G186" s="196"/>
      <c r="H186" s="196"/>
      <c r="I186" s="196"/>
      <c r="J186" s="196"/>
      <c r="K186" s="200" t="s">
        <v>70</v>
      </c>
      <c r="L186" s="196"/>
      <c r="M186" s="196"/>
      <c r="N186" s="196"/>
      <c r="O186" s="196"/>
      <c r="P186" s="196"/>
      <c r="Q186" s="196"/>
      <c r="R186" s="196"/>
      <c r="S186" s="196"/>
      <c r="T186" s="196"/>
      <c r="U186" s="199">
        <v>0</v>
      </c>
      <c r="V186" s="199">
        <v>0</v>
      </c>
      <c r="W186" s="196" t="s">
        <v>71</v>
      </c>
      <c r="X186" s="198">
        <v>6</v>
      </c>
      <c r="Y186" s="84"/>
      <c r="Z186" s="82"/>
      <c r="AA186" t="str">
        <f t="shared" si="20"/>
        <v>Brown, Mike JAC WR</v>
      </c>
      <c r="AO186" t="str">
        <f t="shared" si="15"/>
        <v/>
      </c>
      <c r="AQ186" t="str">
        <f t="shared" si="16"/>
        <v/>
      </c>
      <c r="AS186" t="str">
        <f t="shared" si="14"/>
        <v/>
      </c>
      <c r="AU186" t="str">
        <f t="shared" si="17"/>
        <v/>
      </c>
      <c r="AW186" t="str">
        <f t="shared" si="18"/>
        <v/>
      </c>
      <c r="AY186" t="str">
        <f t="shared" si="19"/>
        <v/>
      </c>
      <c r="BA186" s="176"/>
      <c r="BB186" s="176"/>
      <c r="BC186" s="176"/>
      <c r="BD186" s="176"/>
      <c r="BE186" s="176"/>
    </row>
    <row r="187" spans="1:57" ht="15" customHeight="1" thickBot="1">
      <c r="A187" s="196">
        <v>177</v>
      </c>
      <c r="B187" s="196">
        <v>177</v>
      </c>
      <c r="C187" s="197" t="s">
        <v>268</v>
      </c>
      <c r="D187" s="197">
        <v>10.65</v>
      </c>
      <c r="E187" s="196">
        <v>3.55</v>
      </c>
      <c r="F187" s="196"/>
      <c r="G187" s="196"/>
      <c r="H187" s="196"/>
      <c r="I187" s="196"/>
      <c r="J187" s="196"/>
      <c r="K187" s="196"/>
      <c r="L187" s="196"/>
      <c r="M187" s="200" t="s">
        <v>70</v>
      </c>
      <c r="N187" s="196"/>
      <c r="O187" s="196"/>
      <c r="P187" s="196"/>
      <c r="Q187" s="196"/>
      <c r="R187" s="196"/>
      <c r="S187" s="196"/>
      <c r="T187" s="199">
        <v>0</v>
      </c>
      <c r="U187" s="199">
        <v>8.4</v>
      </c>
      <c r="V187" s="199">
        <v>2.25</v>
      </c>
      <c r="W187" s="196" t="s">
        <v>71</v>
      </c>
      <c r="X187" s="198">
        <v>8</v>
      </c>
      <c r="Y187" s="81"/>
      <c r="Z187" s="79"/>
      <c r="AA187" t="str">
        <f t="shared" si="20"/>
        <v>Brown, Omar BAL S</v>
      </c>
      <c r="AO187" t="str">
        <f t="shared" si="15"/>
        <v/>
      </c>
      <c r="AQ187" t="str">
        <f t="shared" si="16"/>
        <v/>
      </c>
      <c r="AS187" t="str">
        <f t="shared" si="14"/>
        <v/>
      </c>
      <c r="AU187" t="str">
        <f t="shared" si="17"/>
        <v/>
      </c>
      <c r="AW187" t="str">
        <f t="shared" si="18"/>
        <v/>
      </c>
      <c r="AY187" t="str">
        <f t="shared" si="19"/>
        <v/>
      </c>
      <c r="BA187" s="177"/>
      <c r="BB187" s="177"/>
      <c r="BC187" s="177"/>
      <c r="BD187" s="177"/>
      <c r="BE187" s="177"/>
    </row>
    <row r="188" spans="1:57" ht="15.75" thickBot="1">
      <c r="A188" s="196">
        <v>178</v>
      </c>
      <c r="B188" s="196">
        <v>178</v>
      </c>
      <c r="C188" s="197" t="s">
        <v>269</v>
      </c>
      <c r="D188" s="197">
        <v>109.1</v>
      </c>
      <c r="E188" s="196">
        <v>7.7930000000000001</v>
      </c>
      <c r="F188" s="199">
        <v>8.1</v>
      </c>
      <c r="G188" s="199">
        <v>7.4</v>
      </c>
      <c r="H188" s="196"/>
      <c r="I188" s="199">
        <v>8</v>
      </c>
      <c r="J188" s="199">
        <v>12.4</v>
      </c>
      <c r="K188" s="199">
        <v>7.6</v>
      </c>
      <c r="L188" s="200" t="s">
        <v>70</v>
      </c>
      <c r="M188" s="199">
        <v>17.2</v>
      </c>
      <c r="N188" s="199">
        <v>12.3</v>
      </c>
      <c r="O188" s="199">
        <v>5.4</v>
      </c>
      <c r="P188" s="199">
        <v>3.5</v>
      </c>
      <c r="Q188" s="199">
        <v>7.9</v>
      </c>
      <c r="R188" s="199">
        <v>6.7</v>
      </c>
      <c r="S188" s="199">
        <v>3.4</v>
      </c>
      <c r="T188" s="196"/>
      <c r="U188" s="199">
        <v>5.9</v>
      </c>
      <c r="V188" s="199">
        <v>3.3</v>
      </c>
      <c r="W188" s="196" t="s">
        <v>71</v>
      </c>
      <c r="X188" s="198">
        <v>7</v>
      </c>
      <c r="Y188" s="84"/>
      <c r="Z188" s="82"/>
      <c r="AA188" t="str">
        <f t="shared" si="20"/>
        <v>Brown, Ronnie SDC RB</v>
      </c>
      <c r="AO188" t="str">
        <f t="shared" si="15"/>
        <v/>
      </c>
      <c r="AQ188" t="str">
        <f t="shared" si="16"/>
        <v/>
      </c>
      <c r="AS188" t="str">
        <f t="shared" si="14"/>
        <v/>
      </c>
      <c r="AU188" t="str">
        <f t="shared" si="17"/>
        <v/>
      </c>
      <c r="AW188" t="str">
        <f t="shared" si="18"/>
        <v/>
      </c>
      <c r="AY188" t="str">
        <f t="shared" si="19"/>
        <v/>
      </c>
      <c r="BA188" s="176"/>
      <c r="BB188" s="176"/>
      <c r="BC188" s="176"/>
      <c r="BD188" s="176"/>
      <c r="BE188" s="176"/>
    </row>
    <row r="189" spans="1:57" ht="27" customHeight="1" thickBot="1">
      <c r="A189" s="196">
        <v>179</v>
      </c>
      <c r="B189" s="196">
        <v>179</v>
      </c>
      <c r="C189" s="197" t="s">
        <v>270</v>
      </c>
      <c r="D189" s="197">
        <v>0</v>
      </c>
      <c r="E189" s="196">
        <v>0</v>
      </c>
      <c r="F189" s="196"/>
      <c r="G189" s="196"/>
      <c r="H189" s="196"/>
      <c r="I189" s="196"/>
      <c r="J189" s="196"/>
      <c r="K189" s="196"/>
      <c r="L189" s="196"/>
      <c r="M189" s="196"/>
      <c r="N189" s="200" t="s">
        <v>70</v>
      </c>
      <c r="O189" s="196"/>
      <c r="P189" s="196"/>
      <c r="Q189" s="196"/>
      <c r="R189" s="199">
        <v>0</v>
      </c>
      <c r="S189" s="196"/>
      <c r="T189" s="196"/>
      <c r="U189" s="196"/>
      <c r="V189" s="196"/>
      <c r="W189" s="196" t="s">
        <v>71</v>
      </c>
      <c r="X189" s="198">
        <v>9</v>
      </c>
      <c r="Y189" s="81"/>
      <c r="Z189" s="79"/>
      <c r="AA189" t="str">
        <f t="shared" si="20"/>
        <v>Brown, Sammy STL LB</v>
      </c>
      <c r="AO189" t="str">
        <f t="shared" si="15"/>
        <v/>
      </c>
      <c r="AQ189" t="str">
        <f t="shared" si="16"/>
        <v/>
      </c>
      <c r="AS189" t="str">
        <f t="shared" si="14"/>
        <v/>
      </c>
      <c r="AU189" t="str">
        <f t="shared" si="17"/>
        <v/>
      </c>
      <c r="AW189" t="str">
        <f t="shared" si="18"/>
        <v/>
      </c>
      <c r="AY189" t="str">
        <f t="shared" si="19"/>
        <v/>
      </c>
      <c r="BA189" s="181"/>
      <c r="BB189" s="181"/>
      <c r="BC189" s="181"/>
      <c r="BD189" s="181"/>
      <c r="BE189" s="181"/>
    </row>
    <row r="190" spans="1:57" ht="15.75" thickBot="1">
      <c r="A190" s="196">
        <v>180</v>
      </c>
      <c r="B190" s="196">
        <v>180</v>
      </c>
      <c r="C190" s="197" t="s">
        <v>271</v>
      </c>
      <c r="D190" s="197">
        <v>5.5</v>
      </c>
      <c r="E190" s="196">
        <v>0.34399999999999997</v>
      </c>
      <c r="F190" s="199">
        <v>0</v>
      </c>
      <c r="G190" s="199">
        <v>0</v>
      </c>
      <c r="H190" s="199">
        <v>1.5</v>
      </c>
      <c r="I190" s="200" t="s">
        <v>70</v>
      </c>
      <c r="J190" s="199">
        <v>4</v>
      </c>
      <c r="K190" s="199">
        <v>0</v>
      </c>
      <c r="L190" s="199">
        <v>0</v>
      </c>
      <c r="M190" s="199">
        <v>0</v>
      </c>
      <c r="N190" s="199">
        <v>0</v>
      </c>
      <c r="O190" s="199">
        <v>0</v>
      </c>
      <c r="P190" s="199">
        <v>0</v>
      </c>
      <c r="Q190" s="199">
        <v>0</v>
      </c>
      <c r="R190" s="199">
        <v>0</v>
      </c>
      <c r="S190" s="199">
        <v>0</v>
      </c>
      <c r="T190" s="199">
        <v>0</v>
      </c>
      <c r="U190" s="199">
        <v>0</v>
      </c>
      <c r="V190" s="199">
        <v>0</v>
      </c>
      <c r="W190" s="196" t="s">
        <v>71</v>
      </c>
      <c r="X190" s="198">
        <v>4</v>
      </c>
      <c r="Y190" s="84"/>
      <c r="Z190" s="82"/>
      <c r="AA190" t="str">
        <f t="shared" si="20"/>
        <v>Brown, Sergio IND S</v>
      </c>
      <c r="AO190" t="str">
        <f t="shared" si="15"/>
        <v/>
      </c>
      <c r="AQ190" t="str">
        <f t="shared" si="16"/>
        <v/>
      </c>
      <c r="AS190" t="str">
        <f t="shared" si="14"/>
        <v/>
      </c>
      <c r="AU190" t="str">
        <f t="shared" si="17"/>
        <v/>
      </c>
      <c r="AW190" t="str">
        <f t="shared" si="18"/>
        <v/>
      </c>
      <c r="AY190" t="str">
        <f t="shared" si="19"/>
        <v/>
      </c>
      <c r="BA190" s="176"/>
      <c r="BB190" s="176"/>
      <c r="BC190" s="176"/>
      <c r="BD190" s="176"/>
      <c r="BE190" s="176"/>
    </row>
    <row r="191" spans="1:57" ht="15" customHeight="1" thickBot="1">
      <c r="A191" s="196">
        <v>181</v>
      </c>
      <c r="B191" s="196">
        <v>181</v>
      </c>
      <c r="C191" s="197" t="s">
        <v>272</v>
      </c>
      <c r="D191" s="197">
        <v>153.1</v>
      </c>
      <c r="E191" s="196">
        <v>10.207000000000001</v>
      </c>
      <c r="F191" s="199">
        <v>3.75</v>
      </c>
      <c r="G191" s="199">
        <v>0</v>
      </c>
      <c r="H191" s="199">
        <v>11.5</v>
      </c>
      <c r="I191" s="199">
        <v>5.25</v>
      </c>
      <c r="J191" s="199">
        <v>11</v>
      </c>
      <c r="K191" s="199">
        <v>23.4</v>
      </c>
      <c r="L191" s="199">
        <v>27.35</v>
      </c>
      <c r="M191" s="199">
        <v>3</v>
      </c>
      <c r="N191" s="199">
        <v>4</v>
      </c>
      <c r="O191" s="200" t="s">
        <v>70</v>
      </c>
      <c r="P191" s="199">
        <v>16</v>
      </c>
      <c r="Q191" s="199">
        <v>13.1</v>
      </c>
      <c r="R191" s="199">
        <v>22.5</v>
      </c>
      <c r="S191" s="199">
        <v>2.5</v>
      </c>
      <c r="T191" s="199">
        <v>8.25</v>
      </c>
      <c r="U191" s="199">
        <v>1.5</v>
      </c>
      <c r="V191" s="196"/>
      <c r="W191" s="196" t="s">
        <v>71</v>
      </c>
      <c r="X191" s="198">
        <v>10</v>
      </c>
      <c r="Y191" s="81"/>
      <c r="Z191" s="79"/>
      <c r="AA191" t="str">
        <f t="shared" si="20"/>
        <v>Brown, Sheldon CLE CB</v>
      </c>
      <c r="AO191" t="str">
        <f t="shared" si="15"/>
        <v/>
      </c>
      <c r="AQ191" t="str">
        <f t="shared" si="16"/>
        <v/>
      </c>
      <c r="AS191" t="str">
        <f t="shared" si="14"/>
        <v/>
      </c>
      <c r="AU191" t="str">
        <f t="shared" si="17"/>
        <v/>
      </c>
      <c r="AW191" t="str">
        <f t="shared" si="18"/>
        <v/>
      </c>
      <c r="AY191" t="str">
        <f t="shared" si="19"/>
        <v/>
      </c>
      <c r="BA191" s="177"/>
      <c r="BB191" s="177"/>
      <c r="BC191" s="177"/>
      <c r="BD191" s="177"/>
      <c r="BE191" s="177"/>
    </row>
    <row r="192" spans="1:57" ht="15.75" thickBot="1">
      <c r="A192" s="196">
        <v>182</v>
      </c>
      <c r="B192" s="196">
        <v>182</v>
      </c>
      <c r="C192" s="197" t="s">
        <v>273</v>
      </c>
      <c r="D192" s="197">
        <v>202.7</v>
      </c>
      <c r="E192" s="196">
        <v>12.669</v>
      </c>
      <c r="F192" s="199">
        <v>0</v>
      </c>
      <c r="G192" s="199">
        <v>0</v>
      </c>
      <c r="H192" s="199">
        <v>11.9</v>
      </c>
      <c r="I192" s="199">
        <v>10.75</v>
      </c>
      <c r="J192" s="199">
        <v>18.350000000000001</v>
      </c>
      <c r="K192" s="199">
        <v>4.5</v>
      </c>
      <c r="L192" s="199">
        <v>20.6</v>
      </c>
      <c r="M192" s="199">
        <v>30.2</v>
      </c>
      <c r="N192" s="199">
        <v>13</v>
      </c>
      <c r="O192" s="199">
        <v>4</v>
      </c>
      <c r="P192" s="200" t="s">
        <v>70</v>
      </c>
      <c r="Q192" s="199">
        <v>3.75</v>
      </c>
      <c r="R192" s="199">
        <v>9</v>
      </c>
      <c r="S192" s="199">
        <v>38.35</v>
      </c>
      <c r="T192" s="199">
        <v>10.5</v>
      </c>
      <c r="U192" s="199">
        <v>4</v>
      </c>
      <c r="V192" s="199">
        <v>23.8</v>
      </c>
      <c r="W192" s="197" t="s">
        <v>245</v>
      </c>
      <c r="X192" s="198">
        <v>11</v>
      </c>
      <c r="Y192" s="84"/>
      <c r="Z192" s="82"/>
      <c r="AA192" t="str">
        <f t="shared" si="20"/>
        <v>Brown, Stevie NYG S</v>
      </c>
      <c r="AO192" t="str">
        <f t="shared" si="15"/>
        <v/>
      </c>
      <c r="AQ192" t="str">
        <f t="shared" si="16"/>
        <v/>
      </c>
      <c r="AS192" t="str">
        <f t="shared" si="14"/>
        <v/>
      </c>
      <c r="AU192" t="str">
        <f t="shared" si="17"/>
        <v/>
      </c>
      <c r="AW192" t="str">
        <f t="shared" si="18"/>
        <v/>
      </c>
      <c r="AY192" t="str">
        <f t="shared" si="19"/>
        <v/>
      </c>
      <c r="BA192" s="176"/>
      <c r="BB192" s="176"/>
      <c r="BC192" s="176"/>
      <c r="BD192" s="176"/>
      <c r="BE192" s="176"/>
    </row>
    <row r="193" spans="1:57" ht="25.5" customHeight="1" thickBot="1">
      <c r="A193" s="196">
        <v>183</v>
      </c>
      <c r="B193" s="196">
        <v>183</v>
      </c>
      <c r="C193" s="197" t="s">
        <v>274</v>
      </c>
      <c r="D193" s="197">
        <v>124.95</v>
      </c>
      <c r="E193" s="196">
        <v>7.8090000000000002</v>
      </c>
      <c r="F193" s="199">
        <v>11.5</v>
      </c>
      <c r="G193" s="199">
        <v>6</v>
      </c>
      <c r="H193" s="199">
        <v>4.5</v>
      </c>
      <c r="I193" s="199">
        <v>0</v>
      </c>
      <c r="J193" s="199">
        <v>3</v>
      </c>
      <c r="K193" s="199">
        <v>12.5</v>
      </c>
      <c r="L193" s="199">
        <v>5.25</v>
      </c>
      <c r="M193" s="199">
        <v>14</v>
      </c>
      <c r="N193" s="200" t="s">
        <v>70</v>
      </c>
      <c r="O193" s="199">
        <v>7</v>
      </c>
      <c r="P193" s="199">
        <v>11.75</v>
      </c>
      <c r="Q193" s="199">
        <v>7.75</v>
      </c>
      <c r="R193" s="199">
        <v>7</v>
      </c>
      <c r="S193" s="199">
        <v>3</v>
      </c>
      <c r="T193" s="199">
        <v>11.25</v>
      </c>
      <c r="U193" s="199">
        <v>5.5</v>
      </c>
      <c r="V193" s="199">
        <v>14.95</v>
      </c>
      <c r="W193" s="196" t="s">
        <v>71</v>
      </c>
      <c r="X193" s="198">
        <v>9</v>
      </c>
      <c r="Y193" s="81"/>
      <c r="Z193" s="79"/>
      <c r="AA193" t="str">
        <f t="shared" si="20"/>
        <v>Brown, Tarell SFO CB</v>
      </c>
      <c r="AO193" t="str">
        <f t="shared" si="15"/>
        <v/>
      </c>
      <c r="AQ193" t="str">
        <f t="shared" si="16"/>
        <v/>
      </c>
      <c r="AS193" t="str">
        <f t="shared" si="14"/>
        <v/>
      </c>
      <c r="AU193" t="str">
        <f t="shared" si="17"/>
        <v/>
      </c>
      <c r="AW193" t="str">
        <f t="shared" si="18"/>
        <v/>
      </c>
      <c r="AY193" t="str">
        <f t="shared" si="19"/>
        <v/>
      </c>
      <c r="BA193" s="182"/>
      <c r="BB193" s="182"/>
      <c r="BC193" s="182"/>
      <c r="BD193" s="182"/>
      <c r="BE193" s="182"/>
    </row>
    <row r="194" spans="1:57" ht="15.75" thickBot="1">
      <c r="A194" s="196">
        <v>184</v>
      </c>
      <c r="B194" s="196">
        <v>184</v>
      </c>
      <c r="C194" s="197" t="s">
        <v>275</v>
      </c>
      <c r="D194" s="197">
        <v>222.9</v>
      </c>
      <c r="E194" s="196">
        <v>13.930999999999999</v>
      </c>
      <c r="F194" s="199">
        <v>4</v>
      </c>
      <c r="G194" s="199">
        <v>21.5</v>
      </c>
      <c r="H194" s="199">
        <v>4.5</v>
      </c>
      <c r="I194" s="199">
        <v>6.75</v>
      </c>
      <c r="J194" s="199">
        <v>10</v>
      </c>
      <c r="K194" s="199">
        <v>7.75</v>
      </c>
      <c r="L194" s="199">
        <v>3.75</v>
      </c>
      <c r="M194" s="199">
        <v>6</v>
      </c>
      <c r="N194" s="199">
        <v>17.25</v>
      </c>
      <c r="O194" s="199">
        <v>18.2</v>
      </c>
      <c r="P194" s="200" t="s">
        <v>70</v>
      </c>
      <c r="Q194" s="199">
        <v>23.1</v>
      </c>
      <c r="R194" s="199">
        <v>6.75</v>
      </c>
      <c r="S194" s="199">
        <v>4.5</v>
      </c>
      <c r="T194" s="199">
        <v>25.15</v>
      </c>
      <c r="U194" s="199">
        <v>12.75</v>
      </c>
      <c r="V194" s="199">
        <v>50.95</v>
      </c>
      <c r="W194" s="197" t="s">
        <v>136</v>
      </c>
      <c r="X194" s="198">
        <v>11</v>
      </c>
      <c r="Y194" s="84"/>
      <c r="Z194" s="82"/>
      <c r="AA194" t="str">
        <f t="shared" si="20"/>
        <v>Brown, Zach TEN LB</v>
      </c>
      <c r="AO194" t="str">
        <f t="shared" si="15"/>
        <v/>
      </c>
      <c r="AQ194" t="str">
        <f t="shared" si="16"/>
        <v/>
      </c>
      <c r="AS194" t="str">
        <f t="shared" ref="AS194:AS257" si="21">IF(ISNUMBER(SEARCH("*Total Starters:*",BA195)),BB195,"")</f>
        <v/>
      </c>
      <c r="AU194" t="str">
        <f t="shared" si="17"/>
        <v/>
      </c>
      <c r="AW194" t="str">
        <f t="shared" si="18"/>
        <v/>
      </c>
      <c r="AY194" t="str">
        <f t="shared" si="19"/>
        <v/>
      </c>
      <c r="BA194" s="176"/>
      <c r="BB194" s="176"/>
      <c r="BC194" s="176"/>
      <c r="BD194" s="176"/>
      <c r="BE194" s="176"/>
    </row>
    <row r="195" spans="1:57" ht="27" customHeight="1" thickBot="1">
      <c r="A195" s="196">
        <v>185</v>
      </c>
      <c r="B195" s="196">
        <v>185</v>
      </c>
      <c r="C195" s="197" t="s">
        <v>276</v>
      </c>
      <c r="D195" s="197">
        <v>105.58</v>
      </c>
      <c r="E195" s="196">
        <v>8.798</v>
      </c>
      <c r="F195" s="199">
        <v>4.43</v>
      </c>
      <c r="G195" s="199">
        <v>20</v>
      </c>
      <c r="H195" s="199">
        <v>6.25</v>
      </c>
      <c r="I195" s="199">
        <v>0</v>
      </c>
      <c r="J195" s="199">
        <v>14</v>
      </c>
      <c r="K195" s="199">
        <v>11.5</v>
      </c>
      <c r="L195" s="199">
        <v>10.9</v>
      </c>
      <c r="M195" s="199">
        <v>7</v>
      </c>
      <c r="N195" s="199">
        <v>15.75</v>
      </c>
      <c r="O195" s="199">
        <v>2.25</v>
      </c>
      <c r="P195" s="200" t="s">
        <v>70</v>
      </c>
      <c r="Q195" s="199">
        <v>1.5</v>
      </c>
      <c r="R195" s="199">
        <v>12</v>
      </c>
      <c r="S195" s="196"/>
      <c r="T195" s="196"/>
      <c r="U195" s="196"/>
      <c r="V195" s="196"/>
      <c r="W195" s="196" t="s">
        <v>71</v>
      </c>
      <c r="X195" s="198">
        <v>11</v>
      </c>
      <c r="Y195" s="81"/>
      <c r="Z195" s="79"/>
      <c r="AA195" t="str">
        <f t="shared" si="20"/>
        <v>Browner, Brandon SEA CB</v>
      </c>
      <c r="AO195" t="str">
        <f t="shared" ref="AO195:AO258" si="22">IF(ISNUMBER(SEARCH("*Minimum Auction Opening Bid:*",BA196)),BB196,"")</f>
        <v/>
      </c>
      <c r="AQ195" t="str">
        <f t="shared" ref="AQ195:AQ258" si="23">IF(ISNUMBER(SEARCH("*All Auction Bids Must Be In Increments Of:*",BA196)),BB196,"")</f>
        <v/>
      </c>
      <c r="AS195" t="str">
        <f t="shared" si="21"/>
        <v/>
      </c>
      <c r="AU195" t="str">
        <f t="shared" ref="AU195:AU258" si="24">IF(ISNUMBER(SEARCH("Number of Roster Spots:*",BA196)),BB196,"")</f>
        <v/>
      </c>
      <c r="AW195" t="str">
        <f t="shared" ref="AW195:AW258" si="25">IF(ISNUMBER(SEARCH("Number of Roster Spots:*",BA196)),BB196,"")</f>
        <v/>
      </c>
      <c r="AY195" t="str">
        <f t="shared" ref="AY195:AY258" si="26">IF(ISNUMBER(SEARCH("*Starting Auction Funds Available To Each Franchise:*",BA196)),BB196,"")</f>
        <v/>
      </c>
      <c r="BA195" s="181"/>
      <c r="BB195" s="181"/>
      <c r="BC195" s="181"/>
      <c r="BD195" s="181"/>
      <c r="BE195" s="181"/>
    </row>
    <row r="196" spans="1:57" ht="15.75" thickBot="1">
      <c r="A196" s="196">
        <v>186</v>
      </c>
      <c r="B196" s="196">
        <v>186</v>
      </c>
      <c r="C196" s="197" t="s">
        <v>277</v>
      </c>
      <c r="D196" s="197">
        <v>71.5</v>
      </c>
      <c r="E196" s="196">
        <v>7.15</v>
      </c>
      <c r="F196" s="196"/>
      <c r="G196" s="196"/>
      <c r="H196" s="199">
        <v>0</v>
      </c>
      <c r="I196" s="199">
        <v>0</v>
      </c>
      <c r="J196" s="200" t="s">
        <v>70</v>
      </c>
      <c r="K196" s="199">
        <v>0</v>
      </c>
      <c r="L196" s="199">
        <v>14.85</v>
      </c>
      <c r="M196" s="199">
        <v>13.45</v>
      </c>
      <c r="N196" s="199">
        <v>12.7</v>
      </c>
      <c r="O196" s="199">
        <v>1.85</v>
      </c>
      <c r="P196" s="199">
        <v>6</v>
      </c>
      <c r="Q196" s="199">
        <v>21.1</v>
      </c>
      <c r="R196" s="199">
        <v>1.55</v>
      </c>
      <c r="S196" s="196"/>
      <c r="T196" s="196"/>
      <c r="U196" s="196"/>
      <c r="V196" s="196"/>
      <c r="W196" s="197" t="s">
        <v>278</v>
      </c>
      <c r="X196" s="198">
        <v>5</v>
      </c>
      <c r="Y196" s="84"/>
      <c r="Z196" s="82"/>
      <c r="AA196" t="str">
        <f t="shared" si="20"/>
        <v>Broyles, Ryan DET WR</v>
      </c>
      <c r="AO196" t="str">
        <f t="shared" si="22"/>
        <v/>
      </c>
      <c r="AQ196" t="str">
        <f t="shared" si="23"/>
        <v/>
      </c>
      <c r="AS196" t="str">
        <f t="shared" si="21"/>
        <v/>
      </c>
      <c r="AU196" t="str">
        <f t="shared" si="24"/>
        <v/>
      </c>
      <c r="AW196" t="str">
        <f t="shared" si="25"/>
        <v/>
      </c>
      <c r="AY196" t="str">
        <f t="shared" si="26"/>
        <v/>
      </c>
      <c r="BA196" s="176"/>
      <c r="BB196" s="176"/>
      <c r="BC196" s="176"/>
      <c r="BD196" s="176"/>
      <c r="BE196" s="176"/>
    </row>
    <row r="197" spans="1:57" ht="28.5" customHeight="1" thickBot="1">
      <c r="A197" s="196">
        <v>187</v>
      </c>
      <c r="B197" s="196">
        <v>187</v>
      </c>
      <c r="C197" s="197" t="s">
        <v>279</v>
      </c>
      <c r="D197" s="197">
        <v>10.3</v>
      </c>
      <c r="E197" s="196">
        <v>0.64400000000000002</v>
      </c>
      <c r="F197" s="199">
        <v>0</v>
      </c>
      <c r="G197" s="199">
        <v>0</v>
      </c>
      <c r="H197" s="199">
        <v>0</v>
      </c>
      <c r="I197" s="199">
        <v>1.5</v>
      </c>
      <c r="J197" s="199">
        <v>0</v>
      </c>
      <c r="K197" s="199">
        <v>0</v>
      </c>
      <c r="L197" s="200" t="s">
        <v>70</v>
      </c>
      <c r="M197" s="199">
        <v>0</v>
      </c>
      <c r="N197" s="199">
        <v>0</v>
      </c>
      <c r="O197" s="199">
        <v>0</v>
      </c>
      <c r="P197" s="199">
        <v>1.5</v>
      </c>
      <c r="Q197" s="199">
        <v>7.3</v>
      </c>
      <c r="R197" s="199">
        <v>0</v>
      </c>
      <c r="S197" s="199">
        <v>0</v>
      </c>
      <c r="T197" s="199">
        <v>0</v>
      </c>
      <c r="U197" s="199">
        <v>0</v>
      </c>
      <c r="V197" s="199">
        <v>0</v>
      </c>
      <c r="W197" s="196" t="s">
        <v>71</v>
      </c>
      <c r="X197" s="198">
        <v>7</v>
      </c>
      <c r="Y197" s="81"/>
      <c r="Z197" s="79"/>
      <c r="AA197" t="str">
        <f t="shared" si="20"/>
        <v>Bruton, David DEN S</v>
      </c>
      <c r="AO197" t="str">
        <f t="shared" si="22"/>
        <v/>
      </c>
      <c r="AQ197" t="str">
        <f t="shared" si="23"/>
        <v/>
      </c>
      <c r="AS197" t="str">
        <f t="shared" si="21"/>
        <v/>
      </c>
      <c r="AU197" t="str">
        <f t="shared" si="24"/>
        <v/>
      </c>
      <c r="AW197" t="str">
        <f t="shared" si="25"/>
        <v/>
      </c>
      <c r="AY197" t="str">
        <f t="shared" si="26"/>
        <v/>
      </c>
      <c r="BA197" s="177"/>
      <c r="BB197" s="177"/>
      <c r="BC197" s="177"/>
      <c r="BD197" s="177"/>
      <c r="BE197" s="177"/>
    </row>
    <row r="198" spans="1:57" ht="15.75" thickBot="1">
      <c r="A198" s="196">
        <v>188</v>
      </c>
      <c r="B198" s="196">
        <v>188</v>
      </c>
      <c r="C198" s="197" t="s">
        <v>280</v>
      </c>
      <c r="D198" s="197">
        <v>108.7</v>
      </c>
      <c r="E198" s="196">
        <v>6.7939999999999996</v>
      </c>
      <c r="F198" s="199">
        <v>0</v>
      </c>
      <c r="G198" s="199">
        <v>5</v>
      </c>
      <c r="H198" s="199">
        <v>10.25</v>
      </c>
      <c r="I198" s="199">
        <v>5</v>
      </c>
      <c r="J198" s="200" t="s">
        <v>70</v>
      </c>
      <c r="K198" s="199">
        <v>0</v>
      </c>
      <c r="L198" s="199">
        <v>4.75</v>
      </c>
      <c r="M198" s="199">
        <v>2.5</v>
      </c>
      <c r="N198" s="199">
        <v>4.25</v>
      </c>
      <c r="O198" s="199">
        <v>14.5</v>
      </c>
      <c r="P198" s="199">
        <v>11.25</v>
      </c>
      <c r="Q198" s="199">
        <v>1.25</v>
      </c>
      <c r="R198" s="199">
        <v>4.5</v>
      </c>
      <c r="S198" s="199">
        <v>17.5</v>
      </c>
      <c r="T198" s="199">
        <v>11.6</v>
      </c>
      <c r="U198" s="199">
        <v>8.15</v>
      </c>
      <c r="V198" s="199">
        <v>8.1999999999999993</v>
      </c>
      <c r="W198" s="196" t="s">
        <v>71</v>
      </c>
      <c r="X198" s="198">
        <v>5</v>
      </c>
      <c r="Y198" s="84"/>
      <c r="Z198" s="82"/>
      <c r="AA198" t="str">
        <f t="shared" si="20"/>
        <v>Bryant, Desmond OAK DE</v>
      </c>
      <c r="AO198" t="str">
        <f t="shared" si="22"/>
        <v/>
      </c>
      <c r="AQ198" t="str">
        <f t="shared" si="23"/>
        <v/>
      </c>
      <c r="AS198" t="str">
        <f t="shared" si="21"/>
        <v/>
      </c>
      <c r="AU198" t="str">
        <f t="shared" si="24"/>
        <v/>
      </c>
      <c r="AW198" t="str">
        <f t="shared" si="25"/>
        <v/>
      </c>
      <c r="AY198" t="str">
        <f t="shared" si="26"/>
        <v/>
      </c>
      <c r="BA198" s="176"/>
      <c r="BB198" s="176"/>
      <c r="BC198" s="176"/>
      <c r="BD198" s="176"/>
      <c r="BE198" s="176"/>
    </row>
    <row r="199" spans="1:57" ht="28.5" customHeight="1" thickBot="1">
      <c r="A199" s="196">
        <v>189</v>
      </c>
      <c r="B199" s="196">
        <v>189</v>
      </c>
      <c r="C199" s="197" t="s">
        <v>281</v>
      </c>
      <c r="D199" s="197">
        <v>330.82</v>
      </c>
      <c r="E199" s="196">
        <v>20.675999999999998</v>
      </c>
      <c r="F199" s="199">
        <v>13.5</v>
      </c>
      <c r="G199" s="199">
        <v>0.57999999999999996</v>
      </c>
      <c r="H199" s="199">
        <v>16.57</v>
      </c>
      <c r="I199" s="199">
        <v>22.5</v>
      </c>
      <c r="J199" s="200" t="s">
        <v>70</v>
      </c>
      <c r="K199" s="199">
        <v>38.42</v>
      </c>
      <c r="L199" s="199">
        <v>5.03</v>
      </c>
      <c r="M199" s="199">
        <v>12.85</v>
      </c>
      <c r="N199" s="199">
        <v>2.75</v>
      </c>
      <c r="O199" s="199">
        <v>19.45</v>
      </c>
      <c r="P199" s="199">
        <v>35.5</v>
      </c>
      <c r="Q199" s="199">
        <v>35.1</v>
      </c>
      <c r="R199" s="199">
        <v>29.3</v>
      </c>
      <c r="S199" s="199">
        <v>14.9</v>
      </c>
      <c r="T199" s="199">
        <v>16.899999999999999</v>
      </c>
      <c r="U199" s="199">
        <v>55.37</v>
      </c>
      <c r="V199" s="199">
        <v>12.1</v>
      </c>
      <c r="W199" s="197" t="s">
        <v>245</v>
      </c>
      <c r="X199" s="198">
        <v>5</v>
      </c>
      <c r="Y199" s="81"/>
      <c r="Z199" s="79"/>
      <c r="AA199" t="str">
        <f t="shared" si="20"/>
        <v>Bryant, Dez DAL WR</v>
      </c>
      <c r="AO199" t="str">
        <f t="shared" si="22"/>
        <v/>
      </c>
      <c r="AQ199" t="str">
        <f t="shared" si="23"/>
        <v/>
      </c>
      <c r="AS199" t="str">
        <f t="shared" si="21"/>
        <v/>
      </c>
      <c r="AU199" t="str">
        <f t="shared" si="24"/>
        <v/>
      </c>
      <c r="AW199" t="str">
        <f t="shared" si="25"/>
        <v/>
      </c>
      <c r="AY199" t="str">
        <f t="shared" si="26"/>
        <v/>
      </c>
      <c r="BA199" s="177"/>
      <c r="BB199" s="177"/>
      <c r="BC199" s="177"/>
      <c r="BD199" s="177"/>
      <c r="BE199" s="177"/>
    </row>
    <row r="200" spans="1:57" ht="15.75" thickBot="1">
      <c r="A200" s="196">
        <v>190</v>
      </c>
      <c r="B200" s="196">
        <v>190</v>
      </c>
      <c r="C200" s="197" t="s">
        <v>282</v>
      </c>
      <c r="D200" s="197">
        <v>148</v>
      </c>
      <c r="E200" s="196">
        <v>9.25</v>
      </c>
      <c r="F200" s="199">
        <v>16.5</v>
      </c>
      <c r="G200" s="199">
        <v>9.5</v>
      </c>
      <c r="H200" s="199">
        <v>3</v>
      </c>
      <c r="I200" s="199">
        <v>13</v>
      </c>
      <c r="J200" s="199">
        <v>7.5</v>
      </c>
      <c r="K200" s="199">
        <v>12</v>
      </c>
      <c r="L200" s="200" t="s">
        <v>70</v>
      </c>
      <c r="M200" s="199">
        <v>12.5</v>
      </c>
      <c r="N200" s="199">
        <v>12</v>
      </c>
      <c r="O200" s="199">
        <v>9</v>
      </c>
      <c r="P200" s="199">
        <v>13</v>
      </c>
      <c r="Q200" s="199">
        <v>3</v>
      </c>
      <c r="R200" s="199">
        <v>13</v>
      </c>
      <c r="S200" s="199">
        <v>2</v>
      </c>
      <c r="T200" s="199">
        <v>10</v>
      </c>
      <c r="U200" s="199">
        <v>7</v>
      </c>
      <c r="V200" s="199">
        <v>5</v>
      </c>
      <c r="W200" s="196" t="s">
        <v>71</v>
      </c>
      <c r="X200" s="198">
        <v>7</v>
      </c>
      <c r="Y200" s="84"/>
      <c r="Z200" s="82"/>
      <c r="AA200" t="str">
        <f t="shared" si="20"/>
        <v>Bryant, Matt ATL PK</v>
      </c>
      <c r="AO200" t="str">
        <f t="shared" si="22"/>
        <v/>
      </c>
      <c r="AQ200" t="str">
        <f t="shared" si="23"/>
        <v/>
      </c>
      <c r="AS200" t="str">
        <f t="shared" si="21"/>
        <v/>
      </c>
      <c r="AU200" t="str">
        <f t="shared" si="24"/>
        <v/>
      </c>
      <c r="AW200" t="str">
        <f t="shared" si="25"/>
        <v/>
      </c>
      <c r="AY200" t="str">
        <f t="shared" si="26"/>
        <v/>
      </c>
      <c r="BA200" s="176"/>
      <c r="BB200" s="176"/>
      <c r="BC200" s="176"/>
      <c r="BD200" s="176"/>
      <c r="BE200" s="176"/>
    </row>
    <row r="201" spans="1:57" ht="27" customHeight="1" thickBot="1">
      <c r="A201" s="196">
        <v>191</v>
      </c>
      <c r="B201" s="196">
        <v>191</v>
      </c>
      <c r="C201" s="197" t="s">
        <v>283</v>
      </c>
      <c r="D201" s="197">
        <v>58.5</v>
      </c>
      <c r="E201" s="196">
        <v>3.6560000000000001</v>
      </c>
      <c r="F201" s="199">
        <v>8</v>
      </c>
      <c r="G201" s="199">
        <v>5</v>
      </c>
      <c r="H201" s="199">
        <v>6.25</v>
      </c>
      <c r="I201" s="199">
        <v>2.5</v>
      </c>
      <c r="J201" s="199">
        <v>0</v>
      </c>
      <c r="K201" s="199">
        <v>2.5</v>
      </c>
      <c r="L201" s="199">
        <v>6</v>
      </c>
      <c r="M201" s="199">
        <v>2.5</v>
      </c>
      <c r="N201" s="199">
        <v>3.75</v>
      </c>
      <c r="O201" s="199">
        <v>7.5</v>
      </c>
      <c r="P201" s="200" t="s">
        <v>70</v>
      </c>
      <c r="Q201" s="199">
        <v>0</v>
      </c>
      <c r="R201" s="199">
        <v>3.75</v>
      </c>
      <c r="S201" s="199">
        <v>0</v>
      </c>
      <c r="T201" s="199">
        <v>0</v>
      </c>
      <c r="U201" s="199">
        <v>3.25</v>
      </c>
      <c r="V201" s="199">
        <v>7.5</v>
      </c>
      <c r="W201" s="196" t="s">
        <v>71</v>
      </c>
      <c r="X201" s="198">
        <v>11</v>
      </c>
      <c r="Y201" s="81"/>
      <c r="Z201" s="79"/>
      <c r="AA201" t="str">
        <f t="shared" si="20"/>
        <v>Bryant, Red SEA DE</v>
      </c>
      <c r="AO201" t="str">
        <f t="shared" si="22"/>
        <v/>
      </c>
      <c r="AQ201" t="str">
        <f t="shared" si="23"/>
        <v/>
      </c>
      <c r="AS201" t="str">
        <f t="shared" si="21"/>
        <v/>
      </c>
      <c r="AU201" t="str">
        <f t="shared" si="24"/>
        <v/>
      </c>
      <c r="AW201" t="str">
        <f t="shared" si="25"/>
        <v/>
      </c>
      <c r="AY201" t="str">
        <f t="shared" si="26"/>
        <v/>
      </c>
      <c r="BA201" s="181"/>
      <c r="BB201" s="181"/>
      <c r="BC201" s="181"/>
      <c r="BD201" s="181"/>
      <c r="BE201" s="181"/>
    </row>
    <row r="202" spans="1:57" ht="15.75" thickBot="1">
      <c r="A202" s="196">
        <v>192</v>
      </c>
      <c r="B202" s="196">
        <v>192</v>
      </c>
      <c r="C202" s="197" t="s">
        <v>284</v>
      </c>
      <c r="D202" s="197">
        <v>62.55</v>
      </c>
      <c r="E202" s="196">
        <v>4.17</v>
      </c>
      <c r="F202" s="199">
        <v>11.95</v>
      </c>
      <c r="G202" s="199">
        <v>2.5</v>
      </c>
      <c r="H202" s="199">
        <v>3.75</v>
      </c>
      <c r="I202" s="199">
        <v>0</v>
      </c>
      <c r="J202" s="199">
        <v>3.75</v>
      </c>
      <c r="K202" s="200" t="s">
        <v>70</v>
      </c>
      <c r="L202" s="199">
        <v>0</v>
      </c>
      <c r="M202" s="196"/>
      <c r="N202" s="199">
        <v>8.8000000000000007</v>
      </c>
      <c r="O202" s="199">
        <v>4.25</v>
      </c>
      <c r="P202" s="199">
        <v>3.75</v>
      </c>
      <c r="Q202" s="199">
        <v>1.25</v>
      </c>
      <c r="R202" s="199">
        <v>5</v>
      </c>
      <c r="S202" s="199">
        <v>0</v>
      </c>
      <c r="T202" s="199">
        <v>1.25</v>
      </c>
      <c r="U202" s="199">
        <v>0</v>
      </c>
      <c r="V202" s="199">
        <v>16.3</v>
      </c>
      <c r="W202" s="196" t="s">
        <v>71</v>
      </c>
      <c r="X202" s="198">
        <v>6</v>
      </c>
      <c r="Y202" s="84"/>
      <c r="Z202" s="82"/>
      <c r="AA202" t="str">
        <f t="shared" si="20"/>
        <v>Bunkley, Brodrick NOS DT</v>
      </c>
      <c r="AO202" t="str">
        <f t="shared" si="22"/>
        <v/>
      </c>
      <c r="AQ202" t="str">
        <f t="shared" si="23"/>
        <v/>
      </c>
      <c r="AS202" t="str">
        <f t="shared" si="21"/>
        <v/>
      </c>
      <c r="AU202" t="str">
        <f t="shared" si="24"/>
        <v/>
      </c>
      <c r="AW202" t="str">
        <f t="shared" si="25"/>
        <v/>
      </c>
      <c r="AY202" t="str">
        <f t="shared" si="26"/>
        <v/>
      </c>
      <c r="BA202" s="176"/>
      <c r="BB202" s="176"/>
      <c r="BC202" s="176"/>
      <c r="BD202" s="176"/>
      <c r="BE202" s="176"/>
    </row>
    <row r="203" spans="1:57" ht="15.75" thickBot="1">
      <c r="A203" s="196">
        <v>193</v>
      </c>
      <c r="B203" s="196">
        <v>193</v>
      </c>
      <c r="C203" s="197" t="s">
        <v>285</v>
      </c>
      <c r="D203" s="197">
        <v>170.1</v>
      </c>
      <c r="E203" s="196">
        <v>10.631</v>
      </c>
      <c r="F203" s="199">
        <v>0</v>
      </c>
      <c r="G203" s="199">
        <v>3</v>
      </c>
      <c r="H203" s="199">
        <v>6</v>
      </c>
      <c r="I203" s="199">
        <v>21.6</v>
      </c>
      <c r="J203" s="199">
        <v>10</v>
      </c>
      <c r="K203" s="199">
        <v>11.25</v>
      </c>
      <c r="L203" s="199">
        <v>22</v>
      </c>
      <c r="M203" s="200" t="s">
        <v>70</v>
      </c>
      <c r="N203" s="199">
        <v>5.25</v>
      </c>
      <c r="O203" s="199">
        <v>9</v>
      </c>
      <c r="P203" s="199">
        <v>8.5</v>
      </c>
      <c r="Q203" s="199">
        <v>10.25</v>
      </c>
      <c r="R203" s="199">
        <v>9.75</v>
      </c>
      <c r="S203" s="199">
        <v>12</v>
      </c>
      <c r="T203" s="199">
        <v>11</v>
      </c>
      <c r="U203" s="199">
        <v>9.5</v>
      </c>
      <c r="V203" s="199">
        <v>21</v>
      </c>
      <c r="W203" s="197" t="s">
        <v>126</v>
      </c>
      <c r="X203" s="198">
        <v>8</v>
      </c>
      <c r="Y203" s="81"/>
      <c r="Z203" s="79"/>
      <c r="AA203" t="str">
        <f t="shared" ref="AA203:AA266" si="27">IF(ISBLANK(C203),"",C203)</f>
        <v>Burfict, Vontaze CIN LB</v>
      </c>
      <c r="AO203" t="str">
        <f t="shared" si="22"/>
        <v/>
      </c>
      <c r="AQ203" t="str">
        <f t="shared" si="23"/>
        <v/>
      </c>
      <c r="AS203" t="str">
        <f t="shared" si="21"/>
        <v/>
      </c>
      <c r="AU203" t="str">
        <f t="shared" si="24"/>
        <v/>
      </c>
      <c r="AW203" t="str">
        <f t="shared" si="25"/>
        <v/>
      </c>
      <c r="AY203" t="str">
        <f t="shared" si="26"/>
        <v/>
      </c>
      <c r="BA203" s="177"/>
      <c r="BB203" s="177"/>
      <c r="BC203" s="177"/>
      <c r="BD203" s="177"/>
      <c r="BE203" s="177"/>
    </row>
    <row r="204" spans="1:57" ht="15.75" thickBot="1">
      <c r="A204" s="196">
        <v>194</v>
      </c>
      <c r="B204" s="196">
        <v>194</v>
      </c>
      <c r="C204" s="197" t="s">
        <v>286</v>
      </c>
      <c r="D204" s="197">
        <v>76.55</v>
      </c>
      <c r="E204" s="196">
        <v>12.757999999999999</v>
      </c>
      <c r="F204" s="199">
        <v>15</v>
      </c>
      <c r="G204" s="199">
        <v>2.85</v>
      </c>
      <c r="H204" s="199">
        <v>28.1</v>
      </c>
      <c r="I204" s="199">
        <v>12.15</v>
      </c>
      <c r="J204" s="200" t="s">
        <v>70</v>
      </c>
      <c r="K204" s="199">
        <v>15.6</v>
      </c>
      <c r="L204" s="199">
        <v>2.85</v>
      </c>
      <c r="M204" s="196"/>
      <c r="N204" s="196"/>
      <c r="O204" s="196"/>
      <c r="P204" s="196"/>
      <c r="Q204" s="196"/>
      <c r="R204" s="196"/>
      <c r="S204" s="196"/>
      <c r="T204" s="196"/>
      <c r="U204" s="196"/>
      <c r="V204" s="196"/>
      <c r="W204" s="196" t="s">
        <v>87</v>
      </c>
      <c r="X204" s="198">
        <v>5</v>
      </c>
      <c r="Y204" s="84"/>
      <c r="Z204" s="82"/>
      <c r="AA204" t="str">
        <f t="shared" si="27"/>
        <v>Burleson, Nate DET WR</v>
      </c>
      <c r="AO204" t="str">
        <f t="shared" si="22"/>
        <v/>
      </c>
      <c r="AQ204" t="str">
        <f t="shared" si="23"/>
        <v/>
      </c>
      <c r="AS204" t="str">
        <f t="shared" si="21"/>
        <v/>
      </c>
      <c r="AU204" t="str">
        <f t="shared" si="24"/>
        <v/>
      </c>
      <c r="AW204" t="str">
        <f t="shared" si="25"/>
        <v/>
      </c>
      <c r="AY204" t="str">
        <f t="shared" si="26"/>
        <v/>
      </c>
      <c r="BA204" s="176"/>
      <c r="BB204" s="176"/>
      <c r="BC204" s="176"/>
      <c r="BD204" s="176"/>
      <c r="BE204" s="176"/>
    </row>
    <row r="205" spans="1:57" ht="15" customHeight="1" thickBot="1">
      <c r="A205" s="196">
        <v>195</v>
      </c>
      <c r="B205" s="196">
        <v>195</v>
      </c>
      <c r="C205" s="197" t="s">
        <v>287</v>
      </c>
      <c r="D205" s="197">
        <v>171.75</v>
      </c>
      <c r="E205" s="196">
        <v>10.734</v>
      </c>
      <c r="F205" s="199">
        <v>8.5</v>
      </c>
      <c r="G205" s="199">
        <v>6</v>
      </c>
      <c r="H205" s="199">
        <v>13.5</v>
      </c>
      <c r="I205" s="199">
        <v>12</v>
      </c>
      <c r="J205" s="199">
        <v>11.55</v>
      </c>
      <c r="K205" s="199">
        <v>8.75</v>
      </c>
      <c r="L205" s="200" t="s">
        <v>70</v>
      </c>
      <c r="M205" s="199">
        <v>17.25</v>
      </c>
      <c r="N205" s="199">
        <v>7.5</v>
      </c>
      <c r="O205" s="199">
        <v>8.25</v>
      </c>
      <c r="P205" s="199">
        <v>9.75</v>
      </c>
      <c r="Q205" s="199">
        <v>8.25</v>
      </c>
      <c r="R205" s="199">
        <v>16.75</v>
      </c>
      <c r="S205" s="199">
        <v>3</v>
      </c>
      <c r="T205" s="199">
        <v>17.45</v>
      </c>
      <c r="U205" s="199">
        <v>12</v>
      </c>
      <c r="V205" s="199">
        <v>11.25</v>
      </c>
      <c r="W205" s="196" t="s">
        <v>71</v>
      </c>
      <c r="X205" s="198">
        <v>7</v>
      </c>
      <c r="Y205" s="81"/>
      <c r="Z205" s="79"/>
      <c r="AA205" t="str">
        <f t="shared" si="27"/>
        <v>Burnett, Kevin MIA LB</v>
      </c>
      <c r="AO205" t="str">
        <f t="shared" si="22"/>
        <v/>
      </c>
      <c r="AQ205" t="str">
        <f t="shared" si="23"/>
        <v/>
      </c>
      <c r="AS205" t="str">
        <f t="shared" si="21"/>
        <v/>
      </c>
      <c r="AU205" t="str">
        <f t="shared" si="24"/>
        <v/>
      </c>
      <c r="AW205" t="str">
        <f t="shared" si="25"/>
        <v/>
      </c>
      <c r="AY205" t="str">
        <f t="shared" si="26"/>
        <v/>
      </c>
      <c r="BA205" s="177"/>
      <c r="BB205" s="177"/>
      <c r="BC205" s="177"/>
      <c r="BD205" s="177"/>
      <c r="BE205" s="177"/>
    </row>
    <row r="206" spans="1:57" ht="15.75" thickBot="1">
      <c r="A206" s="196">
        <v>196</v>
      </c>
      <c r="B206" s="196">
        <v>196</v>
      </c>
      <c r="C206" s="197" t="s">
        <v>288</v>
      </c>
      <c r="D206" s="197">
        <v>204.35</v>
      </c>
      <c r="E206" s="196">
        <v>12.772</v>
      </c>
      <c r="F206" s="199">
        <v>7.5</v>
      </c>
      <c r="G206" s="199">
        <v>10</v>
      </c>
      <c r="H206" s="199">
        <v>1.5</v>
      </c>
      <c r="I206" s="199">
        <v>17.5</v>
      </c>
      <c r="J206" s="199">
        <v>13.5</v>
      </c>
      <c r="K206" s="199">
        <v>6.75</v>
      </c>
      <c r="L206" s="199">
        <v>7.5</v>
      </c>
      <c r="M206" s="199">
        <v>28.1</v>
      </c>
      <c r="N206" s="199">
        <v>9.75</v>
      </c>
      <c r="O206" s="200" t="s">
        <v>70</v>
      </c>
      <c r="P206" s="199">
        <v>18.899999999999999</v>
      </c>
      <c r="Q206" s="199">
        <v>8.75</v>
      </c>
      <c r="R206" s="199">
        <v>27.85</v>
      </c>
      <c r="S206" s="199">
        <v>15</v>
      </c>
      <c r="T206" s="199">
        <v>13</v>
      </c>
      <c r="U206" s="199">
        <v>8.25</v>
      </c>
      <c r="V206" s="199">
        <v>10.5</v>
      </c>
      <c r="W206" s="197" t="s">
        <v>164</v>
      </c>
      <c r="X206" s="198">
        <v>10</v>
      </c>
      <c r="Y206" s="84"/>
      <c r="Z206" s="82"/>
      <c r="AA206" t="str">
        <f t="shared" si="27"/>
        <v>Burnett, Morgan GBP S</v>
      </c>
      <c r="AO206" t="str">
        <f t="shared" si="22"/>
        <v/>
      </c>
      <c r="AQ206" t="str">
        <f t="shared" si="23"/>
        <v/>
      </c>
      <c r="AS206" t="str">
        <f t="shared" si="21"/>
        <v/>
      </c>
      <c r="AU206" t="str">
        <f t="shared" si="24"/>
        <v/>
      </c>
      <c r="AW206" t="str">
        <f t="shared" si="25"/>
        <v/>
      </c>
      <c r="AY206" t="str">
        <f t="shared" si="26"/>
        <v/>
      </c>
      <c r="BA206" s="176"/>
      <c r="BB206" s="176"/>
      <c r="BC206" s="176"/>
      <c r="BD206" s="176"/>
      <c r="BE206" s="176"/>
    </row>
    <row r="207" spans="1:57" ht="28.5" customHeight="1" thickBot="1">
      <c r="A207" s="196">
        <v>197</v>
      </c>
      <c r="B207" s="196">
        <v>197</v>
      </c>
      <c r="C207" s="197" t="s">
        <v>289</v>
      </c>
      <c r="D207" s="197">
        <v>13.95</v>
      </c>
      <c r="E207" s="196">
        <v>4.6500000000000004</v>
      </c>
      <c r="F207" s="196"/>
      <c r="G207" s="196"/>
      <c r="H207" s="196"/>
      <c r="I207" s="200" t="s">
        <v>70</v>
      </c>
      <c r="J207" s="196"/>
      <c r="K207" s="196"/>
      <c r="L207" s="196"/>
      <c r="M207" s="196"/>
      <c r="N207" s="196"/>
      <c r="O207" s="196"/>
      <c r="P207" s="196"/>
      <c r="Q207" s="199">
        <v>0</v>
      </c>
      <c r="R207" s="196"/>
      <c r="S207" s="199">
        <v>3.05</v>
      </c>
      <c r="T207" s="196"/>
      <c r="U207" s="196"/>
      <c r="V207" s="199">
        <v>10.9</v>
      </c>
      <c r="W207" s="196" t="s">
        <v>184</v>
      </c>
      <c r="X207" s="198">
        <v>4</v>
      </c>
      <c r="Y207" s="81"/>
      <c r="Z207" s="79"/>
      <c r="AA207" t="str">
        <f t="shared" si="27"/>
        <v>Burress, Plaxico PIT WR</v>
      </c>
      <c r="AO207" t="str">
        <f t="shared" si="22"/>
        <v/>
      </c>
      <c r="AQ207" t="str">
        <f t="shared" si="23"/>
        <v/>
      </c>
      <c r="AS207" t="str">
        <f t="shared" si="21"/>
        <v/>
      </c>
      <c r="AU207" t="str">
        <f t="shared" si="24"/>
        <v/>
      </c>
      <c r="AW207" t="str">
        <f t="shared" si="25"/>
        <v/>
      </c>
      <c r="AY207" t="str">
        <f t="shared" si="26"/>
        <v/>
      </c>
      <c r="BA207" s="177"/>
      <c r="BB207" s="177"/>
      <c r="BC207" s="177"/>
      <c r="BD207" s="177"/>
      <c r="BE207" s="177"/>
    </row>
    <row r="208" spans="1:57" ht="15.75" thickBot="1">
      <c r="A208" s="196">
        <v>198</v>
      </c>
      <c r="B208" s="196">
        <v>198</v>
      </c>
      <c r="C208" s="197" t="s">
        <v>290</v>
      </c>
      <c r="D208" s="197">
        <v>147.30000000000001</v>
      </c>
      <c r="E208" s="196">
        <v>9.2059999999999995</v>
      </c>
      <c r="F208" s="199">
        <v>13</v>
      </c>
      <c r="G208" s="199">
        <v>5.5</v>
      </c>
      <c r="H208" s="199">
        <v>6.25</v>
      </c>
      <c r="I208" s="199">
        <v>0</v>
      </c>
      <c r="J208" s="200" t="s">
        <v>70</v>
      </c>
      <c r="K208" s="199">
        <v>4.5</v>
      </c>
      <c r="L208" s="199">
        <v>15.25</v>
      </c>
      <c r="M208" s="199">
        <v>10.5</v>
      </c>
      <c r="N208" s="199">
        <v>6</v>
      </c>
      <c r="O208" s="199">
        <v>6</v>
      </c>
      <c r="P208" s="199">
        <v>9.75</v>
      </c>
      <c r="Q208" s="199">
        <v>15.5</v>
      </c>
      <c r="R208" s="199">
        <v>10.5</v>
      </c>
      <c r="S208" s="199">
        <v>9</v>
      </c>
      <c r="T208" s="199">
        <v>6.25</v>
      </c>
      <c r="U208" s="199">
        <v>18.8</v>
      </c>
      <c r="V208" s="199">
        <v>10.5</v>
      </c>
      <c r="W208" s="196" t="s">
        <v>87</v>
      </c>
      <c r="X208" s="198">
        <v>5</v>
      </c>
      <c r="Y208" s="84"/>
      <c r="Z208" s="82"/>
      <c r="AA208" t="str">
        <f t="shared" si="27"/>
        <v>Burris, Miles OAK LB</v>
      </c>
      <c r="AO208" t="str">
        <f t="shared" si="22"/>
        <v/>
      </c>
      <c r="AQ208" t="str">
        <f t="shared" si="23"/>
        <v/>
      </c>
      <c r="AS208" t="str">
        <f t="shared" si="21"/>
        <v/>
      </c>
      <c r="AU208" t="str">
        <f t="shared" si="24"/>
        <v/>
      </c>
      <c r="AW208" t="str">
        <f t="shared" si="25"/>
        <v/>
      </c>
      <c r="AY208" t="str">
        <f t="shared" si="26"/>
        <v/>
      </c>
      <c r="BA208" s="176"/>
      <c r="BB208" s="176"/>
      <c r="BC208" s="176"/>
      <c r="BD208" s="176"/>
      <c r="BE208" s="176"/>
    </row>
    <row r="209" spans="1:57" ht="15" customHeight="1" thickBot="1">
      <c r="A209" s="196">
        <v>199</v>
      </c>
      <c r="B209" s="196">
        <v>199</v>
      </c>
      <c r="C209" s="197" t="s">
        <v>291</v>
      </c>
      <c r="D209" s="197">
        <v>0</v>
      </c>
      <c r="E209" s="196">
        <v>0</v>
      </c>
      <c r="F209" s="199">
        <v>0</v>
      </c>
      <c r="G209" s="196"/>
      <c r="H209" s="196"/>
      <c r="I209" s="199">
        <v>0</v>
      </c>
      <c r="J209" s="199">
        <v>0</v>
      </c>
      <c r="K209" s="196"/>
      <c r="L209" s="196"/>
      <c r="M209" s="196"/>
      <c r="N209" s="199">
        <v>0</v>
      </c>
      <c r="O209" s="196"/>
      <c r="P209" s="200" t="s">
        <v>70</v>
      </c>
      <c r="Q209" s="196"/>
      <c r="R209" s="196"/>
      <c r="S209" s="196"/>
      <c r="T209" s="196"/>
      <c r="U209" s="196"/>
      <c r="V209" s="196"/>
      <c r="W209" s="196" t="s">
        <v>71</v>
      </c>
      <c r="X209" s="198">
        <v>11</v>
      </c>
      <c r="Y209" s="81"/>
      <c r="Z209" s="79"/>
      <c r="AA209" t="str">
        <f t="shared" si="27"/>
        <v>Burton, Brandon MIN CB</v>
      </c>
      <c r="AO209" t="str">
        <f t="shared" si="22"/>
        <v/>
      </c>
      <c r="AQ209" t="str">
        <f t="shared" si="23"/>
        <v/>
      </c>
      <c r="AS209" t="str">
        <f t="shared" si="21"/>
        <v/>
      </c>
      <c r="AU209" t="str">
        <f t="shared" si="24"/>
        <v/>
      </c>
      <c r="AW209" t="str">
        <f t="shared" si="25"/>
        <v/>
      </c>
      <c r="AY209" t="str">
        <f t="shared" si="26"/>
        <v/>
      </c>
      <c r="BA209" s="177"/>
      <c r="BB209" s="177"/>
      <c r="BC209" s="177"/>
      <c r="BD209" s="177"/>
      <c r="BE209" s="177"/>
    </row>
    <row r="210" spans="1:57" ht="15.75" thickBot="1">
      <c r="A210" s="196">
        <v>200</v>
      </c>
      <c r="B210" s="196">
        <v>200</v>
      </c>
      <c r="C210" s="197" t="s">
        <v>292</v>
      </c>
      <c r="D210" s="197">
        <v>15.75</v>
      </c>
      <c r="E210" s="196">
        <v>1.3120000000000001</v>
      </c>
      <c r="F210" s="199">
        <v>0</v>
      </c>
      <c r="G210" s="199">
        <v>7.95</v>
      </c>
      <c r="H210" s="199">
        <v>0</v>
      </c>
      <c r="I210" s="196"/>
      <c r="J210" s="199">
        <v>1.85</v>
      </c>
      <c r="K210" s="199">
        <v>0</v>
      </c>
      <c r="L210" s="199">
        <v>0</v>
      </c>
      <c r="M210" s="199">
        <v>0</v>
      </c>
      <c r="N210" s="196"/>
      <c r="O210" s="199">
        <v>0</v>
      </c>
      <c r="P210" s="200" t="s">
        <v>70</v>
      </c>
      <c r="Q210" s="199">
        <v>0</v>
      </c>
      <c r="R210" s="199">
        <v>0</v>
      </c>
      <c r="S210" s="199">
        <v>0</v>
      </c>
      <c r="T210" s="199">
        <v>5.95</v>
      </c>
      <c r="U210" s="196"/>
      <c r="V210" s="196"/>
      <c r="W210" s="196" t="s">
        <v>71</v>
      </c>
      <c r="X210" s="198">
        <v>11</v>
      </c>
      <c r="Y210" s="84"/>
      <c r="Z210" s="82"/>
      <c r="AA210" t="str">
        <f t="shared" si="27"/>
        <v>Burton, Stephen MIN WR</v>
      </c>
      <c r="AO210" t="str">
        <f t="shared" si="22"/>
        <v/>
      </c>
      <c r="AQ210" t="str">
        <f t="shared" si="23"/>
        <v/>
      </c>
      <c r="AS210" t="str">
        <f t="shared" si="21"/>
        <v/>
      </c>
      <c r="AU210" t="str">
        <f t="shared" si="24"/>
        <v/>
      </c>
      <c r="AW210" t="str">
        <f t="shared" si="25"/>
        <v/>
      </c>
      <c r="AY210" t="str">
        <f t="shared" si="26"/>
        <v/>
      </c>
      <c r="BA210" s="176"/>
      <c r="BB210" s="176"/>
      <c r="BC210" s="176"/>
      <c r="BD210" s="176"/>
      <c r="BE210" s="176"/>
    </row>
    <row r="211" spans="1:57" ht="15.75" thickBot="1">
      <c r="A211" s="196">
        <v>201</v>
      </c>
      <c r="B211" s="196">
        <v>201</v>
      </c>
      <c r="C211" s="197" t="s">
        <v>293</v>
      </c>
      <c r="D211" s="197">
        <v>8.5</v>
      </c>
      <c r="E211" s="196">
        <v>0.53100000000000003</v>
      </c>
      <c r="F211" s="199">
        <v>6</v>
      </c>
      <c r="G211" s="199">
        <v>0</v>
      </c>
      <c r="H211" s="199">
        <v>0</v>
      </c>
      <c r="I211" s="199">
        <v>0</v>
      </c>
      <c r="J211" s="199">
        <v>0</v>
      </c>
      <c r="K211" s="199">
        <v>0</v>
      </c>
      <c r="L211" s="199">
        <v>0</v>
      </c>
      <c r="M211" s="199">
        <v>0</v>
      </c>
      <c r="N211" s="199">
        <v>2.5</v>
      </c>
      <c r="O211" s="200" t="s">
        <v>70</v>
      </c>
      <c r="P211" s="199">
        <v>0</v>
      </c>
      <c r="Q211" s="199">
        <v>0</v>
      </c>
      <c r="R211" s="199">
        <v>0</v>
      </c>
      <c r="S211" s="199">
        <v>0</v>
      </c>
      <c r="T211" s="199">
        <v>0</v>
      </c>
      <c r="U211" s="199">
        <v>0</v>
      </c>
      <c r="V211" s="199">
        <v>0</v>
      </c>
      <c r="W211" s="196" t="s">
        <v>71</v>
      </c>
      <c r="X211" s="198">
        <v>10</v>
      </c>
      <c r="Y211" s="81"/>
      <c r="Z211" s="79"/>
      <c r="AA211" t="str">
        <f t="shared" si="27"/>
        <v>Bush, Jarrett GBP CB</v>
      </c>
      <c r="AO211" t="str">
        <f t="shared" si="22"/>
        <v/>
      </c>
      <c r="AQ211" t="str">
        <f t="shared" si="23"/>
        <v/>
      </c>
      <c r="AS211" t="str">
        <f t="shared" si="21"/>
        <v/>
      </c>
      <c r="AU211" t="str">
        <f t="shared" si="24"/>
        <v/>
      </c>
      <c r="AW211" t="str">
        <f t="shared" si="25"/>
        <v/>
      </c>
      <c r="AY211" t="str">
        <f t="shared" si="26"/>
        <v/>
      </c>
      <c r="BA211" s="177"/>
      <c r="BB211" s="177"/>
      <c r="BC211" s="177"/>
      <c r="BD211" s="177"/>
      <c r="BE211" s="177"/>
    </row>
    <row r="212" spans="1:57" ht="15.75" thickBot="1">
      <c r="A212" s="196">
        <v>202</v>
      </c>
      <c r="B212" s="196">
        <v>202</v>
      </c>
      <c r="C212" s="197" t="s">
        <v>294</v>
      </c>
      <c r="D212" s="197">
        <v>4</v>
      </c>
      <c r="E212" s="196">
        <v>0.25</v>
      </c>
      <c r="F212" s="199">
        <v>0</v>
      </c>
      <c r="G212" s="199">
        <v>1.25</v>
      </c>
      <c r="H212" s="199">
        <v>0</v>
      </c>
      <c r="I212" s="199">
        <v>0</v>
      </c>
      <c r="J212" s="199">
        <v>0</v>
      </c>
      <c r="K212" s="199">
        <v>0</v>
      </c>
      <c r="L212" s="199">
        <v>0</v>
      </c>
      <c r="M212" s="199">
        <v>1.25</v>
      </c>
      <c r="N212" s="200" t="s">
        <v>70</v>
      </c>
      <c r="O212" s="199">
        <v>0</v>
      </c>
      <c r="P212" s="199">
        <v>0</v>
      </c>
      <c r="Q212" s="199">
        <v>0</v>
      </c>
      <c r="R212" s="199">
        <v>0</v>
      </c>
      <c r="S212" s="199">
        <v>0</v>
      </c>
      <c r="T212" s="199">
        <v>0</v>
      </c>
      <c r="U212" s="199">
        <v>0</v>
      </c>
      <c r="V212" s="199">
        <v>1.5</v>
      </c>
      <c r="W212" s="196" t="s">
        <v>71</v>
      </c>
      <c r="X212" s="198">
        <v>9</v>
      </c>
      <c r="Y212" s="84"/>
      <c r="Z212" s="82"/>
      <c r="AA212" t="str">
        <f t="shared" si="27"/>
        <v>Bush, Josh NYJ S</v>
      </c>
      <c r="AO212" t="str">
        <f t="shared" si="22"/>
        <v/>
      </c>
      <c r="AQ212" t="str">
        <f t="shared" si="23"/>
        <v/>
      </c>
      <c r="AS212" t="str">
        <f t="shared" si="21"/>
        <v/>
      </c>
      <c r="AU212" t="str">
        <f t="shared" si="24"/>
        <v/>
      </c>
      <c r="AW212" t="str">
        <f t="shared" si="25"/>
        <v/>
      </c>
      <c r="AY212" t="str">
        <f t="shared" si="26"/>
        <v/>
      </c>
      <c r="BA212" s="176"/>
      <c r="BB212" s="176"/>
      <c r="BC212" s="176"/>
      <c r="BD212" s="176"/>
      <c r="BE212" s="176"/>
    </row>
    <row r="213" spans="1:57" ht="15.75" thickBot="1">
      <c r="A213" s="196">
        <v>203</v>
      </c>
      <c r="B213" s="196">
        <v>203</v>
      </c>
      <c r="C213" s="197" t="s">
        <v>295</v>
      </c>
      <c r="D213" s="197">
        <v>85.4</v>
      </c>
      <c r="E213" s="196">
        <v>6.569</v>
      </c>
      <c r="F213" s="199">
        <v>16.2</v>
      </c>
      <c r="G213" s="199">
        <v>5.4</v>
      </c>
      <c r="H213" s="199">
        <v>15.3</v>
      </c>
      <c r="I213" s="199">
        <v>4.7</v>
      </c>
      <c r="J213" s="199">
        <v>7.2</v>
      </c>
      <c r="K213" s="200" t="s">
        <v>70</v>
      </c>
      <c r="L213" s="199">
        <v>4.3</v>
      </c>
      <c r="M213" s="199">
        <v>0.5</v>
      </c>
      <c r="N213" s="199">
        <v>4.3</v>
      </c>
      <c r="O213" s="199">
        <v>0.4</v>
      </c>
      <c r="P213" s="199">
        <v>3.7</v>
      </c>
      <c r="Q213" s="199">
        <v>18.899999999999999</v>
      </c>
      <c r="R213" s="199">
        <v>3.9</v>
      </c>
      <c r="S213" s="199">
        <v>0.6</v>
      </c>
      <c r="T213" s="196"/>
      <c r="U213" s="196"/>
      <c r="V213" s="196"/>
      <c r="W213" s="197" t="s">
        <v>296</v>
      </c>
      <c r="X213" s="198">
        <v>6</v>
      </c>
      <c r="Y213" s="81"/>
      <c r="Z213" s="79"/>
      <c r="AA213" t="str">
        <f t="shared" si="27"/>
        <v>Bush, Michael CHI RB</v>
      </c>
      <c r="AO213" t="str">
        <f t="shared" si="22"/>
        <v/>
      </c>
      <c r="AQ213" t="str">
        <f t="shared" si="23"/>
        <v/>
      </c>
      <c r="AS213" t="str">
        <f t="shared" si="21"/>
        <v/>
      </c>
      <c r="AU213" t="str">
        <f t="shared" si="24"/>
        <v/>
      </c>
      <c r="AW213" t="str">
        <f t="shared" si="25"/>
        <v/>
      </c>
      <c r="AY213" t="str">
        <f t="shared" si="26"/>
        <v/>
      </c>
      <c r="BA213" s="177"/>
      <c r="BB213" s="177"/>
      <c r="BC213" s="177"/>
      <c r="BD213" s="177"/>
      <c r="BE213" s="177"/>
    </row>
    <row r="214" spans="1:57" ht="15.75" thickBot="1">
      <c r="A214" s="196">
        <v>204</v>
      </c>
      <c r="B214" s="196">
        <v>204</v>
      </c>
      <c r="C214" s="197" t="s">
        <v>297</v>
      </c>
      <c r="D214" s="197">
        <v>33.75</v>
      </c>
      <c r="E214" s="196">
        <v>2.109</v>
      </c>
      <c r="F214" s="199">
        <v>0</v>
      </c>
      <c r="G214" s="199">
        <v>0</v>
      </c>
      <c r="H214" s="199">
        <v>0</v>
      </c>
      <c r="I214" s="199">
        <v>0</v>
      </c>
      <c r="J214" s="199">
        <v>0</v>
      </c>
      <c r="K214" s="200" t="s">
        <v>70</v>
      </c>
      <c r="L214" s="199">
        <v>0</v>
      </c>
      <c r="M214" s="199">
        <v>0</v>
      </c>
      <c r="N214" s="199">
        <v>0</v>
      </c>
      <c r="O214" s="199">
        <v>0</v>
      </c>
      <c r="P214" s="199">
        <v>0</v>
      </c>
      <c r="Q214" s="199">
        <v>2.5</v>
      </c>
      <c r="R214" s="199">
        <v>9.25</v>
      </c>
      <c r="S214" s="199">
        <v>2.25</v>
      </c>
      <c r="T214" s="199">
        <v>14.5</v>
      </c>
      <c r="U214" s="199">
        <v>0.75</v>
      </c>
      <c r="V214" s="199">
        <v>4.5</v>
      </c>
      <c r="W214" s="196" t="s">
        <v>71</v>
      </c>
      <c r="X214" s="198">
        <v>6</v>
      </c>
      <c r="Y214" s="84"/>
      <c r="Z214" s="82"/>
      <c r="AA214" t="str">
        <f t="shared" si="27"/>
        <v>Bush, Rafael NOS S</v>
      </c>
      <c r="AO214" t="str">
        <f t="shared" si="22"/>
        <v/>
      </c>
      <c r="AQ214" t="str">
        <f t="shared" si="23"/>
        <v/>
      </c>
      <c r="AS214" t="str">
        <f t="shared" si="21"/>
        <v/>
      </c>
      <c r="AU214" t="str">
        <f t="shared" si="24"/>
        <v/>
      </c>
      <c r="AW214" t="str">
        <f t="shared" si="25"/>
        <v/>
      </c>
      <c r="AY214" t="str">
        <f t="shared" si="26"/>
        <v/>
      </c>
      <c r="BA214" s="176"/>
      <c r="BB214" s="176"/>
      <c r="BC214" s="176"/>
      <c r="BD214" s="176"/>
      <c r="BE214" s="176"/>
    </row>
    <row r="215" spans="1:57" ht="15.75" thickBot="1">
      <c r="A215" s="196">
        <v>205</v>
      </c>
      <c r="B215" s="196">
        <v>205</v>
      </c>
      <c r="C215" s="197" t="s">
        <v>298</v>
      </c>
      <c r="D215" s="197">
        <v>208.24</v>
      </c>
      <c r="E215" s="196">
        <v>13.015000000000001</v>
      </c>
      <c r="F215" s="199">
        <v>16.5</v>
      </c>
      <c r="G215" s="199">
        <v>39.14</v>
      </c>
      <c r="H215" s="199">
        <v>7.2</v>
      </c>
      <c r="I215" s="199">
        <v>6.7</v>
      </c>
      <c r="J215" s="199">
        <v>15.2</v>
      </c>
      <c r="K215" s="199">
        <v>11.1</v>
      </c>
      <c r="L215" s="200" t="s">
        <v>70</v>
      </c>
      <c r="M215" s="199">
        <v>4.5</v>
      </c>
      <c r="N215" s="199">
        <v>14.6</v>
      </c>
      <c r="O215" s="199">
        <v>0.9</v>
      </c>
      <c r="P215" s="199">
        <v>5.5</v>
      </c>
      <c r="Q215" s="199">
        <v>15.2</v>
      </c>
      <c r="R215" s="199">
        <v>6.4</v>
      </c>
      <c r="S215" s="199">
        <v>15.3</v>
      </c>
      <c r="T215" s="199">
        <v>11.4</v>
      </c>
      <c r="U215" s="199">
        <v>31.7</v>
      </c>
      <c r="V215" s="199">
        <v>6.9</v>
      </c>
      <c r="W215" s="197" t="s">
        <v>109</v>
      </c>
      <c r="X215" s="198">
        <v>7</v>
      </c>
      <c r="Y215" s="81"/>
      <c r="Z215" s="79"/>
      <c r="AA215" t="str">
        <f t="shared" si="27"/>
        <v>Bush, Reggie MIA RB</v>
      </c>
      <c r="AO215" t="str">
        <f t="shared" si="22"/>
        <v/>
      </c>
      <c r="AQ215" t="str">
        <f t="shared" si="23"/>
        <v/>
      </c>
      <c r="AS215" t="str">
        <f t="shared" si="21"/>
        <v/>
      </c>
      <c r="AU215" t="str">
        <f t="shared" si="24"/>
        <v/>
      </c>
      <c r="AW215" t="str">
        <f t="shared" si="25"/>
        <v/>
      </c>
      <c r="AY215" t="str">
        <f t="shared" si="26"/>
        <v/>
      </c>
      <c r="BA215" s="177"/>
      <c r="BB215" s="177"/>
      <c r="BC215" s="177"/>
      <c r="BD215" s="177"/>
      <c r="BE215" s="177"/>
    </row>
    <row r="216" spans="1:57" ht="15.75" thickBot="1">
      <c r="A216" s="196">
        <v>206</v>
      </c>
      <c r="B216" s="196">
        <v>206</v>
      </c>
      <c r="C216" s="197" t="s">
        <v>299</v>
      </c>
      <c r="D216" s="197">
        <v>103.6</v>
      </c>
      <c r="E216" s="196">
        <v>9.4179999999999993</v>
      </c>
      <c r="F216" s="196"/>
      <c r="G216" s="196"/>
      <c r="H216" s="196"/>
      <c r="I216" s="200" t="s">
        <v>70</v>
      </c>
      <c r="J216" s="199">
        <v>0</v>
      </c>
      <c r="K216" s="199">
        <v>2.25</v>
      </c>
      <c r="L216" s="196"/>
      <c r="M216" s="196"/>
      <c r="N216" s="199">
        <v>4.75</v>
      </c>
      <c r="O216" s="199">
        <v>35.700000000000003</v>
      </c>
      <c r="P216" s="199">
        <v>10.5</v>
      </c>
      <c r="Q216" s="199">
        <v>6.25</v>
      </c>
      <c r="R216" s="199">
        <v>6.5</v>
      </c>
      <c r="S216" s="199">
        <v>10.45</v>
      </c>
      <c r="T216" s="199">
        <v>7.5</v>
      </c>
      <c r="U216" s="199">
        <v>18.2</v>
      </c>
      <c r="V216" s="199">
        <v>1.5</v>
      </c>
      <c r="W216" s="196" t="s">
        <v>71</v>
      </c>
      <c r="X216" s="198">
        <v>4</v>
      </c>
      <c r="Y216" s="84"/>
      <c r="Z216" s="82"/>
      <c r="AA216" t="str">
        <f t="shared" si="27"/>
        <v>Butler, Darius IND CB</v>
      </c>
      <c r="AO216" t="str">
        <f t="shared" si="22"/>
        <v/>
      </c>
      <c r="AQ216" t="str">
        <f t="shared" si="23"/>
        <v/>
      </c>
      <c r="AS216" t="str">
        <f t="shared" si="21"/>
        <v/>
      </c>
      <c r="AU216" t="str">
        <f t="shared" si="24"/>
        <v/>
      </c>
      <c r="AW216" t="str">
        <f t="shared" si="25"/>
        <v/>
      </c>
      <c r="AY216" t="str">
        <f t="shared" si="26"/>
        <v/>
      </c>
      <c r="BA216" s="176"/>
      <c r="BB216" s="176"/>
      <c r="BC216" s="176"/>
      <c r="BD216" s="176"/>
      <c r="BE216" s="176"/>
    </row>
    <row r="217" spans="1:57" ht="15" customHeight="1" thickBot="1">
      <c r="A217" s="196">
        <v>207</v>
      </c>
      <c r="B217" s="196">
        <v>207</v>
      </c>
      <c r="C217" s="197" t="s">
        <v>300</v>
      </c>
      <c r="D217" s="197">
        <v>0</v>
      </c>
      <c r="E217" s="196">
        <v>0</v>
      </c>
      <c r="F217" s="196"/>
      <c r="G217" s="196"/>
      <c r="H217" s="196"/>
      <c r="I217" s="196"/>
      <c r="J217" s="196"/>
      <c r="K217" s="196"/>
      <c r="L217" s="196"/>
      <c r="M217" s="196"/>
      <c r="N217" s="196"/>
      <c r="O217" s="196"/>
      <c r="P217" s="200" t="s">
        <v>70</v>
      </c>
      <c r="Q217" s="196"/>
      <c r="R217" s="196"/>
      <c r="S217" s="196"/>
      <c r="T217" s="196"/>
      <c r="U217" s="199">
        <v>0</v>
      </c>
      <c r="V217" s="196"/>
      <c r="W217" s="196" t="s">
        <v>71</v>
      </c>
      <c r="X217" s="198">
        <v>11</v>
      </c>
      <c r="Y217" s="81"/>
      <c r="Z217" s="79"/>
      <c r="AA217" t="str">
        <f t="shared" si="27"/>
        <v>Butler, Deon SEA WR</v>
      </c>
      <c r="AO217" t="str">
        <f t="shared" si="22"/>
        <v/>
      </c>
      <c r="AQ217" t="str">
        <f t="shared" si="23"/>
        <v/>
      </c>
      <c r="AS217" t="str">
        <f t="shared" si="21"/>
        <v/>
      </c>
      <c r="AU217" t="str">
        <f t="shared" si="24"/>
        <v/>
      </c>
      <c r="AW217" t="str">
        <f t="shared" si="25"/>
        <v/>
      </c>
      <c r="AY217" t="str">
        <f t="shared" si="26"/>
        <v/>
      </c>
      <c r="BA217" s="177"/>
      <c r="BB217" s="177"/>
      <c r="BC217" s="177"/>
      <c r="BD217" s="177"/>
      <c r="BE217" s="177"/>
    </row>
    <row r="218" spans="1:57" ht="15.75" thickBot="1">
      <c r="A218" s="196">
        <v>208</v>
      </c>
      <c r="B218" s="196">
        <v>208</v>
      </c>
      <c r="C218" s="197" t="s">
        <v>301</v>
      </c>
      <c r="D218" s="197">
        <v>149.1</v>
      </c>
      <c r="E218" s="196">
        <v>12.425000000000001</v>
      </c>
      <c r="F218" s="199">
        <v>18.45</v>
      </c>
      <c r="G218" s="199">
        <v>6.25</v>
      </c>
      <c r="H218" s="199">
        <v>15.5</v>
      </c>
      <c r="I218" s="199">
        <v>26.4</v>
      </c>
      <c r="J218" s="199">
        <v>2.25</v>
      </c>
      <c r="K218" s="199">
        <v>3.5</v>
      </c>
      <c r="L218" s="200" t="s">
        <v>70</v>
      </c>
      <c r="M218" s="199">
        <v>13.5</v>
      </c>
      <c r="N218" s="199">
        <v>17</v>
      </c>
      <c r="O218" s="199">
        <v>12.25</v>
      </c>
      <c r="P218" s="199">
        <v>14.25</v>
      </c>
      <c r="Q218" s="199">
        <v>6</v>
      </c>
      <c r="R218" s="196"/>
      <c r="S218" s="196"/>
      <c r="T218" s="196"/>
      <c r="U218" s="199">
        <v>13.75</v>
      </c>
      <c r="V218" s="196"/>
      <c r="W218" s="197" t="s">
        <v>302</v>
      </c>
      <c r="X218" s="198">
        <v>7</v>
      </c>
      <c r="Y218" s="84"/>
      <c r="Z218" s="82"/>
      <c r="AA218" t="str">
        <f t="shared" si="27"/>
        <v>Butler, Donald SDC LB</v>
      </c>
      <c r="AO218" t="str">
        <f t="shared" si="22"/>
        <v/>
      </c>
      <c r="AQ218" t="str">
        <f t="shared" si="23"/>
        <v/>
      </c>
      <c r="AS218" t="str">
        <f t="shared" si="21"/>
        <v/>
      </c>
      <c r="AU218" t="str">
        <f t="shared" si="24"/>
        <v/>
      </c>
      <c r="AW218" t="str">
        <f t="shared" si="25"/>
        <v/>
      </c>
      <c r="AY218" t="str">
        <f t="shared" si="26"/>
        <v/>
      </c>
      <c r="BA218" s="176"/>
      <c r="BB218" s="176"/>
      <c r="BC218" s="176"/>
      <c r="BD218" s="176"/>
      <c r="BE218" s="176"/>
    </row>
    <row r="219" spans="1:57" ht="15.75" thickBot="1">
      <c r="A219" s="196">
        <v>209</v>
      </c>
      <c r="B219" s="196">
        <v>209</v>
      </c>
      <c r="C219" s="197" t="s">
        <v>303</v>
      </c>
      <c r="D219" s="197">
        <v>69.75</v>
      </c>
      <c r="E219" s="196">
        <v>4.359</v>
      </c>
      <c r="F219" s="199">
        <v>0</v>
      </c>
      <c r="G219" s="199">
        <v>4</v>
      </c>
      <c r="H219" s="199">
        <v>3.75</v>
      </c>
      <c r="I219" s="199">
        <v>4</v>
      </c>
      <c r="J219" s="200" t="s">
        <v>70</v>
      </c>
      <c r="K219" s="199">
        <v>10</v>
      </c>
      <c r="L219" s="199">
        <v>0</v>
      </c>
      <c r="M219" s="199">
        <v>0</v>
      </c>
      <c r="N219" s="199">
        <v>9.9</v>
      </c>
      <c r="O219" s="199">
        <v>10.25</v>
      </c>
      <c r="P219" s="199">
        <v>1.5</v>
      </c>
      <c r="Q219" s="199">
        <v>0</v>
      </c>
      <c r="R219" s="199">
        <v>13.1</v>
      </c>
      <c r="S219" s="199">
        <v>0</v>
      </c>
      <c r="T219" s="199">
        <v>5.5</v>
      </c>
      <c r="U219" s="199">
        <v>7.75</v>
      </c>
      <c r="V219" s="199">
        <v>0</v>
      </c>
      <c r="W219" s="196" t="s">
        <v>76</v>
      </c>
      <c r="X219" s="198">
        <v>5</v>
      </c>
      <c r="Y219" s="81"/>
      <c r="Z219" s="79"/>
      <c r="AA219" t="str">
        <f t="shared" si="27"/>
        <v>Butler, Victor DAL LB</v>
      </c>
      <c r="AO219" t="str">
        <f t="shared" si="22"/>
        <v/>
      </c>
      <c r="AQ219" t="str">
        <f t="shared" si="23"/>
        <v/>
      </c>
      <c r="AS219" t="str">
        <f t="shared" si="21"/>
        <v/>
      </c>
      <c r="AU219" t="str">
        <f t="shared" si="24"/>
        <v/>
      </c>
      <c r="AW219" t="str">
        <f t="shared" si="25"/>
        <v/>
      </c>
      <c r="AY219" t="str">
        <f t="shared" si="26"/>
        <v/>
      </c>
      <c r="BA219" s="177"/>
      <c r="BB219" s="177"/>
      <c r="BC219" s="177"/>
      <c r="BD219" s="177"/>
      <c r="BE219" s="177"/>
    </row>
    <row r="220" spans="1:57" ht="15.75" thickBot="1">
      <c r="A220" s="196">
        <v>210</v>
      </c>
      <c r="B220" s="196">
        <v>210</v>
      </c>
      <c r="C220" s="197" t="s">
        <v>304</v>
      </c>
      <c r="D220" s="197">
        <v>12.3</v>
      </c>
      <c r="E220" s="196">
        <v>1.1180000000000001</v>
      </c>
      <c r="F220" s="196"/>
      <c r="G220" s="196"/>
      <c r="H220" s="196"/>
      <c r="I220" s="196"/>
      <c r="J220" s="200" t="s">
        <v>70</v>
      </c>
      <c r="K220" s="196"/>
      <c r="L220" s="199">
        <v>0</v>
      </c>
      <c r="M220" s="199">
        <v>0</v>
      </c>
      <c r="N220" s="199">
        <v>4.5</v>
      </c>
      <c r="O220" s="199">
        <v>0</v>
      </c>
      <c r="P220" s="199">
        <v>7.8</v>
      </c>
      <c r="Q220" s="199">
        <v>0</v>
      </c>
      <c r="R220" s="199">
        <v>0</v>
      </c>
      <c r="S220" s="199">
        <v>0</v>
      </c>
      <c r="T220" s="199">
        <v>0</v>
      </c>
      <c r="U220" s="199">
        <v>0</v>
      </c>
      <c r="V220" s="199">
        <v>0</v>
      </c>
      <c r="W220" s="196" t="s">
        <v>71</v>
      </c>
      <c r="X220" s="198">
        <v>5</v>
      </c>
      <c r="Y220" s="84"/>
      <c r="Z220" s="82"/>
      <c r="AA220" t="str">
        <f t="shared" si="27"/>
        <v>Byham, Nate TBB TE</v>
      </c>
      <c r="AO220" t="str">
        <f t="shared" si="22"/>
        <v/>
      </c>
      <c r="AQ220" t="str">
        <f t="shared" si="23"/>
        <v/>
      </c>
      <c r="AS220" t="str">
        <f t="shared" si="21"/>
        <v/>
      </c>
      <c r="AU220" t="str">
        <f t="shared" si="24"/>
        <v/>
      </c>
      <c r="AW220" t="str">
        <f t="shared" si="25"/>
        <v/>
      </c>
      <c r="AY220" t="str">
        <f t="shared" si="26"/>
        <v/>
      </c>
      <c r="BA220" s="176"/>
      <c r="BB220" s="176"/>
      <c r="BC220" s="176"/>
      <c r="BD220" s="176"/>
      <c r="BE220" s="176"/>
    </row>
    <row r="221" spans="1:57" ht="15.75" thickBot="1">
      <c r="A221" s="196">
        <v>211</v>
      </c>
      <c r="B221" s="196">
        <v>211</v>
      </c>
      <c r="C221" s="197" t="s">
        <v>305</v>
      </c>
      <c r="D221" s="197">
        <v>42.75</v>
      </c>
      <c r="E221" s="196">
        <v>4.2750000000000004</v>
      </c>
      <c r="F221" s="196"/>
      <c r="G221" s="196"/>
      <c r="H221" s="196"/>
      <c r="I221" s="196"/>
      <c r="J221" s="196"/>
      <c r="K221" s="196"/>
      <c r="L221" s="199">
        <v>0</v>
      </c>
      <c r="M221" s="200" t="s">
        <v>70</v>
      </c>
      <c r="N221" s="199">
        <v>0</v>
      </c>
      <c r="O221" s="199">
        <v>1.5</v>
      </c>
      <c r="P221" s="199">
        <v>0</v>
      </c>
      <c r="Q221" s="199">
        <v>0</v>
      </c>
      <c r="R221" s="199">
        <v>3.25</v>
      </c>
      <c r="S221" s="199">
        <v>4.5</v>
      </c>
      <c r="T221" s="199">
        <v>20.5</v>
      </c>
      <c r="U221" s="199">
        <v>4</v>
      </c>
      <c r="V221" s="199">
        <v>9</v>
      </c>
      <c r="W221" s="196" t="s">
        <v>71</v>
      </c>
      <c r="X221" s="198">
        <v>8</v>
      </c>
      <c r="Y221" s="81"/>
      <c r="Z221" s="79"/>
      <c r="AA221" t="str">
        <f t="shared" si="27"/>
        <v>Bynes, Josh BAL LB</v>
      </c>
      <c r="AO221" t="str">
        <f t="shared" si="22"/>
        <v/>
      </c>
      <c r="AQ221" t="str">
        <f t="shared" si="23"/>
        <v/>
      </c>
      <c r="AS221" t="str">
        <f t="shared" si="21"/>
        <v/>
      </c>
      <c r="AU221" t="str">
        <f t="shared" si="24"/>
        <v/>
      </c>
      <c r="AW221" t="str">
        <f t="shared" si="25"/>
        <v/>
      </c>
      <c r="AY221" t="str">
        <f t="shared" si="26"/>
        <v/>
      </c>
      <c r="BA221" s="177"/>
      <c r="BB221" s="177"/>
      <c r="BC221" s="177"/>
      <c r="BD221" s="177"/>
      <c r="BE221" s="177"/>
    </row>
    <row r="222" spans="1:57" ht="15.75" thickBot="1">
      <c r="A222" s="196">
        <v>212</v>
      </c>
      <c r="B222" s="196">
        <v>212</v>
      </c>
      <c r="C222" s="197" t="s">
        <v>306</v>
      </c>
      <c r="D222" s="197">
        <v>165.35</v>
      </c>
      <c r="E222" s="196">
        <v>10.334</v>
      </c>
      <c r="F222" s="199">
        <v>6</v>
      </c>
      <c r="G222" s="199">
        <v>15.75</v>
      </c>
      <c r="H222" s="199">
        <v>4.5</v>
      </c>
      <c r="I222" s="199">
        <v>19</v>
      </c>
      <c r="J222" s="199">
        <v>3</v>
      </c>
      <c r="K222" s="199">
        <v>25.6</v>
      </c>
      <c r="L222" s="199">
        <v>10.5</v>
      </c>
      <c r="M222" s="200" t="s">
        <v>70</v>
      </c>
      <c r="N222" s="199">
        <v>6.75</v>
      </c>
      <c r="O222" s="199">
        <v>5.25</v>
      </c>
      <c r="P222" s="199">
        <v>17</v>
      </c>
      <c r="Q222" s="199">
        <v>9.25</v>
      </c>
      <c r="R222" s="199">
        <v>13.5</v>
      </c>
      <c r="S222" s="199">
        <v>6.75</v>
      </c>
      <c r="T222" s="199">
        <v>6</v>
      </c>
      <c r="U222" s="199">
        <v>9</v>
      </c>
      <c r="V222" s="199">
        <v>7.5</v>
      </c>
      <c r="W222" s="197" t="s">
        <v>230</v>
      </c>
      <c r="X222" s="198">
        <v>8</v>
      </c>
      <c r="Y222" s="84"/>
      <c r="Z222" s="82"/>
      <c r="AA222" t="str">
        <f t="shared" si="27"/>
        <v>Byrd, Jairus BUF S</v>
      </c>
      <c r="AO222" t="str">
        <f t="shared" si="22"/>
        <v/>
      </c>
      <c r="AQ222" t="str">
        <f t="shared" si="23"/>
        <v/>
      </c>
      <c r="AS222" t="str">
        <f t="shared" si="21"/>
        <v/>
      </c>
      <c r="AU222" t="str">
        <f t="shared" si="24"/>
        <v/>
      </c>
      <c r="AW222" t="str">
        <f t="shared" si="25"/>
        <v/>
      </c>
      <c r="AY222" t="str">
        <f t="shared" si="26"/>
        <v/>
      </c>
      <c r="BA222" s="183"/>
      <c r="BB222" s="183"/>
      <c r="BC222" s="183"/>
      <c r="BD222" s="183"/>
      <c r="BE222" s="183"/>
    </row>
    <row r="223" spans="1:57" ht="15.75" thickBot="1">
      <c r="A223" s="196">
        <v>213</v>
      </c>
      <c r="B223" s="196">
        <v>213</v>
      </c>
      <c r="C223" s="197" t="s">
        <v>307</v>
      </c>
      <c r="D223" s="197">
        <v>2.0499999999999998</v>
      </c>
      <c r="E223" s="196">
        <v>0.68300000000000005</v>
      </c>
      <c r="F223" s="196"/>
      <c r="G223" s="196"/>
      <c r="H223" s="196"/>
      <c r="I223" s="196"/>
      <c r="J223" s="196"/>
      <c r="K223" s="196"/>
      <c r="L223" s="196"/>
      <c r="M223" s="196"/>
      <c r="N223" s="196"/>
      <c r="O223" s="200" t="s">
        <v>70</v>
      </c>
      <c r="P223" s="196"/>
      <c r="Q223" s="199">
        <v>0</v>
      </c>
      <c r="R223" s="196"/>
      <c r="S223" s="196"/>
      <c r="T223" s="199">
        <v>0</v>
      </c>
      <c r="U223" s="199">
        <v>2.0499999999999998</v>
      </c>
      <c r="V223" s="196"/>
      <c r="W223" s="196" t="s">
        <v>96</v>
      </c>
      <c r="X223" s="198">
        <v>10</v>
      </c>
      <c r="Y223" s="81"/>
      <c r="Z223" s="79"/>
      <c r="AA223" t="str">
        <f t="shared" si="27"/>
        <v>Byrd, Laron ARI WR</v>
      </c>
      <c r="AO223" t="str">
        <f t="shared" si="22"/>
        <v/>
      </c>
      <c r="AQ223" t="str">
        <f t="shared" si="23"/>
        <v/>
      </c>
      <c r="AS223" t="str">
        <f t="shared" si="21"/>
        <v/>
      </c>
      <c r="AU223" t="str">
        <f t="shared" si="24"/>
        <v/>
      </c>
      <c r="AW223" t="str">
        <f t="shared" si="25"/>
        <v/>
      </c>
      <c r="AY223" t="str">
        <f t="shared" si="26"/>
        <v/>
      </c>
      <c r="BA223" s="85"/>
      <c r="BB223" s="85"/>
      <c r="BC223" s="85"/>
      <c r="BD223" s="85"/>
      <c r="BE223" s="85"/>
    </row>
    <row r="224" spans="1:57" ht="15.75" thickBot="1">
      <c r="A224" s="196">
        <v>214</v>
      </c>
      <c r="B224" s="196">
        <v>214</v>
      </c>
      <c r="C224" s="197" t="s">
        <v>308</v>
      </c>
      <c r="D224" s="197">
        <v>34.630000000000003</v>
      </c>
      <c r="E224" s="196">
        <v>2.6640000000000001</v>
      </c>
      <c r="F224" s="199">
        <v>0</v>
      </c>
      <c r="G224" s="196"/>
      <c r="H224" s="196"/>
      <c r="I224" s="199">
        <v>0</v>
      </c>
      <c r="J224" s="196"/>
      <c r="K224" s="200" t="s">
        <v>70</v>
      </c>
      <c r="L224" s="199">
        <v>0</v>
      </c>
      <c r="M224" s="199">
        <v>0</v>
      </c>
      <c r="N224" s="199">
        <v>0.7</v>
      </c>
      <c r="O224" s="199">
        <v>5.53</v>
      </c>
      <c r="P224" s="199">
        <v>9.42</v>
      </c>
      <c r="Q224" s="199">
        <v>5.92</v>
      </c>
      <c r="R224" s="199">
        <v>3.76</v>
      </c>
      <c r="S224" s="199">
        <v>4.92</v>
      </c>
      <c r="T224" s="199">
        <v>2.5</v>
      </c>
      <c r="U224" s="199">
        <v>0.72</v>
      </c>
      <c r="V224" s="199">
        <v>1.1599999999999999</v>
      </c>
      <c r="W224" s="196" t="s">
        <v>71</v>
      </c>
      <c r="X224" s="198">
        <v>6</v>
      </c>
      <c r="Y224" s="84"/>
      <c r="Z224" s="82"/>
      <c r="AA224" t="str">
        <f t="shared" si="27"/>
        <v>Cadet, Travaris NOS RB</v>
      </c>
      <c r="AO224" t="str">
        <f t="shared" si="22"/>
        <v/>
      </c>
      <c r="AQ224" t="str">
        <f t="shared" si="23"/>
        <v/>
      </c>
      <c r="AS224" t="str">
        <f t="shared" si="21"/>
        <v/>
      </c>
      <c r="AU224" t="str">
        <f t="shared" si="24"/>
        <v/>
      </c>
      <c r="AW224" t="str">
        <f t="shared" si="25"/>
        <v/>
      </c>
      <c r="AY224" t="str">
        <f t="shared" si="26"/>
        <v/>
      </c>
      <c r="BA224" s="85"/>
      <c r="BB224" s="86"/>
      <c r="BC224" s="86"/>
      <c r="BD224" s="86"/>
      <c r="BE224" s="86"/>
    </row>
    <row r="225" spans="1:57" ht="15.75" thickBot="1">
      <c r="A225" s="196">
        <v>215</v>
      </c>
      <c r="B225" s="196">
        <v>215</v>
      </c>
      <c r="C225" s="197" t="s">
        <v>309</v>
      </c>
      <c r="D225" s="197">
        <v>4.45</v>
      </c>
      <c r="E225" s="196">
        <v>0.55600000000000005</v>
      </c>
      <c r="F225" s="196"/>
      <c r="G225" s="196"/>
      <c r="H225" s="196"/>
      <c r="I225" s="199">
        <v>1.4</v>
      </c>
      <c r="J225" s="199">
        <v>0</v>
      </c>
      <c r="K225" s="199">
        <v>0</v>
      </c>
      <c r="L225" s="200" t="s">
        <v>70</v>
      </c>
      <c r="M225" s="199">
        <v>0</v>
      </c>
      <c r="N225" s="196"/>
      <c r="O225" s="199">
        <v>0</v>
      </c>
      <c r="P225" s="196"/>
      <c r="Q225" s="196"/>
      <c r="R225" s="199">
        <v>0</v>
      </c>
      <c r="S225" s="199">
        <v>3.05</v>
      </c>
      <c r="T225" s="196"/>
      <c r="U225" s="196"/>
      <c r="V225" s="199">
        <v>0</v>
      </c>
      <c r="W225" s="196" t="s">
        <v>71</v>
      </c>
      <c r="X225" s="198">
        <v>7</v>
      </c>
      <c r="Y225" s="81"/>
      <c r="Z225" s="79"/>
      <c r="AA225" t="str">
        <f t="shared" si="27"/>
        <v>Caldwell, Andre DEN WR</v>
      </c>
      <c r="AO225" t="str">
        <f t="shared" si="22"/>
        <v/>
      </c>
      <c r="AQ225" t="str">
        <f t="shared" si="23"/>
        <v/>
      </c>
      <c r="AS225" t="str">
        <f t="shared" si="21"/>
        <v/>
      </c>
      <c r="AU225" t="str">
        <f t="shared" si="24"/>
        <v/>
      </c>
      <c r="AW225" t="str">
        <f t="shared" si="25"/>
        <v/>
      </c>
      <c r="AY225" t="str">
        <f t="shared" si="26"/>
        <v/>
      </c>
      <c r="BA225" s="85"/>
      <c r="BB225" s="86"/>
      <c r="BC225" s="86"/>
      <c r="BD225" s="86"/>
      <c r="BE225" s="86"/>
    </row>
    <row r="226" spans="1:57" ht="15.75" thickBot="1">
      <c r="A226" s="196">
        <v>216</v>
      </c>
      <c r="B226" s="196">
        <v>216</v>
      </c>
      <c r="C226" s="197" t="s">
        <v>310</v>
      </c>
      <c r="D226" s="197">
        <v>9.4</v>
      </c>
      <c r="E226" s="196">
        <v>1.88</v>
      </c>
      <c r="F226" s="196"/>
      <c r="G226" s="199">
        <v>0</v>
      </c>
      <c r="H226" s="199">
        <v>0</v>
      </c>
      <c r="I226" s="196"/>
      <c r="J226" s="199">
        <v>9.4</v>
      </c>
      <c r="K226" s="196"/>
      <c r="L226" s="196"/>
      <c r="M226" s="196"/>
      <c r="N226" s="199">
        <v>0</v>
      </c>
      <c r="O226" s="199">
        <v>0</v>
      </c>
      <c r="P226" s="196"/>
      <c r="Q226" s="196"/>
      <c r="R226" s="196"/>
      <c r="S226" s="196"/>
      <c r="T226" s="196"/>
      <c r="U226" s="196"/>
      <c r="V226" s="196"/>
      <c r="W226" s="196" t="s">
        <v>71</v>
      </c>
      <c r="X226" s="198" t="s">
        <v>160</v>
      </c>
      <c r="Y226" s="84"/>
      <c r="Z226" s="82"/>
      <c r="AA226" t="str">
        <f t="shared" si="27"/>
        <v>Camarillo, Greg FA WR</v>
      </c>
      <c r="AO226" t="str">
        <f t="shared" si="22"/>
        <v/>
      </c>
      <c r="AQ226" t="str">
        <f t="shared" si="23"/>
        <v/>
      </c>
      <c r="AS226" t="str">
        <f t="shared" si="21"/>
        <v/>
      </c>
      <c r="AU226" t="str">
        <f t="shared" si="24"/>
        <v/>
      </c>
      <c r="AW226" t="str">
        <f t="shared" si="25"/>
        <v/>
      </c>
      <c r="AY226" t="str">
        <f t="shared" si="26"/>
        <v/>
      </c>
      <c r="BA226" s="85"/>
      <c r="BB226" s="86"/>
      <c r="BC226" s="86"/>
      <c r="BD226" s="86"/>
      <c r="BE226" s="86"/>
    </row>
    <row r="227" spans="1:57" ht="15.75" thickBot="1">
      <c r="A227" s="196">
        <v>217</v>
      </c>
      <c r="B227" s="196">
        <v>217</v>
      </c>
      <c r="C227" s="197" t="s">
        <v>311</v>
      </c>
      <c r="D227" s="197">
        <v>58.6</v>
      </c>
      <c r="E227" s="196">
        <v>4.1859999999999999</v>
      </c>
      <c r="F227" s="199">
        <v>0</v>
      </c>
      <c r="G227" s="199">
        <v>0</v>
      </c>
      <c r="H227" s="199">
        <v>12</v>
      </c>
      <c r="I227" s="199">
        <v>3</v>
      </c>
      <c r="J227" s="199">
        <v>5.6</v>
      </c>
      <c r="K227" s="199">
        <v>6.8</v>
      </c>
      <c r="L227" s="199">
        <v>1.9</v>
      </c>
      <c r="M227" s="199">
        <v>2.7</v>
      </c>
      <c r="N227" s="199">
        <v>0</v>
      </c>
      <c r="O227" s="200" t="s">
        <v>70</v>
      </c>
      <c r="P227" s="199">
        <v>0</v>
      </c>
      <c r="Q227" s="199">
        <v>10.199999999999999</v>
      </c>
      <c r="R227" s="199">
        <v>6</v>
      </c>
      <c r="S227" s="199">
        <v>2.5</v>
      </c>
      <c r="T227" s="199">
        <v>7.9</v>
      </c>
      <c r="U227" s="196"/>
      <c r="V227" s="196"/>
      <c r="W227" s="197" t="s">
        <v>312</v>
      </c>
      <c r="X227" s="198">
        <v>10</v>
      </c>
      <c r="Y227" s="81"/>
      <c r="Z227" s="79"/>
      <c r="AA227" t="str">
        <f t="shared" si="27"/>
        <v>Cameron, Jordan CLE TE</v>
      </c>
      <c r="AO227" t="str">
        <f t="shared" si="22"/>
        <v/>
      </c>
      <c r="AQ227" t="str">
        <f t="shared" si="23"/>
        <v/>
      </c>
      <c r="AS227" t="str">
        <f t="shared" si="21"/>
        <v/>
      </c>
      <c r="AU227" t="str">
        <f t="shared" si="24"/>
        <v/>
      </c>
      <c r="AW227" t="str">
        <f t="shared" si="25"/>
        <v/>
      </c>
      <c r="AY227" t="str">
        <f t="shared" si="26"/>
        <v/>
      </c>
      <c r="BA227" s="85"/>
      <c r="BB227" s="86"/>
      <c r="BC227" s="86"/>
      <c r="BD227" s="86"/>
      <c r="BE227" s="86"/>
    </row>
    <row r="228" spans="1:57" ht="15.75" thickBot="1">
      <c r="A228" s="196">
        <v>218</v>
      </c>
      <c r="B228" s="196">
        <v>218</v>
      </c>
      <c r="C228" s="197" t="s">
        <v>313</v>
      </c>
      <c r="D228" s="197">
        <v>208.55</v>
      </c>
      <c r="E228" s="196">
        <v>16.042000000000002</v>
      </c>
      <c r="F228" s="199">
        <v>7</v>
      </c>
      <c r="G228" s="199">
        <v>34.450000000000003</v>
      </c>
      <c r="H228" s="199">
        <v>2.5</v>
      </c>
      <c r="I228" s="199">
        <v>14.75</v>
      </c>
      <c r="J228" s="199">
        <v>2.5</v>
      </c>
      <c r="K228" s="199">
        <v>14.5</v>
      </c>
      <c r="L228" s="199">
        <v>4.25</v>
      </c>
      <c r="M228" s="199">
        <v>22.6</v>
      </c>
      <c r="N228" s="199">
        <v>19.75</v>
      </c>
      <c r="O228" s="200" t="s">
        <v>70</v>
      </c>
      <c r="P228" s="196"/>
      <c r="Q228" s="196"/>
      <c r="R228" s="196"/>
      <c r="S228" s="199">
        <v>16.25</v>
      </c>
      <c r="T228" s="199">
        <v>31.25</v>
      </c>
      <c r="U228" s="199">
        <v>27.35</v>
      </c>
      <c r="V228" s="199">
        <v>11.4</v>
      </c>
      <c r="W228" s="197" t="s">
        <v>109</v>
      </c>
      <c r="X228" s="198">
        <v>10</v>
      </c>
      <c r="Y228" s="84"/>
      <c r="Z228" s="82"/>
      <c r="AA228" t="str">
        <f t="shared" si="27"/>
        <v>Campbell, Calais ARI DE</v>
      </c>
      <c r="AO228" t="str">
        <f t="shared" si="22"/>
        <v/>
      </c>
      <c r="AQ228" t="str">
        <f t="shared" si="23"/>
        <v/>
      </c>
      <c r="AS228" t="str">
        <f t="shared" si="21"/>
        <v/>
      </c>
      <c r="AU228" t="str">
        <f t="shared" si="24"/>
        <v/>
      </c>
      <c r="AW228" t="str">
        <f t="shared" si="25"/>
        <v/>
      </c>
      <c r="AY228" t="str">
        <f t="shared" si="26"/>
        <v/>
      </c>
      <c r="BA228" s="85"/>
      <c r="BB228" s="86"/>
      <c r="BC228" s="86"/>
      <c r="BD228" s="86"/>
      <c r="BE228" s="86"/>
    </row>
    <row r="229" spans="1:57" ht="15.75" thickBot="1">
      <c r="A229" s="196">
        <v>219</v>
      </c>
      <c r="B229" s="196">
        <v>219</v>
      </c>
      <c r="C229" s="197" t="s">
        <v>314</v>
      </c>
      <c r="D229" s="197">
        <v>20</v>
      </c>
      <c r="E229" s="196">
        <v>4</v>
      </c>
      <c r="F229" s="196"/>
      <c r="G229" s="196"/>
      <c r="H229" s="196"/>
      <c r="I229" s="196"/>
      <c r="J229" s="196"/>
      <c r="K229" s="200" t="s">
        <v>70</v>
      </c>
      <c r="L229" s="196"/>
      <c r="M229" s="196"/>
      <c r="N229" s="196"/>
      <c r="O229" s="196"/>
      <c r="P229" s="196"/>
      <c r="Q229" s="196"/>
      <c r="R229" s="199">
        <v>1.5</v>
      </c>
      <c r="S229" s="199">
        <v>4.5</v>
      </c>
      <c r="T229" s="199">
        <v>5.5</v>
      </c>
      <c r="U229" s="199">
        <v>4</v>
      </c>
      <c r="V229" s="199">
        <v>4.5</v>
      </c>
      <c r="W229" s="196" t="s">
        <v>71</v>
      </c>
      <c r="X229" s="198">
        <v>6</v>
      </c>
      <c r="Y229" s="81"/>
      <c r="Z229" s="79"/>
      <c r="AA229" t="str">
        <f t="shared" si="27"/>
        <v>Campbell, D.J. CAR S</v>
      </c>
      <c r="AO229" t="str">
        <f t="shared" si="22"/>
        <v/>
      </c>
      <c r="AQ229" t="str">
        <f t="shared" si="23"/>
        <v/>
      </c>
      <c r="AS229" t="str">
        <f t="shared" si="21"/>
        <v/>
      </c>
      <c r="AU229" t="str">
        <f t="shared" si="24"/>
        <v/>
      </c>
      <c r="AW229" t="str">
        <f t="shared" si="25"/>
        <v/>
      </c>
      <c r="AY229" t="str">
        <f t="shared" si="26"/>
        <v/>
      </c>
      <c r="BA229" s="85"/>
      <c r="BB229" s="86"/>
      <c r="BC229" s="86"/>
      <c r="BD229" s="86"/>
      <c r="BE229" s="86"/>
    </row>
    <row r="230" spans="1:57" ht="15.75" thickBot="1">
      <c r="A230" s="196">
        <v>220</v>
      </c>
      <c r="B230" s="196">
        <v>220</v>
      </c>
      <c r="C230" s="197" t="s">
        <v>315</v>
      </c>
      <c r="D230" s="197">
        <v>11.4</v>
      </c>
      <c r="E230" s="196">
        <v>1.9</v>
      </c>
      <c r="F230" s="196"/>
      <c r="G230" s="196"/>
      <c r="H230" s="196"/>
      <c r="I230" s="196"/>
      <c r="J230" s="199">
        <v>0</v>
      </c>
      <c r="K230" s="200" t="s">
        <v>70</v>
      </c>
      <c r="L230" s="199">
        <v>0.5</v>
      </c>
      <c r="M230" s="196"/>
      <c r="N230" s="199">
        <v>-0.3</v>
      </c>
      <c r="O230" s="199">
        <v>5.26</v>
      </c>
      <c r="P230" s="199">
        <v>-2.42</v>
      </c>
      <c r="Q230" s="196"/>
      <c r="R230" s="196"/>
      <c r="S230" s="199">
        <v>8.36</v>
      </c>
      <c r="T230" s="196"/>
      <c r="U230" s="196"/>
      <c r="V230" s="196"/>
      <c r="W230" s="196" t="s">
        <v>71</v>
      </c>
      <c r="X230" s="198">
        <v>6</v>
      </c>
      <c r="Y230" s="84"/>
      <c r="Z230" s="82"/>
      <c r="AA230" t="str">
        <f t="shared" si="27"/>
        <v>Campbell, Jason CHI QB</v>
      </c>
      <c r="AO230" t="str">
        <f t="shared" si="22"/>
        <v/>
      </c>
      <c r="AQ230" t="str">
        <f t="shared" si="23"/>
        <v/>
      </c>
      <c r="AS230" t="str">
        <f t="shared" si="21"/>
        <v/>
      </c>
      <c r="AU230" t="str">
        <f t="shared" si="24"/>
        <v/>
      </c>
      <c r="AW230" t="str">
        <f t="shared" si="25"/>
        <v/>
      </c>
      <c r="AY230" t="str">
        <f t="shared" si="26"/>
        <v/>
      </c>
      <c r="BA230" s="184"/>
      <c r="BB230" s="184"/>
      <c r="BC230" s="184"/>
      <c r="BD230" s="184"/>
      <c r="BE230" s="184"/>
    </row>
    <row r="231" spans="1:57" ht="15.75" thickBot="1">
      <c r="A231" s="196">
        <v>221</v>
      </c>
      <c r="B231" s="196">
        <v>221</v>
      </c>
      <c r="C231" s="197" t="s">
        <v>316</v>
      </c>
      <c r="D231" s="197">
        <v>21.83</v>
      </c>
      <c r="E231" s="196">
        <v>1.5589999999999999</v>
      </c>
      <c r="F231" s="199">
        <v>0</v>
      </c>
      <c r="G231" s="199">
        <v>0</v>
      </c>
      <c r="H231" s="199">
        <v>10.33</v>
      </c>
      <c r="I231" s="199">
        <v>0</v>
      </c>
      <c r="J231" s="199">
        <v>1.5</v>
      </c>
      <c r="K231" s="199">
        <v>0</v>
      </c>
      <c r="L231" s="196"/>
      <c r="M231" s="196"/>
      <c r="N231" s="199">
        <v>0</v>
      </c>
      <c r="O231" s="199">
        <v>0</v>
      </c>
      <c r="P231" s="200" t="s">
        <v>70</v>
      </c>
      <c r="Q231" s="199">
        <v>0</v>
      </c>
      <c r="R231" s="199">
        <v>0</v>
      </c>
      <c r="S231" s="199">
        <v>0</v>
      </c>
      <c r="T231" s="199">
        <v>0</v>
      </c>
      <c r="U231" s="199">
        <v>0</v>
      </c>
      <c r="V231" s="199">
        <v>10</v>
      </c>
      <c r="W231" s="196" t="s">
        <v>71</v>
      </c>
      <c r="X231" s="198">
        <v>11</v>
      </c>
      <c r="Y231" s="81"/>
      <c r="Z231" s="79"/>
      <c r="AA231" t="str">
        <f t="shared" si="27"/>
        <v>Campbell, Tommie TEN CB</v>
      </c>
      <c r="AO231" t="str">
        <f t="shared" si="22"/>
        <v/>
      </c>
      <c r="AQ231" t="str">
        <f t="shared" si="23"/>
        <v/>
      </c>
      <c r="AS231" t="str">
        <f t="shared" si="21"/>
        <v/>
      </c>
      <c r="AU231" t="str">
        <f t="shared" si="24"/>
        <v/>
      </c>
      <c r="AW231" t="str">
        <f t="shared" si="25"/>
        <v/>
      </c>
      <c r="AY231" t="str">
        <f t="shared" si="26"/>
        <v/>
      </c>
      <c r="BA231" s="180"/>
      <c r="BB231" s="180"/>
      <c r="BC231" s="180"/>
      <c r="BD231" s="180"/>
      <c r="BE231" s="180"/>
    </row>
    <row r="232" spans="1:57" ht="15.75" thickBot="1">
      <c r="A232" s="196">
        <v>222</v>
      </c>
      <c r="B232" s="196">
        <v>222</v>
      </c>
      <c r="C232" s="197" t="s">
        <v>317</v>
      </c>
      <c r="D232" s="197">
        <v>78.150000000000006</v>
      </c>
      <c r="E232" s="196">
        <v>8.6829999999999998</v>
      </c>
      <c r="F232" s="196"/>
      <c r="G232" s="196"/>
      <c r="H232" s="196"/>
      <c r="I232" s="196"/>
      <c r="J232" s="196"/>
      <c r="K232" s="196"/>
      <c r="L232" s="199">
        <v>10</v>
      </c>
      <c r="M232" s="199">
        <v>12.2</v>
      </c>
      <c r="N232" s="199">
        <v>1.25</v>
      </c>
      <c r="O232" s="199">
        <v>1.25</v>
      </c>
      <c r="P232" s="200" t="s">
        <v>70</v>
      </c>
      <c r="Q232" s="199">
        <v>13.7</v>
      </c>
      <c r="R232" s="199">
        <v>2.5</v>
      </c>
      <c r="S232" s="199">
        <v>2.5</v>
      </c>
      <c r="T232" s="199">
        <v>19</v>
      </c>
      <c r="U232" s="199">
        <v>15.75</v>
      </c>
      <c r="V232" s="196"/>
      <c r="W232" s="196" t="s">
        <v>71</v>
      </c>
      <c r="X232" s="198">
        <v>11</v>
      </c>
      <c r="Y232" s="84"/>
      <c r="Z232" s="82"/>
      <c r="AA232" t="str">
        <f t="shared" si="27"/>
        <v>Canty, Chris NYG DT</v>
      </c>
      <c r="AO232" t="str">
        <f t="shared" si="22"/>
        <v/>
      </c>
      <c r="AQ232" t="str">
        <f t="shared" si="23"/>
        <v/>
      </c>
      <c r="AS232" t="str">
        <f t="shared" si="21"/>
        <v/>
      </c>
      <c r="AU232" t="str">
        <f t="shared" si="24"/>
        <v/>
      </c>
      <c r="AW232" t="str">
        <f t="shared" si="25"/>
        <v/>
      </c>
      <c r="AY232" t="str">
        <f t="shared" si="26"/>
        <v/>
      </c>
      <c r="BA232" s="176"/>
      <c r="BB232" s="176"/>
      <c r="BC232" s="176"/>
      <c r="BD232" s="176"/>
      <c r="BE232" s="176"/>
    </row>
    <row r="233" spans="1:57" ht="27" customHeight="1" thickBot="1">
      <c r="A233" s="196">
        <v>223</v>
      </c>
      <c r="B233" s="196">
        <v>223</v>
      </c>
      <c r="C233" s="197" t="s">
        <v>318</v>
      </c>
      <c r="D233" s="197">
        <v>3.25</v>
      </c>
      <c r="E233" s="196">
        <v>0.217</v>
      </c>
      <c r="F233" s="199">
        <v>0</v>
      </c>
      <c r="G233" s="196"/>
      <c r="H233" s="199">
        <v>0</v>
      </c>
      <c r="I233" s="199">
        <v>0</v>
      </c>
      <c r="J233" s="199">
        <v>0</v>
      </c>
      <c r="K233" s="199">
        <v>0</v>
      </c>
      <c r="L233" s="199">
        <v>0</v>
      </c>
      <c r="M233" s="199">
        <v>0</v>
      </c>
      <c r="N233" s="199">
        <v>0</v>
      </c>
      <c r="O233" s="200" t="s">
        <v>70</v>
      </c>
      <c r="P233" s="199">
        <v>0</v>
      </c>
      <c r="Q233" s="199">
        <v>0</v>
      </c>
      <c r="R233" s="199">
        <v>0</v>
      </c>
      <c r="S233" s="199">
        <v>0</v>
      </c>
      <c r="T233" s="199">
        <v>0</v>
      </c>
      <c r="U233" s="199">
        <v>0</v>
      </c>
      <c r="V233" s="199">
        <v>3.25</v>
      </c>
      <c r="W233" s="196" t="s">
        <v>71</v>
      </c>
      <c r="X233" s="198">
        <v>10</v>
      </c>
      <c r="Y233" s="81"/>
      <c r="Z233" s="79"/>
      <c r="AA233" t="str">
        <f t="shared" si="27"/>
        <v>Carder, Tank CLE LB</v>
      </c>
      <c r="AO233" t="str">
        <f t="shared" si="22"/>
        <v/>
      </c>
      <c r="AQ233" t="str">
        <f t="shared" si="23"/>
        <v/>
      </c>
      <c r="AS233" t="str">
        <f t="shared" si="21"/>
        <v/>
      </c>
      <c r="AU233" t="str">
        <f t="shared" si="24"/>
        <v/>
      </c>
      <c r="AW233" t="str">
        <f t="shared" si="25"/>
        <v/>
      </c>
      <c r="AY233" t="str">
        <f t="shared" si="26"/>
        <v/>
      </c>
      <c r="BA233" s="181"/>
      <c r="BB233" s="181"/>
      <c r="BC233" s="181"/>
      <c r="BD233" s="181"/>
      <c r="BE233" s="181"/>
    </row>
    <row r="234" spans="1:57" ht="15.75" thickBot="1">
      <c r="A234" s="196">
        <v>224</v>
      </c>
      <c r="B234" s="196">
        <v>224</v>
      </c>
      <c r="C234" s="197" t="s">
        <v>319</v>
      </c>
      <c r="D234" s="197">
        <v>64.599999999999994</v>
      </c>
      <c r="E234" s="196">
        <v>7.1779999999999999</v>
      </c>
      <c r="F234" s="196"/>
      <c r="G234" s="196"/>
      <c r="H234" s="196"/>
      <c r="I234" s="196"/>
      <c r="J234" s="200" t="s">
        <v>70</v>
      </c>
      <c r="K234" s="196"/>
      <c r="L234" s="196"/>
      <c r="M234" s="196"/>
      <c r="N234" s="199">
        <v>0</v>
      </c>
      <c r="O234" s="199">
        <v>0</v>
      </c>
      <c r="P234" s="199">
        <v>1.5</v>
      </c>
      <c r="Q234" s="199">
        <v>0</v>
      </c>
      <c r="R234" s="199">
        <v>30.1</v>
      </c>
      <c r="S234" s="199">
        <v>6.75</v>
      </c>
      <c r="T234" s="199">
        <v>10.25</v>
      </c>
      <c r="U234" s="199">
        <v>8.75</v>
      </c>
      <c r="V234" s="199">
        <v>7.25</v>
      </c>
      <c r="W234" s="196" t="s">
        <v>71</v>
      </c>
      <c r="X234" s="198">
        <v>5</v>
      </c>
      <c r="Y234" s="84"/>
      <c r="Z234" s="82"/>
      <c r="AA234" t="str">
        <f t="shared" si="27"/>
        <v>Carey, Don DET S</v>
      </c>
      <c r="AO234" t="str">
        <f t="shared" si="22"/>
        <v/>
      </c>
      <c r="AQ234" t="str">
        <f t="shared" si="23"/>
        <v/>
      </c>
      <c r="AS234" t="str">
        <f t="shared" si="21"/>
        <v/>
      </c>
      <c r="AU234" t="str">
        <f t="shared" si="24"/>
        <v/>
      </c>
      <c r="AW234" t="str">
        <f t="shared" si="25"/>
        <v/>
      </c>
      <c r="AY234" t="str">
        <f t="shared" si="26"/>
        <v/>
      </c>
      <c r="BA234" s="176"/>
      <c r="BB234" s="176"/>
      <c r="BC234" s="176"/>
      <c r="BD234" s="176"/>
      <c r="BE234" s="176"/>
    </row>
    <row r="235" spans="1:57" ht="15.75" thickBot="1">
      <c r="A235" s="196">
        <v>225</v>
      </c>
      <c r="B235" s="196">
        <v>225</v>
      </c>
      <c r="C235" s="197" t="s">
        <v>320</v>
      </c>
      <c r="D235" s="197">
        <v>16.3</v>
      </c>
      <c r="E235" s="196">
        <v>1.1639999999999999</v>
      </c>
      <c r="F235" s="199">
        <v>0</v>
      </c>
      <c r="G235" s="199">
        <v>0</v>
      </c>
      <c r="H235" s="199">
        <v>0</v>
      </c>
      <c r="I235" s="199">
        <v>1.4</v>
      </c>
      <c r="J235" s="199">
        <v>1.7</v>
      </c>
      <c r="K235" s="199">
        <v>2.2000000000000002</v>
      </c>
      <c r="L235" s="199">
        <v>0</v>
      </c>
      <c r="M235" s="196"/>
      <c r="N235" s="196"/>
      <c r="O235" s="199">
        <v>2.6</v>
      </c>
      <c r="P235" s="200" t="s">
        <v>70</v>
      </c>
      <c r="Q235" s="199">
        <v>2.2000000000000002</v>
      </c>
      <c r="R235" s="199">
        <v>0</v>
      </c>
      <c r="S235" s="199">
        <v>0</v>
      </c>
      <c r="T235" s="199">
        <v>6.2</v>
      </c>
      <c r="U235" s="199">
        <v>0</v>
      </c>
      <c r="V235" s="199">
        <v>0</v>
      </c>
      <c r="W235" s="196" t="s">
        <v>71</v>
      </c>
      <c r="X235" s="198">
        <v>11</v>
      </c>
      <c r="Y235" s="81"/>
      <c r="Z235" s="79"/>
      <c r="AA235" t="str">
        <f t="shared" si="27"/>
        <v>Carlson, John MIN TE</v>
      </c>
      <c r="AO235" t="str">
        <f t="shared" si="22"/>
        <v/>
      </c>
      <c r="AQ235" t="str">
        <f t="shared" si="23"/>
        <v/>
      </c>
      <c r="AS235" t="str">
        <f t="shared" si="21"/>
        <v/>
      </c>
      <c r="AU235" t="str">
        <f t="shared" si="24"/>
        <v/>
      </c>
      <c r="AW235" t="str">
        <f t="shared" si="25"/>
        <v/>
      </c>
      <c r="AY235" t="str">
        <f t="shared" si="26"/>
        <v/>
      </c>
      <c r="BA235" s="177"/>
      <c r="BB235" s="177"/>
      <c r="BC235" s="177"/>
      <c r="BD235" s="177"/>
      <c r="BE235" s="177"/>
    </row>
    <row r="236" spans="1:57" ht="15.75" thickBot="1">
      <c r="A236" s="196">
        <v>226</v>
      </c>
      <c r="B236" s="196">
        <v>226</v>
      </c>
      <c r="C236" s="197" t="s">
        <v>321</v>
      </c>
      <c r="D236" s="197">
        <v>7.75</v>
      </c>
      <c r="E236" s="196">
        <v>1.292</v>
      </c>
      <c r="F236" s="196"/>
      <c r="G236" s="196"/>
      <c r="H236" s="196"/>
      <c r="I236" s="196"/>
      <c r="J236" s="196"/>
      <c r="K236" s="196"/>
      <c r="L236" s="196"/>
      <c r="M236" s="200" t="s">
        <v>70</v>
      </c>
      <c r="N236" s="196"/>
      <c r="O236" s="196"/>
      <c r="P236" s="196"/>
      <c r="Q236" s="199">
        <v>0</v>
      </c>
      <c r="R236" s="199">
        <v>7.75</v>
      </c>
      <c r="S236" s="199">
        <v>0</v>
      </c>
      <c r="T236" s="199">
        <v>0</v>
      </c>
      <c r="U236" s="199">
        <v>0</v>
      </c>
      <c r="V236" s="199">
        <v>0</v>
      </c>
      <c r="W236" s="196" t="s">
        <v>71</v>
      </c>
      <c r="X236" s="198">
        <v>8</v>
      </c>
      <c r="Y236" s="84"/>
      <c r="Z236" s="82"/>
      <c r="AA236" t="str">
        <f t="shared" si="27"/>
        <v>Carmichael, Rashad HOU CB</v>
      </c>
      <c r="AO236" t="str">
        <f t="shared" si="22"/>
        <v/>
      </c>
      <c r="AQ236" t="str">
        <f t="shared" si="23"/>
        <v/>
      </c>
      <c r="AS236" t="str">
        <f t="shared" si="21"/>
        <v/>
      </c>
      <c r="AU236" t="str">
        <f t="shared" si="24"/>
        <v/>
      </c>
      <c r="AW236" t="str">
        <f t="shared" si="25"/>
        <v/>
      </c>
      <c r="AY236" t="str">
        <f t="shared" si="26"/>
        <v/>
      </c>
      <c r="BA236" s="176"/>
      <c r="BB236" s="176"/>
      <c r="BC236" s="176"/>
      <c r="BD236" s="176"/>
      <c r="BE236" s="176"/>
    </row>
    <row r="237" spans="1:57" ht="15.75" thickBot="1">
      <c r="A237" s="196">
        <v>227</v>
      </c>
      <c r="B237" s="196">
        <v>227</v>
      </c>
      <c r="C237" s="197" t="s">
        <v>322</v>
      </c>
      <c r="D237" s="197">
        <v>0.75</v>
      </c>
      <c r="E237" s="196">
        <v>0.188</v>
      </c>
      <c r="F237" s="196"/>
      <c r="G237" s="196"/>
      <c r="H237" s="196"/>
      <c r="I237" s="196"/>
      <c r="J237" s="199">
        <v>0</v>
      </c>
      <c r="K237" s="199">
        <v>0.75</v>
      </c>
      <c r="L237" s="199">
        <v>0</v>
      </c>
      <c r="M237" s="199">
        <v>0</v>
      </c>
      <c r="N237" s="196"/>
      <c r="O237" s="196"/>
      <c r="P237" s="196"/>
      <c r="Q237" s="196"/>
      <c r="R237" s="196"/>
      <c r="S237" s="196"/>
      <c r="T237" s="196"/>
      <c r="U237" s="196"/>
      <c r="V237" s="196"/>
      <c r="W237" s="196" t="s">
        <v>71</v>
      </c>
      <c r="X237" s="198" t="s">
        <v>160</v>
      </c>
      <c r="Y237" s="81"/>
      <c r="Z237" s="79"/>
      <c r="AA237" t="str">
        <f t="shared" si="27"/>
        <v>Carpenter, Bobby FA LB</v>
      </c>
      <c r="AO237" t="str">
        <f t="shared" si="22"/>
        <v/>
      </c>
      <c r="AQ237" t="str">
        <f t="shared" si="23"/>
        <v/>
      </c>
      <c r="AS237" t="str">
        <f t="shared" si="21"/>
        <v/>
      </c>
      <c r="AU237" t="str">
        <f t="shared" si="24"/>
        <v/>
      </c>
      <c r="AW237" t="str">
        <f t="shared" si="25"/>
        <v/>
      </c>
      <c r="AY237" t="str">
        <f t="shared" si="26"/>
        <v/>
      </c>
      <c r="BA237" s="177"/>
      <c r="BB237" s="177"/>
      <c r="BC237" s="177"/>
      <c r="BD237" s="177"/>
      <c r="BE237" s="177"/>
    </row>
    <row r="238" spans="1:57" ht="15.75" thickBot="1">
      <c r="A238" s="196">
        <v>228</v>
      </c>
      <c r="B238" s="196">
        <v>228</v>
      </c>
      <c r="C238" s="197" t="s">
        <v>323</v>
      </c>
      <c r="D238" s="197">
        <v>99</v>
      </c>
      <c r="E238" s="196">
        <v>7.0709999999999997</v>
      </c>
      <c r="F238" s="199">
        <v>4</v>
      </c>
      <c r="G238" s="199">
        <v>5</v>
      </c>
      <c r="H238" s="199">
        <v>8.5</v>
      </c>
      <c r="I238" s="199">
        <v>7</v>
      </c>
      <c r="J238" s="199">
        <v>5.5</v>
      </c>
      <c r="K238" s="199">
        <v>5.5</v>
      </c>
      <c r="L238" s="200" t="s">
        <v>70</v>
      </c>
      <c r="M238" s="199">
        <v>12.5</v>
      </c>
      <c r="N238" s="199">
        <v>8</v>
      </c>
      <c r="O238" s="199">
        <v>3.5</v>
      </c>
      <c r="P238" s="199">
        <v>2</v>
      </c>
      <c r="Q238" s="199">
        <v>6.5</v>
      </c>
      <c r="R238" s="199">
        <v>11</v>
      </c>
      <c r="S238" s="199">
        <v>8.5</v>
      </c>
      <c r="T238" s="199">
        <v>11.5</v>
      </c>
      <c r="U238" s="196"/>
      <c r="V238" s="196"/>
      <c r="W238" s="196" t="s">
        <v>71</v>
      </c>
      <c r="X238" s="198">
        <v>7</v>
      </c>
      <c r="Y238" s="84"/>
      <c r="Z238" s="82"/>
      <c r="AA238" t="str">
        <f t="shared" si="27"/>
        <v>Carpenter, Dan MIA PK</v>
      </c>
      <c r="AO238" t="str">
        <f t="shared" si="22"/>
        <v/>
      </c>
      <c r="AQ238" t="str">
        <f t="shared" si="23"/>
        <v/>
      </c>
      <c r="AS238" t="str">
        <f t="shared" si="21"/>
        <v/>
      </c>
      <c r="AU238" t="str">
        <f t="shared" si="24"/>
        <v/>
      </c>
      <c r="AW238" t="str">
        <f t="shared" si="25"/>
        <v/>
      </c>
      <c r="AY238" t="str">
        <f t="shared" si="26"/>
        <v/>
      </c>
      <c r="BA238" s="176"/>
      <c r="BB238" s="176"/>
      <c r="BC238" s="176"/>
      <c r="BD238" s="176"/>
      <c r="BE238" s="176"/>
    </row>
    <row r="239" spans="1:57" ht="15.75" thickBot="1">
      <c r="A239" s="196">
        <v>229</v>
      </c>
      <c r="B239" s="196">
        <v>229</v>
      </c>
      <c r="C239" s="197" t="s">
        <v>324</v>
      </c>
      <c r="D239" s="197">
        <v>136.25</v>
      </c>
      <c r="E239" s="196">
        <v>8.516</v>
      </c>
      <c r="F239" s="199">
        <v>4</v>
      </c>
      <c r="G239" s="199">
        <v>3</v>
      </c>
      <c r="H239" s="199">
        <v>2.5</v>
      </c>
      <c r="I239" s="199">
        <v>4.5</v>
      </c>
      <c r="J239" s="200" t="s">
        <v>70</v>
      </c>
      <c r="K239" s="199">
        <v>4.5</v>
      </c>
      <c r="L239" s="199">
        <v>7.5</v>
      </c>
      <c r="M239" s="199">
        <v>10</v>
      </c>
      <c r="N239" s="199">
        <v>5.5</v>
      </c>
      <c r="O239" s="199">
        <v>24.2</v>
      </c>
      <c r="P239" s="199">
        <v>10</v>
      </c>
      <c r="Q239" s="199">
        <v>7.5</v>
      </c>
      <c r="R239" s="199">
        <v>1.5</v>
      </c>
      <c r="S239" s="199">
        <v>15.7</v>
      </c>
      <c r="T239" s="199">
        <v>22.1</v>
      </c>
      <c r="U239" s="199">
        <v>8.25</v>
      </c>
      <c r="V239" s="199">
        <v>5.5</v>
      </c>
      <c r="W239" s="196" t="s">
        <v>71</v>
      </c>
      <c r="X239" s="198">
        <v>5</v>
      </c>
      <c r="Y239" s="81"/>
      <c r="Z239" s="79"/>
      <c r="AA239" t="str">
        <f t="shared" si="27"/>
        <v>Carr, Brandon DAL CB</v>
      </c>
      <c r="AO239" t="str">
        <f t="shared" si="22"/>
        <v/>
      </c>
      <c r="AQ239" t="str">
        <f t="shared" si="23"/>
        <v/>
      </c>
      <c r="AS239" t="str">
        <f t="shared" si="21"/>
        <v/>
      </c>
      <c r="AU239" t="str">
        <f t="shared" si="24"/>
        <v/>
      </c>
      <c r="AW239" t="str">
        <f t="shared" si="25"/>
        <v/>
      </c>
      <c r="AY239" t="str">
        <f t="shared" si="26"/>
        <v/>
      </c>
      <c r="BA239" s="177"/>
      <c r="BB239" s="177"/>
      <c r="BC239" s="177"/>
      <c r="BD239" s="177"/>
      <c r="BE239" s="177"/>
    </row>
    <row r="240" spans="1:57" ht="15.75" thickBot="1">
      <c r="A240" s="196">
        <v>230</v>
      </c>
      <c r="B240" s="196">
        <v>230</v>
      </c>
      <c r="C240" s="197" t="s">
        <v>325</v>
      </c>
      <c r="D240" s="197">
        <v>4.8099999999999996</v>
      </c>
      <c r="E240" s="196">
        <v>0.60099999999999998</v>
      </c>
      <c r="F240" s="196"/>
      <c r="G240" s="196"/>
      <c r="H240" s="196"/>
      <c r="I240" s="196"/>
      <c r="J240" s="196"/>
      <c r="K240" s="199">
        <v>0</v>
      </c>
      <c r="L240" s="200" t="s">
        <v>70</v>
      </c>
      <c r="M240" s="199">
        <v>0.44</v>
      </c>
      <c r="N240" s="196"/>
      <c r="O240" s="196"/>
      <c r="P240" s="196"/>
      <c r="Q240" s="199">
        <v>1.73</v>
      </c>
      <c r="R240" s="199">
        <v>2.64</v>
      </c>
      <c r="S240" s="199">
        <v>0</v>
      </c>
      <c r="T240" s="199">
        <v>0</v>
      </c>
      <c r="U240" s="199">
        <v>0</v>
      </c>
      <c r="V240" s="199">
        <v>0</v>
      </c>
      <c r="W240" s="196" t="s">
        <v>71</v>
      </c>
      <c r="X240" s="198">
        <v>7</v>
      </c>
      <c r="Y240" s="84"/>
      <c r="Z240" s="82"/>
      <c r="AA240" t="str">
        <f t="shared" si="27"/>
        <v>Carr, Chris SDC CB</v>
      </c>
      <c r="AO240" t="str">
        <f t="shared" si="22"/>
        <v/>
      </c>
      <c r="AQ240" t="str">
        <f t="shared" si="23"/>
        <v/>
      </c>
      <c r="AS240" t="str">
        <f t="shared" si="21"/>
        <v/>
      </c>
      <c r="AU240" t="str">
        <f t="shared" si="24"/>
        <v/>
      </c>
      <c r="AW240" t="str">
        <f t="shared" si="25"/>
        <v/>
      </c>
      <c r="AY240" t="str">
        <f t="shared" si="26"/>
        <v/>
      </c>
      <c r="BA240" s="176"/>
      <c r="BB240" s="176"/>
      <c r="BC240" s="176"/>
      <c r="BD240" s="176"/>
      <c r="BE240" s="176"/>
    </row>
    <row r="241" spans="1:57" ht="15.75" thickBot="1">
      <c r="A241" s="196">
        <v>231</v>
      </c>
      <c r="B241" s="196">
        <v>231</v>
      </c>
      <c r="C241" s="197" t="s">
        <v>326</v>
      </c>
      <c r="D241" s="197">
        <v>-0.54</v>
      </c>
      <c r="E241" s="196">
        <v>-0.27</v>
      </c>
      <c r="F241" s="196"/>
      <c r="G241" s="196"/>
      <c r="H241" s="199">
        <v>-0.84</v>
      </c>
      <c r="I241" s="196"/>
      <c r="J241" s="196"/>
      <c r="K241" s="196"/>
      <c r="L241" s="196"/>
      <c r="M241" s="196"/>
      <c r="N241" s="196"/>
      <c r="O241" s="196"/>
      <c r="P241" s="200" t="s">
        <v>70</v>
      </c>
      <c r="Q241" s="196"/>
      <c r="R241" s="196"/>
      <c r="S241" s="196"/>
      <c r="T241" s="196"/>
      <c r="U241" s="196"/>
      <c r="V241" s="199">
        <v>0.3</v>
      </c>
      <c r="W241" s="196" t="s">
        <v>71</v>
      </c>
      <c r="X241" s="198">
        <v>11</v>
      </c>
      <c r="Y241" s="81"/>
      <c r="Z241" s="79"/>
      <c r="AA241" t="str">
        <f t="shared" si="27"/>
        <v>Carr, David NYG QB</v>
      </c>
      <c r="AO241" t="str">
        <f t="shared" si="22"/>
        <v/>
      </c>
      <c r="AQ241" t="str">
        <f t="shared" si="23"/>
        <v/>
      </c>
      <c r="AS241" t="str">
        <f t="shared" si="21"/>
        <v/>
      </c>
      <c r="AU241" t="str">
        <f t="shared" si="24"/>
        <v/>
      </c>
      <c r="AW241" t="str">
        <f t="shared" si="25"/>
        <v/>
      </c>
      <c r="AY241" t="str">
        <f t="shared" si="26"/>
        <v/>
      </c>
      <c r="BA241" s="177"/>
      <c r="BB241" s="177"/>
      <c r="BC241" s="177"/>
      <c r="BD241" s="177"/>
      <c r="BE241" s="177"/>
    </row>
    <row r="242" spans="1:57" ht="15.75" thickBot="1">
      <c r="A242" s="196">
        <v>232</v>
      </c>
      <c r="B242" s="196">
        <v>232</v>
      </c>
      <c r="C242" s="197" t="s">
        <v>327</v>
      </c>
      <c r="D242" s="197">
        <v>2.5</v>
      </c>
      <c r="E242" s="196">
        <v>1.25</v>
      </c>
      <c r="F242" s="199">
        <v>2.5</v>
      </c>
      <c r="G242" s="199">
        <v>0</v>
      </c>
      <c r="H242" s="196"/>
      <c r="I242" s="196"/>
      <c r="J242" s="196"/>
      <c r="K242" s="196"/>
      <c r="L242" s="196"/>
      <c r="M242" s="196"/>
      <c r="N242" s="196"/>
      <c r="O242" s="200" t="s">
        <v>70</v>
      </c>
      <c r="P242" s="196"/>
      <c r="Q242" s="196"/>
      <c r="R242" s="196"/>
      <c r="S242" s="196"/>
      <c r="T242" s="196"/>
      <c r="U242" s="196"/>
      <c r="V242" s="196"/>
      <c r="W242" s="196" t="s">
        <v>76</v>
      </c>
      <c r="X242" s="198">
        <v>10</v>
      </c>
      <c r="Y242" s="84"/>
      <c r="Z242" s="82"/>
      <c r="AA242" t="str">
        <f t="shared" si="27"/>
        <v>Carriker, Adam WAS DE</v>
      </c>
      <c r="AO242" t="str">
        <f t="shared" si="22"/>
        <v/>
      </c>
      <c r="AQ242" t="str">
        <f t="shared" si="23"/>
        <v/>
      </c>
      <c r="AS242" t="str">
        <f t="shared" si="21"/>
        <v/>
      </c>
      <c r="AU242" t="str">
        <f t="shared" si="24"/>
        <v/>
      </c>
      <c r="AW242" t="str">
        <f t="shared" si="25"/>
        <v/>
      </c>
      <c r="AY242" t="str">
        <f t="shared" si="26"/>
        <v/>
      </c>
      <c r="BA242" s="176"/>
      <c r="BB242" s="176"/>
      <c r="BC242" s="176"/>
      <c r="BD242" s="176"/>
      <c r="BE242" s="176"/>
    </row>
    <row r="243" spans="1:57" ht="15" customHeight="1" thickBot="1">
      <c r="A243" s="196">
        <v>233</v>
      </c>
      <c r="B243" s="196">
        <v>233</v>
      </c>
      <c r="C243" s="197" t="s">
        <v>328</v>
      </c>
      <c r="D243" s="197">
        <v>70.05</v>
      </c>
      <c r="E243" s="196">
        <v>4.3780000000000001</v>
      </c>
      <c r="F243" s="199">
        <v>0</v>
      </c>
      <c r="G243" s="199">
        <v>11.5</v>
      </c>
      <c r="H243" s="199">
        <v>0</v>
      </c>
      <c r="I243" s="199">
        <v>6</v>
      </c>
      <c r="J243" s="199">
        <v>2.5</v>
      </c>
      <c r="K243" s="199">
        <v>1.75</v>
      </c>
      <c r="L243" s="199">
        <v>3</v>
      </c>
      <c r="M243" s="200" t="s">
        <v>70</v>
      </c>
      <c r="N243" s="199">
        <v>3.25</v>
      </c>
      <c r="O243" s="199">
        <v>6</v>
      </c>
      <c r="P243" s="199">
        <v>5</v>
      </c>
      <c r="Q243" s="199">
        <v>0</v>
      </c>
      <c r="R243" s="199">
        <v>18.55</v>
      </c>
      <c r="S243" s="199">
        <v>3.75</v>
      </c>
      <c r="T243" s="199">
        <v>1.25</v>
      </c>
      <c r="U243" s="199">
        <v>4.5</v>
      </c>
      <c r="V243" s="199">
        <v>3</v>
      </c>
      <c r="W243" s="196" t="s">
        <v>71</v>
      </c>
      <c r="X243" s="198">
        <v>8</v>
      </c>
      <c r="Y243" s="81"/>
      <c r="Z243" s="79"/>
      <c r="AA243" t="str">
        <f t="shared" si="27"/>
        <v>Carrington, Alex BUF DT</v>
      </c>
      <c r="AO243" t="str">
        <f t="shared" si="22"/>
        <v/>
      </c>
      <c r="AQ243" t="str">
        <f t="shared" si="23"/>
        <v/>
      </c>
      <c r="AS243" t="str">
        <f t="shared" si="21"/>
        <v/>
      </c>
      <c r="AU243" t="str">
        <f t="shared" si="24"/>
        <v/>
      </c>
      <c r="AW243" t="str">
        <f t="shared" si="25"/>
        <v/>
      </c>
      <c r="AY243" t="str">
        <f t="shared" si="26"/>
        <v/>
      </c>
      <c r="BA243" s="177"/>
      <c r="BB243" s="177"/>
      <c r="BC243" s="177"/>
      <c r="BD243" s="177"/>
      <c r="BE243" s="177"/>
    </row>
    <row r="244" spans="1:57" ht="15.75" thickBot="1">
      <c r="A244" s="196">
        <v>234</v>
      </c>
      <c r="B244" s="196">
        <v>234</v>
      </c>
      <c r="C244" s="197" t="s">
        <v>329</v>
      </c>
      <c r="D244" s="197">
        <v>88</v>
      </c>
      <c r="E244" s="196">
        <v>6.2859999999999996</v>
      </c>
      <c r="F244" s="199">
        <v>0.75</v>
      </c>
      <c r="G244" s="199">
        <v>5.25</v>
      </c>
      <c r="H244" s="199">
        <v>1.5</v>
      </c>
      <c r="I244" s="199">
        <v>9</v>
      </c>
      <c r="J244" s="199">
        <v>7</v>
      </c>
      <c r="K244" s="199">
        <v>9</v>
      </c>
      <c r="L244" s="200" t="s">
        <v>70</v>
      </c>
      <c r="M244" s="199">
        <v>23.25</v>
      </c>
      <c r="N244" s="199">
        <v>22.5</v>
      </c>
      <c r="O244" s="199">
        <v>0</v>
      </c>
      <c r="P244" s="199">
        <v>2.25</v>
      </c>
      <c r="Q244" s="199">
        <v>3</v>
      </c>
      <c r="R244" s="199">
        <v>1.5</v>
      </c>
      <c r="S244" s="199">
        <v>1.5</v>
      </c>
      <c r="T244" s="199">
        <v>1.5</v>
      </c>
      <c r="U244" s="196"/>
      <c r="V244" s="196"/>
      <c r="W244" s="196" t="s">
        <v>71</v>
      </c>
      <c r="X244" s="198">
        <v>7</v>
      </c>
      <c r="Y244" s="84"/>
      <c r="Z244" s="82"/>
      <c r="AA244" t="str">
        <f t="shared" si="27"/>
        <v>Carroll, Nolan MIA CB</v>
      </c>
      <c r="AO244" t="str">
        <f t="shared" si="22"/>
        <v/>
      </c>
      <c r="AQ244" t="str">
        <f t="shared" si="23"/>
        <v/>
      </c>
      <c r="AS244" t="str">
        <f t="shared" si="21"/>
        <v/>
      </c>
      <c r="AU244" t="str">
        <f t="shared" si="24"/>
        <v/>
      </c>
      <c r="AW244" t="str">
        <f t="shared" si="25"/>
        <v/>
      </c>
      <c r="AY244" t="str">
        <f t="shared" si="26"/>
        <v/>
      </c>
      <c r="BA244" s="176"/>
      <c r="BB244" s="176"/>
      <c r="BC244" s="176"/>
      <c r="BD244" s="176"/>
      <c r="BE244" s="176"/>
    </row>
    <row r="245" spans="1:57" ht="27" customHeight="1" thickBot="1">
      <c r="A245" s="196">
        <v>235</v>
      </c>
      <c r="B245" s="196">
        <v>235</v>
      </c>
      <c r="C245" s="197" t="s">
        <v>330</v>
      </c>
      <c r="D245" s="197">
        <v>61.4</v>
      </c>
      <c r="E245" s="196">
        <v>5.117</v>
      </c>
      <c r="F245" s="196"/>
      <c r="G245" s="196"/>
      <c r="H245" s="196"/>
      <c r="I245" s="196"/>
      <c r="J245" s="200" t="s">
        <v>70</v>
      </c>
      <c r="K245" s="199">
        <v>1.25</v>
      </c>
      <c r="L245" s="199">
        <v>1.25</v>
      </c>
      <c r="M245" s="199">
        <v>0</v>
      </c>
      <c r="N245" s="199">
        <v>15.5</v>
      </c>
      <c r="O245" s="199">
        <v>7.5</v>
      </c>
      <c r="P245" s="199">
        <v>2.5</v>
      </c>
      <c r="Q245" s="199">
        <v>2.5</v>
      </c>
      <c r="R245" s="199">
        <v>5</v>
      </c>
      <c r="S245" s="199">
        <v>6.75</v>
      </c>
      <c r="T245" s="199">
        <v>10.050000000000001</v>
      </c>
      <c r="U245" s="199">
        <v>9.1</v>
      </c>
      <c r="V245" s="199">
        <v>0</v>
      </c>
      <c r="W245" s="196" t="s">
        <v>71</v>
      </c>
      <c r="X245" s="198">
        <v>5</v>
      </c>
      <c r="Y245" s="81"/>
      <c r="Z245" s="79"/>
      <c r="AA245" t="str">
        <f t="shared" si="27"/>
        <v>Carter, Andre OAK DE</v>
      </c>
      <c r="AO245" t="str">
        <f t="shared" si="22"/>
        <v/>
      </c>
      <c r="AQ245" t="str">
        <f t="shared" si="23"/>
        <v/>
      </c>
      <c r="AS245" t="str">
        <f t="shared" si="21"/>
        <v/>
      </c>
      <c r="AU245" t="str">
        <f t="shared" si="24"/>
        <v/>
      </c>
      <c r="AW245" t="str">
        <f t="shared" si="25"/>
        <v/>
      </c>
      <c r="AY245" t="str">
        <f t="shared" si="26"/>
        <v/>
      </c>
      <c r="BA245" s="181"/>
      <c r="BB245" s="181"/>
      <c r="BC245" s="181"/>
      <c r="BD245" s="181"/>
      <c r="BE245" s="181"/>
    </row>
    <row r="246" spans="1:57" ht="15.75" thickBot="1">
      <c r="A246" s="196">
        <v>236</v>
      </c>
      <c r="B246" s="196">
        <v>236</v>
      </c>
      <c r="C246" s="197" t="s">
        <v>331</v>
      </c>
      <c r="D246" s="197">
        <v>101.75</v>
      </c>
      <c r="E246" s="196">
        <v>9.25</v>
      </c>
      <c r="F246" s="199">
        <v>6.75</v>
      </c>
      <c r="G246" s="199">
        <v>14</v>
      </c>
      <c r="H246" s="199">
        <v>7.75</v>
      </c>
      <c r="I246" s="199">
        <v>2.25</v>
      </c>
      <c r="J246" s="200" t="s">
        <v>70</v>
      </c>
      <c r="K246" s="199">
        <v>6</v>
      </c>
      <c r="L246" s="199">
        <v>6</v>
      </c>
      <c r="M246" s="199">
        <v>7</v>
      </c>
      <c r="N246" s="199">
        <v>18.75</v>
      </c>
      <c r="O246" s="199">
        <v>16</v>
      </c>
      <c r="P246" s="199">
        <v>6.75</v>
      </c>
      <c r="Q246" s="199">
        <v>10.5</v>
      </c>
      <c r="R246" s="196"/>
      <c r="S246" s="196"/>
      <c r="T246" s="196"/>
      <c r="U246" s="196"/>
      <c r="V246" s="196"/>
      <c r="W246" s="197" t="s">
        <v>302</v>
      </c>
      <c r="X246" s="198">
        <v>5</v>
      </c>
      <c r="Y246" s="84"/>
      <c r="Z246" s="82"/>
      <c r="AA246" t="str">
        <f t="shared" si="27"/>
        <v>Carter, Bruce DAL LB</v>
      </c>
      <c r="AO246" t="str">
        <f t="shared" si="22"/>
        <v/>
      </c>
      <c r="AQ246" t="str">
        <f t="shared" si="23"/>
        <v/>
      </c>
      <c r="AS246" t="str">
        <f t="shared" si="21"/>
        <v/>
      </c>
      <c r="AU246" t="str">
        <f t="shared" si="24"/>
        <v/>
      </c>
      <c r="AW246" t="str">
        <f t="shared" si="25"/>
        <v/>
      </c>
      <c r="AY246" t="str">
        <f t="shared" si="26"/>
        <v/>
      </c>
      <c r="BA246" s="176"/>
      <c r="BB246" s="176"/>
      <c r="BC246" s="176"/>
      <c r="BD246" s="176"/>
      <c r="BE246" s="176"/>
    </row>
    <row r="247" spans="1:57" ht="15" customHeight="1" thickBot="1">
      <c r="A247" s="196">
        <v>237</v>
      </c>
      <c r="B247" s="196">
        <v>237</v>
      </c>
      <c r="C247" s="197" t="s">
        <v>332</v>
      </c>
      <c r="D247" s="197">
        <v>7.75</v>
      </c>
      <c r="E247" s="196">
        <v>0.96899999999999997</v>
      </c>
      <c r="F247" s="199">
        <v>1.5</v>
      </c>
      <c r="G247" s="199">
        <v>0.75</v>
      </c>
      <c r="H247" s="199">
        <v>5.5</v>
      </c>
      <c r="I247" s="200" t="s">
        <v>70</v>
      </c>
      <c r="J247" s="199">
        <v>0</v>
      </c>
      <c r="K247" s="199">
        <v>0</v>
      </c>
      <c r="L247" s="196"/>
      <c r="M247" s="199">
        <v>0</v>
      </c>
      <c r="N247" s="199">
        <v>0</v>
      </c>
      <c r="O247" s="199">
        <v>0</v>
      </c>
      <c r="P247" s="196"/>
      <c r="Q247" s="196"/>
      <c r="R247" s="196"/>
      <c r="S247" s="196"/>
      <c r="T247" s="196"/>
      <c r="U247" s="196"/>
      <c r="V247" s="196"/>
      <c r="W247" s="196" t="s">
        <v>87</v>
      </c>
      <c r="X247" s="198">
        <v>4</v>
      </c>
      <c r="Y247" s="81"/>
      <c r="Z247" s="79"/>
      <c r="AA247" t="str">
        <f t="shared" si="27"/>
        <v>Carter, Chris PIT LB</v>
      </c>
      <c r="AO247" t="str">
        <f t="shared" si="22"/>
        <v/>
      </c>
      <c r="AQ247" t="str">
        <f t="shared" si="23"/>
        <v/>
      </c>
      <c r="AS247" t="str">
        <f t="shared" si="21"/>
        <v/>
      </c>
      <c r="AU247" t="str">
        <f t="shared" si="24"/>
        <v/>
      </c>
      <c r="AW247" t="str">
        <f t="shared" si="25"/>
        <v/>
      </c>
      <c r="AY247" t="str">
        <f t="shared" si="26"/>
        <v/>
      </c>
      <c r="BA247" s="177"/>
      <c r="BB247" s="177"/>
      <c r="BC247" s="177"/>
      <c r="BD247" s="177"/>
      <c r="BE247" s="177"/>
    </row>
    <row r="248" spans="1:57" ht="15.75" thickBot="1">
      <c r="A248" s="196">
        <v>238</v>
      </c>
      <c r="B248" s="196">
        <v>238</v>
      </c>
      <c r="C248" s="197" t="s">
        <v>333</v>
      </c>
      <c r="D248" s="197">
        <v>26.75</v>
      </c>
      <c r="E248" s="196">
        <v>1.6719999999999999</v>
      </c>
      <c r="F248" s="199">
        <v>0</v>
      </c>
      <c r="G248" s="199">
        <v>0</v>
      </c>
      <c r="H248" s="199">
        <v>0</v>
      </c>
      <c r="I248" s="199">
        <v>0</v>
      </c>
      <c r="J248" s="199">
        <v>2.5</v>
      </c>
      <c r="K248" s="199">
        <v>0</v>
      </c>
      <c r="L248" s="199">
        <v>0</v>
      </c>
      <c r="M248" s="199">
        <v>0</v>
      </c>
      <c r="N248" s="199">
        <v>2.5</v>
      </c>
      <c r="O248" s="200" t="s">
        <v>70</v>
      </c>
      <c r="P248" s="199">
        <v>0</v>
      </c>
      <c r="Q248" s="199">
        <v>1.25</v>
      </c>
      <c r="R248" s="199">
        <v>1.25</v>
      </c>
      <c r="S248" s="199">
        <v>13</v>
      </c>
      <c r="T248" s="199">
        <v>1.25</v>
      </c>
      <c r="U248" s="199">
        <v>0</v>
      </c>
      <c r="V248" s="199">
        <v>5</v>
      </c>
      <c r="W248" s="196" t="s">
        <v>71</v>
      </c>
      <c r="X248" s="198">
        <v>10</v>
      </c>
      <c r="Y248" s="84"/>
      <c r="Z248" s="82"/>
      <c r="AA248" t="str">
        <f t="shared" si="27"/>
        <v>Carter, David ARI DT</v>
      </c>
      <c r="AO248" t="str">
        <f t="shared" si="22"/>
        <v/>
      </c>
      <c r="AQ248" t="str">
        <f t="shared" si="23"/>
        <v/>
      </c>
      <c r="AS248" t="str">
        <f t="shared" si="21"/>
        <v/>
      </c>
      <c r="AU248" t="str">
        <f t="shared" si="24"/>
        <v/>
      </c>
      <c r="AW248" t="str">
        <f t="shared" si="25"/>
        <v/>
      </c>
      <c r="AY248" t="str">
        <f t="shared" si="26"/>
        <v/>
      </c>
      <c r="BA248" s="176"/>
      <c r="BB248" s="176"/>
      <c r="BC248" s="176"/>
      <c r="BD248" s="176"/>
      <c r="BE248" s="176"/>
    </row>
    <row r="249" spans="1:57" ht="15.75" thickBot="1">
      <c r="A249" s="196">
        <v>239</v>
      </c>
      <c r="B249" s="196">
        <v>239</v>
      </c>
      <c r="C249" s="197" t="s">
        <v>334</v>
      </c>
      <c r="D249" s="197">
        <v>31.5</v>
      </c>
      <c r="E249" s="196">
        <v>3.15</v>
      </c>
      <c r="F249" s="196"/>
      <c r="G249" s="196"/>
      <c r="H249" s="196"/>
      <c r="I249" s="200" t="s">
        <v>70</v>
      </c>
      <c r="J249" s="199">
        <v>0</v>
      </c>
      <c r="K249" s="199">
        <v>1.3</v>
      </c>
      <c r="L249" s="199">
        <v>4.0999999999999996</v>
      </c>
      <c r="M249" s="199">
        <v>6.8</v>
      </c>
      <c r="N249" s="199">
        <v>3.1</v>
      </c>
      <c r="O249" s="199">
        <v>0.7</v>
      </c>
      <c r="P249" s="199">
        <v>8.1</v>
      </c>
      <c r="Q249" s="199">
        <v>0</v>
      </c>
      <c r="R249" s="199">
        <v>0</v>
      </c>
      <c r="S249" s="199">
        <v>7.4</v>
      </c>
      <c r="T249" s="196"/>
      <c r="U249" s="196"/>
      <c r="V249" s="196"/>
      <c r="W249" s="196" t="s">
        <v>87</v>
      </c>
      <c r="X249" s="198">
        <v>4</v>
      </c>
      <c r="Y249" s="81"/>
      <c r="Z249" s="79"/>
      <c r="AA249" t="str">
        <f t="shared" si="27"/>
        <v>Carter, Delone IND RB</v>
      </c>
      <c r="AO249" t="str">
        <f t="shared" si="22"/>
        <v/>
      </c>
      <c r="AQ249" t="str">
        <f t="shared" si="23"/>
        <v/>
      </c>
      <c r="AS249" t="str">
        <f t="shared" si="21"/>
        <v/>
      </c>
      <c r="AU249" t="str">
        <f t="shared" si="24"/>
        <v/>
      </c>
      <c r="AW249" t="str">
        <f t="shared" si="25"/>
        <v/>
      </c>
      <c r="AY249" t="str">
        <f t="shared" si="26"/>
        <v/>
      </c>
      <c r="BA249" s="177"/>
      <c r="BB249" s="177"/>
      <c r="BC249" s="177"/>
      <c r="BD249" s="177"/>
      <c r="BE249" s="177"/>
    </row>
    <row r="250" spans="1:57" ht="15.75" thickBot="1">
      <c r="A250" s="196">
        <v>240</v>
      </c>
      <c r="B250" s="196">
        <v>240</v>
      </c>
      <c r="C250" s="197" t="s">
        <v>335</v>
      </c>
      <c r="D250" s="197">
        <v>0</v>
      </c>
      <c r="E250" s="196">
        <v>0</v>
      </c>
      <c r="F250" s="199">
        <v>0</v>
      </c>
      <c r="G250" s="199">
        <v>0</v>
      </c>
      <c r="H250" s="199">
        <v>0</v>
      </c>
      <c r="I250" s="196"/>
      <c r="J250" s="196"/>
      <c r="K250" s="196"/>
      <c r="L250" s="200" t="s">
        <v>70</v>
      </c>
      <c r="M250" s="196"/>
      <c r="N250" s="196"/>
      <c r="O250" s="196"/>
      <c r="P250" s="196"/>
      <c r="Q250" s="196"/>
      <c r="R250" s="196"/>
      <c r="S250" s="196"/>
      <c r="T250" s="196"/>
      <c r="U250" s="196"/>
      <c r="V250" s="196"/>
      <c r="W250" s="196" t="s">
        <v>96</v>
      </c>
      <c r="X250" s="198">
        <v>7</v>
      </c>
      <c r="Y250" s="84"/>
      <c r="Z250" s="82"/>
      <c r="AA250" t="str">
        <f t="shared" si="27"/>
        <v>Carter, Quinton DEN S</v>
      </c>
      <c r="AO250" t="str">
        <f t="shared" si="22"/>
        <v/>
      </c>
      <c r="AQ250" t="str">
        <f t="shared" si="23"/>
        <v/>
      </c>
      <c r="AS250" t="str">
        <f t="shared" si="21"/>
        <v/>
      </c>
      <c r="AU250" t="str">
        <f t="shared" si="24"/>
        <v/>
      </c>
      <c r="AW250" t="str">
        <f t="shared" si="25"/>
        <v/>
      </c>
      <c r="AY250" t="str">
        <f t="shared" si="26"/>
        <v/>
      </c>
      <c r="BA250" s="176"/>
      <c r="BB250" s="176"/>
      <c r="BC250" s="176"/>
      <c r="BD250" s="176"/>
      <c r="BE250" s="176"/>
    </row>
    <row r="251" spans="1:57" ht="60" customHeight="1" thickBot="1">
      <c r="A251" s="196">
        <v>241</v>
      </c>
      <c r="B251" s="196">
        <v>241</v>
      </c>
      <c r="C251" s="197" t="s">
        <v>336</v>
      </c>
      <c r="D251" s="197">
        <v>93</v>
      </c>
      <c r="E251" s="196">
        <v>6.2</v>
      </c>
      <c r="F251" s="199">
        <v>0</v>
      </c>
      <c r="G251" s="199">
        <v>5.5</v>
      </c>
      <c r="H251" s="199">
        <v>1.5</v>
      </c>
      <c r="I251" s="199">
        <v>0</v>
      </c>
      <c r="J251" s="199">
        <v>0</v>
      </c>
      <c r="K251" s="199">
        <v>23</v>
      </c>
      <c r="L251" s="200" t="s">
        <v>70</v>
      </c>
      <c r="M251" s="199">
        <v>6.5</v>
      </c>
      <c r="N251" s="199">
        <v>6.5</v>
      </c>
      <c r="O251" s="199">
        <v>19.75</v>
      </c>
      <c r="P251" s="199">
        <v>6.75</v>
      </c>
      <c r="Q251" s="199">
        <v>3</v>
      </c>
      <c r="R251" s="199">
        <v>5</v>
      </c>
      <c r="S251" s="199">
        <v>10</v>
      </c>
      <c r="T251" s="199">
        <v>3</v>
      </c>
      <c r="U251" s="196"/>
      <c r="V251" s="199">
        <v>2.5</v>
      </c>
      <c r="W251" s="196" t="s">
        <v>71</v>
      </c>
      <c r="X251" s="198">
        <v>7</v>
      </c>
      <c r="Y251" s="81"/>
      <c r="Z251" s="79"/>
      <c r="AA251" t="str">
        <f t="shared" si="27"/>
        <v>Carter, Tony DEN CB</v>
      </c>
      <c r="AO251" t="str">
        <f t="shared" si="22"/>
        <v/>
      </c>
      <c r="AQ251" t="str">
        <f t="shared" si="23"/>
        <v/>
      </c>
      <c r="AS251" t="str">
        <f t="shared" si="21"/>
        <v/>
      </c>
      <c r="AU251" t="str">
        <f t="shared" si="24"/>
        <v/>
      </c>
      <c r="AW251" t="str">
        <f t="shared" si="25"/>
        <v/>
      </c>
      <c r="AY251" t="str">
        <f t="shared" si="26"/>
        <v/>
      </c>
      <c r="BA251" s="179"/>
      <c r="BB251" s="179"/>
      <c r="BC251" s="179"/>
      <c r="BD251" s="179"/>
      <c r="BE251" s="179"/>
    </row>
    <row r="252" spans="1:57" ht="15.75" thickBot="1">
      <c r="A252" s="196">
        <v>242</v>
      </c>
      <c r="B252" s="196">
        <v>242</v>
      </c>
      <c r="C252" s="197" t="s">
        <v>337</v>
      </c>
      <c r="D252" s="197">
        <v>102</v>
      </c>
      <c r="E252" s="196">
        <v>6.375</v>
      </c>
      <c r="F252" s="199">
        <v>3.2</v>
      </c>
      <c r="G252" s="199">
        <v>6.3</v>
      </c>
      <c r="H252" s="199">
        <v>5.6</v>
      </c>
      <c r="I252" s="199">
        <v>17.100000000000001</v>
      </c>
      <c r="J252" s="199">
        <v>11.3</v>
      </c>
      <c r="K252" s="199">
        <v>5.7</v>
      </c>
      <c r="L252" s="199">
        <v>0</v>
      </c>
      <c r="M252" s="200" t="s">
        <v>70</v>
      </c>
      <c r="N252" s="199">
        <v>9.4</v>
      </c>
      <c r="O252" s="199">
        <v>0</v>
      </c>
      <c r="P252" s="199">
        <v>12.5</v>
      </c>
      <c r="Q252" s="199">
        <v>9.8000000000000007</v>
      </c>
      <c r="R252" s="199">
        <v>8</v>
      </c>
      <c r="S252" s="199">
        <v>4.5</v>
      </c>
      <c r="T252" s="199">
        <v>2.4</v>
      </c>
      <c r="U252" s="199">
        <v>2.1</v>
      </c>
      <c r="V252" s="199">
        <v>4.0999999999999996</v>
      </c>
      <c r="W252" s="196" t="s">
        <v>71</v>
      </c>
      <c r="X252" s="198">
        <v>8</v>
      </c>
      <c r="Y252" s="84"/>
      <c r="Z252" s="82"/>
      <c r="AA252" t="str">
        <f t="shared" si="27"/>
        <v>Casey, James HOU RB</v>
      </c>
      <c r="AO252" t="str">
        <f t="shared" si="22"/>
        <v/>
      </c>
      <c r="AQ252" t="str">
        <f t="shared" si="23"/>
        <v/>
      </c>
      <c r="AS252" t="str">
        <f t="shared" si="21"/>
        <v/>
      </c>
      <c r="AU252" t="str">
        <f t="shared" si="24"/>
        <v/>
      </c>
      <c r="AW252" t="str">
        <f t="shared" si="25"/>
        <v/>
      </c>
      <c r="AY252" t="str">
        <f t="shared" si="26"/>
        <v/>
      </c>
      <c r="BA252" s="177"/>
      <c r="BB252" s="177"/>
      <c r="BC252" s="177"/>
      <c r="BD252" s="177"/>
      <c r="BE252" s="177"/>
    </row>
    <row r="253" spans="1:57" ht="15" customHeight="1" thickBot="1">
      <c r="A253" s="196">
        <v>243</v>
      </c>
      <c r="B253" s="196">
        <v>243</v>
      </c>
      <c r="C253" s="197" t="s">
        <v>338</v>
      </c>
      <c r="D253" s="197">
        <v>141.80000000000001</v>
      </c>
      <c r="E253" s="196">
        <v>8.8629999999999995</v>
      </c>
      <c r="F253" s="199">
        <v>2.5</v>
      </c>
      <c r="G253" s="199">
        <v>5</v>
      </c>
      <c r="H253" s="199">
        <v>16</v>
      </c>
      <c r="I253" s="199">
        <v>14.75</v>
      </c>
      <c r="J253" s="199">
        <v>3.75</v>
      </c>
      <c r="K253" s="199">
        <v>7.25</v>
      </c>
      <c r="L253" s="199">
        <v>2.5</v>
      </c>
      <c r="M253" s="199">
        <v>2.5</v>
      </c>
      <c r="N253" s="199">
        <v>19.95</v>
      </c>
      <c r="O253" s="199">
        <v>0</v>
      </c>
      <c r="P253" s="200" t="s">
        <v>70</v>
      </c>
      <c r="Q253" s="199">
        <v>17</v>
      </c>
      <c r="R253" s="199">
        <v>11.75</v>
      </c>
      <c r="S253" s="199">
        <v>5</v>
      </c>
      <c r="T253" s="199">
        <v>3.75</v>
      </c>
      <c r="U253" s="199">
        <v>12.5</v>
      </c>
      <c r="V253" s="199">
        <v>17.600000000000001</v>
      </c>
      <c r="W253" s="196" t="s">
        <v>71</v>
      </c>
      <c r="X253" s="198">
        <v>11</v>
      </c>
      <c r="Y253" s="81"/>
      <c r="Z253" s="79"/>
      <c r="AA253" t="str">
        <f t="shared" si="27"/>
        <v>Casey, Jurrell TEN DT</v>
      </c>
      <c r="AO253" t="str">
        <f t="shared" si="22"/>
        <v/>
      </c>
      <c r="AQ253" t="str">
        <f t="shared" si="23"/>
        <v/>
      </c>
      <c r="AS253" t="str">
        <f t="shared" si="21"/>
        <v/>
      </c>
      <c r="AU253" t="str">
        <f t="shared" si="24"/>
        <v/>
      </c>
      <c r="AW253" t="str">
        <f t="shared" si="25"/>
        <v/>
      </c>
      <c r="AY253" t="str">
        <f t="shared" si="26"/>
        <v/>
      </c>
      <c r="BA253" s="177"/>
      <c r="BB253" s="177"/>
      <c r="BC253" s="177"/>
      <c r="BD253" s="177"/>
      <c r="BE253" s="177"/>
    </row>
    <row r="254" spans="1:57" ht="27" customHeight="1" thickBot="1">
      <c r="A254" s="196">
        <v>244</v>
      </c>
      <c r="B254" s="196">
        <v>244</v>
      </c>
      <c r="C254" s="197" t="s">
        <v>339</v>
      </c>
      <c r="D254" s="197">
        <v>40.5</v>
      </c>
      <c r="E254" s="196">
        <v>2.8929999999999998</v>
      </c>
      <c r="F254" s="199">
        <v>1.5</v>
      </c>
      <c r="G254" s="199">
        <v>9.5</v>
      </c>
      <c r="H254" s="199">
        <v>7.75</v>
      </c>
      <c r="I254" s="196"/>
      <c r="J254" s="196"/>
      <c r="K254" s="200" t="s">
        <v>70</v>
      </c>
      <c r="L254" s="199">
        <v>3</v>
      </c>
      <c r="M254" s="199">
        <v>0</v>
      </c>
      <c r="N254" s="199">
        <v>6</v>
      </c>
      <c r="O254" s="199">
        <v>3.75</v>
      </c>
      <c r="P254" s="199">
        <v>0</v>
      </c>
      <c r="Q254" s="199">
        <v>0</v>
      </c>
      <c r="R254" s="199">
        <v>2.75</v>
      </c>
      <c r="S254" s="199">
        <v>2.5</v>
      </c>
      <c r="T254" s="199">
        <v>0</v>
      </c>
      <c r="U254" s="199">
        <v>3.75</v>
      </c>
      <c r="V254" s="199">
        <v>0</v>
      </c>
      <c r="W254" s="196" t="s">
        <v>71</v>
      </c>
      <c r="X254" s="198">
        <v>6</v>
      </c>
      <c r="Y254" s="84"/>
      <c r="Z254" s="82"/>
      <c r="AA254" t="str">
        <f t="shared" si="27"/>
        <v>Casillas, Jonathan NOS LB</v>
      </c>
      <c r="AO254" t="str">
        <f t="shared" si="22"/>
        <v/>
      </c>
      <c r="AQ254" t="str">
        <f t="shared" si="23"/>
        <v/>
      </c>
      <c r="AS254" t="str">
        <f t="shared" si="21"/>
        <v/>
      </c>
      <c r="AU254" t="str">
        <f t="shared" si="24"/>
        <v/>
      </c>
      <c r="AW254" t="str">
        <f t="shared" si="25"/>
        <v/>
      </c>
      <c r="AY254" t="str">
        <f t="shared" si="26"/>
        <v/>
      </c>
      <c r="BA254" s="181"/>
      <c r="BB254" s="181"/>
      <c r="BC254" s="181"/>
      <c r="BD254" s="181"/>
      <c r="BE254" s="181"/>
    </row>
    <row r="255" spans="1:57" ht="15.75" thickBot="1">
      <c r="A255" s="196">
        <v>245</v>
      </c>
      <c r="B255" s="196">
        <v>245</v>
      </c>
      <c r="C255" s="197" t="s">
        <v>340</v>
      </c>
      <c r="D255" s="197">
        <v>149.88999999999999</v>
      </c>
      <c r="E255" s="196">
        <v>9.3680000000000003</v>
      </c>
      <c r="F255" s="199">
        <v>7</v>
      </c>
      <c r="G255" s="199">
        <v>8.5</v>
      </c>
      <c r="H255" s="199">
        <v>20.3</v>
      </c>
      <c r="I255" s="199">
        <v>16.100000000000001</v>
      </c>
      <c r="J255" s="199">
        <v>14.25</v>
      </c>
      <c r="K255" s="199">
        <v>9</v>
      </c>
      <c r="L255" s="200" t="s">
        <v>70</v>
      </c>
      <c r="M255" s="199">
        <v>3.75</v>
      </c>
      <c r="N255" s="199">
        <v>6</v>
      </c>
      <c r="O255" s="199">
        <v>4.5</v>
      </c>
      <c r="P255" s="199">
        <v>6.74</v>
      </c>
      <c r="Q255" s="199">
        <v>11.5</v>
      </c>
      <c r="R255" s="199">
        <v>6</v>
      </c>
      <c r="S255" s="199">
        <v>9.5</v>
      </c>
      <c r="T255" s="199">
        <v>9.75</v>
      </c>
      <c r="U255" s="199">
        <v>9.75</v>
      </c>
      <c r="V255" s="199">
        <v>7.25</v>
      </c>
      <c r="W255" s="196" t="s">
        <v>87</v>
      </c>
      <c r="X255" s="198">
        <v>7</v>
      </c>
      <c r="Y255" s="81"/>
      <c r="Z255" s="79"/>
      <c r="AA255" t="str">
        <f t="shared" si="27"/>
        <v>Cason, Antoine SDC CB</v>
      </c>
      <c r="AO255" t="str">
        <f t="shared" si="22"/>
        <v/>
      </c>
      <c r="AQ255" t="str">
        <f t="shared" si="23"/>
        <v/>
      </c>
      <c r="AS255" t="str">
        <f t="shared" si="21"/>
        <v/>
      </c>
      <c r="AU255" t="str">
        <f t="shared" si="24"/>
        <v/>
      </c>
      <c r="AW255" t="str">
        <f t="shared" si="25"/>
        <v/>
      </c>
      <c r="AY255" t="str">
        <f t="shared" si="26"/>
        <v/>
      </c>
      <c r="BA255" s="176"/>
      <c r="BB255" s="176"/>
      <c r="BC255" s="176"/>
      <c r="BD255" s="176"/>
      <c r="BE255" s="176"/>
    </row>
    <row r="256" spans="1:57" ht="15" customHeight="1" thickBot="1">
      <c r="A256" s="196">
        <v>246</v>
      </c>
      <c r="B256" s="196">
        <v>246</v>
      </c>
      <c r="C256" s="197" t="s">
        <v>341</v>
      </c>
      <c r="D256" s="197">
        <v>48.55</v>
      </c>
      <c r="E256" s="196">
        <v>5.3940000000000001</v>
      </c>
      <c r="F256" s="199">
        <v>11.32</v>
      </c>
      <c r="G256" s="199">
        <v>16.55</v>
      </c>
      <c r="H256" s="199">
        <v>1.1200000000000001</v>
      </c>
      <c r="I256" s="199">
        <v>9.0399999999999991</v>
      </c>
      <c r="J256" s="199">
        <v>-7.52</v>
      </c>
      <c r="K256" s="196"/>
      <c r="L256" s="200" t="s">
        <v>70</v>
      </c>
      <c r="M256" s="199">
        <v>10.02</v>
      </c>
      <c r="N256" s="199">
        <v>3.94</v>
      </c>
      <c r="O256" s="199">
        <v>2.36</v>
      </c>
      <c r="P256" s="199">
        <v>1.72</v>
      </c>
      <c r="Q256" s="196"/>
      <c r="R256" s="196"/>
      <c r="S256" s="196"/>
      <c r="T256" s="196"/>
      <c r="U256" s="196"/>
      <c r="V256" s="196"/>
      <c r="W256" s="196" t="s">
        <v>71</v>
      </c>
      <c r="X256" s="198">
        <v>7</v>
      </c>
      <c r="Y256" s="84"/>
      <c r="Z256" s="82"/>
      <c r="AA256" t="str">
        <f t="shared" si="27"/>
        <v>Cassel, Matt KCC QB</v>
      </c>
      <c r="AO256" t="str">
        <f t="shared" si="22"/>
        <v/>
      </c>
      <c r="AQ256" t="str">
        <f t="shared" si="23"/>
        <v/>
      </c>
      <c r="AS256" t="str">
        <f t="shared" si="21"/>
        <v/>
      </c>
      <c r="AU256" t="str">
        <f t="shared" si="24"/>
        <v/>
      </c>
      <c r="AW256" t="str">
        <f t="shared" si="25"/>
        <v/>
      </c>
      <c r="AY256" t="str">
        <f t="shared" si="26"/>
        <v/>
      </c>
      <c r="BA256" s="177"/>
      <c r="BB256" s="177"/>
      <c r="BC256" s="177"/>
      <c r="BD256" s="177"/>
      <c r="BE256" s="177"/>
    </row>
    <row r="257" spans="1:57" ht="15.75" thickBot="1">
      <c r="A257" s="196">
        <v>247</v>
      </c>
      <c r="B257" s="196">
        <v>247</v>
      </c>
      <c r="C257" s="197" t="s">
        <v>342</v>
      </c>
      <c r="D257" s="197">
        <v>160.04</v>
      </c>
      <c r="E257" s="196">
        <v>10.669</v>
      </c>
      <c r="F257" s="199">
        <v>12.5</v>
      </c>
      <c r="G257" s="199">
        <v>30.84</v>
      </c>
      <c r="H257" s="199">
        <v>6.6</v>
      </c>
      <c r="I257" s="199">
        <v>11.7</v>
      </c>
      <c r="J257" s="199">
        <v>11.4</v>
      </c>
      <c r="K257" s="199">
        <v>9.3000000000000007</v>
      </c>
      <c r="L257" s="200" t="s">
        <v>70</v>
      </c>
      <c r="M257" s="199">
        <v>7.7</v>
      </c>
      <c r="N257" s="199">
        <v>9.1999999999999993</v>
      </c>
      <c r="O257" s="199">
        <v>7.6</v>
      </c>
      <c r="P257" s="199">
        <v>11.7</v>
      </c>
      <c r="Q257" s="199">
        <v>4.9000000000000004</v>
      </c>
      <c r="R257" s="199">
        <v>17.8</v>
      </c>
      <c r="S257" s="199">
        <v>1.6</v>
      </c>
      <c r="T257" s="196"/>
      <c r="U257" s="199">
        <v>8.4</v>
      </c>
      <c r="V257" s="199">
        <v>8.8000000000000007</v>
      </c>
      <c r="W257" s="197" t="s">
        <v>245</v>
      </c>
      <c r="X257" s="198">
        <v>7</v>
      </c>
      <c r="Y257" s="81"/>
      <c r="Z257" s="79"/>
      <c r="AA257" t="str">
        <f t="shared" si="27"/>
        <v>Celek, Brent PHI TE</v>
      </c>
      <c r="AO257" t="str">
        <f t="shared" si="22"/>
        <v/>
      </c>
      <c r="AQ257" t="str">
        <f t="shared" si="23"/>
        <v/>
      </c>
      <c r="AS257" t="str">
        <f t="shared" si="21"/>
        <v/>
      </c>
      <c r="AU257" t="str">
        <f t="shared" si="24"/>
        <v/>
      </c>
      <c r="AW257" t="str">
        <f t="shared" si="25"/>
        <v/>
      </c>
      <c r="AY257" t="str">
        <f t="shared" si="26"/>
        <v/>
      </c>
      <c r="BA257" s="176"/>
      <c r="BB257" s="176"/>
      <c r="BC257" s="176"/>
      <c r="BD257" s="176"/>
      <c r="BE257" s="176"/>
    </row>
    <row r="258" spans="1:57" ht="28.5" customHeight="1" thickBot="1">
      <c r="A258" s="196">
        <v>248</v>
      </c>
      <c r="B258" s="196">
        <v>248</v>
      </c>
      <c r="C258" s="197" t="s">
        <v>343</v>
      </c>
      <c r="D258" s="197">
        <v>11.1</v>
      </c>
      <c r="E258" s="196">
        <v>0.85399999999999998</v>
      </c>
      <c r="F258" s="196"/>
      <c r="G258" s="196"/>
      <c r="H258" s="196"/>
      <c r="I258" s="199">
        <v>0</v>
      </c>
      <c r="J258" s="199">
        <v>1.9</v>
      </c>
      <c r="K258" s="199">
        <v>2.1</v>
      </c>
      <c r="L258" s="199">
        <v>0</v>
      </c>
      <c r="M258" s="199">
        <v>0</v>
      </c>
      <c r="N258" s="200" t="s">
        <v>70</v>
      </c>
      <c r="O258" s="199">
        <v>0</v>
      </c>
      <c r="P258" s="199">
        <v>0</v>
      </c>
      <c r="Q258" s="199">
        <v>0</v>
      </c>
      <c r="R258" s="199">
        <v>0</v>
      </c>
      <c r="S258" s="199">
        <v>0</v>
      </c>
      <c r="T258" s="199">
        <v>0</v>
      </c>
      <c r="U258" s="199">
        <v>7.1</v>
      </c>
      <c r="V258" s="199">
        <v>0</v>
      </c>
      <c r="W258" s="196" t="s">
        <v>71</v>
      </c>
      <c r="X258" s="198">
        <v>9</v>
      </c>
      <c r="Y258" s="84"/>
      <c r="Z258" s="82"/>
      <c r="AA258" t="str">
        <f t="shared" si="27"/>
        <v>Celek, Garrett SFO TE</v>
      </c>
      <c r="AO258" t="str">
        <f t="shared" si="22"/>
        <v/>
      </c>
      <c r="AQ258" t="str">
        <f t="shared" si="23"/>
        <v/>
      </c>
      <c r="AS258" t="str">
        <f t="shared" ref="AS258:AS321" si="28">IF(ISNUMBER(SEARCH("*Total Starters:*",BA259)),BB259,"")</f>
        <v/>
      </c>
      <c r="AU258" t="str">
        <f t="shared" si="24"/>
        <v/>
      </c>
      <c r="AW258" t="str">
        <f t="shared" si="25"/>
        <v/>
      </c>
      <c r="AY258" t="str">
        <f t="shared" si="26"/>
        <v/>
      </c>
      <c r="BA258" s="177"/>
      <c r="BB258" s="177"/>
      <c r="BC258" s="177"/>
      <c r="BD258" s="177"/>
      <c r="BE258" s="177"/>
    </row>
    <row r="259" spans="1:57" ht="15.75" thickBot="1">
      <c r="A259" s="196">
        <v>249</v>
      </c>
      <c r="B259" s="196">
        <v>249</v>
      </c>
      <c r="C259" s="197" t="s">
        <v>344</v>
      </c>
      <c r="D259" s="197">
        <v>139.5</v>
      </c>
      <c r="E259" s="196">
        <v>8.7189999999999994</v>
      </c>
      <c r="F259" s="199">
        <v>10</v>
      </c>
      <c r="G259" s="199">
        <v>12</v>
      </c>
      <c r="H259" s="199">
        <v>13.25</v>
      </c>
      <c r="I259" s="199">
        <v>6</v>
      </c>
      <c r="J259" s="199">
        <v>10.25</v>
      </c>
      <c r="K259" s="199">
        <v>13.5</v>
      </c>
      <c r="L259" s="199">
        <v>6</v>
      </c>
      <c r="M259" s="199">
        <v>12.75</v>
      </c>
      <c r="N259" s="199">
        <v>5.25</v>
      </c>
      <c r="O259" s="199">
        <v>7</v>
      </c>
      <c r="P259" s="200" t="s">
        <v>70</v>
      </c>
      <c r="Q259" s="199">
        <v>7</v>
      </c>
      <c r="R259" s="199">
        <v>9.75</v>
      </c>
      <c r="S259" s="199">
        <v>6.25</v>
      </c>
      <c r="T259" s="199">
        <v>3</v>
      </c>
      <c r="U259" s="199">
        <v>10</v>
      </c>
      <c r="V259" s="199">
        <v>7.5</v>
      </c>
      <c r="W259" s="197" t="s">
        <v>126</v>
      </c>
      <c r="X259" s="198">
        <v>11</v>
      </c>
      <c r="Y259" s="81"/>
      <c r="Z259" s="79"/>
      <c r="AA259" t="str">
        <f t="shared" si="27"/>
        <v>Chancellor, Kam SEA S</v>
      </c>
      <c r="AO259" t="str">
        <f t="shared" ref="AO259:AO322" si="29">IF(ISNUMBER(SEARCH("*Minimum Auction Opening Bid:*",BA260)),BB260,"")</f>
        <v/>
      </c>
      <c r="AQ259" t="str">
        <f t="shared" ref="AQ259:AQ322" si="30">IF(ISNUMBER(SEARCH("*All Auction Bids Must Be In Increments Of:*",BA260)),BB260,"")</f>
        <v/>
      </c>
      <c r="AS259" t="str">
        <f t="shared" si="28"/>
        <v/>
      </c>
      <c r="AU259" t="str">
        <f t="shared" ref="AU259:AU322" si="31">IF(ISNUMBER(SEARCH("Number of Roster Spots:*",BA260)),BB260,"")</f>
        <v/>
      </c>
      <c r="AW259" t="str">
        <f t="shared" ref="AW259:AW322" si="32">IF(ISNUMBER(SEARCH("Number of Roster Spots:*",BA260)),BB260,"")</f>
        <v/>
      </c>
      <c r="AY259" t="str">
        <f t="shared" ref="AY259:AY322" si="33">IF(ISNUMBER(SEARCH("*Starting Auction Funds Available To Each Franchise:*",BA260)),BB260,"")</f>
        <v/>
      </c>
      <c r="BA259" s="176"/>
      <c r="BB259" s="176"/>
      <c r="BC259" s="176"/>
      <c r="BD259" s="176"/>
      <c r="BE259" s="176"/>
    </row>
    <row r="260" spans="1:57" ht="15" customHeight="1" thickBot="1">
      <c r="A260" s="196">
        <v>250</v>
      </c>
      <c r="B260" s="196">
        <v>250</v>
      </c>
      <c r="C260" s="197" t="s">
        <v>345</v>
      </c>
      <c r="D260" s="197">
        <v>154.6</v>
      </c>
      <c r="E260" s="196">
        <v>10.307</v>
      </c>
      <c r="F260" s="199">
        <v>15.8</v>
      </c>
      <c r="G260" s="199">
        <v>16.3</v>
      </c>
      <c r="H260" s="199">
        <v>5.2</v>
      </c>
      <c r="I260" s="199">
        <v>24.2</v>
      </c>
      <c r="J260" s="199">
        <v>7</v>
      </c>
      <c r="K260" s="199">
        <v>1.9</v>
      </c>
      <c r="L260" s="199">
        <v>4.5</v>
      </c>
      <c r="M260" s="200" t="s">
        <v>70</v>
      </c>
      <c r="N260" s="199">
        <v>9.6</v>
      </c>
      <c r="O260" s="199">
        <v>20</v>
      </c>
      <c r="P260" s="199">
        <v>4</v>
      </c>
      <c r="Q260" s="199">
        <v>5.6</v>
      </c>
      <c r="R260" s="199">
        <v>8.6</v>
      </c>
      <c r="S260" s="199">
        <v>14.6</v>
      </c>
      <c r="T260" s="199">
        <v>13.3</v>
      </c>
      <c r="U260" s="199">
        <v>4</v>
      </c>
      <c r="V260" s="196"/>
      <c r="W260" s="196" t="s">
        <v>87</v>
      </c>
      <c r="X260" s="198">
        <v>8</v>
      </c>
      <c r="Y260" s="84"/>
      <c r="Z260" s="82"/>
      <c r="AA260" t="str">
        <f t="shared" si="27"/>
        <v>Chandler, Scott BUF TE</v>
      </c>
      <c r="AO260" t="str">
        <f t="shared" si="29"/>
        <v/>
      </c>
      <c r="AQ260" t="str">
        <f t="shared" si="30"/>
        <v/>
      </c>
      <c r="AS260" t="str">
        <f t="shared" si="28"/>
        <v/>
      </c>
      <c r="AU260" t="str">
        <f t="shared" si="31"/>
        <v/>
      </c>
      <c r="AW260" t="str">
        <f t="shared" si="32"/>
        <v/>
      </c>
      <c r="AY260" t="str">
        <f t="shared" si="33"/>
        <v/>
      </c>
      <c r="BA260" s="177"/>
      <c r="BB260" s="177"/>
      <c r="BC260" s="177"/>
      <c r="BD260" s="177"/>
      <c r="BE260" s="177"/>
    </row>
    <row r="261" spans="1:57" ht="15.75" thickBot="1">
      <c r="A261" s="196">
        <v>251</v>
      </c>
      <c r="B261" s="196">
        <v>251</v>
      </c>
      <c r="C261" s="197" t="s">
        <v>346</v>
      </c>
      <c r="D261" s="197">
        <v>28.75</v>
      </c>
      <c r="E261" s="196">
        <v>2.0539999999999998</v>
      </c>
      <c r="F261" s="199">
        <v>0</v>
      </c>
      <c r="G261" s="199">
        <v>0</v>
      </c>
      <c r="H261" s="199">
        <v>0</v>
      </c>
      <c r="I261" s="199">
        <v>3</v>
      </c>
      <c r="J261" s="199">
        <v>4.5</v>
      </c>
      <c r="K261" s="196"/>
      <c r="L261" s="200" t="s">
        <v>70</v>
      </c>
      <c r="M261" s="196"/>
      <c r="N261" s="199">
        <v>0</v>
      </c>
      <c r="O261" s="199">
        <v>0</v>
      </c>
      <c r="P261" s="199">
        <v>0</v>
      </c>
      <c r="Q261" s="199">
        <v>0</v>
      </c>
      <c r="R261" s="199">
        <v>0</v>
      </c>
      <c r="S261" s="199">
        <v>7</v>
      </c>
      <c r="T261" s="199">
        <v>11.25</v>
      </c>
      <c r="U261" s="199">
        <v>1.5</v>
      </c>
      <c r="V261" s="199">
        <v>1.5</v>
      </c>
      <c r="W261" s="196" t="s">
        <v>71</v>
      </c>
      <c r="X261" s="198">
        <v>7</v>
      </c>
      <c r="Y261" s="81"/>
      <c r="Z261" s="79"/>
      <c r="AA261" t="str">
        <f t="shared" si="27"/>
        <v>Chaney, Jamar PHI LB</v>
      </c>
      <c r="AO261" t="str">
        <f t="shared" si="29"/>
        <v/>
      </c>
      <c r="AQ261" t="str">
        <f t="shared" si="30"/>
        <v/>
      </c>
      <c r="AS261" t="str">
        <f t="shared" si="28"/>
        <v/>
      </c>
      <c r="AU261" t="str">
        <f t="shared" si="31"/>
        <v/>
      </c>
      <c r="AW261" t="str">
        <f t="shared" si="32"/>
        <v/>
      </c>
      <c r="AY261" t="str">
        <f t="shared" si="33"/>
        <v/>
      </c>
      <c r="BA261" s="176"/>
      <c r="BB261" s="176"/>
      <c r="BC261" s="176"/>
      <c r="BD261" s="176"/>
      <c r="BE261" s="176"/>
    </row>
    <row r="262" spans="1:57" ht="27" customHeight="1" thickBot="1">
      <c r="A262" s="196">
        <v>252</v>
      </c>
      <c r="B262" s="196">
        <v>252</v>
      </c>
      <c r="C262" s="197" t="s">
        <v>347</v>
      </c>
      <c r="D262" s="197">
        <v>268.55</v>
      </c>
      <c r="E262" s="196">
        <v>16.783999999999999</v>
      </c>
      <c r="F262" s="199">
        <v>9.6999999999999993</v>
      </c>
      <c r="G262" s="199">
        <v>5.2</v>
      </c>
      <c r="H262" s="199">
        <v>54.45</v>
      </c>
      <c r="I262" s="199">
        <v>20.100000000000001</v>
      </c>
      <c r="J262" s="199">
        <v>19.899999999999999</v>
      </c>
      <c r="K262" s="199">
        <v>6.7</v>
      </c>
      <c r="L262" s="200" t="s">
        <v>70</v>
      </c>
      <c r="M262" s="199">
        <v>4</v>
      </c>
      <c r="N262" s="199">
        <v>9.6</v>
      </c>
      <c r="O262" s="199">
        <v>16</v>
      </c>
      <c r="P262" s="199">
        <v>15.8</v>
      </c>
      <c r="Q262" s="199">
        <v>9.6999999999999993</v>
      </c>
      <c r="R262" s="199">
        <v>17.8</v>
      </c>
      <c r="S262" s="199">
        <v>26.8</v>
      </c>
      <c r="T262" s="199">
        <v>5.8</v>
      </c>
      <c r="U262" s="199">
        <v>39.299999999999997</v>
      </c>
      <c r="V262" s="199">
        <v>7.7</v>
      </c>
      <c r="W262" s="197" t="s">
        <v>220</v>
      </c>
      <c r="X262" s="198">
        <v>7</v>
      </c>
      <c r="Y262" s="84"/>
      <c r="Z262" s="82"/>
      <c r="AA262" t="str">
        <f t="shared" si="27"/>
        <v>Charles, Jamaal KCC RB</v>
      </c>
      <c r="AO262" t="str">
        <f t="shared" si="29"/>
        <v/>
      </c>
      <c r="AQ262" t="str">
        <f t="shared" si="30"/>
        <v/>
      </c>
      <c r="AS262" t="str">
        <f t="shared" si="28"/>
        <v/>
      </c>
      <c r="AU262" t="str">
        <f t="shared" si="31"/>
        <v/>
      </c>
      <c r="AW262" t="str">
        <f t="shared" si="32"/>
        <v/>
      </c>
      <c r="AY262" t="str">
        <f t="shared" si="33"/>
        <v/>
      </c>
      <c r="BA262" s="181"/>
      <c r="BB262" s="181"/>
      <c r="BC262" s="181"/>
      <c r="BD262" s="181"/>
      <c r="BE262" s="181"/>
    </row>
    <row r="263" spans="1:57" ht="15.75" thickBot="1">
      <c r="A263" s="196">
        <v>253</v>
      </c>
      <c r="B263" s="196">
        <v>253</v>
      </c>
      <c r="C263" s="197" t="s">
        <v>348</v>
      </c>
      <c r="D263" s="197">
        <v>22.1</v>
      </c>
      <c r="E263" s="196">
        <v>1.381</v>
      </c>
      <c r="F263" s="199">
        <v>0</v>
      </c>
      <c r="G263" s="199">
        <v>0</v>
      </c>
      <c r="H263" s="199">
        <v>4</v>
      </c>
      <c r="I263" s="199">
        <v>2.5</v>
      </c>
      <c r="J263" s="199">
        <v>0</v>
      </c>
      <c r="K263" s="199">
        <v>2.7</v>
      </c>
      <c r="L263" s="199">
        <v>0</v>
      </c>
      <c r="M263" s="200" t="s">
        <v>70</v>
      </c>
      <c r="N263" s="199">
        <v>1.9</v>
      </c>
      <c r="O263" s="199">
        <v>3.4</v>
      </c>
      <c r="P263" s="199">
        <v>0</v>
      </c>
      <c r="Q263" s="199">
        <v>4.4000000000000004</v>
      </c>
      <c r="R263" s="199">
        <v>0</v>
      </c>
      <c r="S263" s="199">
        <v>3.2</v>
      </c>
      <c r="T263" s="199">
        <v>0</v>
      </c>
      <c r="U263" s="199">
        <v>0</v>
      </c>
      <c r="V263" s="199">
        <v>0</v>
      </c>
      <c r="W263" s="196" t="s">
        <v>71</v>
      </c>
      <c r="X263" s="198">
        <v>8</v>
      </c>
      <c r="Y263" s="81"/>
      <c r="Z263" s="79"/>
      <c r="AA263" t="str">
        <f t="shared" si="27"/>
        <v>Charles, Orson CIN TE</v>
      </c>
      <c r="AO263" t="str">
        <f t="shared" si="29"/>
        <v/>
      </c>
      <c r="AQ263" t="str">
        <f t="shared" si="30"/>
        <v/>
      </c>
      <c r="AS263" t="str">
        <f t="shared" si="28"/>
        <v/>
      </c>
      <c r="AU263" t="str">
        <f t="shared" si="31"/>
        <v/>
      </c>
      <c r="AW263" t="str">
        <f t="shared" si="32"/>
        <v/>
      </c>
      <c r="AY263" t="str">
        <f t="shared" si="33"/>
        <v/>
      </c>
      <c r="BA263" s="176"/>
      <c r="BB263" s="176"/>
      <c r="BC263" s="176"/>
      <c r="BD263" s="176"/>
      <c r="BE263" s="176"/>
    </row>
    <row r="264" spans="1:57" ht="15" customHeight="1" thickBot="1">
      <c r="A264" s="196">
        <v>254</v>
      </c>
      <c r="B264" s="196">
        <v>254</v>
      </c>
      <c r="C264" s="197" t="s">
        <v>349</v>
      </c>
      <c r="D264" s="197">
        <v>4.5</v>
      </c>
      <c r="E264" s="196">
        <v>1.5</v>
      </c>
      <c r="F264" s="196"/>
      <c r="G264" s="196"/>
      <c r="H264" s="196"/>
      <c r="I264" s="196"/>
      <c r="J264" s="200" t="s">
        <v>70</v>
      </c>
      <c r="K264" s="196"/>
      <c r="L264" s="196"/>
      <c r="M264" s="196"/>
      <c r="N264" s="196"/>
      <c r="O264" s="196"/>
      <c r="P264" s="196"/>
      <c r="Q264" s="196"/>
      <c r="R264" s="196"/>
      <c r="S264" s="196"/>
      <c r="T264" s="199">
        <v>0</v>
      </c>
      <c r="U264" s="199">
        <v>3</v>
      </c>
      <c r="V264" s="199">
        <v>1.5</v>
      </c>
      <c r="W264" s="196" t="s">
        <v>71</v>
      </c>
      <c r="X264" s="198">
        <v>5</v>
      </c>
      <c r="Y264" s="84"/>
      <c r="Z264" s="82"/>
      <c r="AA264" t="str">
        <f t="shared" si="27"/>
        <v>Chekwa, Chimdi OAK CB</v>
      </c>
      <c r="AO264" t="str">
        <f t="shared" si="29"/>
        <v/>
      </c>
      <c r="AQ264" t="str">
        <f t="shared" si="30"/>
        <v/>
      </c>
      <c r="AS264" t="str">
        <f t="shared" si="28"/>
        <v/>
      </c>
      <c r="AU264" t="str">
        <f t="shared" si="31"/>
        <v/>
      </c>
      <c r="AW264" t="str">
        <f t="shared" si="32"/>
        <v/>
      </c>
      <c r="AY264" t="str">
        <f t="shared" si="33"/>
        <v/>
      </c>
      <c r="BA264" s="182"/>
      <c r="BB264" s="182"/>
      <c r="BC264" s="182"/>
      <c r="BD264" s="182"/>
      <c r="BE264" s="182"/>
    </row>
    <row r="265" spans="1:57" ht="15.75" thickBot="1">
      <c r="A265" s="196">
        <v>255</v>
      </c>
      <c r="B265" s="196">
        <v>255</v>
      </c>
      <c r="C265" s="197" t="s">
        <v>350</v>
      </c>
      <c r="D265" s="197">
        <v>9.5</v>
      </c>
      <c r="E265" s="196">
        <v>1.1879999999999999</v>
      </c>
      <c r="F265" s="196"/>
      <c r="G265" s="196"/>
      <c r="H265" s="196"/>
      <c r="I265" s="196"/>
      <c r="J265" s="196"/>
      <c r="K265" s="200" t="s">
        <v>70</v>
      </c>
      <c r="L265" s="196"/>
      <c r="M265" s="199">
        <v>0</v>
      </c>
      <c r="N265" s="199">
        <v>0</v>
      </c>
      <c r="O265" s="199">
        <v>0</v>
      </c>
      <c r="P265" s="199">
        <v>4.5</v>
      </c>
      <c r="Q265" s="199">
        <v>5</v>
      </c>
      <c r="R265" s="199">
        <v>0</v>
      </c>
      <c r="S265" s="196"/>
      <c r="T265" s="199">
        <v>0</v>
      </c>
      <c r="U265" s="199">
        <v>0</v>
      </c>
      <c r="V265" s="196"/>
      <c r="W265" s="196" t="s">
        <v>71</v>
      </c>
      <c r="X265" s="198">
        <v>6</v>
      </c>
      <c r="Y265" s="81"/>
      <c r="Z265" s="79"/>
      <c r="AA265" t="str">
        <f t="shared" si="27"/>
        <v>Chick, John JAC DE</v>
      </c>
      <c r="AO265" t="str">
        <f t="shared" si="29"/>
        <v/>
      </c>
      <c r="AQ265" t="str">
        <f t="shared" si="30"/>
        <v/>
      </c>
      <c r="AS265" t="str">
        <f t="shared" si="28"/>
        <v/>
      </c>
      <c r="AU265" t="str">
        <f t="shared" si="31"/>
        <v/>
      </c>
      <c r="AW265" t="str">
        <f t="shared" si="32"/>
        <v/>
      </c>
      <c r="AY265" t="str">
        <f t="shared" si="33"/>
        <v/>
      </c>
      <c r="BA265" s="176"/>
      <c r="BB265" s="176"/>
      <c r="BC265" s="176"/>
      <c r="BD265" s="176"/>
      <c r="BE265" s="176"/>
    </row>
    <row r="266" spans="1:57" ht="28.5" customHeight="1" thickBot="1">
      <c r="A266" s="196">
        <v>256</v>
      </c>
      <c r="B266" s="196">
        <v>256</v>
      </c>
      <c r="C266" s="197" t="s">
        <v>351</v>
      </c>
      <c r="D266" s="197">
        <v>30.2</v>
      </c>
      <c r="E266" s="196">
        <v>2.7450000000000001</v>
      </c>
      <c r="F266" s="199">
        <v>0.3</v>
      </c>
      <c r="G266" s="199">
        <v>3.7</v>
      </c>
      <c r="H266" s="199">
        <v>11.9</v>
      </c>
      <c r="I266" s="199">
        <v>2.5</v>
      </c>
      <c r="J266" s="196"/>
      <c r="K266" s="199">
        <v>0</v>
      </c>
      <c r="L266" s="196"/>
      <c r="M266" s="200" t="s">
        <v>70</v>
      </c>
      <c r="N266" s="196"/>
      <c r="O266" s="199">
        <v>0</v>
      </c>
      <c r="P266" s="199">
        <v>2.4</v>
      </c>
      <c r="Q266" s="196"/>
      <c r="R266" s="196"/>
      <c r="S266" s="199">
        <v>0</v>
      </c>
      <c r="T266" s="199">
        <v>0.7</v>
      </c>
      <c r="U266" s="199">
        <v>-0.3</v>
      </c>
      <c r="V266" s="199">
        <v>9</v>
      </c>
      <c r="W266" s="196" t="s">
        <v>87</v>
      </c>
      <c r="X266" s="198">
        <v>8</v>
      </c>
      <c r="Y266" s="84"/>
      <c r="Z266" s="82"/>
      <c r="AA266" t="str">
        <f t="shared" si="27"/>
        <v>Choice, Tashard BUF RB</v>
      </c>
      <c r="AO266" t="str">
        <f t="shared" si="29"/>
        <v/>
      </c>
      <c r="AQ266" t="str">
        <f t="shared" si="30"/>
        <v/>
      </c>
      <c r="AS266" t="str">
        <f t="shared" si="28"/>
        <v/>
      </c>
      <c r="AU266" t="str">
        <f t="shared" si="31"/>
        <v/>
      </c>
      <c r="AW266" t="str">
        <f t="shared" si="32"/>
        <v/>
      </c>
      <c r="AY266" t="str">
        <f t="shared" si="33"/>
        <v/>
      </c>
      <c r="BA266" s="177"/>
      <c r="BB266" s="177"/>
      <c r="BC266" s="177"/>
      <c r="BD266" s="177"/>
      <c r="BE266" s="177"/>
    </row>
    <row r="267" spans="1:57" ht="15.75" thickBot="1">
      <c r="A267" s="196">
        <v>257</v>
      </c>
      <c r="B267" s="196">
        <v>257</v>
      </c>
      <c r="C267" s="197" t="s">
        <v>352</v>
      </c>
      <c r="D267" s="197">
        <v>80.95</v>
      </c>
      <c r="E267" s="196">
        <v>6.7460000000000004</v>
      </c>
      <c r="F267" s="199">
        <v>4.5</v>
      </c>
      <c r="G267" s="199">
        <v>6.25</v>
      </c>
      <c r="H267" s="199">
        <v>7.75</v>
      </c>
      <c r="I267" s="199">
        <v>10</v>
      </c>
      <c r="J267" s="199">
        <v>6</v>
      </c>
      <c r="K267" s="199">
        <v>4.5</v>
      </c>
      <c r="L267" s="196"/>
      <c r="M267" s="196"/>
      <c r="N267" s="200" t="s">
        <v>70</v>
      </c>
      <c r="O267" s="196"/>
      <c r="P267" s="196"/>
      <c r="Q267" s="199">
        <v>3</v>
      </c>
      <c r="R267" s="199">
        <v>0</v>
      </c>
      <c r="S267" s="199">
        <v>2.25</v>
      </c>
      <c r="T267" s="199">
        <v>3</v>
      </c>
      <c r="U267" s="199">
        <v>22.95</v>
      </c>
      <c r="V267" s="199">
        <v>10.75</v>
      </c>
      <c r="W267" s="196" t="s">
        <v>71</v>
      </c>
      <c r="X267" s="198">
        <v>9</v>
      </c>
      <c r="Y267" s="81"/>
      <c r="Z267" s="79"/>
      <c r="AA267" t="str">
        <f t="shared" ref="AA267:AA330" si="34">IF(ISBLANK(C267),"",C267)</f>
        <v>Chung, Patrick NEP S</v>
      </c>
      <c r="AO267" t="str">
        <f t="shared" si="29"/>
        <v/>
      </c>
      <c r="AQ267" t="str">
        <f t="shared" si="30"/>
        <v/>
      </c>
      <c r="AS267" t="str">
        <f t="shared" si="28"/>
        <v/>
      </c>
      <c r="AU267" t="str">
        <f t="shared" si="31"/>
        <v/>
      </c>
      <c r="AW267" t="str">
        <f t="shared" si="32"/>
        <v/>
      </c>
      <c r="AY267" t="str">
        <f t="shared" si="33"/>
        <v/>
      </c>
      <c r="BA267" s="176"/>
      <c r="BB267" s="176"/>
      <c r="BC267" s="176"/>
      <c r="BD267" s="176"/>
      <c r="BE267" s="176"/>
    </row>
    <row r="268" spans="1:57" ht="27" customHeight="1" thickBot="1">
      <c r="A268" s="196">
        <v>258</v>
      </c>
      <c r="B268" s="196">
        <v>258</v>
      </c>
      <c r="C268" s="197" t="s">
        <v>353</v>
      </c>
      <c r="D268" s="197">
        <v>8.5</v>
      </c>
      <c r="E268" s="196">
        <v>2.8330000000000002</v>
      </c>
      <c r="F268" s="199">
        <v>3.25</v>
      </c>
      <c r="G268" s="199">
        <v>0.75</v>
      </c>
      <c r="H268" s="199">
        <v>4.5</v>
      </c>
      <c r="I268" s="196"/>
      <c r="J268" s="200" t="s">
        <v>70</v>
      </c>
      <c r="K268" s="196"/>
      <c r="L268" s="196"/>
      <c r="M268" s="196"/>
      <c r="N268" s="196"/>
      <c r="O268" s="196"/>
      <c r="P268" s="196"/>
      <c r="Q268" s="196"/>
      <c r="R268" s="196"/>
      <c r="S268" s="196"/>
      <c r="T268" s="196"/>
      <c r="U268" s="196"/>
      <c r="V268" s="196"/>
      <c r="W268" s="196" t="s">
        <v>71</v>
      </c>
      <c r="X268" s="198">
        <v>5</v>
      </c>
      <c r="Y268" s="84"/>
      <c r="Z268" s="82"/>
      <c r="AA268" t="str">
        <f t="shared" si="34"/>
        <v>Church, Barry DAL S</v>
      </c>
      <c r="AO268" t="str">
        <f t="shared" si="29"/>
        <v/>
      </c>
      <c r="AQ268" t="str">
        <f t="shared" si="30"/>
        <v/>
      </c>
      <c r="AS268" t="str">
        <f t="shared" si="28"/>
        <v/>
      </c>
      <c r="AU268" t="str">
        <f t="shared" si="31"/>
        <v/>
      </c>
      <c r="AW268" t="str">
        <f t="shared" si="32"/>
        <v/>
      </c>
      <c r="AY268" t="str">
        <f t="shared" si="33"/>
        <v/>
      </c>
      <c r="BA268" s="181"/>
      <c r="BB268" s="181"/>
      <c r="BC268" s="181"/>
      <c r="BD268" s="181"/>
      <c r="BE268" s="181"/>
    </row>
    <row r="269" spans="1:57" ht="15.75" thickBot="1">
      <c r="A269" s="196">
        <v>259</v>
      </c>
      <c r="B269" s="196">
        <v>259</v>
      </c>
      <c r="C269" s="197" t="s">
        <v>354</v>
      </c>
      <c r="D269" s="197">
        <v>112.5</v>
      </c>
      <c r="E269" s="196">
        <v>7.5</v>
      </c>
      <c r="F269" s="199">
        <v>6</v>
      </c>
      <c r="G269" s="199">
        <v>4.75</v>
      </c>
      <c r="H269" s="199">
        <v>1.5</v>
      </c>
      <c r="I269" s="199">
        <v>5.25</v>
      </c>
      <c r="J269" s="200" t="s">
        <v>70</v>
      </c>
      <c r="K269" s="199">
        <v>1.5</v>
      </c>
      <c r="L269" s="199">
        <v>12.25</v>
      </c>
      <c r="M269" s="199">
        <v>11</v>
      </c>
      <c r="N269" s="199">
        <v>7</v>
      </c>
      <c r="O269" s="199">
        <v>7.5</v>
      </c>
      <c r="P269" s="199">
        <v>4.5</v>
      </c>
      <c r="Q269" s="199">
        <v>2.25</v>
      </c>
      <c r="R269" s="199">
        <v>12.25</v>
      </c>
      <c r="S269" s="199">
        <v>5.25</v>
      </c>
      <c r="T269" s="196"/>
      <c r="U269" s="199">
        <v>22.25</v>
      </c>
      <c r="V269" s="199">
        <v>9.25</v>
      </c>
      <c r="W269" s="196" t="s">
        <v>96</v>
      </c>
      <c r="X269" s="198">
        <v>5</v>
      </c>
      <c r="Y269" s="81"/>
      <c r="Z269" s="79"/>
      <c r="AA269" t="str">
        <f t="shared" si="34"/>
        <v>Claiborne, Morris DAL CB</v>
      </c>
      <c r="AO269" t="str">
        <f t="shared" si="29"/>
        <v/>
      </c>
      <c r="AQ269" t="str">
        <f t="shared" si="30"/>
        <v/>
      </c>
      <c r="AS269" t="str">
        <f t="shared" si="28"/>
        <v/>
      </c>
      <c r="AU269" t="str">
        <f t="shared" si="31"/>
        <v/>
      </c>
      <c r="AW269" t="str">
        <f t="shared" si="32"/>
        <v/>
      </c>
      <c r="AY269" t="str">
        <f t="shared" si="33"/>
        <v/>
      </c>
      <c r="BA269" s="176"/>
      <c r="BB269" s="176"/>
      <c r="BC269" s="176"/>
      <c r="BD269" s="176"/>
      <c r="BE269" s="176"/>
    </row>
    <row r="270" spans="1:57" ht="15" customHeight="1" thickBot="1">
      <c r="A270" s="196">
        <v>260</v>
      </c>
      <c r="B270" s="196">
        <v>260</v>
      </c>
      <c r="C270" s="197" t="s">
        <v>355</v>
      </c>
      <c r="D270" s="197">
        <v>138</v>
      </c>
      <c r="E270" s="196">
        <v>8.625</v>
      </c>
      <c r="F270" s="199">
        <v>4.8</v>
      </c>
      <c r="G270" s="199">
        <v>9.3000000000000007</v>
      </c>
      <c r="H270" s="199">
        <v>1.5</v>
      </c>
      <c r="I270" s="199">
        <v>6</v>
      </c>
      <c r="J270" s="200" t="s">
        <v>70</v>
      </c>
      <c r="K270" s="199">
        <v>0</v>
      </c>
      <c r="L270" s="199">
        <v>18.600000000000001</v>
      </c>
      <c r="M270" s="199">
        <v>8.5</v>
      </c>
      <c r="N270" s="199">
        <v>5.2</v>
      </c>
      <c r="O270" s="199">
        <v>7.8</v>
      </c>
      <c r="P270" s="199">
        <v>22.3</v>
      </c>
      <c r="Q270" s="199">
        <v>12.5</v>
      </c>
      <c r="R270" s="199">
        <v>12.6</v>
      </c>
      <c r="S270" s="199">
        <v>3.4</v>
      </c>
      <c r="T270" s="199">
        <v>16.2</v>
      </c>
      <c r="U270" s="199">
        <v>9.3000000000000007</v>
      </c>
      <c r="V270" s="199">
        <v>0</v>
      </c>
      <c r="W270" s="196" t="s">
        <v>71</v>
      </c>
      <c r="X270" s="198">
        <v>5</v>
      </c>
      <c r="Y270" s="84"/>
      <c r="Z270" s="82"/>
      <c r="AA270" t="str">
        <f t="shared" si="34"/>
        <v>Clark, Dallas TBB TE</v>
      </c>
      <c r="AO270" t="str">
        <f t="shared" si="29"/>
        <v/>
      </c>
      <c r="AQ270" t="str">
        <f t="shared" si="30"/>
        <v/>
      </c>
      <c r="AS270" t="str">
        <f t="shared" si="28"/>
        <v/>
      </c>
      <c r="AU270" t="str">
        <f t="shared" si="31"/>
        <v/>
      </c>
      <c r="AW270" t="str">
        <f t="shared" si="32"/>
        <v/>
      </c>
      <c r="AY270" t="str">
        <f t="shared" si="33"/>
        <v/>
      </c>
      <c r="BA270" s="177"/>
      <c r="BB270" s="177"/>
      <c r="BC270" s="177"/>
      <c r="BD270" s="177"/>
      <c r="BE270" s="177"/>
    </row>
    <row r="271" spans="1:57" ht="15.75" thickBot="1">
      <c r="A271" s="196">
        <v>261</v>
      </c>
      <c r="B271" s="196">
        <v>261</v>
      </c>
      <c r="C271" s="197" t="s">
        <v>356</v>
      </c>
      <c r="D271" s="197">
        <v>174.1</v>
      </c>
      <c r="E271" s="196">
        <v>11.606999999999999</v>
      </c>
      <c r="F271" s="196"/>
      <c r="G271" s="199">
        <v>14.75</v>
      </c>
      <c r="H271" s="199">
        <v>19.850000000000001</v>
      </c>
      <c r="I271" s="200" t="s">
        <v>70</v>
      </c>
      <c r="J271" s="199">
        <v>11.5</v>
      </c>
      <c r="K271" s="199">
        <v>16.75</v>
      </c>
      <c r="L271" s="199">
        <v>9</v>
      </c>
      <c r="M271" s="199">
        <v>8.75</v>
      </c>
      <c r="N271" s="199">
        <v>11</v>
      </c>
      <c r="O271" s="199">
        <v>18.5</v>
      </c>
      <c r="P271" s="199">
        <v>10.75</v>
      </c>
      <c r="Q271" s="199">
        <v>11</v>
      </c>
      <c r="R271" s="199">
        <v>12.75</v>
      </c>
      <c r="S271" s="199">
        <v>3</v>
      </c>
      <c r="T271" s="199">
        <v>10.5</v>
      </c>
      <c r="U271" s="199">
        <v>4.75</v>
      </c>
      <c r="V271" s="199">
        <v>11.25</v>
      </c>
      <c r="W271" s="196" t="s">
        <v>71</v>
      </c>
      <c r="X271" s="198">
        <v>4</v>
      </c>
      <c r="Y271" s="81"/>
      <c r="Z271" s="79"/>
      <c r="AA271" t="str">
        <f t="shared" si="34"/>
        <v>Clark, Ryan PIT S</v>
      </c>
      <c r="AO271" t="str">
        <f t="shared" si="29"/>
        <v/>
      </c>
      <c r="AQ271" t="str">
        <f t="shared" si="30"/>
        <v/>
      </c>
      <c r="AS271" t="str">
        <f t="shared" si="28"/>
        <v/>
      </c>
      <c r="AU271" t="str">
        <f t="shared" si="31"/>
        <v/>
      </c>
      <c r="AW271" t="str">
        <f t="shared" si="32"/>
        <v/>
      </c>
      <c r="AY271" t="str">
        <f t="shared" si="33"/>
        <v/>
      </c>
      <c r="BA271" s="176"/>
      <c r="BB271" s="176"/>
      <c r="BC271" s="176"/>
      <c r="BD271" s="176"/>
      <c r="BE271" s="176"/>
    </row>
    <row r="272" spans="1:57" ht="28.5" customHeight="1" thickBot="1">
      <c r="A272" s="196">
        <v>262</v>
      </c>
      <c r="B272" s="196">
        <v>262</v>
      </c>
      <c r="C272" s="197" t="s">
        <v>357</v>
      </c>
      <c r="D272" s="197">
        <v>60.2</v>
      </c>
      <c r="E272" s="196">
        <v>4.3</v>
      </c>
      <c r="F272" s="199">
        <v>0</v>
      </c>
      <c r="G272" s="199">
        <v>1.7</v>
      </c>
      <c r="H272" s="199">
        <v>0</v>
      </c>
      <c r="I272" s="199">
        <v>0</v>
      </c>
      <c r="J272" s="199">
        <v>8</v>
      </c>
      <c r="K272" s="199">
        <v>2.2999999999999998</v>
      </c>
      <c r="L272" s="200" t="s">
        <v>70</v>
      </c>
      <c r="M272" s="199">
        <v>0</v>
      </c>
      <c r="N272" s="199">
        <v>10.6</v>
      </c>
      <c r="O272" s="199">
        <v>3</v>
      </c>
      <c r="P272" s="199">
        <v>0</v>
      </c>
      <c r="Q272" s="199">
        <v>23.4</v>
      </c>
      <c r="R272" s="199">
        <v>5.6</v>
      </c>
      <c r="S272" s="199">
        <v>1.8</v>
      </c>
      <c r="T272" s="199">
        <v>3.8</v>
      </c>
      <c r="U272" s="196"/>
      <c r="V272" s="196"/>
      <c r="W272" s="196" t="s">
        <v>71</v>
      </c>
      <c r="X272" s="198">
        <v>7</v>
      </c>
      <c r="Y272" s="84"/>
      <c r="Z272" s="82"/>
      <c r="AA272" t="str">
        <f t="shared" si="34"/>
        <v>Clay, Charles MIA TE</v>
      </c>
      <c r="AO272" t="str">
        <f t="shared" si="29"/>
        <v/>
      </c>
      <c r="AQ272" t="str">
        <f t="shared" si="30"/>
        <v/>
      </c>
      <c r="AS272" t="str">
        <f t="shared" si="28"/>
        <v/>
      </c>
      <c r="AU272" t="str">
        <f t="shared" si="31"/>
        <v/>
      </c>
      <c r="AW272" t="str">
        <f t="shared" si="32"/>
        <v/>
      </c>
      <c r="AY272" t="str">
        <f t="shared" si="33"/>
        <v/>
      </c>
      <c r="BA272" s="177"/>
      <c r="BB272" s="177"/>
      <c r="BC272" s="177"/>
      <c r="BD272" s="177"/>
      <c r="BE272" s="177"/>
    </row>
    <row r="273" spans="1:57" ht="15.75" thickBot="1">
      <c r="A273" s="196">
        <v>263</v>
      </c>
      <c r="B273" s="196">
        <v>263</v>
      </c>
      <c r="C273" s="197" t="s">
        <v>358</v>
      </c>
      <c r="D273" s="197">
        <v>4.75</v>
      </c>
      <c r="E273" s="196">
        <v>1.583</v>
      </c>
      <c r="F273" s="199">
        <v>1.25</v>
      </c>
      <c r="G273" s="199">
        <v>0</v>
      </c>
      <c r="H273" s="199">
        <v>3.5</v>
      </c>
      <c r="I273" s="196"/>
      <c r="J273" s="200" t="s">
        <v>70</v>
      </c>
      <c r="K273" s="196"/>
      <c r="L273" s="196"/>
      <c r="M273" s="196"/>
      <c r="N273" s="196"/>
      <c r="O273" s="196"/>
      <c r="P273" s="196"/>
      <c r="Q273" s="196"/>
      <c r="R273" s="196"/>
      <c r="S273" s="196"/>
      <c r="T273" s="196"/>
      <c r="U273" s="196"/>
      <c r="V273" s="196"/>
      <c r="W273" s="196" t="s">
        <v>87</v>
      </c>
      <c r="X273" s="198">
        <v>5</v>
      </c>
      <c r="Y273" s="81"/>
      <c r="Z273" s="79"/>
      <c r="AA273" t="str">
        <f t="shared" si="34"/>
        <v>Clayborn, Adrian TBB DE</v>
      </c>
      <c r="AO273" t="str">
        <f t="shared" si="29"/>
        <v/>
      </c>
      <c r="AQ273" t="str">
        <f t="shared" si="30"/>
        <v/>
      </c>
      <c r="AS273" t="str">
        <f t="shared" si="28"/>
        <v/>
      </c>
      <c r="AU273" t="str">
        <f t="shared" si="31"/>
        <v/>
      </c>
      <c r="AW273" t="str">
        <f t="shared" si="32"/>
        <v/>
      </c>
      <c r="AY273" t="str">
        <f t="shared" si="33"/>
        <v/>
      </c>
      <c r="BA273" s="176"/>
      <c r="BB273" s="176"/>
      <c r="BC273" s="176"/>
      <c r="BD273" s="176"/>
      <c r="BE273" s="176"/>
    </row>
    <row r="274" spans="1:57" ht="28.5" customHeight="1" thickBot="1">
      <c r="A274" s="196">
        <v>264</v>
      </c>
      <c r="B274" s="196">
        <v>264</v>
      </c>
      <c r="C274" s="197" t="s">
        <v>359</v>
      </c>
      <c r="D274" s="197">
        <v>0</v>
      </c>
      <c r="E274" s="196">
        <v>0</v>
      </c>
      <c r="F274" s="199">
        <v>0</v>
      </c>
      <c r="G274" s="199">
        <v>0</v>
      </c>
      <c r="H274" s="199">
        <v>0</v>
      </c>
      <c r="I274" s="199">
        <v>0</v>
      </c>
      <c r="J274" s="200" t="s">
        <v>70</v>
      </c>
      <c r="K274" s="199">
        <v>0</v>
      </c>
      <c r="L274" s="199">
        <v>0</v>
      </c>
      <c r="M274" s="199">
        <v>0</v>
      </c>
      <c r="N274" s="196"/>
      <c r="O274" s="199">
        <v>0</v>
      </c>
      <c r="P274" s="199">
        <v>0</v>
      </c>
      <c r="Q274" s="199">
        <v>0</v>
      </c>
      <c r="R274" s="199">
        <v>0</v>
      </c>
      <c r="S274" s="199">
        <v>0</v>
      </c>
      <c r="T274" s="199">
        <v>0</v>
      </c>
      <c r="U274" s="199">
        <v>0</v>
      </c>
      <c r="V274" s="199">
        <v>0</v>
      </c>
      <c r="W274" s="196" t="s">
        <v>71</v>
      </c>
      <c r="X274" s="198">
        <v>5</v>
      </c>
      <c r="Y274" s="84"/>
      <c r="Z274" s="82"/>
      <c r="AA274" t="str">
        <f t="shared" si="34"/>
        <v>Clayton, Keenan OAK LB</v>
      </c>
      <c r="AO274" t="str">
        <f t="shared" si="29"/>
        <v/>
      </c>
      <c r="AQ274" t="str">
        <f t="shared" si="30"/>
        <v/>
      </c>
      <c r="AS274" t="str">
        <f t="shared" si="28"/>
        <v/>
      </c>
      <c r="AU274" t="str">
        <f t="shared" si="31"/>
        <v/>
      </c>
      <c r="AW274" t="str">
        <f t="shared" si="32"/>
        <v/>
      </c>
      <c r="AY274" t="str">
        <f t="shared" si="33"/>
        <v/>
      </c>
      <c r="BA274" s="177"/>
      <c r="BB274" s="177"/>
      <c r="BC274" s="177"/>
      <c r="BD274" s="177"/>
      <c r="BE274" s="177"/>
    </row>
    <row r="275" spans="1:57" ht="15.75" thickBot="1">
      <c r="A275" s="196">
        <v>265</v>
      </c>
      <c r="B275" s="196">
        <v>265</v>
      </c>
      <c r="C275" s="197" t="s">
        <v>360</v>
      </c>
      <c r="D275" s="197">
        <v>-0.94</v>
      </c>
      <c r="E275" s="196">
        <v>-0.47</v>
      </c>
      <c r="F275" s="196"/>
      <c r="G275" s="196"/>
      <c r="H275" s="196"/>
      <c r="I275" s="196"/>
      <c r="J275" s="196"/>
      <c r="K275" s="196"/>
      <c r="L275" s="196"/>
      <c r="M275" s="199">
        <v>-0.94</v>
      </c>
      <c r="N275" s="200" t="s">
        <v>70</v>
      </c>
      <c r="O275" s="196"/>
      <c r="P275" s="196"/>
      <c r="Q275" s="199">
        <v>0</v>
      </c>
      <c r="R275" s="196"/>
      <c r="S275" s="196"/>
      <c r="T275" s="196"/>
      <c r="U275" s="196"/>
      <c r="V275" s="196"/>
      <c r="W275" s="196" t="s">
        <v>71</v>
      </c>
      <c r="X275" s="198">
        <v>9</v>
      </c>
      <c r="Y275" s="81"/>
      <c r="Z275" s="79"/>
      <c r="AA275" t="str">
        <f t="shared" si="34"/>
        <v>Clemens, Kellen STL QB</v>
      </c>
      <c r="AO275" t="str">
        <f t="shared" si="29"/>
        <v/>
      </c>
      <c r="AQ275" t="str">
        <f t="shared" si="30"/>
        <v/>
      </c>
      <c r="AS275" t="str">
        <f t="shared" si="28"/>
        <v/>
      </c>
      <c r="AU275" t="str">
        <f t="shared" si="31"/>
        <v/>
      </c>
      <c r="AW275" t="str">
        <f t="shared" si="32"/>
        <v/>
      </c>
      <c r="AY275" t="str">
        <f t="shared" si="33"/>
        <v/>
      </c>
      <c r="BA275" s="176"/>
      <c r="BB275" s="176"/>
      <c r="BC275" s="176"/>
      <c r="BD275" s="176"/>
      <c r="BE275" s="176"/>
    </row>
    <row r="276" spans="1:57" ht="28.5" customHeight="1" thickBot="1">
      <c r="A276" s="196">
        <v>266</v>
      </c>
      <c r="B276" s="196">
        <v>266</v>
      </c>
      <c r="C276" s="197" t="s">
        <v>361</v>
      </c>
      <c r="D276" s="197">
        <v>83.6</v>
      </c>
      <c r="E276" s="196">
        <v>5.5730000000000004</v>
      </c>
      <c r="F276" s="199">
        <v>7</v>
      </c>
      <c r="G276" s="199">
        <v>9</v>
      </c>
      <c r="H276" s="199">
        <v>10.5</v>
      </c>
      <c r="I276" s="196"/>
      <c r="J276" s="199">
        <v>16.25</v>
      </c>
      <c r="K276" s="199">
        <v>1.5</v>
      </c>
      <c r="L276" s="199">
        <v>5.25</v>
      </c>
      <c r="M276" s="200" t="s">
        <v>70</v>
      </c>
      <c r="N276" s="199">
        <v>7</v>
      </c>
      <c r="O276" s="199">
        <v>13.35</v>
      </c>
      <c r="P276" s="199">
        <v>6</v>
      </c>
      <c r="Q276" s="199">
        <v>0</v>
      </c>
      <c r="R276" s="199">
        <v>0</v>
      </c>
      <c r="S276" s="199">
        <v>2.5</v>
      </c>
      <c r="T276" s="199">
        <v>0</v>
      </c>
      <c r="U276" s="199">
        <v>0.75</v>
      </c>
      <c r="V276" s="199">
        <v>4.5</v>
      </c>
      <c r="W276" s="196" t="s">
        <v>71</v>
      </c>
      <c r="X276" s="198">
        <v>8</v>
      </c>
      <c r="Y276" s="84"/>
      <c r="Z276" s="82"/>
      <c r="AA276" t="str">
        <f t="shared" si="34"/>
        <v>Clements, Nate CIN CB</v>
      </c>
      <c r="AO276" t="str">
        <f t="shared" si="29"/>
        <v/>
      </c>
      <c r="AQ276" t="str">
        <f t="shared" si="30"/>
        <v/>
      </c>
      <c r="AS276" t="str">
        <f t="shared" si="28"/>
        <v/>
      </c>
      <c r="AU276" t="str">
        <f t="shared" si="31"/>
        <v/>
      </c>
      <c r="AW276" t="str">
        <f t="shared" si="32"/>
        <v/>
      </c>
      <c r="AY276" t="str">
        <f t="shared" si="33"/>
        <v/>
      </c>
      <c r="BA276" s="177"/>
      <c r="BB276" s="177"/>
      <c r="BC276" s="177"/>
      <c r="BD276" s="177"/>
      <c r="BE276" s="177"/>
    </row>
    <row r="277" spans="1:57" ht="15.75" thickBot="1">
      <c r="A277" s="196">
        <v>267</v>
      </c>
      <c r="B277" s="196">
        <v>267</v>
      </c>
      <c r="C277" s="197" t="s">
        <v>362</v>
      </c>
      <c r="D277" s="197">
        <v>150.9</v>
      </c>
      <c r="E277" s="196">
        <v>9.4309999999999992</v>
      </c>
      <c r="F277" s="199">
        <v>5.25</v>
      </c>
      <c r="G277" s="199">
        <v>4.5</v>
      </c>
      <c r="H277" s="199">
        <v>17.5</v>
      </c>
      <c r="I277" s="199">
        <v>5.5</v>
      </c>
      <c r="J277" s="199">
        <v>6</v>
      </c>
      <c r="K277" s="199">
        <v>12</v>
      </c>
      <c r="L277" s="200" t="s">
        <v>70</v>
      </c>
      <c r="M277" s="199">
        <v>22.9</v>
      </c>
      <c r="N277" s="199">
        <v>7.5</v>
      </c>
      <c r="O277" s="199">
        <v>7</v>
      </c>
      <c r="P277" s="199">
        <v>12.25</v>
      </c>
      <c r="Q277" s="199">
        <v>3.75</v>
      </c>
      <c r="R277" s="199">
        <v>8.25</v>
      </c>
      <c r="S277" s="199">
        <v>9.75</v>
      </c>
      <c r="T277" s="199">
        <v>12.75</v>
      </c>
      <c r="U277" s="199">
        <v>10</v>
      </c>
      <c r="V277" s="199">
        <v>6</v>
      </c>
      <c r="W277" s="196" t="s">
        <v>71</v>
      </c>
      <c r="X277" s="198">
        <v>7</v>
      </c>
      <c r="Y277" s="81"/>
      <c r="Z277" s="79"/>
      <c r="AA277" t="str">
        <f t="shared" si="34"/>
        <v>Clemons, Chris MIA S</v>
      </c>
      <c r="AO277" t="str">
        <f t="shared" si="29"/>
        <v/>
      </c>
      <c r="AQ277" t="str">
        <f t="shared" si="30"/>
        <v/>
      </c>
      <c r="AS277" t="str">
        <f t="shared" si="28"/>
        <v/>
      </c>
      <c r="AU277" t="str">
        <f t="shared" si="31"/>
        <v/>
      </c>
      <c r="AW277" t="str">
        <f t="shared" si="32"/>
        <v/>
      </c>
      <c r="AY277" t="str">
        <f t="shared" si="33"/>
        <v/>
      </c>
      <c r="BA277" s="176"/>
      <c r="BB277" s="176"/>
      <c r="BC277" s="176"/>
      <c r="BD277" s="176"/>
      <c r="BE277" s="176"/>
    </row>
    <row r="278" spans="1:57" ht="28.5" customHeight="1" thickBot="1">
      <c r="A278" s="196">
        <v>268</v>
      </c>
      <c r="B278" s="196">
        <v>268</v>
      </c>
      <c r="C278" s="197" t="s">
        <v>363</v>
      </c>
      <c r="D278" s="197">
        <v>183.2</v>
      </c>
      <c r="E278" s="196">
        <v>11.45</v>
      </c>
      <c r="F278" s="199">
        <v>14.5</v>
      </c>
      <c r="G278" s="199">
        <v>6.25</v>
      </c>
      <c r="H278" s="199">
        <v>38.5</v>
      </c>
      <c r="I278" s="199">
        <v>2.5</v>
      </c>
      <c r="J278" s="199">
        <v>16.5</v>
      </c>
      <c r="K278" s="199">
        <v>17.95</v>
      </c>
      <c r="L278" s="199">
        <v>5</v>
      </c>
      <c r="M278" s="199">
        <v>0</v>
      </c>
      <c r="N278" s="199">
        <v>5</v>
      </c>
      <c r="O278" s="199">
        <v>1.25</v>
      </c>
      <c r="P278" s="200" t="s">
        <v>70</v>
      </c>
      <c r="Q278" s="199">
        <v>19.2</v>
      </c>
      <c r="R278" s="199">
        <v>0</v>
      </c>
      <c r="S278" s="199">
        <v>16.899999999999999</v>
      </c>
      <c r="T278" s="199">
        <v>30.9</v>
      </c>
      <c r="U278" s="199">
        <v>2.5</v>
      </c>
      <c r="V278" s="199">
        <v>6.25</v>
      </c>
      <c r="W278" s="196" t="s">
        <v>76</v>
      </c>
      <c r="X278" s="198">
        <v>11</v>
      </c>
      <c r="Y278" s="84"/>
      <c r="Z278" s="82"/>
      <c r="AA278" t="str">
        <f t="shared" si="34"/>
        <v>Clemons, Chris SEA DE</v>
      </c>
      <c r="AO278" t="str">
        <f t="shared" si="29"/>
        <v/>
      </c>
      <c r="AQ278" t="str">
        <f t="shared" si="30"/>
        <v/>
      </c>
      <c r="AS278" t="str">
        <f t="shared" si="28"/>
        <v/>
      </c>
      <c r="AU278" t="str">
        <f t="shared" si="31"/>
        <v/>
      </c>
      <c r="AW278" t="str">
        <f t="shared" si="32"/>
        <v/>
      </c>
      <c r="AY278" t="str">
        <f t="shared" si="33"/>
        <v/>
      </c>
      <c r="BA278" s="177"/>
      <c r="BB278" s="177"/>
      <c r="BC278" s="177"/>
      <c r="BD278" s="177"/>
      <c r="BE278" s="177"/>
    </row>
    <row r="279" spans="1:57" ht="15.75" thickBot="1">
      <c r="A279" s="196">
        <v>269</v>
      </c>
      <c r="B279" s="196">
        <v>269</v>
      </c>
      <c r="C279" s="197" t="s">
        <v>364</v>
      </c>
      <c r="D279" s="197">
        <v>7.85</v>
      </c>
      <c r="E279" s="196">
        <v>1.9630000000000001</v>
      </c>
      <c r="F279" s="196"/>
      <c r="G279" s="196"/>
      <c r="H279" s="196"/>
      <c r="I279" s="196"/>
      <c r="J279" s="196"/>
      <c r="K279" s="200" t="s">
        <v>70</v>
      </c>
      <c r="L279" s="196"/>
      <c r="M279" s="196"/>
      <c r="N279" s="196"/>
      <c r="O279" s="196"/>
      <c r="P279" s="196"/>
      <c r="Q279" s="196"/>
      <c r="R279" s="196"/>
      <c r="S279" s="199">
        <v>0</v>
      </c>
      <c r="T279" s="199">
        <v>0</v>
      </c>
      <c r="U279" s="199">
        <v>2.95</v>
      </c>
      <c r="V279" s="199">
        <v>4.9000000000000004</v>
      </c>
      <c r="W279" s="196" t="s">
        <v>71</v>
      </c>
      <c r="X279" s="198">
        <v>6</v>
      </c>
      <c r="Y279" s="81"/>
      <c r="Z279" s="79"/>
      <c r="AA279" t="str">
        <f t="shared" si="34"/>
        <v>Clemons, Toney JAC WR</v>
      </c>
      <c r="AO279" t="str">
        <f t="shared" si="29"/>
        <v/>
      </c>
      <c r="AQ279" t="str">
        <f t="shared" si="30"/>
        <v/>
      </c>
      <c r="AS279" t="str">
        <f t="shared" si="28"/>
        <v/>
      </c>
      <c r="AU279" t="str">
        <f t="shared" si="31"/>
        <v/>
      </c>
      <c r="AW279" t="str">
        <f t="shared" si="32"/>
        <v/>
      </c>
      <c r="AY279" t="str">
        <f t="shared" si="33"/>
        <v/>
      </c>
      <c r="BA279" s="176"/>
      <c r="BB279" s="176"/>
      <c r="BC279" s="176"/>
      <c r="BD279" s="176"/>
      <c r="BE279" s="176"/>
    </row>
    <row r="280" spans="1:57" ht="27" customHeight="1" thickBot="1">
      <c r="A280" s="196">
        <v>270</v>
      </c>
      <c r="B280" s="196">
        <v>270</v>
      </c>
      <c r="C280" s="197" t="s">
        <v>365</v>
      </c>
      <c r="D280" s="197">
        <v>0</v>
      </c>
      <c r="E280" s="196">
        <v>0</v>
      </c>
      <c r="F280" s="199">
        <v>0</v>
      </c>
      <c r="G280" s="199">
        <v>0</v>
      </c>
      <c r="H280" s="199">
        <v>0</v>
      </c>
      <c r="I280" s="199">
        <v>0</v>
      </c>
      <c r="J280" s="199">
        <v>0</v>
      </c>
      <c r="K280" s="199">
        <v>0</v>
      </c>
      <c r="L280" s="199">
        <v>0</v>
      </c>
      <c r="M280" s="200" t="s">
        <v>70</v>
      </c>
      <c r="N280" s="199">
        <v>0</v>
      </c>
      <c r="O280" s="199">
        <v>0</v>
      </c>
      <c r="P280" s="199">
        <v>0</v>
      </c>
      <c r="Q280" s="199">
        <v>0</v>
      </c>
      <c r="R280" s="199">
        <v>0</v>
      </c>
      <c r="S280" s="199">
        <v>0</v>
      </c>
      <c r="T280" s="199">
        <v>0</v>
      </c>
      <c r="U280" s="199">
        <v>0</v>
      </c>
      <c r="V280" s="199">
        <v>0</v>
      </c>
      <c r="W280" s="196" t="s">
        <v>71</v>
      </c>
      <c r="X280" s="198">
        <v>8</v>
      </c>
      <c r="Y280" s="84"/>
      <c r="Z280" s="82"/>
      <c r="AA280" t="str">
        <f t="shared" si="34"/>
        <v>Clutts, Tyler HOU RB</v>
      </c>
      <c r="AO280" t="str">
        <f t="shared" si="29"/>
        <v/>
      </c>
      <c r="AQ280" t="str">
        <f t="shared" si="30"/>
        <v/>
      </c>
      <c r="AS280" t="str">
        <f t="shared" si="28"/>
        <v/>
      </c>
      <c r="AU280" t="str">
        <f t="shared" si="31"/>
        <v/>
      </c>
      <c r="AW280" t="str">
        <f t="shared" si="32"/>
        <v/>
      </c>
      <c r="AY280" t="str">
        <f t="shared" si="33"/>
        <v/>
      </c>
      <c r="BA280" s="181"/>
      <c r="BB280" s="181"/>
      <c r="BC280" s="181"/>
      <c r="BD280" s="181"/>
      <c r="BE280" s="181"/>
    </row>
    <row r="281" spans="1:57" ht="15.75" thickBot="1">
      <c r="A281" s="196">
        <v>271</v>
      </c>
      <c r="B281" s="196">
        <v>271</v>
      </c>
      <c r="C281" s="197" t="s">
        <v>366</v>
      </c>
      <c r="D281" s="197">
        <v>311.63</v>
      </c>
      <c r="E281" s="196">
        <v>20.774999999999999</v>
      </c>
      <c r="F281" s="199">
        <v>31.2</v>
      </c>
      <c r="G281" s="199">
        <v>7.96</v>
      </c>
      <c r="H281" s="199">
        <v>2.87</v>
      </c>
      <c r="I281" s="199">
        <v>18.87</v>
      </c>
      <c r="J281" s="199">
        <v>24.27</v>
      </c>
      <c r="K281" s="199">
        <v>23.92</v>
      </c>
      <c r="L281" s="199">
        <v>34.72</v>
      </c>
      <c r="M281" s="199">
        <v>17.329999999999998</v>
      </c>
      <c r="N281" s="199">
        <v>29.02</v>
      </c>
      <c r="O281" s="200" t="s">
        <v>70</v>
      </c>
      <c r="P281" s="199">
        <v>27.39</v>
      </c>
      <c r="Q281" s="199">
        <v>17.670000000000002</v>
      </c>
      <c r="R281" s="199">
        <v>17.649999999999999</v>
      </c>
      <c r="S281" s="199">
        <v>22.86</v>
      </c>
      <c r="T281" s="199">
        <v>17.350000000000001</v>
      </c>
      <c r="U281" s="199">
        <v>18.55</v>
      </c>
      <c r="V281" s="196"/>
      <c r="W281" s="197" t="s">
        <v>367</v>
      </c>
      <c r="X281" s="198">
        <v>10</v>
      </c>
      <c r="Y281" s="81"/>
      <c r="Z281" s="79"/>
      <c r="AA281" t="str">
        <f t="shared" si="34"/>
        <v>Cobb, Randall GBP WR</v>
      </c>
      <c r="AO281" t="str">
        <f t="shared" si="29"/>
        <v/>
      </c>
      <c r="AQ281" t="str">
        <f t="shared" si="30"/>
        <v/>
      </c>
      <c r="AS281" t="str">
        <f t="shared" si="28"/>
        <v/>
      </c>
      <c r="AU281" t="str">
        <f t="shared" si="31"/>
        <v/>
      </c>
      <c r="AW281" t="str">
        <f t="shared" si="32"/>
        <v/>
      </c>
      <c r="AY281" t="str">
        <f t="shared" si="33"/>
        <v/>
      </c>
      <c r="BA281" s="176"/>
      <c r="BB281" s="176"/>
      <c r="BC281" s="176"/>
      <c r="BD281" s="176"/>
      <c r="BE281" s="176"/>
    </row>
    <row r="282" spans="1:57" ht="28.5" customHeight="1" thickBot="1">
      <c r="A282" s="196">
        <v>272</v>
      </c>
      <c r="B282" s="196">
        <v>272</v>
      </c>
      <c r="C282" s="197" t="s">
        <v>368</v>
      </c>
      <c r="D282" s="197">
        <v>38.75</v>
      </c>
      <c r="E282" s="196">
        <v>2.9809999999999999</v>
      </c>
      <c r="F282" s="199">
        <v>5</v>
      </c>
      <c r="G282" s="199">
        <v>3.75</v>
      </c>
      <c r="H282" s="199">
        <v>2.5</v>
      </c>
      <c r="I282" s="199">
        <v>2.5</v>
      </c>
      <c r="J282" s="199">
        <v>5</v>
      </c>
      <c r="K282" s="199">
        <v>2.5</v>
      </c>
      <c r="L282" s="199">
        <v>1.25</v>
      </c>
      <c r="M282" s="200" t="s">
        <v>70</v>
      </c>
      <c r="N282" s="199">
        <v>6.25</v>
      </c>
      <c r="O282" s="196"/>
      <c r="P282" s="196"/>
      <c r="Q282" s="196"/>
      <c r="R282" s="199">
        <v>7.5</v>
      </c>
      <c r="S282" s="199">
        <v>2.5</v>
      </c>
      <c r="T282" s="199">
        <v>0</v>
      </c>
      <c r="U282" s="199">
        <v>0</v>
      </c>
      <c r="V282" s="199">
        <v>0</v>
      </c>
      <c r="W282" s="196" t="s">
        <v>71</v>
      </c>
      <c r="X282" s="198">
        <v>8</v>
      </c>
      <c r="Y282" s="84"/>
      <c r="Z282" s="82"/>
      <c r="AA282" t="str">
        <f t="shared" si="34"/>
        <v>Cody, Shaun HOU DT</v>
      </c>
      <c r="AO282" t="str">
        <f t="shared" si="29"/>
        <v/>
      </c>
      <c r="AQ282" t="str">
        <f t="shared" si="30"/>
        <v/>
      </c>
      <c r="AS282" t="str">
        <f t="shared" si="28"/>
        <v/>
      </c>
      <c r="AU282" t="str">
        <f t="shared" si="31"/>
        <v/>
      </c>
      <c r="AW282" t="str">
        <f t="shared" si="32"/>
        <v/>
      </c>
      <c r="AY282" t="str">
        <f t="shared" si="33"/>
        <v/>
      </c>
      <c r="BA282" s="177"/>
      <c r="BB282" s="177"/>
      <c r="BC282" s="177"/>
      <c r="BD282" s="177"/>
      <c r="BE282" s="177"/>
    </row>
    <row r="283" spans="1:57" ht="15.75" thickBot="1">
      <c r="A283" s="196">
        <v>273</v>
      </c>
      <c r="B283" s="196">
        <v>273</v>
      </c>
      <c r="C283" s="197" t="s">
        <v>369</v>
      </c>
      <c r="D283" s="197">
        <v>49.25</v>
      </c>
      <c r="E283" s="196">
        <v>3.2829999999999999</v>
      </c>
      <c r="F283" s="199">
        <v>2.5</v>
      </c>
      <c r="G283" s="199">
        <v>0</v>
      </c>
      <c r="H283" s="199">
        <v>3.75</v>
      </c>
      <c r="I283" s="199">
        <v>3.75</v>
      </c>
      <c r="J283" s="199">
        <v>4.25</v>
      </c>
      <c r="K283" s="199">
        <v>5</v>
      </c>
      <c r="L283" s="199">
        <v>3.75</v>
      </c>
      <c r="M283" s="200" t="s">
        <v>70</v>
      </c>
      <c r="N283" s="199">
        <v>2.5</v>
      </c>
      <c r="O283" s="199">
        <v>6.25</v>
      </c>
      <c r="P283" s="196"/>
      <c r="Q283" s="199">
        <v>3.75</v>
      </c>
      <c r="R283" s="199">
        <v>6.25</v>
      </c>
      <c r="S283" s="199">
        <v>1.25</v>
      </c>
      <c r="T283" s="199">
        <v>5</v>
      </c>
      <c r="U283" s="199">
        <v>1.25</v>
      </c>
      <c r="V283" s="199">
        <v>0</v>
      </c>
      <c r="W283" s="196" t="s">
        <v>87</v>
      </c>
      <c r="X283" s="198">
        <v>8</v>
      </c>
      <c r="Y283" s="81"/>
      <c r="Z283" s="79"/>
      <c r="AA283" t="str">
        <f t="shared" si="34"/>
        <v>Cody, Terrence BAL DT</v>
      </c>
      <c r="AO283" t="str">
        <f t="shared" si="29"/>
        <v/>
      </c>
      <c r="AQ283" t="str">
        <f t="shared" si="30"/>
        <v/>
      </c>
      <c r="AS283" t="str">
        <f t="shared" si="28"/>
        <v/>
      </c>
      <c r="AU283" t="str">
        <f t="shared" si="31"/>
        <v/>
      </c>
      <c r="AW283" t="str">
        <f t="shared" si="32"/>
        <v/>
      </c>
      <c r="AY283" t="str">
        <f t="shared" si="33"/>
        <v/>
      </c>
      <c r="BA283" s="176"/>
      <c r="BB283" s="176"/>
      <c r="BC283" s="176"/>
      <c r="BD283" s="176"/>
      <c r="BE283" s="176"/>
    </row>
    <row r="284" spans="1:57" ht="15.75" thickBot="1">
      <c r="A284" s="196">
        <v>274</v>
      </c>
      <c r="B284" s="196">
        <v>274</v>
      </c>
      <c r="C284" s="197" t="s">
        <v>370</v>
      </c>
      <c r="D284" s="197">
        <v>20.5</v>
      </c>
      <c r="E284" s="196">
        <v>1.8640000000000001</v>
      </c>
      <c r="F284" s="199">
        <v>8.5</v>
      </c>
      <c r="G284" s="199">
        <v>4</v>
      </c>
      <c r="H284" s="196"/>
      <c r="I284" s="196"/>
      <c r="J284" s="200" t="s">
        <v>70</v>
      </c>
      <c r="K284" s="199">
        <v>0</v>
      </c>
      <c r="L284" s="199">
        <v>0</v>
      </c>
      <c r="M284" s="199">
        <v>4</v>
      </c>
      <c r="N284" s="199">
        <v>2.5</v>
      </c>
      <c r="O284" s="196"/>
      <c r="P284" s="196"/>
      <c r="Q284" s="196"/>
      <c r="R284" s="199">
        <v>0</v>
      </c>
      <c r="S284" s="196"/>
      <c r="T284" s="199">
        <v>0</v>
      </c>
      <c r="U284" s="199">
        <v>1.5</v>
      </c>
      <c r="V284" s="199">
        <v>0</v>
      </c>
      <c r="W284" s="196" t="s">
        <v>71</v>
      </c>
      <c r="X284" s="198">
        <v>5</v>
      </c>
      <c r="Y284" s="84"/>
      <c r="Z284" s="82"/>
      <c r="AA284" t="str">
        <f t="shared" si="34"/>
        <v>Coe, Michael DAL CB</v>
      </c>
      <c r="AO284" t="str">
        <f t="shared" si="29"/>
        <v/>
      </c>
      <c r="AQ284" t="str">
        <f t="shared" si="30"/>
        <v/>
      </c>
      <c r="AS284" t="str">
        <f t="shared" si="28"/>
        <v/>
      </c>
      <c r="AU284" t="str">
        <f t="shared" si="31"/>
        <v/>
      </c>
      <c r="AW284" t="str">
        <f t="shared" si="32"/>
        <v/>
      </c>
      <c r="AY284" t="str">
        <f t="shared" si="33"/>
        <v/>
      </c>
      <c r="BA284" s="177"/>
      <c r="BB284" s="177"/>
      <c r="BC284" s="177"/>
      <c r="BD284" s="177"/>
      <c r="BE284" s="177"/>
    </row>
    <row r="285" spans="1:57" ht="15.75" thickBot="1">
      <c r="A285" s="196">
        <v>275</v>
      </c>
      <c r="B285" s="196">
        <v>275</v>
      </c>
      <c r="C285" s="197" t="s">
        <v>371</v>
      </c>
      <c r="D285" s="197">
        <v>2.6</v>
      </c>
      <c r="E285" s="196">
        <v>0.52</v>
      </c>
      <c r="F285" s="196"/>
      <c r="G285" s="196"/>
      <c r="H285" s="196"/>
      <c r="I285" s="196"/>
      <c r="J285" s="196"/>
      <c r="K285" s="196"/>
      <c r="L285" s="200" t="s">
        <v>70</v>
      </c>
      <c r="M285" s="196"/>
      <c r="N285" s="196"/>
      <c r="O285" s="196"/>
      <c r="P285" s="199">
        <v>0</v>
      </c>
      <c r="Q285" s="199">
        <v>0</v>
      </c>
      <c r="R285" s="199">
        <v>0</v>
      </c>
      <c r="S285" s="199">
        <v>2.6</v>
      </c>
      <c r="T285" s="196"/>
      <c r="U285" s="196"/>
      <c r="V285" s="199">
        <v>0</v>
      </c>
      <c r="W285" s="196" t="s">
        <v>71</v>
      </c>
      <c r="X285" s="198">
        <v>7</v>
      </c>
      <c r="Y285" s="81"/>
      <c r="Z285" s="79"/>
      <c r="AA285" t="str">
        <f t="shared" si="34"/>
        <v>Coffman, Chase ATL TE</v>
      </c>
      <c r="AO285" t="str">
        <f t="shared" si="29"/>
        <v/>
      </c>
      <c r="AQ285" t="str">
        <f t="shared" si="30"/>
        <v/>
      </c>
      <c r="AS285" t="str">
        <f t="shared" si="28"/>
        <v/>
      </c>
      <c r="AU285" t="str">
        <f t="shared" si="31"/>
        <v/>
      </c>
      <c r="AW285" t="str">
        <f t="shared" si="32"/>
        <v/>
      </c>
      <c r="AY285" t="str">
        <f t="shared" si="33"/>
        <v/>
      </c>
      <c r="BA285" s="176"/>
      <c r="BB285" s="176"/>
      <c r="BC285" s="176"/>
      <c r="BD285" s="176"/>
      <c r="BE285" s="176"/>
    </row>
    <row r="286" spans="1:57" ht="15.75" thickBot="1">
      <c r="A286" s="196">
        <v>276</v>
      </c>
      <c r="B286" s="196">
        <v>276</v>
      </c>
      <c r="C286" s="197" t="s">
        <v>372</v>
      </c>
      <c r="D286" s="197">
        <v>101.8</v>
      </c>
      <c r="E286" s="196">
        <v>6.3620000000000001</v>
      </c>
      <c r="F286" s="199">
        <v>0</v>
      </c>
      <c r="G286" s="199">
        <v>0</v>
      </c>
      <c r="H286" s="199">
        <v>1.25</v>
      </c>
      <c r="I286" s="199">
        <v>0</v>
      </c>
      <c r="J286" s="199">
        <v>17.95</v>
      </c>
      <c r="K286" s="199">
        <v>5</v>
      </c>
      <c r="L286" s="199">
        <v>14.65</v>
      </c>
      <c r="M286" s="199">
        <v>7.5</v>
      </c>
      <c r="N286" s="199">
        <v>4.75</v>
      </c>
      <c r="O286" s="200" t="s">
        <v>70</v>
      </c>
      <c r="P286" s="199">
        <v>9.25</v>
      </c>
      <c r="Q286" s="199">
        <v>3.75</v>
      </c>
      <c r="R286" s="199">
        <v>5</v>
      </c>
      <c r="S286" s="199">
        <v>10.5</v>
      </c>
      <c r="T286" s="199">
        <v>10.95</v>
      </c>
      <c r="U286" s="199">
        <v>10</v>
      </c>
      <c r="V286" s="199">
        <v>1.25</v>
      </c>
      <c r="W286" s="196" t="s">
        <v>71</v>
      </c>
      <c r="X286" s="198">
        <v>10</v>
      </c>
      <c r="Y286" s="84"/>
      <c r="Z286" s="82"/>
      <c r="AA286" t="str">
        <f t="shared" si="34"/>
        <v>Cofield, Barry WAS DT</v>
      </c>
      <c r="AO286" t="str">
        <f t="shared" si="29"/>
        <v/>
      </c>
      <c r="AQ286" t="str">
        <f t="shared" si="30"/>
        <v/>
      </c>
      <c r="AS286" t="str">
        <f t="shared" si="28"/>
        <v/>
      </c>
      <c r="AU286" t="str">
        <f t="shared" si="31"/>
        <v/>
      </c>
      <c r="AW286" t="str">
        <f t="shared" si="32"/>
        <v/>
      </c>
      <c r="AY286" t="str">
        <f t="shared" si="33"/>
        <v/>
      </c>
      <c r="BA286" s="177"/>
      <c r="BB286" s="177"/>
      <c r="BC286" s="177"/>
      <c r="BD286" s="177"/>
      <c r="BE286" s="177"/>
    </row>
    <row r="287" spans="1:57" ht="15.75" thickBot="1">
      <c r="A287" s="196">
        <v>277</v>
      </c>
      <c r="B287" s="196">
        <v>277</v>
      </c>
      <c r="C287" s="197" t="s">
        <v>373</v>
      </c>
      <c r="D287" s="197">
        <v>0</v>
      </c>
      <c r="E287" s="196">
        <v>0</v>
      </c>
      <c r="F287" s="196"/>
      <c r="G287" s="196"/>
      <c r="H287" s="199">
        <v>0</v>
      </c>
      <c r="I287" s="199">
        <v>0</v>
      </c>
      <c r="J287" s="199">
        <v>0</v>
      </c>
      <c r="K287" s="199">
        <v>0</v>
      </c>
      <c r="L287" s="196"/>
      <c r="M287" s="196"/>
      <c r="N287" s="196"/>
      <c r="O287" s="199">
        <v>0</v>
      </c>
      <c r="P287" s="200" t="s">
        <v>70</v>
      </c>
      <c r="Q287" s="196"/>
      <c r="R287" s="196"/>
      <c r="S287" s="196"/>
      <c r="T287" s="196"/>
      <c r="U287" s="196"/>
      <c r="V287" s="196"/>
      <c r="W287" s="196" t="s">
        <v>71</v>
      </c>
      <c r="X287" s="198">
        <v>11</v>
      </c>
      <c r="Y287" s="81"/>
      <c r="Z287" s="79"/>
      <c r="AA287" t="str">
        <f t="shared" si="34"/>
        <v>Cole, Audie MIN LB</v>
      </c>
      <c r="AO287" t="str">
        <f t="shared" si="29"/>
        <v/>
      </c>
      <c r="AQ287" t="str">
        <f t="shared" si="30"/>
        <v/>
      </c>
      <c r="AS287" t="str">
        <f t="shared" si="28"/>
        <v/>
      </c>
      <c r="AU287" t="str">
        <f t="shared" si="31"/>
        <v/>
      </c>
      <c r="AW287" t="str">
        <f t="shared" si="32"/>
        <v/>
      </c>
      <c r="AY287" t="str">
        <f t="shared" si="33"/>
        <v/>
      </c>
      <c r="BA287" s="176"/>
      <c r="BB287" s="176"/>
      <c r="BC287" s="176"/>
      <c r="BD287" s="176"/>
      <c r="BE287" s="176"/>
    </row>
    <row r="288" spans="1:57" ht="15" customHeight="1" thickBot="1">
      <c r="A288" s="196">
        <v>278</v>
      </c>
      <c r="B288" s="196">
        <v>278</v>
      </c>
      <c r="C288" s="197" t="s">
        <v>374</v>
      </c>
      <c r="D288" s="197">
        <v>32</v>
      </c>
      <c r="E288" s="196">
        <v>2.286</v>
      </c>
      <c r="F288" s="199">
        <v>0</v>
      </c>
      <c r="G288" s="199">
        <v>0</v>
      </c>
      <c r="H288" s="199">
        <v>0</v>
      </c>
      <c r="I288" s="199">
        <v>0</v>
      </c>
      <c r="J288" s="199">
        <v>0</v>
      </c>
      <c r="K288" s="199">
        <v>0</v>
      </c>
      <c r="L288" s="199">
        <v>0</v>
      </c>
      <c r="M288" s="199">
        <v>7.5</v>
      </c>
      <c r="N288" s="200" t="s">
        <v>70</v>
      </c>
      <c r="O288" s="199">
        <v>0.75</v>
      </c>
      <c r="P288" s="199">
        <v>4.5</v>
      </c>
      <c r="Q288" s="196"/>
      <c r="R288" s="199">
        <v>0</v>
      </c>
      <c r="S288" s="199">
        <v>2.25</v>
      </c>
      <c r="T288" s="199">
        <v>0</v>
      </c>
      <c r="U288" s="199">
        <v>17</v>
      </c>
      <c r="V288" s="196"/>
      <c r="W288" s="196" t="s">
        <v>71</v>
      </c>
      <c r="X288" s="198">
        <v>9</v>
      </c>
      <c r="Y288" s="84"/>
      <c r="Z288" s="82"/>
      <c r="AA288" t="str">
        <f t="shared" si="34"/>
        <v>Cole, Marquice NEP CB</v>
      </c>
      <c r="AO288" t="str">
        <f t="shared" si="29"/>
        <v/>
      </c>
      <c r="AQ288" t="str">
        <f t="shared" si="30"/>
        <v/>
      </c>
      <c r="AS288" t="str">
        <f t="shared" si="28"/>
        <v/>
      </c>
      <c r="AU288" t="str">
        <f t="shared" si="31"/>
        <v/>
      </c>
      <c r="AW288" t="str">
        <f t="shared" si="32"/>
        <v/>
      </c>
      <c r="AY288" t="str">
        <f t="shared" si="33"/>
        <v/>
      </c>
      <c r="BA288" s="177"/>
      <c r="BB288" s="177"/>
      <c r="BC288" s="177"/>
      <c r="BD288" s="177"/>
      <c r="BE288" s="177"/>
    </row>
    <row r="289" spans="1:57" ht="15.75" thickBot="1">
      <c r="A289" s="196">
        <v>279</v>
      </c>
      <c r="B289" s="196">
        <v>279</v>
      </c>
      <c r="C289" s="197" t="s">
        <v>375</v>
      </c>
      <c r="D289" s="197">
        <v>82.9</v>
      </c>
      <c r="E289" s="196">
        <v>5.181</v>
      </c>
      <c r="F289" s="199">
        <v>3.25</v>
      </c>
      <c r="G289" s="199">
        <v>11</v>
      </c>
      <c r="H289" s="199">
        <v>7.65</v>
      </c>
      <c r="I289" s="199">
        <v>2.25</v>
      </c>
      <c r="J289" s="199">
        <v>1.5</v>
      </c>
      <c r="K289" s="199">
        <v>0</v>
      </c>
      <c r="L289" s="200" t="s">
        <v>70</v>
      </c>
      <c r="M289" s="199">
        <v>2.25</v>
      </c>
      <c r="N289" s="199">
        <v>7.75</v>
      </c>
      <c r="O289" s="199">
        <v>3</v>
      </c>
      <c r="P289" s="199">
        <v>0.75</v>
      </c>
      <c r="Q289" s="199">
        <v>8</v>
      </c>
      <c r="R289" s="199">
        <v>4.5999999999999996</v>
      </c>
      <c r="S289" s="199">
        <v>0.75</v>
      </c>
      <c r="T289" s="199">
        <v>19.399999999999999</v>
      </c>
      <c r="U289" s="199">
        <v>8.5</v>
      </c>
      <c r="V289" s="199">
        <v>2.25</v>
      </c>
      <c r="W289" s="196" t="s">
        <v>71</v>
      </c>
      <c r="X289" s="198">
        <v>7</v>
      </c>
      <c r="Y289" s="81"/>
      <c r="Z289" s="79"/>
      <c r="AA289" t="str">
        <f t="shared" si="34"/>
        <v>Cole, Trent PHI DE</v>
      </c>
      <c r="AO289" t="str">
        <f t="shared" si="29"/>
        <v/>
      </c>
      <c r="AQ289" t="str">
        <f t="shared" si="30"/>
        <v/>
      </c>
      <c r="AS289" t="str">
        <f t="shared" si="28"/>
        <v/>
      </c>
      <c r="AU289" t="str">
        <f t="shared" si="31"/>
        <v/>
      </c>
      <c r="AW289" t="str">
        <f t="shared" si="32"/>
        <v/>
      </c>
      <c r="AY289" t="str">
        <f t="shared" si="33"/>
        <v/>
      </c>
      <c r="BA289" s="176"/>
      <c r="BB289" s="176"/>
      <c r="BC289" s="176"/>
      <c r="BD289" s="176"/>
      <c r="BE289" s="176"/>
    </row>
    <row r="290" spans="1:57" ht="42.75" customHeight="1" thickBot="1">
      <c r="A290" s="196">
        <v>280</v>
      </c>
      <c r="B290" s="196">
        <v>280</v>
      </c>
      <c r="C290" s="197" t="s">
        <v>376</v>
      </c>
      <c r="D290" s="197">
        <v>69.25</v>
      </c>
      <c r="E290" s="196">
        <v>5.7709999999999999</v>
      </c>
      <c r="F290" s="199">
        <v>7.5</v>
      </c>
      <c r="G290" s="199">
        <v>7.5</v>
      </c>
      <c r="H290" s="199">
        <v>1.5</v>
      </c>
      <c r="I290" s="199">
        <v>9</v>
      </c>
      <c r="J290" s="196"/>
      <c r="K290" s="199">
        <v>0</v>
      </c>
      <c r="L290" s="199">
        <v>5.75</v>
      </c>
      <c r="M290" s="199">
        <v>1.5</v>
      </c>
      <c r="N290" s="199">
        <v>14.5</v>
      </c>
      <c r="O290" s="199">
        <v>10.5</v>
      </c>
      <c r="P290" s="199">
        <v>1.5</v>
      </c>
      <c r="Q290" s="199">
        <v>10</v>
      </c>
      <c r="R290" s="199">
        <v>0</v>
      </c>
      <c r="S290" s="196"/>
      <c r="T290" s="196"/>
      <c r="U290" s="196"/>
      <c r="V290" s="196"/>
      <c r="W290" s="196" t="s">
        <v>71</v>
      </c>
      <c r="X290" s="198" t="s">
        <v>160</v>
      </c>
      <c r="Y290" s="84"/>
      <c r="Z290" s="82"/>
      <c r="AA290" t="str">
        <f t="shared" si="34"/>
        <v>Coleman, Erik FA S</v>
      </c>
      <c r="AO290" t="str">
        <f t="shared" si="29"/>
        <v/>
      </c>
      <c r="AQ290" t="str">
        <f t="shared" si="30"/>
        <v/>
      </c>
      <c r="AS290" t="str">
        <f t="shared" si="28"/>
        <v/>
      </c>
      <c r="AU290" t="str">
        <f t="shared" si="31"/>
        <v/>
      </c>
      <c r="AW290" t="str">
        <f t="shared" si="32"/>
        <v/>
      </c>
      <c r="AY290" t="str">
        <f t="shared" si="33"/>
        <v/>
      </c>
      <c r="BA290" s="177"/>
      <c r="BB290" s="177"/>
      <c r="BC290" s="177"/>
      <c r="BD290" s="177"/>
      <c r="BE290" s="177"/>
    </row>
    <row r="291" spans="1:57" ht="15.75" thickBot="1">
      <c r="A291" s="196">
        <v>281</v>
      </c>
      <c r="B291" s="196">
        <v>281</v>
      </c>
      <c r="C291" s="197" t="s">
        <v>377</v>
      </c>
      <c r="D291" s="197">
        <v>36.75</v>
      </c>
      <c r="E291" s="196">
        <v>5.25</v>
      </c>
      <c r="F291" s="199">
        <v>2.5</v>
      </c>
      <c r="G291" s="199">
        <v>5</v>
      </c>
      <c r="H291" s="196"/>
      <c r="I291" s="196"/>
      <c r="J291" s="200" t="s">
        <v>70</v>
      </c>
      <c r="K291" s="199">
        <v>10</v>
      </c>
      <c r="L291" s="199">
        <v>1.25</v>
      </c>
      <c r="M291" s="199">
        <v>13</v>
      </c>
      <c r="N291" s="199">
        <v>2.5</v>
      </c>
      <c r="O291" s="199">
        <v>2.5</v>
      </c>
      <c r="P291" s="196"/>
      <c r="Q291" s="196"/>
      <c r="R291" s="196"/>
      <c r="S291" s="196"/>
      <c r="T291" s="196"/>
      <c r="U291" s="196"/>
      <c r="V291" s="196"/>
      <c r="W291" s="196" t="s">
        <v>76</v>
      </c>
      <c r="X291" s="198">
        <v>5</v>
      </c>
      <c r="Y291" s="81"/>
      <c r="Z291" s="79"/>
      <c r="AA291" t="str">
        <f t="shared" si="34"/>
        <v>Coleman, Kenyon DAL DE</v>
      </c>
      <c r="AO291" t="str">
        <f t="shared" si="29"/>
        <v/>
      </c>
      <c r="AQ291" t="str">
        <f t="shared" si="30"/>
        <v/>
      </c>
      <c r="AS291" t="str">
        <f t="shared" si="28"/>
        <v/>
      </c>
      <c r="AU291" t="str">
        <f t="shared" si="31"/>
        <v/>
      </c>
      <c r="AW291" t="str">
        <f t="shared" si="32"/>
        <v/>
      </c>
      <c r="AY291" t="str">
        <f t="shared" si="33"/>
        <v/>
      </c>
      <c r="BA291" s="176"/>
      <c r="BB291" s="176"/>
      <c r="BC291" s="176"/>
      <c r="BD291" s="176"/>
      <c r="BE291" s="176"/>
    </row>
    <row r="292" spans="1:57" ht="15.75" thickBot="1">
      <c r="A292" s="196">
        <v>282</v>
      </c>
      <c r="B292" s="196">
        <v>282</v>
      </c>
      <c r="C292" s="197" t="s">
        <v>378</v>
      </c>
      <c r="D292" s="197">
        <v>144.30000000000001</v>
      </c>
      <c r="E292" s="196">
        <v>10.307</v>
      </c>
      <c r="F292" s="199">
        <v>22.3</v>
      </c>
      <c r="G292" s="199">
        <v>9</v>
      </c>
      <c r="H292" s="199">
        <v>15.5</v>
      </c>
      <c r="I292" s="199">
        <v>7.5</v>
      </c>
      <c r="J292" s="199">
        <v>9.25</v>
      </c>
      <c r="K292" s="199">
        <v>9.75</v>
      </c>
      <c r="L292" s="200" t="s">
        <v>70</v>
      </c>
      <c r="M292" s="199">
        <v>14.5</v>
      </c>
      <c r="N292" s="199">
        <v>6</v>
      </c>
      <c r="O292" s="199">
        <v>11.5</v>
      </c>
      <c r="P292" s="199">
        <v>9.75</v>
      </c>
      <c r="Q292" s="199">
        <v>3.75</v>
      </c>
      <c r="R292" s="199">
        <v>6.75</v>
      </c>
      <c r="S292" s="196"/>
      <c r="T292" s="196"/>
      <c r="U292" s="199">
        <v>7.5</v>
      </c>
      <c r="V292" s="199">
        <v>11.25</v>
      </c>
      <c r="W292" s="196" t="s">
        <v>71</v>
      </c>
      <c r="X292" s="198">
        <v>7</v>
      </c>
      <c r="Y292" s="84"/>
      <c r="Z292" s="82"/>
      <c r="AA292" t="str">
        <f t="shared" si="34"/>
        <v>Coleman, Kurt PHI S</v>
      </c>
      <c r="AO292" t="str">
        <f t="shared" si="29"/>
        <v/>
      </c>
      <c r="AQ292" t="str">
        <f t="shared" si="30"/>
        <v/>
      </c>
      <c r="AS292" t="str">
        <f t="shared" si="28"/>
        <v/>
      </c>
      <c r="AU292" t="str">
        <f t="shared" si="31"/>
        <v/>
      </c>
      <c r="AW292" t="str">
        <f t="shared" si="32"/>
        <v/>
      </c>
      <c r="AY292" t="str">
        <f t="shared" si="33"/>
        <v/>
      </c>
      <c r="BA292" s="177"/>
      <c r="BB292" s="177"/>
      <c r="BC292" s="177"/>
      <c r="BD292" s="177"/>
      <c r="BE292" s="177"/>
    </row>
    <row r="293" spans="1:57" ht="15.75" thickBot="1">
      <c r="A293" s="196">
        <v>283</v>
      </c>
      <c r="B293" s="196">
        <v>283</v>
      </c>
      <c r="C293" s="197" t="s">
        <v>379</v>
      </c>
      <c r="D293" s="197">
        <v>1.85</v>
      </c>
      <c r="E293" s="196">
        <v>1.85</v>
      </c>
      <c r="F293" s="196"/>
      <c r="G293" s="196"/>
      <c r="H293" s="199">
        <v>1.85</v>
      </c>
      <c r="I293" s="200" t="s">
        <v>70</v>
      </c>
      <c r="J293" s="196"/>
      <c r="K293" s="196"/>
      <c r="L293" s="196"/>
      <c r="M293" s="196"/>
      <c r="N293" s="196"/>
      <c r="O293" s="196"/>
      <c r="P293" s="196"/>
      <c r="Q293" s="196"/>
      <c r="R293" s="196"/>
      <c r="S293" s="196"/>
      <c r="T293" s="196"/>
      <c r="U293" s="196"/>
      <c r="V293" s="196"/>
      <c r="W293" s="196" t="s">
        <v>71</v>
      </c>
      <c r="X293" s="198">
        <v>4</v>
      </c>
      <c r="Y293" s="81"/>
      <c r="Z293" s="79"/>
      <c r="AA293" t="str">
        <f t="shared" si="34"/>
        <v>Collie, Austin IND WR</v>
      </c>
      <c r="AO293" t="str">
        <f t="shared" si="29"/>
        <v/>
      </c>
      <c r="AQ293" t="str">
        <f t="shared" si="30"/>
        <v/>
      </c>
      <c r="AS293" t="str">
        <f t="shared" si="28"/>
        <v/>
      </c>
      <c r="AU293" t="str">
        <f t="shared" si="31"/>
        <v/>
      </c>
      <c r="AW293" t="str">
        <f t="shared" si="32"/>
        <v/>
      </c>
      <c r="AY293" t="str">
        <f t="shared" si="33"/>
        <v/>
      </c>
      <c r="BA293" s="176"/>
      <c r="BB293" s="176"/>
      <c r="BC293" s="176"/>
      <c r="BD293" s="176"/>
      <c r="BE293" s="176"/>
    </row>
    <row r="294" spans="1:57" ht="15" customHeight="1" thickBot="1">
      <c r="A294" s="196">
        <v>284</v>
      </c>
      <c r="B294" s="196">
        <v>284</v>
      </c>
      <c r="C294" s="197" t="s">
        <v>380</v>
      </c>
      <c r="D294" s="197">
        <v>30</v>
      </c>
      <c r="E294" s="196">
        <v>2</v>
      </c>
      <c r="F294" s="199">
        <v>0</v>
      </c>
      <c r="G294" s="199">
        <v>0</v>
      </c>
      <c r="H294" s="199">
        <v>7.6</v>
      </c>
      <c r="I294" s="199">
        <v>2.2000000000000002</v>
      </c>
      <c r="J294" s="199">
        <v>0</v>
      </c>
      <c r="K294" s="200" t="s">
        <v>70</v>
      </c>
      <c r="L294" s="199">
        <v>1.1000000000000001</v>
      </c>
      <c r="M294" s="199">
        <v>0</v>
      </c>
      <c r="N294" s="199">
        <v>1.1000000000000001</v>
      </c>
      <c r="O294" s="199">
        <v>0</v>
      </c>
      <c r="P294" s="199">
        <v>4.0999999999999996</v>
      </c>
      <c r="Q294" s="199">
        <v>8.9</v>
      </c>
      <c r="R294" s="199">
        <v>2.2000000000000002</v>
      </c>
      <c r="S294" s="199">
        <v>-0.1</v>
      </c>
      <c r="T294" s="199">
        <v>1.4</v>
      </c>
      <c r="U294" s="196"/>
      <c r="V294" s="199">
        <v>1.5</v>
      </c>
      <c r="W294" s="196" t="s">
        <v>71</v>
      </c>
      <c r="X294" s="198">
        <v>6</v>
      </c>
      <c r="Y294" s="84"/>
      <c r="Z294" s="82"/>
      <c r="AA294" t="str">
        <f t="shared" si="34"/>
        <v>Collins, Jed NOS RB</v>
      </c>
      <c r="AO294" t="str">
        <f t="shared" si="29"/>
        <v/>
      </c>
      <c r="AQ294" t="str">
        <f t="shared" si="30"/>
        <v/>
      </c>
      <c r="AS294" t="str">
        <f t="shared" si="28"/>
        <v/>
      </c>
      <c r="AU294" t="str">
        <f t="shared" si="31"/>
        <v/>
      </c>
      <c r="AW294" t="str">
        <f t="shared" si="32"/>
        <v/>
      </c>
      <c r="AY294" t="str">
        <f t="shared" si="33"/>
        <v/>
      </c>
      <c r="BA294" s="177"/>
      <c r="BB294" s="177"/>
      <c r="BC294" s="177"/>
      <c r="BD294" s="177"/>
      <c r="BE294" s="177"/>
    </row>
    <row r="295" spans="1:57" ht="15.75" thickBot="1">
      <c r="A295" s="196">
        <v>285</v>
      </c>
      <c r="B295" s="196">
        <v>285</v>
      </c>
      <c r="C295" s="197" t="s">
        <v>381</v>
      </c>
      <c r="D295" s="197">
        <v>275.27</v>
      </c>
      <c r="E295" s="196">
        <v>17.204000000000001</v>
      </c>
      <c r="F295" s="199">
        <v>9.1</v>
      </c>
      <c r="G295" s="199">
        <v>8.65</v>
      </c>
      <c r="H295" s="199">
        <v>7.75</v>
      </c>
      <c r="I295" s="199">
        <v>35.61</v>
      </c>
      <c r="J295" s="199">
        <v>43.35</v>
      </c>
      <c r="K295" s="200" t="s">
        <v>70</v>
      </c>
      <c r="L295" s="199">
        <v>22.05</v>
      </c>
      <c r="M295" s="199">
        <v>12.55</v>
      </c>
      <c r="N295" s="199">
        <v>15.6</v>
      </c>
      <c r="O295" s="199">
        <v>12.35</v>
      </c>
      <c r="P295" s="199">
        <v>11.9</v>
      </c>
      <c r="Q295" s="199">
        <v>14.6</v>
      </c>
      <c r="R295" s="199">
        <v>14.6</v>
      </c>
      <c r="S295" s="199">
        <v>8.1</v>
      </c>
      <c r="T295" s="199">
        <v>9.75</v>
      </c>
      <c r="U295" s="199">
        <v>25.86</v>
      </c>
      <c r="V295" s="199">
        <v>23.45</v>
      </c>
      <c r="W295" s="197" t="s">
        <v>234</v>
      </c>
      <c r="X295" s="198">
        <v>6</v>
      </c>
      <c r="Y295" s="81"/>
      <c r="Z295" s="79"/>
      <c r="AA295" t="str">
        <f t="shared" si="34"/>
        <v>Colston, Marques NOS WR</v>
      </c>
      <c r="AO295" t="str">
        <f t="shared" si="29"/>
        <v/>
      </c>
      <c r="AQ295" t="str">
        <f t="shared" si="30"/>
        <v/>
      </c>
      <c r="AS295" t="str">
        <f t="shared" si="28"/>
        <v/>
      </c>
      <c r="AU295" t="str">
        <f t="shared" si="31"/>
        <v/>
      </c>
      <c r="AW295" t="str">
        <f t="shared" si="32"/>
        <v/>
      </c>
      <c r="AY295" t="str">
        <f t="shared" si="33"/>
        <v/>
      </c>
      <c r="BA295" s="88"/>
      <c r="BB295" s="88"/>
      <c r="BC295" s="88"/>
      <c r="BD295" s="88"/>
      <c r="BE295" s="88"/>
    </row>
    <row r="296" spans="1:57" ht="15.75" thickBot="1">
      <c r="A296" s="196">
        <v>286</v>
      </c>
      <c r="B296" s="196">
        <v>286</v>
      </c>
      <c r="C296" s="197" t="s">
        <v>382</v>
      </c>
      <c r="D296" s="197">
        <v>0</v>
      </c>
      <c r="E296" s="196">
        <v>0</v>
      </c>
      <c r="F296" s="199">
        <v>0</v>
      </c>
      <c r="G296" s="199">
        <v>0</v>
      </c>
      <c r="H296" s="199">
        <v>0</v>
      </c>
      <c r="I296" s="199">
        <v>0</v>
      </c>
      <c r="J296" s="199">
        <v>0</v>
      </c>
      <c r="K296" s="199">
        <v>0</v>
      </c>
      <c r="L296" s="200" t="s">
        <v>70</v>
      </c>
      <c r="M296" s="199">
        <v>0</v>
      </c>
      <c r="N296" s="196"/>
      <c r="O296" s="196"/>
      <c r="P296" s="196"/>
      <c r="Q296" s="199">
        <v>0</v>
      </c>
      <c r="R296" s="199">
        <v>0</v>
      </c>
      <c r="S296" s="199">
        <v>0</v>
      </c>
      <c r="T296" s="199">
        <v>0</v>
      </c>
      <c r="U296" s="199">
        <v>0</v>
      </c>
      <c r="V296" s="196"/>
      <c r="W296" s="196" t="s">
        <v>71</v>
      </c>
      <c r="X296" s="198">
        <v>7</v>
      </c>
      <c r="Y296" s="84"/>
      <c r="Z296" s="82"/>
      <c r="AA296" t="str">
        <f t="shared" si="34"/>
        <v>Cone, Kevin ATL WR</v>
      </c>
      <c r="AO296" t="str">
        <f t="shared" si="29"/>
        <v/>
      </c>
      <c r="AQ296" t="str">
        <f t="shared" si="30"/>
        <v/>
      </c>
      <c r="AS296" t="str">
        <f t="shared" si="28"/>
        <v/>
      </c>
      <c r="AU296" t="str">
        <f t="shared" si="31"/>
        <v/>
      </c>
      <c r="AW296" t="str">
        <f t="shared" si="32"/>
        <v/>
      </c>
      <c r="AY296" t="str">
        <f t="shared" si="33"/>
        <v/>
      </c>
      <c r="BA296" s="88"/>
      <c r="BB296" s="88"/>
      <c r="BC296" s="88"/>
      <c r="BD296" s="88"/>
      <c r="BE296" s="88"/>
    </row>
    <row r="297" spans="1:57" ht="15.75" thickBot="1">
      <c r="A297" s="196">
        <v>287</v>
      </c>
      <c r="B297" s="196">
        <v>287</v>
      </c>
      <c r="C297" s="197" t="s">
        <v>383</v>
      </c>
      <c r="D297" s="197">
        <v>0</v>
      </c>
      <c r="E297" s="196">
        <v>0</v>
      </c>
      <c r="F297" s="199">
        <v>0</v>
      </c>
      <c r="G297" s="199">
        <v>0</v>
      </c>
      <c r="H297" s="196"/>
      <c r="I297" s="199">
        <v>0</v>
      </c>
      <c r="J297" s="196"/>
      <c r="K297" s="196"/>
      <c r="L297" s="196"/>
      <c r="M297" s="200" t="s">
        <v>70</v>
      </c>
      <c r="N297" s="196"/>
      <c r="O297" s="196"/>
      <c r="P297" s="196"/>
      <c r="Q297" s="196"/>
      <c r="R297" s="196"/>
      <c r="S297" s="196"/>
      <c r="T297" s="196"/>
      <c r="U297" s="199">
        <v>0</v>
      </c>
      <c r="V297" s="199">
        <v>0</v>
      </c>
      <c r="W297" s="196" t="s">
        <v>71</v>
      </c>
      <c r="X297" s="198">
        <v>8</v>
      </c>
      <c r="Y297" s="81"/>
      <c r="Z297" s="79"/>
      <c r="AA297" t="str">
        <f t="shared" si="34"/>
        <v>Conner, John CIN RB</v>
      </c>
      <c r="AO297" t="str">
        <f t="shared" si="29"/>
        <v/>
      </c>
      <c r="AQ297" t="str">
        <f t="shared" si="30"/>
        <v/>
      </c>
      <c r="AS297" t="str">
        <f t="shared" si="28"/>
        <v/>
      </c>
      <c r="AU297" t="str">
        <f t="shared" si="31"/>
        <v/>
      </c>
      <c r="AW297" t="str">
        <f t="shared" si="32"/>
        <v/>
      </c>
      <c r="AY297" t="str">
        <f t="shared" si="33"/>
        <v/>
      </c>
      <c r="BA297" s="88"/>
      <c r="BB297" s="88"/>
      <c r="BC297" s="88"/>
      <c r="BD297" s="88"/>
      <c r="BE297" s="88"/>
    </row>
    <row r="298" spans="1:57" ht="15.75" thickBot="1">
      <c r="A298" s="196">
        <v>288</v>
      </c>
      <c r="B298" s="196">
        <v>288</v>
      </c>
      <c r="C298" s="197" t="s">
        <v>384</v>
      </c>
      <c r="D298" s="197">
        <v>86.25</v>
      </c>
      <c r="E298" s="196">
        <v>6.6349999999999998</v>
      </c>
      <c r="F298" s="199">
        <v>8.5</v>
      </c>
      <c r="G298" s="199">
        <v>15.25</v>
      </c>
      <c r="H298" s="199">
        <v>9</v>
      </c>
      <c r="I298" s="200" t="s">
        <v>70</v>
      </c>
      <c r="J298" s="199">
        <v>7</v>
      </c>
      <c r="K298" s="199">
        <v>7.5</v>
      </c>
      <c r="L298" s="199">
        <v>5.75</v>
      </c>
      <c r="M298" s="199">
        <v>6.25</v>
      </c>
      <c r="N298" s="199">
        <v>7</v>
      </c>
      <c r="O298" s="199">
        <v>1.5</v>
      </c>
      <c r="P298" s="199">
        <v>2.25</v>
      </c>
      <c r="Q298" s="199">
        <v>4.75</v>
      </c>
      <c r="R298" s="199">
        <v>7.75</v>
      </c>
      <c r="S298" s="199">
        <v>3.75</v>
      </c>
      <c r="T298" s="196"/>
      <c r="U298" s="196"/>
      <c r="V298" s="196"/>
      <c r="W298" s="196" t="s">
        <v>71</v>
      </c>
      <c r="X298" s="198">
        <v>4</v>
      </c>
      <c r="Y298" s="84"/>
      <c r="Z298" s="82"/>
      <c r="AA298" t="str">
        <f t="shared" si="34"/>
        <v>Conner, Kavell IND LB</v>
      </c>
      <c r="AO298" t="str">
        <f t="shared" si="29"/>
        <v/>
      </c>
      <c r="AQ298" t="str">
        <f t="shared" si="30"/>
        <v/>
      </c>
      <c r="AS298" t="str">
        <f t="shared" si="28"/>
        <v/>
      </c>
      <c r="AU298" t="str">
        <f t="shared" si="31"/>
        <v/>
      </c>
      <c r="AW298" t="str">
        <f t="shared" si="32"/>
        <v/>
      </c>
      <c r="AY298" t="str">
        <f t="shared" si="33"/>
        <v/>
      </c>
      <c r="BA298" s="88"/>
      <c r="BB298" s="88"/>
      <c r="BC298" s="88"/>
      <c r="BD298" s="88"/>
      <c r="BE298" s="88"/>
    </row>
    <row r="299" spans="1:57" ht="15.75" thickBot="1">
      <c r="A299" s="196">
        <v>289</v>
      </c>
      <c r="B299" s="196">
        <v>289</v>
      </c>
      <c r="C299" s="197" t="s">
        <v>385</v>
      </c>
      <c r="D299" s="197">
        <v>68.5</v>
      </c>
      <c r="E299" s="196">
        <v>4.8929999999999998</v>
      </c>
      <c r="F299" s="199">
        <v>0</v>
      </c>
      <c r="G299" s="199">
        <v>3.75</v>
      </c>
      <c r="H299" s="199">
        <v>0.75</v>
      </c>
      <c r="I299" s="199">
        <v>0</v>
      </c>
      <c r="J299" s="200" t="s">
        <v>70</v>
      </c>
      <c r="K299" s="199">
        <v>3</v>
      </c>
      <c r="L299" s="199">
        <v>4</v>
      </c>
      <c r="M299" s="199">
        <v>2.25</v>
      </c>
      <c r="N299" s="196"/>
      <c r="O299" s="196"/>
      <c r="P299" s="199">
        <v>5.25</v>
      </c>
      <c r="Q299" s="199">
        <v>4.75</v>
      </c>
      <c r="R299" s="199">
        <v>8</v>
      </c>
      <c r="S299" s="199">
        <v>3</v>
      </c>
      <c r="T299" s="199">
        <v>7.5</v>
      </c>
      <c r="U299" s="199">
        <v>15.25</v>
      </c>
      <c r="V299" s="199">
        <v>11</v>
      </c>
      <c r="W299" s="196" t="s">
        <v>71</v>
      </c>
      <c r="X299" s="198">
        <v>5</v>
      </c>
      <c r="Y299" s="81"/>
      <c r="Z299" s="79"/>
      <c r="AA299" t="str">
        <f t="shared" si="34"/>
        <v>Connor, Dan DAL LB</v>
      </c>
      <c r="AO299" t="str">
        <f t="shared" si="29"/>
        <v/>
      </c>
      <c r="AQ299" t="str">
        <f t="shared" si="30"/>
        <v/>
      </c>
      <c r="AS299" t="str">
        <f t="shared" si="28"/>
        <v/>
      </c>
      <c r="AU299" t="str">
        <f t="shared" si="31"/>
        <v/>
      </c>
      <c r="AW299" t="str">
        <f t="shared" si="32"/>
        <v/>
      </c>
      <c r="AY299" t="str">
        <f t="shared" si="33"/>
        <v/>
      </c>
      <c r="BA299" s="88"/>
      <c r="BB299" s="88"/>
      <c r="BC299" s="88"/>
      <c r="BD299" s="88"/>
      <c r="BE299" s="88"/>
    </row>
    <row r="300" spans="1:57" ht="15.75" thickBot="1">
      <c r="A300" s="196">
        <v>290</v>
      </c>
      <c r="B300" s="196">
        <v>290</v>
      </c>
      <c r="C300" s="197" t="s">
        <v>386</v>
      </c>
      <c r="D300" s="197">
        <v>0</v>
      </c>
      <c r="E300" s="196">
        <v>0</v>
      </c>
      <c r="F300" s="196"/>
      <c r="G300" s="196"/>
      <c r="H300" s="196"/>
      <c r="I300" s="196"/>
      <c r="J300" s="196"/>
      <c r="K300" s="196"/>
      <c r="L300" s="196"/>
      <c r="M300" s="196"/>
      <c r="N300" s="200" t="s">
        <v>70</v>
      </c>
      <c r="O300" s="199">
        <v>0</v>
      </c>
      <c r="P300" s="196"/>
      <c r="Q300" s="196"/>
      <c r="R300" s="196"/>
      <c r="S300" s="196"/>
      <c r="T300" s="196"/>
      <c r="U300" s="196"/>
      <c r="V300" s="196"/>
      <c r="W300" s="196" t="s">
        <v>71</v>
      </c>
      <c r="X300" s="198">
        <v>9</v>
      </c>
      <c r="Y300" s="84"/>
      <c r="Z300" s="82"/>
      <c r="AA300" t="str">
        <f t="shared" si="34"/>
        <v>Conrath, Matt STL DT</v>
      </c>
      <c r="AO300" t="str">
        <f t="shared" si="29"/>
        <v/>
      </c>
      <c r="AQ300" t="str">
        <f t="shared" si="30"/>
        <v/>
      </c>
      <c r="AS300" t="str">
        <f t="shared" si="28"/>
        <v/>
      </c>
      <c r="AU300" t="str">
        <f t="shared" si="31"/>
        <v/>
      </c>
      <c r="AW300" t="str">
        <f t="shared" si="32"/>
        <v/>
      </c>
      <c r="AY300" t="str">
        <f t="shared" si="33"/>
        <v/>
      </c>
      <c r="BA300" s="88"/>
      <c r="BB300" s="88"/>
      <c r="BC300" s="88"/>
      <c r="BD300" s="88"/>
      <c r="BE300" s="88"/>
    </row>
    <row r="301" spans="1:57" ht="15.75" thickBot="1">
      <c r="A301" s="196">
        <v>291</v>
      </c>
      <c r="B301" s="196">
        <v>291</v>
      </c>
      <c r="C301" s="197" t="s">
        <v>387</v>
      </c>
      <c r="D301" s="197">
        <v>2.25</v>
      </c>
      <c r="E301" s="196">
        <v>0.14099999999999999</v>
      </c>
      <c r="F301" s="199">
        <v>0</v>
      </c>
      <c r="G301" s="199">
        <v>0</v>
      </c>
      <c r="H301" s="199">
        <v>0</v>
      </c>
      <c r="I301" s="199">
        <v>0</v>
      </c>
      <c r="J301" s="199">
        <v>0</v>
      </c>
      <c r="K301" s="199">
        <v>0</v>
      </c>
      <c r="L301" s="199">
        <v>0</v>
      </c>
      <c r="M301" s="200" t="s">
        <v>70</v>
      </c>
      <c r="N301" s="199">
        <v>0</v>
      </c>
      <c r="O301" s="199">
        <v>0</v>
      </c>
      <c r="P301" s="199">
        <v>0</v>
      </c>
      <c r="Q301" s="199">
        <v>0</v>
      </c>
      <c r="R301" s="199">
        <v>0</v>
      </c>
      <c r="S301" s="199">
        <v>0</v>
      </c>
      <c r="T301" s="199">
        <v>0</v>
      </c>
      <c r="U301" s="199">
        <v>0</v>
      </c>
      <c r="V301" s="199">
        <v>2.25</v>
      </c>
      <c r="W301" s="196" t="s">
        <v>71</v>
      </c>
      <c r="X301" s="198">
        <v>8</v>
      </c>
      <c r="Y301" s="81"/>
      <c r="Z301" s="79"/>
      <c r="AA301" t="str">
        <f t="shared" si="34"/>
        <v>Considine, Sean BAL S</v>
      </c>
      <c r="AO301" t="str">
        <f t="shared" si="29"/>
        <v/>
      </c>
      <c r="AQ301" t="str">
        <f t="shared" si="30"/>
        <v/>
      </c>
      <c r="AS301" t="str">
        <f t="shared" si="28"/>
        <v/>
      </c>
      <c r="AU301" t="str">
        <f t="shared" si="31"/>
        <v/>
      </c>
      <c r="AW301" t="str">
        <f t="shared" si="32"/>
        <v/>
      </c>
      <c r="AY301" t="str">
        <f t="shared" si="33"/>
        <v/>
      </c>
      <c r="BA301" s="88"/>
      <c r="BB301" s="88"/>
      <c r="BC301" s="88"/>
      <c r="BD301" s="88"/>
      <c r="BE301" s="88"/>
    </row>
    <row r="302" spans="1:57" ht="15.75" thickBot="1">
      <c r="A302" s="196">
        <v>292</v>
      </c>
      <c r="B302" s="196">
        <v>292</v>
      </c>
      <c r="C302" s="197" t="s">
        <v>388</v>
      </c>
      <c r="D302" s="197">
        <v>131.5</v>
      </c>
      <c r="E302" s="196">
        <v>8.7669999999999995</v>
      </c>
      <c r="F302" s="199">
        <v>18.75</v>
      </c>
      <c r="G302" s="199">
        <v>4.5</v>
      </c>
      <c r="H302" s="199">
        <v>4.5</v>
      </c>
      <c r="I302" s="199">
        <v>14.25</v>
      </c>
      <c r="J302" s="199">
        <v>7</v>
      </c>
      <c r="K302" s="200" t="s">
        <v>70</v>
      </c>
      <c r="L302" s="199">
        <v>11.5</v>
      </c>
      <c r="M302" s="199">
        <v>9.75</v>
      </c>
      <c r="N302" s="199">
        <v>10</v>
      </c>
      <c r="O302" s="199">
        <v>5.25</v>
      </c>
      <c r="P302" s="199">
        <v>7.5</v>
      </c>
      <c r="Q302" s="199">
        <v>18.75</v>
      </c>
      <c r="R302" s="199">
        <v>1.5</v>
      </c>
      <c r="S302" s="199">
        <v>6</v>
      </c>
      <c r="T302" s="199">
        <v>9</v>
      </c>
      <c r="U302" s="199">
        <v>3.25</v>
      </c>
      <c r="V302" s="196"/>
      <c r="W302" s="196" t="s">
        <v>71</v>
      </c>
      <c r="X302" s="198">
        <v>6</v>
      </c>
      <c r="Y302" s="84"/>
      <c r="Z302" s="82"/>
      <c r="AA302" t="str">
        <f t="shared" si="34"/>
        <v>Conte, Chris CHI S</v>
      </c>
      <c r="AO302" t="str">
        <f t="shared" si="29"/>
        <v/>
      </c>
      <c r="AQ302" t="str">
        <f t="shared" si="30"/>
        <v/>
      </c>
      <c r="AS302" t="str">
        <f t="shared" si="28"/>
        <v/>
      </c>
      <c r="AU302" t="str">
        <f t="shared" si="31"/>
        <v/>
      </c>
      <c r="AW302" t="str">
        <f t="shared" si="32"/>
        <v/>
      </c>
      <c r="AY302" t="str">
        <f t="shared" si="33"/>
        <v/>
      </c>
      <c r="BA302" s="88"/>
      <c r="BB302" s="88"/>
      <c r="BC302" s="88"/>
      <c r="BD302" s="88"/>
      <c r="BE302" s="88"/>
    </row>
    <row r="303" spans="1:57" ht="15.75" thickBot="1">
      <c r="A303" s="196">
        <v>293</v>
      </c>
      <c r="B303" s="196">
        <v>293</v>
      </c>
      <c r="C303" s="197" t="s">
        <v>389</v>
      </c>
      <c r="D303" s="197">
        <v>66.599999999999994</v>
      </c>
      <c r="E303" s="196">
        <v>6.66</v>
      </c>
      <c r="F303" s="199">
        <v>18.850000000000001</v>
      </c>
      <c r="G303" s="199">
        <v>8.25</v>
      </c>
      <c r="H303" s="199">
        <v>5.25</v>
      </c>
      <c r="I303" s="199">
        <v>4</v>
      </c>
      <c r="J303" s="199">
        <v>7.75</v>
      </c>
      <c r="K303" s="199">
        <v>10</v>
      </c>
      <c r="L303" s="199">
        <v>3</v>
      </c>
      <c r="M303" s="199">
        <v>3.5</v>
      </c>
      <c r="N303" s="196"/>
      <c r="O303" s="196"/>
      <c r="P303" s="200" t="s">
        <v>70</v>
      </c>
      <c r="Q303" s="196"/>
      <c r="R303" s="196"/>
      <c r="S303" s="196"/>
      <c r="T303" s="196"/>
      <c r="U303" s="199">
        <v>1.5</v>
      </c>
      <c r="V303" s="199">
        <v>4.5</v>
      </c>
      <c r="W303" s="196" t="s">
        <v>71</v>
      </c>
      <c r="X303" s="198">
        <v>11</v>
      </c>
      <c r="Y303" s="81"/>
      <c r="Z303" s="79"/>
      <c r="AA303" t="str">
        <f t="shared" si="34"/>
        <v>Cook, Chris MIN CB</v>
      </c>
      <c r="AO303" t="str">
        <f t="shared" si="29"/>
        <v/>
      </c>
      <c r="AQ303" t="str">
        <f t="shared" si="30"/>
        <v/>
      </c>
      <c r="AS303" t="str">
        <f t="shared" si="28"/>
        <v/>
      </c>
      <c r="AU303" t="str">
        <f t="shared" si="31"/>
        <v/>
      </c>
      <c r="AW303" t="str">
        <f t="shared" si="32"/>
        <v/>
      </c>
      <c r="AY303" t="str">
        <f t="shared" si="33"/>
        <v/>
      </c>
      <c r="BA303" s="88"/>
      <c r="BB303" s="88"/>
      <c r="BC303" s="88"/>
      <c r="BD303" s="88"/>
      <c r="BE303" s="88"/>
    </row>
    <row r="304" spans="1:57" ht="15.75" thickBot="1">
      <c r="A304" s="196">
        <v>294</v>
      </c>
      <c r="B304" s="196">
        <v>294</v>
      </c>
      <c r="C304" s="197" t="s">
        <v>390</v>
      </c>
      <c r="D304" s="197">
        <v>141.30000000000001</v>
      </c>
      <c r="E304" s="196">
        <v>10.869</v>
      </c>
      <c r="F304" s="199">
        <v>12.4</v>
      </c>
      <c r="G304" s="199">
        <v>6.8</v>
      </c>
      <c r="H304" s="199">
        <v>21.7</v>
      </c>
      <c r="I304" s="199">
        <v>8.1</v>
      </c>
      <c r="J304" s="199">
        <v>17.2</v>
      </c>
      <c r="K304" s="199">
        <v>11.4</v>
      </c>
      <c r="L304" s="199">
        <v>6.7</v>
      </c>
      <c r="M304" s="199">
        <v>9</v>
      </c>
      <c r="N304" s="199">
        <v>0.6</v>
      </c>
      <c r="O304" s="199">
        <v>10.1</v>
      </c>
      <c r="P304" s="200" t="s">
        <v>70</v>
      </c>
      <c r="Q304" s="199">
        <v>13.7</v>
      </c>
      <c r="R304" s="199">
        <v>11.1</v>
      </c>
      <c r="S304" s="199">
        <v>12.5</v>
      </c>
      <c r="T304" s="196"/>
      <c r="U304" s="196"/>
      <c r="V304" s="196"/>
      <c r="W304" s="197" t="s">
        <v>109</v>
      </c>
      <c r="X304" s="198">
        <v>11</v>
      </c>
      <c r="Y304" s="84"/>
      <c r="Z304" s="82"/>
      <c r="AA304" t="str">
        <f t="shared" si="34"/>
        <v>Cook, Jared TEN TE</v>
      </c>
      <c r="AO304" t="str">
        <f t="shared" si="29"/>
        <v/>
      </c>
      <c r="AQ304" t="str">
        <f t="shared" si="30"/>
        <v/>
      </c>
      <c r="AS304" t="str">
        <f t="shared" si="28"/>
        <v/>
      </c>
      <c r="AU304" t="str">
        <f t="shared" si="31"/>
        <v/>
      </c>
      <c r="AW304" t="str">
        <f t="shared" si="32"/>
        <v/>
      </c>
      <c r="AY304" t="str">
        <f t="shared" si="33"/>
        <v/>
      </c>
      <c r="BA304" s="88"/>
      <c r="BB304" s="88"/>
      <c r="BC304" s="88"/>
      <c r="BD304" s="88"/>
      <c r="BE304" s="88"/>
    </row>
    <row r="305" spans="1:57" ht="15.75" thickBot="1">
      <c r="A305" s="196">
        <v>295</v>
      </c>
      <c r="B305" s="196">
        <v>295</v>
      </c>
      <c r="C305" s="197" t="s">
        <v>391</v>
      </c>
      <c r="D305" s="197">
        <v>2.2999999999999998</v>
      </c>
      <c r="E305" s="196">
        <v>0.28699999999999998</v>
      </c>
      <c r="F305" s="196"/>
      <c r="G305" s="196"/>
      <c r="H305" s="196"/>
      <c r="I305" s="196"/>
      <c r="J305" s="196"/>
      <c r="K305" s="196"/>
      <c r="L305" s="196"/>
      <c r="M305" s="199">
        <v>0</v>
      </c>
      <c r="N305" s="199">
        <v>0</v>
      </c>
      <c r="O305" s="200" t="s">
        <v>70</v>
      </c>
      <c r="P305" s="199">
        <v>0</v>
      </c>
      <c r="Q305" s="196"/>
      <c r="R305" s="199">
        <v>0</v>
      </c>
      <c r="S305" s="199">
        <v>0</v>
      </c>
      <c r="T305" s="199">
        <v>0</v>
      </c>
      <c r="U305" s="199">
        <v>2.2999999999999998</v>
      </c>
      <c r="V305" s="199">
        <v>0</v>
      </c>
      <c r="W305" s="196" t="s">
        <v>71</v>
      </c>
      <c r="X305" s="198">
        <v>10</v>
      </c>
      <c r="Y305" s="81"/>
      <c r="Z305" s="79"/>
      <c r="AA305" t="str">
        <f t="shared" si="34"/>
        <v>Cooley, Chris WAS TE</v>
      </c>
      <c r="AO305" t="str">
        <f t="shared" si="29"/>
        <v/>
      </c>
      <c r="AQ305" t="str">
        <f t="shared" si="30"/>
        <v/>
      </c>
      <c r="AS305" t="str">
        <f t="shared" si="28"/>
        <v/>
      </c>
      <c r="AU305" t="str">
        <f t="shared" si="31"/>
        <v/>
      </c>
      <c r="AW305" t="str">
        <f t="shared" si="32"/>
        <v/>
      </c>
      <c r="AY305" t="str">
        <f t="shared" si="33"/>
        <v/>
      </c>
      <c r="BA305" s="88"/>
      <c r="BB305" s="88"/>
      <c r="BC305" s="88"/>
      <c r="BD305" s="88"/>
      <c r="BE305" s="88"/>
    </row>
    <row r="306" spans="1:57" ht="15.75" thickBot="1">
      <c r="A306" s="196">
        <v>296</v>
      </c>
      <c r="B306" s="196">
        <v>296</v>
      </c>
      <c r="C306" s="197" t="s">
        <v>392</v>
      </c>
      <c r="D306" s="197">
        <v>20.6</v>
      </c>
      <c r="E306" s="196">
        <v>3.4329999999999998</v>
      </c>
      <c r="F306" s="196"/>
      <c r="G306" s="196"/>
      <c r="H306" s="196"/>
      <c r="I306" s="196"/>
      <c r="J306" s="196"/>
      <c r="K306" s="199">
        <v>6.4</v>
      </c>
      <c r="L306" s="199">
        <v>10.3</v>
      </c>
      <c r="M306" s="199">
        <v>0</v>
      </c>
      <c r="N306" s="196"/>
      <c r="O306" s="200" t="s">
        <v>70</v>
      </c>
      <c r="P306" s="199">
        <v>1.85</v>
      </c>
      <c r="Q306" s="196"/>
      <c r="R306" s="196"/>
      <c r="S306" s="196"/>
      <c r="T306" s="196"/>
      <c r="U306" s="199">
        <v>0</v>
      </c>
      <c r="V306" s="199">
        <v>2.0499999999999998</v>
      </c>
      <c r="W306" s="196" t="s">
        <v>71</v>
      </c>
      <c r="X306" s="198">
        <v>10</v>
      </c>
      <c r="Y306" s="84"/>
      <c r="Z306" s="82"/>
      <c r="AA306" t="str">
        <f t="shared" si="34"/>
        <v>Cooper, Josh CLE WR</v>
      </c>
      <c r="AO306" t="str">
        <f t="shared" si="29"/>
        <v/>
      </c>
      <c r="AQ306" t="str">
        <f t="shared" si="30"/>
        <v/>
      </c>
      <c r="AS306" t="str">
        <f t="shared" si="28"/>
        <v/>
      </c>
      <c r="AU306" t="str">
        <f t="shared" si="31"/>
        <v/>
      </c>
      <c r="AW306" t="str">
        <f t="shared" si="32"/>
        <v/>
      </c>
      <c r="AY306" t="str">
        <f t="shared" si="33"/>
        <v/>
      </c>
      <c r="BA306" s="88"/>
      <c r="BB306" s="88"/>
      <c r="BC306" s="88"/>
      <c r="BD306" s="88"/>
      <c r="BE306" s="88"/>
    </row>
    <row r="307" spans="1:57" ht="15.75" thickBot="1">
      <c r="A307" s="196">
        <v>297</v>
      </c>
      <c r="B307" s="196">
        <v>297</v>
      </c>
      <c r="C307" s="197" t="s">
        <v>393</v>
      </c>
      <c r="D307" s="197">
        <v>72.11</v>
      </c>
      <c r="E307" s="196">
        <v>6.5549999999999997</v>
      </c>
      <c r="F307" s="196"/>
      <c r="G307" s="196"/>
      <c r="H307" s="196"/>
      <c r="I307" s="196"/>
      <c r="J307" s="196"/>
      <c r="K307" s="199">
        <v>4.3</v>
      </c>
      <c r="L307" s="200" t="s">
        <v>70</v>
      </c>
      <c r="M307" s="199">
        <v>0</v>
      </c>
      <c r="N307" s="199">
        <v>0</v>
      </c>
      <c r="O307" s="199">
        <v>10.9</v>
      </c>
      <c r="P307" s="199">
        <v>12.91</v>
      </c>
      <c r="Q307" s="199">
        <v>1.95</v>
      </c>
      <c r="R307" s="199">
        <v>11.6</v>
      </c>
      <c r="S307" s="199">
        <v>8.6999999999999993</v>
      </c>
      <c r="T307" s="199">
        <v>11.75</v>
      </c>
      <c r="U307" s="199">
        <v>3.05</v>
      </c>
      <c r="V307" s="199">
        <v>6.95</v>
      </c>
      <c r="W307" s="196" t="s">
        <v>71</v>
      </c>
      <c r="X307" s="198">
        <v>7</v>
      </c>
      <c r="Y307" s="81"/>
      <c r="Z307" s="79"/>
      <c r="AA307" t="str">
        <f t="shared" si="34"/>
        <v>Cooper, Riley PHI WR</v>
      </c>
      <c r="AO307" t="str">
        <f t="shared" si="29"/>
        <v/>
      </c>
      <c r="AQ307" t="str">
        <f t="shared" si="30"/>
        <v/>
      </c>
      <c r="AS307" t="str">
        <f t="shared" si="28"/>
        <v/>
      </c>
      <c r="AU307" t="str">
        <f t="shared" si="31"/>
        <v/>
      </c>
      <c r="AW307" t="str">
        <f t="shared" si="32"/>
        <v/>
      </c>
      <c r="AY307" t="str">
        <f t="shared" si="33"/>
        <v/>
      </c>
      <c r="BA307" s="88"/>
      <c r="BB307" s="88"/>
      <c r="BC307" s="88"/>
      <c r="BD307" s="88"/>
      <c r="BE307" s="88"/>
    </row>
    <row r="308" spans="1:57" ht="15.75" thickBot="1">
      <c r="A308" s="196">
        <v>298</v>
      </c>
      <c r="B308" s="196">
        <v>298</v>
      </c>
      <c r="C308" s="197" t="s">
        <v>394</v>
      </c>
      <c r="D308" s="197">
        <v>86.5</v>
      </c>
      <c r="E308" s="196">
        <v>5.4059999999999997</v>
      </c>
      <c r="F308" s="199">
        <v>1.5</v>
      </c>
      <c r="G308" s="199">
        <v>1.25</v>
      </c>
      <c r="H308" s="199">
        <v>3</v>
      </c>
      <c r="I308" s="199">
        <v>5</v>
      </c>
      <c r="J308" s="199">
        <v>0</v>
      </c>
      <c r="K308" s="199">
        <v>20.350000000000001</v>
      </c>
      <c r="L308" s="199">
        <v>4.5</v>
      </c>
      <c r="M308" s="199">
        <v>1.5</v>
      </c>
      <c r="N308" s="200" t="s">
        <v>70</v>
      </c>
      <c r="O308" s="199">
        <v>3.25</v>
      </c>
      <c r="P308" s="199">
        <v>5.5</v>
      </c>
      <c r="Q308" s="199">
        <v>0</v>
      </c>
      <c r="R308" s="199">
        <v>2.5</v>
      </c>
      <c r="S308" s="199">
        <v>9.6999999999999993</v>
      </c>
      <c r="T308" s="199">
        <v>11.7</v>
      </c>
      <c r="U308" s="199">
        <v>13.75</v>
      </c>
      <c r="V308" s="199">
        <v>3</v>
      </c>
      <c r="W308" s="196" t="s">
        <v>71</v>
      </c>
      <c r="X308" s="198">
        <v>9</v>
      </c>
      <c r="Y308" s="84"/>
      <c r="Z308" s="82"/>
      <c r="AA308" t="str">
        <f t="shared" si="34"/>
        <v>Coples, Quinton NYJ DE</v>
      </c>
      <c r="AO308" t="str">
        <f t="shared" si="29"/>
        <v/>
      </c>
      <c r="AQ308" t="str">
        <f t="shared" si="30"/>
        <v/>
      </c>
      <c r="AS308" t="str">
        <f t="shared" si="28"/>
        <v/>
      </c>
      <c r="AU308" t="str">
        <f t="shared" si="31"/>
        <v/>
      </c>
      <c r="AW308" t="str">
        <f t="shared" si="32"/>
        <v/>
      </c>
      <c r="AY308" t="str">
        <f t="shared" si="33"/>
        <v/>
      </c>
      <c r="BA308" s="88"/>
      <c r="BB308" s="88"/>
      <c r="BC308" s="88"/>
      <c r="BD308" s="88"/>
      <c r="BE308" s="88"/>
    </row>
    <row r="309" spans="1:57" ht="15.75" thickBot="1">
      <c r="A309" s="196">
        <v>299</v>
      </c>
      <c r="B309" s="196">
        <v>299</v>
      </c>
      <c r="C309" s="197" t="s">
        <v>395</v>
      </c>
      <c r="D309" s="197">
        <v>20.309999999999999</v>
      </c>
      <c r="E309" s="196">
        <v>1.3540000000000001</v>
      </c>
      <c r="F309" s="199">
        <v>0.64</v>
      </c>
      <c r="G309" s="199">
        <v>0</v>
      </c>
      <c r="H309" s="199">
        <v>0</v>
      </c>
      <c r="I309" s="199">
        <v>0</v>
      </c>
      <c r="J309" s="199">
        <v>1.67</v>
      </c>
      <c r="K309" s="199">
        <v>0</v>
      </c>
      <c r="L309" s="200" t="s">
        <v>70</v>
      </c>
      <c r="M309" s="199">
        <v>0</v>
      </c>
      <c r="N309" s="199">
        <v>0</v>
      </c>
      <c r="O309" s="199">
        <v>0</v>
      </c>
      <c r="P309" s="199">
        <v>7.05</v>
      </c>
      <c r="Q309" s="199">
        <v>4</v>
      </c>
      <c r="R309" s="199">
        <v>0</v>
      </c>
      <c r="S309" s="199">
        <v>6.95</v>
      </c>
      <c r="T309" s="199">
        <v>0</v>
      </c>
      <c r="U309" s="199">
        <v>0</v>
      </c>
      <c r="V309" s="196"/>
      <c r="W309" s="196" t="s">
        <v>71</v>
      </c>
      <c r="X309" s="198">
        <v>7</v>
      </c>
      <c r="Y309" s="81"/>
      <c r="Z309" s="79"/>
      <c r="AA309" t="str">
        <f t="shared" si="34"/>
        <v>Copper, Terrance KCC WR</v>
      </c>
      <c r="AO309" t="str">
        <f t="shared" si="29"/>
        <v/>
      </c>
      <c r="AQ309" t="str">
        <f t="shared" si="30"/>
        <v/>
      </c>
      <c r="AS309" t="str">
        <f t="shared" si="28"/>
        <v/>
      </c>
      <c r="AU309" t="str">
        <f t="shared" si="31"/>
        <v/>
      </c>
      <c r="AW309" t="str">
        <f t="shared" si="32"/>
        <v/>
      </c>
      <c r="AY309" t="str">
        <f t="shared" si="33"/>
        <v/>
      </c>
      <c r="BA309" s="88"/>
      <c r="BB309" s="88"/>
      <c r="BC309" s="88"/>
      <c r="BD309" s="88"/>
      <c r="BE309" s="88"/>
    </row>
    <row r="310" spans="1:57" ht="15.75" thickBot="1">
      <c r="A310" s="196">
        <v>300</v>
      </c>
      <c r="B310" s="196">
        <v>300</v>
      </c>
      <c r="C310" s="197" t="s">
        <v>396</v>
      </c>
      <c r="D310" s="197">
        <v>7.03</v>
      </c>
      <c r="E310" s="196">
        <v>3.5150000000000001</v>
      </c>
      <c r="F310" s="196"/>
      <c r="G310" s="196"/>
      <c r="H310" s="196"/>
      <c r="I310" s="196"/>
      <c r="J310" s="196"/>
      <c r="K310" s="196"/>
      <c r="L310" s="196"/>
      <c r="M310" s="196"/>
      <c r="N310" s="196"/>
      <c r="O310" s="196"/>
      <c r="P310" s="196"/>
      <c r="Q310" s="196"/>
      <c r="R310" s="199">
        <v>5.36</v>
      </c>
      <c r="S310" s="199">
        <v>1.67</v>
      </c>
      <c r="T310" s="196"/>
      <c r="U310" s="196"/>
      <c r="V310" s="196"/>
      <c r="W310" s="196" t="s">
        <v>71</v>
      </c>
      <c r="X310" s="198" t="s">
        <v>160</v>
      </c>
      <c r="Y310" s="84"/>
      <c r="Z310" s="82"/>
      <c r="AA310" t="str">
        <f t="shared" si="34"/>
        <v>Cosby, Quan FA WR</v>
      </c>
      <c r="AO310" t="str">
        <f t="shared" si="29"/>
        <v/>
      </c>
      <c r="AQ310" t="str">
        <f t="shared" si="30"/>
        <v/>
      </c>
      <c r="AS310" t="str">
        <f t="shared" si="28"/>
        <v/>
      </c>
      <c r="AU310" t="str">
        <f t="shared" si="31"/>
        <v/>
      </c>
      <c r="AW310" t="str">
        <f t="shared" si="32"/>
        <v/>
      </c>
      <c r="AY310" t="str">
        <f t="shared" si="33"/>
        <v/>
      </c>
      <c r="BA310" s="88"/>
      <c r="BB310" s="88"/>
      <c r="BC310" s="88"/>
      <c r="BD310" s="88"/>
      <c r="BE310" s="88"/>
    </row>
    <row r="311" spans="1:57" ht="15.75" thickBot="1">
      <c r="A311" s="196">
        <v>301</v>
      </c>
      <c r="B311" s="196">
        <v>301</v>
      </c>
      <c r="C311" s="197" t="s">
        <v>397</v>
      </c>
      <c r="D311" s="197">
        <v>5.25</v>
      </c>
      <c r="E311" s="196">
        <v>0.375</v>
      </c>
      <c r="F311" s="199">
        <v>0</v>
      </c>
      <c r="G311" s="199">
        <v>0</v>
      </c>
      <c r="H311" s="199">
        <v>0</v>
      </c>
      <c r="I311" s="199">
        <v>0</v>
      </c>
      <c r="J311" s="199">
        <v>3</v>
      </c>
      <c r="K311" s="200" t="s">
        <v>70</v>
      </c>
      <c r="L311" s="199">
        <v>0</v>
      </c>
      <c r="M311" s="199">
        <v>0</v>
      </c>
      <c r="N311" s="199">
        <v>0</v>
      </c>
      <c r="O311" s="199">
        <v>0</v>
      </c>
      <c r="P311" s="199">
        <v>0</v>
      </c>
      <c r="Q311" s="199">
        <v>0</v>
      </c>
      <c r="R311" s="199">
        <v>0</v>
      </c>
      <c r="S311" s="199">
        <v>0</v>
      </c>
      <c r="T311" s="199">
        <v>2.25</v>
      </c>
      <c r="U311" s="196"/>
      <c r="V311" s="196"/>
      <c r="W311" s="196" t="s">
        <v>71</v>
      </c>
      <c r="X311" s="198">
        <v>6</v>
      </c>
      <c r="Y311" s="81"/>
      <c r="Z311" s="79"/>
      <c r="AA311" t="str">
        <f t="shared" si="34"/>
        <v>Costanzo, Blake CHI LB</v>
      </c>
      <c r="AO311" t="str">
        <f t="shared" si="29"/>
        <v/>
      </c>
      <c r="AQ311" t="str">
        <f t="shared" si="30"/>
        <v/>
      </c>
      <c r="AS311" t="str">
        <f t="shared" si="28"/>
        <v/>
      </c>
      <c r="AU311" t="str">
        <f t="shared" si="31"/>
        <v/>
      </c>
      <c r="AW311" t="str">
        <f t="shared" si="32"/>
        <v/>
      </c>
      <c r="AY311" t="str">
        <f t="shared" si="33"/>
        <v/>
      </c>
      <c r="BA311" s="88"/>
      <c r="BB311" s="88"/>
      <c r="BC311" s="88"/>
      <c r="BD311" s="88"/>
      <c r="BE311" s="88"/>
    </row>
    <row r="312" spans="1:57" ht="15.75" thickBot="1">
      <c r="A312" s="196">
        <v>302</v>
      </c>
      <c r="B312" s="196">
        <v>302</v>
      </c>
      <c r="C312" s="197" t="s">
        <v>398</v>
      </c>
      <c r="D312" s="197">
        <v>41.75</v>
      </c>
      <c r="E312" s="196">
        <v>3.2120000000000002</v>
      </c>
      <c r="F312" s="199">
        <v>0</v>
      </c>
      <c r="G312" s="199">
        <v>1.85</v>
      </c>
      <c r="H312" s="199">
        <v>2.15</v>
      </c>
      <c r="I312" s="200" t="s">
        <v>70</v>
      </c>
      <c r="J312" s="199">
        <v>1.95</v>
      </c>
      <c r="K312" s="199">
        <v>0</v>
      </c>
      <c r="L312" s="199">
        <v>3.25</v>
      </c>
      <c r="M312" s="196"/>
      <c r="N312" s="199">
        <v>10</v>
      </c>
      <c r="O312" s="199">
        <v>3.45</v>
      </c>
      <c r="P312" s="199">
        <v>4.7</v>
      </c>
      <c r="Q312" s="196"/>
      <c r="R312" s="196"/>
      <c r="S312" s="199">
        <v>0</v>
      </c>
      <c r="T312" s="199">
        <v>5.3</v>
      </c>
      <c r="U312" s="199">
        <v>4.5</v>
      </c>
      <c r="V312" s="199">
        <v>4.5999999999999996</v>
      </c>
      <c r="W312" s="196" t="s">
        <v>71</v>
      </c>
      <c r="X312" s="198">
        <v>4</v>
      </c>
      <c r="Y312" s="84"/>
      <c r="Z312" s="82"/>
      <c r="AA312" t="str">
        <f t="shared" si="34"/>
        <v>Cotchery, Jerricho PIT WR</v>
      </c>
      <c r="AO312" t="str">
        <f t="shared" si="29"/>
        <v/>
      </c>
      <c r="AQ312" t="str">
        <f t="shared" si="30"/>
        <v/>
      </c>
      <c r="AS312" t="str">
        <f t="shared" si="28"/>
        <v/>
      </c>
      <c r="AU312" t="str">
        <f t="shared" si="31"/>
        <v/>
      </c>
      <c r="AW312" t="str">
        <f t="shared" si="32"/>
        <v/>
      </c>
      <c r="AY312" t="str">
        <f t="shared" si="33"/>
        <v/>
      </c>
      <c r="BA312" s="88"/>
      <c r="BB312" s="88"/>
      <c r="BC312" s="88"/>
      <c r="BD312" s="88"/>
      <c r="BE312" s="88"/>
    </row>
    <row r="313" spans="1:57" ht="15.75" thickBot="1">
      <c r="A313" s="196">
        <v>303</v>
      </c>
      <c r="B313" s="196">
        <v>303</v>
      </c>
      <c r="C313" s="197" t="s">
        <v>399</v>
      </c>
      <c r="D313" s="197">
        <v>36.130000000000003</v>
      </c>
      <c r="E313" s="196">
        <v>12.042999999999999</v>
      </c>
      <c r="F313" s="196"/>
      <c r="G313" s="196"/>
      <c r="H313" s="196"/>
      <c r="I313" s="196"/>
      <c r="J313" s="199">
        <v>3.44</v>
      </c>
      <c r="K313" s="196"/>
      <c r="L313" s="196"/>
      <c r="M313" s="196"/>
      <c r="N313" s="196"/>
      <c r="O313" s="200" t="s">
        <v>70</v>
      </c>
      <c r="P313" s="196"/>
      <c r="Q313" s="196"/>
      <c r="R313" s="196"/>
      <c r="S313" s="199">
        <v>8.0399999999999991</v>
      </c>
      <c r="T313" s="199">
        <v>24.65</v>
      </c>
      <c r="U313" s="196"/>
      <c r="V313" s="196"/>
      <c r="W313" s="196" t="s">
        <v>71</v>
      </c>
      <c r="X313" s="198">
        <v>10</v>
      </c>
      <c r="Y313" s="81"/>
      <c r="Z313" s="79"/>
      <c r="AA313" t="str">
        <f t="shared" si="34"/>
        <v>Cousins, Kirk WAS QB</v>
      </c>
      <c r="AO313" t="str">
        <f t="shared" si="29"/>
        <v/>
      </c>
      <c r="AQ313" t="str">
        <f t="shared" si="30"/>
        <v/>
      </c>
      <c r="AS313" t="str">
        <f t="shared" si="28"/>
        <v/>
      </c>
      <c r="AU313" t="str">
        <f t="shared" si="31"/>
        <v/>
      </c>
      <c r="AW313" t="str">
        <f t="shared" si="32"/>
        <v/>
      </c>
      <c r="AY313" t="str">
        <f t="shared" si="33"/>
        <v/>
      </c>
      <c r="BA313" s="88"/>
      <c r="BB313" s="88"/>
      <c r="BC313" s="88"/>
      <c r="BD313" s="88"/>
      <c r="BE313" s="88"/>
    </row>
    <row r="314" spans="1:57" ht="15.75" thickBot="1">
      <c r="A314" s="196">
        <v>304</v>
      </c>
      <c r="B314" s="196">
        <v>304</v>
      </c>
      <c r="C314" s="197" t="s">
        <v>400</v>
      </c>
      <c r="D314" s="197">
        <v>140.05000000000001</v>
      </c>
      <c r="E314" s="196">
        <v>11.670999999999999</v>
      </c>
      <c r="F314" s="196"/>
      <c r="G314" s="196"/>
      <c r="H314" s="199">
        <v>4.5</v>
      </c>
      <c r="I314" s="199">
        <v>7.75</v>
      </c>
      <c r="J314" s="199">
        <v>16</v>
      </c>
      <c r="K314" s="200" t="s">
        <v>70</v>
      </c>
      <c r="L314" s="199">
        <v>17.7</v>
      </c>
      <c r="M314" s="196"/>
      <c r="N314" s="199">
        <v>7.5</v>
      </c>
      <c r="O314" s="199">
        <v>4.5</v>
      </c>
      <c r="P314" s="199">
        <v>35.6</v>
      </c>
      <c r="Q314" s="199">
        <v>5.5</v>
      </c>
      <c r="R314" s="196"/>
      <c r="S314" s="199">
        <v>10</v>
      </c>
      <c r="T314" s="199">
        <v>7.5</v>
      </c>
      <c r="U314" s="199">
        <v>18.5</v>
      </c>
      <c r="V314" s="199">
        <v>5</v>
      </c>
      <c r="W314" s="196" t="s">
        <v>71</v>
      </c>
      <c r="X314" s="198">
        <v>6</v>
      </c>
      <c r="Y314" s="84"/>
      <c r="Z314" s="82"/>
      <c r="AA314" t="str">
        <f t="shared" si="34"/>
        <v>Cox, Derek JAC CB</v>
      </c>
      <c r="AO314" t="str">
        <f t="shared" si="29"/>
        <v/>
      </c>
      <c r="AQ314" t="str">
        <f t="shared" si="30"/>
        <v/>
      </c>
      <c r="AS314" t="str">
        <f t="shared" si="28"/>
        <v/>
      </c>
      <c r="AU314" t="str">
        <f t="shared" si="31"/>
        <v/>
      </c>
      <c r="AW314" t="str">
        <f t="shared" si="32"/>
        <v/>
      </c>
      <c r="AY314" t="str">
        <f t="shared" si="33"/>
        <v/>
      </c>
      <c r="BA314" s="88"/>
      <c r="BB314" s="88"/>
      <c r="BC314" s="88"/>
      <c r="BD314" s="88"/>
      <c r="BE314" s="88"/>
    </row>
    <row r="315" spans="1:57" ht="15.75" thickBot="1">
      <c r="A315" s="196">
        <v>305</v>
      </c>
      <c r="B315" s="196">
        <v>305</v>
      </c>
      <c r="C315" s="197" t="s">
        <v>401</v>
      </c>
      <c r="D315" s="197">
        <v>141.65</v>
      </c>
      <c r="E315" s="196">
        <v>9.4429999999999996</v>
      </c>
      <c r="F315" s="199">
        <v>11.7</v>
      </c>
      <c r="G315" s="199">
        <v>16</v>
      </c>
      <c r="H315" s="199">
        <v>1.75</v>
      </c>
      <c r="I315" s="199">
        <v>7.5</v>
      </c>
      <c r="J315" s="199">
        <v>2.5</v>
      </c>
      <c r="K315" s="199">
        <v>2.5</v>
      </c>
      <c r="L315" s="200" t="s">
        <v>70</v>
      </c>
      <c r="M315" s="199">
        <v>17</v>
      </c>
      <c r="N315" s="199">
        <v>5.5</v>
      </c>
      <c r="O315" s="199">
        <v>9.1999999999999993</v>
      </c>
      <c r="P315" s="199">
        <v>27.75</v>
      </c>
      <c r="Q315" s="199">
        <v>2.5</v>
      </c>
      <c r="R315" s="199">
        <v>0</v>
      </c>
      <c r="S315" s="199">
        <v>16.8</v>
      </c>
      <c r="T315" s="199">
        <v>18.45</v>
      </c>
      <c r="U315" s="199">
        <v>2.5</v>
      </c>
      <c r="V315" s="196"/>
      <c r="W315" s="196" t="s">
        <v>71</v>
      </c>
      <c r="X315" s="198">
        <v>7</v>
      </c>
      <c r="Y315" s="81"/>
      <c r="Z315" s="79"/>
      <c r="AA315" t="str">
        <f t="shared" si="34"/>
        <v>Cox, Fletcher PHI DT</v>
      </c>
      <c r="AO315" t="str">
        <f t="shared" si="29"/>
        <v/>
      </c>
      <c r="AQ315" t="str">
        <f t="shared" si="30"/>
        <v/>
      </c>
      <c r="AS315" t="str">
        <f t="shared" si="28"/>
        <v/>
      </c>
      <c r="AU315" t="str">
        <f t="shared" si="31"/>
        <v/>
      </c>
      <c r="AW315" t="str">
        <f t="shared" si="32"/>
        <v/>
      </c>
      <c r="AY315" t="str">
        <f t="shared" si="33"/>
        <v/>
      </c>
      <c r="BA315" s="88"/>
      <c r="BB315" s="88"/>
      <c r="BC315" s="88"/>
      <c r="BD315" s="88"/>
      <c r="BE315" s="88"/>
    </row>
    <row r="316" spans="1:57" ht="15.75" thickBot="1">
      <c r="A316" s="196">
        <v>306</v>
      </c>
      <c r="B316" s="196">
        <v>306</v>
      </c>
      <c r="C316" s="197" t="s">
        <v>402</v>
      </c>
      <c r="D316" s="197">
        <v>5.2</v>
      </c>
      <c r="E316" s="196">
        <v>0.65</v>
      </c>
      <c r="F316" s="196"/>
      <c r="G316" s="196"/>
      <c r="H316" s="196"/>
      <c r="I316" s="196"/>
      <c r="J316" s="196"/>
      <c r="K316" s="196"/>
      <c r="L316" s="200" t="s">
        <v>70</v>
      </c>
      <c r="M316" s="196"/>
      <c r="N316" s="196"/>
      <c r="O316" s="199">
        <v>0</v>
      </c>
      <c r="P316" s="199">
        <v>0</v>
      </c>
      <c r="Q316" s="199">
        <v>0</v>
      </c>
      <c r="R316" s="199">
        <v>1.8</v>
      </c>
      <c r="S316" s="199">
        <v>0</v>
      </c>
      <c r="T316" s="199">
        <v>2.1</v>
      </c>
      <c r="U316" s="199">
        <v>0</v>
      </c>
      <c r="V316" s="199">
        <v>1.3</v>
      </c>
      <c r="W316" s="196" t="s">
        <v>71</v>
      </c>
      <c r="X316" s="198">
        <v>7</v>
      </c>
      <c r="Y316" s="84"/>
      <c r="Z316" s="82"/>
      <c r="AA316" t="str">
        <f t="shared" si="34"/>
        <v>Cox, Mike ATL RB</v>
      </c>
      <c r="AO316" t="str">
        <f t="shared" si="29"/>
        <v/>
      </c>
      <c r="AQ316" t="str">
        <f t="shared" si="30"/>
        <v/>
      </c>
      <c r="AS316" t="str">
        <f t="shared" si="28"/>
        <v/>
      </c>
      <c r="AU316" t="str">
        <f t="shared" si="31"/>
        <v/>
      </c>
      <c r="AW316" t="str">
        <f t="shared" si="32"/>
        <v/>
      </c>
      <c r="AY316" t="str">
        <f t="shared" si="33"/>
        <v/>
      </c>
      <c r="BA316" s="88"/>
      <c r="BB316" s="88"/>
      <c r="BC316" s="88"/>
      <c r="BD316" s="88"/>
      <c r="BE316" s="88"/>
    </row>
    <row r="317" spans="1:57" ht="15.75" thickBot="1">
      <c r="A317" s="196">
        <v>307</v>
      </c>
      <c r="B317" s="196">
        <v>307</v>
      </c>
      <c r="C317" s="197" t="s">
        <v>403</v>
      </c>
      <c r="D317" s="197">
        <v>23</v>
      </c>
      <c r="E317" s="196">
        <v>1.4379999999999999</v>
      </c>
      <c r="F317" s="199">
        <v>3</v>
      </c>
      <c r="G317" s="199">
        <v>1.5</v>
      </c>
      <c r="H317" s="199">
        <v>0</v>
      </c>
      <c r="I317" s="199">
        <v>0</v>
      </c>
      <c r="J317" s="199">
        <v>1.5</v>
      </c>
      <c r="K317" s="199">
        <v>0</v>
      </c>
      <c r="L317" s="199">
        <v>0</v>
      </c>
      <c r="M317" s="199">
        <v>7</v>
      </c>
      <c r="N317" s="200" t="s">
        <v>70</v>
      </c>
      <c r="O317" s="199">
        <v>4.5</v>
      </c>
      <c r="P317" s="199">
        <v>0</v>
      </c>
      <c r="Q317" s="199">
        <v>0</v>
      </c>
      <c r="R317" s="199">
        <v>0.75</v>
      </c>
      <c r="S317" s="199">
        <v>1.5</v>
      </c>
      <c r="T317" s="199">
        <v>0.75</v>
      </c>
      <c r="U317" s="199">
        <v>0</v>
      </c>
      <c r="V317" s="199">
        <v>2.5</v>
      </c>
      <c r="W317" s="196" t="s">
        <v>71</v>
      </c>
      <c r="X317" s="198">
        <v>9</v>
      </c>
      <c r="Y317" s="81"/>
      <c r="Z317" s="79"/>
      <c r="AA317" t="str">
        <f t="shared" si="34"/>
        <v>Cox, Perrish SFO CB</v>
      </c>
      <c r="AO317" t="str">
        <f t="shared" si="29"/>
        <v/>
      </c>
      <c r="AQ317" t="str">
        <f t="shared" si="30"/>
        <v/>
      </c>
      <c r="AS317" t="str">
        <f t="shared" si="28"/>
        <v/>
      </c>
      <c r="AU317" t="str">
        <f t="shared" si="31"/>
        <v/>
      </c>
      <c r="AW317" t="str">
        <f t="shared" si="32"/>
        <v/>
      </c>
      <c r="AY317" t="str">
        <f t="shared" si="33"/>
        <v/>
      </c>
      <c r="BA317" s="88"/>
      <c r="BB317" s="88"/>
      <c r="BC317" s="88"/>
      <c r="BD317" s="88"/>
      <c r="BE317" s="88"/>
    </row>
    <row r="318" spans="1:57" ht="15.75" thickBot="1">
      <c r="A318" s="196">
        <v>308</v>
      </c>
      <c r="B318" s="196">
        <v>308</v>
      </c>
      <c r="C318" s="197" t="s">
        <v>404</v>
      </c>
      <c r="D318" s="197">
        <v>275.99</v>
      </c>
      <c r="E318" s="196">
        <v>17.248999999999999</v>
      </c>
      <c r="F318" s="199">
        <v>16.350000000000001</v>
      </c>
      <c r="G318" s="199">
        <v>14.2</v>
      </c>
      <c r="H318" s="199">
        <v>11.5</v>
      </c>
      <c r="I318" s="199">
        <v>4</v>
      </c>
      <c r="J318" s="199">
        <v>24.8</v>
      </c>
      <c r="K318" s="199">
        <v>6.35</v>
      </c>
      <c r="L318" s="199">
        <v>8.1</v>
      </c>
      <c r="M318" s="199">
        <v>26.25</v>
      </c>
      <c r="N318" s="200" t="s">
        <v>70</v>
      </c>
      <c r="O318" s="199">
        <v>19.25</v>
      </c>
      <c r="P318" s="199">
        <v>12.85</v>
      </c>
      <c r="Q318" s="199">
        <v>6.35</v>
      </c>
      <c r="R318" s="199">
        <v>18.850000000000001</v>
      </c>
      <c r="S318" s="199">
        <v>20.55</v>
      </c>
      <c r="T318" s="199">
        <v>31.45</v>
      </c>
      <c r="U318" s="199">
        <v>11.5</v>
      </c>
      <c r="V318" s="199">
        <v>43.64</v>
      </c>
      <c r="W318" s="197" t="s">
        <v>405</v>
      </c>
      <c r="X318" s="198">
        <v>9</v>
      </c>
      <c r="Y318" s="84"/>
      <c r="Z318" s="82"/>
      <c r="AA318" t="str">
        <f t="shared" si="34"/>
        <v>Crabtree, Michael SFO WR</v>
      </c>
      <c r="AO318" t="str">
        <f t="shared" si="29"/>
        <v/>
      </c>
      <c r="AQ318" t="str">
        <f t="shared" si="30"/>
        <v/>
      </c>
      <c r="AS318" t="str">
        <f t="shared" si="28"/>
        <v/>
      </c>
      <c r="AU318" t="str">
        <f t="shared" si="31"/>
        <v/>
      </c>
      <c r="AW318" t="str">
        <f t="shared" si="32"/>
        <v/>
      </c>
      <c r="AY318" t="str">
        <f t="shared" si="33"/>
        <v/>
      </c>
      <c r="BA318" s="88"/>
      <c r="BB318" s="88"/>
      <c r="BC318" s="88"/>
      <c r="BD318" s="88"/>
      <c r="BE318" s="88"/>
    </row>
    <row r="319" spans="1:57" ht="15.75" thickBot="1">
      <c r="A319" s="196">
        <v>309</v>
      </c>
      <c r="B319" s="196">
        <v>309</v>
      </c>
      <c r="C319" s="197" t="s">
        <v>406</v>
      </c>
      <c r="D319" s="197">
        <v>54.3</v>
      </c>
      <c r="E319" s="196">
        <v>3.879</v>
      </c>
      <c r="F319" s="199">
        <v>0</v>
      </c>
      <c r="G319" s="199">
        <v>10.199999999999999</v>
      </c>
      <c r="H319" s="196"/>
      <c r="I319" s="199">
        <v>3.1</v>
      </c>
      <c r="J319" s="199">
        <v>2.1</v>
      </c>
      <c r="K319" s="199">
        <v>17.2</v>
      </c>
      <c r="L319" s="199">
        <v>0</v>
      </c>
      <c r="M319" s="199">
        <v>0</v>
      </c>
      <c r="N319" s="199">
        <v>16.7</v>
      </c>
      <c r="O319" s="200" t="s">
        <v>70</v>
      </c>
      <c r="P319" s="199">
        <v>0</v>
      </c>
      <c r="Q319" s="199">
        <v>0</v>
      </c>
      <c r="R319" s="199">
        <v>5</v>
      </c>
      <c r="S319" s="199">
        <v>0</v>
      </c>
      <c r="T319" s="199">
        <v>0</v>
      </c>
      <c r="U319" s="196"/>
      <c r="V319" s="199">
        <v>0</v>
      </c>
      <c r="W319" s="196" t="s">
        <v>71</v>
      </c>
      <c r="X319" s="198">
        <v>10</v>
      </c>
      <c r="Y319" s="81"/>
      <c r="Z319" s="79"/>
      <c r="AA319" t="str">
        <f t="shared" si="34"/>
        <v>Crabtree, Tom GBP TE</v>
      </c>
      <c r="AO319" t="str">
        <f t="shared" si="29"/>
        <v/>
      </c>
      <c r="AQ319" t="str">
        <f t="shared" si="30"/>
        <v/>
      </c>
      <c r="AS319" t="str">
        <f t="shared" si="28"/>
        <v/>
      </c>
      <c r="AU319" t="str">
        <f t="shared" si="31"/>
        <v/>
      </c>
      <c r="AW319" t="str">
        <f t="shared" si="32"/>
        <v/>
      </c>
      <c r="AY319" t="str">
        <f t="shared" si="33"/>
        <v/>
      </c>
      <c r="BA319" s="88"/>
      <c r="BB319" s="88"/>
      <c r="BC319" s="88"/>
      <c r="BD319" s="88"/>
      <c r="BE319" s="88"/>
    </row>
    <row r="320" spans="1:57" ht="15.75" thickBot="1">
      <c r="A320" s="196">
        <v>310</v>
      </c>
      <c r="B320" s="196">
        <v>310</v>
      </c>
      <c r="C320" s="197" t="s">
        <v>407</v>
      </c>
      <c r="D320" s="197">
        <v>6.25</v>
      </c>
      <c r="E320" s="196">
        <v>1.5620000000000001</v>
      </c>
      <c r="F320" s="196"/>
      <c r="G320" s="196"/>
      <c r="H320" s="199">
        <v>0</v>
      </c>
      <c r="I320" s="199">
        <v>3.75</v>
      </c>
      <c r="J320" s="200" t="s">
        <v>70</v>
      </c>
      <c r="K320" s="196"/>
      <c r="L320" s="196"/>
      <c r="M320" s="196"/>
      <c r="N320" s="196"/>
      <c r="O320" s="196"/>
      <c r="P320" s="199">
        <v>2.5</v>
      </c>
      <c r="Q320" s="196"/>
      <c r="R320" s="196"/>
      <c r="S320" s="196"/>
      <c r="T320" s="196"/>
      <c r="U320" s="199">
        <v>0</v>
      </c>
      <c r="V320" s="196"/>
      <c r="W320" s="196" t="s">
        <v>71</v>
      </c>
      <c r="X320" s="198">
        <v>5</v>
      </c>
      <c r="Y320" s="84"/>
      <c r="Z320" s="82"/>
      <c r="AA320" t="str">
        <f t="shared" si="34"/>
        <v>Crawford, Jack OAK DE</v>
      </c>
      <c r="AO320" t="str">
        <f t="shared" si="29"/>
        <v/>
      </c>
      <c r="AQ320" t="str">
        <f t="shared" si="30"/>
        <v/>
      </c>
      <c r="AS320" t="str">
        <f t="shared" si="28"/>
        <v/>
      </c>
      <c r="AU320" t="str">
        <f t="shared" si="31"/>
        <v/>
      </c>
      <c r="AW320" t="str">
        <f t="shared" si="32"/>
        <v/>
      </c>
      <c r="AY320" t="str">
        <f t="shared" si="33"/>
        <v/>
      </c>
      <c r="BA320" s="88"/>
      <c r="BB320" s="88"/>
      <c r="BC320" s="88"/>
      <c r="BD320" s="88"/>
      <c r="BE320" s="88"/>
    </row>
    <row r="321" spans="1:57" ht="15.75" thickBot="1">
      <c r="A321" s="196">
        <v>311</v>
      </c>
      <c r="B321" s="196">
        <v>311</v>
      </c>
      <c r="C321" s="197" t="s">
        <v>408</v>
      </c>
      <c r="D321" s="197">
        <v>45.85</v>
      </c>
      <c r="E321" s="196">
        <v>4.585</v>
      </c>
      <c r="F321" s="199">
        <v>0</v>
      </c>
      <c r="G321" s="199">
        <v>3</v>
      </c>
      <c r="H321" s="199">
        <v>3.75</v>
      </c>
      <c r="I321" s="199">
        <v>4.5</v>
      </c>
      <c r="J321" s="199">
        <v>4.5</v>
      </c>
      <c r="K321" s="199">
        <v>0</v>
      </c>
      <c r="L321" s="196"/>
      <c r="M321" s="196"/>
      <c r="N321" s="196"/>
      <c r="O321" s="200" t="s">
        <v>70</v>
      </c>
      <c r="P321" s="196"/>
      <c r="Q321" s="196"/>
      <c r="R321" s="196"/>
      <c r="S321" s="199">
        <v>6.67</v>
      </c>
      <c r="T321" s="199">
        <v>1.2</v>
      </c>
      <c r="U321" s="199">
        <v>9.08</v>
      </c>
      <c r="V321" s="199">
        <v>13.15</v>
      </c>
      <c r="W321" s="196" t="s">
        <v>96</v>
      </c>
      <c r="X321" s="198">
        <v>10</v>
      </c>
      <c r="Y321" s="81"/>
      <c r="Z321" s="79"/>
      <c r="AA321" t="str">
        <f t="shared" si="34"/>
        <v>Crawford, Richard WAS CB</v>
      </c>
      <c r="AO321" t="str">
        <f t="shared" si="29"/>
        <v/>
      </c>
      <c r="AQ321" t="str">
        <f t="shared" si="30"/>
        <v/>
      </c>
      <c r="AS321" t="str">
        <f t="shared" si="28"/>
        <v/>
      </c>
      <c r="AU321" t="str">
        <f t="shared" si="31"/>
        <v/>
      </c>
      <c r="AW321" t="str">
        <f t="shared" si="32"/>
        <v/>
      </c>
      <c r="AY321" t="str">
        <f t="shared" si="33"/>
        <v/>
      </c>
      <c r="BA321" s="88"/>
      <c r="BB321" s="88"/>
      <c r="BC321" s="88"/>
      <c r="BD321" s="88"/>
      <c r="BE321" s="88"/>
    </row>
    <row r="322" spans="1:57" ht="15.75" thickBot="1">
      <c r="A322" s="196">
        <v>312</v>
      </c>
      <c r="B322" s="196">
        <v>312</v>
      </c>
      <c r="C322" s="197" t="s">
        <v>409</v>
      </c>
      <c r="D322" s="197">
        <v>45</v>
      </c>
      <c r="E322" s="196">
        <v>2.8119999999999998</v>
      </c>
      <c r="F322" s="199">
        <v>0</v>
      </c>
      <c r="G322" s="199">
        <v>1.25</v>
      </c>
      <c r="H322" s="199">
        <v>5</v>
      </c>
      <c r="I322" s="199">
        <v>2.5</v>
      </c>
      <c r="J322" s="200" t="s">
        <v>70</v>
      </c>
      <c r="K322" s="199">
        <v>0</v>
      </c>
      <c r="L322" s="199">
        <v>0</v>
      </c>
      <c r="M322" s="199">
        <v>2.5</v>
      </c>
      <c r="N322" s="199">
        <v>0</v>
      </c>
      <c r="O322" s="199">
        <v>0</v>
      </c>
      <c r="P322" s="199">
        <v>5</v>
      </c>
      <c r="Q322" s="199">
        <v>12.5</v>
      </c>
      <c r="R322" s="199">
        <v>3.75</v>
      </c>
      <c r="S322" s="199">
        <v>1.25</v>
      </c>
      <c r="T322" s="199">
        <v>2.5</v>
      </c>
      <c r="U322" s="199">
        <v>5</v>
      </c>
      <c r="V322" s="199">
        <v>3.75</v>
      </c>
      <c r="W322" s="196" t="s">
        <v>76</v>
      </c>
      <c r="X322" s="198">
        <v>5</v>
      </c>
      <c r="Y322" s="84"/>
      <c r="Z322" s="82"/>
      <c r="AA322" t="str">
        <f t="shared" si="34"/>
        <v>Crawford, Tyrone DAL DE</v>
      </c>
      <c r="AO322" t="str">
        <f t="shared" si="29"/>
        <v/>
      </c>
      <c r="AQ322" t="str">
        <f t="shared" si="30"/>
        <v/>
      </c>
      <c r="AS322" t="str">
        <f t="shared" ref="AS322:AS385" si="35">IF(ISNUMBER(SEARCH("*Total Starters:*",BA323)),BB323,"")</f>
        <v/>
      </c>
      <c r="AU322" t="str">
        <f t="shared" si="31"/>
        <v/>
      </c>
      <c r="AW322" t="str">
        <f t="shared" si="32"/>
        <v/>
      </c>
      <c r="AY322" t="str">
        <f t="shared" si="33"/>
        <v/>
      </c>
      <c r="BA322" s="88"/>
      <c r="BB322" s="88"/>
      <c r="BC322" s="88"/>
      <c r="BD322" s="88"/>
      <c r="BE322" s="88"/>
    </row>
    <row r="323" spans="1:57" ht="15.75" thickBot="1">
      <c r="A323" s="196">
        <v>313</v>
      </c>
      <c r="B323" s="196">
        <v>313</v>
      </c>
      <c r="C323" s="197" t="s">
        <v>410</v>
      </c>
      <c r="D323" s="197">
        <v>79.040000000000006</v>
      </c>
      <c r="E323" s="196">
        <v>4.9400000000000004</v>
      </c>
      <c r="F323" s="199">
        <v>8.84</v>
      </c>
      <c r="G323" s="199">
        <v>8.85</v>
      </c>
      <c r="H323" s="199">
        <v>7.92</v>
      </c>
      <c r="I323" s="199">
        <v>1.53</v>
      </c>
      <c r="J323" s="199">
        <v>6.64</v>
      </c>
      <c r="K323" s="199">
        <v>4.32</v>
      </c>
      <c r="L323" s="199">
        <v>6.25</v>
      </c>
      <c r="M323" s="199">
        <v>-0.7</v>
      </c>
      <c r="N323" s="199">
        <v>6.56</v>
      </c>
      <c r="O323" s="200" t="s">
        <v>70</v>
      </c>
      <c r="P323" s="199">
        <v>4.7699999999999996</v>
      </c>
      <c r="Q323" s="199">
        <v>1.8</v>
      </c>
      <c r="R323" s="199">
        <v>1.79</v>
      </c>
      <c r="S323" s="199">
        <v>5.5</v>
      </c>
      <c r="T323" s="199">
        <v>10.24</v>
      </c>
      <c r="U323" s="199">
        <v>0.43</v>
      </c>
      <c r="V323" s="199">
        <v>4.3</v>
      </c>
      <c r="W323" s="196" t="s">
        <v>96</v>
      </c>
      <c r="X323" s="198">
        <v>10</v>
      </c>
      <c r="Y323" s="81"/>
      <c r="Z323" s="79"/>
      <c r="AA323" t="str">
        <f t="shared" si="34"/>
        <v>Cribbs, Josh CLE WR</v>
      </c>
      <c r="AO323" t="str">
        <f t="shared" ref="AO323:AO386" si="36">IF(ISNUMBER(SEARCH("*Minimum Auction Opening Bid:*",BA324)),BB324,"")</f>
        <v/>
      </c>
      <c r="AQ323" t="str">
        <f t="shared" ref="AQ323:AQ386" si="37">IF(ISNUMBER(SEARCH("*All Auction Bids Must Be In Increments Of:*",BA324)),BB324,"")</f>
        <v/>
      </c>
      <c r="AS323" t="str">
        <f t="shared" si="35"/>
        <v/>
      </c>
      <c r="AU323" t="str">
        <f t="shared" ref="AU323:AU386" si="38">IF(ISNUMBER(SEARCH("Number of Roster Spots:*",BA324)),BB324,"")</f>
        <v/>
      </c>
      <c r="AW323" t="str">
        <f t="shared" ref="AW323:AW386" si="39">IF(ISNUMBER(SEARCH("Number of Roster Spots:*",BA324)),BB324,"")</f>
        <v/>
      </c>
      <c r="AY323" t="str">
        <f t="shared" ref="AY323:AY386" si="40">IF(ISNUMBER(SEARCH("*Starting Auction Funds Available To Each Franchise:*",BA324)),BB324,"")</f>
        <v/>
      </c>
      <c r="BA323" s="88"/>
      <c r="BB323" s="88"/>
      <c r="BC323" s="88"/>
      <c r="BD323" s="88"/>
      <c r="BE323" s="88"/>
    </row>
    <row r="324" spans="1:57" ht="15.75" thickBot="1">
      <c r="A324" s="196">
        <v>314</v>
      </c>
      <c r="B324" s="196">
        <v>314</v>
      </c>
      <c r="C324" s="197" t="s">
        <v>411</v>
      </c>
      <c r="D324" s="197">
        <v>49.25</v>
      </c>
      <c r="E324" s="196">
        <v>3.2829999999999999</v>
      </c>
      <c r="F324" s="199">
        <v>2.5</v>
      </c>
      <c r="G324" s="199">
        <v>2.5</v>
      </c>
      <c r="H324" s="199">
        <v>0</v>
      </c>
      <c r="I324" s="199">
        <v>0</v>
      </c>
      <c r="J324" s="196"/>
      <c r="K324" s="199">
        <v>7.5</v>
      </c>
      <c r="L324" s="199">
        <v>3.75</v>
      </c>
      <c r="M324" s="200" t="s">
        <v>70</v>
      </c>
      <c r="N324" s="199">
        <v>3.75</v>
      </c>
      <c r="O324" s="199">
        <v>0</v>
      </c>
      <c r="P324" s="199">
        <v>2.5</v>
      </c>
      <c r="Q324" s="199">
        <v>9.25</v>
      </c>
      <c r="R324" s="199">
        <v>5</v>
      </c>
      <c r="S324" s="199">
        <v>5</v>
      </c>
      <c r="T324" s="199">
        <v>2.5</v>
      </c>
      <c r="U324" s="199">
        <v>2.5</v>
      </c>
      <c r="V324" s="199">
        <v>2.5</v>
      </c>
      <c r="W324" s="196" t="s">
        <v>71</v>
      </c>
      <c r="X324" s="198">
        <v>8</v>
      </c>
      <c r="Y324" s="84"/>
      <c r="Z324" s="82"/>
      <c r="AA324" t="str">
        <f t="shared" si="34"/>
        <v>Crick, Jared HOU DE</v>
      </c>
      <c r="AO324" t="str">
        <f t="shared" si="36"/>
        <v/>
      </c>
      <c r="AQ324" t="str">
        <f t="shared" si="37"/>
        <v/>
      </c>
      <c r="AS324" t="str">
        <f t="shared" si="35"/>
        <v/>
      </c>
      <c r="AU324" t="str">
        <f t="shared" si="38"/>
        <v/>
      </c>
      <c r="AW324" t="str">
        <f t="shared" si="39"/>
        <v/>
      </c>
      <c r="AY324" t="str">
        <f t="shared" si="40"/>
        <v/>
      </c>
      <c r="BA324" s="88"/>
      <c r="BB324" s="88"/>
      <c r="BC324" s="88"/>
      <c r="BD324" s="88"/>
      <c r="BE324" s="88"/>
    </row>
    <row r="325" spans="1:57" ht="15.75" thickBot="1">
      <c r="A325" s="196">
        <v>315</v>
      </c>
      <c r="B325" s="196">
        <v>315</v>
      </c>
      <c r="C325" s="197" t="s">
        <v>412</v>
      </c>
      <c r="D325" s="197">
        <v>41.1</v>
      </c>
      <c r="E325" s="196">
        <v>3.4249999999999998</v>
      </c>
      <c r="F325" s="199">
        <v>0</v>
      </c>
      <c r="G325" s="196"/>
      <c r="H325" s="196"/>
      <c r="I325" s="199">
        <v>5.4</v>
      </c>
      <c r="J325" s="200" t="s">
        <v>70</v>
      </c>
      <c r="K325" s="199">
        <v>0</v>
      </c>
      <c r="L325" s="199">
        <v>0</v>
      </c>
      <c r="M325" s="199">
        <v>0</v>
      </c>
      <c r="N325" s="199">
        <v>2</v>
      </c>
      <c r="O325" s="199">
        <v>5.0999999999999996</v>
      </c>
      <c r="P325" s="199">
        <v>12.05</v>
      </c>
      <c r="Q325" s="199">
        <v>6.05</v>
      </c>
      <c r="R325" s="199">
        <v>5.6</v>
      </c>
      <c r="S325" s="199">
        <v>4.9000000000000004</v>
      </c>
      <c r="T325" s="199">
        <v>0</v>
      </c>
      <c r="U325" s="196"/>
      <c r="V325" s="196"/>
      <c r="W325" s="196" t="s">
        <v>71</v>
      </c>
      <c r="X325" s="198">
        <v>5</v>
      </c>
      <c r="Y325" s="81"/>
      <c r="Z325" s="79"/>
      <c r="AA325" t="str">
        <f t="shared" si="34"/>
        <v>Criner, Juron OAK WR</v>
      </c>
      <c r="AO325" t="str">
        <f t="shared" si="36"/>
        <v/>
      </c>
      <c r="AQ325" t="str">
        <f t="shared" si="37"/>
        <v/>
      </c>
      <c r="AS325" t="str">
        <f t="shared" si="35"/>
        <v/>
      </c>
      <c r="AU325" t="str">
        <f t="shared" si="38"/>
        <v/>
      </c>
      <c r="AW325" t="str">
        <f t="shared" si="39"/>
        <v/>
      </c>
      <c r="AY325" t="str">
        <f t="shared" si="40"/>
        <v/>
      </c>
      <c r="BA325" s="88"/>
      <c r="BB325" s="88"/>
      <c r="BC325" s="88"/>
      <c r="BD325" s="88"/>
      <c r="BE325" s="88"/>
    </row>
    <row r="326" spans="1:57" ht="15.75" thickBot="1">
      <c r="A326" s="196">
        <v>316</v>
      </c>
      <c r="B326" s="196">
        <v>316</v>
      </c>
      <c r="C326" s="197" t="s">
        <v>413</v>
      </c>
      <c r="D326" s="197">
        <v>87.2</v>
      </c>
      <c r="E326" s="196">
        <v>6.7080000000000002</v>
      </c>
      <c r="F326" s="196"/>
      <c r="G326" s="196"/>
      <c r="H326" s="196"/>
      <c r="I326" s="199">
        <v>11.3</v>
      </c>
      <c r="J326" s="199">
        <v>0</v>
      </c>
      <c r="K326" s="199">
        <v>0</v>
      </c>
      <c r="L326" s="199">
        <v>9.75</v>
      </c>
      <c r="M326" s="200" t="s">
        <v>70</v>
      </c>
      <c r="N326" s="199">
        <v>9</v>
      </c>
      <c r="O326" s="199">
        <v>4.5</v>
      </c>
      <c r="P326" s="199">
        <v>3</v>
      </c>
      <c r="Q326" s="199">
        <v>17.149999999999999</v>
      </c>
      <c r="R326" s="199">
        <v>6.75</v>
      </c>
      <c r="S326" s="199">
        <v>6.25</v>
      </c>
      <c r="T326" s="199">
        <v>8.5</v>
      </c>
      <c r="U326" s="199">
        <v>9.5</v>
      </c>
      <c r="V326" s="199">
        <v>1.5</v>
      </c>
      <c r="W326" s="196" t="s">
        <v>71</v>
      </c>
      <c r="X326" s="198">
        <v>8</v>
      </c>
      <c r="Y326" s="84"/>
      <c r="Z326" s="82"/>
      <c r="AA326" t="str">
        <f t="shared" si="34"/>
        <v>Crocker, Chris CIN S</v>
      </c>
      <c r="AO326" t="str">
        <f t="shared" si="36"/>
        <v/>
      </c>
      <c r="AQ326" t="str">
        <f t="shared" si="37"/>
        <v/>
      </c>
      <c r="AS326" t="str">
        <f t="shared" si="35"/>
        <v/>
      </c>
      <c r="AU326" t="str">
        <f t="shared" si="38"/>
        <v/>
      </c>
      <c r="AW326" t="str">
        <f t="shared" si="39"/>
        <v/>
      </c>
      <c r="AY326" t="str">
        <f t="shared" si="40"/>
        <v/>
      </c>
      <c r="BA326" s="88"/>
      <c r="BB326" s="88"/>
      <c r="BC326" s="88"/>
      <c r="BD326" s="88"/>
      <c r="BE326" s="88"/>
    </row>
    <row r="327" spans="1:57" ht="15.75" thickBot="1">
      <c r="A327" s="196">
        <v>317</v>
      </c>
      <c r="B327" s="196">
        <v>317</v>
      </c>
      <c r="C327" s="197" t="s">
        <v>414</v>
      </c>
      <c r="D327" s="197">
        <v>109.23</v>
      </c>
      <c r="E327" s="196">
        <v>6.827</v>
      </c>
      <c r="F327" s="199">
        <v>22</v>
      </c>
      <c r="G327" s="199">
        <v>3.75</v>
      </c>
      <c r="H327" s="199">
        <v>5.5</v>
      </c>
      <c r="I327" s="199">
        <v>9.5</v>
      </c>
      <c r="J327" s="199">
        <v>9</v>
      </c>
      <c r="K327" s="199">
        <v>17.350000000000001</v>
      </c>
      <c r="L327" s="199">
        <v>4</v>
      </c>
      <c r="M327" s="199">
        <v>3</v>
      </c>
      <c r="N327" s="200" t="s">
        <v>70</v>
      </c>
      <c r="O327" s="199">
        <v>7.75</v>
      </c>
      <c r="P327" s="199">
        <v>4</v>
      </c>
      <c r="Q327" s="199">
        <v>0</v>
      </c>
      <c r="R327" s="199">
        <v>6.38</v>
      </c>
      <c r="S327" s="199">
        <v>7</v>
      </c>
      <c r="T327" s="199">
        <v>4</v>
      </c>
      <c r="U327" s="199">
        <v>3</v>
      </c>
      <c r="V327" s="199">
        <v>3</v>
      </c>
      <c r="W327" s="196" t="s">
        <v>71</v>
      </c>
      <c r="X327" s="198">
        <v>9</v>
      </c>
      <c r="Y327" s="81"/>
      <c r="Z327" s="79"/>
      <c r="AA327" t="str">
        <f t="shared" si="34"/>
        <v>Cromartie, Antonio NYJ CB</v>
      </c>
      <c r="AO327" t="str">
        <f t="shared" si="36"/>
        <v/>
      </c>
      <c r="AQ327" t="str">
        <f t="shared" si="37"/>
        <v/>
      </c>
      <c r="AS327" t="str">
        <f t="shared" si="35"/>
        <v/>
      </c>
      <c r="AU327" t="str">
        <f t="shared" si="38"/>
        <v/>
      </c>
      <c r="AW327" t="str">
        <f t="shared" si="39"/>
        <v/>
      </c>
      <c r="AY327" t="str">
        <f t="shared" si="40"/>
        <v/>
      </c>
      <c r="BA327" s="88"/>
      <c r="BB327" s="88"/>
      <c r="BC327" s="88"/>
      <c r="BD327" s="88"/>
      <c r="BE327" s="88"/>
    </row>
    <row r="328" spans="1:57" ht="15.75" thickBot="1">
      <c r="A328" s="196">
        <v>318</v>
      </c>
      <c r="B328" s="196">
        <v>318</v>
      </c>
      <c r="C328" s="197" t="s">
        <v>415</v>
      </c>
      <c r="D328" s="197">
        <v>113.5</v>
      </c>
      <c r="E328" s="196">
        <v>7.0940000000000003</v>
      </c>
      <c r="F328" s="199">
        <v>2</v>
      </c>
      <c r="G328" s="199">
        <v>13</v>
      </c>
      <c r="H328" s="199">
        <v>6.5</v>
      </c>
      <c r="I328" s="199">
        <v>4</v>
      </c>
      <c r="J328" s="199">
        <v>3</v>
      </c>
      <c r="K328" s="199">
        <v>6</v>
      </c>
      <c r="L328" s="199">
        <v>13</v>
      </c>
      <c r="M328" s="199">
        <v>3</v>
      </c>
      <c r="N328" s="199">
        <v>6</v>
      </c>
      <c r="O328" s="200" t="s">
        <v>70</v>
      </c>
      <c r="P328" s="199">
        <v>5</v>
      </c>
      <c r="Q328" s="199">
        <v>4</v>
      </c>
      <c r="R328" s="199">
        <v>11.5</v>
      </c>
      <c r="S328" s="199">
        <v>10</v>
      </c>
      <c r="T328" s="199">
        <v>1</v>
      </c>
      <c r="U328" s="199">
        <v>13.5</v>
      </c>
      <c r="V328" s="199">
        <v>12</v>
      </c>
      <c r="W328" s="196" t="s">
        <v>71</v>
      </c>
      <c r="X328" s="198">
        <v>10</v>
      </c>
      <c r="Y328" s="84"/>
      <c r="Z328" s="82"/>
      <c r="AA328" t="str">
        <f t="shared" si="34"/>
        <v>Crosby, Mason GBP PK</v>
      </c>
      <c r="AO328" t="str">
        <f t="shared" si="36"/>
        <v/>
      </c>
      <c r="AQ328" t="str">
        <f t="shared" si="37"/>
        <v/>
      </c>
      <c r="AS328" t="str">
        <f t="shared" si="35"/>
        <v/>
      </c>
      <c r="AU328" t="str">
        <f t="shared" si="38"/>
        <v/>
      </c>
      <c r="AW328" t="str">
        <f t="shared" si="39"/>
        <v/>
      </c>
      <c r="AY328" t="str">
        <f t="shared" si="40"/>
        <v/>
      </c>
      <c r="BA328" s="88"/>
      <c r="BB328" s="88"/>
      <c r="BC328" s="88"/>
      <c r="BD328" s="88"/>
      <c r="BE328" s="88"/>
    </row>
    <row r="329" spans="1:57" ht="15.75" thickBot="1">
      <c r="A329" s="196">
        <v>319</v>
      </c>
      <c r="B329" s="196">
        <v>319</v>
      </c>
      <c r="C329" s="197" t="s">
        <v>416</v>
      </c>
      <c r="D329" s="197">
        <v>283.27999999999997</v>
      </c>
      <c r="E329" s="196">
        <v>17.704999999999998</v>
      </c>
      <c r="F329" s="199">
        <v>13.3</v>
      </c>
      <c r="G329" s="199">
        <v>42.23</v>
      </c>
      <c r="H329" s="199">
        <v>11.7</v>
      </c>
      <c r="I329" s="199">
        <v>28.15</v>
      </c>
      <c r="J329" s="199">
        <v>29.25</v>
      </c>
      <c r="K329" s="199">
        <v>19.3</v>
      </c>
      <c r="L329" s="199">
        <v>28.85</v>
      </c>
      <c r="M329" s="199">
        <v>4.8</v>
      </c>
      <c r="N329" s="199">
        <v>12.95</v>
      </c>
      <c r="O329" s="199">
        <v>6.35</v>
      </c>
      <c r="P329" s="200" t="s">
        <v>70</v>
      </c>
      <c r="Q329" s="199">
        <v>13.35</v>
      </c>
      <c r="R329" s="199">
        <v>17.649999999999999</v>
      </c>
      <c r="S329" s="199">
        <v>28.1</v>
      </c>
      <c r="T329" s="199">
        <v>5.25</v>
      </c>
      <c r="U329" s="199">
        <v>5.85</v>
      </c>
      <c r="V329" s="199">
        <v>16.2</v>
      </c>
      <c r="W329" s="197" t="s">
        <v>296</v>
      </c>
      <c r="X329" s="198">
        <v>11</v>
      </c>
      <c r="Y329" s="81"/>
      <c r="Z329" s="79"/>
      <c r="AA329" t="str">
        <f t="shared" si="34"/>
        <v>Cruz, Victor NYG WR</v>
      </c>
      <c r="AO329" t="str">
        <f t="shared" si="36"/>
        <v/>
      </c>
      <c r="AQ329" t="str">
        <f t="shared" si="37"/>
        <v/>
      </c>
      <c r="AS329" t="str">
        <f t="shared" si="35"/>
        <v/>
      </c>
      <c r="AU329" t="str">
        <f t="shared" si="38"/>
        <v/>
      </c>
      <c r="AW329" t="str">
        <f t="shared" si="39"/>
        <v/>
      </c>
      <c r="AY329" t="str">
        <f t="shared" si="40"/>
        <v/>
      </c>
      <c r="BA329" s="88"/>
      <c r="BB329" s="88"/>
      <c r="BC329" s="88"/>
      <c r="BD329" s="88"/>
      <c r="BE329" s="88"/>
    </row>
    <row r="330" spans="1:57" ht="15.75" thickBot="1">
      <c r="A330" s="196">
        <v>320</v>
      </c>
      <c r="B330" s="196">
        <v>320</v>
      </c>
      <c r="C330" s="197" t="s">
        <v>417</v>
      </c>
      <c r="D330" s="197">
        <v>112.65</v>
      </c>
      <c r="E330" s="196">
        <v>7.0410000000000004</v>
      </c>
      <c r="F330" s="199">
        <v>8.5</v>
      </c>
      <c r="G330" s="199">
        <v>5.5</v>
      </c>
      <c r="H330" s="199">
        <v>2.25</v>
      </c>
      <c r="I330" s="199">
        <v>1.5</v>
      </c>
      <c r="J330" s="199">
        <v>10.15</v>
      </c>
      <c r="K330" s="199">
        <v>6</v>
      </c>
      <c r="L330" s="199">
        <v>8</v>
      </c>
      <c r="M330" s="199">
        <v>22</v>
      </c>
      <c r="N330" s="200" t="s">
        <v>70</v>
      </c>
      <c r="O330" s="199">
        <v>2.25</v>
      </c>
      <c r="P330" s="199">
        <v>4.5</v>
      </c>
      <c r="Q330" s="199">
        <v>3.75</v>
      </c>
      <c r="R330" s="199">
        <v>10.75</v>
      </c>
      <c r="S330" s="199">
        <v>8.25</v>
      </c>
      <c r="T330" s="199">
        <v>11.5</v>
      </c>
      <c r="U330" s="199">
        <v>2.25</v>
      </c>
      <c r="V330" s="199">
        <v>5.5</v>
      </c>
      <c r="W330" s="196" t="s">
        <v>76</v>
      </c>
      <c r="X330" s="198">
        <v>9</v>
      </c>
      <c r="Y330" s="84"/>
      <c r="Z330" s="82"/>
      <c r="AA330" t="str">
        <f t="shared" si="34"/>
        <v>Culliver, Chris SFO CB</v>
      </c>
      <c r="AO330" t="str">
        <f t="shared" si="36"/>
        <v/>
      </c>
      <c r="AQ330" t="str">
        <f t="shared" si="37"/>
        <v/>
      </c>
      <c r="AS330" t="str">
        <f t="shared" si="35"/>
        <v/>
      </c>
      <c r="AU330" t="str">
        <f t="shared" si="38"/>
        <v/>
      </c>
      <c r="AW330" t="str">
        <f t="shared" si="39"/>
        <v/>
      </c>
      <c r="AY330" t="str">
        <f t="shared" si="40"/>
        <v/>
      </c>
      <c r="BA330" s="88"/>
      <c r="BB330" s="88"/>
      <c r="BC330" s="88"/>
      <c r="BD330" s="88"/>
      <c r="BE330" s="88"/>
    </row>
    <row r="331" spans="1:57" ht="15.75" thickBot="1">
      <c r="A331" s="196">
        <v>321</v>
      </c>
      <c r="B331" s="196">
        <v>321</v>
      </c>
      <c r="C331" s="197" t="s">
        <v>418</v>
      </c>
      <c r="D331" s="197">
        <v>0</v>
      </c>
      <c r="E331" s="196">
        <v>0</v>
      </c>
      <c r="F331" s="196"/>
      <c r="G331" s="196"/>
      <c r="H331" s="196"/>
      <c r="I331" s="196"/>
      <c r="J331" s="196"/>
      <c r="K331" s="196"/>
      <c r="L331" s="200" t="s">
        <v>70</v>
      </c>
      <c r="M331" s="196"/>
      <c r="N331" s="196"/>
      <c r="O331" s="196"/>
      <c r="P331" s="196"/>
      <c r="Q331" s="196"/>
      <c r="R331" s="196"/>
      <c r="S331" s="199">
        <v>0</v>
      </c>
      <c r="T331" s="199">
        <v>0</v>
      </c>
      <c r="U331" s="199">
        <v>0</v>
      </c>
      <c r="V331" s="199">
        <v>0</v>
      </c>
      <c r="W331" s="196" t="s">
        <v>71</v>
      </c>
      <c r="X331" s="198">
        <v>7</v>
      </c>
      <c r="Y331" s="81"/>
      <c r="Z331" s="79"/>
      <c r="AA331" t="str">
        <f t="shared" ref="AA331:AA394" si="41">IF(ISBLANK(C331),"",C331)</f>
        <v>Culver, Tyrone MIA S</v>
      </c>
      <c r="AO331" t="str">
        <f t="shared" si="36"/>
        <v/>
      </c>
      <c r="AQ331" t="str">
        <f t="shared" si="37"/>
        <v/>
      </c>
      <c r="AS331" t="str">
        <f t="shared" si="35"/>
        <v/>
      </c>
      <c r="AU331" t="str">
        <f t="shared" si="38"/>
        <v/>
      </c>
      <c r="AW331" t="str">
        <f t="shared" si="39"/>
        <v/>
      </c>
      <c r="AY331" t="str">
        <f t="shared" si="40"/>
        <v/>
      </c>
      <c r="BA331" s="88"/>
      <c r="BB331" s="88"/>
      <c r="BC331" s="88"/>
      <c r="BD331" s="88"/>
      <c r="BE331" s="88"/>
    </row>
    <row r="332" spans="1:57" ht="15.75" thickBot="1">
      <c r="A332" s="196">
        <v>322</v>
      </c>
      <c r="B332" s="196">
        <v>322</v>
      </c>
      <c r="C332" s="197" t="s">
        <v>419</v>
      </c>
      <c r="D332" s="197">
        <v>97.4</v>
      </c>
      <c r="E332" s="196">
        <v>6.4930000000000003</v>
      </c>
      <c r="F332" s="199">
        <v>7.8</v>
      </c>
      <c r="G332" s="199">
        <v>4.3</v>
      </c>
      <c r="H332" s="199">
        <v>5.5</v>
      </c>
      <c r="I332" s="199">
        <v>7.7</v>
      </c>
      <c r="J332" s="199">
        <v>14.1</v>
      </c>
      <c r="K332" s="199">
        <v>0</v>
      </c>
      <c r="L332" s="199">
        <v>1.9</v>
      </c>
      <c r="M332" s="196"/>
      <c r="N332" s="200" t="s">
        <v>70</v>
      </c>
      <c r="O332" s="199">
        <v>0</v>
      </c>
      <c r="P332" s="199">
        <v>2.2000000000000002</v>
      </c>
      <c r="Q332" s="199">
        <v>11.8</v>
      </c>
      <c r="R332" s="199">
        <v>11.5</v>
      </c>
      <c r="S332" s="199">
        <v>5.2</v>
      </c>
      <c r="T332" s="199">
        <v>17.3</v>
      </c>
      <c r="U332" s="199">
        <v>0</v>
      </c>
      <c r="V332" s="199">
        <v>8.1</v>
      </c>
      <c r="W332" s="196" t="s">
        <v>71</v>
      </c>
      <c r="X332" s="198">
        <v>9</v>
      </c>
      <c r="Y332" s="84"/>
      <c r="Z332" s="82"/>
      <c r="AA332" t="str">
        <f t="shared" si="41"/>
        <v>Cumberland, Jeff NYJ TE</v>
      </c>
      <c r="AO332" t="str">
        <f t="shared" si="36"/>
        <v/>
      </c>
      <c r="AQ332" t="str">
        <f t="shared" si="37"/>
        <v/>
      </c>
      <c r="AS332" t="str">
        <f t="shared" si="35"/>
        <v/>
      </c>
      <c r="AU332" t="str">
        <f t="shared" si="38"/>
        <v/>
      </c>
      <c r="AW332" t="str">
        <f t="shared" si="39"/>
        <v/>
      </c>
      <c r="AY332" t="str">
        <f t="shared" si="40"/>
        <v/>
      </c>
      <c r="BA332" s="88"/>
      <c r="BB332" s="88"/>
      <c r="BC332" s="88"/>
      <c r="BD332" s="88"/>
      <c r="BE332" s="88"/>
    </row>
    <row r="333" spans="1:57" ht="15.75" thickBot="1">
      <c r="A333" s="196">
        <v>323</v>
      </c>
      <c r="B333" s="196">
        <v>323</v>
      </c>
      <c r="C333" s="197" t="s">
        <v>420</v>
      </c>
      <c r="D333" s="197">
        <v>32.5</v>
      </c>
      <c r="E333" s="196">
        <v>6.5</v>
      </c>
      <c r="F333" s="199">
        <v>17</v>
      </c>
      <c r="G333" s="199">
        <v>4</v>
      </c>
      <c r="H333" s="199">
        <v>7</v>
      </c>
      <c r="I333" s="199">
        <v>2.5</v>
      </c>
      <c r="J333" s="199">
        <v>2</v>
      </c>
      <c r="K333" s="196"/>
      <c r="L333" s="196"/>
      <c r="M333" s="196"/>
      <c r="N333" s="196"/>
      <c r="O333" s="196"/>
      <c r="P333" s="196"/>
      <c r="Q333" s="196"/>
      <c r="R333" s="196"/>
      <c r="S333" s="196"/>
      <c r="T333" s="196"/>
      <c r="U333" s="196"/>
      <c r="V333" s="196"/>
      <c r="W333" s="196" t="s">
        <v>71</v>
      </c>
      <c r="X333" s="198" t="s">
        <v>160</v>
      </c>
      <c r="Y333" s="81"/>
      <c r="Z333" s="79"/>
      <c r="AA333" t="str">
        <f t="shared" si="41"/>
        <v>Cundiff, Billy FA* PK</v>
      </c>
      <c r="AO333" t="str">
        <f t="shared" si="36"/>
        <v/>
      </c>
      <c r="AQ333" t="str">
        <f t="shared" si="37"/>
        <v/>
      </c>
      <c r="AS333" t="str">
        <f t="shared" si="35"/>
        <v/>
      </c>
      <c r="AU333" t="str">
        <f t="shared" si="38"/>
        <v/>
      </c>
      <c r="AW333" t="str">
        <f t="shared" si="39"/>
        <v/>
      </c>
      <c r="AY333" t="str">
        <f t="shared" si="40"/>
        <v/>
      </c>
      <c r="BA333" s="88"/>
      <c r="BB333" s="88"/>
      <c r="BC333" s="88"/>
      <c r="BD333" s="88"/>
      <c r="BE333" s="88"/>
    </row>
    <row r="334" spans="1:57" ht="15.75" thickBot="1">
      <c r="A334" s="196">
        <v>324</v>
      </c>
      <c r="B334" s="196">
        <v>324</v>
      </c>
      <c r="C334" s="197" t="s">
        <v>421</v>
      </c>
      <c r="D334" s="197">
        <v>72.5</v>
      </c>
      <c r="E334" s="196">
        <v>6.0419999999999998</v>
      </c>
      <c r="F334" s="199">
        <v>12.95</v>
      </c>
      <c r="G334" s="199">
        <v>1.25</v>
      </c>
      <c r="H334" s="199">
        <v>5</v>
      </c>
      <c r="I334" s="199">
        <v>2.5</v>
      </c>
      <c r="J334" s="199">
        <v>3.75</v>
      </c>
      <c r="K334" s="199">
        <v>3.75</v>
      </c>
      <c r="L334" s="199">
        <v>7.45</v>
      </c>
      <c r="M334" s="199">
        <v>5</v>
      </c>
      <c r="N334" s="200" t="s">
        <v>70</v>
      </c>
      <c r="O334" s="199">
        <v>11.1</v>
      </c>
      <c r="P334" s="199">
        <v>3.75</v>
      </c>
      <c r="Q334" s="199">
        <v>13.5</v>
      </c>
      <c r="R334" s="196"/>
      <c r="S334" s="196"/>
      <c r="T334" s="196"/>
      <c r="U334" s="196"/>
      <c r="V334" s="199">
        <v>2.5</v>
      </c>
      <c r="W334" s="196" t="s">
        <v>71</v>
      </c>
      <c r="X334" s="198">
        <v>9</v>
      </c>
      <c r="Y334" s="84"/>
      <c r="Z334" s="82"/>
      <c r="AA334" t="str">
        <f t="shared" si="41"/>
        <v>Cunningham, Jermaine NEP DE</v>
      </c>
      <c r="AO334" t="str">
        <f t="shared" si="36"/>
        <v/>
      </c>
      <c r="AQ334" t="str">
        <f t="shared" si="37"/>
        <v/>
      </c>
      <c r="AS334" t="str">
        <f t="shared" si="35"/>
        <v/>
      </c>
      <c r="AU334" t="str">
        <f t="shared" si="38"/>
        <v/>
      </c>
      <c r="AW334" t="str">
        <f t="shared" si="39"/>
        <v/>
      </c>
      <c r="AY334" t="str">
        <f t="shared" si="40"/>
        <v/>
      </c>
      <c r="BA334" s="88"/>
      <c r="BB334" s="88"/>
      <c r="BC334" s="88"/>
      <c r="BD334" s="88"/>
      <c r="BE334" s="88"/>
    </row>
    <row r="335" spans="1:57" ht="15.75" thickBot="1">
      <c r="A335" s="196">
        <v>325</v>
      </c>
      <c r="B335" s="196">
        <v>325</v>
      </c>
      <c r="C335" s="197" t="s">
        <v>422</v>
      </c>
      <c r="D335" s="197">
        <v>2.5</v>
      </c>
      <c r="E335" s="196">
        <v>1.25</v>
      </c>
      <c r="F335" s="196"/>
      <c r="G335" s="196"/>
      <c r="H335" s="196"/>
      <c r="I335" s="196"/>
      <c r="J335" s="196"/>
      <c r="K335" s="196"/>
      <c r="L335" s="196"/>
      <c r="M335" s="196"/>
      <c r="N335" s="196"/>
      <c r="O335" s="199">
        <v>2.5</v>
      </c>
      <c r="P335" s="199">
        <v>0</v>
      </c>
      <c r="Q335" s="196"/>
      <c r="R335" s="196"/>
      <c r="S335" s="196"/>
      <c r="T335" s="196"/>
      <c r="U335" s="196"/>
      <c r="V335" s="196"/>
      <c r="W335" s="196" t="s">
        <v>71</v>
      </c>
      <c r="X335" s="198" t="s">
        <v>160</v>
      </c>
      <c r="Y335" s="81"/>
      <c r="Z335" s="79"/>
      <c r="AA335" t="str">
        <f t="shared" si="41"/>
        <v>Curry, Aaron FA LB</v>
      </c>
      <c r="AO335" t="str">
        <f t="shared" si="36"/>
        <v/>
      </c>
      <c r="AQ335" t="str">
        <f t="shared" si="37"/>
        <v/>
      </c>
      <c r="AS335" t="str">
        <f t="shared" si="35"/>
        <v/>
      </c>
      <c r="AU335" t="str">
        <f t="shared" si="38"/>
        <v/>
      </c>
      <c r="AW335" t="str">
        <f t="shared" si="39"/>
        <v/>
      </c>
      <c r="AY335" t="str">
        <f t="shared" si="40"/>
        <v/>
      </c>
      <c r="BA335" s="88"/>
      <c r="BB335" s="88"/>
      <c r="BC335" s="88"/>
      <c r="BD335" s="88"/>
      <c r="BE335" s="88"/>
    </row>
    <row r="336" spans="1:57" ht="15.75" thickBot="1">
      <c r="A336" s="196">
        <v>326</v>
      </c>
      <c r="B336" s="196">
        <v>326</v>
      </c>
      <c r="C336" s="197" t="s">
        <v>423</v>
      </c>
      <c r="D336" s="197">
        <v>22.25</v>
      </c>
      <c r="E336" s="196">
        <v>3.7080000000000002</v>
      </c>
      <c r="F336" s="196"/>
      <c r="G336" s="196"/>
      <c r="H336" s="196"/>
      <c r="I336" s="196"/>
      <c r="J336" s="196"/>
      <c r="K336" s="196"/>
      <c r="L336" s="200" t="s">
        <v>70</v>
      </c>
      <c r="M336" s="196"/>
      <c r="N336" s="196"/>
      <c r="O336" s="196"/>
      <c r="P336" s="196"/>
      <c r="Q336" s="199">
        <v>12.5</v>
      </c>
      <c r="R336" s="199">
        <v>2.5</v>
      </c>
      <c r="S336" s="199">
        <v>4.75</v>
      </c>
      <c r="T336" s="199">
        <v>2.5</v>
      </c>
      <c r="U336" s="199">
        <v>0</v>
      </c>
      <c r="V336" s="199">
        <v>0</v>
      </c>
      <c r="W336" s="196" t="s">
        <v>71</v>
      </c>
      <c r="X336" s="198">
        <v>7</v>
      </c>
      <c r="Y336" s="84"/>
      <c r="Z336" s="82"/>
      <c r="AA336" t="str">
        <f t="shared" si="41"/>
        <v>Curry, Vinny PHI DE</v>
      </c>
      <c r="AO336" t="str">
        <f t="shared" si="36"/>
        <v/>
      </c>
      <c r="AQ336" t="str">
        <f t="shared" si="37"/>
        <v/>
      </c>
      <c r="AS336" t="str">
        <f t="shared" si="35"/>
        <v/>
      </c>
      <c r="AU336" t="str">
        <f t="shared" si="38"/>
        <v/>
      </c>
      <c r="AW336" t="str">
        <f t="shared" si="39"/>
        <v/>
      </c>
      <c r="AY336" t="str">
        <f t="shared" si="40"/>
        <v/>
      </c>
      <c r="BA336" s="88"/>
      <c r="BB336" s="88"/>
      <c r="BC336" s="88"/>
      <c r="BD336" s="88"/>
      <c r="BE336" s="88"/>
    </row>
    <row r="337" spans="1:57" ht="15.75" thickBot="1">
      <c r="A337" s="196">
        <v>327</v>
      </c>
      <c r="B337" s="196">
        <v>327</v>
      </c>
      <c r="C337" s="197" t="s">
        <v>424</v>
      </c>
      <c r="D337" s="197">
        <v>52.35</v>
      </c>
      <c r="E337" s="196">
        <v>10.47</v>
      </c>
      <c r="F337" s="199">
        <v>21.35</v>
      </c>
      <c r="G337" s="199">
        <v>3</v>
      </c>
      <c r="H337" s="199">
        <v>9.25</v>
      </c>
      <c r="I337" s="199">
        <v>12.75</v>
      </c>
      <c r="J337" s="199">
        <v>6</v>
      </c>
      <c r="K337" s="196"/>
      <c r="L337" s="196"/>
      <c r="M337" s="200" t="s">
        <v>70</v>
      </c>
      <c r="N337" s="196"/>
      <c r="O337" s="196"/>
      <c r="P337" s="196"/>
      <c r="Q337" s="196"/>
      <c r="R337" s="196"/>
      <c r="S337" s="196"/>
      <c r="T337" s="196"/>
      <c r="U337" s="196"/>
      <c r="V337" s="196"/>
      <c r="W337" s="197" t="s">
        <v>109</v>
      </c>
      <c r="X337" s="198">
        <v>8</v>
      </c>
      <c r="Y337" s="81"/>
      <c r="Z337" s="79"/>
      <c r="AA337" t="str">
        <f t="shared" si="41"/>
        <v>Cushing, Brian HOU LB</v>
      </c>
      <c r="AO337" t="str">
        <f t="shared" si="36"/>
        <v/>
      </c>
      <c r="AQ337" t="str">
        <f t="shared" si="37"/>
        <v/>
      </c>
      <c r="AS337" t="str">
        <f t="shared" si="35"/>
        <v/>
      </c>
      <c r="AU337" t="str">
        <f t="shared" si="38"/>
        <v/>
      </c>
      <c r="AW337" t="str">
        <f t="shared" si="39"/>
        <v/>
      </c>
      <c r="AY337" t="str">
        <f t="shared" si="40"/>
        <v/>
      </c>
      <c r="BA337" s="88"/>
      <c r="BB337" s="88"/>
      <c r="BC337" s="88"/>
      <c r="BD337" s="88"/>
      <c r="BE337" s="88"/>
    </row>
    <row r="338" spans="1:57" ht="15.75" thickBot="1">
      <c r="A338" s="196">
        <v>328</v>
      </c>
      <c r="B338" s="196">
        <v>328</v>
      </c>
      <c r="C338" s="197" t="s">
        <v>425</v>
      </c>
      <c r="D338" s="197">
        <v>152.25</v>
      </c>
      <c r="E338" s="196">
        <v>10.15</v>
      </c>
      <c r="F338" s="199">
        <v>22.25</v>
      </c>
      <c r="G338" s="199">
        <v>-7.76</v>
      </c>
      <c r="H338" s="199">
        <v>4.12</v>
      </c>
      <c r="I338" s="199">
        <v>16</v>
      </c>
      <c r="J338" s="199">
        <v>19.88</v>
      </c>
      <c r="K338" s="200" t="s">
        <v>70</v>
      </c>
      <c r="L338" s="199">
        <v>9.4</v>
      </c>
      <c r="M338" s="199">
        <v>-2.16</v>
      </c>
      <c r="N338" s="199">
        <v>20.36</v>
      </c>
      <c r="O338" s="199">
        <v>-0.7</v>
      </c>
      <c r="P338" s="196"/>
      <c r="Q338" s="199">
        <v>9.42</v>
      </c>
      <c r="R338" s="199">
        <v>22.32</v>
      </c>
      <c r="S338" s="199">
        <v>8</v>
      </c>
      <c r="T338" s="199">
        <v>3.3</v>
      </c>
      <c r="U338" s="199">
        <v>10.64</v>
      </c>
      <c r="V338" s="199">
        <v>17.18</v>
      </c>
      <c r="W338" s="197" t="s">
        <v>312</v>
      </c>
      <c r="X338" s="198">
        <v>6</v>
      </c>
      <c r="Y338" s="84"/>
      <c r="Z338" s="82"/>
      <c r="AA338" t="str">
        <f t="shared" si="41"/>
        <v>Cutler, Jay CHI QB</v>
      </c>
      <c r="AO338" t="str">
        <f t="shared" si="36"/>
        <v/>
      </c>
      <c r="AQ338" t="str">
        <f t="shared" si="37"/>
        <v/>
      </c>
      <c r="AS338" t="str">
        <f t="shared" si="35"/>
        <v/>
      </c>
      <c r="AU338" t="str">
        <f t="shared" si="38"/>
        <v/>
      </c>
      <c r="AW338" t="str">
        <f t="shared" si="39"/>
        <v/>
      </c>
      <c r="AY338" t="str">
        <f t="shared" si="40"/>
        <v/>
      </c>
      <c r="BA338" s="88"/>
      <c r="BB338" s="88"/>
      <c r="BC338" s="88"/>
      <c r="BD338" s="88"/>
      <c r="BE338" s="88"/>
    </row>
    <row r="339" spans="1:57" ht="15.75" thickBot="1">
      <c r="A339" s="196">
        <v>329</v>
      </c>
      <c r="B339" s="196">
        <v>329</v>
      </c>
      <c r="C339" s="197" t="s">
        <v>426</v>
      </c>
      <c r="D339" s="197">
        <v>109.29</v>
      </c>
      <c r="E339" s="196">
        <v>6.8310000000000004</v>
      </c>
      <c r="F339" s="199">
        <v>10.5</v>
      </c>
      <c r="G339" s="199">
        <v>8.25</v>
      </c>
      <c r="H339" s="199">
        <v>6</v>
      </c>
      <c r="I339" s="199">
        <v>4.5</v>
      </c>
      <c r="J339" s="199">
        <v>7.5</v>
      </c>
      <c r="K339" s="199">
        <v>9</v>
      </c>
      <c r="L339" s="199">
        <v>4.75</v>
      </c>
      <c r="M339" s="199">
        <v>10.74</v>
      </c>
      <c r="N339" s="200" t="s">
        <v>70</v>
      </c>
      <c r="O339" s="199">
        <v>4.5</v>
      </c>
      <c r="P339" s="199">
        <v>1.5</v>
      </c>
      <c r="Q339" s="199">
        <v>12.8</v>
      </c>
      <c r="R339" s="199">
        <v>5.25</v>
      </c>
      <c r="S339" s="199">
        <v>4.5</v>
      </c>
      <c r="T339" s="199">
        <v>6</v>
      </c>
      <c r="U339" s="199">
        <v>5.25</v>
      </c>
      <c r="V339" s="199">
        <v>8.25</v>
      </c>
      <c r="W339" s="196" t="s">
        <v>71</v>
      </c>
      <c r="X339" s="198">
        <v>9</v>
      </c>
      <c r="Y339" s="81"/>
      <c r="Z339" s="79"/>
      <c r="AA339" t="str">
        <f t="shared" si="41"/>
        <v>Dahl, Craig STL S</v>
      </c>
      <c r="AO339" t="str">
        <f t="shared" si="36"/>
        <v/>
      </c>
      <c r="AQ339" t="str">
        <f t="shared" si="37"/>
        <v/>
      </c>
      <c r="AS339" t="str">
        <f t="shared" si="35"/>
        <v/>
      </c>
      <c r="AU339" t="str">
        <f t="shared" si="38"/>
        <v/>
      </c>
      <c r="AW339" t="str">
        <f t="shared" si="39"/>
        <v/>
      </c>
      <c r="AY339" t="str">
        <f t="shared" si="40"/>
        <v/>
      </c>
      <c r="BA339" s="88"/>
      <c r="BB339" s="88"/>
      <c r="BC339" s="88"/>
      <c r="BD339" s="88"/>
      <c r="BE339" s="88"/>
    </row>
    <row r="340" spans="1:57" ht="15.75" thickBot="1">
      <c r="A340" s="196">
        <v>330</v>
      </c>
      <c r="B340" s="196">
        <v>330</v>
      </c>
      <c r="C340" s="197" t="s">
        <v>427</v>
      </c>
      <c r="D340" s="197">
        <v>234.03</v>
      </c>
      <c r="E340" s="196">
        <v>14.627000000000001</v>
      </c>
      <c r="F340" s="199">
        <v>-0.06</v>
      </c>
      <c r="G340" s="199">
        <v>24.3</v>
      </c>
      <c r="H340" s="199">
        <v>30</v>
      </c>
      <c r="I340" s="199">
        <v>24.26</v>
      </c>
      <c r="J340" s="199">
        <v>7.46</v>
      </c>
      <c r="K340" s="199">
        <v>22.55</v>
      </c>
      <c r="L340" s="199">
        <v>6.1</v>
      </c>
      <c r="M340" s="200" t="s">
        <v>70</v>
      </c>
      <c r="N340" s="199">
        <v>11.56</v>
      </c>
      <c r="O340" s="199">
        <v>28.76</v>
      </c>
      <c r="P340" s="199">
        <v>25.5</v>
      </c>
      <c r="Q340" s="199">
        <v>23.9</v>
      </c>
      <c r="R340" s="199">
        <v>12.94</v>
      </c>
      <c r="S340" s="199">
        <v>5.24</v>
      </c>
      <c r="T340" s="199">
        <v>5.88</v>
      </c>
      <c r="U340" s="199">
        <v>-0.88</v>
      </c>
      <c r="V340" s="199">
        <v>6.52</v>
      </c>
      <c r="W340" s="197" t="s">
        <v>296</v>
      </c>
      <c r="X340" s="198">
        <v>8</v>
      </c>
      <c r="Y340" s="84"/>
      <c r="Z340" s="82"/>
      <c r="AA340" t="str">
        <f t="shared" si="41"/>
        <v>Dalton, Andy CIN QB</v>
      </c>
      <c r="AO340" t="str">
        <f t="shared" si="36"/>
        <v/>
      </c>
      <c r="AQ340" t="str">
        <f t="shared" si="37"/>
        <v/>
      </c>
      <c r="AS340" t="str">
        <f t="shared" si="35"/>
        <v/>
      </c>
      <c r="AU340" t="str">
        <f t="shared" si="38"/>
        <v/>
      </c>
      <c r="AW340" t="str">
        <f t="shared" si="39"/>
        <v/>
      </c>
      <c r="AY340" t="str">
        <f t="shared" si="40"/>
        <v/>
      </c>
      <c r="BA340" s="88"/>
      <c r="BB340" s="88"/>
      <c r="BC340" s="88"/>
      <c r="BD340" s="88"/>
      <c r="BE340" s="88"/>
    </row>
    <row r="341" spans="1:57" ht="15.75" thickBot="1">
      <c r="A341" s="196">
        <v>331</v>
      </c>
      <c r="B341" s="196">
        <v>331</v>
      </c>
      <c r="C341" s="197" t="s">
        <v>428</v>
      </c>
      <c r="D341" s="197">
        <v>2.1</v>
      </c>
      <c r="E341" s="196">
        <v>0.13100000000000001</v>
      </c>
      <c r="F341" s="199">
        <v>0</v>
      </c>
      <c r="G341" s="199">
        <v>0</v>
      </c>
      <c r="H341" s="199">
        <v>0</v>
      </c>
      <c r="I341" s="199">
        <v>0</v>
      </c>
      <c r="J341" s="199">
        <v>0</v>
      </c>
      <c r="K341" s="200" t="s">
        <v>70</v>
      </c>
      <c r="L341" s="199">
        <v>0</v>
      </c>
      <c r="M341" s="199">
        <v>0</v>
      </c>
      <c r="N341" s="199">
        <v>0</v>
      </c>
      <c r="O341" s="199">
        <v>0</v>
      </c>
      <c r="P341" s="199">
        <v>2.1</v>
      </c>
      <c r="Q341" s="199">
        <v>0</v>
      </c>
      <c r="R341" s="199">
        <v>0</v>
      </c>
      <c r="S341" s="199">
        <v>0</v>
      </c>
      <c r="T341" s="199">
        <v>0</v>
      </c>
      <c r="U341" s="199">
        <v>0</v>
      </c>
      <c r="V341" s="199">
        <v>0</v>
      </c>
      <c r="W341" s="196" t="s">
        <v>71</v>
      </c>
      <c r="X341" s="198">
        <v>6</v>
      </c>
      <c r="Y341" s="81"/>
      <c r="Z341" s="79"/>
      <c r="AA341" t="str">
        <f t="shared" si="41"/>
        <v>Daniel, Chase NOS QB</v>
      </c>
      <c r="AO341" t="str">
        <f t="shared" si="36"/>
        <v/>
      </c>
      <c r="AQ341" t="str">
        <f t="shared" si="37"/>
        <v/>
      </c>
      <c r="AS341" t="str">
        <f t="shared" si="35"/>
        <v/>
      </c>
      <c r="AU341" t="str">
        <f t="shared" si="38"/>
        <v/>
      </c>
      <c r="AW341" t="str">
        <f t="shared" si="39"/>
        <v/>
      </c>
      <c r="AY341" t="str">
        <f t="shared" si="40"/>
        <v/>
      </c>
      <c r="BA341" s="88"/>
      <c r="BB341" s="88"/>
      <c r="BC341" s="88"/>
      <c r="BD341" s="88"/>
      <c r="BE341" s="88"/>
    </row>
    <row r="342" spans="1:57" ht="15.75" thickBot="1">
      <c r="A342" s="196">
        <v>332</v>
      </c>
      <c r="B342" s="196">
        <v>332</v>
      </c>
      <c r="C342" s="197" t="s">
        <v>429</v>
      </c>
      <c r="D342" s="197">
        <v>0</v>
      </c>
      <c r="E342" s="196">
        <v>0</v>
      </c>
      <c r="F342" s="199">
        <v>0</v>
      </c>
      <c r="G342" s="199">
        <v>0</v>
      </c>
      <c r="H342" s="196"/>
      <c r="I342" s="196"/>
      <c r="J342" s="196"/>
      <c r="K342" s="196"/>
      <c r="L342" s="199">
        <v>0</v>
      </c>
      <c r="M342" s="199">
        <v>0</v>
      </c>
      <c r="N342" s="200" t="s">
        <v>70</v>
      </c>
      <c r="O342" s="196"/>
      <c r="P342" s="196"/>
      <c r="Q342" s="196"/>
      <c r="R342" s="196"/>
      <c r="S342" s="196"/>
      <c r="T342" s="196"/>
      <c r="U342" s="196"/>
      <c r="V342" s="196"/>
      <c r="W342" s="196" t="s">
        <v>87</v>
      </c>
      <c r="X342" s="198">
        <v>9</v>
      </c>
      <c r="Y342" s="84"/>
      <c r="Z342" s="82"/>
      <c r="AA342" t="str">
        <f t="shared" si="41"/>
        <v>Daniels, Matt STL S</v>
      </c>
      <c r="AO342" t="str">
        <f t="shared" si="36"/>
        <v/>
      </c>
      <c r="AQ342" t="str">
        <f t="shared" si="37"/>
        <v/>
      </c>
      <c r="AS342" t="str">
        <f t="shared" si="35"/>
        <v/>
      </c>
      <c r="AU342" t="str">
        <f t="shared" si="38"/>
        <v/>
      </c>
      <c r="AW342" t="str">
        <f t="shared" si="39"/>
        <v/>
      </c>
      <c r="AY342" t="str">
        <f t="shared" si="40"/>
        <v/>
      </c>
      <c r="BA342" s="88"/>
      <c r="BB342" s="88"/>
      <c r="BC342" s="88"/>
      <c r="BD342" s="88"/>
      <c r="BE342" s="88"/>
    </row>
    <row r="343" spans="1:57" ht="15.75" thickBot="1">
      <c r="A343" s="196">
        <v>333</v>
      </c>
      <c r="B343" s="196">
        <v>333</v>
      </c>
      <c r="C343" s="197" t="s">
        <v>430</v>
      </c>
      <c r="D343" s="197">
        <v>57.1</v>
      </c>
      <c r="E343" s="196">
        <v>4.0789999999999997</v>
      </c>
      <c r="F343" s="196"/>
      <c r="G343" s="199">
        <v>8.6</v>
      </c>
      <c r="H343" s="199">
        <v>0</v>
      </c>
      <c r="I343" s="199">
        <v>0</v>
      </c>
      <c r="J343" s="196"/>
      <c r="K343" s="199">
        <v>5</v>
      </c>
      <c r="L343" s="199">
        <v>0</v>
      </c>
      <c r="M343" s="199">
        <v>0</v>
      </c>
      <c r="N343" s="199">
        <v>12</v>
      </c>
      <c r="O343" s="200" t="s">
        <v>70</v>
      </c>
      <c r="P343" s="199">
        <v>2</v>
      </c>
      <c r="Q343" s="199">
        <v>5.5</v>
      </c>
      <c r="R343" s="199">
        <v>0</v>
      </c>
      <c r="S343" s="199">
        <v>13</v>
      </c>
      <c r="T343" s="199">
        <v>5</v>
      </c>
      <c r="U343" s="199">
        <v>6</v>
      </c>
      <c r="V343" s="199">
        <v>0</v>
      </c>
      <c r="W343" s="196" t="s">
        <v>71</v>
      </c>
      <c r="X343" s="198">
        <v>10</v>
      </c>
      <c r="Y343" s="81"/>
      <c r="Z343" s="79"/>
      <c r="AA343" t="str">
        <f t="shared" si="41"/>
        <v>Daniels, Mike GBP DT</v>
      </c>
      <c r="AO343" t="str">
        <f t="shared" si="36"/>
        <v/>
      </c>
      <c r="AQ343" t="str">
        <f t="shared" si="37"/>
        <v/>
      </c>
      <c r="AS343" t="str">
        <f t="shared" si="35"/>
        <v/>
      </c>
      <c r="AU343" t="str">
        <f t="shared" si="38"/>
        <v/>
      </c>
      <c r="AW343" t="str">
        <f t="shared" si="39"/>
        <v/>
      </c>
      <c r="AY343" t="str">
        <f t="shared" si="40"/>
        <v/>
      </c>
      <c r="BA343" s="88"/>
      <c r="BB343" s="88"/>
      <c r="BC343" s="88"/>
      <c r="BD343" s="88"/>
      <c r="BE343" s="88"/>
    </row>
    <row r="344" spans="1:57" ht="15.75" thickBot="1">
      <c r="A344" s="196">
        <v>334</v>
      </c>
      <c r="B344" s="196">
        <v>334</v>
      </c>
      <c r="C344" s="197" t="s">
        <v>431</v>
      </c>
      <c r="D344" s="197">
        <v>200.6</v>
      </c>
      <c r="E344" s="196">
        <v>13.372999999999999</v>
      </c>
      <c r="F344" s="199">
        <v>14.7</v>
      </c>
      <c r="G344" s="199">
        <v>13.7</v>
      </c>
      <c r="H344" s="199">
        <v>13.1</v>
      </c>
      <c r="I344" s="199">
        <v>22.2</v>
      </c>
      <c r="J344" s="199">
        <v>19.899999999999999</v>
      </c>
      <c r="K344" s="199">
        <v>9.1</v>
      </c>
      <c r="L344" s="199">
        <v>22.4</v>
      </c>
      <c r="M344" s="200" t="s">
        <v>70</v>
      </c>
      <c r="N344" s="199">
        <v>18.2</v>
      </c>
      <c r="O344" s="196"/>
      <c r="P344" s="199">
        <v>14.7</v>
      </c>
      <c r="Q344" s="199">
        <v>14</v>
      </c>
      <c r="R344" s="199">
        <v>8.8000000000000007</v>
      </c>
      <c r="S344" s="199">
        <v>5.4</v>
      </c>
      <c r="T344" s="199">
        <v>10</v>
      </c>
      <c r="U344" s="199">
        <v>7.2</v>
      </c>
      <c r="V344" s="199">
        <v>7.2</v>
      </c>
      <c r="W344" s="197" t="s">
        <v>230</v>
      </c>
      <c r="X344" s="198">
        <v>8</v>
      </c>
      <c r="Y344" s="84"/>
      <c r="Z344" s="82"/>
      <c r="AA344" t="str">
        <f t="shared" si="41"/>
        <v>Daniels, Owen HOU TE</v>
      </c>
      <c r="AO344" t="str">
        <f t="shared" si="36"/>
        <v/>
      </c>
      <c r="AQ344" t="str">
        <f t="shared" si="37"/>
        <v/>
      </c>
      <c r="AS344" t="str">
        <f t="shared" si="35"/>
        <v/>
      </c>
      <c r="AU344" t="str">
        <f t="shared" si="38"/>
        <v/>
      </c>
      <c r="AW344" t="str">
        <f t="shared" si="39"/>
        <v/>
      </c>
      <c r="AY344" t="str">
        <f t="shared" si="40"/>
        <v/>
      </c>
      <c r="BA344" s="88"/>
      <c r="BB344" s="88"/>
      <c r="BC344" s="88"/>
      <c r="BD344" s="88"/>
      <c r="BE344" s="88"/>
    </row>
    <row r="345" spans="1:57" ht="15.75" thickBot="1">
      <c r="A345" s="196">
        <v>335</v>
      </c>
      <c r="B345" s="196">
        <v>335</v>
      </c>
      <c r="C345" s="197" t="s">
        <v>432</v>
      </c>
      <c r="D345" s="197">
        <v>24.25</v>
      </c>
      <c r="E345" s="196">
        <v>1.617</v>
      </c>
      <c r="F345" s="199">
        <v>4.5</v>
      </c>
      <c r="G345" s="199">
        <v>0.75</v>
      </c>
      <c r="H345" s="199">
        <v>4</v>
      </c>
      <c r="I345" s="199">
        <v>3</v>
      </c>
      <c r="J345" s="199">
        <v>1.5</v>
      </c>
      <c r="K345" s="199">
        <v>1.5</v>
      </c>
      <c r="L345" s="200" t="s">
        <v>70</v>
      </c>
      <c r="M345" s="199">
        <v>1.5</v>
      </c>
      <c r="N345" s="199">
        <v>2.25</v>
      </c>
      <c r="O345" s="199">
        <v>0</v>
      </c>
      <c r="P345" s="196"/>
      <c r="Q345" s="199">
        <v>1.5</v>
      </c>
      <c r="R345" s="199">
        <v>1.5</v>
      </c>
      <c r="S345" s="199">
        <v>0</v>
      </c>
      <c r="T345" s="199">
        <v>2.25</v>
      </c>
      <c r="U345" s="199">
        <v>0</v>
      </c>
      <c r="V345" s="199">
        <v>0</v>
      </c>
      <c r="W345" s="196" t="s">
        <v>71</v>
      </c>
      <c r="X345" s="198">
        <v>7</v>
      </c>
      <c r="Y345" s="81"/>
      <c r="Z345" s="79"/>
      <c r="AA345" t="str">
        <f t="shared" si="41"/>
        <v>Daniels, Travis KCC CB</v>
      </c>
      <c r="AO345" t="str">
        <f t="shared" si="36"/>
        <v/>
      </c>
      <c r="AQ345" t="str">
        <f t="shared" si="37"/>
        <v/>
      </c>
      <c r="AS345" t="str">
        <f t="shared" si="35"/>
        <v/>
      </c>
      <c r="AU345" t="str">
        <f t="shared" si="38"/>
        <v/>
      </c>
      <c r="AW345" t="str">
        <f t="shared" si="39"/>
        <v/>
      </c>
      <c r="AY345" t="str">
        <f t="shared" si="40"/>
        <v/>
      </c>
      <c r="BA345" s="88"/>
      <c r="BB345" s="88"/>
      <c r="BC345" s="88"/>
      <c r="BD345" s="88"/>
      <c r="BE345" s="88"/>
    </row>
    <row r="346" spans="1:57" ht="15.75" thickBot="1">
      <c r="A346" s="196">
        <v>336</v>
      </c>
      <c r="B346" s="196">
        <v>336</v>
      </c>
      <c r="C346" s="197" t="s">
        <v>433</v>
      </c>
      <c r="D346" s="197">
        <v>216.15</v>
      </c>
      <c r="E346" s="196">
        <v>13.509</v>
      </c>
      <c r="F346" s="199">
        <v>12.25</v>
      </c>
      <c r="G346" s="199">
        <v>13.75</v>
      </c>
      <c r="H346" s="199">
        <v>13.75</v>
      </c>
      <c r="I346" s="199">
        <v>18.649999999999999</v>
      </c>
      <c r="J346" s="199">
        <v>7.5</v>
      </c>
      <c r="K346" s="199">
        <v>12.75</v>
      </c>
      <c r="L346" s="200" t="s">
        <v>70</v>
      </c>
      <c r="M346" s="199">
        <v>12.25</v>
      </c>
      <c r="N346" s="199">
        <v>14.25</v>
      </c>
      <c r="O346" s="199">
        <v>10</v>
      </c>
      <c r="P346" s="199">
        <v>11.25</v>
      </c>
      <c r="Q346" s="199">
        <v>10.75</v>
      </c>
      <c r="R346" s="199">
        <v>17.75</v>
      </c>
      <c r="S346" s="199">
        <v>16.5</v>
      </c>
      <c r="T346" s="199">
        <v>11.5</v>
      </c>
      <c r="U346" s="199">
        <v>18</v>
      </c>
      <c r="V346" s="199">
        <v>15.25</v>
      </c>
      <c r="W346" s="197" t="s">
        <v>261</v>
      </c>
      <c r="X346" s="198">
        <v>7</v>
      </c>
      <c r="Y346" s="84"/>
      <c r="Z346" s="82"/>
      <c r="AA346" t="str">
        <f t="shared" si="41"/>
        <v>Dansby, Karlos MIA LB</v>
      </c>
      <c r="AO346" t="str">
        <f t="shared" si="36"/>
        <v/>
      </c>
      <c r="AQ346" t="str">
        <f t="shared" si="37"/>
        <v/>
      </c>
      <c r="AS346" t="str">
        <f t="shared" si="35"/>
        <v/>
      </c>
      <c r="AU346" t="str">
        <f t="shared" si="38"/>
        <v/>
      </c>
      <c r="AW346" t="str">
        <f t="shared" si="39"/>
        <v/>
      </c>
      <c r="AY346" t="str">
        <f t="shared" si="40"/>
        <v/>
      </c>
      <c r="BA346" s="88"/>
      <c r="BB346" s="88"/>
      <c r="BC346" s="88"/>
      <c r="BD346" s="88"/>
      <c r="BE346" s="88"/>
    </row>
    <row r="347" spans="1:57" ht="15.75" thickBot="1">
      <c r="A347" s="196">
        <v>337</v>
      </c>
      <c r="B347" s="196">
        <v>337</v>
      </c>
      <c r="C347" s="197" t="s">
        <v>434</v>
      </c>
      <c r="D347" s="197">
        <v>137.44999999999999</v>
      </c>
      <c r="E347" s="196">
        <v>8.5909999999999993</v>
      </c>
      <c r="F347" s="199">
        <v>2.5</v>
      </c>
      <c r="G347" s="199">
        <v>12.3</v>
      </c>
      <c r="H347" s="199">
        <v>4.75</v>
      </c>
      <c r="I347" s="199">
        <v>9.5500000000000007</v>
      </c>
      <c r="J347" s="199">
        <v>7</v>
      </c>
      <c r="K347" s="199">
        <v>5</v>
      </c>
      <c r="L347" s="199">
        <v>2.5</v>
      </c>
      <c r="M347" s="200" t="s">
        <v>70</v>
      </c>
      <c r="N347" s="199">
        <v>5</v>
      </c>
      <c r="O347" s="199">
        <v>19.55</v>
      </c>
      <c r="P347" s="199">
        <v>10</v>
      </c>
      <c r="Q347" s="199">
        <v>19.2</v>
      </c>
      <c r="R347" s="199">
        <v>0</v>
      </c>
      <c r="S347" s="199">
        <v>6.25</v>
      </c>
      <c r="T347" s="199">
        <v>5</v>
      </c>
      <c r="U347" s="199">
        <v>23.1</v>
      </c>
      <c r="V347" s="199">
        <v>5.75</v>
      </c>
      <c r="W347" s="196" t="s">
        <v>71</v>
      </c>
      <c r="X347" s="198">
        <v>8</v>
      </c>
      <c r="Y347" s="81"/>
      <c r="Z347" s="79"/>
      <c r="AA347" t="str">
        <f t="shared" si="41"/>
        <v>Dareus, Marcell BUF DT</v>
      </c>
      <c r="AO347" t="str">
        <f t="shared" si="36"/>
        <v/>
      </c>
      <c r="AQ347" t="str">
        <f t="shared" si="37"/>
        <v/>
      </c>
      <c r="AS347" t="str">
        <f t="shared" si="35"/>
        <v/>
      </c>
      <c r="AU347" t="str">
        <f t="shared" si="38"/>
        <v/>
      </c>
      <c r="AW347" t="str">
        <f t="shared" si="39"/>
        <v/>
      </c>
      <c r="AY347" t="str">
        <f t="shared" si="40"/>
        <v/>
      </c>
      <c r="BA347" s="88"/>
      <c r="BB347" s="88"/>
      <c r="BC347" s="88"/>
      <c r="BD347" s="88"/>
      <c r="BE347" s="88"/>
    </row>
    <row r="348" spans="1:57" ht="15.75" thickBot="1">
      <c r="A348" s="196">
        <v>338</v>
      </c>
      <c r="B348" s="196">
        <v>338</v>
      </c>
      <c r="C348" s="197" t="s">
        <v>435</v>
      </c>
      <c r="D348" s="197">
        <v>236.35</v>
      </c>
      <c r="E348" s="196">
        <v>14.772</v>
      </c>
      <c r="F348" s="199">
        <v>7.5</v>
      </c>
      <c r="G348" s="199">
        <v>12.75</v>
      </c>
      <c r="H348" s="199">
        <v>8.5</v>
      </c>
      <c r="I348" s="199">
        <v>21</v>
      </c>
      <c r="J348" s="200" t="s">
        <v>70</v>
      </c>
      <c r="K348" s="199">
        <v>10.75</v>
      </c>
      <c r="L348" s="199">
        <v>14.5</v>
      </c>
      <c r="M348" s="199">
        <v>2.25</v>
      </c>
      <c r="N348" s="199">
        <v>23.5</v>
      </c>
      <c r="O348" s="199">
        <v>21.25</v>
      </c>
      <c r="P348" s="199">
        <v>12.25</v>
      </c>
      <c r="Q348" s="199">
        <v>12.25</v>
      </c>
      <c r="R348" s="199">
        <v>28.45</v>
      </c>
      <c r="S348" s="199">
        <v>18</v>
      </c>
      <c r="T348" s="199">
        <v>9.25</v>
      </c>
      <c r="U348" s="199">
        <v>16</v>
      </c>
      <c r="V348" s="199">
        <v>18.149999999999999</v>
      </c>
      <c r="W348" s="197" t="s">
        <v>126</v>
      </c>
      <c r="X348" s="198">
        <v>5</v>
      </c>
      <c r="Y348" s="84"/>
      <c r="Z348" s="82"/>
      <c r="AA348" t="str">
        <f t="shared" si="41"/>
        <v>David, Lavonte TBB LB</v>
      </c>
      <c r="AO348" t="str">
        <f t="shared" si="36"/>
        <v/>
      </c>
      <c r="AQ348" t="str">
        <f t="shared" si="37"/>
        <v/>
      </c>
      <c r="AS348" t="str">
        <f t="shared" si="35"/>
        <v/>
      </c>
      <c r="AU348" t="str">
        <f t="shared" si="38"/>
        <v/>
      </c>
      <c r="AW348" t="str">
        <f t="shared" si="39"/>
        <v/>
      </c>
      <c r="AY348" t="str">
        <f t="shared" si="40"/>
        <v/>
      </c>
      <c r="BA348" s="88"/>
      <c r="BB348" s="88"/>
      <c r="BC348" s="88"/>
      <c r="BD348" s="88"/>
      <c r="BE348" s="88"/>
    </row>
    <row r="349" spans="1:57" ht="15.75" thickBot="1">
      <c r="A349" s="196">
        <v>339</v>
      </c>
      <c r="B349" s="196">
        <v>339</v>
      </c>
      <c r="C349" s="197" t="s">
        <v>436</v>
      </c>
      <c r="D349" s="197">
        <v>40</v>
      </c>
      <c r="E349" s="196">
        <v>2.5</v>
      </c>
      <c r="F349" s="199">
        <v>0</v>
      </c>
      <c r="G349" s="199">
        <v>0</v>
      </c>
      <c r="H349" s="199">
        <v>0</v>
      </c>
      <c r="I349" s="199">
        <v>1.5</v>
      </c>
      <c r="J349" s="199">
        <v>0</v>
      </c>
      <c r="K349" s="199">
        <v>4</v>
      </c>
      <c r="L349" s="199">
        <v>8.25</v>
      </c>
      <c r="M349" s="199">
        <v>7.5</v>
      </c>
      <c r="N349" s="200" t="s">
        <v>70</v>
      </c>
      <c r="O349" s="199">
        <v>3.75</v>
      </c>
      <c r="P349" s="199">
        <v>3</v>
      </c>
      <c r="Q349" s="199">
        <v>9</v>
      </c>
      <c r="R349" s="199">
        <v>0</v>
      </c>
      <c r="S349" s="199">
        <v>0</v>
      </c>
      <c r="T349" s="199">
        <v>0</v>
      </c>
      <c r="U349" s="199">
        <v>0</v>
      </c>
      <c r="V349" s="199">
        <v>3</v>
      </c>
      <c r="W349" s="197" t="s">
        <v>245</v>
      </c>
      <c r="X349" s="198">
        <v>9</v>
      </c>
      <c r="Y349" s="81"/>
      <c r="Z349" s="79"/>
      <c r="AA349" t="str">
        <f t="shared" si="41"/>
        <v>Davis, Demario NYJ LB</v>
      </c>
      <c r="AO349" t="str">
        <f t="shared" si="36"/>
        <v/>
      </c>
      <c r="AQ349" t="str">
        <f t="shared" si="37"/>
        <v/>
      </c>
      <c r="AS349" t="str">
        <f t="shared" si="35"/>
        <v/>
      </c>
      <c r="AU349" t="str">
        <f t="shared" si="38"/>
        <v/>
      </c>
      <c r="AW349" t="str">
        <f t="shared" si="39"/>
        <v/>
      </c>
      <c r="AY349" t="str">
        <f t="shared" si="40"/>
        <v/>
      </c>
      <c r="BA349" s="88"/>
      <c r="BB349" s="88"/>
      <c r="BC349" s="88"/>
      <c r="BD349" s="88"/>
      <c r="BE349" s="88"/>
    </row>
    <row r="350" spans="1:57" ht="15.75" thickBot="1">
      <c r="A350" s="196">
        <v>340</v>
      </c>
      <c r="B350" s="196">
        <v>340</v>
      </c>
      <c r="C350" s="197" t="s">
        <v>437</v>
      </c>
      <c r="D350" s="197">
        <v>15</v>
      </c>
      <c r="E350" s="196">
        <v>1</v>
      </c>
      <c r="F350" s="196"/>
      <c r="G350" s="199">
        <v>0</v>
      </c>
      <c r="H350" s="199">
        <v>0</v>
      </c>
      <c r="I350" s="199">
        <v>0</v>
      </c>
      <c r="J350" s="199">
        <v>0</v>
      </c>
      <c r="K350" s="199">
        <v>0</v>
      </c>
      <c r="L350" s="200" t="s">
        <v>70</v>
      </c>
      <c r="M350" s="199">
        <v>11.5</v>
      </c>
      <c r="N350" s="199">
        <v>0</v>
      </c>
      <c r="O350" s="199">
        <v>0</v>
      </c>
      <c r="P350" s="199">
        <v>1.65</v>
      </c>
      <c r="Q350" s="199">
        <v>0</v>
      </c>
      <c r="R350" s="199">
        <v>0</v>
      </c>
      <c r="S350" s="199">
        <v>1.85</v>
      </c>
      <c r="T350" s="199">
        <v>0</v>
      </c>
      <c r="U350" s="199">
        <v>0</v>
      </c>
      <c r="V350" s="199">
        <v>0</v>
      </c>
      <c r="W350" s="196" t="s">
        <v>71</v>
      </c>
      <c r="X350" s="198">
        <v>7</v>
      </c>
      <c r="Y350" s="84"/>
      <c r="Z350" s="82"/>
      <c r="AA350" t="str">
        <f t="shared" si="41"/>
        <v>Davis, Drew ATL WR</v>
      </c>
      <c r="AO350" t="str">
        <f t="shared" si="36"/>
        <v/>
      </c>
      <c r="AQ350" t="str">
        <f t="shared" si="37"/>
        <v/>
      </c>
      <c r="AS350" t="str">
        <f t="shared" si="35"/>
        <v/>
      </c>
      <c r="AU350" t="str">
        <f t="shared" si="38"/>
        <v/>
      </c>
      <c r="AW350" t="str">
        <f t="shared" si="39"/>
        <v/>
      </c>
      <c r="AY350" t="str">
        <f t="shared" si="40"/>
        <v/>
      </c>
      <c r="BA350" s="88"/>
      <c r="BB350" s="88"/>
      <c r="BC350" s="88"/>
      <c r="BD350" s="88"/>
      <c r="BE350" s="88"/>
    </row>
    <row r="351" spans="1:57" ht="15.75" thickBot="1">
      <c r="A351" s="196">
        <v>341</v>
      </c>
      <c r="B351" s="196">
        <v>341</v>
      </c>
      <c r="C351" s="197" t="s">
        <v>438</v>
      </c>
      <c r="D351" s="197">
        <v>68.5</v>
      </c>
      <c r="E351" s="196">
        <v>9.7859999999999996</v>
      </c>
      <c r="F351" s="199">
        <v>6.8</v>
      </c>
      <c r="G351" s="199">
        <v>4.4000000000000004</v>
      </c>
      <c r="H351" s="199">
        <v>19.5</v>
      </c>
      <c r="I351" s="199">
        <v>13</v>
      </c>
      <c r="J351" s="199">
        <v>12.9</v>
      </c>
      <c r="K351" s="199">
        <v>9.1</v>
      </c>
      <c r="L351" s="199">
        <v>2.8</v>
      </c>
      <c r="M351" s="196"/>
      <c r="N351" s="196"/>
      <c r="O351" s="200" t="s">
        <v>70</v>
      </c>
      <c r="P351" s="196"/>
      <c r="Q351" s="196"/>
      <c r="R351" s="196"/>
      <c r="S351" s="196"/>
      <c r="T351" s="196"/>
      <c r="U351" s="196"/>
      <c r="V351" s="196"/>
      <c r="W351" s="197" t="s">
        <v>177</v>
      </c>
      <c r="X351" s="198">
        <v>10</v>
      </c>
      <c r="Y351" s="81"/>
      <c r="Z351" s="79"/>
      <c r="AA351" t="str">
        <f t="shared" si="41"/>
        <v>Davis, Fred WAS TE</v>
      </c>
      <c r="AO351" t="str">
        <f t="shared" si="36"/>
        <v/>
      </c>
      <c r="AQ351" t="str">
        <f t="shared" si="37"/>
        <v/>
      </c>
      <c r="AS351" t="str">
        <f t="shared" si="35"/>
        <v/>
      </c>
      <c r="AU351" t="str">
        <f t="shared" si="38"/>
        <v/>
      </c>
      <c r="AW351" t="str">
        <f t="shared" si="39"/>
        <v/>
      </c>
      <c r="AY351" t="str">
        <f t="shared" si="40"/>
        <v/>
      </c>
      <c r="BA351" s="88"/>
      <c r="BB351" s="88"/>
      <c r="BC351" s="88"/>
      <c r="BD351" s="88"/>
      <c r="BE351" s="88"/>
    </row>
    <row r="352" spans="1:57" ht="15.75" thickBot="1">
      <c r="A352" s="196">
        <v>342</v>
      </c>
      <c r="B352" s="196">
        <v>342</v>
      </c>
      <c r="C352" s="197" t="s">
        <v>439</v>
      </c>
      <c r="D352" s="197">
        <v>60.4</v>
      </c>
      <c r="E352" s="196">
        <v>3.7749999999999999</v>
      </c>
      <c r="F352" s="199">
        <v>0</v>
      </c>
      <c r="G352" s="199">
        <v>9.6</v>
      </c>
      <c r="H352" s="199">
        <v>5</v>
      </c>
      <c r="I352" s="199">
        <v>10.7</v>
      </c>
      <c r="J352" s="199">
        <v>5.6</v>
      </c>
      <c r="K352" s="200" t="s">
        <v>70</v>
      </c>
      <c r="L352" s="199">
        <v>1.8</v>
      </c>
      <c r="M352" s="199">
        <v>8.6999999999999993</v>
      </c>
      <c r="N352" s="199">
        <v>0</v>
      </c>
      <c r="O352" s="199">
        <v>-0.9</v>
      </c>
      <c r="P352" s="199">
        <v>5</v>
      </c>
      <c r="Q352" s="199">
        <v>3</v>
      </c>
      <c r="R352" s="199">
        <v>0</v>
      </c>
      <c r="S352" s="199">
        <v>7</v>
      </c>
      <c r="T352" s="199">
        <v>0</v>
      </c>
      <c r="U352" s="199">
        <v>4.9000000000000004</v>
      </c>
      <c r="V352" s="199">
        <v>0</v>
      </c>
      <c r="W352" s="196" t="s">
        <v>71</v>
      </c>
      <c r="X352" s="198">
        <v>6</v>
      </c>
      <c r="Y352" s="84"/>
      <c r="Z352" s="82"/>
      <c r="AA352" t="str">
        <f t="shared" si="41"/>
        <v>Davis, Kellen CHI TE</v>
      </c>
      <c r="AO352" t="str">
        <f t="shared" si="36"/>
        <v/>
      </c>
      <c r="AQ352" t="str">
        <f t="shared" si="37"/>
        <v/>
      </c>
      <c r="AS352" t="str">
        <f t="shared" si="35"/>
        <v/>
      </c>
      <c r="AU352" t="str">
        <f t="shared" si="38"/>
        <v/>
      </c>
      <c r="AW352" t="str">
        <f t="shared" si="39"/>
        <v/>
      </c>
      <c r="AY352" t="str">
        <f t="shared" si="40"/>
        <v/>
      </c>
      <c r="BA352" s="88"/>
      <c r="BB352" s="88"/>
      <c r="BC352" s="88"/>
      <c r="BD352" s="88"/>
      <c r="BE352" s="88"/>
    </row>
    <row r="353" spans="1:57" ht="15.75" thickBot="1">
      <c r="A353" s="196">
        <v>343</v>
      </c>
      <c r="B353" s="196">
        <v>343</v>
      </c>
      <c r="C353" s="197" t="s">
        <v>440</v>
      </c>
      <c r="D353" s="197">
        <v>149.75</v>
      </c>
      <c r="E353" s="196">
        <v>9.9830000000000005</v>
      </c>
      <c r="F353" s="199">
        <v>2.25</v>
      </c>
      <c r="G353" s="199">
        <v>4.75</v>
      </c>
      <c r="H353" s="196"/>
      <c r="I353" s="199">
        <v>3</v>
      </c>
      <c r="J353" s="199">
        <v>7.75</v>
      </c>
      <c r="K353" s="200" t="s">
        <v>70</v>
      </c>
      <c r="L353" s="199">
        <v>14.25</v>
      </c>
      <c r="M353" s="199">
        <v>6.75</v>
      </c>
      <c r="N353" s="199">
        <v>14.5</v>
      </c>
      <c r="O353" s="199">
        <v>4.5</v>
      </c>
      <c r="P353" s="199">
        <v>22.5</v>
      </c>
      <c r="Q353" s="199">
        <v>7.75</v>
      </c>
      <c r="R353" s="199">
        <v>17.5</v>
      </c>
      <c r="S353" s="199">
        <v>15</v>
      </c>
      <c r="T353" s="199">
        <v>14.25</v>
      </c>
      <c r="U353" s="199">
        <v>9.75</v>
      </c>
      <c r="V353" s="199">
        <v>5.25</v>
      </c>
      <c r="W353" s="196" t="s">
        <v>87</v>
      </c>
      <c r="X353" s="198">
        <v>6</v>
      </c>
      <c r="Y353" s="81"/>
      <c r="Z353" s="79"/>
      <c r="AA353" t="str">
        <f t="shared" si="41"/>
        <v>Davis, Thomas CAR LB</v>
      </c>
      <c r="AO353" t="str">
        <f t="shared" si="36"/>
        <v/>
      </c>
      <c r="AQ353" t="str">
        <f t="shared" si="37"/>
        <v/>
      </c>
      <c r="AS353" t="str">
        <f t="shared" si="35"/>
        <v/>
      </c>
      <c r="AU353" t="str">
        <f t="shared" si="38"/>
        <v/>
      </c>
      <c r="AW353" t="str">
        <f t="shared" si="39"/>
        <v/>
      </c>
      <c r="AY353" t="str">
        <f t="shared" si="40"/>
        <v/>
      </c>
      <c r="BA353" s="88"/>
      <c r="BB353" s="88"/>
      <c r="BC353" s="88"/>
      <c r="BD353" s="88"/>
      <c r="BE353" s="88"/>
    </row>
    <row r="354" spans="1:57" ht="15.75" thickBot="1">
      <c r="A354" s="196">
        <v>344</v>
      </c>
      <c r="B354" s="196">
        <v>344</v>
      </c>
      <c r="C354" s="197" t="s">
        <v>441</v>
      </c>
      <c r="D354" s="197">
        <v>148.30000000000001</v>
      </c>
      <c r="E354" s="196">
        <v>9.2690000000000001</v>
      </c>
      <c r="F354" s="199">
        <v>14.8</v>
      </c>
      <c r="G354" s="199">
        <v>26.8</v>
      </c>
      <c r="H354" s="199">
        <v>18.8</v>
      </c>
      <c r="I354" s="199">
        <v>5.8</v>
      </c>
      <c r="J354" s="199">
        <v>20.100000000000001</v>
      </c>
      <c r="K354" s="199">
        <v>8.1999999999999993</v>
      </c>
      <c r="L354" s="199">
        <v>0</v>
      </c>
      <c r="M354" s="199">
        <v>6.4</v>
      </c>
      <c r="N354" s="200" t="s">
        <v>70</v>
      </c>
      <c r="O354" s="199">
        <v>9</v>
      </c>
      <c r="P354" s="199">
        <v>23.3</v>
      </c>
      <c r="Q354" s="199">
        <v>0</v>
      </c>
      <c r="R354" s="199">
        <v>4.5</v>
      </c>
      <c r="S354" s="199">
        <v>1.9</v>
      </c>
      <c r="T354" s="199">
        <v>2.5</v>
      </c>
      <c r="U354" s="199">
        <v>4.2</v>
      </c>
      <c r="V354" s="199">
        <v>2</v>
      </c>
      <c r="W354" s="197" t="s">
        <v>174</v>
      </c>
      <c r="X354" s="198">
        <v>9</v>
      </c>
      <c r="Y354" s="84"/>
      <c r="Z354" s="82"/>
      <c r="AA354" t="str">
        <f t="shared" si="41"/>
        <v>Davis, Vernon SFO TE</v>
      </c>
      <c r="AO354" t="str">
        <f t="shared" si="36"/>
        <v/>
      </c>
      <c r="AQ354" t="str">
        <f t="shared" si="37"/>
        <v/>
      </c>
      <c r="AS354" t="str">
        <f t="shared" si="35"/>
        <v/>
      </c>
      <c r="AU354" t="str">
        <f t="shared" si="38"/>
        <v/>
      </c>
      <c r="AW354" t="str">
        <f t="shared" si="39"/>
        <v/>
      </c>
      <c r="AY354" t="str">
        <f t="shared" si="40"/>
        <v/>
      </c>
      <c r="BA354" s="88"/>
      <c r="BB354" s="88"/>
      <c r="BC354" s="88"/>
      <c r="BD354" s="88"/>
      <c r="BE354" s="88"/>
    </row>
    <row r="355" spans="1:57" ht="15.75" thickBot="1">
      <c r="A355" s="196">
        <v>345</v>
      </c>
      <c r="B355" s="196">
        <v>345</v>
      </c>
      <c r="C355" s="197" t="s">
        <v>442</v>
      </c>
      <c r="D355" s="197">
        <v>117.65</v>
      </c>
      <c r="E355" s="196">
        <v>11.765000000000001</v>
      </c>
      <c r="F355" s="199">
        <v>7.5</v>
      </c>
      <c r="G355" s="199">
        <v>9</v>
      </c>
      <c r="H355" s="199">
        <v>5.5</v>
      </c>
      <c r="I355" s="200" t="s">
        <v>70</v>
      </c>
      <c r="J355" s="196"/>
      <c r="K355" s="196"/>
      <c r="L355" s="199">
        <v>4.5</v>
      </c>
      <c r="M355" s="199">
        <v>1.5</v>
      </c>
      <c r="N355" s="196"/>
      <c r="O355" s="196"/>
      <c r="P355" s="196"/>
      <c r="Q355" s="196"/>
      <c r="R355" s="199">
        <v>11.5</v>
      </c>
      <c r="S355" s="199">
        <v>21.05</v>
      </c>
      <c r="T355" s="199">
        <v>13.5</v>
      </c>
      <c r="U355" s="199">
        <v>16</v>
      </c>
      <c r="V355" s="199">
        <v>27.6</v>
      </c>
      <c r="W355" s="196" t="s">
        <v>71</v>
      </c>
      <c r="X355" s="198">
        <v>4</v>
      </c>
      <c r="Y355" s="81"/>
      <c r="Z355" s="79"/>
      <c r="AA355" t="str">
        <f t="shared" si="41"/>
        <v>Davis, Vontae IND CB</v>
      </c>
      <c r="AO355" t="str">
        <f t="shared" si="36"/>
        <v/>
      </c>
      <c r="AQ355" t="str">
        <f t="shared" si="37"/>
        <v/>
      </c>
      <c r="AS355" t="str">
        <f t="shared" si="35"/>
        <v/>
      </c>
      <c r="AU355" t="str">
        <f t="shared" si="38"/>
        <v/>
      </c>
      <c r="AW355" t="str">
        <f t="shared" si="39"/>
        <v/>
      </c>
      <c r="AY355" t="str">
        <f t="shared" si="40"/>
        <v/>
      </c>
      <c r="BA355" s="88"/>
      <c r="BB355" s="88"/>
      <c r="BC355" s="88"/>
      <c r="BD355" s="88"/>
      <c r="BE355" s="88"/>
    </row>
    <row r="356" spans="1:57" ht="15.75" thickBot="1">
      <c r="A356" s="196">
        <v>346</v>
      </c>
      <c r="B356" s="196">
        <v>346</v>
      </c>
      <c r="C356" s="197" t="s">
        <v>443</v>
      </c>
      <c r="D356" s="197">
        <v>6.25</v>
      </c>
      <c r="E356" s="196">
        <v>2.0830000000000002</v>
      </c>
      <c r="F356" s="199">
        <v>0</v>
      </c>
      <c r="G356" s="199">
        <v>6.25</v>
      </c>
      <c r="H356" s="199">
        <v>0</v>
      </c>
      <c r="I356" s="196"/>
      <c r="J356" s="196"/>
      <c r="K356" s="196"/>
      <c r="L356" s="196"/>
      <c r="M356" s="196"/>
      <c r="N356" s="196"/>
      <c r="O356" s="196"/>
      <c r="P356" s="200" t="s">
        <v>70</v>
      </c>
      <c r="Q356" s="196"/>
      <c r="R356" s="196"/>
      <c r="S356" s="196"/>
      <c r="T356" s="196"/>
      <c r="U356" s="196"/>
      <c r="V356" s="196"/>
      <c r="W356" s="196" t="s">
        <v>71</v>
      </c>
      <c r="X356" s="198">
        <v>11</v>
      </c>
      <c r="Y356" s="84"/>
      <c r="Z356" s="82"/>
      <c r="AA356" t="str">
        <f t="shared" si="41"/>
        <v>Dawson, Keyunta TEN DE</v>
      </c>
      <c r="AO356" t="str">
        <f t="shared" si="36"/>
        <v/>
      </c>
      <c r="AQ356" t="str">
        <f t="shared" si="37"/>
        <v/>
      </c>
      <c r="AS356" t="str">
        <f t="shared" si="35"/>
        <v/>
      </c>
      <c r="AU356" t="str">
        <f t="shared" si="38"/>
        <v/>
      </c>
      <c r="AW356" t="str">
        <f t="shared" si="39"/>
        <v/>
      </c>
      <c r="AY356" t="str">
        <f t="shared" si="40"/>
        <v/>
      </c>
      <c r="BA356" s="88"/>
      <c r="BB356" s="88"/>
      <c r="BC356" s="88"/>
      <c r="BD356" s="88"/>
      <c r="BE356" s="88"/>
    </row>
    <row r="357" spans="1:57" ht="15.75" thickBot="1">
      <c r="A357" s="196">
        <v>347</v>
      </c>
      <c r="B357" s="196">
        <v>347</v>
      </c>
      <c r="C357" s="197" t="s">
        <v>444</v>
      </c>
      <c r="D357" s="197">
        <v>125.5</v>
      </c>
      <c r="E357" s="196">
        <v>7.8440000000000003</v>
      </c>
      <c r="F357" s="199">
        <v>11</v>
      </c>
      <c r="G357" s="199">
        <v>10.5</v>
      </c>
      <c r="H357" s="199">
        <v>2</v>
      </c>
      <c r="I357" s="199">
        <v>14.5</v>
      </c>
      <c r="J357" s="199">
        <v>9.5</v>
      </c>
      <c r="K357" s="199">
        <v>10.5</v>
      </c>
      <c r="L357" s="199">
        <v>1</v>
      </c>
      <c r="M357" s="199">
        <v>1</v>
      </c>
      <c r="N357" s="199">
        <v>15.5</v>
      </c>
      <c r="O357" s="200" t="s">
        <v>70</v>
      </c>
      <c r="P357" s="199">
        <v>9.5</v>
      </c>
      <c r="Q357" s="199">
        <v>8</v>
      </c>
      <c r="R357" s="199">
        <v>5.5</v>
      </c>
      <c r="S357" s="199">
        <v>12</v>
      </c>
      <c r="T357" s="199">
        <v>3</v>
      </c>
      <c r="U357" s="199">
        <v>7.5</v>
      </c>
      <c r="V357" s="199">
        <v>4.5</v>
      </c>
      <c r="W357" s="196" t="s">
        <v>71</v>
      </c>
      <c r="X357" s="198">
        <v>10</v>
      </c>
      <c r="Y357" s="81"/>
      <c r="Z357" s="79"/>
      <c r="AA357" t="str">
        <f t="shared" si="41"/>
        <v>Dawson, Phil CLE PK</v>
      </c>
      <c r="AO357" t="str">
        <f t="shared" si="36"/>
        <v/>
      </c>
      <c r="AQ357" t="str">
        <f t="shared" si="37"/>
        <v/>
      </c>
      <c r="AS357" t="str">
        <f t="shared" si="35"/>
        <v/>
      </c>
      <c r="AU357" t="str">
        <f t="shared" si="38"/>
        <v/>
      </c>
      <c r="AW357" t="str">
        <f t="shared" si="39"/>
        <v/>
      </c>
      <c r="AY357" t="str">
        <f t="shared" si="40"/>
        <v/>
      </c>
      <c r="BA357" s="88"/>
      <c r="BB357" s="88"/>
      <c r="BC357" s="88"/>
      <c r="BD357" s="88"/>
      <c r="BE357" s="88"/>
    </row>
    <row r="358" spans="1:57" ht="15.75" thickBot="1">
      <c r="A358" s="196">
        <v>348</v>
      </c>
      <c r="B358" s="196">
        <v>348</v>
      </c>
      <c r="C358" s="197" t="s">
        <v>445</v>
      </c>
      <c r="D358" s="197">
        <v>171.9</v>
      </c>
      <c r="E358" s="196">
        <v>10.744</v>
      </c>
      <c r="F358" s="199">
        <v>9.75</v>
      </c>
      <c r="G358" s="199">
        <v>16.5</v>
      </c>
      <c r="H358" s="199">
        <v>24.3</v>
      </c>
      <c r="I358" s="199">
        <v>6</v>
      </c>
      <c r="J358" s="199">
        <v>13.65</v>
      </c>
      <c r="K358" s="199">
        <v>10</v>
      </c>
      <c r="L358" s="200" t="s">
        <v>70</v>
      </c>
      <c r="M358" s="199">
        <v>18.45</v>
      </c>
      <c r="N358" s="199">
        <v>4.5</v>
      </c>
      <c r="O358" s="199">
        <v>6.75</v>
      </c>
      <c r="P358" s="199">
        <v>1.5</v>
      </c>
      <c r="Q358" s="199">
        <v>3</v>
      </c>
      <c r="R358" s="199">
        <v>18</v>
      </c>
      <c r="S358" s="199">
        <v>5.5</v>
      </c>
      <c r="T358" s="199">
        <v>13.25</v>
      </c>
      <c r="U358" s="199">
        <v>8.25</v>
      </c>
      <c r="V358" s="199">
        <v>12.5</v>
      </c>
      <c r="W358" s="196" t="s">
        <v>71</v>
      </c>
      <c r="X358" s="198">
        <v>7</v>
      </c>
      <c r="Y358" s="84"/>
      <c r="Z358" s="82"/>
      <c r="AA358" t="str">
        <f t="shared" si="41"/>
        <v>DeCoud, Thomas ATL S</v>
      </c>
      <c r="AO358" t="str">
        <f t="shared" si="36"/>
        <v/>
      </c>
      <c r="AQ358" t="str">
        <f t="shared" si="37"/>
        <v/>
      </c>
      <c r="AS358" t="str">
        <f t="shared" si="35"/>
        <v/>
      </c>
      <c r="AU358" t="str">
        <f t="shared" si="38"/>
        <v/>
      </c>
      <c r="AW358" t="str">
        <f t="shared" si="39"/>
        <v/>
      </c>
      <c r="AY358" t="str">
        <f t="shared" si="40"/>
        <v/>
      </c>
      <c r="BA358" s="88"/>
      <c r="BB358" s="88"/>
      <c r="BC358" s="88"/>
      <c r="BD358" s="88"/>
      <c r="BE358" s="88"/>
    </row>
    <row r="359" spans="1:57" ht="15.75" thickBot="1">
      <c r="A359" s="196">
        <v>349</v>
      </c>
      <c r="B359" s="196">
        <v>349</v>
      </c>
      <c r="C359" s="197" t="s">
        <v>446</v>
      </c>
      <c r="D359" s="197">
        <v>3</v>
      </c>
      <c r="E359" s="196">
        <v>0.188</v>
      </c>
      <c r="F359" s="199">
        <v>0</v>
      </c>
      <c r="G359" s="199">
        <v>0</v>
      </c>
      <c r="H359" s="199">
        <v>0</v>
      </c>
      <c r="I359" s="199">
        <v>0</v>
      </c>
      <c r="J359" s="199">
        <v>0</v>
      </c>
      <c r="K359" s="199">
        <v>0</v>
      </c>
      <c r="L359" s="199">
        <v>0</v>
      </c>
      <c r="M359" s="199">
        <v>3</v>
      </c>
      <c r="N359" s="199">
        <v>0</v>
      </c>
      <c r="O359" s="199">
        <v>0</v>
      </c>
      <c r="P359" s="200" t="s">
        <v>70</v>
      </c>
      <c r="Q359" s="199">
        <v>0</v>
      </c>
      <c r="R359" s="199">
        <v>0</v>
      </c>
      <c r="S359" s="199">
        <v>0</v>
      </c>
      <c r="T359" s="199">
        <v>0</v>
      </c>
      <c r="U359" s="199">
        <v>0</v>
      </c>
      <c r="V359" s="199">
        <v>0</v>
      </c>
      <c r="W359" s="196" t="s">
        <v>71</v>
      </c>
      <c r="X359" s="198">
        <v>11</v>
      </c>
      <c r="Y359" s="81"/>
      <c r="Z359" s="79"/>
      <c r="AA359" t="str">
        <f t="shared" si="41"/>
        <v>DeOssie, Zak NYG LB</v>
      </c>
      <c r="AO359" t="str">
        <f t="shared" si="36"/>
        <v/>
      </c>
      <c r="AQ359" t="str">
        <f t="shared" si="37"/>
        <v/>
      </c>
      <c r="AS359" t="str">
        <f t="shared" si="35"/>
        <v/>
      </c>
      <c r="AU359" t="str">
        <f t="shared" si="38"/>
        <v/>
      </c>
      <c r="AW359" t="str">
        <f t="shared" si="39"/>
        <v/>
      </c>
      <c r="AY359" t="str">
        <f t="shared" si="40"/>
        <v/>
      </c>
      <c r="BA359" s="88"/>
      <c r="BB359" s="88"/>
      <c r="BC359" s="88"/>
      <c r="BD359" s="88"/>
      <c r="BE359" s="88"/>
    </row>
    <row r="360" spans="1:57" ht="15.75" thickBot="1">
      <c r="A360" s="196">
        <v>350</v>
      </c>
      <c r="B360" s="196">
        <v>350</v>
      </c>
      <c r="C360" s="197" t="s">
        <v>447</v>
      </c>
      <c r="D360" s="197">
        <v>51.2</v>
      </c>
      <c r="E360" s="196">
        <v>3.657</v>
      </c>
      <c r="F360" s="199">
        <v>2.5</v>
      </c>
      <c r="G360" s="199">
        <v>0</v>
      </c>
      <c r="H360" s="196"/>
      <c r="I360" s="196"/>
      <c r="J360" s="199">
        <v>0</v>
      </c>
      <c r="K360" s="199">
        <v>0</v>
      </c>
      <c r="L360" s="199">
        <v>0</v>
      </c>
      <c r="M360" s="199">
        <v>5</v>
      </c>
      <c r="N360" s="200" t="s">
        <v>70</v>
      </c>
      <c r="O360" s="199">
        <v>0</v>
      </c>
      <c r="P360" s="199">
        <v>6.75</v>
      </c>
      <c r="Q360" s="199">
        <v>1.25</v>
      </c>
      <c r="R360" s="199">
        <v>10.5</v>
      </c>
      <c r="S360" s="199">
        <v>8.5</v>
      </c>
      <c r="T360" s="199">
        <v>1.25</v>
      </c>
      <c r="U360" s="199">
        <v>3.75</v>
      </c>
      <c r="V360" s="199">
        <v>11.7</v>
      </c>
      <c r="W360" s="196" t="s">
        <v>71</v>
      </c>
      <c r="X360" s="198">
        <v>9</v>
      </c>
      <c r="Y360" s="84"/>
      <c r="Z360" s="82"/>
      <c r="AA360" t="str">
        <f t="shared" si="41"/>
        <v>Deaderick, Brandon NEP DT</v>
      </c>
      <c r="AO360" t="str">
        <f t="shared" si="36"/>
        <v/>
      </c>
      <c r="AQ360" t="str">
        <f t="shared" si="37"/>
        <v/>
      </c>
      <c r="AS360" t="str">
        <f t="shared" si="35"/>
        <v/>
      </c>
      <c r="AU360" t="str">
        <f t="shared" si="38"/>
        <v/>
      </c>
      <c r="AW360" t="str">
        <f t="shared" si="39"/>
        <v/>
      </c>
      <c r="AY360" t="str">
        <f t="shared" si="40"/>
        <v/>
      </c>
      <c r="BA360" s="88"/>
      <c r="BB360" s="88"/>
      <c r="BC360" s="88"/>
      <c r="BD360" s="88"/>
      <c r="BE360" s="88"/>
    </row>
    <row r="361" spans="1:57" ht="15.75" thickBot="1">
      <c r="A361" s="196">
        <v>351</v>
      </c>
      <c r="B361" s="196">
        <v>351</v>
      </c>
      <c r="C361" s="197" t="s">
        <v>448</v>
      </c>
      <c r="D361" s="197">
        <v>294.12</v>
      </c>
      <c r="E361" s="196">
        <v>18.382999999999999</v>
      </c>
      <c r="F361" s="199">
        <v>11.65</v>
      </c>
      <c r="G361" s="199">
        <v>10.9</v>
      </c>
      <c r="H361" s="199">
        <v>24.47</v>
      </c>
      <c r="I361" s="199">
        <v>22.65</v>
      </c>
      <c r="J361" s="199">
        <v>13.1</v>
      </c>
      <c r="K361" s="199">
        <v>24.3</v>
      </c>
      <c r="L361" s="200" t="s">
        <v>70</v>
      </c>
      <c r="M361" s="199">
        <v>21.3</v>
      </c>
      <c r="N361" s="199">
        <v>31.9</v>
      </c>
      <c r="O361" s="199">
        <v>4</v>
      </c>
      <c r="P361" s="199">
        <v>10.8</v>
      </c>
      <c r="Q361" s="199">
        <v>11.4</v>
      </c>
      <c r="R361" s="199">
        <v>4.2</v>
      </c>
      <c r="S361" s="199">
        <v>18.8</v>
      </c>
      <c r="T361" s="199">
        <v>30.3</v>
      </c>
      <c r="U361" s="199">
        <v>26</v>
      </c>
      <c r="V361" s="199">
        <v>28.35</v>
      </c>
      <c r="W361" s="197" t="s">
        <v>302</v>
      </c>
      <c r="X361" s="198">
        <v>7</v>
      </c>
      <c r="Y361" s="81"/>
      <c r="Z361" s="79"/>
      <c r="AA361" t="str">
        <f t="shared" si="41"/>
        <v>Decker, Eric DEN WR</v>
      </c>
      <c r="AO361" t="str">
        <f t="shared" si="36"/>
        <v/>
      </c>
      <c r="AQ361" t="str">
        <f t="shared" si="37"/>
        <v/>
      </c>
      <c r="AS361" t="str">
        <f t="shared" si="35"/>
        <v/>
      </c>
      <c r="AU361" t="str">
        <f t="shared" si="38"/>
        <v/>
      </c>
      <c r="AW361" t="str">
        <f t="shared" si="39"/>
        <v/>
      </c>
      <c r="AY361" t="str">
        <f t="shared" si="40"/>
        <v/>
      </c>
      <c r="BA361" s="88"/>
      <c r="BB361" s="88"/>
      <c r="BC361" s="88"/>
      <c r="BD361" s="88"/>
      <c r="BE361" s="88"/>
    </row>
    <row r="362" spans="1:57" ht="15.75" thickBot="1">
      <c r="A362" s="196">
        <v>352</v>
      </c>
      <c r="B362" s="196">
        <v>352</v>
      </c>
      <c r="C362" s="197" t="s">
        <v>449</v>
      </c>
      <c r="D362" s="197">
        <v>62</v>
      </c>
      <c r="E362" s="196">
        <v>7.75</v>
      </c>
      <c r="F362" s="196"/>
      <c r="G362" s="196"/>
      <c r="H362" s="196"/>
      <c r="I362" s="196"/>
      <c r="J362" s="200" t="s">
        <v>70</v>
      </c>
      <c r="K362" s="199">
        <v>19</v>
      </c>
      <c r="L362" s="199">
        <v>3.75</v>
      </c>
      <c r="M362" s="199">
        <v>4.5</v>
      </c>
      <c r="N362" s="196"/>
      <c r="O362" s="196"/>
      <c r="P362" s="196"/>
      <c r="Q362" s="199">
        <v>6</v>
      </c>
      <c r="R362" s="199">
        <v>3.75</v>
      </c>
      <c r="S362" s="196"/>
      <c r="T362" s="199">
        <v>5.5</v>
      </c>
      <c r="U362" s="199">
        <v>11.75</v>
      </c>
      <c r="V362" s="199">
        <v>7.75</v>
      </c>
      <c r="W362" s="196" t="s">
        <v>87</v>
      </c>
      <c r="X362" s="198">
        <v>5</v>
      </c>
      <c r="Y362" s="84"/>
      <c r="Z362" s="82"/>
      <c r="AA362" t="str">
        <f t="shared" si="41"/>
        <v>Delmas, Louis DET S</v>
      </c>
      <c r="AO362" t="str">
        <f t="shared" si="36"/>
        <v/>
      </c>
      <c r="AQ362" t="str">
        <f t="shared" si="37"/>
        <v/>
      </c>
      <c r="AS362" t="str">
        <f t="shared" si="35"/>
        <v/>
      </c>
      <c r="AU362" t="str">
        <f t="shared" si="38"/>
        <v/>
      </c>
      <c r="AW362" t="str">
        <f t="shared" si="39"/>
        <v/>
      </c>
      <c r="AY362" t="str">
        <f t="shared" si="40"/>
        <v/>
      </c>
      <c r="BA362" s="88"/>
      <c r="BB362" s="88"/>
      <c r="BC362" s="88"/>
      <c r="BD362" s="88"/>
      <c r="BE362" s="88"/>
    </row>
    <row r="363" spans="1:57" ht="15.75" thickBot="1">
      <c r="A363" s="196">
        <v>353</v>
      </c>
      <c r="B363" s="196">
        <v>353</v>
      </c>
      <c r="C363" s="197" t="s">
        <v>450</v>
      </c>
      <c r="D363" s="197">
        <v>51</v>
      </c>
      <c r="E363" s="196">
        <v>4.25</v>
      </c>
      <c r="F363" s="199">
        <v>2.25</v>
      </c>
      <c r="G363" s="199">
        <v>3</v>
      </c>
      <c r="H363" s="199">
        <v>12.25</v>
      </c>
      <c r="I363" s="199">
        <v>3</v>
      </c>
      <c r="J363" s="196"/>
      <c r="K363" s="196"/>
      <c r="L363" s="196"/>
      <c r="M363" s="200" t="s">
        <v>70</v>
      </c>
      <c r="N363" s="199">
        <v>11</v>
      </c>
      <c r="O363" s="199">
        <v>1.5</v>
      </c>
      <c r="P363" s="199">
        <v>2.5</v>
      </c>
      <c r="Q363" s="199">
        <v>2.25</v>
      </c>
      <c r="R363" s="199">
        <v>5.5</v>
      </c>
      <c r="S363" s="199">
        <v>2.25</v>
      </c>
      <c r="T363" s="199">
        <v>2.5</v>
      </c>
      <c r="U363" s="196"/>
      <c r="V363" s="199">
        <v>3</v>
      </c>
      <c r="W363" s="196" t="s">
        <v>71</v>
      </c>
      <c r="X363" s="198">
        <v>8</v>
      </c>
      <c r="Y363" s="81"/>
      <c r="Z363" s="79"/>
      <c r="AA363" t="str">
        <f t="shared" si="41"/>
        <v>Demps, Quintin HOU S</v>
      </c>
      <c r="AO363" t="str">
        <f t="shared" si="36"/>
        <v/>
      </c>
      <c r="AQ363" t="str">
        <f t="shared" si="37"/>
        <v/>
      </c>
      <c r="AS363" t="str">
        <f t="shared" si="35"/>
        <v/>
      </c>
      <c r="AU363" t="str">
        <f t="shared" si="38"/>
        <v/>
      </c>
      <c r="AW363" t="str">
        <f t="shared" si="39"/>
        <v/>
      </c>
      <c r="AY363" t="str">
        <f t="shared" si="40"/>
        <v/>
      </c>
      <c r="BA363" s="88"/>
      <c r="BB363" s="88"/>
      <c r="BC363" s="88"/>
      <c r="BD363" s="88"/>
      <c r="BE363" s="88"/>
    </row>
    <row r="364" spans="1:57" ht="15.75" thickBot="1">
      <c r="A364" s="196">
        <v>354</v>
      </c>
      <c r="B364" s="196">
        <v>354</v>
      </c>
      <c r="C364" s="197" t="s">
        <v>451</v>
      </c>
      <c r="D364" s="197">
        <v>103.75</v>
      </c>
      <c r="E364" s="196">
        <v>10.375</v>
      </c>
      <c r="F364" s="196"/>
      <c r="G364" s="196"/>
      <c r="H364" s="196"/>
      <c r="I364" s="196"/>
      <c r="J364" s="199">
        <v>4</v>
      </c>
      <c r="K364" s="199">
        <v>3.75</v>
      </c>
      <c r="L364" s="199">
        <v>10.5</v>
      </c>
      <c r="M364" s="199">
        <v>15.8</v>
      </c>
      <c r="N364" s="200" t="s">
        <v>70</v>
      </c>
      <c r="O364" s="199">
        <v>7.5</v>
      </c>
      <c r="P364" s="199">
        <v>30.7</v>
      </c>
      <c r="Q364" s="199">
        <v>13</v>
      </c>
      <c r="R364" s="199">
        <v>8.5</v>
      </c>
      <c r="S364" s="199">
        <v>8.5</v>
      </c>
      <c r="T364" s="199">
        <v>1.5</v>
      </c>
      <c r="U364" s="196"/>
      <c r="V364" s="196"/>
      <c r="W364" s="196" t="s">
        <v>96</v>
      </c>
      <c r="X364" s="198">
        <v>9</v>
      </c>
      <c r="Y364" s="84"/>
      <c r="Z364" s="82"/>
      <c r="AA364" t="str">
        <f t="shared" si="41"/>
        <v>Dennard, Alfonzo NEP CB</v>
      </c>
      <c r="AO364" t="str">
        <f t="shared" si="36"/>
        <v/>
      </c>
      <c r="AQ364" t="str">
        <f t="shared" si="37"/>
        <v/>
      </c>
      <c r="AS364" t="str">
        <f t="shared" si="35"/>
        <v/>
      </c>
      <c r="AU364" t="str">
        <f t="shared" si="38"/>
        <v/>
      </c>
      <c r="AW364" t="str">
        <f t="shared" si="39"/>
        <v/>
      </c>
      <c r="AY364" t="str">
        <f t="shared" si="40"/>
        <v/>
      </c>
      <c r="BA364" s="88"/>
      <c r="BB364" s="88"/>
      <c r="BC364" s="88"/>
      <c r="BD364" s="88"/>
      <c r="BE364" s="88"/>
    </row>
    <row r="365" spans="1:57" ht="15.75" thickBot="1">
      <c r="A365" s="196">
        <v>355</v>
      </c>
      <c r="B365" s="196">
        <v>355</v>
      </c>
      <c r="C365" s="197" t="s">
        <v>452</v>
      </c>
      <c r="D365" s="197">
        <v>85.75</v>
      </c>
      <c r="E365" s="196">
        <v>5.359</v>
      </c>
      <c r="F365" s="199">
        <v>0</v>
      </c>
      <c r="G365" s="199">
        <v>0</v>
      </c>
      <c r="H365" s="199">
        <v>3</v>
      </c>
      <c r="I365" s="199">
        <v>6.25</v>
      </c>
      <c r="J365" s="199">
        <v>2.25</v>
      </c>
      <c r="K365" s="199">
        <v>10.5</v>
      </c>
      <c r="L365" s="200" t="s">
        <v>70</v>
      </c>
      <c r="M365" s="199">
        <v>4</v>
      </c>
      <c r="N365" s="199">
        <v>10.75</v>
      </c>
      <c r="O365" s="199">
        <v>11.25</v>
      </c>
      <c r="P365" s="199">
        <v>7.25</v>
      </c>
      <c r="Q365" s="199">
        <v>7</v>
      </c>
      <c r="R365" s="199">
        <v>1.5</v>
      </c>
      <c r="S365" s="199">
        <v>9</v>
      </c>
      <c r="T365" s="199">
        <v>2.25</v>
      </c>
      <c r="U365" s="199">
        <v>3.75</v>
      </c>
      <c r="V365" s="199">
        <v>7</v>
      </c>
      <c r="W365" s="196" t="s">
        <v>71</v>
      </c>
      <c r="X365" s="198">
        <v>7</v>
      </c>
      <c r="Y365" s="81"/>
      <c r="Z365" s="79"/>
      <c r="AA365" t="str">
        <f t="shared" si="41"/>
        <v>Dent, Akeem ATL LB</v>
      </c>
      <c r="AO365" t="str">
        <f t="shared" si="36"/>
        <v/>
      </c>
      <c r="AQ365" t="str">
        <f t="shared" si="37"/>
        <v/>
      </c>
      <c r="AS365" t="str">
        <f t="shared" si="35"/>
        <v/>
      </c>
      <c r="AU365" t="str">
        <f t="shared" si="38"/>
        <v/>
      </c>
      <c r="AW365" t="str">
        <f t="shared" si="39"/>
        <v/>
      </c>
      <c r="AY365" t="str">
        <f t="shared" si="40"/>
        <v/>
      </c>
      <c r="BA365" s="88"/>
      <c r="BB365" s="88"/>
      <c r="BC365" s="88"/>
      <c r="BD365" s="88"/>
      <c r="BE365" s="88"/>
    </row>
    <row r="366" spans="1:57" ht="15.75" thickBot="1">
      <c r="A366" s="196">
        <v>356</v>
      </c>
      <c r="B366" s="196">
        <v>356</v>
      </c>
      <c r="C366" s="197" t="s">
        <v>453</v>
      </c>
      <c r="D366" s="197">
        <v>115.05</v>
      </c>
      <c r="E366" s="196">
        <v>7.1909999999999998</v>
      </c>
      <c r="F366" s="199">
        <v>3.75</v>
      </c>
      <c r="G366" s="199">
        <v>10</v>
      </c>
      <c r="H366" s="199">
        <v>7.5</v>
      </c>
      <c r="I366" s="199">
        <v>5</v>
      </c>
      <c r="J366" s="199">
        <v>15</v>
      </c>
      <c r="K366" s="199">
        <v>2.5</v>
      </c>
      <c r="L366" s="199">
        <v>6.25</v>
      </c>
      <c r="M366" s="199">
        <v>3.75</v>
      </c>
      <c r="N366" s="200" t="s">
        <v>70</v>
      </c>
      <c r="O366" s="199">
        <v>20.8</v>
      </c>
      <c r="P366" s="199">
        <v>0</v>
      </c>
      <c r="Q366" s="199">
        <v>8.75</v>
      </c>
      <c r="R366" s="199">
        <v>1.25</v>
      </c>
      <c r="S366" s="199">
        <v>0</v>
      </c>
      <c r="T366" s="199">
        <v>17.75</v>
      </c>
      <c r="U366" s="199">
        <v>2.5</v>
      </c>
      <c r="V366" s="199">
        <v>10.25</v>
      </c>
      <c r="W366" s="196" t="s">
        <v>71</v>
      </c>
      <c r="X366" s="198">
        <v>9</v>
      </c>
      <c r="Y366" s="84"/>
      <c r="Z366" s="82"/>
      <c r="AA366" t="str">
        <f t="shared" si="41"/>
        <v>Devito, Mike NYJ DE</v>
      </c>
      <c r="AO366" t="str">
        <f t="shared" si="36"/>
        <v/>
      </c>
      <c r="AQ366" t="str">
        <f t="shared" si="37"/>
        <v/>
      </c>
      <c r="AS366" t="str">
        <f t="shared" si="35"/>
        <v/>
      </c>
      <c r="AU366" t="str">
        <f t="shared" si="38"/>
        <v/>
      </c>
      <c r="AW366" t="str">
        <f t="shared" si="39"/>
        <v/>
      </c>
      <c r="AY366" t="str">
        <f t="shared" si="40"/>
        <v/>
      </c>
      <c r="BA366" s="88"/>
      <c r="BB366" s="88"/>
      <c r="BC366" s="88"/>
      <c r="BD366" s="88"/>
      <c r="BE366" s="88"/>
    </row>
    <row r="367" spans="1:57" ht="15.75" thickBot="1">
      <c r="A367" s="196">
        <v>357</v>
      </c>
      <c r="B367" s="196">
        <v>357</v>
      </c>
      <c r="C367" s="197" t="s">
        <v>454</v>
      </c>
      <c r="D367" s="197">
        <v>22.2</v>
      </c>
      <c r="E367" s="196">
        <v>2.2200000000000002</v>
      </c>
      <c r="F367" s="199">
        <v>0</v>
      </c>
      <c r="G367" s="199">
        <v>0</v>
      </c>
      <c r="H367" s="196"/>
      <c r="I367" s="199">
        <v>6.6</v>
      </c>
      <c r="J367" s="196"/>
      <c r="K367" s="196"/>
      <c r="L367" s="199">
        <v>0</v>
      </c>
      <c r="M367" s="200" t="s">
        <v>70</v>
      </c>
      <c r="N367" s="199">
        <v>2.8</v>
      </c>
      <c r="O367" s="199">
        <v>0</v>
      </c>
      <c r="P367" s="199">
        <v>1.9</v>
      </c>
      <c r="Q367" s="199">
        <v>0</v>
      </c>
      <c r="R367" s="196"/>
      <c r="S367" s="196"/>
      <c r="T367" s="199">
        <v>2.5</v>
      </c>
      <c r="U367" s="199">
        <v>8.4</v>
      </c>
      <c r="V367" s="196"/>
      <c r="W367" s="196" t="s">
        <v>96</v>
      </c>
      <c r="X367" s="198">
        <v>8</v>
      </c>
      <c r="Y367" s="81"/>
      <c r="Z367" s="79"/>
      <c r="AA367" t="str">
        <f t="shared" si="41"/>
        <v>Dickerson, Dorin BUF RB</v>
      </c>
      <c r="AO367" t="str">
        <f t="shared" si="36"/>
        <v/>
      </c>
      <c r="AQ367" t="str">
        <f t="shared" si="37"/>
        <v/>
      </c>
      <c r="AS367" t="str">
        <f t="shared" si="35"/>
        <v/>
      </c>
      <c r="AU367" t="str">
        <f t="shared" si="38"/>
        <v/>
      </c>
      <c r="AW367" t="str">
        <f t="shared" si="39"/>
        <v/>
      </c>
      <c r="AY367" t="str">
        <f t="shared" si="40"/>
        <v/>
      </c>
      <c r="BA367" s="88"/>
      <c r="BB367" s="88"/>
      <c r="BC367" s="88"/>
      <c r="BD367" s="88"/>
      <c r="BE367" s="88"/>
    </row>
    <row r="368" spans="1:57" ht="15.75" thickBot="1">
      <c r="A368" s="196">
        <v>358</v>
      </c>
      <c r="B368" s="196">
        <v>358</v>
      </c>
      <c r="C368" s="197" t="s">
        <v>455</v>
      </c>
      <c r="D368" s="197">
        <v>56</v>
      </c>
      <c r="E368" s="196">
        <v>4.3079999999999998</v>
      </c>
      <c r="F368" s="199">
        <v>5.2</v>
      </c>
      <c r="G368" s="199">
        <v>3.8</v>
      </c>
      <c r="H368" s="199">
        <v>3.5</v>
      </c>
      <c r="I368" s="199">
        <v>0</v>
      </c>
      <c r="J368" s="199">
        <v>2.6</v>
      </c>
      <c r="K368" s="199">
        <v>2.2999999999999998</v>
      </c>
      <c r="L368" s="199">
        <v>2</v>
      </c>
      <c r="M368" s="200" t="s">
        <v>70</v>
      </c>
      <c r="N368" s="199">
        <v>4.0999999999999996</v>
      </c>
      <c r="O368" s="199">
        <v>10.9</v>
      </c>
      <c r="P368" s="199">
        <v>3.8</v>
      </c>
      <c r="Q368" s="199">
        <v>0</v>
      </c>
      <c r="R368" s="196"/>
      <c r="S368" s="196"/>
      <c r="T368" s="196"/>
      <c r="U368" s="199">
        <v>2.4</v>
      </c>
      <c r="V368" s="199">
        <v>15.4</v>
      </c>
      <c r="W368" s="197" t="s">
        <v>456</v>
      </c>
      <c r="X368" s="198">
        <v>8</v>
      </c>
      <c r="Y368" s="84"/>
      <c r="Z368" s="82"/>
      <c r="AA368" t="str">
        <f t="shared" si="41"/>
        <v>Dickson, Ed BAL TE</v>
      </c>
      <c r="AO368" t="str">
        <f t="shared" si="36"/>
        <v/>
      </c>
      <c r="AQ368" t="str">
        <f t="shared" si="37"/>
        <v/>
      </c>
      <c r="AS368" t="str">
        <f t="shared" si="35"/>
        <v/>
      </c>
      <c r="AU368" t="str">
        <f t="shared" si="38"/>
        <v/>
      </c>
      <c r="AW368" t="str">
        <f t="shared" si="39"/>
        <v/>
      </c>
      <c r="AY368" t="str">
        <f t="shared" si="40"/>
        <v/>
      </c>
      <c r="BA368" s="88"/>
      <c r="BB368" s="88"/>
      <c r="BC368" s="88"/>
      <c r="BD368" s="88"/>
      <c r="BE368" s="88"/>
    </row>
    <row r="369" spans="1:57" ht="15.75" thickBot="1">
      <c r="A369" s="196">
        <v>359</v>
      </c>
      <c r="B369" s="196">
        <v>359</v>
      </c>
      <c r="C369" s="197" t="s">
        <v>457</v>
      </c>
      <c r="D369" s="197">
        <v>13.5</v>
      </c>
      <c r="E369" s="196">
        <v>2.25</v>
      </c>
      <c r="F369" s="196"/>
      <c r="G369" s="199">
        <v>0.75</v>
      </c>
      <c r="H369" s="199">
        <v>0.75</v>
      </c>
      <c r="I369" s="199">
        <v>5.25</v>
      </c>
      <c r="J369" s="199">
        <v>4.5</v>
      </c>
      <c r="K369" s="199">
        <v>0</v>
      </c>
      <c r="L369" s="199">
        <v>2.25</v>
      </c>
      <c r="M369" s="196"/>
      <c r="N369" s="196"/>
      <c r="O369" s="196"/>
      <c r="P369" s="200" t="s">
        <v>70</v>
      </c>
      <c r="Q369" s="196"/>
      <c r="R369" s="196"/>
      <c r="S369" s="196"/>
      <c r="T369" s="196"/>
      <c r="U369" s="196"/>
      <c r="V369" s="196"/>
      <c r="W369" s="196" t="s">
        <v>71</v>
      </c>
      <c r="X369" s="198">
        <v>11</v>
      </c>
      <c r="Y369" s="81"/>
      <c r="Z369" s="79"/>
      <c r="AA369" t="str">
        <f t="shared" si="41"/>
        <v>Diles, Zach TEN LB</v>
      </c>
      <c r="AO369" t="str">
        <f t="shared" si="36"/>
        <v/>
      </c>
      <c r="AQ369" t="str">
        <f t="shared" si="37"/>
        <v/>
      </c>
      <c r="AS369" t="str">
        <f t="shared" si="35"/>
        <v/>
      </c>
      <c r="AU369" t="str">
        <f t="shared" si="38"/>
        <v/>
      </c>
      <c r="AW369" t="str">
        <f t="shared" si="39"/>
        <v/>
      </c>
      <c r="AY369" t="str">
        <f t="shared" si="40"/>
        <v/>
      </c>
      <c r="BA369" s="88"/>
      <c r="BB369" s="88"/>
      <c r="BC369" s="88"/>
      <c r="BD369" s="88"/>
      <c r="BE369" s="88"/>
    </row>
    <row r="370" spans="1:57" ht="15.75" thickBot="1">
      <c r="A370" s="196">
        <v>360</v>
      </c>
      <c r="B370" s="196">
        <v>360</v>
      </c>
      <c r="C370" s="197" t="s">
        <v>458</v>
      </c>
      <c r="D370" s="197">
        <v>20.8</v>
      </c>
      <c r="E370" s="196">
        <v>1.3</v>
      </c>
      <c r="F370" s="199">
        <v>0</v>
      </c>
      <c r="G370" s="199">
        <v>0</v>
      </c>
      <c r="H370" s="199">
        <v>0</v>
      </c>
      <c r="I370" s="199">
        <v>2.6</v>
      </c>
      <c r="J370" s="199">
        <v>8.1</v>
      </c>
      <c r="K370" s="199">
        <v>0</v>
      </c>
      <c r="L370" s="199">
        <v>0</v>
      </c>
      <c r="M370" s="199">
        <v>0</v>
      </c>
      <c r="N370" s="200" t="s">
        <v>70</v>
      </c>
      <c r="O370" s="199">
        <v>0</v>
      </c>
      <c r="P370" s="199">
        <v>0.6</v>
      </c>
      <c r="Q370" s="199">
        <v>0.5</v>
      </c>
      <c r="R370" s="199">
        <v>0</v>
      </c>
      <c r="S370" s="199">
        <v>6.9</v>
      </c>
      <c r="T370" s="199">
        <v>0.7</v>
      </c>
      <c r="U370" s="199">
        <v>0.8</v>
      </c>
      <c r="V370" s="199">
        <v>0.6</v>
      </c>
      <c r="W370" s="196" t="s">
        <v>71</v>
      </c>
      <c r="X370" s="198">
        <v>9</v>
      </c>
      <c r="Y370" s="84"/>
      <c r="Z370" s="82"/>
      <c r="AA370" t="str">
        <f t="shared" si="41"/>
        <v>Dixon, Anthony SFO RB</v>
      </c>
      <c r="AO370" t="str">
        <f t="shared" si="36"/>
        <v/>
      </c>
      <c r="AQ370" t="str">
        <f t="shared" si="37"/>
        <v/>
      </c>
      <c r="AS370" t="str">
        <f t="shared" si="35"/>
        <v/>
      </c>
      <c r="AU370" t="str">
        <f t="shared" si="38"/>
        <v/>
      </c>
      <c r="AW370" t="str">
        <f t="shared" si="39"/>
        <v/>
      </c>
      <c r="AY370" t="str">
        <f t="shared" si="40"/>
        <v/>
      </c>
      <c r="BA370" s="88"/>
      <c r="BB370" s="88"/>
      <c r="BC370" s="88"/>
      <c r="BD370" s="88"/>
      <c r="BE370" s="88"/>
    </row>
    <row r="371" spans="1:57" ht="15.75" thickBot="1">
      <c r="A371" s="196">
        <v>361</v>
      </c>
      <c r="B371" s="196">
        <v>361</v>
      </c>
      <c r="C371" s="197" t="s">
        <v>459</v>
      </c>
      <c r="D371" s="197">
        <v>13</v>
      </c>
      <c r="E371" s="196">
        <v>4.3330000000000002</v>
      </c>
      <c r="F371" s="196"/>
      <c r="G371" s="196"/>
      <c r="H371" s="196"/>
      <c r="I371" s="196"/>
      <c r="J371" s="196"/>
      <c r="K371" s="199">
        <v>3.75</v>
      </c>
      <c r="L371" s="200" t="s">
        <v>70</v>
      </c>
      <c r="M371" s="196"/>
      <c r="N371" s="196"/>
      <c r="O371" s="196"/>
      <c r="P371" s="196"/>
      <c r="Q371" s="196"/>
      <c r="R371" s="196"/>
      <c r="S371" s="196"/>
      <c r="T371" s="196"/>
      <c r="U371" s="196"/>
      <c r="V371" s="199">
        <v>9.25</v>
      </c>
      <c r="W371" s="196" t="s">
        <v>71</v>
      </c>
      <c r="X371" s="198">
        <v>7</v>
      </c>
      <c r="Y371" s="81"/>
      <c r="Z371" s="79"/>
      <c r="AA371" t="str">
        <f t="shared" si="41"/>
        <v>Dixon, Antonio PHI DT</v>
      </c>
      <c r="AO371" t="str">
        <f t="shared" si="36"/>
        <v/>
      </c>
      <c r="AQ371" t="str">
        <f t="shared" si="37"/>
        <v/>
      </c>
      <c r="AS371" t="str">
        <f t="shared" si="35"/>
        <v/>
      </c>
      <c r="AU371" t="str">
        <f t="shared" si="38"/>
        <v/>
      </c>
      <c r="AW371" t="str">
        <f t="shared" si="39"/>
        <v/>
      </c>
      <c r="AY371" t="str">
        <f t="shared" si="40"/>
        <v/>
      </c>
      <c r="BA371" s="88"/>
      <c r="BB371" s="88"/>
      <c r="BC371" s="88"/>
      <c r="BD371" s="88"/>
      <c r="BE371" s="88"/>
    </row>
    <row r="372" spans="1:57" ht="15.75" thickBot="1">
      <c r="A372" s="196">
        <v>362</v>
      </c>
      <c r="B372" s="196">
        <v>362</v>
      </c>
      <c r="C372" s="197" t="s">
        <v>460</v>
      </c>
      <c r="D372" s="197">
        <v>71.45</v>
      </c>
      <c r="E372" s="196">
        <v>5.1040000000000001</v>
      </c>
      <c r="F372" s="199">
        <v>1.5</v>
      </c>
      <c r="G372" s="199">
        <v>0</v>
      </c>
      <c r="H372" s="196"/>
      <c r="I372" s="199">
        <v>3</v>
      </c>
      <c r="J372" s="199">
        <v>6.25</v>
      </c>
      <c r="K372" s="199">
        <v>0</v>
      </c>
      <c r="L372" s="199">
        <v>5.5</v>
      </c>
      <c r="M372" s="200" t="s">
        <v>70</v>
      </c>
      <c r="N372" s="199">
        <v>6.75</v>
      </c>
      <c r="O372" s="199">
        <v>11.5</v>
      </c>
      <c r="P372" s="199">
        <v>2.5</v>
      </c>
      <c r="Q372" s="196"/>
      <c r="R372" s="199">
        <v>15.2</v>
      </c>
      <c r="S372" s="199">
        <v>3.75</v>
      </c>
      <c r="T372" s="199">
        <v>5.5</v>
      </c>
      <c r="U372" s="199">
        <v>9.25</v>
      </c>
      <c r="V372" s="199">
        <v>0.75</v>
      </c>
      <c r="W372" s="196" t="s">
        <v>87</v>
      </c>
      <c r="X372" s="198">
        <v>8</v>
      </c>
      <c r="Y372" s="84"/>
      <c r="Z372" s="82"/>
      <c r="AA372" t="str">
        <f t="shared" si="41"/>
        <v>Dobbins, Tim HOU LB</v>
      </c>
      <c r="AO372" t="str">
        <f t="shared" si="36"/>
        <v/>
      </c>
      <c r="AQ372" t="str">
        <f t="shared" si="37"/>
        <v/>
      </c>
      <c r="AS372" t="str">
        <f t="shared" si="35"/>
        <v/>
      </c>
      <c r="AU372" t="str">
        <f t="shared" si="38"/>
        <v/>
      </c>
      <c r="AW372" t="str">
        <f t="shared" si="39"/>
        <v/>
      </c>
      <c r="AY372" t="str">
        <f t="shared" si="40"/>
        <v/>
      </c>
      <c r="BA372" s="88"/>
      <c r="BB372" s="88"/>
      <c r="BC372" s="88"/>
      <c r="BD372" s="88"/>
      <c r="BE372" s="88"/>
    </row>
    <row r="373" spans="1:57" ht="15.75" thickBot="1">
      <c r="A373" s="196">
        <v>363</v>
      </c>
      <c r="B373" s="196">
        <v>363</v>
      </c>
      <c r="C373" s="197" t="s">
        <v>461</v>
      </c>
      <c r="D373" s="197">
        <v>7.5</v>
      </c>
      <c r="E373" s="196">
        <v>0.625</v>
      </c>
      <c r="F373" s="199">
        <v>0</v>
      </c>
      <c r="G373" s="199">
        <v>0</v>
      </c>
      <c r="H373" s="199">
        <v>0</v>
      </c>
      <c r="I373" s="199">
        <v>0</v>
      </c>
      <c r="J373" s="199">
        <v>1.25</v>
      </c>
      <c r="K373" s="199">
        <v>0</v>
      </c>
      <c r="L373" s="199">
        <v>0</v>
      </c>
      <c r="M373" s="199">
        <v>0</v>
      </c>
      <c r="N373" s="200" t="s">
        <v>70</v>
      </c>
      <c r="O373" s="199">
        <v>2.5</v>
      </c>
      <c r="P373" s="199">
        <v>3.75</v>
      </c>
      <c r="Q373" s="199">
        <v>0</v>
      </c>
      <c r="R373" s="196"/>
      <c r="S373" s="199">
        <v>0</v>
      </c>
      <c r="T373" s="196"/>
      <c r="U373" s="196"/>
      <c r="V373" s="196"/>
      <c r="W373" s="196" t="s">
        <v>96</v>
      </c>
      <c r="X373" s="198">
        <v>9</v>
      </c>
      <c r="Y373" s="81"/>
      <c r="Z373" s="79"/>
      <c r="AA373" t="str">
        <f t="shared" si="41"/>
        <v>Dobbs, Demarcus SFO DE</v>
      </c>
      <c r="AO373" t="str">
        <f t="shared" si="36"/>
        <v/>
      </c>
      <c r="AQ373" t="str">
        <f t="shared" si="37"/>
        <v/>
      </c>
      <c r="AS373" t="str">
        <f t="shared" si="35"/>
        <v/>
      </c>
      <c r="AU373" t="str">
        <f t="shared" si="38"/>
        <v/>
      </c>
      <c r="AW373" t="str">
        <f t="shared" si="39"/>
        <v/>
      </c>
      <c r="AY373" t="str">
        <f t="shared" si="40"/>
        <v/>
      </c>
      <c r="BA373" s="88"/>
      <c r="BB373" s="88"/>
      <c r="BC373" s="88"/>
      <c r="BD373" s="88"/>
      <c r="BE373" s="88"/>
    </row>
    <row r="374" spans="1:57" ht="15.75" thickBot="1">
      <c r="A374" s="196">
        <v>364</v>
      </c>
      <c r="B374" s="196">
        <v>364</v>
      </c>
      <c r="C374" s="197" t="s">
        <v>462</v>
      </c>
      <c r="D374" s="197">
        <v>94.25</v>
      </c>
      <c r="E374" s="196">
        <v>6.2830000000000004</v>
      </c>
      <c r="F374" s="199">
        <v>11.25</v>
      </c>
      <c r="G374" s="199">
        <v>12.75</v>
      </c>
      <c r="H374" s="199">
        <v>2.5</v>
      </c>
      <c r="I374" s="196"/>
      <c r="J374" s="199">
        <v>0</v>
      </c>
      <c r="K374" s="199">
        <v>5</v>
      </c>
      <c r="L374" s="199">
        <v>2.5</v>
      </c>
      <c r="M374" s="199">
        <v>18</v>
      </c>
      <c r="N374" s="199">
        <v>13.5</v>
      </c>
      <c r="O374" s="200" t="s">
        <v>70</v>
      </c>
      <c r="P374" s="199">
        <v>10</v>
      </c>
      <c r="Q374" s="199">
        <v>6.25</v>
      </c>
      <c r="R374" s="199">
        <v>5</v>
      </c>
      <c r="S374" s="199">
        <v>2.5</v>
      </c>
      <c r="T374" s="199">
        <v>2.5</v>
      </c>
      <c r="U374" s="199">
        <v>2.5</v>
      </c>
      <c r="V374" s="199">
        <v>0</v>
      </c>
      <c r="W374" s="196" t="s">
        <v>71</v>
      </c>
      <c r="X374" s="198">
        <v>10</v>
      </c>
      <c r="Y374" s="84"/>
      <c r="Z374" s="82"/>
      <c r="AA374" t="str">
        <f t="shared" si="41"/>
        <v>Dockett, Darnell ARI DE</v>
      </c>
      <c r="AO374" t="str">
        <f t="shared" si="36"/>
        <v/>
      </c>
      <c r="AQ374" t="str">
        <f t="shared" si="37"/>
        <v/>
      </c>
      <c r="AS374" t="str">
        <f t="shared" si="35"/>
        <v/>
      </c>
      <c r="AU374" t="str">
        <f t="shared" si="38"/>
        <v/>
      </c>
      <c r="AW374" t="str">
        <f t="shared" si="39"/>
        <v/>
      </c>
      <c r="AY374" t="str">
        <f t="shared" si="40"/>
        <v/>
      </c>
      <c r="BA374" s="88"/>
      <c r="BB374" s="88"/>
      <c r="BC374" s="88"/>
      <c r="BD374" s="88"/>
      <c r="BE374" s="88"/>
    </row>
    <row r="375" spans="1:57" ht="15.75" thickBot="1">
      <c r="A375" s="196">
        <v>365</v>
      </c>
      <c r="B375" s="196">
        <v>365</v>
      </c>
      <c r="C375" s="197" t="s">
        <v>463</v>
      </c>
      <c r="D375" s="197">
        <v>15.25</v>
      </c>
      <c r="E375" s="196">
        <v>3.8119999999999998</v>
      </c>
      <c r="F375" s="199">
        <v>6</v>
      </c>
      <c r="G375" s="199">
        <v>5</v>
      </c>
      <c r="H375" s="199">
        <v>1.75</v>
      </c>
      <c r="I375" s="196"/>
      <c r="J375" s="196"/>
      <c r="K375" s="196"/>
      <c r="L375" s="200" t="s">
        <v>70</v>
      </c>
      <c r="M375" s="196"/>
      <c r="N375" s="199">
        <v>2.5</v>
      </c>
      <c r="O375" s="196"/>
      <c r="P375" s="196"/>
      <c r="Q375" s="196"/>
      <c r="R375" s="196"/>
      <c r="S375" s="196"/>
      <c r="T375" s="196"/>
      <c r="U375" s="196"/>
      <c r="V375" s="196"/>
      <c r="W375" s="196" t="s">
        <v>71</v>
      </c>
      <c r="X375" s="198">
        <v>7</v>
      </c>
      <c r="Y375" s="81"/>
      <c r="Z375" s="79"/>
      <c r="AA375" t="str">
        <f t="shared" si="41"/>
        <v>Dorsey, Glenn KCC DE</v>
      </c>
      <c r="AO375" t="str">
        <f t="shared" si="36"/>
        <v/>
      </c>
      <c r="AQ375" t="str">
        <f t="shared" si="37"/>
        <v/>
      </c>
      <c r="AS375" t="str">
        <f t="shared" si="35"/>
        <v/>
      </c>
      <c r="AU375" t="str">
        <f t="shared" si="38"/>
        <v/>
      </c>
      <c r="AW375" t="str">
        <f t="shared" si="39"/>
        <v/>
      </c>
      <c r="AY375" t="str">
        <f t="shared" si="40"/>
        <v/>
      </c>
      <c r="BA375" s="88"/>
      <c r="BB375" s="88"/>
      <c r="BC375" s="88"/>
      <c r="BD375" s="88"/>
      <c r="BE375" s="88"/>
    </row>
    <row r="376" spans="1:57" ht="15.75" thickBot="1">
      <c r="A376" s="196">
        <v>366</v>
      </c>
      <c r="B376" s="196">
        <v>366</v>
      </c>
      <c r="C376" s="197" t="s">
        <v>464</v>
      </c>
      <c r="D376" s="197">
        <v>30.58</v>
      </c>
      <c r="E376" s="196">
        <v>2.1840000000000002</v>
      </c>
      <c r="F376" s="199">
        <v>0</v>
      </c>
      <c r="G376" s="199">
        <v>1.85</v>
      </c>
      <c r="H376" s="199">
        <v>0</v>
      </c>
      <c r="I376" s="199">
        <v>5.15</v>
      </c>
      <c r="J376" s="199">
        <v>0</v>
      </c>
      <c r="K376" s="199">
        <v>0</v>
      </c>
      <c r="L376" s="199">
        <v>8.75</v>
      </c>
      <c r="M376" s="200" t="s">
        <v>70</v>
      </c>
      <c r="N376" s="199">
        <v>0</v>
      </c>
      <c r="O376" s="199">
        <v>3.85</v>
      </c>
      <c r="P376" s="199">
        <v>0.53</v>
      </c>
      <c r="Q376" s="199">
        <v>2.48</v>
      </c>
      <c r="R376" s="199">
        <v>0</v>
      </c>
      <c r="S376" s="199">
        <v>0</v>
      </c>
      <c r="T376" s="199">
        <v>7.97</v>
      </c>
      <c r="U376" s="196"/>
      <c r="V376" s="196"/>
      <c r="W376" s="196" t="s">
        <v>71</v>
      </c>
      <c r="X376" s="198">
        <v>8</v>
      </c>
      <c r="Y376" s="84"/>
      <c r="Z376" s="82"/>
      <c r="AA376" t="str">
        <f t="shared" si="41"/>
        <v>Doss, Tandon BAL WR</v>
      </c>
      <c r="AO376" t="str">
        <f t="shared" si="36"/>
        <v/>
      </c>
      <c r="AQ376" t="str">
        <f t="shared" si="37"/>
        <v/>
      </c>
      <c r="AS376" t="str">
        <f t="shared" si="35"/>
        <v/>
      </c>
      <c r="AU376" t="str">
        <f t="shared" si="38"/>
        <v/>
      </c>
      <c r="AW376" t="str">
        <f t="shared" si="39"/>
        <v/>
      </c>
      <c r="AY376" t="str">
        <f t="shared" si="40"/>
        <v/>
      </c>
      <c r="BA376" s="88"/>
      <c r="BB376" s="88"/>
      <c r="BC376" s="88"/>
      <c r="BD376" s="88"/>
      <c r="BE376" s="88"/>
    </row>
    <row r="377" spans="1:57" ht="15.75" thickBot="1">
      <c r="A377" s="196">
        <v>367</v>
      </c>
      <c r="B377" s="196">
        <v>367</v>
      </c>
      <c r="C377" s="197" t="s">
        <v>465</v>
      </c>
      <c r="D377" s="197">
        <v>58.32</v>
      </c>
      <c r="E377" s="196">
        <v>4.8600000000000003</v>
      </c>
      <c r="F377" s="199">
        <v>7.45</v>
      </c>
      <c r="G377" s="199">
        <v>6.57</v>
      </c>
      <c r="H377" s="199">
        <v>0</v>
      </c>
      <c r="I377" s="199">
        <v>8.1</v>
      </c>
      <c r="J377" s="199">
        <v>6.65</v>
      </c>
      <c r="K377" s="199">
        <v>1.35</v>
      </c>
      <c r="L377" s="199">
        <v>7.55</v>
      </c>
      <c r="M377" s="199">
        <v>4.5999999999999996</v>
      </c>
      <c r="N377" s="199">
        <v>0</v>
      </c>
      <c r="O377" s="200" t="s">
        <v>70</v>
      </c>
      <c r="P377" s="199">
        <v>9.0500000000000007</v>
      </c>
      <c r="Q377" s="196"/>
      <c r="R377" s="199">
        <v>3.8</v>
      </c>
      <c r="S377" s="199">
        <v>3.2</v>
      </c>
      <c r="T377" s="196"/>
      <c r="U377" s="196"/>
      <c r="V377" s="196"/>
      <c r="W377" s="196" t="s">
        <v>71</v>
      </c>
      <c r="X377" s="198">
        <v>10</v>
      </c>
      <c r="Y377" s="81"/>
      <c r="Z377" s="79"/>
      <c r="AA377" t="str">
        <f t="shared" si="41"/>
        <v>Doucet, Early ARI WR</v>
      </c>
      <c r="AO377" t="str">
        <f t="shared" si="36"/>
        <v/>
      </c>
      <c r="AQ377" t="str">
        <f t="shared" si="37"/>
        <v/>
      </c>
      <c r="AS377" t="str">
        <f t="shared" si="35"/>
        <v/>
      </c>
      <c r="AU377" t="str">
        <f t="shared" si="38"/>
        <v/>
      </c>
      <c r="AW377" t="str">
        <f t="shared" si="39"/>
        <v/>
      </c>
      <c r="AY377" t="str">
        <f t="shared" si="40"/>
        <v/>
      </c>
      <c r="BA377" s="88"/>
      <c r="BB377" s="88"/>
      <c r="BC377" s="88"/>
      <c r="BD377" s="88"/>
      <c r="BE377" s="88"/>
    </row>
    <row r="378" spans="1:57" ht="15.75" thickBot="1">
      <c r="A378" s="196">
        <v>368</v>
      </c>
      <c r="B378" s="196">
        <v>368</v>
      </c>
      <c r="C378" s="197" t="s">
        <v>466</v>
      </c>
      <c r="D378" s="197">
        <v>74.849999999999994</v>
      </c>
      <c r="E378" s="196">
        <v>4.6779999999999999</v>
      </c>
      <c r="F378" s="199">
        <v>7.6</v>
      </c>
      <c r="G378" s="199">
        <v>0</v>
      </c>
      <c r="H378" s="199">
        <v>0</v>
      </c>
      <c r="I378" s="199">
        <v>9</v>
      </c>
      <c r="J378" s="199">
        <v>3.75</v>
      </c>
      <c r="K378" s="199">
        <v>7.25</v>
      </c>
      <c r="L378" s="199">
        <v>9</v>
      </c>
      <c r="M378" s="199">
        <v>5.25</v>
      </c>
      <c r="N378" s="199">
        <v>12</v>
      </c>
      <c r="O378" s="200" t="s">
        <v>70</v>
      </c>
      <c r="P378" s="199">
        <v>0</v>
      </c>
      <c r="Q378" s="199">
        <v>0</v>
      </c>
      <c r="R378" s="199">
        <v>3.75</v>
      </c>
      <c r="S378" s="199">
        <v>5</v>
      </c>
      <c r="T378" s="199">
        <v>6.25</v>
      </c>
      <c r="U378" s="199">
        <v>3</v>
      </c>
      <c r="V378" s="199">
        <v>3</v>
      </c>
      <c r="W378" s="196" t="s">
        <v>71</v>
      </c>
      <c r="X378" s="198">
        <v>10</v>
      </c>
      <c r="Y378" s="84"/>
      <c r="Z378" s="82"/>
      <c r="AA378" t="str">
        <f t="shared" si="41"/>
        <v>Doughty, Reed WAS S</v>
      </c>
      <c r="AO378" t="str">
        <f t="shared" si="36"/>
        <v/>
      </c>
      <c r="AQ378" t="str">
        <f t="shared" si="37"/>
        <v/>
      </c>
      <c r="AS378" t="str">
        <f t="shared" si="35"/>
        <v/>
      </c>
      <c r="AU378" t="str">
        <f t="shared" si="38"/>
        <v/>
      </c>
      <c r="AW378" t="str">
        <f t="shared" si="39"/>
        <v/>
      </c>
      <c r="AY378" t="str">
        <f t="shared" si="40"/>
        <v/>
      </c>
      <c r="BA378" s="88"/>
      <c r="BB378" s="88"/>
      <c r="BC378" s="88"/>
      <c r="BD378" s="88"/>
      <c r="BE378" s="88"/>
    </row>
    <row r="379" spans="1:57" ht="15.75" thickBot="1">
      <c r="A379" s="196">
        <v>369</v>
      </c>
      <c r="B379" s="196">
        <v>369</v>
      </c>
      <c r="C379" s="197" t="s">
        <v>467</v>
      </c>
      <c r="D379" s="197">
        <v>0</v>
      </c>
      <c r="E379" s="196">
        <v>0</v>
      </c>
      <c r="F379" s="196"/>
      <c r="G379" s="196"/>
      <c r="H379" s="196"/>
      <c r="I379" s="196"/>
      <c r="J379" s="200" t="s">
        <v>70</v>
      </c>
      <c r="K379" s="196"/>
      <c r="L379" s="196"/>
      <c r="M379" s="196"/>
      <c r="N379" s="196"/>
      <c r="O379" s="196"/>
      <c r="P379" s="196"/>
      <c r="Q379" s="196"/>
      <c r="R379" s="196"/>
      <c r="S379" s="196"/>
      <c r="T379" s="196"/>
      <c r="U379" s="196"/>
      <c r="V379" s="199">
        <v>0</v>
      </c>
      <c r="W379" s="196" t="s">
        <v>71</v>
      </c>
      <c r="X379" s="198">
        <v>5</v>
      </c>
      <c r="Y379" s="81"/>
      <c r="Z379" s="79"/>
      <c r="AA379" t="str">
        <f t="shared" si="41"/>
        <v>Douglas, David TBB WR</v>
      </c>
      <c r="AO379" t="str">
        <f t="shared" si="36"/>
        <v/>
      </c>
      <c r="AQ379" t="str">
        <f t="shared" si="37"/>
        <v/>
      </c>
      <c r="AS379" t="str">
        <f t="shared" si="35"/>
        <v/>
      </c>
      <c r="AU379" t="str">
        <f t="shared" si="38"/>
        <v/>
      </c>
      <c r="AW379" t="str">
        <f t="shared" si="39"/>
        <v/>
      </c>
      <c r="AY379" t="str">
        <f t="shared" si="40"/>
        <v/>
      </c>
      <c r="BA379" s="88"/>
      <c r="BB379" s="88"/>
      <c r="BC379" s="88"/>
      <c r="BD379" s="88"/>
      <c r="BE379" s="88"/>
    </row>
    <row r="380" spans="1:57" ht="15.75" thickBot="1">
      <c r="A380" s="196">
        <v>370</v>
      </c>
      <c r="B380" s="196">
        <v>370</v>
      </c>
      <c r="C380" s="197" t="s">
        <v>468</v>
      </c>
      <c r="D380" s="197">
        <v>93.62</v>
      </c>
      <c r="E380" s="196">
        <v>6.2409999999999997</v>
      </c>
      <c r="F380" s="199">
        <v>4.2699999999999996</v>
      </c>
      <c r="G380" s="199">
        <v>6.45</v>
      </c>
      <c r="H380" s="199">
        <v>3.8</v>
      </c>
      <c r="I380" s="199">
        <v>1.85</v>
      </c>
      <c r="J380" s="199">
        <v>6.4</v>
      </c>
      <c r="K380" s="199">
        <v>9.9499999999999993</v>
      </c>
      <c r="L380" s="200" t="s">
        <v>70</v>
      </c>
      <c r="M380" s="196"/>
      <c r="N380" s="199">
        <v>0</v>
      </c>
      <c r="O380" s="199">
        <v>9.9</v>
      </c>
      <c r="P380" s="199">
        <v>11.05</v>
      </c>
      <c r="Q380" s="199">
        <v>3.6</v>
      </c>
      <c r="R380" s="199">
        <v>0</v>
      </c>
      <c r="S380" s="199">
        <v>5.4</v>
      </c>
      <c r="T380" s="199">
        <v>11.95</v>
      </c>
      <c r="U380" s="199">
        <v>3.1</v>
      </c>
      <c r="V380" s="199">
        <v>15.9</v>
      </c>
      <c r="W380" s="196" t="s">
        <v>71</v>
      </c>
      <c r="X380" s="198">
        <v>7</v>
      </c>
      <c r="Y380" s="84"/>
      <c r="Z380" s="82"/>
      <c r="AA380" t="str">
        <f t="shared" si="41"/>
        <v>Douglas, Harry ATL WR</v>
      </c>
      <c r="AO380" t="str">
        <f t="shared" si="36"/>
        <v/>
      </c>
      <c r="AQ380" t="str">
        <f t="shared" si="37"/>
        <v/>
      </c>
      <c r="AS380" t="str">
        <f t="shared" si="35"/>
        <v/>
      </c>
      <c r="AU380" t="str">
        <f t="shared" si="38"/>
        <v/>
      </c>
      <c r="AW380" t="str">
        <f t="shared" si="39"/>
        <v/>
      </c>
      <c r="AY380" t="str">
        <f t="shared" si="40"/>
        <v/>
      </c>
      <c r="BA380" s="88"/>
      <c r="BB380" s="88"/>
      <c r="BC380" s="88"/>
      <c r="BD380" s="88"/>
      <c r="BE380" s="88"/>
    </row>
    <row r="381" spans="1:57" ht="15.75" thickBot="1">
      <c r="A381" s="196">
        <v>371</v>
      </c>
      <c r="B381" s="196">
        <v>371</v>
      </c>
      <c r="C381" s="197" t="s">
        <v>469</v>
      </c>
      <c r="D381" s="197">
        <v>11.5</v>
      </c>
      <c r="E381" s="196">
        <v>1.917</v>
      </c>
      <c r="F381" s="199">
        <v>5.25</v>
      </c>
      <c r="G381" s="196"/>
      <c r="H381" s="199">
        <v>0</v>
      </c>
      <c r="I381" s="199">
        <v>1.5</v>
      </c>
      <c r="J381" s="199">
        <v>2.25</v>
      </c>
      <c r="K381" s="199">
        <v>0</v>
      </c>
      <c r="L381" s="199">
        <v>2.5</v>
      </c>
      <c r="M381" s="196"/>
      <c r="N381" s="200" t="s">
        <v>70</v>
      </c>
      <c r="O381" s="196"/>
      <c r="P381" s="196"/>
      <c r="Q381" s="196"/>
      <c r="R381" s="196"/>
      <c r="S381" s="196"/>
      <c r="T381" s="196"/>
      <c r="U381" s="196"/>
      <c r="V381" s="196"/>
      <c r="W381" s="196" t="s">
        <v>71</v>
      </c>
      <c r="X381" s="198">
        <v>9</v>
      </c>
      <c r="Y381" s="81"/>
      <c r="Z381" s="79"/>
      <c r="AA381" t="str">
        <f t="shared" si="41"/>
        <v>Dowling, Ras-I NEP CB</v>
      </c>
      <c r="AO381" t="str">
        <f t="shared" si="36"/>
        <v/>
      </c>
      <c r="AQ381" t="str">
        <f t="shared" si="37"/>
        <v/>
      </c>
      <c r="AS381" t="str">
        <f t="shared" si="35"/>
        <v/>
      </c>
      <c r="AU381" t="str">
        <f t="shared" si="38"/>
        <v/>
      </c>
      <c r="AW381" t="str">
        <f t="shared" si="39"/>
        <v/>
      </c>
      <c r="AY381" t="str">
        <f t="shared" si="40"/>
        <v/>
      </c>
      <c r="BA381" s="88"/>
      <c r="BB381" s="88"/>
      <c r="BC381" s="88"/>
      <c r="BD381" s="88"/>
      <c r="BE381" s="88"/>
    </row>
    <row r="382" spans="1:57" ht="15.75" thickBot="1">
      <c r="A382" s="196">
        <v>372</v>
      </c>
      <c r="B382" s="196">
        <v>372</v>
      </c>
      <c r="C382" s="197" t="s">
        <v>470</v>
      </c>
      <c r="D382" s="197">
        <v>0</v>
      </c>
      <c r="E382" s="196">
        <v>0</v>
      </c>
      <c r="F382" s="196"/>
      <c r="G382" s="196"/>
      <c r="H382" s="196"/>
      <c r="I382" s="196"/>
      <c r="J382" s="196"/>
      <c r="K382" s="196"/>
      <c r="L382" s="200" t="s">
        <v>70</v>
      </c>
      <c r="M382" s="199">
        <v>0</v>
      </c>
      <c r="N382" s="196"/>
      <c r="O382" s="199">
        <v>0</v>
      </c>
      <c r="P382" s="196"/>
      <c r="Q382" s="196"/>
      <c r="R382" s="196"/>
      <c r="S382" s="196"/>
      <c r="T382" s="196"/>
      <c r="U382" s="196"/>
      <c r="V382" s="196"/>
      <c r="W382" s="196" t="s">
        <v>71</v>
      </c>
      <c r="X382" s="198">
        <v>7</v>
      </c>
      <c r="Y382" s="84"/>
      <c r="Z382" s="82"/>
      <c r="AA382" t="str">
        <f t="shared" si="41"/>
        <v>Dowtin, Marcus PHI LB</v>
      </c>
      <c r="AO382" t="str">
        <f t="shared" si="36"/>
        <v/>
      </c>
      <c r="AQ382" t="str">
        <f t="shared" si="37"/>
        <v/>
      </c>
      <c r="AS382" t="str">
        <f t="shared" si="35"/>
        <v/>
      </c>
      <c r="AU382" t="str">
        <f t="shared" si="38"/>
        <v/>
      </c>
      <c r="AW382" t="str">
        <f t="shared" si="39"/>
        <v/>
      </c>
      <c r="AY382" t="str">
        <f t="shared" si="40"/>
        <v/>
      </c>
      <c r="BA382" s="88"/>
      <c r="BB382" s="88"/>
      <c r="BC382" s="88"/>
      <c r="BD382" s="88"/>
      <c r="BE382" s="88"/>
    </row>
    <row r="383" spans="1:57" ht="15.75" thickBot="1">
      <c r="A383" s="196">
        <v>373</v>
      </c>
      <c r="B383" s="196">
        <v>373</v>
      </c>
      <c r="C383" s="197" t="s">
        <v>471</v>
      </c>
      <c r="D383" s="197">
        <v>93.58</v>
      </c>
      <c r="E383" s="196">
        <v>5.8490000000000002</v>
      </c>
      <c r="F383" s="199">
        <v>12.1</v>
      </c>
      <c r="G383" s="199">
        <v>8.9</v>
      </c>
      <c r="H383" s="199">
        <v>9.2799999999999994</v>
      </c>
      <c r="I383" s="199">
        <v>8.64</v>
      </c>
      <c r="J383" s="199">
        <v>8.7799999999999994</v>
      </c>
      <c r="K383" s="199">
        <v>5.3</v>
      </c>
      <c r="L383" s="200" t="s">
        <v>70</v>
      </c>
      <c r="M383" s="199">
        <v>4.4800000000000004</v>
      </c>
      <c r="N383" s="199">
        <v>14.02</v>
      </c>
      <c r="O383" s="199">
        <v>1.36</v>
      </c>
      <c r="P383" s="199">
        <v>5.86</v>
      </c>
      <c r="Q383" s="199">
        <v>3.42</v>
      </c>
      <c r="R383" s="199">
        <v>1.24</v>
      </c>
      <c r="S383" s="199">
        <v>2.6</v>
      </c>
      <c r="T383" s="199">
        <v>4.0999999999999996</v>
      </c>
      <c r="U383" s="199">
        <v>0.4</v>
      </c>
      <c r="V383" s="199">
        <v>3.1</v>
      </c>
      <c r="W383" s="196" t="s">
        <v>71</v>
      </c>
      <c r="X383" s="198">
        <v>7</v>
      </c>
      <c r="Y383" s="81"/>
      <c r="Z383" s="79"/>
      <c r="AA383" t="str">
        <f t="shared" si="41"/>
        <v>Draughn, Shaun KCC RB</v>
      </c>
      <c r="AO383" t="str">
        <f t="shared" si="36"/>
        <v/>
      </c>
      <c r="AQ383" t="str">
        <f t="shared" si="37"/>
        <v/>
      </c>
      <c r="AS383" t="str">
        <f t="shared" si="35"/>
        <v/>
      </c>
      <c r="AU383" t="str">
        <f t="shared" si="38"/>
        <v/>
      </c>
      <c r="AW383" t="str">
        <f t="shared" si="39"/>
        <v/>
      </c>
      <c r="AY383" t="str">
        <f t="shared" si="40"/>
        <v/>
      </c>
      <c r="BA383" s="88"/>
      <c r="BB383" s="88"/>
      <c r="BC383" s="88"/>
      <c r="BD383" s="88"/>
      <c r="BE383" s="88"/>
    </row>
    <row r="384" spans="1:57" ht="15.75" thickBot="1">
      <c r="A384" s="196">
        <v>374</v>
      </c>
      <c r="B384" s="196">
        <v>374</v>
      </c>
      <c r="C384" s="197" t="s">
        <v>472</v>
      </c>
      <c r="D384" s="197">
        <v>4.5</v>
      </c>
      <c r="E384" s="196">
        <v>0.34599999999999997</v>
      </c>
      <c r="F384" s="199">
        <v>0</v>
      </c>
      <c r="G384" s="196"/>
      <c r="H384" s="199">
        <v>0</v>
      </c>
      <c r="I384" s="196"/>
      <c r="J384" s="196"/>
      <c r="K384" s="199">
        <v>0</v>
      </c>
      <c r="L384" s="199">
        <v>0</v>
      </c>
      <c r="M384" s="199">
        <v>0</v>
      </c>
      <c r="N384" s="199">
        <v>0</v>
      </c>
      <c r="O384" s="200" t="s">
        <v>70</v>
      </c>
      <c r="P384" s="199">
        <v>0</v>
      </c>
      <c r="Q384" s="199">
        <v>0</v>
      </c>
      <c r="R384" s="199">
        <v>0</v>
      </c>
      <c r="S384" s="199">
        <v>0</v>
      </c>
      <c r="T384" s="199">
        <v>0</v>
      </c>
      <c r="U384" s="199">
        <v>1.8</v>
      </c>
      <c r="V384" s="199">
        <v>2.7</v>
      </c>
      <c r="W384" s="196" t="s">
        <v>71</v>
      </c>
      <c r="X384" s="198">
        <v>10</v>
      </c>
      <c r="Y384" s="84"/>
      <c r="Z384" s="82"/>
      <c r="AA384" t="str">
        <f t="shared" si="41"/>
        <v>Dray, Jim ARI TE</v>
      </c>
      <c r="AO384" t="str">
        <f t="shared" si="36"/>
        <v/>
      </c>
      <c r="AQ384" t="str">
        <f t="shared" si="37"/>
        <v/>
      </c>
      <c r="AS384" t="str">
        <f t="shared" si="35"/>
        <v/>
      </c>
      <c r="AU384" t="str">
        <f t="shared" si="38"/>
        <v/>
      </c>
      <c r="AW384" t="str">
        <f t="shared" si="39"/>
        <v/>
      </c>
      <c r="AY384" t="str">
        <f t="shared" si="40"/>
        <v/>
      </c>
      <c r="BA384" s="88"/>
      <c r="BB384" s="88"/>
      <c r="BC384" s="88"/>
      <c r="BD384" s="88"/>
      <c r="BE384" s="88"/>
    </row>
    <row r="385" spans="1:57" ht="15.75" thickBot="1">
      <c r="A385" s="196">
        <v>375</v>
      </c>
      <c r="B385" s="196">
        <v>375</v>
      </c>
      <c r="C385" s="197" t="s">
        <v>473</v>
      </c>
      <c r="D385" s="197">
        <v>127.1</v>
      </c>
      <c r="E385" s="196">
        <v>7.944</v>
      </c>
      <c r="F385" s="199">
        <v>2.1</v>
      </c>
      <c r="G385" s="199">
        <v>4.5999999999999996</v>
      </c>
      <c r="H385" s="199">
        <v>12.6</v>
      </c>
      <c r="I385" s="199">
        <v>10.7</v>
      </c>
      <c r="J385" s="199">
        <v>14.1</v>
      </c>
      <c r="K385" s="199">
        <v>14.7</v>
      </c>
      <c r="L385" s="200" t="s">
        <v>70</v>
      </c>
      <c r="M385" s="199">
        <v>0</v>
      </c>
      <c r="N385" s="199">
        <v>15.8</v>
      </c>
      <c r="O385" s="199">
        <v>6.1</v>
      </c>
      <c r="P385" s="199">
        <v>8.8000000000000007</v>
      </c>
      <c r="Q385" s="199">
        <v>3.3</v>
      </c>
      <c r="R385" s="199">
        <v>0</v>
      </c>
      <c r="S385" s="199">
        <v>16.5</v>
      </c>
      <c r="T385" s="199">
        <v>6.6</v>
      </c>
      <c r="U385" s="199">
        <v>6.7</v>
      </c>
      <c r="V385" s="199">
        <v>4.5</v>
      </c>
      <c r="W385" s="196" t="s">
        <v>96</v>
      </c>
      <c r="X385" s="198">
        <v>7</v>
      </c>
      <c r="Y385" s="81"/>
      <c r="Z385" s="79"/>
      <c r="AA385" t="str">
        <f t="shared" si="41"/>
        <v>Dreessen, Joel DEN TE</v>
      </c>
      <c r="AO385" t="str">
        <f t="shared" si="36"/>
        <v/>
      </c>
      <c r="AQ385" t="str">
        <f t="shared" si="37"/>
        <v/>
      </c>
      <c r="AS385" t="str">
        <f t="shared" si="35"/>
        <v/>
      </c>
      <c r="AU385" t="str">
        <f t="shared" si="38"/>
        <v/>
      </c>
      <c r="AW385" t="str">
        <f t="shared" si="39"/>
        <v/>
      </c>
      <c r="AY385" t="str">
        <f t="shared" si="40"/>
        <v/>
      </c>
      <c r="BA385" s="88"/>
      <c r="BB385" s="88"/>
      <c r="BC385" s="88"/>
      <c r="BD385" s="88"/>
      <c r="BE385" s="88"/>
    </row>
    <row r="386" spans="1:57" ht="15.75" thickBot="1">
      <c r="A386" s="196">
        <v>376</v>
      </c>
      <c r="B386" s="196">
        <v>376</v>
      </c>
      <c r="C386" s="197" t="s">
        <v>474</v>
      </c>
      <c r="D386" s="197">
        <v>29.7</v>
      </c>
      <c r="E386" s="196">
        <v>2.2850000000000001</v>
      </c>
      <c r="F386" s="199">
        <v>0</v>
      </c>
      <c r="G386" s="199">
        <v>9.85</v>
      </c>
      <c r="H386" s="199">
        <v>0</v>
      </c>
      <c r="I386" s="199">
        <v>1.55</v>
      </c>
      <c r="J386" s="199">
        <v>2.65</v>
      </c>
      <c r="K386" s="199">
        <v>0</v>
      </c>
      <c r="L386" s="199">
        <v>1.45</v>
      </c>
      <c r="M386" s="199">
        <v>9.5</v>
      </c>
      <c r="N386" s="199">
        <v>2.25</v>
      </c>
      <c r="O386" s="200" t="s">
        <v>70</v>
      </c>
      <c r="P386" s="199">
        <v>2.4500000000000002</v>
      </c>
      <c r="Q386" s="199">
        <v>0</v>
      </c>
      <c r="R386" s="196"/>
      <c r="S386" s="199">
        <v>0</v>
      </c>
      <c r="T386" s="196"/>
      <c r="U386" s="199">
        <v>0</v>
      </c>
      <c r="V386" s="196"/>
      <c r="W386" s="196" t="s">
        <v>71</v>
      </c>
      <c r="X386" s="198">
        <v>10</v>
      </c>
      <c r="Y386" s="84"/>
      <c r="Z386" s="82"/>
      <c r="AA386" t="str">
        <f t="shared" si="41"/>
        <v>Driver, Donald GBP WR</v>
      </c>
      <c r="AO386" t="str">
        <f t="shared" si="36"/>
        <v/>
      </c>
      <c r="AQ386" t="str">
        <f t="shared" si="37"/>
        <v/>
      </c>
      <c r="AS386" t="str">
        <f t="shared" ref="AS386:AS449" si="42">IF(ISNUMBER(SEARCH("*Total Starters:*",BA387)),BB387,"")</f>
        <v/>
      </c>
      <c r="AU386" t="str">
        <f t="shared" si="38"/>
        <v/>
      </c>
      <c r="AW386" t="str">
        <f t="shared" si="39"/>
        <v/>
      </c>
      <c r="AY386" t="str">
        <f t="shared" si="40"/>
        <v/>
      </c>
      <c r="BA386" s="88"/>
      <c r="BB386" s="88"/>
      <c r="BC386" s="88"/>
      <c r="BD386" s="88"/>
      <c r="BE386" s="88"/>
    </row>
    <row r="387" spans="1:57" ht="15.75" thickBot="1">
      <c r="A387" s="196">
        <v>377</v>
      </c>
      <c r="B387" s="196">
        <v>377</v>
      </c>
      <c r="C387" s="197" t="s">
        <v>475</v>
      </c>
      <c r="D387" s="197">
        <v>162.30000000000001</v>
      </c>
      <c r="E387" s="196">
        <v>10.144</v>
      </c>
      <c r="F387" s="199">
        <v>4.5</v>
      </c>
      <c r="G387" s="199">
        <v>3.75</v>
      </c>
      <c r="H387" s="199">
        <v>15.35</v>
      </c>
      <c r="I387" s="199">
        <v>17.399999999999999</v>
      </c>
      <c r="J387" s="199">
        <v>12.25</v>
      </c>
      <c r="K387" s="199">
        <v>29.9</v>
      </c>
      <c r="L387" s="200" t="s">
        <v>70</v>
      </c>
      <c r="M387" s="199">
        <v>0.75</v>
      </c>
      <c r="N387" s="199">
        <v>12.6</v>
      </c>
      <c r="O387" s="199">
        <v>12.9</v>
      </c>
      <c r="P387" s="199">
        <v>17</v>
      </c>
      <c r="Q387" s="199">
        <v>3</v>
      </c>
      <c r="R387" s="199">
        <v>3</v>
      </c>
      <c r="S387" s="199">
        <v>0</v>
      </c>
      <c r="T387" s="199">
        <v>11.15</v>
      </c>
      <c r="U387" s="199">
        <v>17.25</v>
      </c>
      <c r="V387" s="199">
        <v>1.5</v>
      </c>
      <c r="W387" s="197" t="s">
        <v>130</v>
      </c>
      <c r="X387" s="198">
        <v>7</v>
      </c>
      <c r="Y387" s="81"/>
      <c r="Z387" s="79"/>
      <c r="AA387" t="str">
        <f t="shared" si="41"/>
        <v>Dumervil, Elvis DEN DE</v>
      </c>
      <c r="AO387" t="str">
        <f t="shared" ref="AO387:AO450" si="43">IF(ISNUMBER(SEARCH("*Minimum Auction Opening Bid:*",BA388)),BB388,"")</f>
        <v/>
      </c>
      <c r="AQ387" t="str">
        <f t="shared" ref="AQ387:AQ450" si="44">IF(ISNUMBER(SEARCH("*All Auction Bids Must Be In Increments Of:*",BA388)),BB388,"")</f>
        <v/>
      </c>
      <c r="AS387" t="str">
        <f t="shared" si="42"/>
        <v/>
      </c>
      <c r="AU387" t="str">
        <f t="shared" ref="AU387:AU450" si="45">IF(ISNUMBER(SEARCH("Number of Roster Spots:*",BA388)),BB388,"")</f>
        <v/>
      </c>
      <c r="AW387" t="str">
        <f t="shared" ref="AW387:AW450" si="46">IF(ISNUMBER(SEARCH("Number of Roster Spots:*",BA388)),BB388,"")</f>
        <v/>
      </c>
      <c r="AY387" t="str">
        <f t="shared" ref="AY387:AY450" si="47">IF(ISNUMBER(SEARCH("*Starting Auction Funds Available To Each Franchise:*",BA388)),BB388,"")</f>
        <v/>
      </c>
      <c r="BA387" s="88"/>
      <c r="BB387" s="88"/>
      <c r="BC387" s="88"/>
      <c r="BD387" s="88"/>
      <c r="BE387" s="88"/>
    </row>
    <row r="388" spans="1:57" ht="15.75" thickBot="1">
      <c r="A388" s="196">
        <v>378</v>
      </c>
      <c r="B388" s="196">
        <v>378</v>
      </c>
      <c r="C388" s="197" t="s">
        <v>476</v>
      </c>
      <c r="D388" s="197">
        <v>226.3</v>
      </c>
      <c r="E388" s="196">
        <v>14.144</v>
      </c>
      <c r="F388" s="199">
        <v>21.95</v>
      </c>
      <c r="G388" s="199">
        <v>11.5</v>
      </c>
      <c r="H388" s="199">
        <v>7.25</v>
      </c>
      <c r="I388" s="199">
        <v>9</v>
      </c>
      <c r="J388" s="199">
        <v>22.25</v>
      </c>
      <c r="K388" s="199">
        <v>24.9</v>
      </c>
      <c r="L388" s="199">
        <v>4</v>
      </c>
      <c r="M388" s="199">
        <v>14.5</v>
      </c>
      <c r="N388" s="200" t="s">
        <v>70</v>
      </c>
      <c r="O388" s="199">
        <v>6.75</v>
      </c>
      <c r="P388" s="199">
        <v>7</v>
      </c>
      <c r="Q388" s="199">
        <v>14.5</v>
      </c>
      <c r="R388" s="199">
        <v>20.3</v>
      </c>
      <c r="S388" s="199">
        <v>15.6</v>
      </c>
      <c r="T388" s="199">
        <v>11</v>
      </c>
      <c r="U388" s="199">
        <v>14.75</v>
      </c>
      <c r="V388" s="199">
        <v>21.05</v>
      </c>
      <c r="W388" s="197" t="s">
        <v>477</v>
      </c>
      <c r="X388" s="198">
        <v>9</v>
      </c>
      <c r="Y388" s="84"/>
      <c r="Z388" s="82"/>
      <c r="AA388" t="str">
        <f t="shared" si="41"/>
        <v>Dunbar, Jo-Lonn STL LB</v>
      </c>
      <c r="AO388" t="str">
        <f t="shared" si="43"/>
        <v/>
      </c>
      <c r="AQ388" t="str">
        <f t="shared" si="44"/>
        <v/>
      </c>
      <c r="AS388" t="str">
        <f t="shared" si="42"/>
        <v/>
      </c>
      <c r="AU388" t="str">
        <f t="shared" si="45"/>
        <v/>
      </c>
      <c r="AW388" t="str">
        <f t="shared" si="46"/>
        <v/>
      </c>
      <c r="AY388" t="str">
        <f t="shared" si="47"/>
        <v/>
      </c>
      <c r="BA388" s="88"/>
      <c r="BB388" s="88"/>
      <c r="BC388" s="88"/>
      <c r="BD388" s="88"/>
      <c r="BE388" s="88"/>
    </row>
    <row r="389" spans="1:57" ht="15.75" thickBot="1">
      <c r="A389" s="196">
        <v>379</v>
      </c>
      <c r="B389" s="196">
        <v>379</v>
      </c>
      <c r="C389" s="197" t="s">
        <v>478</v>
      </c>
      <c r="D389" s="197">
        <v>26.24</v>
      </c>
      <c r="E389" s="196">
        <v>2.1869999999999998</v>
      </c>
      <c r="F389" s="196"/>
      <c r="G389" s="196"/>
      <c r="H389" s="196"/>
      <c r="I389" s="196"/>
      <c r="J389" s="200" t="s">
        <v>70</v>
      </c>
      <c r="K389" s="199">
        <v>1.1000000000000001</v>
      </c>
      <c r="L389" s="199">
        <v>0</v>
      </c>
      <c r="M389" s="199">
        <v>5.68</v>
      </c>
      <c r="N389" s="199">
        <v>5.52</v>
      </c>
      <c r="O389" s="199">
        <v>1.68</v>
      </c>
      <c r="P389" s="199">
        <v>3.6</v>
      </c>
      <c r="Q389" s="199">
        <v>7.06</v>
      </c>
      <c r="R389" s="199">
        <v>0</v>
      </c>
      <c r="S389" s="199">
        <v>1.6</v>
      </c>
      <c r="T389" s="199">
        <v>0</v>
      </c>
      <c r="U389" s="199">
        <v>0</v>
      </c>
      <c r="V389" s="199">
        <v>0</v>
      </c>
      <c r="W389" s="196" t="s">
        <v>71</v>
      </c>
      <c r="X389" s="198">
        <v>5</v>
      </c>
      <c r="Y389" s="81"/>
      <c r="Z389" s="79"/>
      <c r="AA389" t="str">
        <f t="shared" si="41"/>
        <v>Dunbar, Lance DAL RB</v>
      </c>
      <c r="AO389" t="str">
        <f t="shared" si="43"/>
        <v/>
      </c>
      <c r="AQ389" t="str">
        <f t="shared" si="44"/>
        <v/>
      </c>
      <c r="AS389" t="str">
        <f t="shared" si="42"/>
        <v/>
      </c>
      <c r="AU389" t="str">
        <f t="shared" si="45"/>
        <v/>
      </c>
      <c r="AW389" t="str">
        <f t="shared" si="46"/>
        <v/>
      </c>
      <c r="AY389" t="str">
        <f t="shared" si="47"/>
        <v/>
      </c>
      <c r="BA389" s="88"/>
      <c r="BB389" s="88"/>
      <c r="BC389" s="88"/>
      <c r="BD389" s="88"/>
      <c r="BE389" s="88"/>
    </row>
    <row r="390" spans="1:57" ht="15.75" thickBot="1">
      <c r="A390" s="196">
        <v>380</v>
      </c>
      <c r="B390" s="196">
        <v>380</v>
      </c>
      <c r="C390" s="197" t="s">
        <v>479</v>
      </c>
      <c r="D390" s="197">
        <v>186.25</v>
      </c>
      <c r="E390" s="196">
        <v>13.304</v>
      </c>
      <c r="F390" s="196"/>
      <c r="G390" s="196"/>
      <c r="H390" s="199">
        <v>19.350000000000001</v>
      </c>
      <c r="I390" s="199">
        <v>12.6</v>
      </c>
      <c r="J390" s="199">
        <v>2.5</v>
      </c>
      <c r="K390" s="199">
        <v>5</v>
      </c>
      <c r="L390" s="199">
        <v>4.25</v>
      </c>
      <c r="M390" s="200" t="s">
        <v>70</v>
      </c>
      <c r="N390" s="199">
        <v>8.75</v>
      </c>
      <c r="O390" s="199">
        <v>21.1</v>
      </c>
      <c r="P390" s="199">
        <v>5</v>
      </c>
      <c r="Q390" s="199">
        <v>6</v>
      </c>
      <c r="R390" s="199">
        <v>35.65</v>
      </c>
      <c r="S390" s="199">
        <v>9.9499999999999993</v>
      </c>
      <c r="T390" s="199">
        <v>11.5</v>
      </c>
      <c r="U390" s="199">
        <v>17.149999999999999</v>
      </c>
      <c r="V390" s="199">
        <v>27.45</v>
      </c>
      <c r="W390" s="197" t="s">
        <v>234</v>
      </c>
      <c r="X390" s="198">
        <v>8</v>
      </c>
      <c r="Y390" s="84"/>
      <c r="Z390" s="82"/>
      <c r="AA390" t="str">
        <f t="shared" si="41"/>
        <v>Dunlap, Carlos CIN DE</v>
      </c>
      <c r="AO390" t="str">
        <f t="shared" si="43"/>
        <v/>
      </c>
      <c r="AQ390" t="str">
        <f t="shared" si="44"/>
        <v/>
      </c>
      <c r="AS390" t="str">
        <f t="shared" si="42"/>
        <v/>
      </c>
      <c r="AU390" t="str">
        <f t="shared" si="45"/>
        <v/>
      </c>
      <c r="AW390" t="str">
        <f t="shared" si="46"/>
        <v/>
      </c>
      <c r="AY390" t="str">
        <f t="shared" si="47"/>
        <v/>
      </c>
      <c r="BA390" s="88"/>
      <c r="BB390" s="88"/>
      <c r="BC390" s="88"/>
      <c r="BD390" s="88"/>
      <c r="BE390" s="88"/>
    </row>
    <row r="391" spans="1:57" ht="15.75" thickBot="1">
      <c r="A391" s="196">
        <v>381</v>
      </c>
      <c r="B391" s="196">
        <v>381</v>
      </c>
      <c r="C391" s="197" t="s">
        <v>480</v>
      </c>
      <c r="D391" s="197">
        <v>157.15</v>
      </c>
      <c r="E391" s="196">
        <v>9.8219999999999992</v>
      </c>
      <c r="F391" s="199">
        <v>15.25</v>
      </c>
      <c r="G391" s="199">
        <v>9.75</v>
      </c>
      <c r="H391" s="199">
        <v>7</v>
      </c>
      <c r="I391" s="199">
        <v>10.25</v>
      </c>
      <c r="J391" s="200" t="s">
        <v>70</v>
      </c>
      <c r="K391" s="199">
        <v>13</v>
      </c>
      <c r="L391" s="199">
        <v>14.9</v>
      </c>
      <c r="M391" s="199">
        <v>10.5</v>
      </c>
      <c r="N391" s="199">
        <v>10.5</v>
      </c>
      <c r="O391" s="199">
        <v>11.25</v>
      </c>
      <c r="P391" s="199">
        <v>7.25</v>
      </c>
      <c r="Q391" s="199">
        <v>14.75</v>
      </c>
      <c r="R391" s="199">
        <v>5.5</v>
      </c>
      <c r="S391" s="199">
        <v>5.75</v>
      </c>
      <c r="T391" s="199">
        <v>3.75</v>
      </c>
      <c r="U391" s="199">
        <v>10.25</v>
      </c>
      <c r="V391" s="199">
        <v>7.5</v>
      </c>
      <c r="W391" s="196" t="s">
        <v>71</v>
      </c>
      <c r="X391" s="198">
        <v>5</v>
      </c>
      <c r="Y391" s="81"/>
      <c r="Z391" s="79"/>
      <c r="AA391" t="str">
        <f t="shared" si="41"/>
        <v>Durant, Justin DET LB</v>
      </c>
      <c r="AO391" t="str">
        <f t="shared" si="43"/>
        <v/>
      </c>
      <c r="AQ391" t="str">
        <f t="shared" si="44"/>
        <v/>
      </c>
      <c r="AS391" t="str">
        <f t="shared" si="42"/>
        <v/>
      </c>
      <c r="AU391" t="str">
        <f t="shared" si="45"/>
        <v/>
      </c>
      <c r="AW391" t="str">
        <f t="shared" si="46"/>
        <v/>
      </c>
      <c r="AY391" t="str">
        <f t="shared" si="47"/>
        <v/>
      </c>
      <c r="BA391" s="88"/>
      <c r="BB391" s="88"/>
      <c r="BC391" s="88"/>
      <c r="BD391" s="88"/>
      <c r="BE391" s="88"/>
    </row>
    <row r="392" spans="1:57" ht="15.75" thickBot="1">
      <c r="A392" s="196">
        <v>382</v>
      </c>
      <c r="B392" s="196">
        <v>382</v>
      </c>
      <c r="C392" s="197" t="s">
        <v>481</v>
      </c>
      <c r="D392" s="197">
        <v>28.5</v>
      </c>
      <c r="E392" s="196">
        <v>7.125</v>
      </c>
      <c r="F392" s="196"/>
      <c r="G392" s="196"/>
      <c r="H392" s="196"/>
      <c r="I392" s="196"/>
      <c r="J392" s="200" t="s">
        <v>70</v>
      </c>
      <c r="K392" s="196"/>
      <c r="L392" s="196"/>
      <c r="M392" s="196"/>
      <c r="N392" s="196"/>
      <c r="O392" s="196"/>
      <c r="P392" s="196"/>
      <c r="Q392" s="196"/>
      <c r="R392" s="196"/>
      <c r="S392" s="199">
        <v>10.4</v>
      </c>
      <c r="T392" s="199">
        <v>2.65</v>
      </c>
      <c r="U392" s="199">
        <v>5.7</v>
      </c>
      <c r="V392" s="199">
        <v>9.75</v>
      </c>
      <c r="W392" s="196" t="s">
        <v>71</v>
      </c>
      <c r="X392" s="198">
        <v>5</v>
      </c>
      <c r="Y392" s="84"/>
      <c r="Z392" s="82"/>
      <c r="AA392" t="str">
        <f t="shared" si="41"/>
        <v>Durham, Kris DET WR</v>
      </c>
      <c r="AO392" t="str">
        <f t="shared" si="43"/>
        <v/>
      </c>
      <c r="AQ392" t="str">
        <f t="shared" si="44"/>
        <v/>
      </c>
      <c r="AS392" t="str">
        <f t="shared" si="42"/>
        <v/>
      </c>
      <c r="AU392" t="str">
        <f t="shared" si="45"/>
        <v/>
      </c>
      <c r="AW392" t="str">
        <f t="shared" si="46"/>
        <v/>
      </c>
      <c r="AY392" t="str">
        <f t="shared" si="47"/>
        <v/>
      </c>
      <c r="BA392" s="88"/>
      <c r="BB392" s="88"/>
      <c r="BC392" s="88"/>
      <c r="BD392" s="88"/>
      <c r="BE392" s="88"/>
    </row>
    <row r="393" spans="1:57" ht="15.75" thickBot="1">
      <c r="A393" s="196">
        <v>383</v>
      </c>
      <c r="B393" s="196">
        <v>383</v>
      </c>
      <c r="C393" s="197" t="s">
        <v>482</v>
      </c>
      <c r="D393" s="197">
        <v>96.9</v>
      </c>
      <c r="E393" s="196">
        <v>7.4539999999999997</v>
      </c>
      <c r="F393" s="199">
        <v>7.4</v>
      </c>
      <c r="G393" s="199">
        <v>5</v>
      </c>
      <c r="H393" s="199">
        <v>-2</v>
      </c>
      <c r="I393" s="200" t="s">
        <v>70</v>
      </c>
      <c r="J393" s="196"/>
      <c r="K393" s="196"/>
      <c r="L393" s="199">
        <v>12.2</v>
      </c>
      <c r="M393" s="199">
        <v>12.5</v>
      </c>
      <c r="N393" s="196"/>
      <c r="O393" s="199">
        <v>7</v>
      </c>
      <c r="P393" s="199">
        <v>11.1</v>
      </c>
      <c r="Q393" s="199">
        <v>1.8</v>
      </c>
      <c r="R393" s="199">
        <v>14.7</v>
      </c>
      <c r="S393" s="199">
        <v>8</v>
      </c>
      <c r="T393" s="199">
        <v>8.1999999999999993</v>
      </c>
      <c r="U393" s="199">
        <v>3.9</v>
      </c>
      <c r="V393" s="199">
        <v>7.1</v>
      </c>
      <c r="W393" s="196" t="s">
        <v>71</v>
      </c>
      <c r="X393" s="198">
        <v>4</v>
      </c>
      <c r="Y393" s="81"/>
      <c r="Z393" s="79"/>
      <c r="AA393" t="str">
        <f t="shared" si="41"/>
        <v>Dwyer, Jonathan PIT RB</v>
      </c>
      <c r="AO393" t="str">
        <f t="shared" si="43"/>
        <v/>
      </c>
      <c r="AQ393" t="str">
        <f t="shared" si="44"/>
        <v/>
      </c>
      <c r="AS393" t="str">
        <f t="shared" si="42"/>
        <v/>
      </c>
      <c r="AU393" t="str">
        <f t="shared" si="45"/>
        <v/>
      </c>
      <c r="AW393" t="str">
        <f t="shared" si="46"/>
        <v/>
      </c>
      <c r="AY393" t="str">
        <f t="shared" si="47"/>
        <v/>
      </c>
      <c r="BA393" s="88"/>
      <c r="BB393" s="88"/>
      <c r="BC393" s="88"/>
      <c r="BD393" s="88"/>
      <c r="BE393" s="88"/>
    </row>
    <row r="394" spans="1:57" ht="15.75" thickBot="1">
      <c r="A394" s="196">
        <v>384</v>
      </c>
      <c r="B394" s="196">
        <v>384</v>
      </c>
      <c r="C394" s="197" t="s">
        <v>483</v>
      </c>
      <c r="D394" s="197">
        <v>4.7</v>
      </c>
      <c r="E394" s="196">
        <v>0.42699999999999999</v>
      </c>
      <c r="F394" s="199">
        <v>0</v>
      </c>
      <c r="G394" s="199">
        <v>0</v>
      </c>
      <c r="H394" s="199">
        <v>0</v>
      </c>
      <c r="I394" s="199">
        <v>0</v>
      </c>
      <c r="J394" s="199">
        <v>0</v>
      </c>
      <c r="K394" s="199">
        <v>4.7</v>
      </c>
      <c r="L394" s="200" t="s">
        <v>70</v>
      </c>
      <c r="M394" s="199">
        <v>0</v>
      </c>
      <c r="N394" s="196"/>
      <c r="O394" s="199">
        <v>0</v>
      </c>
      <c r="P394" s="199">
        <v>0</v>
      </c>
      <c r="Q394" s="199">
        <v>0</v>
      </c>
      <c r="R394" s="199">
        <v>0</v>
      </c>
      <c r="S394" s="196"/>
      <c r="T394" s="196"/>
      <c r="U394" s="196"/>
      <c r="V394" s="196"/>
      <c r="W394" s="196" t="s">
        <v>71</v>
      </c>
      <c r="X394" s="198">
        <v>7</v>
      </c>
      <c r="Y394" s="84"/>
      <c r="Z394" s="82"/>
      <c r="AA394" t="str">
        <f t="shared" si="41"/>
        <v>Eachus, Nate KCC RB</v>
      </c>
      <c r="AO394" t="str">
        <f t="shared" si="43"/>
        <v/>
      </c>
      <c r="AQ394" t="str">
        <f t="shared" si="44"/>
        <v/>
      </c>
      <c r="AS394" t="str">
        <f t="shared" si="42"/>
        <v/>
      </c>
      <c r="AU394" t="str">
        <f t="shared" si="45"/>
        <v/>
      </c>
      <c r="AW394" t="str">
        <f t="shared" si="46"/>
        <v/>
      </c>
      <c r="AY394" t="str">
        <f t="shared" si="47"/>
        <v/>
      </c>
      <c r="BA394" s="88"/>
      <c r="BB394" s="88"/>
      <c r="BC394" s="88"/>
      <c r="BD394" s="88"/>
      <c r="BE394" s="88"/>
    </row>
    <row r="395" spans="1:57" ht="15.75" thickBot="1">
      <c r="A395" s="196">
        <v>385</v>
      </c>
      <c r="B395" s="196">
        <v>385</v>
      </c>
      <c r="C395" s="197" t="s">
        <v>484</v>
      </c>
      <c r="D395" s="197">
        <v>3</v>
      </c>
      <c r="E395" s="196">
        <v>1</v>
      </c>
      <c r="F395" s="196"/>
      <c r="G395" s="196"/>
      <c r="H395" s="196"/>
      <c r="I395" s="196"/>
      <c r="J395" s="196"/>
      <c r="K395" s="196"/>
      <c r="L395" s="196"/>
      <c r="M395" s="200" t="s">
        <v>70</v>
      </c>
      <c r="N395" s="196"/>
      <c r="O395" s="196"/>
      <c r="P395" s="196"/>
      <c r="Q395" s="196"/>
      <c r="R395" s="199">
        <v>2.2000000000000002</v>
      </c>
      <c r="S395" s="196"/>
      <c r="T395" s="199">
        <v>0.8</v>
      </c>
      <c r="U395" s="196"/>
      <c r="V395" s="199">
        <v>0</v>
      </c>
      <c r="W395" s="196" t="s">
        <v>71</v>
      </c>
      <c r="X395" s="198">
        <v>8</v>
      </c>
      <c r="Y395" s="81"/>
      <c r="Z395" s="79"/>
      <c r="AA395" t="str">
        <f t="shared" ref="AA395:AA458" si="48">IF(ISBLANK(C395),"",C395)</f>
        <v>Easley, Marcus BUF WR</v>
      </c>
      <c r="AO395" t="str">
        <f t="shared" si="43"/>
        <v/>
      </c>
      <c r="AQ395" t="str">
        <f t="shared" si="44"/>
        <v/>
      </c>
      <c r="AS395" t="str">
        <f t="shared" si="42"/>
        <v/>
      </c>
      <c r="AU395" t="str">
        <f t="shared" si="45"/>
        <v/>
      </c>
      <c r="AW395" t="str">
        <f t="shared" si="46"/>
        <v/>
      </c>
      <c r="AY395" t="str">
        <f t="shared" si="47"/>
        <v/>
      </c>
      <c r="BA395" s="88"/>
      <c r="BB395" s="88"/>
      <c r="BC395" s="88"/>
      <c r="BD395" s="88"/>
      <c r="BE395" s="88"/>
    </row>
    <row r="396" spans="1:57" ht="15.75" thickBot="1">
      <c r="A396" s="196">
        <v>386</v>
      </c>
      <c r="B396" s="196">
        <v>386</v>
      </c>
      <c r="C396" s="197" t="s">
        <v>485</v>
      </c>
      <c r="D396" s="197">
        <v>25.45</v>
      </c>
      <c r="E396" s="196">
        <v>1.591</v>
      </c>
      <c r="F396" s="199">
        <v>2.5</v>
      </c>
      <c r="G396" s="199">
        <v>2.5</v>
      </c>
      <c r="H396" s="199">
        <v>0</v>
      </c>
      <c r="I396" s="199">
        <v>2.5</v>
      </c>
      <c r="J396" s="199">
        <v>1.25</v>
      </c>
      <c r="K396" s="199">
        <v>0</v>
      </c>
      <c r="L396" s="199">
        <v>9.1999999999999993</v>
      </c>
      <c r="M396" s="199">
        <v>0</v>
      </c>
      <c r="N396" s="199">
        <v>0</v>
      </c>
      <c r="O396" s="200" t="s">
        <v>70</v>
      </c>
      <c r="P396" s="199">
        <v>0</v>
      </c>
      <c r="Q396" s="199">
        <v>0</v>
      </c>
      <c r="R396" s="199">
        <v>3.75</v>
      </c>
      <c r="S396" s="199">
        <v>1.25</v>
      </c>
      <c r="T396" s="199">
        <v>2.5</v>
      </c>
      <c r="U396" s="199">
        <v>0</v>
      </c>
      <c r="V396" s="199">
        <v>0</v>
      </c>
      <c r="W396" s="196" t="s">
        <v>71</v>
      </c>
      <c r="X396" s="198">
        <v>10</v>
      </c>
      <c r="Y396" s="84"/>
      <c r="Z396" s="82"/>
      <c r="AA396" t="str">
        <f t="shared" si="48"/>
        <v>Eason, Nicholas ARI DE</v>
      </c>
      <c r="AO396" t="str">
        <f t="shared" si="43"/>
        <v/>
      </c>
      <c r="AQ396" t="str">
        <f t="shared" si="44"/>
        <v/>
      </c>
      <c r="AS396" t="str">
        <f t="shared" si="42"/>
        <v/>
      </c>
      <c r="AU396" t="str">
        <f t="shared" si="45"/>
        <v/>
      </c>
      <c r="AW396" t="str">
        <f t="shared" si="46"/>
        <v/>
      </c>
      <c r="AY396" t="str">
        <f t="shared" si="47"/>
        <v/>
      </c>
      <c r="BA396" s="88"/>
      <c r="BB396" s="88"/>
      <c r="BC396" s="88"/>
      <c r="BD396" s="88"/>
      <c r="BE396" s="88"/>
    </row>
    <row r="397" spans="1:57" ht="15.75" thickBot="1">
      <c r="A397" s="196">
        <v>387</v>
      </c>
      <c r="B397" s="196">
        <v>387</v>
      </c>
      <c r="C397" s="197" t="s">
        <v>486</v>
      </c>
      <c r="D397" s="197">
        <v>1.5</v>
      </c>
      <c r="E397" s="196">
        <v>0.1</v>
      </c>
      <c r="F397" s="199">
        <v>0</v>
      </c>
      <c r="G397" s="199">
        <v>0</v>
      </c>
      <c r="H397" s="199">
        <v>0</v>
      </c>
      <c r="I397" s="199">
        <v>0</v>
      </c>
      <c r="J397" s="199">
        <v>0</v>
      </c>
      <c r="K397" s="199">
        <v>0</v>
      </c>
      <c r="L397" s="199">
        <v>0</v>
      </c>
      <c r="M397" s="199">
        <v>1.5</v>
      </c>
      <c r="N397" s="200" t="s">
        <v>70</v>
      </c>
      <c r="O397" s="199">
        <v>0</v>
      </c>
      <c r="P397" s="199">
        <v>0</v>
      </c>
      <c r="Q397" s="199">
        <v>0</v>
      </c>
      <c r="R397" s="199">
        <v>0</v>
      </c>
      <c r="S397" s="199">
        <v>0</v>
      </c>
      <c r="T397" s="199">
        <v>0</v>
      </c>
      <c r="U397" s="199">
        <v>0</v>
      </c>
      <c r="V397" s="196"/>
      <c r="W397" s="196" t="s">
        <v>71</v>
      </c>
      <c r="X397" s="198">
        <v>9</v>
      </c>
      <c r="Y397" s="81"/>
      <c r="Z397" s="79"/>
      <c r="AA397" t="str">
        <f t="shared" si="48"/>
        <v>Ebner, Nate NEP S</v>
      </c>
      <c r="AO397" t="str">
        <f t="shared" si="43"/>
        <v/>
      </c>
      <c r="AQ397" t="str">
        <f t="shared" si="44"/>
        <v/>
      </c>
      <c r="AS397" t="str">
        <f t="shared" si="42"/>
        <v/>
      </c>
      <c r="AU397" t="str">
        <f t="shared" si="45"/>
        <v/>
      </c>
      <c r="AW397" t="str">
        <f t="shared" si="46"/>
        <v/>
      </c>
      <c r="AY397" t="str">
        <f t="shared" si="47"/>
        <v/>
      </c>
      <c r="BA397" s="88"/>
      <c r="BB397" s="88"/>
      <c r="BC397" s="88"/>
      <c r="BD397" s="88"/>
      <c r="BE397" s="88"/>
    </row>
    <row r="398" spans="1:57" ht="15.75" thickBot="1">
      <c r="A398" s="196">
        <v>388</v>
      </c>
      <c r="B398" s="196">
        <v>388</v>
      </c>
      <c r="C398" s="197" t="s">
        <v>487</v>
      </c>
      <c r="D398" s="197">
        <v>96.31</v>
      </c>
      <c r="E398" s="196">
        <v>10.701000000000001</v>
      </c>
      <c r="F398" s="199">
        <v>3.75</v>
      </c>
      <c r="G398" s="199">
        <v>12.92</v>
      </c>
      <c r="H398" s="199">
        <v>14.03</v>
      </c>
      <c r="I398" s="196"/>
      <c r="J398" s="196"/>
      <c r="K398" s="196"/>
      <c r="L398" s="199">
        <v>3.44</v>
      </c>
      <c r="M398" s="199">
        <v>3.12</v>
      </c>
      <c r="N398" s="200" t="s">
        <v>70</v>
      </c>
      <c r="O398" s="199">
        <v>1.95</v>
      </c>
      <c r="P398" s="199">
        <v>37.549999999999997</v>
      </c>
      <c r="Q398" s="199">
        <v>15.33</v>
      </c>
      <c r="R398" s="199">
        <v>4.22</v>
      </c>
      <c r="S398" s="196"/>
      <c r="T398" s="196"/>
      <c r="U398" s="196"/>
      <c r="V398" s="196"/>
      <c r="W398" s="197" t="s">
        <v>230</v>
      </c>
      <c r="X398" s="198">
        <v>9</v>
      </c>
      <c r="Y398" s="84"/>
      <c r="Z398" s="82"/>
      <c r="AA398" t="str">
        <f t="shared" si="48"/>
        <v>Edelman, Julian NEP WR</v>
      </c>
      <c r="AO398" t="str">
        <f t="shared" si="43"/>
        <v/>
      </c>
      <c r="AQ398" t="str">
        <f t="shared" si="44"/>
        <v/>
      </c>
      <c r="AS398" t="str">
        <f t="shared" si="42"/>
        <v/>
      </c>
      <c r="AU398" t="str">
        <f t="shared" si="45"/>
        <v/>
      </c>
      <c r="AW398" t="str">
        <f t="shared" si="46"/>
        <v/>
      </c>
      <c r="AY398" t="str">
        <f t="shared" si="47"/>
        <v/>
      </c>
      <c r="BA398" s="88"/>
      <c r="BB398" s="88"/>
      <c r="BC398" s="88"/>
      <c r="BD398" s="88"/>
      <c r="BE398" s="88"/>
    </row>
    <row r="399" spans="1:57" ht="15.75" thickBot="1">
      <c r="A399" s="196">
        <v>389</v>
      </c>
      <c r="B399" s="196">
        <v>389</v>
      </c>
      <c r="C399" s="197" t="s">
        <v>488</v>
      </c>
      <c r="D399" s="197">
        <v>34.880000000000003</v>
      </c>
      <c r="E399" s="196">
        <v>2.3250000000000002</v>
      </c>
      <c r="F399" s="199">
        <v>0</v>
      </c>
      <c r="G399" s="199">
        <v>0</v>
      </c>
      <c r="H399" s="199">
        <v>0.84</v>
      </c>
      <c r="I399" s="199">
        <v>2.4500000000000002</v>
      </c>
      <c r="J399" s="199">
        <v>0</v>
      </c>
      <c r="K399" s="200" t="s">
        <v>70</v>
      </c>
      <c r="L399" s="199">
        <v>0</v>
      </c>
      <c r="M399" s="196"/>
      <c r="N399" s="199">
        <v>10.45</v>
      </c>
      <c r="O399" s="199">
        <v>3.51</v>
      </c>
      <c r="P399" s="199">
        <v>2</v>
      </c>
      <c r="Q399" s="199">
        <v>4.5599999999999996</v>
      </c>
      <c r="R399" s="199">
        <v>3.99</v>
      </c>
      <c r="S399" s="199">
        <v>1.95</v>
      </c>
      <c r="T399" s="199">
        <v>0</v>
      </c>
      <c r="U399" s="199">
        <v>0</v>
      </c>
      <c r="V399" s="199">
        <v>5.13</v>
      </c>
      <c r="W399" s="196" t="s">
        <v>87</v>
      </c>
      <c r="X399" s="198">
        <v>6</v>
      </c>
      <c r="Y399" s="81"/>
      <c r="Z399" s="79"/>
      <c r="AA399" t="str">
        <f t="shared" si="48"/>
        <v>Edwards, Armanti CAR WR</v>
      </c>
      <c r="AO399" t="str">
        <f t="shared" si="43"/>
        <v/>
      </c>
      <c r="AQ399" t="str">
        <f t="shared" si="44"/>
        <v/>
      </c>
      <c r="AS399" t="str">
        <f t="shared" si="42"/>
        <v/>
      </c>
      <c r="AU399" t="str">
        <f t="shared" si="45"/>
        <v/>
      </c>
      <c r="AW399" t="str">
        <f t="shared" si="46"/>
        <v/>
      </c>
      <c r="AY399" t="str">
        <f t="shared" si="47"/>
        <v/>
      </c>
      <c r="BA399" s="88"/>
      <c r="BB399" s="88"/>
      <c r="BC399" s="88"/>
      <c r="BD399" s="88"/>
      <c r="BE399" s="88"/>
    </row>
    <row r="400" spans="1:57" ht="15.75" thickBot="1">
      <c r="A400" s="196">
        <v>390</v>
      </c>
      <c r="B400" s="196">
        <v>390</v>
      </c>
      <c r="C400" s="197" t="s">
        <v>489</v>
      </c>
      <c r="D400" s="197">
        <v>48.4</v>
      </c>
      <c r="E400" s="196">
        <v>3.7229999999999999</v>
      </c>
      <c r="F400" s="199">
        <v>10.55</v>
      </c>
      <c r="G400" s="199">
        <v>0</v>
      </c>
      <c r="H400" s="199">
        <v>0</v>
      </c>
      <c r="I400" s="199">
        <v>0</v>
      </c>
      <c r="J400" s="199">
        <v>2.25</v>
      </c>
      <c r="K400" s="199">
        <v>10.6</v>
      </c>
      <c r="L400" s="199">
        <v>0</v>
      </c>
      <c r="M400" s="196"/>
      <c r="N400" s="200" t="s">
        <v>70</v>
      </c>
      <c r="O400" s="199">
        <v>0</v>
      </c>
      <c r="P400" s="196"/>
      <c r="Q400" s="199">
        <v>0</v>
      </c>
      <c r="R400" s="199">
        <v>0</v>
      </c>
      <c r="S400" s="196"/>
      <c r="T400" s="199">
        <v>8.4499999999999993</v>
      </c>
      <c r="U400" s="199">
        <v>7.35</v>
      </c>
      <c r="V400" s="199">
        <v>9.1999999999999993</v>
      </c>
      <c r="W400" s="196" t="s">
        <v>71</v>
      </c>
      <c r="X400" s="198">
        <v>9</v>
      </c>
      <c r="Y400" s="84"/>
      <c r="Z400" s="82"/>
      <c r="AA400" t="str">
        <f t="shared" si="48"/>
        <v>Edwards, Braylon NYJ WR</v>
      </c>
      <c r="AO400" t="str">
        <f t="shared" si="43"/>
        <v/>
      </c>
      <c r="AQ400" t="str">
        <f t="shared" si="44"/>
        <v/>
      </c>
      <c r="AS400" t="str">
        <f t="shared" si="42"/>
        <v/>
      </c>
      <c r="AU400" t="str">
        <f t="shared" si="45"/>
        <v/>
      </c>
      <c r="AW400" t="str">
        <f t="shared" si="46"/>
        <v/>
      </c>
      <c r="AY400" t="str">
        <f t="shared" si="47"/>
        <v/>
      </c>
      <c r="BA400" s="88"/>
      <c r="BB400" s="88"/>
      <c r="BC400" s="88"/>
      <c r="BD400" s="88"/>
      <c r="BE400" s="88"/>
    </row>
    <row r="401" spans="1:57" ht="15.75" thickBot="1">
      <c r="A401" s="196">
        <v>391</v>
      </c>
      <c r="B401" s="196">
        <v>391</v>
      </c>
      <c r="C401" s="197" t="s">
        <v>490</v>
      </c>
      <c r="D401" s="197">
        <v>144.55000000000001</v>
      </c>
      <c r="E401" s="196">
        <v>10.324999999999999</v>
      </c>
      <c r="F401" s="199">
        <v>29.25</v>
      </c>
      <c r="G401" s="199">
        <v>8.1</v>
      </c>
      <c r="H401" s="199">
        <v>15.85</v>
      </c>
      <c r="I401" s="199">
        <v>6.25</v>
      </c>
      <c r="J401" s="199">
        <v>3.75</v>
      </c>
      <c r="K401" s="200" t="s">
        <v>70</v>
      </c>
      <c r="L401" s="199">
        <v>8.75</v>
      </c>
      <c r="M401" s="199">
        <v>12.4</v>
      </c>
      <c r="N401" s="199">
        <v>10.8</v>
      </c>
      <c r="O401" s="199">
        <v>2.5</v>
      </c>
      <c r="P401" s="199">
        <v>8.75</v>
      </c>
      <c r="Q401" s="199">
        <v>5</v>
      </c>
      <c r="R401" s="199">
        <v>17.5</v>
      </c>
      <c r="S401" s="196"/>
      <c r="T401" s="196"/>
      <c r="U401" s="199">
        <v>14.4</v>
      </c>
      <c r="V401" s="199">
        <v>1.25</v>
      </c>
      <c r="W401" s="196" t="s">
        <v>71</v>
      </c>
      <c r="X401" s="198">
        <v>6</v>
      </c>
      <c r="Y401" s="81"/>
      <c r="Z401" s="79"/>
      <c r="AA401" t="str">
        <f t="shared" si="48"/>
        <v>Edwards, Dwan CAR DT</v>
      </c>
      <c r="AO401" t="str">
        <f t="shared" si="43"/>
        <v/>
      </c>
      <c r="AQ401" t="str">
        <f t="shared" si="44"/>
        <v/>
      </c>
      <c r="AS401" t="str">
        <f t="shared" si="42"/>
        <v/>
      </c>
      <c r="AU401" t="str">
        <f t="shared" si="45"/>
        <v/>
      </c>
      <c r="AW401" t="str">
        <f t="shared" si="46"/>
        <v/>
      </c>
      <c r="AY401" t="str">
        <f t="shared" si="47"/>
        <v/>
      </c>
      <c r="BA401" s="88"/>
      <c r="BB401" s="88"/>
      <c r="BC401" s="88"/>
      <c r="BD401" s="88"/>
      <c r="BE401" s="88"/>
    </row>
    <row r="402" spans="1:57" ht="15.75" thickBot="1">
      <c r="A402" s="196">
        <v>392</v>
      </c>
      <c r="B402" s="196">
        <v>392</v>
      </c>
      <c r="C402" s="197" t="s">
        <v>491</v>
      </c>
      <c r="D402" s="197">
        <v>24.75</v>
      </c>
      <c r="E402" s="196">
        <v>2.75</v>
      </c>
      <c r="F402" s="199">
        <v>6</v>
      </c>
      <c r="G402" s="199">
        <v>0</v>
      </c>
      <c r="H402" s="199">
        <v>1.25</v>
      </c>
      <c r="I402" s="199">
        <v>8.25</v>
      </c>
      <c r="J402" s="199">
        <v>0</v>
      </c>
      <c r="K402" s="199">
        <v>5.75</v>
      </c>
      <c r="L402" s="196"/>
      <c r="M402" s="199">
        <v>0</v>
      </c>
      <c r="N402" s="199">
        <v>0</v>
      </c>
      <c r="O402" s="199">
        <v>3.5</v>
      </c>
      <c r="P402" s="196"/>
      <c r="Q402" s="196"/>
      <c r="R402" s="196"/>
      <c r="S402" s="196"/>
      <c r="T402" s="196"/>
      <c r="U402" s="196"/>
      <c r="V402" s="196"/>
      <c r="W402" s="196" t="s">
        <v>71</v>
      </c>
      <c r="X402" s="198" t="s">
        <v>160</v>
      </c>
      <c r="Y402" s="84"/>
      <c r="Z402" s="82"/>
      <c r="AA402" t="str">
        <f t="shared" si="48"/>
        <v>Edwards, Ray FA DE</v>
      </c>
      <c r="AO402" t="str">
        <f t="shared" si="43"/>
        <v/>
      </c>
      <c r="AQ402" t="str">
        <f t="shared" si="44"/>
        <v/>
      </c>
      <c r="AS402" t="str">
        <f t="shared" si="42"/>
        <v/>
      </c>
      <c r="AU402" t="str">
        <f t="shared" si="45"/>
        <v/>
      </c>
      <c r="AW402" t="str">
        <f t="shared" si="46"/>
        <v/>
      </c>
      <c r="AY402" t="str">
        <f t="shared" si="47"/>
        <v/>
      </c>
      <c r="BA402" s="88"/>
      <c r="BB402" s="88"/>
      <c r="BC402" s="88"/>
      <c r="BD402" s="88"/>
      <c r="BE402" s="88"/>
    </row>
    <row r="403" spans="1:57" ht="15.75" thickBot="1">
      <c r="A403" s="196">
        <v>393</v>
      </c>
      <c r="B403" s="196">
        <v>393</v>
      </c>
      <c r="C403" s="197" t="s">
        <v>492</v>
      </c>
      <c r="D403" s="197">
        <v>33.049999999999997</v>
      </c>
      <c r="E403" s="196">
        <v>3.0049999999999999</v>
      </c>
      <c r="F403" s="199">
        <v>2.5</v>
      </c>
      <c r="G403" s="199">
        <v>2.5</v>
      </c>
      <c r="H403" s="199">
        <v>2.5</v>
      </c>
      <c r="I403" s="199">
        <v>9.3000000000000007</v>
      </c>
      <c r="J403" s="199">
        <v>3.75</v>
      </c>
      <c r="K403" s="200" t="s">
        <v>70</v>
      </c>
      <c r="L403" s="199">
        <v>3.75</v>
      </c>
      <c r="M403" s="199">
        <v>0</v>
      </c>
      <c r="N403" s="199">
        <v>1.25</v>
      </c>
      <c r="O403" s="199">
        <v>3.75</v>
      </c>
      <c r="P403" s="199">
        <v>2.5</v>
      </c>
      <c r="Q403" s="199">
        <v>1.25</v>
      </c>
      <c r="R403" s="196"/>
      <c r="S403" s="196"/>
      <c r="T403" s="196"/>
      <c r="U403" s="196"/>
      <c r="V403" s="196"/>
      <c r="W403" s="196" t="s">
        <v>71</v>
      </c>
      <c r="X403" s="198">
        <v>6</v>
      </c>
      <c r="Y403" s="81"/>
      <c r="Z403" s="79"/>
      <c r="AA403" t="str">
        <f t="shared" si="48"/>
        <v>Edwards, Ron CAR DT</v>
      </c>
      <c r="AO403" t="str">
        <f t="shared" si="43"/>
        <v/>
      </c>
      <c r="AQ403" t="str">
        <f t="shared" si="44"/>
        <v/>
      </c>
      <c r="AS403" t="str">
        <f t="shared" si="42"/>
        <v/>
      </c>
      <c r="AU403" t="str">
        <f t="shared" si="45"/>
        <v/>
      </c>
      <c r="AW403" t="str">
        <f t="shared" si="46"/>
        <v/>
      </c>
      <c r="AY403" t="str">
        <f t="shared" si="47"/>
        <v/>
      </c>
      <c r="BA403" s="88"/>
      <c r="BB403" s="88"/>
      <c r="BC403" s="88"/>
      <c r="BD403" s="88"/>
      <c r="BE403" s="88"/>
    </row>
    <row r="404" spans="1:57" ht="15.75" thickBot="1">
      <c r="A404" s="196">
        <v>394</v>
      </c>
      <c r="B404" s="196">
        <v>394</v>
      </c>
      <c r="C404" s="197" t="s">
        <v>493</v>
      </c>
      <c r="D404" s="197">
        <v>0.56000000000000005</v>
      </c>
      <c r="E404" s="196">
        <v>0.56000000000000005</v>
      </c>
      <c r="F404" s="196"/>
      <c r="G404" s="196"/>
      <c r="H404" s="196"/>
      <c r="I404" s="196"/>
      <c r="J404" s="196"/>
      <c r="K404" s="196"/>
      <c r="L404" s="200" t="s">
        <v>70</v>
      </c>
      <c r="M404" s="196"/>
      <c r="N404" s="196"/>
      <c r="O404" s="196"/>
      <c r="P404" s="196"/>
      <c r="Q404" s="196"/>
      <c r="R404" s="196"/>
      <c r="S404" s="196"/>
      <c r="T404" s="196"/>
      <c r="U404" s="196"/>
      <c r="V404" s="199">
        <v>0.56000000000000005</v>
      </c>
      <c r="W404" s="196" t="s">
        <v>71</v>
      </c>
      <c r="X404" s="198">
        <v>7</v>
      </c>
      <c r="Y404" s="84"/>
      <c r="Z404" s="82"/>
      <c r="AA404" t="str">
        <f t="shared" si="48"/>
        <v>Edwards, Trent PHI QB</v>
      </c>
      <c r="AO404" t="str">
        <f t="shared" si="43"/>
        <v/>
      </c>
      <c r="AQ404" t="str">
        <f t="shared" si="44"/>
        <v/>
      </c>
      <c r="AS404" t="str">
        <f t="shared" si="42"/>
        <v/>
      </c>
      <c r="AU404" t="str">
        <f t="shared" si="45"/>
        <v/>
      </c>
      <c r="AW404" t="str">
        <f t="shared" si="46"/>
        <v/>
      </c>
      <c r="AY404" t="str">
        <f t="shared" si="47"/>
        <v/>
      </c>
      <c r="BA404" s="88"/>
      <c r="BB404" s="88"/>
      <c r="BC404" s="88"/>
      <c r="BD404" s="88"/>
      <c r="BE404" s="88"/>
    </row>
    <row r="405" spans="1:57" ht="15.75" thickBot="1">
      <c r="A405" s="196">
        <v>395</v>
      </c>
      <c r="B405" s="196">
        <v>395</v>
      </c>
      <c r="C405" s="197" t="s">
        <v>494</v>
      </c>
      <c r="D405" s="197">
        <v>0</v>
      </c>
      <c r="E405" s="196">
        <v>0</v>
      </c>
      <c r="F405" s="196"/>
      <c r="G405" s="196"/>
      <c r="H405" s="196"/>
      <c r="I405" s="196"/>
      <c r="J405" s="196"/>
      <c r="K405" s="196"/>
      <c r="L405" s="200" t="s">
        <v>70</v>
      </c>
      <c r="M405" s="196"/>
      <c r="N405" s="196"/>
      <c r="O405" s="196"/>
      <c r="P405" s="196"/>
      <c r="Q405" s="196"/>
      <c r="R405" s="196"/>
      <c r="S405" s="196"/>
      <c r="T405" s="196"/>
      <c r="U405" s="199">
        <v>0</v>
      </c>
      <c r="V405" s="199">
        <v>0</v>
      </c>
      <c r="W405" s="196" t="s">
        <v>71</v>
      </c>
      <c r="X405" s="198">
        <v>7</v>
      </c>
      <c r="Y405" s="81"/>
      <c r="Z405" s="79"/>
      <c r="AA405" t="str">
        <f t="shared" si="48"/>
        <v>Egnew, Michael MIA TE</v>
      </c>
      <c r="AO405" t="str">
        <f t="shared" si="43"/>
        <v/>
      </c>
      <c r="AQ405" t="str">
        <f t="shared" si="44"/>
        <v/>
      </c>
      <c r="AS405" t="str">
        <f t="shared" si="42"/>
        <v/>
      </c>
      <c r="AU405" t="str">
        <f t="shared" si="45"/>
        <v/>
      </c>
      <c r="AW405" t="str">
        <f t="shared" si="46"/>
        <v/>
      </c>
      <c r="AY405" t="str">
        <f t="shared" si="47"/>
        <v/>
      </c>
      <c r="BA405" s="88"/>
      <c r="BB405" s="88"/>
      <c r="BC405" s="88"/>
      <c r="BD405" s="88"/>
      <c r="BE405" s="88"/>
    </row>
    <row r="406" spans="1:57" ht="15.75" thickBot="1">
      <c r="A406" s="196">
        <v>396</v>
      </c>
      <c r="B406" s="196">
        <v>396</v>
      </c>
      <c r="C406" s="197" t="s">
        <v>495</v>
      </c>
      <c r="D406" s="197">
        <v>54.5</v>
      </c>
      <c r="E406" s="196">
        <v>4.5419999999999998</v>
      </c>
      <c r="F406" s="199">
        <v>6.75</v>
      </c>
      <c r="G406" s="199">
        <v>11.75</v>
      </c>
      <c r="H406" s="199">
        <v>3</v>
      </c>
      <c r="I406" s="199">
        <v>5.5</v>
      </c>
      <c r="J406" s="199">
        <v>4</v>
      </c>
      <c r="K406" s="199">
        <v>0</v>
      </c>
      <c r="L406" s="200" t="s">
        <v>70</v>
      </c>
      <c r="M406" s="199">
        <v>0</v>
      </c>
      <c r="N406" s="199">
        <v>1.5</v>
      </c>
      <c r="O406" s="199">
        <v>6</v>
      </c>
      <c r="P406" s="199">
        <v>7.5</v>
      </c>
      <c r="Q406" s="199">
        <v>8.5</v>
      </c>
      <c r="R406" s="199">
        <v>0</v>
      </c>
      <c r="S406" s="196"/>
      <c r="T406" s="196"/>
      <c r="U406" s="196"/>
      <c r="V406" s="196"/>
      <c r="W406" s="196" t="s">
        <v>71</v>
      </c>
      <c r="X406" s="198">
        <v>7</v>
      </c>
      <c r="Y406" s="84"/>
      <c r="Z406" s="82"/>
      <c r="AA406" t="str">
        <f t="shared" si="48"/>
        <v>Elam, Abram KCC S</v>
      </c>
      <c r="AO406" t="str">
        <f t="shared" si="43"/>
        <v/>
      </c>
      <c r="AQ406" t="str">
        <f t="shared" si="44"/>
        <v/>
      </c>
      <c r="AS406" t="str">
        <f t="shared" si="42"/>
        <v/>
      </c>
      <c r="AU406" t="str">
        <f t="shared" si="45"/>
        <v/>
      </c>
      <c r="AW406" t="str">
        <f t="shared" si="46"/>
        <v/>
      </c>
      <c r="AY406" t="str">
        <f t="shared" si="47"/>
        <v/>
      </c>
      <c r="BA406" s="88"/>
      <c r="BB406" s="88"/>
      <c r="BC406" s="88"/>
      <c r="BD406" s="88"/>
      <c r="BE406" s="88"/>
    </row>
    <row r="407" spans="1:57" ht="15.75" thickBot="1">
      <c r="A407" s="196">
        <v>397</v>
      </c>
      <c r="B407" s="196">
        <v>397</v>
      </c>
      <c r="C407" s="197" t="s">
        <v>496</v>
      </c>
      <c r="D407" s="197">
        <v>156.15</v>
      </c>
      <c r="E407" s="196">
        <v>12.012</v>
      </c>
      <c r="F407" s="199">
        <v>9.75</v>
      </c>
      <c r="G407" s="199">
        <v>12.7</v>
      </c>
      <c r="H407" s="199">
        <v>22.45</v>
      </c>
      <c r="I407" s="199">
        <v>11.5</v>
      </c>
      <c r="J407" s="199">
        <v>3</v>
      </c>
      <c r="K407" s="199">
        <v>4.5</v>
      </c>
      <c r="L407" s="199">
        <v>18.25</v>
      </c>
      <c r="M407" s="200" t="s">
        <v>70</v>
      </c>
      <c r="N407" s="199">
        <v>15.95</v>
      </c>
      <c r="O407" s="199">
        <v>12.75</v>
      </c>
      <c r="P407" s="199">
        <v>16</v>
      </c>
      <c r="Q407" s="199">
        <v>14.3</v>
      </c>
      <c r="R407" s="196"/>
      <c r="S407" s="196"/>
      <c r="T407" s="196"/>
      <c r="U407" s="199">
        <v>7.5</v>
      </c>
      <c r="V407" s="199">
        <v>7.5</v>
      </c>
      <c r="W407" s="197" t="s">
        <v>312</v>
      </c>
      <c r="X407" s="198">
        <v>8</v>
      </c>
      <c r="Y407" s="81"/>
      <c r="Z407" s="79"/>
      <c r="AA407" t="str">
        <f t="shared" si="48"/>
        <v>Ellerbe, Dannell BAL LB</v>
      </c>
      <c r="AO407" t="str">
        <f t="shared" si="43"/>
        <v/>
      </c>
      <c r="AQ407" t="str">
        <f t="shared" si="44"/>
        <v/>
      </c>
      <c r="AS407" t="str">
        <f t="shared" si="42"/>
        <v/>
      </c>
      <c r="AU407" t="str">
        <f t="shared" si="45"/>
        <v/>
      </c>
      <c r="AW407" t="str">
        <f t="shared" si="46"/>
        <v/>
      </c>
      <c r="AY407" t="str">
        <f t="shared" si="47"/>
        <v/>
      </c>
      <c r="BA407" s="88"/>
      <c r="BB407" s="88"/>
      <c r="BC407" s="88"/>
      <c r="BD407" s="88"/>
      <c r="BE407" s="88"/>
    </row>
    <row r="408" spans="1:57" ht="15.75" thickBot="1">
      <c r="A408" s="196">
        <v>398</v>
      </c>
      <c r="B408" s="196">
        <v>398</v>
      </c>
      <c r="C408" s="197" t="s">
        <v>497</v>
      </c>
      <c r="D408" s="197">
        <v>23.3</v>
      </c>
      <c r="E408" s="196">
        <v>1.792</v>
      </c>
      <c r="F408" s="199">
        <v>0</v>
      </c>
      <c r="G408" s="199">
        <v>0</v>
      </c>
      <c r="H408" s="199">
        <v>4.9000000000000004</v>
      </c>
      <c r="I408" s="199">
        <v>1.75</v>
      </c>
      <c r="J408" s="199">
        <v>4.2</v>
      </c>
      <c r="K408" s="196"/>
      <c r="L408" s="199">
        <v>0</v>
      </c>
      <c r="M408" s="200" t="s">
        <v>70</v>
      </c>
      <c r="N408" s="199">
        <v>0</v>
      </c>
      <c r="O408" s="199">
        <v>0</v>
      </c>
      <c r="P408" s="199">
        <v>0</v>
      </c>
      <c r="Q408" s="199">
        <v>0</v>
      </c>
      <c r="R408" s="199">
        <v>4.9000000000000004</v>
      </c>
      <c r="S408" s="199">
        <v>7.55</v>
      </c>
      <c r="T408" s="196"/>
      <c r="U408" s="196"/>
      <c r="V408" s="196"/>
      <c r="W408" s="196" t="s">
        <v>96</v>
      </c>
      <c r="X408" s="198">
        <v>8</v>
      </c>
      <c r="Y408" s="84"/>
      <c r="Z408" s="82"/>
      <c r="AA408" t="str">
        <f t="shared" si="48"/>
        <v>Elliott, Kevin BUF WR</v>
      </c>
      <c r="AO408" t="str">
        <f t="shared" si="43"/>
        <v/>
      </c>
      <c r="AQ408" t="str">
        <f t="shared" si="44"/>
        <v/>
      </c>
      <c r="AS408" t="str">
        <f t="shared" si="42"/>
        <v/>
      </c>
      <c r="AU408" t="str">
        <f t="shared" si="45"/>
        <v/>
      </c>
      <c r="AW408" t="str">
        <f t="shared" si="46"/>
        <v/>
      </c>
      <c r="AY408" t="str">
        <f t="shared" si="47"/>
        <v/>
      </c>
      <c r="BA408" s="88"/>
      <c r="BB408" s="88"/>
      <c r="BC408" s="88"/>
      <c r="BD408" s="88"/>
      <c r="BE408" s="88"/>
    </row>
    <row r="409" spans="1:57" ht="15.75" thickBot="1">
      <c r="A409" s="196">
        <v>399</v>
      </c>
      <c r="B409" s="196">
        <v>399</v>
      </c>
      <c r="C409" s="197" t="s">
        <v>498</v>
      </c>
      <c r="D409" s="197">
        <v>35.5</v>
      </c>
      <c r="E409" s="196">
        <v>2.9580000000000002</v>
      </c>
      <c r="F409" s="199">
        <v>2.5</v>
      </c>
      <c r="G409" s="199">
        <v>3</v>
      </c>
      <c r="H409" s="199">
        <v>0</v>
      </c>
      <c r="I409" s="199">
        <v>6.25</v>
      </c>
      <c r="J409" s="199">
        <v>12.5</v>
      </c>
      <c r="K409" s="196"/>
      <c r="L409" s="196"/>
      <c r="M409" s="196"/>
      <c r="N409" s="200" t="s">
        <v>70</v>
      </c>
      <c r="O409" s="196"/>
      <c r="P409" s="199">
        <v>2.5</v>
      </c>
      <c r="Q409" s="199">
        <v>0</v>
      </c>
      <c r="R409" s="199">
        <v>0</v>
      </c>
      <c r="S409" s="199">
        <v>2.5</v>
      </c>
      <c r="T409" s="199">
        <v>0</v>
      </c>
      <c r="U409" s="199">
        <v>0</v>
      </c>
      <c r="V409" s="199">
        <v>6.25</v>
      </c>
      <c r="W409" s="196" t="s">
        <v>71</v>
      </c>
      <c r="X409" s="198">
        <v>9</v>
      </c>
      <c r="Y409" s="81"/>
      <c r="Z409" s="79"/>
      <c r="AA409" t="str">
        <f t="shared" si="48"/>
        <v>Ellis, Kenrick NYJ DT</v>
      </c>
      <c r="AO409" t="str">
        <f t="shared" si="43"/>
        <v/>
      </c>
      <c r="AQ409" t="str">
        <f t="shared" si="44"/>
        <v/>
      </c>
      <c r="AS409" t="str">
        <f t="shared" si="42"/>
        <v/>
      </c>
      <c r="AU409" t="str">
        <f t="shared" si="45"/>
        <v/>
      </c>
      <c r="AW409" t="str">
        <f t="shared" si="46"/>
        <v/>
      </c>
      <c r="AY409" t="str">
        <f t="shared" si="47"/>
        <v/>
      </c>
      <c r="BA409" s="88"/>
      <c r="BB409" s="88"/>
      <c r="BC409" s="88"/>
      <c r="BD409" s="88"/>
      <c r="BE409" s="88"/>
    </row>
    <row r="410" spans="1:57" ht="15.75" thickBot="1">
      <c r="A410" s="196">
        <v>400</v>
      </c>
      <c r="B410" s="196">
        <v>400</v>
      </c>
      <c r="C410" s="197" t="s">
        <v>499</v>
      </c>
      <c r="D410" s="197">
        <v>66.25</v>
      </c>
      <c r="E410" s="196">
        <v>4.141</v>
      </c>
      <c r="F410" s="199">
        <v>11.25</v>
      </c>
      <c r="G410" s="199">
        <v>6.25</v>
      </c>
      <c r="H410" s="199">
        <v>5</v>
      </c>
      <c r="I410" s="199">
        <v>1.25</v>
      </c>
      <c r="J410" s="199">
        <v>5</v>
      </c>
      <c r="K410" s="200" t="s">
        <v>70</v>
      </c>
      <c r="L410" s="199">
        <v>6</v>
      </c>
      <c r="M410" s="199">
        <v>2.5</v>
      </c>
      <c r="N410" s="199">
        <v>6</v>
      </c>
      <c r="O410" s="199">
        <v>2.5</v>
      </c>
      <c r="P410" s="199">
        <v>0</v>
      </c>
      <c r="Q410" s="199">
        <v>8</v>
      </c>
      <c r="R410" s="199">
        <v>0</v>
      </c>
      <c r="S410" s="199">
        <v>7.5</v>
      </c>
      <c r="T410" s="199">
        <v>1.25</v>
      </c>
      <c r="U410" s="199">
        <v>0</v>
      </c>
      <c r="V410" s="199">
        <v>3.75</v>
      </c>
      <c r="W410" s="196" t="s">
        <v>71</v>
      </c>
      <c r="X410" s="198">
        <v>6</v>
      </c>
      <c r="Y410" s="84"/>
      <c r="Z410" s="82"/>
      <c r="AA410" t="str">
        <f t="shared" si="48"/>
        <v>Ellis, Sedrick NOS DT</v>
      </c>
      <c r="AO410" t="str">
        <f t="shared" si="43"/>
        <v/>
      </c>
      <c r="AQ410" t="str">
        <f t="shared" si="44"/>
        <v/>
      </c>
      <c r="AS410" t="str">
        <f t="shared" si="42"/>
        <v/>
      </c>
      <c r="AU410" t="str">
        <f t="shared" si="45"/>
        <v/>
      </c>
      <c r="AW410" t="str">
        <f t="shared" si="46"/>
        <v/>
      </c>
      <c r="AY410" t="str">
        <f t="shared" si="47"/>
        <v/>
      </c>
      <c r="BA410" s="88"/>
      <c r="BB410" s="88"/>
      <c r="BC410" s="88"/>
      <c r="BD410" s="88"/>
      <c r="BE410" s="88"/>
    </row>
    <row r="411" spans="1:57" ht="15.75" thickBot="1">
      <c r="A411" s="196">
        <v>401</v>
      </c>
      <c r="B411" s="196">
        <v>401</v>
      </c>
      <c r="C411" s="197" t="s">
        <v>500</v>
      </c>
      <c r="D411" s="197">
        <v>17</v>
      </c>
      <c r="E411" s="196">
        <v>1.0620000000000001</v>
      </c>
      <c r="F411" s="199">
        <v>0</v>
      </c>
      <c r="G411" s="199">
        <v>0</v>
      </c>
      <c r="H411" s="199">
        <v>0</v>
      </c>
      <c r="I411" s="199">
        <v>0</v>
      </c>
      <c r="J411" s="199">
        <v>6.5</v>
      </c>
      <c r="K411" s="199">
        <v>3.1</v>
      </c>
      <c r="L411" s="199">
        <v>0</v>
      </c>
      <c r="M411" s="199">
        <v>2</v>
      </c>
      <c r="N411" s="199">
        <v>1.9</v>
      </c>
      <c r="O411" s="199">
        <v>0</v>
      </c>
      <c r="P411" s="200" t="s">
        <v>70</v>
      </c>
      <c r="Q411" s="199">
        <v>0</v>
      </c>
      <c r="R411" s="199">
        <v>0</v>
      </c>
      <c r="S411" s="199">
        <v>1.3</v>
      </c>
      <c r="T411" s="199">
        <v>0</v>
      </c>
      <c r="U411" s="199">
        <v>0</v>
      </c>
      <c r="V411" s="199">
        <v>2.2000000000000002</v>
      </c>
      <c r="W411" s="196" t="s">
        <v>71</v>
      </c>
      <c r="X411" s="198">
        <v>11</v>
      </c>
      <c r="Y411" s="81"/>
      <c r="Z411" s="79"/>
      <c r="AA411" t="str">
        <f t="shared" si="48"/>
        <v>Ellison, Rhett MIN TE</v>
      </c>
      <c r="AO411" t="str">
        <f t="shared" si="43"/>
        <v/>
      </c>
      <c r="AQ411" t="str">
        <f t="shared" si="44"/>
        <v/>
      </c>
      <c r="AS411" t="str">
        <f t="shared" si="42"/>
        <v/>
      </c>
      <c r="AU411" t="str">
        <f t="shared" si="45"/>
        <v/>
      </c>
      <c r="AW411" t="str">
        <f t="shared" si="46"/>
        <v/>
      </c>
      <c r="AY411" t="str">
        <f t="shared" si="47"/>
        <v/>
      </c>
      <c r="BA411" s="88"/>
      <c r="BB411" s="88"/>
      <c r="BC411" s="88"/>
      <c r="BD411" s="88"/>
      <c r="BE411" s="88"/>
    </row>
    <row r="412" spans="1:57" ht="15.75" thickBot="1">
      <c r="A412" s="196">
        <v>402</v>
      </c>
      <c r="B412" s="196">
        <v>402</v>
      </c>
      <c r="C412" s="197" t="s">
        <v>501</v>
      </c>
      <c r="D412" s="197">
        <v>24.9</v>
      </c>
      <c r="E412" s="196">
        <v>1.7789999999999999</v>
      </c>
      <c r="F412" s="199">
        <v>0</v>
      </c>
      <c r="G412" s="199">
        <v>0</v>
      </c>
      <c r="H412" s="199">
        <v>0</v>
      </c>
      <c r="I412" s="199">
        <v>4.05</v>
      </c>
      <c r="J412" s="199">
        <v>1.5</v>
      </c>
      <c r="K412" s="199">
        <v>0</v>
      </c>
      <c r="L412" s="200" t="s">
        <v>70</v>
      </c>
      <c r="M412" s="199">
        <v>0</v>
      </c>
      <c r="N412" s="196"/>
      <c r="O412" s="199">
        <v>1.25</v>
      </c>
      <c r="P412" s="199">
        <v>0</v>
      </c>
      <c r="Q412" s="196"/>
      <c r="R412" s="199">
        <v>3.75</v>
      </c>
      <c r="S412" s="199">
        <v>0</v>
      </c>
      <c r="T412" s="199">
        <v>3.25</v>
      </c>
      <c r="U412" s="199">
        <v>9.6</v>
      </c>
      <c r="V412" s="199">
        <v>1.5</v>
      </c>
      <c r="W412" s="196" t="s">
        <v>71</v>
      </c>
      <c r="X412" s="198">
        <v>7</v>
      </c>
      <c r="Y412" s="84"/>
      <c r="Z412" s="82"/>
      <c r="AA412" t="str">
        <f t="shared" si="48"/>
        <v>English, Larry SDC LB</v>
      </c>
      <c r="AO412" t="str">
        <f t="shared" si="43"/>
        <v/>
      </c>
      <c r="AQ412" t="str">
        <f t="shared" si="44"/>
        <v/>
      </c>
      <c r="AS412" t="str">
        <f t="shared" si="42"/>
        <v/>
      </c>
      <c r="AU412" t="str">
        <f t="shared" si="45"/>
        <v/>
      </c>
      <c r="AW412" t="str">
        <f t="shared" si="46"/>
        <v/>
      </c>
      <c r="AY412" t="str">
        <f t="shared" si="47"/>
        <v/>
      </c>
      <c r="BA412" s="88"/>
      <c r="BB412" s="88"/>
      <c r="BC412" s="88"/>
      <c r="BD412" s="88"/>
      <c r="BE412" s="88"/>
    </row>
    <row r="413" spans="1:57" ht="15.75" thickBot="1">
      <c r="A413" s="196">
        <v>403</v>
      </c>
      <c r="B413" s="196">
        <v>403</v>
      </c>
      <c r="C413" s="197" t="s">
        <v>502</v>
      </c>
      <c r="D413" s="197">
        <v>68.900000000000006</v>
      </c>
      <c r="E413" s="196">
        <v>4.306</v>
      </c>
      <c r="F413" s="199">
        <v>2.5</v>
      </c>
      <c r="G413" s="199">
        <v>0</v>
      </c>
      <c r="H413" s="199">
        <v>0</v>
      </c>
      <c r="I413" s="199">
        <v>5</v>
      </c>
      <c r="J413" s="199">
        <v>1.75</v>
      </c>
      <c r="K413" s="199">
        <v>0</v>
      </c>
      <c r="L413" s="199">
        <v>2.5</v>
      </c>
      <c r="M413" s="199">
        <v>3</v>
      </c>
      <c r="N413" s="199">
        <v>5.5</v>
      </c>
      <c r="O413" s="199">
        <v>6.25</v>
      </c>
      <c r="P413" s="200" t="s">
        <v>70</v>
      </c>
      <c r="Q413" s="199">
        <v>19</v>
      </c>
      <c r="R413" s="199">
        <v>6</v>
      </c>
      <c r="S413" s="199">
        <v>2.5</v>
      </c>
      <c r="T413" s="199">
        <v>0</v>
      </c>
      <c r="U413" s="199">
        <v>14.9</v>
      </c>
      <c r="V413" s="199">
        <v>0</v>
      </c>
      <c r="W413" s="196" t="s">
        <v>71</v>
      </c>
      <c r="X413" s="198">
        <v>11</v>
      </c>
      <c r="Y413" s="81"/>
      <c r="Z413" s="79"/>
      <c r="AA413" t="str">
        <f t="shared" si="48"/>
        <v>Evans, Fred MIN DT</v>
      </c>
      <c r="AO413" t="str">
        <f t="shared" si="43"/>
        <v/>
      </c>
      <c r="AQ413" t="str">
        <f t="shared" si="44"/>
        <v/>
      </c>
      <c r="AS413" t="str">
        <f t="shared" si="42"/>
        <v/>
      </c>
      <c r="AU413" t="str">
        <f t="shared" si="45"/>
        <v/>
      </c>
      <c r="AW413" t="str">
        <f t="shared" si="46"/>
        <v/>
      </c>
      <c r="AY413" t="str">
        <f t="shared" si="47"/>
        <v/>
      </c>
      <c r="BA413" s="88"/>
      <c r="BB413" s="88"/>
      <c r="BC413" s="88"/>
      <c r="BD413" s="88"/>
      <c r="BE413" s="88"/>
    </row>
    <row r="414" spans="1:57" ht="15.75" thickBot="1">
      <c r="A414" s="196">
        <v>404</v>
      </c>
      <c r="B414" s="196">
        <v>404</v>
      </c>
      <c r="C414" s="197" t="s">
        <v>503</v>
      </c>
      <c r="D414" s="197">
        <v>131.05000000000001</v>
      </c>
      <c r="E414" s="196">
        <v>10.081</v>
      </c>
      <c r="F414" s="199">
        <v>10.25</v>
      </c>
      <c r="G414" s="199">
        <v>0</v>
      </c>
      <c r="H414" s="199">
        <v>2</v>
      </c>
      <c r="I414" s="199">
        <v>2.5</v>
      </c>
      <c r="J414" s="200" t="s">
        <v>70</v>
      </c>
      <c r="K414" s="199">
        <v>10.95</v>
      </c>
      <c r="L414" s="199">
        <v>7.25</v>
      </c>
      <c r="M414" s="199">
        <v>0</v>
      </c>
      <c r="N414" s="199">
        <v>7.5</v>
      </c>
      <c r="O414" s="199">
        <v>18.7</v>
      </c>
      <c r="P414" s="199">
        <v>30.95</v>
      </c>
      <c r="Q414" s="199">
        <v>13.5</v>
      </c>
      <c r="R414" s="199">
        <v>6.75</v>
      </c>
      <c r="S414" s="199">
        <v>20.7</v>
      </c>
      <c r="T414" s="196"/>
      <c r="U414" s="196"/>
      <c r="V414" s="196"/>
      <c r="W414" s="197" t="s">
        <v>136</v>
      </c>
      <c r="X414" s="198">
        <v>5</v>
      </c>
      <c r="Y414" s="84"/>
      <c r="Z414" s="82"/>
      <c r="AA414" t="str">
        <f t="shared" si="48"/>
        <v>Fairley, Nick DET DT</v>
      </c>
      <c r="AO414" t="str">
        <f t="shared" si="43"/>
        <v/>
      </c>
      <c r="AQ414" t="str">
        <f t="shared" si="44"/>
        <v/>
      </c>
      <c r="AS414" t="str">
        <f t="shared" si="42"/>
        <v/>
      </c>
      <c r="AU414" t="str">
        <f t="shared" si="45"/>
        <v/>
      </c>
      <c r="AW414" t="str">
        <f t="shared" si="46"/>
        <v/>
      </c>
      <c r="AY414" t="str">
        <f t="shared" si="47"/>
        <v/>
      </c>
      <c r="BA414" s="88"/>
      <c r="BB414" s="88"/>
      <c r="BC414" s="88"/>
      <c r="BD414" s="88"/>
      <c r="BE414" s="88"/>
    </row>
    <row r="415" spans="1:57" ht="15.75" thickBot="1">
      <c r="A415" s="196">
        <v>405</v>
      </c>
      <c r="B415" s="196">
        <v>405</v>
      </c>
      <c r="C415" s="197" t="s">
        <v>504</v>
      </c>
      <c r="D415" s="197">
        <v>4.5</v>
      </c>
      <c r="E415" s="196">
        <v>0.28100000000000003</v>
      </c>
      <c r="F415" s="199">
        <v>0</v>
      </c>
      <c r="G415" s="199">
        <v>0</v>
      </c>
      <c r="H415" s="199">
        <v>0</v>
      </c>
      <c r="I415" s="199">
        <v>0</v>
      </c>
      <c r="J415" s="199">
        <v>0</v>
      </c>
      <c r="K415" s="199">
        <v>0</v>
      </c>
      <c r="L415" s="199">
        <v>0</v>
      </c>
      <c r="M415" s="199">
        <v>0</v>
      </c>
      <c r="N415" s="199">
        <v>0</v>
      </c>
      <c r="O415" s="199">
        <v>0</v>
      </c>
      <c r="P415" s="200" t="s">
        <v>70</v>
      </c>
      <c r="Q415" s="199">
        <v>0</v>
      </c>
      <c r="R415" s="199">
        <v>0</v>
      </c>
      <c r="S415" s="199">
        <v>2.25</v>
      </c>
      <c r="T415" s="199">
        <v>2.25</v>
      </c>
      <c r="U415" s="199">
        <v>0</v>
      </c>
      <c r="V415" s="199">
        <v>0</v>
      </c>
      <c r="W415" s="196" t="s">
        <v>71</v>
      </c>
      <c r="X415" s="198">
        <v>11</v>
      </c>
      <c r="Y415" s="81"/>
      <c r="Z415" s="79"/>
      <c r="AA415" t="str">
        <f t="shared" si="48"/>
        <v>Farwell, Heath SEA LB</v>
      </c>
      <c r="AO415" t="str">
        <f t="shared" si="43"/>
        <v/>
      </c>
      <c r="AQ415" t="str">
        <f t="shared" si="44"/>
        <v/>
      </c>
      <c r="AS415" t="str">
        <f t="shared" si="42"/>
        <v/>
      </c>
      <c r="AU415" t="str">
        <f t="shared" si="45"/>
        <v/>
      </c>
      <c r="AW415" t="str">
        <f t="shared" si="46"/>
        <v/>
      </c>
      <c r="AY415" t="str">
        <f t="shared" si="47"/>
        <v/>
      </c>
      <c r="BA415" s="88"/>
      <c r="BB415" s="88"/>
      <c r="BC415" s="88"/>
      <c r="BD415" s="88"/>
      <c r="BE415" s="88"/>
    </row>
    <row r="416" spans="1:57" ht="15.75" thickBot="1">
      <c r="A416" s="196">
        <v>406</v>
      </c>
      <c r="B416" s="196">
        <v>406</v>
      </c>
      <c r="C416" s="197" t="s">
        <v>505</v>
      </c>
      <c r="D416" s="197">
        <v>126.7</v>
      </c>
      <c r="E416" s="196">
        <v>7.9189999999999996</v>
      </c>
      <c r="F416" s="199">
        <v>6.4</v>
      </c>
      <c r="G416" s="199">
        <v>10.9</v>
      </c>
      <c r="H416" s="199">
        <v>12.2</v>
      </c>
      <c r="I416" s="199">
        <v>10.5</v>
      </c>
      <c r="J416" s="199">
        <v>7.3</v>
      </c>
      <c r="K416" s="199">
        <v>15.3</v>
      </c>
      <c r="L416" s="200" t="s">
        <v>70</v>
      </c>
      <c r="M416" s="199">
        <v>7.9</v>
      </c>
      <c r="N416" s="199">
        <v>2.2999999999999998</v>
      </c>
      <c r="O416" s="199">
        <v>1.9</v>
      </c>
      <c r="P416" s="199">
        <v>2.2999999999999998</v>
      </c>
      <c r="Q416" s="199">
        <v>2.5</v>
      </c>
      <c r="R416" s="199">
        <v>2.9</v>
      </c>
      <c r="S416" s="199">
        <v>9.9</v>
      </c>
      <c r="T416" s="199">
        <v>22.6</v>
      </c>
      <c r="U416" s="199">
        <v>4.2</v>
      </c>
      <c r="V416" s="199">
        <v>7.6</v>
      </c>
      <c r="W416" s="196" t="s">
        <v>71</v>
      </c>
      <c r="X416" s="198">
        <v>7</v>
      </c>
      <c r="Y416" s="84"/>
      <c r="Z416" s="82"/>
      <c r="AA416" t="str">
        <f t="shared" si="48"/>
        <v>Fasano, Anthony MIA TE</v>
      </c>
      <c r="AO416" t="str">
        <f t="shared" si="43"/>
        <v/>
      </c>
      <c r="AQ416" t="str">
        <f t="shared" si="44"/>
        <v/>
      </c>
      <c r="AS416" t="str">
        <f t="shared" si="42"/>
        <v/>
      </c>
      <c r="AU416" t="str">
        <f t="shared" si="45"/>
        <v/>
      </c>
      <c r="AW416" t="str">
        <f t="shared" si="46"/>
        <v/>
      </c>
      <c r="AY416" t="str">
        <f t="shared" si="47"/>
        <v/>
      </c>
      <c r="BA416" s="88"/>
      <c r="BB416" s="88"/>
      <c r="BC416" s="88"/>
      <c r="BD416" s="88"/>
      <c r="BE416" s="88"/>
    </row>
    <row r="417" spans="1:57" ht="15.75" thickBot="1">
      <c r="A417" s="196">
        <v>407</v>
      </c>
      <c r="B417" s="196">
        <v>407</v>
      </c>
      <c r="C417" s="197" t="s">
        <v>506</v>
      </c>
      <c r="D417" s="197">
        <v>105.5</v>
      </c>
      <c r="E417" s="196">
        <v>6.5940000000000003</v>
      </c>
      <c r="F417" s="199">
        <v>8</v>
      </c>
      <c r="G417" s="199">
        <v>8.5</v>
      </c>
      <c r="H417" s="199">
        <v>9.5</v>
      </c>
      <c r="I417" s="199">
        <v>6.5</v>
      </c>
      <c r="J417" s="199">
        <v>2</v>
      </c>
      <c r="K417" s="199">
        <v>13</v>
      </c>
      <c r="L417" s="199">
        <v>2</v>
      </c>
      <c r="M417" s="199">
        <v>3</v>
      </c>
      <c r="N417" s="199">
        <v>5</v>
      </c>
      <c r="O417" s="200" t="s">
        <v>70</v>
      </c>
      <c r="P417" s="199">
        <v>13.5</v>
      </c>
      <c r="Q417" s="199">
        <v>5</v>
      </c>
      <c r="R417" s="199">
        <v>6.5</v>
      </c>
      <c r="S417" s="199">
        <v>0</v>
      </c>
      <c r="T417" s="199">
        <v>9.5</v>
      </c>
      <c r="U417" s="199">
        <v>6.5</v>
      </c>
      <c r="V417" s="199">
        <v>7</v>
      </c>
      <c r="W417" s="196" t="s">
        <v>71</v>
      </c>
      <c r="X417" s="198">
        <v>10</v>
      </c>
      <c r="Y417" s="81"/>
      <c r="Z417" s="79"/>
      <c r="AA417" t="str">
        <f t="shared" si="48"/>
        <v>Feely, Jay ARI PK</v>
      </c>
      <c r="AO417" t="str">
        <f t="shared" si="43"/>
        <v/>
      </c>
      <c r="AQ417" t="str">
        <f t="shared" si="44"/>
        <v/>
      </c>
      <c r="AS417" t="str">
        <f t="shared" si="42"/>
        <v/>
      </c>
      <c r="AU417" t="str">
        <f t="shared" si="45"/>
        <v/>
      </c>
      <c r="AW417" t="str">
        <f t="shared" si="46"/>
        <v/>
      </c>
      <c r="AY417" t="str">
        <f t="shared" si="47"/>
        <v/>
      </c>
      <c r="BA417" s="88"/>
      <c r="BB417" s="88"/>
      <c r="BC417" s="88"/>
      <c r="BD417" s="88"/>
      <c r="BE417" s="88"/>
    </row>
    <row r="418" spans="1:57" ht="15.75" thickBot="1">
      <c r="A418" s="196">
        <v>408</v>
      </c>
      <c r="B418" s="196">
        <v>408</v>
      </c>
      <c r="C418" s="197" t="s">
        <v>507</v>
      </c>
      <c r="D418" s="197">
        <v>14.5</v>
      </c>
      <c r="E418" s="196">
        <v>1.115</v>
      </c>
      <c r="F418" s="196"/>
      <c r="G418" s="196"/>
      <c r="H418" s="199">
        <v>0</v>
      </c>
      <c r="I418" s="199">
        <v>3.3</v>
      </c>
      <c r="J418" s="199">
        <v>0</v>
      </c>
      <c r="K418" s="199">
        <v>5</v>
      </c>
      <c r="L418" s="199">
        <v>0</v>
      </c>
      <c r="M418" s="199">
        <v>0</v>
      </c>
      <c r="N418" s="200" t="s">
        <v>70</v>
      </c>
      <c r="O418" s="199">
        <v>0</v>
      </c>
      <c r="P418" s="196"/>
      <c r="Q418" s="199">
        <v>3.9</v>
      </c>
      <c r="R418" s="199">
        <v>0</v>
      </c>
      <c r="S418" s="199">
        <v>0</v>
      </c>
      <c r="T418" s="199">
        <v>0</v>
      </c>
      <c r="U418" s="199">
        <v>2.2999999999999998</v>
      </c>
      <c r="V418" s="199">
        <v>0</v>
      </c>
      <c r="W418" s="196" t="s">
        <v>71</v>
      </c>
      <c r="X418" s="198">
        <v>9</v>
      </c>
      <c r="Y418" s="84"/>
      <c r="Z418" s="82"/>
      <c r="AA418" t="str">
        <f t="shared" si="48"/>
        <v>Fells, Daniel NEP TE</v>
      </c>
      <c r="AO418" t="str">
        <f t="shared" si="43"/>
        <v/>
      </c>
      <c r="AQ418" t="str">
        <f t="shared" si="44"/>
        <v/>
      </c>
      <c r="AS418" t="str">
        <f t="shared" si="42"/>
        <v/>
      </c>
      <c r="AU418" t="str">
        <f t="shared" si="45"/>
        <v/>
      </c>
      <c r="AW418" t="str">
        <f t="shared" si="46"/>
        <v/>
      </c>
      <c r="AY418" t="str">
        <f t="shared" si="47"/>
        <v/>
      </c>
      <c r="BA418" s="88"/>
      <c r="BB418" s="88"/>
      <c r="BC418" s="88"/>
      <c r="BD418" s="88"/>
      <c r="BE418" s="88"/>
    </row>
    <row r="419" spans="1:57" ht="15.75" thickBot="1">
      <c r="A419" s="196">
        <v>409</v>
      </c>
      <c r="B419" s="196">
        <v>409</v>
      </c>
      <c r="C419" s="197" t="s">
        <v>508</v>
      </c>
      <c r="D419" s="197">
        <v>7.14</v>
      </c>
      <c r="E419" s="196">
        <v>0.44600000000000001</v>
      </c>
      <c r="F419" s="199">
        <v>0</v>
      </c>
      <c r="G419" s="199">
        <v>0</v>
      </c>
      <c r="H419" s="199">
        <v>0</v>
      </c>
      <c r="I419" s="199">
        <v>0</v>
      </c>
      <c r="J419" s="199">
        <v>0</v>
      </c>
      <c r="K419" s="199">
        <v>0</v>
      </c>
      <c r="L419" s="199">
        <v>0</v>
      </c>
      <c r="M419" s="199">
        <v>0</v>
      </c>
      <c r="N419" s="199">
        <v>0.64</v>
      </c>
      <c r="O419" s="199">
        <v>1.5</v>
      </c>
      <c r="P419" s="200" t="s">
        <v>70</v>
      </c>
      <c r="Q419" s="199">
        <v>0</v>
      </c>
      <c r="R419" s="199">
        <v>2.2999999999999998</v>
      </c>
      <c r="S419" s="199">
        <v>0</v>
      </c>
      <c r="T419" s="199">
        <v>0</v>
      </c>
      <c r="U419" s="199">
        <v>0</v>
      </c>
      <c r="V419" s="199">
        <v>2.7</v>
      </c>
      <c r="W419" s="196" t="s">
        <v>96</v>
      </c>
      <c r="X419" s="198">
        <v>11</v>
      </c>
      <c r="Y419" s="81"/>
      <c r="Z419" s="79"/>
      <c r="AA419" t="str">
        <f t="shared" si="48"/>
        <v>Felton, Jerome MIN RB</v>
      </c>
      <c r="AO419" t="str">
        <f t="shared" si="43"/>
        <v/>
      </c>
      <c r="AQ419" t="str">
        <f t="shared" si="44"/>
        <v/>
      </c>
      <c r="AS419" t="str">
        <f t="shared" si="42"/>
        <v/>
      </c>
      <c r="AU419" t="str">
        <f t="shared" si="45"/>
        <v/>
      </c>
      <c r="AW419" t="str">
        <f t="shared" si="46"/>
        <v/>
      </c>
      <c r="AY419" t="str">
        <f t="shared" si="47"/>
        <v/>
      </c>
      <c r="BA419" s="88"/>
      <c r="BB419" s="88"/>
      <c r="BC419" s="88"/>
      <c r="BD419" s="88"/>
      <c r="BE419" s="88"/>
    </row>
    <row r="420" spans="1:57" ht="15.75" thickBot="1">
      <c r="A420" s="196">
        <v>410</v>
      </c>
      <c r="B420" s="196">
        <v>410</v>
      </c>
      <c r="C420" s="197" t="s">
        <v>509</v>
      </c>
      <c r="D420" s="197">
        <v>169.2</v>
      </c>
      <c r="E420" s="196">
        <v>10.574999999999999</v>
      </c>
      <c r="F420" s="199">
        <v>21.2</v>
      </c>
      <c r="G420" s="199">
        <v>5.6</v>
      </c>
      <c r="H420" s="199">
        <v>12</v>
      </c>
      <c r="I420" s="199">
        <v>11.4</v>
      </c>
      <c r="J420" s="199">
        <v>5.6</v>
      </c>
      <c r="K420" s="199">
        <v>4.2</v>
      </c>
      <c r="L420" s="199">
        <v>6.1</v>
      </c>
      <c r="M420" s="199">
        <v>5.4</v>
      </c>
      <c r="N420" s="199">
        <v>2.1</v>
      </c>
      <c r="O420" s="200" t="s">
        <v>70</v>
      </c>
      <c r="P420" s="199">
        <v>19.100000000000001</v>
      </c>
      <c r="Q420" s="199">
        <v>9.6</v>
      </c>
      <c r="R420" s="199">
        <v>15</v>
      </c>
      <c r="S420" s="199">
        <v>4.5999999999999996</v>
      </c>
      <c r="T420" s="199">
        <v>13.6</v>
      </c>
      <c r="U420" s="199">
        <v>14.5</v>
      </c>
      <c r="V420" s="199">
        <v>19.2</v>
      </c>
      <c r="W420" s="197" t="s">
        <v>245</v>
      </c>
      <c r="X420" s="198">
        <v>10</v>
      </c>
      <c r="Y420" s="84"/>
      <c r="Z420" s="82"/>
      <c r="AA420" t="str">
        <f t="shared" si="48"/>
        <v>Finley, Jermichael GBP TE</v>
      </c>
      <c r="AO420" t="str">
        <f t="shared" si="43"/>
        <v/>
      </c>
      <c r="AQ420" t="str">
        <f t="shared" si="44"/>
        <v/>
      </c>
      <c r="AS420" t="str">
        <f t="shared" si="42"/>
        <v/>
      </c>
      <c r="AU420" t="str">
        <f t="shared" si="45"/>
        <v/>
      </c>
      <c r="AW420" t="str">
        <f t="shared" si="46"/>
        <v/>
      </c>
      <c r="AY420" t="str">
        <f t="shared" si="47"/>
        <v/>
      </c>
      <c r="BA420" s="88"/>
      <c r="BB420" s="88"/>
      <c r="BC420" s="88"/>
      <c r="BD420" s="88"/>
      <c r="BE420" s="88"/>
    </row>
    <row r="421" spans="1:57" ht="15.75" thickBot="1">
      <c r="A421" s="196">
        <v>411</v>
      </c>
      <c r="B421" s="196">
        <v>411</v>
      </c>
      <c r="C421" s="197" t="s">
        <v>510</v>
      </c>
      <c r="D421" s="197">
        <v>199</v>
      </c>
      <c r="E421" s="196">
        <v>12.438000000000001</v>
      </c>
      <c r="F421" s="199">
        <v>33.35</v>
      </c>
      <c r="G421" s="199">
        <v>15.5</v>
      </c>
      <c r="H421" s="199">
        <v>19.45</v>
      </c>
      <c r="I421" s="199">
        <v>12</v>
      </c>
      <c r="J421" s="199">
        <v>20.45</v>
      </c>
      <c r="K421" s="199">
        <v>7.5</v>
      </c>
      <c r="L421" s="199">
        <v>8.25</v>
      </c>
      <c r="M421" s="199">
        <v>12.5</v>
      </c>
      <c r="N421" s="200" t="s">
        <v>70</v>
      </c>
      <c r="O421" s="199">
        <v>6.75</v>
      </c>
      <c r="P421" s="199">
        <v>9</v>
      </c>
      <c r="Q421" s="199">
        <v>16.5</v>
      </c>
      <c r="R421" s="199">
        <v>5.25</v>
      </c>
      <c r="S421" s="199">
        <v>10.5</v>
      </c>
      <c r="T421" s="199">
        <v>12</v>
      </c>
      <c r="U421" s="199">
        <v>4.5</v>
      </c>
      <c r="V421" s="199">
        <v>5.5</v>
      </c>
      <c r="W421" s="197" t="s">
        <v>302</v>
      </c>
      <c r="X421" s="198">
        <v>9</v>
      </c>
      <c r="Y421" s="81"/>
      <c r="Z421" s="79"/>
      <c r="AA421" t="str">
        <f t="shared" si="48"/>
        <v>Finnegan, Cortland STL CB</v>
      </c>
      <c r="AO421" t="str">
        <f t="shared" si="43"/>
        <v/>
      </c>
      <c r="AQ421" t="str">
        <f t="shared" si="44"/>
        <v/>
      </c>
      <c r="AS421" t="str">
        <f t="shared" si="42"/>
        <v/>
      </c>
      <c r="AU421" t="str">
        <f t="shared" si="45"/>
        <v/>
      </c>
      <c r="AW421" t="str">
        <f t="shared" si="46"/>
        <v/>
      </c>
      <c r="AY421" t="str">
        <f t="shared" si="47"/>
        <v/>
      </c>
      <c r="BA421" s="88"/>
      <c r="BB421" s="88"/>
      <c r="BC421" s="88"/>
      <c r="BD421" s="88"/>
      <c r="BE421" s="88"/>
    </row>
    <row r="422" spans="1:57" ht="15.75" thickBot="1">
      <c r="A422" s="196">
        <v>412</v>
      </c>
      <c r="B422" s="196">
        <v>412</v>
      </c>
      <c r="C422" s="197" t="s">
        <v>511</v>
      </c>
      <c r="D422" s="197">
        <v>192.55</v>
      </c>
      <c r="E422" s="196">
        <v>12.034000000000001</v>
      </c>
      <c r="F422" s="199">
        <v>11.3</v>
      </c>
      <c r="G422" s="199">
        <v>1.65</v>
      </c>
      <c r="H422" s="199">
        <v>28.65</v>
      </c>
      <c r="I422" s="199">
        <v>22.4</v>
      </c>
      <c r="J422" s="199">
        <v>19.2</v>
      </c>
      <c r="K422" s="199">
        <v>22.8</v>
      </c>
      <c r="L422" s="199">
        <v>7.9</v>
      </c>
      <c r="M422" s="199">
        <v>11.45</v>
      </c>
      <c r="N422" s="199">
        <v>20.9</v>
      </c>
      <c r="O422" s="200" t="s">
        <v>70</v>
      </c>
      <c r="P422" s="199">
        <v>2.35</v>
      </c>
      <c r="Q422" s="199">
        <v>6.85</v>
      </c>
      <c r="R422" s="199">
        <v>3.55</v>
      </c>
      <c r="S422" s="199">
        <v>1.45</v>
      </c>
      <c r="T422" s="199">
        <v>7.2</v>
      </c>
      <c r="U422" s="199">
        <v>21.1</v>
      </c>
      <c r="V422" s="199">
        <v>3.8</v>
      </c>
      <c r="W422" s="197" t="s">
        <v>296</v>
      </c>
      <c r="X422" s="198">
        <v>10</v>
      </c>
      <c r="Y422" s="84"/>
      <c r="Z422" s="82"/>
      <c r="AA422" t="str">
        <f t="shared" si="48"/>
        <v>Fitzgerald, Larry ARI WR</v>
      </c>
      <c r="AO422" t="str">
        <f t="shared" si="43"/>
        <v/>
      </c>
      <c r="AQ422" t="str">
        <f t="shared" si="44"/>
        <v/>
      </c>
      <c r="AS422" t="str">
        <f t="shared" si="42"/>
        <v/>
      </c>
      <c r="AU422" t="str">
        <f t="shared" si="45"/>
        <v/>
      </c>
      <c r="AW422" t="str">
        <f t="shared" si="46"/>
        <v/>
      </c>
      <c r="AY422" t="str">
        <f t="shared" si="47"/>
        <v/>
      </c>
      <c r="BA422" s="88"/>
      <c r="BB422" s="88"/>
      <c r="BC422" s="88"/>
      <c r="BD422" s="88"/>
      <c r="BE422" s="88"/>
    </row>
    <row r="423" spans="1:57" ht="15.75" thickBot="1">
      <c r="A423" s="196">
        <v>413</v>
      </c>
      <c r="B423" s="196">
        <v>413</v>
      </c>
      <c r="C423" s="197" t="s">
        <v>512</v>
      </c>
      <c r="D423" s="197">
        <v>199.57</v>
      </c>
      <c r="E423" s="196">
        <v>12.473000000000001</v>
      </c>
      <c r="F423" s="199">
        <v>14.6</v>
      </c>
      <c r="G423" s="199">
        <v>22.52</v>
      </c>
      <c r="H423" s="199">
        <v>20.32</v>
      </c>
      <c r="I423" s="199">
        <v>24.9</v>
      </c>
      <c r="J423" s="199">
        <v>1.1399999999999999</v>
      </c>
      <c r="K423" s="199">
        <v>4.62</v>
      </c>
      <c r="L423" s="199">
        <v>19.3</v>
      </c>
      <c r="M423" s="200" t="s">
        <v>70</v>
      </c>
      <c r="N423" s="199">
        <v>3.96</v>
      </c>
      <c r="O423" s="199">
        <v>19.05</v>
      </c>
      <c r="P423" s="199">
        <v>5.22</v>
      </c>
      <c r="Q423" s="199">
        <v>9.4</v>
      </c>
      <c r="R423" s="199">
        <v>20.28</v>
      </c>
      <c r="S423" s="199">
        <v>7.38</v>
      </c>
      <c r="T423" s="199">
        <v>2.48</v>
      </c>
      <c r="U423" s="199">
        <v>9.4</v>
      </c>
      <c r="V423" s="199">
        <v>15</v>
      </c>
      <c r="W423" s="196" t="s">
        <v>71</v>
      </c>
      <c r="X423" s="198">
        <v>8</v>
      </c>
      <c r="Y423" s="81"/>
      <c r="Z423" s="79"/>
      <c r="AA423" t="str">
        <f t="shared" si="48"/>
        <v>Fitzpatrick, Ryan BUF QB</v>
      </c>
      <c r="AO423" t="str">
        <f t="shared" si="43"/>
        <v/>
      </c>
      <c r="AQ423" t="str">
        <f t="shared" si="44"/>
        <v/>
      </c>
      <c r="AS423" t="str">
        <f t="shared" si="42"/>
        <v/>
      </c>
      <c r="AU423" t="str">
        <f t="shared" si="45"/>
        <v/>
      </c>
      <c r="AW423" t="str">
        <f t="shared" si="46"/>
        <v/>
      </c>
      <c r="AY423" t="str">
        <f t="shared" si="47"/>
        <v/>
      </c>
      <c r="BA423" s="88"/>
      <c r="BB423" s="88"/>
      <c r="BC423" s="88"/>
      <c r="BD423" s="88"/>
      <c r="BE423" s="88"/>
    </row>
    <row r="424" spans="1:57" ht="15.75" thickBot="1">
      <c r="A424" s="196">
        <v>414</v>
      </c>
      <c r="B424" s="196">
        <v>414</v>
      </c>
      <c r="C424" s="197" t="s">
        <v>513</v>
      </c>
      <c r="D424" s="197">
        <v>232.31</v>
      </c>
      <c r="E424" s="196">
        <v>14.519</v>
      </c>
      <c r="F424" s="199">
        <v>17.86</v>
      </c>
      <c r="G424" s="199">
        <v>7.28</v>
      </c>
      <c r="H424" s="199">
        <v>32.4</v>
      </c>
      <c r="I424" s="199">
        <v>22.2</v>
      </c>
      <c r="J424" s="199">
        <v>2.88</v>
      </c>
      <c r="K424" s="199">
        <v>14.56</v>
      </c>
      <c r="L424" s="199">
        <v>0.57999999999999996</v>
      </c>
      <c r="M424" s="200" t="s">
        <v>70</v>
      </c>
      <c r="N424" s="199">
        <v>12.22</v>
      </c>
      <c r="O424" s="199">
        <v>38.15</v>
      </c>
      <c r="P424" s="199">
        <v>4.46</v>
      </c>
      <c r="Q424" s="199">
        <v>17.350000000000001</v>
      </c>
      <c r="R424" s="199">
        <v>3.42</v>
      </c>
      <c r="S424" s="199">
        <v>14.18</v>
      </c>
      <c r="T424" s="199">
        <v>12.96</v>
      </c>
      <c r="U424" s="199">
        <v>31.45</v>
      </c>
      <c r="V424" s="199">
        <v>0.36</v>
      </c>
      <c r="W424" s="197" t="s">
        <v>230</v>
      </c>
      <c r="X424" s="198">
        <v>8</v>
      </c>
      <c r="Y424" s="84"/>
      <c r="Z424" s="82"/>
      <c r="AA424" t="str">
        <f t="shared" si="48"/>
        <v>Flacco, Joe BAL QB</v>
      </c>
      <c r="AO424" t="str">
        <f t="shared" si="43"/>
        <v/>
      </c>
      <c r="AQ424" t="str">
        <f t="shared" si="44"/>
        <v/>
      </c>
      <c r="AS424" t="str">
        <f t="shared" si="42"/>
        <v/>
      </c>
      <c r="AU424" t="str">
        <f t="shared" si="45"/>
        <v/>
      </c>
      <c r="AW424" t="str">
        <f t="shared" si="46"/>
        <v/>
      </c>
      <c r="AY424" t="str">
        <f t="shared" si="47"/>
        <v/>
      </c>
      <c r="BA424" s="88"/>
      <c r="BB424" s="88"/>
      <c r="BC424" s="88"/>
      <c r="BD424" s="88"/>
      <c r="BE424" s="88"/>
    </row>
    <row r="425" spans="1:57" ht="15.75" thickBot="1">
      <c r="A425" s="196">
        <v>415</v>
      </c>
      <c r="B425" s="196">
        <v>415</v>
      </c>
      <c r="C425" s="197" t="s">
        <v>514</v>
      </c>
      <c r="D425" s="197">
        <v>80.099999999999994</v>
      </c>
      <c r="E425" s="196">
        <v>6.6749999999999998</v>
      </c>
      <c r="F425" s="199">
        <v>17.2</v>
      </c>
      <c r="G425" s="199">
        <v>4.5999999999999996</v>
      </c>
      <c r="H425" s="199">
        <v>0</v>
      </c>
      <c r="I425" s="200" t="s">
        <v>70</v>
      </c>
      <c r="J425" s="199">
        <v>11.6</v>
      </c>
      <c r="K425" s="199">
        <v>10.199999999999999</v>
      </c>
      <c r="L425" s="199">
        <v>4.7</v>
      </c>
      <c r="M425" s="199">
        <v>5.4</v>
      </c>
      <c r="N425" s="196"/>
      <c r="O425" s="196"/>
      <c r="P425" s="196"/>
      <c r="Q425" s="196"/>
      <c r="R425" s="199">
        <v>10.1</v>
      </c>
      <c r="S425" s="199">
        <v>2.4</v>
      </c>
      <c r="T425" s="199">
        <v>3.6</v>
      </c>
      <c r="U425" s="199">
        <v>2.7</v>
      </c>
      <c r="V425" s="199">
        <v>7.6</v>
      </c>
      <c r="W425" s="197" t="s">
        <v>515</v>
      </c>
      <c r="X425" s="198">
        <v>4</v>
      </c>
      <c r="Y425" s="81"/>
      <c r="Z425" s="79"/>
      <c r="AA425" t="str">
        <f t="shared" si="48"/>
        <v>Fleener, Coby IND TE</v>
      </c>
      <c r="AO425" t="str">
        <f t="shared" si="43"/>
        <v/>
      </c>
      <c r="AQ425" t="str">
        <f t="shared" si="44"/>
        <v/>
      </c>
      <c r="AS425" t="str">
        <f t="shared" si="42"/>
        <v/>
      </c>
      <c r="AU425" t="str">
        <f t="shared" si="45"/>
        <v/>
      </c>
      <c r="AW425" t="str">
        <f t="shared" si="46"/>
        <v/>
      </c>
      <c r="AY425" t="str">
        <f t="shared" si="47"/>
        <v/>
      </c>
      <c r="BA425" s="88"/>
      <c r="BB425" s="88"/>
      <c r="BC425" s="88"/>
      <c r="BD425" s="88"/>
      <c r="BE425" s="88"/>
    </row>
    <row r="426" spans="1:57" ht="15.75" thickBot="1">
      <c r="A426" s="196">
        <v>416</v>
      </c>
      <c r="B426" s="196">
        <v>416</v>
      </c>
      <c r="C426" s="197" t="s">
        <v>516</v>
      </c>
      <c r="D426" s="197">
        <v>30.75</v>
      </c>
      <c r="E426" s="196">
        <v>2.0499999999999998</v>
      </c>
      <c r="F426" s="199">
        <v>1.5</v>
      </c>
      <c r="G426" s="199">
        <v>4.5</v>
      </c>
      <c r="H426" s="199">
        <v>6</v>
      </c>
      <c r="I426" s="199">
        <v>3.75</v>
      </c>
      <c r="J426" s="199">
        <v>0</v>
      </c>
      <c r="K426" s="199">
        <v>7.5</v>
      </c>
      <c r="L426" s="199">
        <v>1.5</v>
      </c>
      <c r="M426" s="199">
        <v>1.5</v>
      </c>
      <c r="N426" s="199">
        <v>4.5</v>
      </c>
      <c r="O426" s="200" t="s">
        <v>70</v>
      </c>
      <c r="P426" s="199">
        <v>0</v>
      </c>
      <c r="Q426" s="199">
        <v>0</v>
      </c>
      <c r="R426" s="199">
        <v>0</v>
      </c>
      <c r="S426" s="196"/>
      <c r="T426" s="199">
        <v>0</v>
      </c>
      <c r="U426" s="199">
        <v>0</v>
      </c>
      <c r="V426" s="199">
        <v>0</v>
      </c>
      <c r="W426" s="196" t="s">
        <v>87</v>
      </c>
      <c r="X426" s="198">
        <v>10</v>
      </c>
      <c r="Y426" s="84"/>
      <c r="Z426" s="82"/>
      <c r="AA426" t="str">
        <f t="shared" si="48"/>
        <v>Fleming, Jamell ARI CB</v>
      </c>
      <c r="AO426" t="str">
        <f t="shared" si="43"/>
        <v/>
      </c>
      <c r="AQ426" t="str">
        <f t="shared" si="44"/>
        <v/>
      </c>
      <c r="AS426" t="str">
        <f t="shared" si="42"/>
        <v/>
      </c>
      <c r="AU426" t="str">
        <f t="shared" si="45"/>
        <v/>
      </c>
      <c r="AW426" t="str">
        <f t="shared" si="46"/>
        <v/>
      </c>
      <c r="AY426" t="str">
        <f t="shared" si="47"/>
        <v/>
      </c>
      <c r="BA426" s="88"/>
      <c r="BB426" s="88"/>
      <c r="BC426" s="88"/>
      <c r="BD426" s="88"/>
      <c r="BE426" s="88"/>
    </row>
    <row r="427" spans="1:57" ht="15.75" thickBot="1">
      <c r="A427" s="196">
        <v>417</v>
      </c>
      <c r="B427" s="196">
        <v>417</v>
      </c>
      <c r="C427" s="197" t="s">
        <v>517</v>
      </c>
      <c r="D427" s="197">
        <v>63.45</v>
      </c>
      <c r="E427" s="196">
        <v>3.9660000000000002</v>
      </c>
      <c r="F427" s="199">
        <v>8.75</v>
      </c>
      <c r="G427" s="199">
        <v>4</v>
      </c>
      <c r="H427" s="199">
        <v>7</v>
      </c>
      <c r="I427" s="199">
        <v>7.7</v>
      </c>
      <c r="J427" s="199">
        <v>11.25</v>
      </c>
      <c r="K427" s="199">
        <v>2.5</v>
      </c>
      <c r="L427" s="199">
        <v>7.5</v>
      </c>
      <c r="M427" s="199">
        <v>4.75</v>
      </c>
      <c r="N427" s="200" t="s">
        <v>70</v>
      </c>
      <c r="O427" s="199">
        <v>5.5</v>
      </c>
      <c r="P427" s="199">
        <v>0</v>
      </c>
      <c r="Q427" s="199">
        <v>3</v>
      </c>
      <c r="R427" s="199">
        <v>0</v>
      </c>
      <c r="S427" s="199">
        <v>0</v>
      </c>
      <c r="T427" s="199">
        <v>0</v>
      </c>
      <c r="U427" s="199">
        <v>1.5</v>
      </c>
      <c r="V427" s="199">
        <v>0</v>
      </c>
      <c r="W427" s="196" t="s">
        <v>71</v>
      </c>
      <c r="X427" s="198">
        <v>9</v>
      </c>
      <c r="Y427" s="81"/>
      <c r="Z427" s="79"/>
      <c r="AA427" t="str">
        <f t="shared" si="48"/>
        <v>Fletcher, Bradley STL CB</v>
      </c>
      <c r="AO427" t="str">
        <f t="shared" si="43"/>
        <v/>
      </c>
      <c r="AQ427" t="str">
        <f t="shared" si="44"/>
        <v/>
      </c>
      <c r="AS427" t="str">
        <f t="shared" si="42"/>
        <v/>
      </c>
      <c r="AU427" t="str">
        <f t="shared" si="45"/>
        <v/>
      </c>
      <c r="AW427" t="str">
        <f t="shared" si="46"/>
        <v/>
      </c>
      <c r="AY427" t="str">
        <f t="shared" si="47"/>
        <v/>
      </c>
      <c r="BA427" s="88"/>
      <c r="BB427" s="88"/>
      <c r="BC427" s="88"/>
      <c r="BD427" s="88"/>
      <c r="BE427" s="88"/>
    </row>
    <row r="428" spans="1:57" ht="15.75" thickBot="1">
      <c r="A428" s="196">
        <v>418</v>
      </c>
      <c r="B428" s="196">
        <v>418</v>
      </c>
      <c r="C428" s="197" t="s">
        <v>518</v>
      </c>
      <c r="D428" s="197">
        <v>244.85</v>
      </c>
      <c r="E428" s="196">
        <v>15.303000000000001</v>
      </c>
      <c r="F428" s="199">
        <v>6.25</v>
      </c>
      <c r="G428" s="199">
        <v>19.5</v>
      </c>
      <c r="H428" s="199">
        <v>17.75</v>
      </c>
      <c r="I428" s="199">
        <v>1.5</v>
      </c>
      <c r="J428" s="199">
        <v>21.5</v>
      </c>
      <c r="K428" s="199">
        <v>23.75</v>
      </c>
      <c r="L428" s="199">
        <v>7.5</v>
      </c>
      <c r="M428" s="199">
        <v>8.25</v>
      </c>
      <c r="N428" s="199">
        <v>9.75</v>
      </c>
      <c r="O428" s="200" t="s">
        <v>70</v>
      </c>
      <c r="P428" s="199">
        <v>15.75</v>
      </c>
      <c r="Q428" s="199">
        <v>16.25</v>
      </c>
      <c r="R428" s="199">
        <v>12</v>
      </c>
      <c r="S428" s="199">
        <v>15.95</v>
      </c>
      <c r="T428" s="199">
        <v>15.8</v>
      </c>
      <c r="U428" s="199">
        <v>24.9</v>
      </c>
      <c r="V428" s="199">
        <v>28.45</v>
      </c>
      <c r="W428" s="197" t="s">
        <v>261</v>
      </c>
      <c r="X428" s="198">
        <v>10</v>
      </c>
      <c r="Y428" s="84"/>
      <c r="Z428" s="82"/>
      <c r="AA428" t="str">
        <f t="shared" si="48"/>
        <v>Fletcher, London WAS LB</v>
      </c>
      <c r="AO428" t="str">
        <f t="shared" si="43"/>
        <v/>
      </c>
      <c r="AQ428" t="str">
        <f t="shared" si="44"/>
        <v/>
      </c>
      <c r="AS428" t="str">
        <f t="shared" si="42"/>
        <v/>
      </c>
      <c r="AU428" t="str">
        <f t="shared" si="45"/>
        <v/>
      </c>
      <c r="AW428" t="str">
        <f t="shared" si="46"/>
        <v/>
      </c>
      <c r="AY428" t="str">
        <f t="shared" si="47"/>
        <v/>
      </c>
      <c r="BA428" s="88"/>
      <c r="BB428" s="88"/>
      <c r="BC428" s="88"/>
      <c r="BD428" s="88"/>
      <c r="BE428" s="88"/>
    </row>
    <row r="429" spans="1:57" ht="15.75" thickBot="1">
      <c r="A429" s="196">
        <v>419</v>
      </c>
      <c r="B429" s="196">
        <v>419</v>
      </c>
      <c r="C429" s="197" t="s">
        <v>519</v>
      </c>
      <c r="D429" s="197">
        <v>54.4</v>
      </c>
      <c r="E429" s="196">
        <v>6.8</v>
      </c>
      <c r="F429" s="199">
        <v>5.5</v>
      </c>
      <c r="G429" s="199">
        <v>7</v>
      </c>
      <c r="H429" s="196"/>
      <c r="I429" s="196"/>
      <c r="J429" s="200" t="s">
        <v>70</v>
      </c>
      <c r="K429" s="196"/>
      <c r="L429" s="196"/>
      <c r="M429" s="196"/>
      <c r="N429" s="196"/>
      <c r="O429" s="196"/>
      <c r="P429" s="199">
        <v>7.5</v>
      </c>
      <c r="Q429" s="199">
        <v>11</v>
      </c>
      <c r="R429" s="199">
        <v>21.9</v>
      </c>
      <c r="S429" s="199">
        <v>0</v>
      </c>
      <c r="T429" s="199">
        <v>1.5</v>
      </c>
      <c r="U429" s="199">
        <v>0</v>
      </c>
      <c r="V429" s="196"/>
      <c r="W429" s="196" t="s">
        <v>71</v>
      </c>
      <c r="X429" s="198">
        <v>5</v>
      </c>
      <c r="Y429" s="81"/>
      <c r="Z429" s="79"/>
      <c r="AA429" t="str">
        <f t="shared" si="48"/>
        <v>Florence, Drayton DET CB</v>
      </c>
      <c r="AO429" t="str">
        <f t="shared" si="43"/>
        <v/>
      </c>
      <c r="AQ429" t="str">
        <f t="shared" si="44"/>
        <v/>
      </c>
      <c r="AS429" t="str">
        <f t="shared" si="42"/>
        <v/>
      </c>
      <c r="AU429" t="str">
        <f t="shared" si="45"/>
        <v/>
      </c>
      <c r="AW429" t="str">
        <f t="shared" si="46"/>
        <v/>
      </c>
      <c r="AY429" t="str">
        <f t="shared" si="47"/>
        <v/>
      </c>
      <c r="BA429" s="88"/>
      <c r="BB429" s="88"/>
      <c r="BC429" s="88"/>
      <c r="BD429" s="88"/>
      <c r="BE429" s="88"/>
    </row>
    <row r="430" spans="1:57" ht="15.75" thickBot="1">
      <c r="A430" s="196">
        <v>420</v>
      </c>
      <c r="B430" s="196">
        <v>420</v>
      </c>
      <c r="C430" s="197" t="s">
        <v>520</v>
      </c>
      <c r="D430" s="197">
        <v>125</v>
      </c>
      <c r="E430" s="196">
        <v>8.3330000000000002</v>
      </c>
      <c r="F430" s="196"/>
      <c r="G430" s="199">
        <v>4</v>
      </c>
      <c r="H430" s="199">
        <v>9.25</v>
      </c>
      <c r="I430" s="199">
        <v>14.6</v>
      </c>
      <c r="J430" s="199">
        <v>13.4</v>
      </c>
      <c r="K430" s="199">
        <v>3.75</v>
      </c>
      <c r="L430" s="200" t="s">
        <v>70</v>
      </c>
      <c r="M430" s="199">
        <v>9.5</v>
      </c>
      <c r="N430" s="199">
        <v>1.5</v>
      </c>
      <c r="O430" s="199">
        <v>3</v>
      </c>
      <c r="P430" s="199">
        <v>6.75</v>
      </c>
      <c r="Q430" s="199">
        <v>13.3</v>
      </c>
      <c r="R430" s="199">
        <v>3</v>
      </c>
      <c r="S430" s="199">
        <v>9.25</v>
      </c>
      <c r="T430" s="199">
        <v>8.5</v>
      </c>
      <c r="U430" s="199">
        <v>14.7</v>
      </c>
      <c r="V430" s="199">
        <v>10.5</v>
      </c>
      <c r="W430" s="196" t="s">
        <v>71</v>
      </c>
      <c r="X430" s="198">
        <v>7</v>
      </c>
      <c r="Y430" s="84"/>
      <c r="Z430" s="82"/>
      <c r="AA430" t="str">
        <f t="shared" si="48"/>
        <v>Flowers, Brandon KCC CB</v>
      </c>
      <c r="AO430" t="str">
        <f t="shared" si="43"/>
        <v/>
      </c>
      <c r="AQ430" t="str">
        <f t="shared" si="44"/>
        <v/>
      </c>
      <c r="AS430" t="str">
        <f t="shared" si="42"/>
        <v/>
      </c>
      <c r="AU430" t="str">
        <f t="shared" si="45"/>
        <v/>
      </c>
      <c r="AW430" t="str">
        <f t="shared" si="46"/>
        <v/>
      </c>
      <c r="AY430" t="str">
        <f t="shared" si="47"/>
        <v/>
      </c>
      <c r="BA430" s="88"/>
      <c r="BB430" s="88"/>
      <c r="BC430" s="88"/>
      <c r="BD430" s="88"/>
      <c r="BE430" s="88"/>
    </row>
    <row r="431" spans="1:57" ht="15.75" thickBot="1">
      <c r="A431" s="196">
        <v>421</v>
      </c>
      <c r="B431" s="196">
        <v>421</v>
      </c>
      <c r="C431" s="197" t="s">
        <v>521</v>
      </c>
      <c r="D431" s="197">
        <v>181.4</v>
      </c>
      <c r="E431" s="196">
        <v>12.957000000000001</v>
      </c>
      <c r="F431" s="199">
        <v>17.600000000000001</v>
      </c>
      <c r="G431" s="199">
        <v>18.399999999999999</v>
      </c>
      <c r="H431" s="199">
        <v>8.9499999999999993</v>
      </c>
      <c r="I431" s="199">
        <v>4.8</v>
      </c>
      <c r="J431" s="199">
        <v>17.05</v>
      </c>
      <c r="K431" s="199">
        <v>12.25</v>
      </c>
      <c r="L431" s="200" t="s">
        <v>70</v>
      </c>
      <c r="M431" s="199">
        <v>9.3000000000000007</v>
      </c>
      <c r="N431" s="199">
        <v>15.8</v>
      </c>
      <c r="O431" s="199">
        <v>19.8</v>
      </c>
      <c r="P431" s="199">
        <v>11.7</v>
      </c>
      <c r="Q431" s="199">
        <v>17.5</v>
      </c>
      <c r="R431" s="199">
        <v>11.1</v>
      </c>
      <c r="S431" s="199">
        <v>10.75</v>
      </c>
      <c r="T431" s="199">
        <v>6.4</v>
      </c>
      <c r="U431" s="196"/>
      <c r="V431" s="196"/>
      <c r="W431" s="196" t="s">
        <v>96</v>
      </c>
      <c r="X431" s="198">
        <v>7</v>
      </c>
      <c r="Y431" s="81"/>
      <c r="Z431" s="79"/>
      <c r="AA431" t="str">
        <f t="shared" si="48"/>
        <v>Floyd, Malcom SDC WR</v>
      </c>
      <c r="AO431" t="str">
        <f t="shared" si="43"/>
        <v/>
      </c>
      <c r="AQ431" t="str">
        <f t="shared" si="44"/>
        <v/>
      </c>
      <c r="AS431" t="str">
        <f t="shared" si="42"/>
        <v/>
      </c>
      <c r="AU431" t="str">
        <f t="shared" si="45"/>
        <v/>
      </c>
      <c r="AW431" t="str">
        <f t="shared" si="46"/>
        <v/>
      </c>
      <c r="AY431" t="str">
        <f t="shared" si="47"/>
        <v/>
      </c>
      <c r="BA431" s="88"/>
      <c r="BB431" s="88"/>
      <c r="BC431" s="88"/>
      <c r="BD431" s="88"/>
      <c r="BE431" s="88"/>
    </row>
    <row r="432" spans="1:57" ht="15.75" thickBot="1">
      <c r="A432" s="196">
        <v>422</v>
      </c>
      <c r="B432" s="196">
        <v>422</v>
      </c>
      <c r="C432" s="197" t="s">
        <v>522</v>
      </c>
      <c r="D432" s="197">
        <v>125.77</v>
      </c>
      <c r="E432" s="196">
        <v>7.8609999999999998</v>
      </c>
      <c r="F432" s="199">
        <v>0</v>
      </c>
      <c r="G432" s="199">
        <v>0</v>
      </c>
      <c r="H432" s="199">
        <v>8.0500000000000007</v>
      </c>
      <c r="I432" s="199">
        <v>8.5</v>
      </c>
      <c r="J432" s="199">
        <v>2.95</v>
      </c>
      <c r="K432" s="199">
        <v>3.65</v>
      </c>
      <c r="L432" s="199">
        <v>1.95</v>
      </c>
      <c r="M432" s="199">
        <v>9.85</v>
      </c>
      <c r="N432" s="199">
        <v>14.25</v>
      </c>
      <c r="O432" s="200" t="s">
        <v>70</v>
      </c>
      <c r="P432" s="199">
        <v>4.3</v>
      </c>
      <c r="Q432" s="199">
        <v>8.5</v>
      </c>
      <c r="R432" s="199">
        <v>4.7</v>
      </c>
      <c r="S432" s="199">
        <v>5.5</v>
      </c>
      <c r="T432" s="199">
        <v>7.45</v>
      </c>
      <c r="U432" s="199">
        <v>12.2</v>
      </c>
      <c r="V432" s="199">
        <v>33.92</v>
      </c>
      <c r="W432" s="197" t="s">
        <v>312</v>
      </c>
      <c r="X432" s="198">
        <v>10</v>
      </c>
      <c r="Y432" s="84"/>
      <c r="Z432" s="82"/>
      <c r="AA432" t="str">
        <f t="shared" si="48"/>
        <v>Floyd, Michael ARI WR</v>
      </c>
      <c r="AO432" t="str">
        <f t="shared" si="43"/>
        <v/>
      </c>
      <c r="AQ432" t="str">
        <f t="shared" si="44"/>
        <v/>
      </c>
      <c r="AS432" t="str">
        <f t="shared" si="42"/>
        <v/>
      </c>
      <c r="AU432" t="str">
        <f t="shared" si="45"/>
        <v/>
      </c>
      <c r="AW432" t="str">
        <f t="shared" si="46"/>
        <v/>
      </c>
      <c r="AY432" t="str">
        <f t="shared" si="47"/>
        <v/>
      </c>
      <c r="BA432" s="88"/>
      <c r="BB432" s="88"/>
      <c r="BC432" s="88"/>
      <c r="BD432" s="88"/>
      <c r="BE432" s="88"/>
    </row>
    <row r="433" spans="1:57" ht="15.75" thickBot="1">
      <c r="A433" s="196">
        <v>423</v>
      </c>
      <c r="B433" s="196">
        <v>423</v>
      </c>
      <c r="C433" s="197" t="s">
        <v>523</v>
      </c>
      <c r="D433" s="197">
        <v>2.2200000000000002</v>
      </c>
      <c r="E433" s="196">
        <v>0.74</v>
      </c>
      <c r="F433" s="196"/>
      <c r="G433" s="196"/>
      <c r="H433" s="196"/>
      <c r="I433" s="196"/>
      <c r="J433" s="196"/>
      <c r="K433" s="196"/>
      <c r="L433" s="196"/>
      <c r="M433" s="196"/>
      <c r="N433" s="196"/>
      <c r="O433" s="196"/>
      <c r="P433" s="200" t="s">
        <v>70</v>
      </c>
      <c r="Q433" s="196"/>
      <c r="R433" s="196"/>
      <c r="S433" s="199">
        <v>2.52</v>
      </c>
      <c r="T433" s="199">
        <v>0</v>
      </c>
      <c r="U433" s="199">
        <v>-0.3</v>
      </c>
      <c r="V433" s="196"/>
      <c r="W433" s="196" t="s">
        <v>71</v>
      </c>
      <c r="X433" s="198">
        <v>11</v>
      </c>
      <c r="Y433" s="81"/>
      <c r="Z433" s="79"/>
      <c r="AA433" t="str">
        <f t="shared" si="48"/>
        <v>Flynn, Matt SEA QB</v>
      </c>
      <c r="AO433" t="str">
        <f t="shared" si="43"/>
        <v/>
      </c>
      <c r="AQ433" t="str">
        <f t="shared" si="44"/>
        <v/>
      </c>
      <c r="AS433" t="str">
        <f t="shared" si="42"/>
        <v/>
      </c>
      <c r="AU433" t="str">
        <f t="shared" si="45"/>
        <v/>
      </c>
      <c r="AW433" t="str">
        <f t="shared" si="46"/>
        <v/>
      </c>
      <c r="AY433" t="str">
        <f t="shared" si="47"/>
        <v/>
      </c>
      <c r="BA433" s="88"/>
      <c r="BB433" s="88"/>
      <c r="BC433" s="88"/>
      <c r="BD433" s="88"/>
      <c r="BE433" s="88"/>
    </row>
    <row r="434" spans="1:57" ht="15.75" thickBot="1">
      <c r="A434" s="196">
        <v>424</v>
      </c>
      <c r="B434" s="196">
        <v>424</v>
      </c>
      <c r="C434" s="197" t="s">
        <v>524</v>
      </c>
      <c r="D434" s="197">
        <v>64.349999999999994</v>
      </c>
      <c r="E434" s="196">
        <v>4.0220000000000002</v>
      </c>
      <c r="F434" s="199">
        <v>2.25</v>
      </c>
      <c r="G434" s="199">
        <v>2.75</v>
      </c>
      <c r="H434" s="199">
        <v>5.25</v>
      </c>
      <c r="I434" s="200" t="s">
        <v>70</v>
      </c>
      <c r="J434" s="199">
        <v>13.35</v>
      </c>
      <c r="K434" s="199">
        <v>2.25</v>
      </c>
      <c r="L434" s="199">
        <v>1.5</v>
      </c>
      <c r="M434" s="199">
        <v>0</v>
      </c>
      <c r="N434" s="199">
        <v>6</v>
      </c>
      <c r="O434" s="199">
        <v>8.5</v>
      </c>
      <c r="P434" s="199">
        <v>1.25</v>
      </c>
      <c r="Q434" s="199">
        <v>5.5</v>
      </c>
      <c r="R434" s="199">
        <v>8.25</v>
      </c>
      <c r="S434" s="199">
        <v>4.5</v>
      </c>
      <c r="T434" s="199">
        <v>3</v>
      </c>
      <c r="U434" s="199">
        <v>0</v>
      </c>
      <c r="V434" s="199">
        <v>0</v>
      </c>
      <c r="W434" s="196" t="s">
        <v>71</v>
      </c>
      <c r="X434" s="198">
        <v>4</v>
      </c>
      <c r="Y434" s="84"/>
      <c r="Z434" s="82"/>
      <c r="AA434" t="str">
        <f t="shared" si="48"/>
        <v>Fokou, Moise IND LB</v>
      </c>
      <c r="AO434" t="str">
        <f t="shared" si="43"/>
        <v/>
      </c>
      <c r="AQ434" t="str">
        <f t="shared" si="44"/>
        <v/>
      </c>
      <c r="AS434" t="str">
        <f t="shared" si="42"/>
        <v/>
      </c>
      <c r="AU434" t="str">
        <f t="shared" si="45"/>
        <v/>
      </c>
      <c r="AW434" t="str">
        <f t="shared" si="46"/>
        <v/>
      </c>
      <c r="AY434" t="str">
        <f t="shared" si="47"/>
        <v/>
      </c>
      <c r="BA434" s="88"/>
      <c r="BB434" s="88"/>
      <c r="BC434" s="88"/>
      <c r="BD434" s="88"/>
      <c r="BE434" s="88"/>
    </row>
    <row r="435" spans="1:57" ht="15.75" thickBot="1">
      <c r="A435" s="196">
        <v>425</v>
      </c>
      <c r="B435" s="196">
        <v>425</v>
      </c>
      <c r="C435" s="197" t="s">
        <v>525</v>
      </c>
      <c r="D435" s="197">
        <v>68.62</v>
      </c>
      <c r="E435" s="196">
        <v>9.8030000000000008</v>
      </c>
      <c r="F435" s="196"/>
      <c r="G435" s="196"/>
      <c r="H435" s="196"/>
      <c r="I435" s="196"/>
      <c r="J435" s="196"/>
      <c r="K435" s="196"/>
      <c r="L435" s="200" t="s">
        <v>70</v>
      </c>
      <c r="M435" s="196"/>
      <c r="N435" s="196"/>
      <c r="O435" s="199">
        <v>6.76</v>
      </c>
      <c r="P435" s="199">
        <v>-4.6399999999999997</v>
      </c>
      <c r="Q435" s="199">
        <v>3.36</v>
      </c>
      <c r="R435" s="199">
        <v>13.04</v>
      </c>
      <c r="S435" s="199">
        <v>31.75</v>
      </c>
      <c r="T435" s="199">
        <v>6.1</v>
      </c>
      <c r="U435" s="199">
        <v>12.25</v>
      </c>
      <c r="V435" s="196"/>
      <c r="W435" s="196" t="s">
        <v>71</v>
      </c>
      <c r="X435" s="198">
        <v>7</v>
      </c>
      <c r="Y435" s="81"/>
      <c r="Z435" s="79"/>
      <c r="AA435" t="str">
        <f t="shared" si="48"/>
        <v>Foles, Nick PHI QB</v>
      </c>
      <c r="AO435" t="str">
        <f t="shared" si="43"/>
        <v/>
      </c>
      <c r="AQ435" t="str">
        <f t="shared" si="44"/>
        <v/>
      </c>
      <c r="AS435" t="str">
        <f t="shared" si="42"/>
        <v/>
      </c>
      <c r="AU435" t="str">
        <f t="shared" si="45"/>
        <v/>
      </c>
      <c r="AW435" t="str">
        <f t="shared" si="46"/>
        <v/>
      </c>
      <c r="AY435" t="str">
        <f t="shared" si="47"/>
        <v/>
      </c>
      <c r="BA435" s="88"/>
      <c r="BB435" s="88"/>
      <c r="BC435" s="88"/>
      <c r="BD435" s="88"/>
      <c r="BE435" s="88"/>
    </row>
    <row r="436" spans="1:57" ht="15.75" thickBot="1">
      <c r="A436" s="196">
        <v>426</v>
      </c>
      <c r="B436" s="196">
        <v>426</v>
      </c>
      <c r="C436" s="197" t="s">
        <v>526</v>
      </c>
      <c r="D436" s="197">
        <v>90</v>
      </c>
      <c r="E436" s="196">
        <v>5.625</v>
      </c>
      <c r="F436" s="199">
        <v>12</v>
      </c>
      <c r="G436" s="199">
        <v>4</v>
      </c>
      <c r="H436" s="199">
        <v>11</v>
      </c>
      <c r="I436" s="199">
        <v>0</v>
      </c>
      <c r="J436" s="199">
        <v>5</v>
      </c>
      <c r="K436" s="199">
        <v>5</v>
      </c>
      <c r="L436" s="199">
        <v>16.5</v>
      </c>
      <c r="M436" s="199">
        <v>0</v>
      </c>
      <c r="N436" s="200" t="s">
        <v>70</v>
      </c>
      <c r="O436" s="199">
        <v>1</v>
      </c>
      <c r="P436" s="199">
        <v>8</v>
      </c>
      <c r="Q436" s="199">
        <v>5</v>
      </c>
      <c r="R436" s="199">
        <v>1</v>
      </c>
      <c r="S436" s="199">
        <v>5.5</v>
      </c>
      <c r="T436" s="199">
        <v>4</v>
      </c>
      <c r="U436" s="199">
        <v>5.5</v>
      </c>
      <c r="V436" s="199">
        <v>6.5</v>
      </c>
      <c r="W436" s="196" t="s">
        <v>71</v>
      </c>
      <c r="X436" s="198">
        <v>9</v>
      </c>
      <c r="Y436" s="84"/>
      <c r="Z436" s="82"/>
      <c r="AA436" t="str">
        <f t="shared" si="48"/>
        <v>Folk, Nick NYJ PK</v>
      </c>
      <c r="AO436" t="str">
        <f t="shared" si="43"/>
        <v/>
      </c>
      <c r="AQ436" t="str">
        <f t="shared" si="44"/>
        <v/>
      </c>
      <c r="AS436" t="str">
        <f t="shared" si="42"/>
        <v/>
      </c>
      <c r="AU436" t="str">
        <f t="shared" si="45"/>
        <v/>
      </c>
      <c r="AW436" t="str">
        <f t="shared" si="46"/>
        <v/>
      </c>
      <c r="AY436" t="str">
        <f t="shared" si="47"/>
        <v/>
      </c>
      <c r="BA436" s="88"/>
      <c r="BB436" s="88"/>
      <c r="BC436" s="88"/>
      <c r="BD436" s="88"/>
      <c r="BE436" s="88"/>
    </row>
    <row r="437" spans="1:57" ht="15.75" thickBot="1">
      <c r="A437" s="196">
        <v>427</v>
      </c>
      <c r="B437" s="196">
        <v>427</v>
      </c>
      <c r="C437" s="197" t="s">
        <v>527</v>
      </c>
      <c r="D437" s="197">
        <v>187.4</v>
      </c>
      <c r="E437" s="196">
        <v>11.712</v>
      </c>
      <c r="F437" s="199">
        <v>25.75</v>
      </c>
      <c r="G437" s="199">
        <v>9</v>
      </c>
      <c r="H437" s="199">
        <v>9</v>
      </c>
      <c r="I437" s="200" t="s">
        <v>70</v>
      </c>
      <c r="J437" s="199">
        <v>14.75</v>
      </c>
      <c r="K437" s="199">
        <v>17.600000000000001</v>
      </c>
      <c r="L437" s="199">
        <v>6.75</v>
      </c>
      <c r="M437" s="199">
        <v>15.55</v>
      </c>
      <c r="N437" s="199">
        <v>9.75</v>
      </c>
      <c r="O437" s="199">
        <v>7.5</v>
      </c>
      <c r="P437" s="199">
        <v>9</v>
      </c>
      <c r="Q437" s="199">
        <v>7.5</v>
      </c>
      <c r="R437" s="199">
        <v>14.75</v>
      </c>
      <c r="S437" s="199">
        <v>8.25</v>
      </c>
      <c r="T437" s="199">
        <v>7.5</v>
      </c>
      <c r="U437" s="199">
        <v>10.25</v>
      </c>
      <c r="V437" s="199">
        <v>14.5</v>
      </c>
      <c r="W437" s="196" t="s">
        <v>71</v>
      </c>
      <c r="X437" s="198">
        <v>4</v>
      </c>
      <c r="Y437" s="81"/>
      <c r="Z437" s="79"/>
      <c r="AA437" t="str">
        <f t="shared" si="48"/>
        <v>Foote, Larry PIT LB</v>
      </c>
      <c r="AO437" t="str">
        <f t="shared" si="43"/>
        <v/>
      </c>
      <c r="AQ437" t="str">
        <f t="shared" si="44"/>
        <v/>
      </c>
      <c r="AS437" t="str">
        <f t="shared" si="42"/>
        <v/>
      </c>
      <c r="AU437" t="str">
        <f t="shared" si="45"/>
        <v/>
      </c>
      <c r="AW437" t="str">
        <f t="shared" si="46"/>
        <v/>
      </c>
      <c r="AY437" t="str">
        <f t="shared" si="47"/>
        <v/>
      </c>
      <c r="BA437" s="88"/>
      <c r="BB437" s="88"/>
      <c r="BC437" s="88"/>
      <c r="BD437" s="88"/>
      <c r="BE437" s="88"/>
    </row>
    <row r="438" spans="1:57" ht="15.75" thickBot="1">
      <c r="A438" s="196">
        <v>428</v>
      </c>
      <c r="B438" s="196">
        <v>428</v>
      </c>
      <c r="C438" s="197" t="s">
        <v>528</v>
      </c>
      <c r="D438" s="197">
        <v>89</v>
      </c>
      <c r="E438" s="196">
        <v>8.0909999999999993</v>
      </c>
      <c r="F438" s="196"/>
      <c r="G438" s="196"/>
      <c r="H438" s="196"/>
      <c r="I438" s="196"/>
      <c r="J438" s="196"/>
      <c r="K438" s="199">
        <v>9.5</v>
      </c>
      <c r="L438" s="199">
        <v>12</v>
      </c>
      <c r="M438" s="199">
        <v>6</v>
      </c>
      <c r="N438" s="199">
        <v>7.5</v>
      </c>
      <c r="O438" s="200" t="s">
        <v>70</v>
      </c>
      <c r="P438" s="199">
        <v>7</v>
      </c>
      <c r="Q438" s="199">
        <v>8.5</v>
      </c>
      <c r="R438" s="199">
        <v>5</v>
      </c>
      <c r="S438" s="199">
        <v>12</v>
      </c>
      <c r="T438" s="199">
        <v>8.5</v>
      </c>
      <c r="U438" s="199">
        <v>10</v>
      </c>
      <c r="V438" s="199">
        <v>3</v>
      </c>
      <c r="W438" s="196" t="s">
        <v>71</v>
      </c>
      <c r="X438" s="198">
        <v>10</v>
      </c>
      <c r="Y438" s="84"/>
      <c r="Z438" s="82"/>
      <c r="AA438" t="str">
        <f t="shared" si="48"/>
        <v>Forbath, Kai WAS PK</v>
      </c>
      <c r="AO438" t="str">
        <f t="shared" si="43"/>
        <v/>
      </c>
      <c r="AQ438" t="str">
        <f t="shared" si="44"/>
        <v/>
      </c>
      <c r="AS438" t="str">
        <f t="shared" si="42"/>
        <v/>
      </c>
      <c r="AU438" t="str">
        <f t="shared" si="45"/>
        <v/>
      </c>
      <c r="AW438" t="str">
        <f t="shared" si="46"/>
        <v/>
      </c>
      <c r="AY438" t="str">
        <f t="shared" si="47"/>
        <v/>
      </c>
      <c r="BA438" s="88"/>
      <c r="BB438" s="88"/>
      <c r="BC438" s="88"/>
      <c r="BD438" s="88"/>
      <c r="BE438" s="88"/>
    </row>
    <row r="439" spans="1:57" ht="15.75" thickBot="1">
      <c r="A439" s="196">
        <v>429</v>
      </c>
      <c r="B439" s="196">
        <v>429</v>
      </c>
      <c r="C439" s="197" t="s">
        <v>529</v>
      </c>
      <c r="D439" s="197">
        <v>51.3</v>
      </c>
      <c r="E439" s="196">
        <v>3.206</v>
      </c>
      <c r="F439" s="199">
        <v>0</v>
      </c>
      <c r="G439" s="199">
        <v>3.5</v>
      </c>
      <c r="H439" s="199">
        <v>0</v>
      </c>
      <c r="I439" s="199">
        <v>0</v>
      </c>
      <c r="J439" s="199">
        <v>0.6</v>
      </c>
      <c r="K439" s="199">
        <v>7.5</v>
      </c>
      <c r="L439" s="199">
        <v>3.2</v>
      </c>
      <c r="M439" s="200" t="s">
        <v>70</v>
      </c>
      <c r="N439" s="199">
        <v>0.7</v>
      </c>
      <c r="O439" s="199">
        <v>2.7</v>
      </c>
      <c r="P439" s="199">
        <v>7.5</v>
      </c>
      <c r="Q439" s="199">
        <v>15.7</v>
      </c>
      <c r="R439" s="199">
        <v>6.4</v>
      </c>
      <c r="S439" s="199">
        <v>3.1</v>
      </c>
      <c r="T439" s="199">
        <v>0</v>
      </c>
      <c r="U439" s="199">
        <v>0.4</v>
      </c>
      <c r="V439" s="199">
        <v>0</v>
      </c>
      <c r="W439" s="196" t="s">
        <v>87</v>
      </c>
      <c r="X439" s="198">
        <v>8</v>
      </c>
      <c r="Y439" s="81"/>
      <c r="Z439" s="79"/>
      <c r="AA439" t="str">
        <f t="shared" si="48"/>
        <v>Forsett, Justin HOU RB</v>
      </c>
      <c r="AO439" t="str">
        <f t="shared" si="43"/>
        <v/>
      </c>
      <c r="AQ439" t="str">
        <f t="shared" si="44"/>
        <v/>
      </c>
      <c r="AS439" t="str">
        <f t="shared" si="42"/>
        <v/>
      </c>
      <c r="AU439" t="str">
        <f t="shared" si="45"/>
        <v/>
      </c>
      <c r="AW439" t="str">
        <f t="shared" si="46"/>
        <v/>
      </c>
      <c r="AY439" t="str">
        <f t="shared" si="47"/>
        <v/>
      </c>
      <c r="BA439" s="88"/>
      <c r="BB439" s="88"/>
      <c r="BC439" s="88"/>
      <c r="BD439" s="88"/>
      <c r="BE439" s="88"/>
    </row>
    <row r="440" spans="1:57" ht="15.75" thickBot="1">
      <c r="A440" s="196">
        <v>430</v>
      </c>
      <c r="B440" s="196">
        <v>430</v>
      </c>
      <c r="C440" s="197" t="s">
        <v>530</v>
      </c>
      <c r="D440" s="197">
        <v>35.35</v>
      </c>
      <c r="E440" s="196">
        <v>2.2090000000000001</v>
      </c>
      <c r="F440" s="199">
        <v>20.100000000000001</v>
      </c>
      <c r="G440" s="199">
        <v>0</v>
      </c>
      <c r="H440" s="199">
        <v>0</v>
      </c>
      <c r="I440" s="199">
        <v>0.75</v>
      </c>
      <c r="J440" s="199">
        <v>10.5</v>
      </c>
      <c r="K440" s="199">
        <v>0</v>
      </c>
      <c r="L440" s="199">
        <v>0</v>
      </c>
      <c r="M440" s="199">
        <v>0</v>
      </c>
      <c r="N440" s="199">
        <v>0</v>
      </c>
      <c r="O440" s="200" t="s">
        <v>70</v>
      </c>
      <c r="P440" s="199">
        <v>0</v>
      </c>
      <c r="Q440" s="199">
        <v>0</v>
      </c>
      <c r="R440" s="199">
        <v>0</v>
      </c>
      <c r="S440" s="199">
        <v>0</v>
      </c>
      <c r="T440" s="199">
        <v>0</v>
      </c>
      <c r="U440" s="199">
        <v>0</v>
      </c>
      <c r="V440" s="199">
        <v>4</v>
      </c>
      <c r="W440" s="196" t="s">
        <v>71</v>
      </c>
      <c r="X440" s="198">
        <v>10</v>
      </c>
      <c r="Y440" s="84"/>
      <c r="Z440" s="82"/>
      <c r="AA440" t="str">
        <f t="shared" si="48"/>
        <v>Fort, L.J. CLE LB</v>
      </c>
      <c r="AO440" t="str">
        <f t="shared" si="43"/>
        <v/>
      </c>
      <c r="AQ440" t="str">
        <f t="shared" si="44"/>
        <v/>
      </c>
      <c r="AS440" t="str">
        <f t="shared" si="42"/>
        <v/>
      </c>
      <c r="AU440" t="str">
        <f t="shared" si="45"/>
        <v/>
      </c>
      <c r="AW440" t="str">
        <f t="shared" si="46"/>
        <v/>
      </c>
      <c r="AY440" t="str">
        <f t="shared" si="47"/>
        <v/>
      </c>
      <c r="BA440" s="88"/>
      <c r="BB440" s="88"/>
      <c r="BC440" s="88"/>
      <c r="BD440" s="88"/>
      <c r="BE440" s="88"/>
    </row>
    <row r="441" spans="1:57" ht="15.75" thickBot="1">
      <c r="A441" s="196">
        <v>431</v>
      </c>
      <c r="B441" s="196">
        <v>431</v>
      </c>
      <c r="C441" s="197" t="s">
        <v>531</v>
      </c>
      <c r="D441" s="197">
        <v>222.4</v>
      </c>
      <c r="E441" s="196">
        <v>14.827</v>
      </c>
      <c r="F441" s="199">
        <v>21</v>
      </c>
      <c r="G441" s="199">
        <v>12</v>
      </c>
      <c r="H441" s="196"/>
      <c r="I441" s="199">
        <v>5.9</v>
      </c>
      <c r="J441" s="199">
        <v>14.7</v>
      </c>
      <c r="K441" s="200" t="s">
        <v>70</v>
      </c>
      <c r="L441" s="199">
        <v>13</v>
      </c>
      <c r="M441" s="199">
        <v>20.399999999999999</v>
      </c>
      <c r="N441" s="199">
        <v>24.8</v>
      </c>
      <c r="O441" s="199">
        <v>5.6</v>
      </c>
      <c r="P441" s="199">
        <v>9.6999999999999993</v>
      </c>
      <c r="Q441" s="199">
        <v>3.6</v>
      </c>
      <c r="R441" s="199">
        <v>18.600000000000001</v>
      </c>
      <c r="S441" s="199">
        <v>17.899999999999999</v>
      </c>
      <c r="T441" s="199">
        <v>18.3</v>
      </c>
      <c r="U441" s="199">
        <v>16.5</v>
      </c>
      <c r="V441" s="199">
        <v>20.399999999999999</v>
      </c>
      <c r="W441" s="197" t="s">
        <v>296</v>
      </c>
      <c r="X441" s="198">
        <v>6</v>
      </c>
      <c r="Y441" s="81"/>
      <c r="Z441" s="79"/>
      <c r="AA441" t="str">
        <f t="shared" si="48"/>
        <v>Forte, Matt CHI RB</v>
      </c>
      <c r="AO441" t="str">
        <f t="shared" si="43"/>
        <v/>
      </c>
      <c r="AQ441" t="str">
        <f t="shared" si="44"/>
        <v/>
      </c>
      <c r="AS441" t="str">
        <f t="shared" si="42"/>
        <v/>
      </c>
      <c r="AU441" t="str">
        <f t="shared" si="45"/>
        <v/>
      </c>
      <c r="AW441" t="str">
        <f t="shared" si="46"/>
        <v/>
      </c>
      <c r="AY441" t="str">
        <f t="shared" si="47"/>
        <v/>
      </c>
      <c r="BA441" s="88"/>
      <c r="BB441" s="88"/>
      <c r="BC441" s="88"/>
      <c r="BD441" s="88"/>
      <c r="BE441" s="88"/>
    </row>
    <row r="442" spans="1:57" ht="15.75" thickBot="1">
      <c r="A442" s="196">
        <v>432</v>
      </c>
      <c r="B442" s="196">
        <v>432</v>
      </c>
      <c r="C442" s="197" t="s">
        <v>532</v>
      </c>
      <c r="D442" s="197">
        <v>307.44</v>
      </c>
      <c r="E442" s="196">
        <v>19.215</v>
      </c>
      <c r="F442" s="199">
        <v>20.5</v>
      </c>
      <c r="G442" s="199">
        <v>26.7</v>
      </c>
      <c r="H442" s="199">
        <v>17.8</v>
      </c>
      <c r="I442" s="199">
        <v>16.399999999999999</v>
      </c>
      <c r="J442" s="199">
        <v>27.84</v>
      </c>
      <c r="K442" s="199">
        <v>17.100000000000001</v>
      </c>
      <c r="L442" s="199">
        <v>23.3</v>
      </c>
      <c r="M442" s="200" t="s">
        <v>70</v>
      </c>
      <c r="N442" s="199">
        <v>17.100000000000001</v>
      </c>
      <c r="O442" s="199">
        <v>22.7</v>
      </c>
      <c r="P442" s="199">
        <v>10.5</v>
      </c>
      <c r="Q442" s="199">
        <v>28.7</v>
      </c>
      <c r="R442" s="199">
        <v>16.3</v>
      </c>
      <c r="S442" s="199">
        <v>18.5</v>
      </c>
      <c r="T442" s="199">
        <v>22.2</v>
      </c>
      <c r="U442" s="199">
        <v>1.9</v>
      </c>
      <c r="V442" s="199">
        <v>19.899999999999999</v>
      </c>
      <c r="W442" s="197" t="s">
        <v>533</v>
      </c>
      <c r="X442" s="198">
        <v>8</v>
      </c>
      <c r="Y442" s="84"/>
      <c r="Z442" s="82"/>
      <c r="AA442" t="str">
        <f t="shared" si="48"/>
        <v>Foster, Arian HOU RB</v>
      </c>
      <c r="AO442" t="str">
        <f t="shared" si="43"/>
        <v/>
      </c>
      <c r="AQ442" t="str">
        <f t="shared" si="44"/>
        <v/>
      </c>
      <c r="AS442" t="str">
        <f t="shared" si="42"/>
        <v/>
      </c>
      <c r="AU442" t="str">
        <f t="shared" si="45"/>
        <v/>
      </c>
      <c r="AW442" t="str">
        <f t="shared" si="46"/>
        <v/>
      </c>
      <c r="AY442" t="str">
        <f t="shared" si="47"/>
        <v/>
      </c>
      <c r="BA442" s="88"/>
      <c r="BB442" s="88"/>
      <c r="BC442" s="88"/>
      <c r="BD442" s="88"/>
      <c r="BE442" s="88"/>
    </row>
    <row r="443" spans="1:57" ht="15.75" thickBot="1">
      <c r="A443" s="196">
        <v>433</v>
      </c>
      <c r="B443" s="196">
        <v>433</v>
      </c>
      <c r="C443" s="197" t="s">
        <v>534</v>
      </c>
      <c r="D443" s="197">
        <v>170.9</v>
      </c>
      <c r="E443" s="196">
        <v>10.680999999999999</v>
      </c>
      <c r="F443" s="199">
        <v>11</v>
      </c>
      <c r="G443" s="199">
        <v>27.75</v>
      </c>
      <c r="H443" s="199">
        <v>11.75</v>
      </c>
      <c r="I443" s="199">
        <v>12.75</v>
      </c>
      <c r="J443" s="200" t="s">
        <v>70</v>
      </c>
      <c r="K443" s="199">
        <v>9</v>
      </c>
      <c r="L443" s="199">
        <v>7.75</v>
      </c>
      <c r="M443" s="199">
        <v>15.5</v>
      </c>
      <c r="N443" s="199">
        <v>6.5</v>
      </c>
      <c r="O443" s="199">
        <v>11.65</v>
      </c>
      <c r="P443" s="199">
        <v>7</v>
      </c>
      <c r="Q443" s="199">
        <v>8.5</v>
      </c>
      <c r="R443" s="199">
        <v>7.5</v>
      </c>
      <c r="S443" s="199">
        <v>3.75</v>
      </c>
      <c r="T443" s="199">
        <v>6.75</v>
      </c>
      <c r="U443" s="199">
        <v>6</v>
      </c>
      <c r="V443" s="199">
        <v>17.75</v>
      </c>
      <c r="W443" s="197" t="s">
        <v>535</v>
      </c>
      <c r="X443" s="198">
        <v>5</v>
      </c>
      <c r="Y443" s="81"/>
      <c r="Z443" s="79"/>
      <c r="AA443" t="str">
        <f t="shared" si="48"/>
        <v>Foster, Mason TBB LB</v>
      </c>
      <c r="AO443" t="str">
        <f t="shared" si="43"/>
        <v/>
      </c>
      <c r="AQ443" t="str">
        <f t="shared" si="44"/>
        <v/>
      </c>
      <c r="AS443" t="str">
        <f t="shared" si="42"/>
        <v/>
      </c>
      <c r="AU443" t="str">
        <f t="shared" si="45"/>
        <v/>
      </c>
      <c r="AW443" t="str">
        <f t="shared" si="46"/>
        <v/>
      </c>
      <c r="AY443" t="str">
        <f t="shared" si="47"/>
        <v/>
      </c>
      <c r="BA443" s="88"/>
      <c r="BB443" s="88"/>
      <c r="BC443" s="88"/>
      <c r="BD443" s="88"/>
      <c r="BE443" s="88"/>
    </row>
    <row r="444" spans="1:57" ht="15.75" thickBot="1">
      <c r="A444" s="196">
        <v>434</v>
      </c>
      <c r="B444" s="196">
        <v>434</v>
      </c>
      <c r="C444" s="197" t="s">
        <v>536</v>
      </c>
      <c r="D444" s="197">
        <v>21</v>
      </c>
      <c r="E444" s="196">
        <v>1.4</v>
      </c>
      <c r="F444" s="196"/>
      <c r="G444" s="199">
        <v>0.52</v>
      </c>
      <c r="H444" s="199">
        <v>0</v>
      </c>
      <c r="I444" s="199">
        <v>0</v>
      </c>
      <c r="J444" s="200" t="s">
        <v>70</v>
      </c>
      <c r="K444" s="199">
        <v>0</v>
      </c>
      <c r="L444" s="199">
        <v>0</v>
      </c>
      <c r="M444" s="199">
        <v>0</v>
      </c>
      <c r="N444" s="199">
        <v>0</v>
      </c>
      <c r="O444" s="199">
        <v>5.44</v>
      </c>
      <c r="P444" s="199">
        <v>3.12</v>
      </c>
      <c r="Q444" s="199">
        <v>4.68</v>
      </c>
      <c r="R444" s="199">
        <v>3.4</v>
      </c>
      <c r="S444" s="199">
        <v>0</v>
      </c>
      <c r="T444" s="199">
        <v>0</v>
      </c>
      <c r="U444" s="199">
        <v>0</v>
      </c>
      <c r="V444" s="199">
        <v>3.84</v>
      </c>
      <c r="W444" s="196" t="s">
        <v>71</v>
      </c>
      <c r="X444" s="198">
        <v>5</v>
      </c>
      <c r="Y444" s="84"/>
      <c r="Z444" s="82"/>
      <c r="AA444" t="str">
        <f t="shared" si="48"/>
        <v>Francies, Coye OAK S</v>
      </c>
      <c r="AO444" t="str">
        <f t="shared" si="43"/>
        <v/>
      </c>
      <c r="AQ444" t="str">
        <f t="shared" si="44"/>
        <v/>
      </c>
      <c r="AS444" t="str">
        <f t="shared" si="42"/>
        <v/>
      </c>
      <c r="AU444" t="str">
        <f t="shared" si="45"/>
        <v/>
      </c>
      <c r="AW444" t="str">
        <f t="shared" si="46"/>
        <v/>
      </c>
      <c r="AY444" t="str">
        <f t="shared" si="47"/>
        <v/>
      </c>
      <c r="BA444" s="88"/>
      <c r="BB444" s="88"/>
      <c r="BC444" s="88"/>
      <c r="BD444" s="88"/>
      <c r="BE444" s="88"/>
    </row>
    <row r="445" spans="1:57" ht="15.75" thickBot="1">
      <c r="A445" s="196">
        <v>435</v>
      </c>
      <c r="B445" s="196">
        <v>435</v>
      </c>
      <c r="C445" s="197" t="s">
        <v>537</v>
      </c>
      <c r="D445" s="197">
        <v>38.049999999999997</v>
      </c>
      <c r="E445" s="196">
        <v>3.8050000000000002</v>
      </c>
      <c r="F445" s="196"/>
      <c r="G445" s="196"/>
      <c r="H445" s="196"/>
      <c r="I445" s="196"/>
      <c r="J445" s="196"/>
      <c r="K445" s="199">
        <v>0</v>
      </c>
      <c r="L445" s="199">
        <v>0</v>
      </c>
      <c r="M445" s="199">
        <v>0</v>
      </c>
      <c r="N445" s="200" t="s">
        <v>70</v>
      </c>
      <c r="O445" s="199">
        <v>1.25</v>
      </c>
      <c r="P445" s="196"/>
      <c r="Q445" s="199">
        <v>0</v>
      </c>
      <c r="R445" s="199">
        <v>2.5</v>
      </c>
      <c r="S445" s="199">
        <v>0</v>
      </c>
      <c r="T445" s="199">
        <v>8</v>
      </c>
      <c r="U445" s="199">
        <v>0</v>
      </c>
      <c r="V445" s="199">
        <v>26.3</v>
      </c>
      <c r="W445" s="196" t="s">
        <v>71</v>
      </c>
      <c r="X445" s="198">
        <v>9</v>
      </c>
      <c r="Y445" s="81"/>
      <c r="Z445" s="79"/>
      <c r="AA445" t="str">
        <f t="shared" si="48"/>
        <v>Francis, Justin NEP DE</v>
      </c>
      <c r="AO445" t="str">
        <f t="shared" si="43"/>
        <v/>
      </c>
      <c r="AQ445" t="str">
        <f t="shared" si="44"/>
        <v/>
      </c>
      <c r="AS445" t="str">
        <f t="shared" si="42"/>
        <v/>
      </c>
      <c r="AU445" t="str">
        <f t="shared" si="45"/>
        <v/>
      </c>
      <c r="AW445" t="str">
        <f t="shared" si="46"/>
        <v/>
      </c>
      <c r="AY445" t="str">
        <f t="shared" si="47"/>
        <v/>
      </c>
      <c r="BA445" s="88"/>
      <c r="BB445" s="88"/>
      <c r="BC445" s="88"/>
      <c r="BD445" s="88"/>
      <c r="BE445" s="88"/>
    </row>
    <row r="446" spans="1:57" ht="15.75" thickBot="1">
      <c r="A446" s="196">
        <v>436</v>
      </c>
      <c r="B446" s="196">
        <v>436</v>
      </c>
      <c r="C446" s="197" t="s">
        <v>538</v>
      </c>
      <c r="D446" s="197">
        <v>0</v>
      </c>
      <c r="E446" s="196">
        <v>0</v>
      </c>
      <c r="F446" s="199">
        <v>0</v>
      </c>
      <c r="G446" s="199">
        <v>0</v>
      </c>
      <c r="H446" s="199">
        <v>0</v>
      </c>
      <c r="I446" s="199">
        <v>0</v>
      </c>
      <c r="J446" s="199">
        <v>0</v>
      </c>
      <c r="K446" s="199">
        <v>0</v>
      </c>
      <c r="L446" s="199">
        <v>0</v>
      </c>
      <c r="M446" s="199">
        <v>0</v>
      </c>
      <c r="N446" s="199">
        <v>0</v>
      </c>
      <c r="O446" s="200" t="s">
        <v>70</v>
      </c>
      <c r="P446" s="199">
        <v>0</v>
      </c>
      <c r="Q446" s="199">
        <v>0</v>
      </c>
      <c r="R446" s="199">
        <v>0</v>
      </c>
      <c r="S446" s="199">
        <v>0</v>
      </c>
      <c r="T446" s="199">
        <v>0</v>
      </c>
      <c r="U446" s="199">
        <v>0</v>
      </c>
      <c r="V446" s="199">
        <v>0</v>
      </c>
      <c r="W446" s="196" t="s">
        <v>71</v>
      </c>
      <c r="X446" s="198">
        <v>10</v>
      </c>
      <c r="Y446" s="84"/>
      <c r="Z446" s="82"/>
      <c r="AA446" t="str">
        <f t="shared" si="48"/>
        <v>Francois, Rob GBP LB</v>
      </c>
      <c r="AO446" t="str">
        <f t="shared" si="43"/>
        <v/>
      </c>
      <c r="AQ446" t="str">
        <f t="shared" si="44"/>
        <v/>
      </c>
      <c r="AS446" t="str">
        <f t="shared" si="42"/>
        <v/>
      </c>
      <c r="AU446" t="str">
        <f t="shared" si="45"/>
        <v/>
      </c>
      <c r="AW446" t="str">
        <f t="shared" si="46"/>
        <v/>
      </c>
      <c r="AY446" t="str">
        <f t="shared" si="47"/>
        <v/>
      </c>
      <c r="BA446" s="88"/>
      <c r="BB446" s="88"/>
      <c r="BC446" s="88"/>
      <c r="BD446" s="88"/>
      <c r="BE446" s="88"/>
    </row>
    <row r="447" spans="1:57" ht="15.75" thickBot="1">
      <c r="A447" s="196">
        <v>437</v>
      </c>
      <c r="B447" s="196">
        <v>437</v>
      </c>
      <c r="C447" s="197" t="s">
        <v>539</v>
      </c>
      <c r="D447" s="197">
        <v>45</v>
      </c>
      <c r="E447" s="196">
        <v>3.75</v>
      </c>
      <c r="F447" s="199">
        <v>2.5</v>
      </c>
      <c r="G447" s="199">
        <v>2.5</v>
      </c>
      <c r="H447" s="199">
        <v>8.75</v>
      </c>
      <c r="I447" s="199">
        <v>2.5</v>
      </c>
      <c r="J447" s="199">
        <v>5</v>
      </c>
      <c r="K447" s="199">
        <v>5</v>
      </c>
      <c r="L447" s="200" t="s">
        <v>70</v>
      </c>
      <c r="M447" s="199">
        <v>0</v>
      </c>
      <c r="N447" s="199">
        <v>5</v>
      </c>
      <c r="O447" s="199">
        <v>2.5</v>
      </c>
      <c r="P447" s="196"/>
      <c r="Q447" s="199">
        <v>5</v>
      </c>
      <c r="R447" s="196"/>
      <c r="S447" s="199">
        <v>2.5</v>
      </c>
      <c r="T447" s="199">
        <v>3.75</v>
      </c>
      <c r="U447" s="196"/>
      <c r="V447" s="196"/>
      <c r="W447" s="196" t="s">
        <v>71</v>
      </c>
      <c r="X447" s="198">
        <v>7</v>
      </c>
      <c r="Y447" s="81"/>
      <c r="Z447" s="79"/>
      <c r="AA447" t="str">
        <f t="shared" si="48"/>
        <v>Franklin, Aubrayo SDC DT</v>
      </c>
      <c r="AO447" t="str">
        <f t="shared" si="43"/>
        <v/>
      </c>
      <c r="AQ447" t="str">
        <f t="shared" si="44"/>
        <v/>
      </c>
      <c r="AS447" t="str">
        <f t="shared" si="42"/>
        <v/>
      </c>
      <c r="AU447" t="str">
        <f t="shared" si="45"/>
        <v/>
      </c>
      <c r="AW447" t="str">
        <f t="shared" si="46"/>
        <v/>
      </c>
      <c r="AY447" t="str">
        <f t="shared" si="47"/>
        <v/>
      </c>
      <c r="BA447" s="88"/>
      <c r="BB447" s="88"/>
      <c r="BC447" s="88"/>
      <c r="BD447" s="88"/>
      <c r="BE447" s="88"/>
    </row>
    <row r="448" spans="1:57" ht="15.75" thickBot="1">
      <c r="A448" s="196">
        <v>438</v>
      </c>
      <c r="B448" s="196">
        <v>438</v>
      </c>
      <c r="C448" s="197" t="s">
        <v>540</v>
      </c>
      <c r="D448" s="197">
        <v>34.619999999999997</v>
      </c>
      <c r="E448" s="196">
        <v>2.1640000000000001</v>
      </c>
      <c r="F448" s="199">
        <v>0</v>
      </c>
      <c r="G448" s="199">
        <v>8.1199999999999992</v>
      </c>
      <c r="H448" s="199">
        <v>6.77</v>
      </c>
      <c r="I448" s="199">
        <v>1.1299999999999999</v>
      </c>
      <c r="J448" s="199">
        <v>0.13</v>
      </c>
      <c r="K448" s="199">
        <v>0</v>
      </c>
      <c r="L448" s="200" t="s">
        <v>70</v>
      </c>
      <c r="M448" s="199">
        <v>0.73</v>
      </c>
      <c r="N448" s="199">
        <v>0.4</v>
      </c>
      <c r="O448" s="199">
        <v>0.6</v>
      </c>
      <c r="P448" s="199">
        <v>2.93</v>
      </c>
      <c r="Q448" s="199">
        <v>0.67</v>
      </c>
      <c r="R448" s="199">
        <v>0.87</v>
      </c>
      <c r="S448" s="199">
        <v>0</v>
      </c>
      <c r="T448" s="199">
        <v>6.92</v>
      </c>
      <c r="U448" s="199">
        <v>1.35</v>
      </c>
      <c r="V448" s="199">
        <v>4</v>
      </c>
      <c r="W448" s="196" t="s">
        <v>71</v>
      </c>
      <c r="X448" s="198">
        <v>7</v>
      </c>
      <c r="Y448" s="84"/>
      <c r="Z448" s="82"/>
      <c r="AA448" t="str">
        <f t="shared" si="48"/>
        <v>Franks, Dominique ATL CB</v>
      </c>
      <c r="AO448" t="str">
        <f t="shared" si="43"/>
        <v/>
      </c>
      <c r="AQ448" t="str">
        <f t="shared" si="44"/>
        <v/>
      </c>
      <c r="AS448" t="str">
        <f t="shared" si="42"/>
        <v/>
      </c>
      <c r="AU448" t="str">
        <f t="shared" si="45"/>
        <v/>
      </c>
      <c r="AW448" t="str">
        <f t="shared" si="46"/>
        <v/>
      </c>
      <c r="AY448" t="str">
        <f t="shared" si="47"/>
        <v/>
      </c>
      <c r="BA448" s="88"/>
      <c r="BB448" s="88"/>
      <c r="BC448" s="88"/>
      <c r="BD448" s="88"/>
      <c r="BE448" s="88"/>
    </row>
    <row r="449" spans="1:57" ht="15.75" thickBot="1">
      <c r="A449" s="196">
        <v>439</v>
      </c>
      <c r="B449" s="196">
        <v>439</v>
      </c>
      <c r="C449" s="197" t="s">
        <v>541</v>
      </c>
      <c r="D449" s="197">
        <v>214.35</v>
      </c>
      <c r="E449" s="196">
        <v>13.397</v>
      </c>
      <c r="F449" s="199">
        <v>22.4</v>
      </c>
      <c r="G449" s="199">
        <v>24.25</v>
      </c>
      <c r="H449" s="199">
        <v>12</v>
      </c>
      <c r="I449" s="200" t="s">
        <v>70</v>
      </c>
      <c r="J449" s="199">
        <v>9</v>
      </c>
      <c r="K449" s="199">
        <v>16.75</v>
      </c>
      <c r="L449" s="199">
        <v>6.75</v>
      </c>
      <c r="M449" s="199">
        <v>18.75</v>
      </c>
      <c r="N449" s="199">
        <v>3.25</v>
      </c>
      <c r="O449" s="199">
        <v>3</v>
      </c>
      <c r="P449" s="199">
        <v>13.25</v>
      </c>
      <c r="Q449" s="199">
        <v>26.95</v>
      </c>
      <c r="R449" s="199">
        <v>10</v>
      </c>
      <c r="S449" s="199">
        <v>8.25</v>
      </c>
      <c r="T449" s="199">
        <v>13.5</v>
      </c>
      <c r="U449" s="199">
        <v>13.5</v>
      </c>
      <c r="V449" s="199">
        <v>12.75</v>
      </c>
      <c r="W449" s="197" t="s">
        <v>542</v>
      </c>
      <c r="X449" s="198">
        <v>4</v>
      </c>
      <c r="Y449" s="81"/>
      <c r="Z449" s="79"/>
      <c r="AA449" t="str">
        <f t="shared" si="48"/>
        <v>Freeman, Jerrell IND LB</v>
      </c>
      <c r="AO449" t="str">
        <f t="shared" si="43"/>
        <v/>
      </c>
      <c r="AQ449" t="str">
        <f t="shared" si="44"/>
        <v/>
      </c>
      <c r="AS449" t="str">
        <f t="shared" si="42"/>
        <v/>
      </c>
      <c r="AU449" t="str">
        <f t="shared" si="45"/>
        <v/>
      </c>
      <c r="AW449" t="str">
        <f t="shared" si="46"/>
        <v/>
      </c>
      <c r="AY449" t="str">
        <f t="shared" si="47"/>
        <v/>
      </c>
      <c r="BA449" s="88"/>
      <c r="BB449" s="88"/>
      <c r="BC449" s="88"/>
      <c r="BD449" s="88"/>
      <c r="BE449" s="88"/>
    </row>
    <row r="450" spans="1:57" ht="15.75" thickBot="1">
      <c r="A450" s="196">
        <v>440</v>
      </c>
      <c r="B450" s="196">
        <v>440</v>
      </c>
      <c r="C450" s="197" t="s">
        <v>543</v>
      </c>
      <c r="D450" s="197">
        <v>253.7</v>
      </c>
      <c r="E450" s="196">
        <v>15.856</v>
      </c>
      <c r="F450" s="199">
        <v>9.82</v>
      </c>
      <c r="G450" s="199">
        <v>13.72</v>
      </c>
      <c r="H450" s="199">
        <v>2.5</v>
      </c>
      <c r="I450" s="199">
        <v>15.76</v>
      </c>
      <c r="J450" s="200" t="s">
        <v>70</v>
      </c>
      <c r="K450" s="199">
        <v>29.9</v>
      </c>
      <c r="L450" s="199">
        <v>39.5</v>
      </c>
      <c r="M450" s="199">
        <v>25.38</v>
      </c>
      <c r="N450" s="199">
        <v>17.28</v>
      </c>
      <c r="O450" s="199">
        <v>19.8</v>
      </c>
      <c r="P450" s="199">
        <v>22.62</v>
      </c>
      <c r="Q450" s="199">
        <v>8.24</v>
      </c>
      <c r="R450" s="199">
        <v>17.38</v>
      </c>
      <c r="S450" s="199">
        <v>16.46</v>
      </c>
      <c r="T450" s="199">
        <v>-5.04</v>
      </c>
      <c r="U450" s="199">
        <v>9.4</v>
      </c>
      <c r="V450" s="199">
        <v>10.98</v>
      </c>
      <c r="W450" s="197" t="s">
        <v>126</v>
      </c>
      <c r="X450" s="198">
        <v>5</v>
      </c>
      <c r="Y450" s="84"/>
      <c r="Z450" s="82"/>
      <c r="AA450" t="str">
        <f t="shared" si="48"/>
        <v>Freeman, Josh TBB QB</v>
      </c>
      <c r="AO450" t="str">
        <f t="shared" si="43"/>
        <v/>
      </c>
      <c r="AQ450" t="str">
        <f t="shared" si="44"/>
        <v/>
      </c>
      <c r="AS450" t="str">
        <f t="shared" ref="AS450:AS500" si="49">IF(ISNUMBER(SEARCH("*Total Starters:*",BA451)),BB451,"")</f>
        <v/>
      </c>
      <c r="AU450" t="str">
        <f t="shared" si="45"/>
        <v/>
      </c>
      <c r="AW450" t="str">
        <f t="shared" si="46"/>
        <v/>
      </c>
      <c r="AY450" t="str">
        <f t="shared" si="47"/>
        <v/>
      </c>
      <c r="BA450" s="88"/>
      <c r="BB450" s="88"/>
      <c r="BC450" s="88"/>
      <c r="BD450" s="88"/>
      <c r="BE450" s="88"/>
    </row>
    <row r="451" spans="1:57" ht="15.75" thickBot="1">
      <c r="A451" s="196">
        <v>441</v>
      </c>
      <c r="B451" s="196">
        <v>441</v>
      </c>
      <c r="C451" s="197" t="s">
        <v>544</v>
      </c>
      <c r="D451" s="197">
        <v>56.4</v>
      </c>
      <c r="E451" s="196">
        <v>4.0289999999999999</v>
      </c>
      <c r="F451" s="199">
        <v>0</v>
      </c>
      <c r="G451" s="196"/>
      <c r="H451" s="196"/>
      <c r="I451" s="200" t="s">
        <v>70</v>
      </c>
      <c r="J451" s="199">
        <v>9.4</v>
      </c>
      <c r="K451" s="199">
        <v>3.25</v>
      </c>
      <c r="L451" s="199">
        <v>1.5</v>
      </c>
      <c r="M451" s="199">
        <v>0</v>
      </c>
      <c r="N451" s="199">
        <v>10.5</v>
      </c>
      <c r="O451" s="199">
        <v>0</v>
      </c>
      <c r="P451" s="199">
        <v>2.5</v>
      </c>
      <c r="Q451" s="199">
        <v>0</v>
      </c>
      <c r="R451" s="199">
        <v>0</v>
      </c>
      <c r="S451" s="199">
        <v>0.75</v>
      </c>
      <c r="T451" s="199">
        <v>9.6999999999999993</v>
      </c>
      <c r="U451" s="199">
        <v>8.1999999999999993</v>
      </c>
      <c r="V451" s="199">
        <v>10.6</v>
      </c>
      <c r="W451" s="196" t="s">
        <v>71</v>
      </c>
      <c r="X451" s="198">
        <v>4</v>
      </c>
      <c r="Y451" s="81"/>
      <c r="Z451" s="79"/>
      <c r="AA451" t="str">
        <f t="shared" si="48"/>
        <v>Freeney, Dwight IND DE</v>
      </c>
      <c r="AO451" t="str">
        <f t="shared" ref="AO451:AO500" si="50">IF(ISNUMBER(SEARCH("*Minimum Auction Opening Bid:*",BA452)),BB452,"")</f>
        <v/>
      </c>
      <c r="AQ451" t="str">
        <f t="shared" ref="AQ451:AQ500" si="51">IF(ISNUMBER(SEARCH("*All Auction Bids Must Be In Increments Of:*",BA452)),BB452,"")</f>
        <v/>
      </c>
      <c r="AS451" t="str">
        <f t="shared" si="49"/>
        <v/>
      </c>
      <c r="AU451" t="str">
        <f t="shared" ref="AU451:AU500" si="52">IF(ISNUMBER(SEARCH("Number of Roster Spots:*",BA452)),BB452,"")</f>
        <v/>
      </c>
      <c r="AW451" t="str">
        <f t="shared" ref="AW451:AW500" si="53">IF(ISNUMBER(SEARCH("Number of Roster Spots:*",BA452)),BB452,"")</f>
        <v/>
      </c>
      <c r="AY451" t="str">
        <f t="shared" ref="AY451:AY500" si="54">IF(ISNUMBER(SEARCH("*Starting Auction Funds Available To Each Franchise:*",BA452)),BB452,"")</f>
        <v/>
      </c>
      <c r="BA451" s="88"/>
      <c r="BB451" s="88"/>
      <c r="BC451" s="88"/>
      <c r="BD451" s="88"/>
      <c r="BE451" s="88"/>
    </row>
    <row r="452" spans="1:57" ht="15.75" thickBot="1">
      <c r="A452" s="196">
        <v>442</v>
      </c>
      <c r="B452" s="196">
        <v>442</v>
      </c>
      <c r="C452" s="197" t="s">
        <v>545</v>
      </c>
      <c r="D452" s="197">
        <v>25.5</v>
      </c>
      <c r="E452" s="196">
        <v>1.962</v>
      </c>
      <c r="F452" s="196"/>
      <c r="G452" s="199">
        <v>0</v>
      </c>
      <c r="H452" s="196"/>
      <c r="I452" s="199">
        <v>0</v>
      </c>
      <c r="J452" s="199">
        <v>5</v>
      </c>
      <c r="K452" s="200" t="s">
        <v>70</v>
      </c>
      <c r="L452" s="199">
        <v>2.5</v>
      </c>
      <c r="M452" s="199">
        <v>0</v>
      </c>
      <c r="N452" s="199">
        <v>3.75</v>
      </c>
      <c r="O452" s="199">
        <v>0</v>
      </c>
      <c r="P452" s="199">
        <v>0</v>
      </c>
      <c r="Q452" s="199">
        <v>5.5</v>
      </c>
      <c r="R452" s="199">
        <v>5</v>
      </c>
      <c r="S452" s="199">
        <v>2.5</v>
      </c>
      <c r="T452" s="199">
        <v>0</v>
      </c>
      <c r="U452" s="196"/>
      <c r="V452" s="199">
        <v>1.25</v>
      </c>
      <c r="W452" s="196" t="s">
        <v>71</v>
      </c>
      <c r="X452" s="198">
        <v>6</v>
      </c>
      <c r="Y452" s="84"/>
      <c r="Z452" s="82"/>
      <c r="AA452" t="str">
        <f t="shared" si="48"/>
        <v>Fua, Sione CAR DT</v>
      </c>
      <c r="AO452" t="str">
        <f t="shared" si="50"/>
        <v/>
      </c>
      <c r="AQ452" t="str">
        <f t="shared" si="51"/>
        <v/>
      </c>
      <c r="AS452" t="str">
        <f t="shared" si="49"/>
        <v/>
      </c>
      <c r="AU452" t="str">
        <f t="shared" si="52"/>
        <v/>
      </c>
      <c r="AW452" t="str">
        <f t="shared" si="53"/>
        <v/>
      </c>
      <c r="AY452" t="str">
        <f t="shared" si="54"/>
        <v/>
      </c>
      <c r="BA452" s="88"/>
      <c r="BB452" s="88"/>
      <c r="BC452" s="88"/>
      <c r="BD452" s="88"/>
      <c r="BE452" s="88"/>
    </row>
    <row r="453" spans="1:57" ht="15.75" thickBot="1">
      <c r="A453" s="196">
        <v>443</v>
      </c>
      <c r="B453" s="196">
        <v>443</v>
      </c>
      <c r="C453" s="197" t="s">
        <v>546</v>
      </c>
      <c r="D453" s="197">
        <v>24</v>
      </c>
      <c r="E453" s="196">
        <v>6</v>
      </c>
      <c r="F453" s="196"/>
      <c r="G453" s="199">
        <v>4.5</v>
      </c>
      <c r="H453" s="199">
        <v>0</v>
      </c>
      <c r="I453" s="199">
        <v>13.5</v>
      </c>
      <c r="J453" s="199">
        <v>6</v>
      </c>
      <c r="K453" s="196"/>
      <c r="L453" s="196"/>
      <c r="M453" s="196"/>
      <c r="N453" s="196"/>
      <c r="O453" s="200" t="s">
        <v>70</v>
      </c>
      <c r="P453" s="196"/>
      <c r="Q453" s="196"/>
      <c r="R453" s="196"/>
      <c r="S453" s="196"/>
      <c r="T453" s="196"/>
      <c r="U453" s="196"/>
      <c r="V453" s="196"/>
      <c r="W453" s="196" t="s">
        <v>71</v>
      </c>
      <c r="X453" s="198">
        <v>10</v>
      </c>
      <c r="Y453" s="81"/>
      <c r="Z453" s="79"/>
      <c r="AA453" t="str">
        <f t="shared" si="48"/>
        <v>Fujita, Scott CLE LB</v>
      </c>
      <c r="AO453" t="str">
        <f t="shared" si="50"/>
        <v/>
      </c>
      <c r="AQ453" t="str">
        <f t="shared" si="51"/>
        <v/>
      </c>
      <c r="AS453" t="str">
        <f t="shared" si="49"/>
        <v/>
      </c>
      <c r="AU453" t="str">
        <f t="shared" si="52"/>
        <v/>
      </c>
      <c r="AW453" t="str">
        <f t="shared" si="53"/>
        <v/>
      </c>
      <c r="AY453" t="str">
        <f t="shared" si="54"/>
        <v/>
      </c>
      <c r="BA453" s="88"/>
      <c r="BB453" s="88"/>
      <c r="BC453" s="88"/>
      <c r="BD453" s="88"/>
      <c r="BE453" s="88"/>
    </row>
    <row r="454" spans="1:57" ht="15.75" thickBot="1">
      <c r="A454" s="196">
        <v>444</v>
      </c>
      <c r="B454" s="196">
        <v>444</v>
      </c>
      <c r="C454" s="197" t="s">
        <v>547</v>
      </c>
      <c r="D454" s="197">
        <v>77.11</v>
      </c>
      <c r="E454" s="196">
        <v>7.7110000000000003</v>
      </c>
      <c r="F454" s="199">
        <v>18</v>
      </c>
      <c r="G454" s="199">
        <v>4.62</v>
      </c>
      <c r="H454" s="199">
        <v>11.3</v>
      </c>
      <c r="I454" s="199">
        <v>5.34</v>
      </c>
      <c r="J454" s="199">
        <v>-6.22</v>
      </c>
      <c r="K454" s="200" t="s">
        <v>70</v>
      </c>
      <c r="L454" s="199">
        <v>10.4</v>
      </c>
      <c r="M454" s="199">
        <v>18.149999999999999</v>
      </c>
      <c r="N454" s="199">
        <v>14.2</v>
      </c>
      <c r="O454" s="199">
        <v>4.3600000000000003</v>
      </c>
      <c r="P454" s="199">
        <v>-3.04</v>
      </c>
      <c r="Q454" s="196"/>
      <c r="R454" s="196"/>
      <c r="S454" s="196"/>
      <c r="T454" s="196"/>
      <c r="U454" s="196"/>
      <c r="V454" s="196"/>
      <c r="W454" s="196" t="s">
        <v>71</v>
      </c>
      <c r="X454" s="198">
        <v>6</v>
      </c>
      <c r="Y454" s="84"/>
      <c r="Z454" s="82"/>
      <c r="AA454" t="str">
        <f t="shared" si="48"/>
        <v>Gabbert, Blaine JAC QB</v>
      </c>
      <c r="AO454" t="str">
        <f t="shared" si="50"/>
        <v/>
      </c>
      <c r="AQ454" t="str">
        <f t="shared" si="51"/>
        <v/>
      </c>
      <c r="AS454" t="str">
        <f t="shared" si="49"/>
        <v/>
      </c>
      <c r="AU454" t="str">
        <f t="shared" si="52"/>
        <v/>
      </c>
      <c r="AW454" t="str">
        <f t="shared" si="53"/>
        <v/>
      </c>
      <c r="AY454" t="str">
        <f t="shared" si="54"/>
        <v/>
      </c>
      <c r="BA454" s="88"/>
      <c r="BB454" s="88"/>
      <c r="BC454" s="88"/>
      <c r="BD454" s="88"/>
      <c r="BE454" s="88"/>
    </row>
    <row r="455" spans="1:57" ht="15.75" thickBot="1">
      <c r="A455" s="196">
        <v>445</v>
      </c>
      <c r="B455" s="196">
        <v>445</v>
      </c>
      <c r="C455" s="197" t="s">
        <v>548</v>
      </c>
      <c r="D455" s="197">
        <v>27.85</v>
      </c>
      <c r="E455" s="196">
        <v>1.7410000000000001</v>
      </c>
      <c r="F455" s="199">
        <v>1.5</v>
      </c>
      <c r="G455" s="199">
        <v>0</v>
      </c>
      <c r="H455" s="199">
        <v>0</v>
      </c>
      <c r="I455" s="199">
        <v>0</v>
      </c>
      <c r="J455" s="199">
        <v>0</v>
      </c>
      <c r="K455" s="199">
        <v>0</v>
      </c>
      <c r="L455" s="200" t="s">
        <v>70</v>
      </c>
      <c r="M455" s="199">
        <v>0</v>
      </c>
      <c r="N455" s="199">
        <v>0</v>
      </c>
      <c r="O455" s="199">
        <v>0</v>
      </c>
      <c r="P455" s="199">
        <v>0</v>
      </c>
      <c r="Q455" s="199">
        <v>7.75</v>
      </c>
      <c r="R455" s="199">
        <v>0</v>
      </c>
      <c r="S455" s="199">
        <v>0</v>
      </c>
      <c r="T455" s="199">
        <v>11.85</v>
      </c>
      <c r="U455" s="199">
        <v>0</v>
      </c>
      <c r="V455" s="199">
        <v>6.75</v>
      </c>
      <c r="W455" s="196" t="s">
        <v>71</v>
      </c>
      <c r="X455" s="198">
        <v>7</v>
      </c>
      <c r="Y455" s="81"/>
      <c r="Z455" s="79"/>
      <c r="AA455" t="str">
        <f t="shared" si="48"/>
        <v>Gachkar, Andrew SDC LB</v>
      </c>
      <c r="AO455" t="str">
        <f t="shared" si="50"/>
        <v/>
      </c>
      <c r="AQ455" t="str">
        <f t="shared" si="51"/>
        <v/>
      </c>
      <c r="AS455" t="str">
        <f t="shared" si="49"/>
        <v/>
      </c>
      <c r="AU455" t="str">
        <f t="shared" si="52"/>
        <v/>
      </c>
      <c r="AW455" t="str">
        <f t="shared" si="53"/>
        <v/>
      </c>
      <c r="AY455" t="str">
        <f t="shared" si="54"/>
        <v/>
      </c>
      <c r="BA455" s="88"/>
      <c r="BB455" s="88"/>
      <c r="BC455" s="88"/>
      <c r="BD455" s="88"/>
      <c r="BE455" s="88"/>
    </row>
    <row r="456" spans="1:57" ht="15.75" thickBot="1">
      <c r="A456" s="196">
        <v>446</v>
      </c>
      <c r="B456" s="196">
        <v>446</v>
      </c>
      <c r="C456" s="197" t="s">
        <v>549</v>
      </c>
      <c r="D456" s="197">
        <v>11.8</v>
      </c>
      <c r="E456" s="196">
        <v>3.9329999999999998</v>
      </c>
      <c r="F456" s="196"/>
      <c r="G456" s="196"/>
      <c r="H456" s="196"/>
      <c r="I456" s="196"/>
      <c r="J456" s="196"/>
      <c r="K456" s="196"/>
      <c r="L456" s="196"/>
      <c r="M456" s="199">
        <v>4.25</v>
      </c>
      <c r="N456" s="199">
        <v>5.2</v>
      </c>
      <c r="O456" s="199">
        <v>2.35</v>
      </c>
      <c r="P456" s="196"/>
      <c r="Q456" s="196"/>
      <c r="R456" s="196"/>
      <c r="S456" s="196"/>
      <c r="T456" s="196"/>
      <c r="U456" s="196"/>
      <c r="V456" s="196"/>
      <c r="W456" s="196" t="s">
        <v>71</v>
      </c>
      <c r="X456" s="198" t="s">
        <v>160</v>
      </c>
      <c r="Y456" s="84"/>
      <c r="Z456" s="82"/>
      <c r="AA456" t="str">
        <f t="shared" si="48"/>
        <v>Gaffney, Jabar FA* WR</v>
      </c>
      <c r="AO456" t="str">
        <f t="shared" si="50"/>
        <v/>
      </c>
      <c r="AQ456" t="str">
        <f t="shared" si="51"/>
        <v/>
      </c>
      <c r="AS456" t="str">
        <f t="shared" si="49"/>
        <v/>
      </c>
      <c r="AU456" t="str">
        <f t="shared" si="52"/>
        <v/>
      </c>
      <c r="AW456" t="str">
        <f t="shared" si="53"/>
        <v/>
      </c>
      <c r="AY456" t="str">
        <f t="shared" si="54"/>
        <v/>
      </c>
      <c r="BA456" s="88"/>
      <c r="BB456" s="88"/>
      <c r="BC456" s="88"/>
      <c r="BD456" s="88"/>
      <c r="BE456" s="88"/>
    </row>
    <row r="457" spans="1:57" ht="15.75" thickBot="1">
      <c r="A457" s="196">
        <v>447</v>
      </c>
      <c r="B457" s="196">
        <v>447</v>
      </c>
      <c r="C457" s="197" t="s">
        <v>550</v>
      </c>
      <c r="D457" s="197">
        <v>17</v>
      </c>
      <c r="E457" s="196">
        <v>2.4289999999999998</v>
      </c>
      <c r="F457" s="196"/>
      <c r="G457" s="196"/>
      <c r="H457" s="196"/>
      <c r="I457" s="196"/>
      <c r="J457" s="200" t="s">
        <v>70</v>
      </c>
      <c r="K457" s="196"/>
      <c r="L457" s="196"/>
      <c r="M457" s="196"/>
      <c r="N457" s="196"/>
      <c r="O457" s="196"/>
      <c r="P457" s="199">
        <v>0</v>
      </c>
      <c r="Q457" s="199">
        <v>0</v>
      </c>
      <c r="R457" s="199">
        <v>3</v>
      </c>
      <c r="S457" s="199">
        <v>0.75</v>
      </c>
      <c r="T457" s="199">
        <v>0</v>
      </c>
      <c r="U457" s="199">
        <v>5.5</v>
      </c>
      <c r="V457" s="199">
        <v>7.75</v>
      </c>
      <c r="W457" s="196" t="s">
        <v>71</v>
      </c>
      <c r="X457" s="198">
        <v>5</v>
      </c>
      <c r="Y457" s="81"/>
      <c r="Z457" s="79"/>
      <c r="AA457" t="str">
        <f t="shared" si="48"/>
        <v>Gaither, Omar OAK LB</v>
      </c>
      <c r="AO457" t="str">
        <f t="shared" si="50"/>
        <v/>
      </c>
      <c r="AQ457" t="str">
        <f t="shared" si="51"/>
        <v/>
      </c>
      <c r="AS457" t="str">
        <f t="shared" si="49"/>
        <v/>
      </c>
      <c r="AU457" t="str">
        <f t="shared" si="52"/>
        <v/>
      </c>
      <c r="AW457" t="str">
        <f t="shared" si="53"/>
        <v/>
      </c>
      <c r="AY457" t="str">
        <f t="shared" si="54"/>
        <v/>
      </c>
      <c r="BA457" s="88"/>
      <c r="BB457" s="88"/>
      <c r="BC457" s="88"/>
      <c r="BD457" s="88"/>
      <c r="BE457" s="88"/>
    </row>
    <row r="458" spans="1:57" ht="15.75" thickBot="1">
      <c r="A458" s="196">
        <v>448</v>
      </c>
      <c r="B458" s="196">
        <v>448</v>
      </c>
      <c r="C458" s="197" t="s">
        <v>551</v>
      </c>
      <c r="D458" s="197">
        <v>22.75</v>
      </c>
      <c r="E458" s="196">
        <v>5.6879999999999997</v>
      </c>
      <c r="F458" s="196"/>
      <c r="G458" s="196"/>
      <c r="H458" s="196"/>
      <c r="I458" s="196"/>
      <c r="J458" s="200" t="s">
        <v>70</v>
      </c>
      <c r="K458" s="196"/>
      <c r="L458" s="196"/>
      <c r="M458" s="196"/>
      <c r="N458" s="196"/>
      <c r="O458" s="196"/>
      <c r="P458" s="196"/>
      <c r="Q458" s="196"/>
      <c r="R458" s="196"/>
      <c r="S458" s="199">
        <v>9.25</v>
      </c>
      <c r="T458" s="199">
        <v>7</v>
      </c>
      <c r="U458" s="199">
        <v>5</v>
      </c>
      <c r="V458" s="199">
        <v>1.5</v>
      </c>
      <c r="W458" s="196" t="s">
        <v>71</v>
      </c>
      <c r="X458" s="198">
        <v>5</v>
      </c>
      <c r="Y458" s="84"/>
      <c r="Z458" s="82"/>
      <c r="AA458" t="str">
        <f t="shared" si="48"/>
        <v>Gaitor, Anthony TBB CB</v>
      </c>
      <c r="AO458" t="str">
        <f t="shared" si="50"/>
        <v/>
      </c>
      <c r="AQ458" t="str">
        <f t="shared" si="51"/>
        <v/>
      </c>
      <c r="AS458" t="str">
        <f t="shared" si="49"/>
        <v/>
      </c>
      <c r="AU458" t="str">
        <f t="shared" si="52"/>
        <v/>
      </c>
      <c r="AW458" t="str">
        <f t="shared" si="53"/>
        <v/>
      </c>
      <c r="AY458" t="str">
        <f t="shared" si="54"/>
        <v/>
      </c>
      <c r="BA458" s="88"/>
      <c r="BB458" s="88"/>
      <c r="BC458" s="88"/>
      <c r="BD458" s="88"/>
      <c r="BE458" s="88"/>
    </row>
    <row r="459" spans="1:57" ht="15.75" thickBot="1">
      <c r="A459" s="196">
        <v>449</v>
      </c>
      <c r="B459" s="196">
        <v>449</v>
      </c>
      <c r="C459" s="197" t="s">
        <v>552</v>
      </c>
      <c r="D459" s="197">
        <v>62.03</v>
      </c>
      <c r="E459" s="196">
        <v>5.1689999999999996</v>
      </c>
      <c r="F459" s="199">
        <v>4</v>
      </c>
      <c r="G459" s="199">
        <v>0.83</v>
      </c>
      <c r="H459" s="199">
        <v>18.7</v>
      </c>
      <c r="I459" s="199">
        <v>0</v>
      </c>
      <c r="J459" s="199">
        <v>9.8000000000000007</v>
      </c>
      <c r="K459" s="200" t="s">
        <v>70</v>
      </c>
      <c r="L459" s="199">
        <v>13.5</v>
      </c>
      <c r="M459" s="199">
        <v>3.75</v>
      </c>
      <c r="N459" s="199">
        <v>0</v>
      </c>
      <c r="O459" s="196"/>
      <c r="P459" s="196"/>
      <c r="Q459" s="196"/>
      <c r="R459" s="196"/>
      <c r="S459" s="199">
        <v>0</v>
      </c>
      <c r="T459" s="199">
        <v>2.25</v>
      </c>
      <c r="U459" s="199">
        <v>7.7</v>
      </c>
      <c r="V459" s="199">
        <v>1.5</v>
      </c>
      <c r="W459" s="196" t="s">
        <v>87</v>
      </c>
      <c r="X459" s="198">
        <v>6</v>
      </c>
      <c r="Y459" s="81"/>
      <c r="Z459" s="79"/>
      <c r="AA459" t="str">
        <f t="shared" ref="AA459:AA522" si="55">IF(ISBLANK(C459),"",C459)</f>
        <v>Galette, Junior NOS DE</v>
      </c>
      <c r="AO459" t="str">
        <f t="shared" si="50"/>
        <v/>
      </c>
      <c r="AQ459" t="str">
        <f t="shared" si="51"/>
        <v/>
      </c>
      <c r="AS459" t="str">
        <f t="shared" si="49"/>
        <v/>
      </c>
      <c r="AU459" t="str">
        <f t="shared" si="52"/>
        <v/>
      </c>
      <c r="AW459" t="str">
        <f t="shared" si="53"/>
        <v/>
      </c>
      <c r="AY459" t="str">
        <f t="shared" si="54"/>
        <v/>
      </c>
      <c r="BA459" s="88"/>
      <c r="BB459" s="88"/>
      <c r="BC459" s="88"/>
      <c r="BD459" s="88"/>
      <c r="BE459" s="88"/>
    </row>
    <row r="460" spans="1:57" ht="15.75" thickBot="1">
      <c r="A460" s="196">
        <v>450</v>
      </c>
      <c r="B460" s="196">
        <v>450</v>
      </c>
      <c r="C460" s="197" t="s">
        <v>553</v>
      </c>
      <c r="D460" s="197">
        <v>2.2000000000000002</v>
      </c>
      <c r="E460" s="196">
        <v>0.24399999999999999</v>
      </c>
      <c r="F460" s="199">
        <v>0</v>
      </c>
      <c r="G460" s="199">
        <v>0</v>
      </c>
      <c r="H460" s="199">
        <v>0</v>
      </c>
      <c r="I460" s="199">
        <v>0</v>
      </c>
      <c r="J460" s="199">
        <v>2.2000000000000002</v>
      </c>
      <c r="K460" s="199">
        <v>0</v>
      </c>
      <c r="L460" s="200" t="s">
        <v>70</v>
      </c>
      <c r="M460" s="199">
        <v>0</v>
      </c>
      <c r="N460" s="199">
        <v>0</v>
      </c>
      <c r="O460" s="199">
        <v>0</v>
      </c>
      <c r="P460" s="196"/>
      <c r="Q460" s="196"/>
      <c r="R460" s="196"/>
      <c r="S460" s="196"/>
      <c r="T460" s="196"/>
      <c r="U460" s="196"/>
      <c r="V460" s="196"/>
      <c r="W460" s="196" t="s">
        <v>71</v>
      </c>
      <c r="X460" s="198">
        <v>7</v>
      </c>
      <c r="Y460" s="84"/>
      <c r="Z460" s="82"/>
      <c r="AA460" t="str">
        <f t="shared" si="55"/>
        <v>Gallarda, Tommy ATL TE</v>
      </c>
      <c r="AO460" t="str">
        <f t="shared" si="50"/>
        <v/>
      </c>
      <c r="AQ460" t="str">
        <f t="shared" si="51"/>
        <v/>
      </c>
      <c r="AS460" t="str">
        <f t="shared" si="49"/>
        <v/>
      </c>
      <c r="AU460" t="str">
        <f t="shared" si="52"/>
        <v/>
      </c>
      <c r="AW460" t="str">
        <f t="shared" si="53"/>
        <v/>
      </c>
      <c r="AY460" t="str">
        <f t="shared" si="54"/>
        <v/>
      </c>
      <c r="BA460" s="88"/>
      <c r="BB460" s="88"/>
      <c r="BC460" s="88"/>
      <c r="BD460" s="88"/>
      <c r="BE460" s="88"/>
    </row>
    <row r="461" spans="1:57" ht="15.75" thickBot="1">
      <c r="A461" s="196">
        <v>451</v>
      </c>
      <c r="B461" s="196">
        <v>451</v>
      </c>
      <c r="C461" s="197" t="s">
        <v>554</v>
      </c>
      <c r="D461" s="197">
        <v>22.25</v>
      </c>
      <c r="E461" s="196">
        <v>5.5620000000000003</v>
      </c>
      <c r="F461" s="199">
        <v>2.5</v>
      </c>
      <c r="G461" s="199">
        <v>10.75</v>
      </c>
      <c r="H461" s="199">
        <v>5.25</v>
      </c>
      <c r="I461" s="199">
        <v>3.75</v>
      </c>
      <c r="J461" s="196"/>
      <c r="K461" s="200" t="s">
        <v>70</v>
      </c>
      <c r="L461" s="196"/>
      <c r="M461" s="196"/>
      <c r="N461" s="196"/>
      <c r="O461" s="196"/>
      <c r="P461" s="196"/>
      <c r="Q461" s="196"/>
      <c r="R461" s="196"/>
      <c r="S461" s="196"/>
      <c r="T461" s="196"/>
      <c r="U461" s="196"/>
      <c r="V461" s="196"/>
      <c r="W461" s="196" t="s">
        <v>71</v>
      </c>
      <c r="X461" s="198">
        <v>6</v>
      </c>
      <c r="Y461" s="81"/>
      <c r="Z461" s="79"/>
      <c r="AA461" t="str">
        <f t="shared" si="55"/>
        <v>Gamble, Chris CAR CB</v>
      </c>
      <c r="AO461" t="str">
        <f t="shared" si="50"/>
        <v/>
      </c>
      <c r="AQ461" t="str">
        <f t="shared" si="51"/>
        <v/>
      </c>
      <c r="AS461" t="str">
        <f t="shared" si="49"/>
        <v/>
      </c>
      <c r="AU461" t="str">
        <f t="shared" si="52"/>
        <v/>
      </c>
      <c r="AW461" t="str">
        <f t="shared" si="53"/>
        <v/>
      </c>
      <c r="AY461" t="str">
        <f t="shared" si="54"/>
        <v/>
      </c>
      <c r="BA461" s="88"/>
      <c r="BB461" s="88"/>
      <c r="BC461" s="88"/>
      <c r="BD461" s="88"/>
      <c r="BE461" s="88"/>
    </row>
    <row r="462" spans="1:57" ht="15.75" thickBot="1">
      <c r="A462" s="196">
        <v>452</v>
      </c>
      <c r="B462" s="196">
        <v>452</v>
      </c>
      <c r="C462" s="197" t="s">
        <v>555</v>
      </c>
      <c r="D462" s="197">
        <v>0</v>
      </c>
      <c r="E462" s="196">
        <v>0</v>
      </c>
      <c r="F462" s="196"/>
      <c r="G462" s="196"/>
      <c r="H462" s="196"/>
      <c r="I462" s="199">
        <v>0</v>
      </c>
      <c r="J462" s="196"/>
      <c r="K462" s="196"/>
      <c r="L462" s="196"/>
      <c r="M462" s="199">
        <v>0</v>
      </c>
      <c r="N462" s="200" t="s">
        <v>70</v>
      </c>
      <c r="O462" s="199">
        <v>0</v>
      </c>
      <c r="P462" s="196"/>
      <c r="Q462" s="196"/>
      <c r="R462" s="196"/>
      <c r="S462" s="196"/>
      <c r="T462" s="196"/>
      <c r="U462" s="196"/>
      <c r="V462" s="196"/>
      <c r="W462" s="196" t="s">
        <v>87</v>
      </c>
      <c r="X462" s="198">
        <v>9</v>
      </c>
      <c r="Y462" s="84"/>
      <c r="Z462" s="82"/>
      <c r="AA462" t="str">
        <f t="shared" si="55"/>
        <v>Ganaway, Terrance STL RB</v>
      </c>
      <c r="AO462" t="str">
        <f t="shared" si="50"/>
        <v/>
      </c>
      <c r="AQ462" t="str">
        <f t="shared" si="51"/>
        <v/>
      </c>
      <c r="AS462" t="str">
        <f t="shared" si="49"/>
        <v/>
      </c>
      <c r="AU462" t="str">
        <f t="shared" si="52"/>
        <v/>
      </c>
      <c r="AW462" t="str">
        <f t="shared" si="53"/>
        <v/>
      </c>
      <c r="AY462" t="str">
        <f t="shared" si="54"/>
        <v/>
      </c>
      <c r="BA462" s="88"/>
      <c r="BB462" s="88"/>
      <c r="BC462" s="88"/>
      <c r="BD462" s="88"/>
      <c r="BE462" s="88"/>
    </row>
    <row r="463" spans="1:57" ht="15.75" thickBot="1">
      <c r="A463" s="196">
        <v>453</v>
      </c>
      <c r="B463" s="196">
        <v>453</v>
      </c>
      <c r="C463" s="197" t="s">
        <v>556</v>
      </c>
      <c r="D463" s="197">
        <v>48.5</v>
      </c>
      <c r="E463" s="196">
        <v>8.0830000000000002</v>
      </c>
      <c r="F463" s="196"/>
      <c r="G463" s="196"/>
      <c r="H463" s="196"/>
      <c r="I463" s="196"/>
      <c r="J463" s="196"/>
      <c r="K463" s="200" t="s">
        <v>70</v>
      </c>
      <c r="L463" s="196"/>
      <c r="M463" s="196"/>
      <c r="N463" s="196"/>
      <c r="O463" s="196"/>
      <c r="P463" s="196"/>
      <c r="Q463" s="199">
        <v>5</v>
      </c>
      <c r="R463" s="199">
        <v>3</v>
      </c>
      <c r="S463" s="199">
        <v>12.5</v>
      </c>
      <c r="T463" s="199">
        <v>7</v>
      </c>
      <c r="U463" s="199">
        <v>6.5</v>
      </c>
      <c r="V463" s="199">
        <v>14.5</v>
      </c>
      <c r="W463" s="196" t="s">
        <v>71</v>
      </c>
      <c r="X463" s="198">
        <v>6</v>
      </c>
      <c r="Y463" s="81"/>
      <c r="Z463" s="79"/>
      <c r="AA463" t="str">
        <f t="shared" si="55"/>
        <v>Gano, Graham CAR PK</v>
      </c>
      <c r="AO463" t="str">
        <f t="shared" si="50"/>
        <v/>
      </c>
      <c r="AQ463" t="str">
        <f t="shared" si="51"/>
        <v/>
      </c>
      <c r="AS463" t="str">
        <f t="shared" si="49"/>
        <v/>
      </c>
      <c r="AU463" t="str">
        <f t="shared" si="52"/>
        <v/>
      </c>
      <c r="AW463" t="str">
        <f t="shared" si="53"/>
        <v/>
      </c>
      <c r="AY463" t="str">
        <f t="shared" si="54"/>
        <v/>
      </c>
      <c r="BA463" s="88"/>
      <c r="BB463" s="88"/>
      <c r="BC463" s="88"/>
      <c r="BD463" s="88"/>
      <c r="BE463" s="88"/>
    </row>
    <row r="464" spans="1:57" ht="15.75" thickBot="1">
      <c r="A464" s="196">
        <v>454</v>
      </c>
      <c r="B464" s="196">
        <v>454</v>
      </c>
      <c r="C464" s="197" t="s">
        <v>557</v>
      </c>
      <c r="D464" s="197">
        <v>35.549999999999997</v>
      </c>
      <c r="E464" s="196">
        <v>4.444</v>
      </c>
      <c r="F464" s="196"/>
      <c r="G464" s="196"/>
      <c r="H464" s="196"/>
      <c r="I464" s="196"/>
      <c r="J464" s="196"/>
      <c r="K464" s="196"/>
      <c r="L464" s="200" t="s">
        <v>70</v>
      </c>
      <c r="M464" s="196"/>
      <c r="N464" s="199">
        <v>2.5</v>
      </c>
      <c r="O464" s="199">
        <v>0</v>
      </c>
      <c r="P464" s="199">
        <v>1.25</v>
      </c>
      <c r="Q464" s="199">
        <v>2.5</v>
      </c>
      <c r="R464" s="199">
        <v>3.75</v>
      </c>
      <c r="S464" s="196"/>
      <c r="T464" s="199">
        <v>18.05</v>
      </c>
      <c r="U464" s="199">
        <v>3.75</v>
      </c>
      <c r="V464" s="199">
        <v>3.75</v>
      </c>
      <c r="W464" s="196" t="s">
        <v>71</v>
      </c>
      <c r="X464" s="198">
        <v>7</v>
      </c>
      <c r="Y464" s="84"/>
      <c r="Z464" s="82"/>
      <c r="AA464" t="str">
        <f t="shared" si="55"/>
        <v>Garay, Antonio SDC DT</v>
      </c>
      <c r="AO464" t="str">
        <f t="shared" si="50"/>
        <v/>
      </c>
      <c r="AQ464" t="str">
        <f t="shared" si="51"/>
        <v/>
      </c>
      <c r="AS464" t="str">
        <f t="shared" si="49"/>
        <v/>
      </c>
      <c r="AU464" t="str">
        <f t="shared" si="52"/>
        <v/>
      </c>
      <c r="AW464" t="str">
        <f t="shared" si="53"/>
        <v/>
      </c>
      <c r="AY464" t="str">
        <f t="shared" si="54"/>
        <v/>
      </c>
      <c r="BA464" s="88"/>
      <c r="BB464" s="88"/>
      <c r="BC464" s="88"/>
      <c r="BD464" s="88"/>
      <c r="BE464" s="88"/>
    </row>
    <row r="465" spans="1:57" ht="15.75" thickBot="1">
      <c r="A465" s="196">
        <v>455</v>
      </c>
      <c r="B465" s="196">
        <v>455</v>
      </c>
      <c r="C465" s="197" t="s">
        <v>558</v>
      </c>
      <c r="D465" s="197">
        <v>153.19999999999999</v>
      </c>
      <c r="E465" s="196">
        <v>15.32</v>
      </c>
      <c r="F465" s="199">
        <v>22.9</v>
      </c>
      <c r="G465" s="196"/>
      <c r="H465" s="196"/>
      <c r="I465" s="199">
        <v>10.25</v>
      </c>
      <c r="J465" s="199">
        <v>6.15</v>
      </c>
      <c r="K465" s="196"/>
      <c r="L465" s="196"/>
      <c r="M465" s="196"/>
      <c r="N465" s="196"/>
      <c r="O465" s="200" t="s">
        <v>70</v>
      </c>
      <c r="P465" s="199">
        <v>4.25</v>
      </c>
      <c r="Q465" s="199">
        <v>21.3</v>
      </c>
      <c r="R465" s="199">
        <v>26.6</v>
      </c>
      <c r="S465" s="199">
        <v>20.75</v>
      </c>
      <c r="T465" s="199">
        <v>15</v>
      </c>
      <c r="U465" s="199">
        <v>17.649999999999999</v>
      </c>
      <c r="V465" s="199">
        <v>8.35</v>
      </c>
      <c r="W465" s="197" t="s">
        <v>220</v>
      </c>
      <c r="X465" s="198">
        <v>10</v>
      </c>
      <c r="Y465" s="81"/>
      <c r="Z465" s="79"/>
      <c r="AA465" t="str">
        <f t="shared" si="55"/>
        <v>Garcon, Pierre WAS WR</v>
      </c>
      <c r="AO465" t="str">
        <f t="shared" si="50"/>
        <v/>
      </c>
      <c r="AQ465" t="str">
        <f t="shared" si="51"/>
        <v/>
      </c>
      <c r="AS465" t="str">
        <f t="shared" si="49"/>
        <v/>
      </c>
      <c r="AU465" t="str">
        <f t="shared" si="52"/>
        <v/>
      </c>
      <c r="AW465" t="str">
        <f t="shared" si="53"/>
        <v/>
      </c>
      <c r="AY465" t="str">
        <f t="shared" si="54"/>
        <v/>
      </c>
      <c r="BA465" s="88"/>
      <c r="BB465" s="88"/>
      <c r="BC465" s="88"/>
      <c r="BD465" s="88"/>
      <c r="BE465" s="88"/>
    </row>
    <row r="466" spans="1:57" ht="15.75" thickBot="1">
      <c r="A466" s="196">
        <v>456</v>
      </c>
      <c r="B466" s="196">
        <v>456</v>
      </c>
      <c r="C466" s="197" t="s">
        <v>559</v>
      </c>
      <c r="D466" s="197">
        <v>170.3</v>
      </c>
      <c r="E466" s="196">
        <v>11.353</v>
      </c>
      <c r="F466" s="199">
        <v>10.3</v>
      </c>
      <c r="G466" s="196"/>
      <c r="H466" s="199">
        <v>6.7</v>
      </c>
      <c r="I466" s="199">
        <v>10.4</v>
      </c>
      <c r="J466" s="199">
        <v>6.4</v>
      </c>
      <c r="K466" s="199">
        <v>29.1</v>
      </c>
      <c r="L466" s="200" t="s">
        <v>70</v>
      </c>
      <c r="M466" s="199">
        <v>4.4000000000000004</v>
      </c>
      <c r="N466" s="199">
        <v>14.8</v>
      </c>
      <c r="O466" s="199">
        <v>17.7</v>
      </c>
      <c r="P466" s="199">
        <v>4.7</v>
      </c>
      <c r="Q466" s="199">
        <v>4.3</v>
      </c>
      <c r="R466" s="199">
        <v>14.9</v>
      </c>
      <c r="S466" s="199">
        <v>7.6</v>
      </c>
      <c r="T466" s="199">
        <v>15.1</v>
      </c>
      <c r="U466" s="199">
        <v>13.4</v>
      </c>
      <c r="V466" s="199">
        <v>10.5</v>
      </c>
      <c r="W466" s="197" t="s">
        <v>130</v>
      </c>
      <c r="X466" s="198">
        <v>7</v>
      </c>
      <c r="Y466" s="84"/>
      <c r="Z466" s="82"/>
      <c r="AA466" t="str">
        <f t="shared" si="55"/>
        <v>Gates, Antonio SDC TE</v>
      </c>
      <c r="AO466" t="str">
        <f t="shared" si="50"/>
        <v/>
      </c>
      <c r="AQ466" t="str">
        <f t="shared" si="51"/>
        <v/>
      </c>
      <c r="AS466" t="str">
        <f t="shared" si="49"/>
        <v/>
      </c>
      <c r="AU466" t="str">
        <f t="shared" si="52"/>
        <v/>
      </c>
      <c r="AW466" t="str">
        <f t="shared" si="53"/>
        <v/>
      </c>
      <c r="AY466" t="str">
        <f t="shared" si="54"/>
        <v/>
      </c>
      <c r="BA466" s="88"/>
      <c r="BB466" s="88"/>
      <c r="BC466" s="88"/>
      <c r="BD466" s="88"/>
      <c r="BE466" s="88"/>
    </row>
    <row r="467" spans="1:57" ht="15.75" thickBot="1">
      <c r="A467" s="196">
        <v>457</v>
      </c>
      <c r="B467" s="196">
        <v>457</v>
      </c>
      <c r="C467" s="197" t="s">
        <v>560</v>
      </c>
      <c r="D467" s="197">
        <v>50.36</v>
      </c>
      <c r="E467" s="196">
        <v>4.5780000000000003</v>
      </c>
      <c r="F467" s="196"/>
      <c r="G467" s="199">
        <v>2.25</v>
      </c>
      <c r="H467" s="199">
        <v>0</v>
      </c>
      <c r="I467" s="199">
        <v>0</v>
      </c>
      <c r="J467" s="199">
        <v>3.95</v>
      </c>
      <c r="K467" s="196"/>
      <c r="L467" s="196"/>
      <c r="M467" s="199">
        <v>19.47</v>
      </c>
      <c r="N467" s="200" t="s">
        <v>70</v>
      </c>
      <c r="O467" s="199">
        <v>5.49</v>
      </c>
      <c r="P467" s="199">
        <v>3.45</v>
      </c>
      <c r="Q467" s="199">
        <v>4.5</v>
      </c>
      <c r="R467" s="196"/>
      <c r="S467" s="196"/>
      <c r="T467" s="199">
        <v>0</v>
      </c>
      <c r="U467" s="199">
        <v>11.25</v>
      </c>
      <c r="V467" s="199">
        <v>0</v>
      </c>
      <c r="W467" s="196" t="s">
        <v>87</v>
      </c>
      <c r="X467" s="198">
        <v>9</v>
      </c>
      <c r="Y467" s="81"/>
      <c r="Z467" s="79"/>
      <c r="AA467" t="str">
        <f t="shared" si="55"/>
        <v>Gates, Clyde NYJ WR</v>
      </c>
      <c r="AO467" t="str">
        <f t="shared" si="50"/>
        <v/>
      </c>
      <c r="AQ467" t="str">
        <f t="shared" si="51"/>
        <v/>
      </c>
      <c r="AS467" t="str">
        <f t="shared" si="49"/>
        <v/>
      </c>
      <c r="AU467" t="str">
        <f t="shared" si="52"/>
        <v/>
      </c>
      <c r="AW467" t="str">
        <f t="shared" si="53"/>
        <v/>
      </c>
      <c r="AY467" t="str">
        <f t="shared" si="54"/>
        <v/>
      </c>
      <c r="BA467" s="88"/>
      <c r="BB467" s="88"/>
      <c r="BC467" s="88"/>
      <c r="BD467" s="88"/>
      <c r="BE467" s="88"/>
    </row>
    <row r="468" spans="1:57" ht="15.75" thickBot="1">
      <c r="A468" s="196">
        <v>458</v>
      </c>
      <c r="B468" s="196">
        <v>458</v>
      </c>
      <c r="C468" s="197" t="s">
        <v>561</v>
      </c>
      <c r="D468" s="197">
        <v>122.6</v>
      </c>
      <c r="E468" s="196">
        <v>7.6619999999999999</v>
      </c>
      <c r="F468" s="199">
        <v>16</v>
      </c>
      <c r="G468" s="199">
        <v>6</v>
      </c>
      <c r="H468" s="199">
        <v>7.5</v>
      </c>
      <c r="I468" s="199">
        <v>3.75</v>
      </c>
      <c r="J468" s="199">
        <v>0</v>
      </c>
      <c r="K468" s="199">
        <v>9.5</v>
      </c>
      <c r="L468" s="199">
        <v>3</v>
      </c>
      <c r="M468" s="199">
        <v>7.5</v>
      </c>
      <c r="N468" s="199">
        <v>8.1</v>
      </c>
      <c r="O468" s="200" t="s">
        <v>70</v>
      </c>
      <c r="P468" s="199">
        <v>18.100000000000001</v>
      </c>
      <c r="Q468" s="199">
        <v>3</v>
      </c>
      <c r="R468" s="199">
        <v>16.149999999999999</v>
      </c>
      <c r="S468" s="199">
        <v>1.5</v>
      </c>
      <c r="T468" s="199">
        <v>9.25</v>
      </c>
      <c r="U468" s="199">
        <v>4</v>
      </c>
      <c r="V468" s="199">
        <v>9.25</v>
      </c>
      <c r="W468" s="196" t="s">
        <v>71</v>
      </c>
      <c r="X468" s="198">
        <v>10</v>
      </c>
      <c r="Y468" s="84"/>
      <c r="Z468" s="82"/>
      <c r="AA468" t="str">
        <f t="shared" si="55"/>
        <v>Gay, William ARI CB</v>
      </c>
      <c r="AO468" t="str">
        <f t="shared" si="50"/>
        <v/>
      </c>
      <c r="AQ468" t="str">
        <f t="shared" si="51"/>
        <v/>
      </c>
      <c r="AS468" t="str">
        <f t="shared" si="49"/>
        <v/>
      </c>
      <c r="AU468" t="str">
        <f t="shared" si="52"/>
        <v/>
      </c>
      <c r="AW468" t="str">
        <f t="shared" si="53"/>
        <v/>
      </c>
      <c r="AY468" t="str">
        <f t="shared" si="54"/>
        <v/>
      </c>
      <c r="BA468" s="88"/>
      <c r="BB468" s="88"/>
      <c r="BC468" s="88"/>
      <c r="BD468" s="88"/>
      <c r="BE468" s="88"/>
    </row>
    <row r="469" spans="1:57" ht="15.75" thickBot="1">
      <c r="A469" s="196">
        <v>459</v>
      </c>
      <c r="B469" s="196">
        <v>459</v>
      </c>
      <c r="C469" s="197" t="s">
        <v>562</v>
      </c>
      <c r="D469" s="197">
        <v>17.399999999999999</v>
      </c>
      <c r="E469" s="196">
        <v>2.1749999999999998</v>
      </c>
      <c r="F469" s="196"/>
      <c r="G469" s="196"/>
      <c r="H469" s="196"/>
      <c r="I469" s="200" t="s">
        <v>70</v>
      </c>
      <c r="J469" s="196"/>
      <c r="K469" s="199">
        <v>2.5</v>
      </c>
      <c r="L469" s="199">
        <v>4.25</v>
      </c>
      <c r="M469" s="199">
        <v>0</v>
      </c>
      <c r="N469" s="196"/>
      <c r="O469" s="196"/>
      <c r="P469" s="199">
        <v>1.25</v>
      </c>
      <c r="Q469" s="196"/>
      <c r="R469" s="199">
        <v>0</v>
      </c>
      <c r="S469" s="199">
        <v>0</v>
      </c>
      <c r="T469" s="196"/>
      <c r="U469" s="199">
        <v>0</v>
      </c>
      <c r="V469" s="199">
        <v>9.4</v>
      </c>
      <c r="W469" s="196" t="s">
        <v>71</v>
      </c>
      <c r="X469" s="198">
        <v>4</v>
      </c>
      <c r="Y469" s="81"/>
      <c r="Z469" s="79"/>
      <c r="AA469" t="str">
        <f t="shared" si="55"/>
        <v>Geathers, Clifton IND DE</v>
      </c>
      <c r="AO469" t="str">
        <f t="shared" si="50"/>
        <v/>
      </c>
      <c r="AQ469" t="str">
        <f t="shared" si="51"/>
        <v/>
      </c>
      <c r="AS469" t="str">
        <f t="shared" si="49"/>
        <v/>
      </c>
      <c r="AU469" t="str">
        <f t="shared" si="52"/>
        <v/>
      </c>
      <c r="AW469" t="str">
        <f t="shared" si="53"/>
        <v/>
      </c>
      <c r="AY469" t="str">
        <f t="shared" si="54"/>
        <v/>
      </c>
      <c r="BA469" s="88"/>
      <c r="BB469" s="88"/>
      <c r="BC469" s="88"/>
      <c r="BD469" s="88"/>
      <c r="BE469" s="88"/>
    </row>
    <row r="470" spans="1:57" ht="15.75" thickBot="1">
      <c r="A470" s="196">
        <v>460</v>
      </c>
      <c r="B470" s="196">
        <v>460</v>
      </c>
      <c r="C470" s="197" t="s">
        <v>563</v>
      </c>
      <c r="D470" s="197">
        <v>73.5</v>
      </c>
      <c r="E470" s="196">
        <v>4.5940000000000003</v>
      </c>
      <c r="F470" s="199">
        <v>0</v>
      </c>
      <c r="G470" s="199">
        <v>0</v>
      </c>
      <c r="H470" s="199">
        <v>3.75</v>
      </c>
      <c r="I470" s="199">
        <v>6.25</v>
      </c>
      <c r="J470" s="199">
        <v>2.5</v>
      </c>
      <c r="K470" s="199">
        <v>13.65</v>
      </c>
      <c r="L470" s="199">
        <v>6.95</v>
      </c>
      <c r="M470" s="200" t="s">
        <v>70</v>
      </c>
      <c r="N470" s="199">
        <v>5</v>
      </c>
      <c r="O470" s="199">
        <v>14.9</v>
      </c>
      <c r="P470" s="199">
        <v>0</v>
      </c>
      <c r="Q470" s="199">
        <v>9.25</v>
      </c>
      <c r="R470" s="199">
        <v>0</v>
      </c>
      <c r="S470" s="199">
        <v>1.25</v>
      </c>
      <c r="T470" s="199">
        <v>5</v>
      </c>
      <c r="U470" s="199">
        <v>3.75</v>
      </c>
      <c r="V470" s="199">
        <v>1.25</v>
      </c>
      <c r="W470" s="196" t="s">
        <v>71</v>
      </c>
      <c r="X470" s="198">
        <v>8</v>
      </c>
      <c r="Y470" s="84"/>
      <c r="Z470" s="82"/>
      <c r="AA470" t="str">
        <f t="shared" si="55"/>
        <v>Geathers, Robert CIN DE</v>
      </c>
      <c r="AO470" t="str">
        <f t="shared" si="50"/>
        <v/>
      </c>
      <c r="AQ470" t="str">
        <f t="shared" si="51"/>
        <v/>
      </c>
      <c r="AS470" t="str">
        <f t="shared" si="49"/>
        <v/>
      </c>
      <c r="AU470" t="str">
        <f t="shared" si="52"/>
        <v/>
      </c>
      <c r="AW470" t="str">
        <f t="shared" si="53"/>
        <v/>
      </c>
      <c r="AY470" t="str">
        <f t="shared" si="54"/>
        <v/>
      </c>
      <c r="BA470" s="88"/>
      <c r="BB470" s="88"/>
      <c r="BC470" s="88"/>
      <c r="BD470" s="88"/>
      <c r="BE470" s="88"/>
    </row>
    <row r="471" spans="1:57" ht="15.75" thickBot="1">
      <c r="A471" s="196">
        <v>461</v>
      </c>
      <c r="B471" s="196">
        <v>461</v>
      </c>
      <c r="C471" s="197" t="s">
        <v>564</v>
      </c>
      <c r="D471" s="197">
        <v>52.4</v>
      </c>
      <c r="E471" s="196">
        <v>3.2749999999999999</v>
      </c>
      <c r="F471" s="199">
        <v>3.6</v>
      </c>
      <c r="G471" s="199">
        <v>5.2</v>
      </c>
      <c r="H471" s="199">
        <v>-0.2</v>
      </c>
      <c r="I471" s="199">
        <v>2.6</v>
      </c>
      <c r="J471" s="199">
        <v>4.0999999999999996</v>
      </c>
      <c r="K471" s="199">
        <v>3.1</v>
      </c>
      <c r="L471" s="199">
        <v>0.1</v>
      </c>
      <c r="M471" s="199">
        <v>4.5999999999999996</v>
      </c>
      <c r="N471" s="199">
        <v>2.7</v>
      </c>
      <c r="O471" s="199">
        <v>3.5</v>
      </c>
      <c r="P471" s="200" t="s">
        <v>70</v>
      </c>
      <c r="Q471" s="199">
        <v>0</v>
      </c>
      <c r="R471" s="199">
        <v>1.9</v>
      </c>
      <c r="S471" s="199">
        <v>2.6</v>
      </c>
      <c r="T471" s="199">
        <v>3.6</v>
      </c>
      <c r="U471" s="199">
        <v>10.6</v>
      </c>
      <c r="V471" s="199">
        <v>4.4000000000000004</v>
      </c>
      <c r="W471" s="196" t="s">
        <v>71</v>
      </c>
      <c r="X471" s="198">
        <v>11</v>
      </c>
      <c r="Y471" s="81"/>
      <c r="Z471" s="79"/>
      <c r="AA471" t="str">
        <f t="shared" si="55"/>
        <v>Gerhart, Toby MIN RB</v>
      </c>
      <c r="AO471" t="str">
        <f t="shared" si="50"/>
        <v/>
      </c>
      <c r="AQ471" t="str">
        <f t="shared" si="51"/>
        <v/>
      </c>
      <c r="AS471" t="str">
        <f t="shared" si="49"/>
        <v/>
      </c>
      <c r="AU471" t="str">
        <f t="shared" si="52"/>
        <v/>
      </c>
      <c r="AW471" t="str">
        <f t="shared" si="53"/>
        <v/>
      </c>
      <c r="AY471" t="str">
        <f t="shared" si="54"/>
        <v/>
      </c>
      <c r="BA471" s="88"/>
      <c r="BB471" s="88"/>
      <c r="BC471" s="88"/>
      <c r="BD471" s="88"/>
      <c r="BE471" s="88"/>
    </row>
    <row r="472" spans="1:57" ht="15.75" thickBot="1">
      <c r="A472" s="196">
        <v>462</v>
      </c>
      <c r="B472" s="196">
        <v>462</v>
      </c>
      <c r="C472" s="197" t="s">
        <v>565</v>
      </c>
      <c r="D472" s="197">
        <v>0</v>
      </c>
      <c r="E472" s="196">
        <v>0</v>
      </c>
      <c r="F472" s="196"/>
      <c r="G472" s="196"/>
      <c r="H472" s="196"/>
      <c r="I472" s="196"/>
      <c r="J472" s="196"/>
      <c r="K472" s="200" t="s">
        <v>70</v>
      </c>
      <c r="L472" s="196"/>
      <c r="M472" s="196"/>
      <c r="N472" s="196"/>
      <c r="O472" s="199">
        <v>0</v>
      </c>
      <c r="P472" s="196"/>
      <c r="Q472" s="196"/>
      <c r="R472" s="196"/>
      <c r="S472" s="199">
        <v>0</v>
      </c>
      <c r="T472" s="196"/>
      <c r="U472" s="196"/>
      <c r="V472" s="196"/>
      <c r="W472" s="196" t="s">
        <v>71</v>
      </c>
      <c r="X472" s="198">
        <v>6</v>
      </c>
      <c r="Y472" s="84"/>
      <c r="Z472" s="82"/>
      <c r="AA472" t="str">
        <f t="shared" si="55"/>
        <v>Gettis, David CAR WR</v>
      </c>
      <c r="AO472" t="str">
        <f t="shared" si="50"/>
        <v/>
      </c>
      <c r="AQ472" t="str">
        <f t="shared" si="51"/>
        <v/>
      </c>
      <c r="AS472" t="str">
        <f t="shared" si="49"/>
        <v/>
      </c>
      <c r="AU472" t="str">
        <f t="shared" si="52"/>
        <v/>
      </c>
      <c r="AW472" t="str">
        <f t="shared" si="53"/>
        <v/>
      </c>
      <c r="AY472" t="str">
        <f t="shared" si="54"/>
        <v/>
      </c>
      <c r="BA472" s="88"/>
      <c r="BB472" s="88"/>
      <c r="BC472" s="88"/>
      <c r="BD472" s="88"/>
      <c r="BE472" s="88"/>
    </row>
    <row r="473" spans="1:57" ht="15.75" thickBot="1">
      <c r="A473" s="196">
        <v>463</v>
      </c>
      <c r="B473" s="196">
        <v>463</v>
      </c>
      <c r="C473" s="197" t="s">
        <v>566</v>
      </c>
      <c r="D473" s="197">
        <v>162.85</v>
      </c>
      <c r="E473" s="196">
        <v>10.178000000000001</v>
      </c>
      <c r="F473" s="199">
        <v>16.100000000000001</v>
      </c>
      <c r="G473" s="199">
        <v>13.8</v>
      </c>
      <c r="H473" s="199">
        <v>4.4000000000000004</v>
      </c>
      <c r="I473" s="199">
        <v>5.3</v>
      </c>
      <c r="J473" s="199">
        <v>7.05</v>
      </c>
      <c r="K473" s="199">
        <v>17.850000000000001</v>
      </c>
      <c r="L473" s="199">
        <v>12.25</v>
      </c>
      <c r="M473" s="199">
        <v>8.35</v>
      </c>
      <c r="N473" s="200" t="s">
        <v>70</v>
      </c>
      <c r="O473" s="199">
        <v>8.4499999999999993</v>
      </c>
      <c r="P473" s="199">
        <v>16.649999999999999</v>
      </c>
      <c r="Q473" s="199">
        <v>0</v>
      </c>
      <c r="R473" s="199">
        <v>0</v>
      </c>
      <c r="S473" s="199">
        <v>23.5</v>
      </c>
      <c r="T473" s="199">
        <v>15.1</v>
      </c>
      <c r="U473" s="199">
        <v>5.8</v>
      </c>
      <c r="V473" s="199">
        <v>8.25</v>
      </c>
      <c r="W473" s="196" t="s">
        <v>71</v>
      </c>
      <c r="X473" s="198">
        <v>9</v>
      </c>
      <c r="Y473" s="81"/>
      <c r="Z473" s="79"/>
      <c r="AA473" t="str">
        <f t="shared" si="55"/>
        <v>Gibson, Brandon STL WR</v>
      </c>
      <c r="AO473" t="str">
        <f t="shared" si="50"/>
        <v/>
      </c>
      <c r="AQ473" t="str">
        <f t="shared" si="51"/>
        <v/>
      </c>
      <c r="AS473" t="str">
        <f t="shared" si="49"/>
        <v/>
      </c>
      <c r="AU473" t="str">
        <f t="shared" si="52"/>
        <v/>
      </c>
      <c r="AW473" t="str">
        <f t="shared" si="53"/>
        <v/>
      </c>
      <c r="AY473" t="str">
        <f t="shared" si="54"/>
        <v/>
      </c>
      <c r="BA473" s="88"/>
      <c r="BB473" s="88"/>
      <c r="BC473" s="88"/>
      <c r="BD473" s="88"/>
      <c r="BE473" s="88"/>
    </row>
    <row r="474" spans="1:57" ht="15.75" thickBot="1">
      <c r="A474" s="196">
        <v>464</v>
      </c>
      <c r="B474" s="196">
        <v>464</v>
      </c>
      <c r="C474" s="197" t="s">
        <v>567</v>
      </c>
      <c r="D474" s="197">
        <v>46.5</v>
      </c>
      <c r="E474" s="196">
        <v>2.9060000000000001</v>
      </c>
      <c r="F474" s="199">
        <v>0</v>
      </c>
      <c r="G474" s="199">
        <v>3.75</v>
      </c>
      <c r="H474" s="199">
        <v>2</v>
      </c>
      <c r="I474" s="199">
        <v>2.5</v>
      </c>
      <c r="J474" s="200" t="s">
        <v>70</v>
      </c>
      <c r="K474" s="199">
        <v>10.25</v>
      </c>
      <c r="L474" s="199">
        <v>0</v>
      </c>
      <c r="M474" s="199">
        <v>0</v>
      </c>
      <c r="N474" s="199">
        <v>0</v>
      </c>
      <c r="O474" s="199">
        <v>1.75</v>
      </c>
      <c r="P474" s="199">
        <v>0</v>
      </c>
      <c r="Q474" s="199">
        <v>5</v>
      </c>
      <c r="R474" s="199">
        <v>9.5</v>
      </c>
      <c r="S474" s="199">
        <v>2.5</v>
      </c>
      <c r="T474" s="199">
        <v>0</v>
      </c>
      <c r="U474" s="199">
        <v>4.25</v>
      </c>
      <c r="V474" s="199">
        <v>5</v>
      </c>
      <c r="W474" s="196" t="s">
        <v>71</v>
      </c>
      <c r="X474" s="198">
        <v>5</v>
      </c>
      <c r="Y474" s="84"/>
      <c r="Z474" s="82"/>
      <c r="AA474" t="str">
        <f t="shared" si="55"/>
        <v>Gibson, Gary TBB DT</v>
      </c>
      <c r="AO474" t="str">
        <f t="shared" si="50"/>
        <v/>
      </c>
      <c r="AQ474" t="str">
        <f t="shared" si="51"/>
        <v/>
      </c>
      <c r="AS474" t="str">
        <f t="shared" si="49"/>
        <v/>
      </c>
      <c r="AU474" t="str">
        <f t="shared" si="52"/>
        <v/>
      </c>
      <c r="AW474" t="str">
        <f t="shared" si="53"/>
        <v/>
      </c>
      <c r="AY474" t="str">
        <f t="shared" si="54"/>
        <v/>
      </c>
      <c r="BA474" s="88"/>
      <c r="BB474" s="88"/>
      <c r="BC474" s="88"/>
      <c r="BD474" s="88"/>
      <c r="BE474" s="88"/>
    </row>
    <row r="475" spans="1:57" ht="15.75" thickBot="1">
      <c r="A475" s="196">
        <v>465</v>
      </c>
      <c r="B475" s="196">
        <v>465</v>
      </c>
      <c r="C475" s="197" t="s">
        <v>568</v>
      </c>
      <c r="D475" s="197">
        <v>108.55</v>
      </c>
      <c r="E475" s="196">
        <v>7.7539999999999996</v>
      </c>
      <c r="F475" s="196"/>
      <c r="G475" s="196"/>
      <c r="H475" s="199">
        <v>1.25</v>
      </c>
      <c r="I475" s="199">
        <v>5</v>
      </c>
      <c r="J475" s="199">
        <v>1.25</v>
      </c>
      <c r="K475" s="199">
        <v>9.4</v>
      </c>
      <c r="L475" s="199">
        <v>2</v>
      </c>
      <c r="M475" s="200" t="s">
        <v>70</v>
      </c>
      <c r="N475" s="199">
        <v>1.25</v>
      </c>
      <c r="O475" s="199">
        <v>15.55</v>
      </c>
      <c r="P475" s="199">
        <v>7.5</v>
      </c>
      <c r="Q475" s="199">
        <v>13.25</v>
      </c>
      <c r="R475" s="199">
        <v>9.9499999999999993</v>
      </c>
      <c r="S475" s="199">
        <v>1.25</v>
      </c>
      <c r="T475" s="199">
        <v>19.3</v>
      </c>
      <c r="U475" s="199">
        <v>7.35</v>
      </c>
      <c r="V475" s="199">
        <v>14.25</v>
      </c>
      <c r="W475" s="196" t="s">
        <v>71</v>
      </c>
      <c r="X475" s="198">
        <v>8</v>
      </c>
      <c r="Y475" s="81"/>
      <c r="Z475" s="79"/>
      <c r="AA475" t="str">
        <f t="shared" si="55"/>
        <v>Gilberry, Wallace CIN DE</v>
      </c>
      <c r="AO475" t="str">
        <f t="shared" si="50"/>
        <v/>
      </c>
      <c r="AQ475" t="str">
        <f t="shared" si="51"/>
        <v/>
      </c>
      <c r="AS475" t="str">
        <f t="shared" si="49"/>
        <v/>
      </c>
      <c r="AU475" t="str">
        <f t="shared" si="52"/>
        <v/>
      </c>
      <c r="AW475" t="str">
        <f t="shared" si="53"/>
        <v/>
      </c>
      <c r="AY475" t="str">
        <f t="shared" si="54"/>
        <v/>
      </c>
      <c r="BA475" s="88"/>
      <c r="BB475" s="88"/>
      <c r="BC475" s="88"/>
      <c r="BD475" s="88"/>
      <c r="BE475" s="88"/>
    </row>
    <row r="476" spans="1:57" ht="15.75" thickBot="1">
      <c r="A476" s="196">
        <v>466</v>
      </c>
      <c r="B476" s="196">
        <v>466</v>
      </c>
      <c r="C476" s="197" t="s">
        <v>569</v>
      </c>
      <c r="D476" s="197">
        <v>90.45</v>
      </c>
      <c r="E476" s="196">
        <v>5.6529999999999996</v>
      </c>
      <c r="F476" s="199">
        <v>4.75</v>
      </c>
      <c r="G476" s="199">
        <v>1.5</v>
      </c>
      <c r="H476" s="199">
        <v>5.25</v>
      </c>
      <c r="I476" s="199">
        <v>3</v>
      </c>
      <c r="J476" s="199">
        <v>7</v>
      </c>
      <c r="K476" s="199">
        <v>6</v>
      </c>
      <c r="L476" s="200" t="s">
        <v>70</v>
      </c>
      <c r="M476" s="199">
        <v>0.75</v>
      </c>
      <c r="N476" s="199">
        <v>7.5</v>
      </c>
      <c r="O476" s="199">
        <v>3</v>
      </c>
      <c r="P476" s="199">
        <v>11.75</v>
      </c>
      <c r="Q476" s="199">
        <v>4.75</v>
      </c>
      <c r="R476" s="199">
        <v>11.25</v>
      </c>
      <c r="S476" s="199">
        <v>13.45</v>
      </c>
      <c r="T476" s="199">
        <v>2.25</v>
      </c>
      <c r="U476" s="199">
        <v>3</v>
      </c>
      <c r="V476" s="199">
        <v>5.25</v>
      </c>
      <c r="W476" s="196" t="s">
        <v>71</v>
      </c>
      <c r="X476" s="198">
        <v>7</v>
      </c>
      <c r="Y476" s="84"/>
      <c r="Z476" s="82"/>
      <c r="AA476" t="str">
        <f t="shared" si="55"/>
        <v>Gilchrist, Marcus SDC CB</v>
      </c>
      <c r="AO476" t="str">
        <f t="shared" si="50"/>
        <v/>
      </c>
      <c r="AQ476" t="str">
        <f t="shared" si="51"/>
        <v/>
      </c>
      <c r="AS476" t="str">
        <f t="shared" si="49"/>
        <v/>
      </c>
      <c r="AU476" t="str">
        <f t="shared" si="52"/>
        <v/>
      </c>
      <c r="AW476" t="str">
        <f t="shared" si="53"/>
        <v/>
      </c>
      <c r="AY476" t="str">
        <f t="shared" si="54"/>
        <v/>
      </c>
      <c r="BA476" s="88"/>
      <c r="BB476" s="88"/>
      <c r="BC476" s="88"/>
      <c r="BD476" s="88"/>
      <c r="BE476" s="88"/>
    </row>
    <row r="477" spans="1:57" ht="15.75" thickBot="1">
      <c r="A477" s="196">
        <v>467</v>
      </c>
      <c r="B477" s="196">
        <v>467</v>
      </c>
      <c r="C477" s="197" t="s">
        <v>570</v>
      </c>
      <c r="D477" s="197">
        <v>142.05000000000001</v>
      </c>
      <c r="E477" s="196">
        <v>8.8780000000000001</v>
      </c>
      <c r="F477" s="199">
        <v>9</v>
      </c>
      <c r="G477" s="199">
        <v>18</v>
      </c>
      <c r="H477" s="199">
        <v>1.5</v>
      </c>
      <c r="I477" s="199">
        <v>19</v>
      </c>
      <c r="J477" s="199">
        <v>9.25</v>
      </c>
      <c r="K477" s="199">
        <v>9.25</v>
      </c>
      <c r="L477" s="199">
        <v>4</v>
      </c>
      <c r="M477" s="200" t="s">
        <v>70</v>
      </c>
      <c r="N477" s="199">
        <v>7</v>
      </c>
      <c r="O477" s="199">
        <v>8.25</v>
      </c>
      <c r="P477" s="199">
        <v>7.5</v>
      </c>
      <c r="Q477" s="199">
        <v>17.25</v>
      </c>
      <c r="R477" s="199">
        <v>6.25</v>
      </c>
      <c r="S477" s="199">
        <v>15.3</v>
      </c>
      <c r="T477" s="199">
        <v>1.5</v>
      </c>
      <c r="U477" s="199">
        <v>6</v>
      </c>
      <c r="V477" s="199">
        <v>3</v>
      </c>
      <c r="W477" s="197" t="s">
        <v>296</v>
      </c>
      <c r="X477" s="198">
        <v>8</v>
      </c>
      <c r="Y477" s="81"/>
      <c r="Z477" s="79"/>
      <c r="AA477" t="str">
        <f t="shared" si="55"/>
        <v>Gilmore, Stephon BUF CB</v>
      </c>
      <c r="AO477" t="str">
        <f t="shared" si="50"/>
        <v/>
      </c>
      <c r="AQ477" t="str">
        <f t="shared" si="51"/>
        <v/>
      </c>
      <c r="AS477" t="str">
        <f t="shared" si="49"/>
        <v/>
      </c>
      <c r="AU477" t="str">
        <f t="shared" si="52"/>
        <v/>
      </c>
      <c r="AW477" t="str">
        <f t="shared" si="53"/>
        <v/>
      </c>
      <c r="AY477" t="str">
        <f t="shared" si="54"/>
        <v/>
      </c>
      <c r="BA477" s="88"/>
      <c r="BB477" s="88"/>
      <c r="BC477" s="88"/>
      <c r="BD477" s="88"/>
      <c r="BE477" s="88"/>
    </row>
    <row r="478" spans="1:57" ht="15.75" thickBot="1">
      <c r="A478" s="196">
        <v>468</v>
      </c>
      <c r="B478" s="196">
        <v>468</v>
      </c>
      <c r="C478" s="197" t="s">
        <v>571</v>
      </c>
      <c r="D478" s="197">
        <v>1.23</v>
      </c>
      <c r="E478" s="196">
        <v>0.41</v>
      </c>
      <c r="F478" s="196"/>
      <c r="G478" s="196"/>
      <c r="H478" s="196"/>
      <c r="I478" s="200" t="s">
        <v>70</v>
      </c>
      <c r="J478" s="196"/>
      <c r="K478" s="196"/>
      <c r="L478" s="196"/>
      <c r="M478" s="196"/>
      <c r="N478" s="196"/>
      <c r="O478" s="199">
        <v>0.53</v>
      </c>
      <c r="P478" s="199">
        <v>0.7</v>
      </c>
      <c r="Q478" s="199">
        <v>0</v>
      </c>
      <c r="R478" s="196"/>
      <c r="S478" s="196"/>
      <c r="T478" s="196"/>
      <c r="U478" s="196"/>
      <c r="V478" s="196"/>
      <c r="W478" s="196" t="s">
        <v>71</v>
      </c>
      <c r="X478" s="198">
        <v>4</v>
      </c>
      <c r="Y478" s="84"/>
      <c r="Z478" s="82"/>
      <c r="AA478" t="str">
        <f t="shared" si="55"/>
        <v>Gilreath, David PIT WR</v>
      </c>
      <c r="AO478" t="str">
        <f t="shared" si="50"/>
        <v/>
      </c>
      <c r="AQ478" t="str">
        <f t="shared" si="51"/>
        <v/>
      </c>
      <c r="AS478" t="str">
        <f t="shared" si="49"/>
        <v/>
      </c>
      <c r="AU478" t="str">
        <f t="shared" si="52"/>
        <v/>
      </c>
      <c r="AW478" t="str">
        <f t="shared" si="53"/>
        <v/>
      </c>
      <c r="AY478" t="str">
        <f t="shared" si="54"/>
        <v/>
      </c>
      <c r="BA478" s="88"/>
      <c r="BB478" s="88"/>
      <c r="BC478" s="88"/>
      <c r="BD478" s="88"/>
      <c r="BE478" s="88"/>
    </row>
    <row r="479" spans="1:57" ht="15.75" thickBot="1">
      <c r="A479" s="196">
        <v>469</v>
      </c>
      <c r="B479" s="196">
        <v>469</v>
      </c>
      <c r="C479" s="197" t="s">
        <v>572</v>
      </c>
      <c r="D479" s="197">
        <v>5</v>
      </c>
      <c r="E479" s="196">
        <v>0.625</v>
      </c>
      <c r="F479" s="196"/>
      <c r="G479" s="199">
        <v>0</v>
      </c>
      <c r="H479" s="199">
        <v>0</v>
      </c>
      <c r="I479" s="199">
        <v>0</v>
      </c>
      <c r="J479" s="199">
        <v>0</v>
      </c>
      <c r="K479" s="199">
        <v>1</v>
      </c>
      <c r="L479" s="196"/>
      <c r="M479" s="199">
        <v>0</v>
      </c>
      <c r="N479" s="196"/>
      <c r="O479" s="196"/>
      <c r="P479" s="196"/>
      <c r="Q479" s="196"/>
      <c r="R479" s="196"/>
      <c r="S479" s="199">
        <v>4</v>
      </c>
      <c r="T479" s="199">
        <v>0</v>
      </c>
      <c r="U479" s="196"/>
      <c r="V479" s="196"/>
      <c r="W479" s="196" t="s">
        <v>71</v>
      </c>
      <c r="X479" s="198" t="s">
        <v>160</v>
      </c>
      <c r="Y479" s="81"/>
      <c r="Z479" s="79"/>
      <c r="AA479" t="str">
        <f t="shared" si="55"/>
        <v>Gilyard, Mardy FA WR</v>
      </c>
      <c r="AO479" t="str">
        <f t="shared" si="50"/>
        <v/>
      </c>
      <c r="AQ479" t="str">
        <f t="shared" si="51"/>
        <v/>
      </c>
      <c r="AS479" t="str">
        <f t="shared" si="49"/>
        <v/>
      </c>
      <c r="AU479" t="str">
        <f t="shared" si="52"/>
        <v/>
      </c>
      <c r="AW479" t="str">
        <f t="shared" si="53"/>
        <v/>
      </c>
      <c r="AY479" t="str">
        <f t="shared" si="54"/>
        <v/>
      </c>
      <c r="BA479" s="88"/>
      <c r="BB479" s="88"/>
      <c r="BC479" s="88"/>
      <c r="BD479" s="88"/>
      <c r="BE479" s="88"/>
    </row>
    <row r="480" spans="1:57" ht="15.75" thickBot="1">
      <c r="A480" s="196">
        <v>470</v>
      </c>
      <c r="B480" s="196">
        <v>470</v>
      </c>
      <c r="C480" s="197" t="s">
        <v>573</v>
      </c>
      <c r="D480" s="197">
        <v>24.17</v>
      </c>
      <c r="E480" s="196">
        <v>1.859</v>
      </c>
      <c r="F480" s="196"/>
      <c r="G480" s="196"/>
      <c r="H480" s="196"/>
      <c r="I480" s="199">
        <v>0.37</v>
      </c>
      <c r="J480" s="199">
        <v>1.27</v>
      </c>
      <c r="K480" s="199">
        <v>1.47</v>
      </c>
      <c r="L480" s="199">
        <v>6.31</v>
      </c>
      <c r="M480" s="199">
        <v>6.42</v>
      </c>
      <c r="N480" s="200" t="s">
        <v>70</v>
      </c>
      <c r="O480" s="199">
        <v>3.25</v>
      </c>
      <c r="P480" s="199">
        <v>3.79</v>
      </c>
      <c r="Q480" s="199">
        <v>-2.13</v>
      </c>
      <c r="R480" s="199">
        <v>1.75</v>
      </c>
      <c r="S480" s="199">
        <v>0.8</v>
      </c>
      <c r="T480" s="199">
        <v>-1</v>
      </c>
      <c r="U480" s="199">
        <v>0</v>
      </c>
      <c r="V480" s="199">
        <v>1.87</v>
      </c>
      <c r="W480" s="196" t="s">
        <v>71</v>
      </c>
      <c r="X480" s="198">
        <v>9</v>
      </c>
      <c r="Y480" s="84"/>
      <c r="Z480" s="82"/>
      <c r="AA480" t="str">
        <f t="shared" si="55"/>
        <v>Ginn Jr., Ted SFO WR</v>
      </c>
      <c r="AO480" t="str">
        <f t="shared" si="50"/>
        <v/>
      </c>
      <c r="AQ480" t="str">
        <f t="shared" si="51"/>
        <v/>
      </c>
      <c r="AS480" t="str">
        <f t="shared" si="49"/>
        <v/>
      </c>
      <c r="AU480" t="str">
        <f t="shared" si="52"/>
        <v/>
      </c>
      <c r="AW480" t="str">
        <f t="shared" si="53"/>
        <v/>
      </c>
      <c r="AY480" t="str">
        <f t="shared" si="54"/>
        <v/>
      </c>
      <c r="BA480" s="88"/>
      <c r="BB480" s="88"/>
      <c r="BC480" s="88"/>
      <c r="BD480" s="88"/>
      <c r="BE480" s="88"/>
    </row>
    <row r="481" spans="1:57" ht="15.75" thickBot="1">
      <c r="A481" s="196">
        <v>471</v>
      </c>
      <c r="B481" s="196">
        <v>471</v>
      </c>
      <c r="C481" s="197" t="s">
        <v>574</v>
      </c>
      <c r="D481" s="197">
        <v>90</v>
      </c>
      <c r="E481" s="196">
        <v>5.625</v>
      </c>
      <c r="F481" s="199">
        <v>0</v>
      </c>
      <c r="G481" s="199">
        <v>0</v>
      </c>
      <c r="H481" s="199">
        <v>7.5</v>
      </c>
      <c r="I481" s="199">
        <v>12</v>
      </c>
      <c r="J481" s="200" t="s">
        <v>70</v>
      </c>
      <c r="K481" s="199">
        <v>4.5</v>
      </c>
      <c r="L481" s="199">
        <v>1.5</v>
      </c>
      <c r="M481" s="199">
        <v>12.6</v>
      </c>
      <c r="N481" s="199">
        <v>3.75</v>
      </c>
      <c r="O481" s="199">
        <v>4.5</v>
      </c>
      <c r="P481" s="199">
        <v>5.25</v>
      </c>
      <c r="Q481" s="199">
        <v>9.25</v>
      </c>
      <c r="R481" s="199">
        <v>11.4</v>
      </c>
      <c r="S481" s="199">
        <v>6</v>
      </c>
      <c r="T481" s="199">
        <v>1.5</v>
      </c>
      <c r="U481" s="199">
        <v>4.75</v>
      </c>
      <c r="V481" s="199">
        <v>5.5</v>
      </c>
      <c r="W481" s="196" t="s">
        <v>71</v>
      </c>
      <c r="X481" s="198">
        <v>5</v>
      </c>
      <c r="Y481" s="81"/>
      <c r="Z481" s="79"/>
      <c r="AA481" t="str">
        <f t="shared" si="55"/>
        <v>Giordano, Matt OAK S</v>
      </c>
      <c r="AO481" t="str">
        <f t="shared" si="50"/>
        <v/>
      </c>
      <c r="AQ481" t="str">
        <f t="shared" si="51"/>
        <v/>
      </c>
      <c r="AS481" t="str">
        <f t="shared" si="49"/>
        <v/>
      </c>
      <c r="AU481" t="str">
        <f t="shared" si="52"/>
        <v/>
      </c>
      <c r="AW481" t="str">
        <f t="shared" si="53"/>
        <v/>
      </c>
      <c r="AY481" t="str">
        <f t="shared" si="54"/>
        <v/>
      </c>
      <c r="BA481" s="88"/>
      <c r="BB481" s="88"/>
      <c r="BC481" s="88"/>
      <c r="BD481" s="88"/>
      <c r="BE481" s="88"/>
    </row>
    <row r="482" spans="1:57" ht="15.75" thickBot="1">
      <c r="A482" s="196">
        <v>472</v>
      </c>
      <c r="B482" s="196">
        <v>472</v>
      </c>
      <c r="C482" s="197" t="s">
        <v>575</v>
      </c>
      <c r="D482" s="197">
        <v>48.8</v>
      </c>
      <c r="E482" s="196">
        <v>4.88</v>
      </c>
      <c r="F482" s="199">
        <v>0</v>
      </c>
      <c r="G482" s="199">
        <v>0</v>
      </c>
      <c r="H482" s="199">
        <v>5.25</v>
      </c>
      <c r="I482" s="199">
        <v>2.25</v>
      </c>
      <c r="J482" s="196"/>
      <c r="K482" s="196"/>
      <c r="L482" s="196"/>
      <c r="M482" s="196"/>
      <c r="N482" s="196"/>
      <c r="O482" s="200" t="s">
        <v>70</v>
      </c>
      <c r="P482" s="199">
        <v>2.25</v>
      </c>
      <c r="Q482" s="199">
        <v>3</v>
      </c>
      <c r="R482" s="199">
        <v>11.25</v>
      </c>
      <c r="S482" s="199">
        <v>12.05</v>
      </c>
      <c r="T482" s="199">
        <v>4.5</v>
      </c>
      <c r="U482" s="196"/>
      <c r="V482" s="199">
        <v>8.25</v>
      </c>
      <c r="W482" s="196" t="s">
        <v>71</v>
      </c>
      <c r="X482" s="198">
        <v>10</v>
      </c>
      <c r="Y482" s="84"/>
      <c r="Z482" s="82"/>
      <c r="AA482" t="str">
        <f t="shared" si="55"/>
        <v>Gipson, Tashaun CLE S</v>
      </c>
      <c r="AO482" t="str">
        <f t="shared" si="50"/>
        <v/>
      </c>
      <c r="AQ482" t="str">
        <f t="shared" si="51"/>
        <v/>
      </c>
      <c r="AS482" t="str">
        <f t="shared" si="49"/>
        <v/>
      </c>
      <c r="AU482" t="str">
        <f t="shared" si="52"/>
        <v/>
      </c>
      <c r="AW482" t="str">
        <f t="shared" si="53"/>
        <v/>
      </c>
      <c r="AY482" t="str">
        <f t="shared" si="54"/>
        <v/>
      </c>
      <c r="BA482" s="88"/>
      <c r="BB482" s="88"/>
      <c r="BC482" s="88"/>
      <c r="BD482" s="88"/>
      <c r="BE482" s="88"/>
    </row>
    <row r="483" spans="1:57" ht="15.75" thickBot="1">
      <c r="A483" s="196">
        <v>473</v>
      </c>
      <c r="B483" s="196">
        <v>473</v>
      </c>
      <c r="C483" s="197" t="s">
        <v>576</v>
      </c>
      <c r="D483" s="197">
        <v>170.06</v>
      </c>
      <c r="E483" s="196">
        <v>11.337</v>
      </c>
      <c r="F483" s="199">
        <v>0</v>
      </c>
      <c r="G483" s="199">
        <v>0</v>
      </c>
      <c r="H483" s="199">
        <v>3.4</v>
      </c>
      <c r="I483" s="199">
        <v>7.37</v>
      </c>
      <c r="J483" s="199">
        <v>14.79</v>
      </c>
      <c r="K483" s="199">
        <v>14.05</v>
      </c>
      <c r="L483" s="199">
        <v>15.45</v>
      </c>
      <c r="M483" s="199">
        <v>18.97</v>
      </c>
      <c r="N483" s="200" t="s">
        <v>70</v>
      </c>
      <c r="O483" s="196"/>
      <c r="P483" s="199">
        <v>11.98</v>
      </c>
      <c r="Q483" s="199">
        <v>25.09</v>
      </c>
      <c r="R483" s="199">
        <v>23.83</v>
      </c>
      <c r="S483" s="199">
        <v>11.47</v>
      </c>
      <c r="T483" s="199">
        <v>4.6100000000000003</v>
      </c>
      <c r="U483" s="199">
        <v>9.11</v>
      </c>
      <c r="V483" s="199">
        <v>9.94</v>
      </c>
      <c r="W483" s="197" t="s">
        <v>535</v>
      </c>
      <c r="X483" s="198">
        <v>9</v>
      </c>
      <c r="Y483" s="81"/>
      <c r="Z483" s="79"/>
      <c r="AA483" t="str">
        <f t="shared" si="55"/>
        <v>Givens, Chris STL WR</v>
      </c>
      <c r="AO483" t="str">
        <f t="shared" si="50"/>
        <v/>
      </c>
      <c r="AQ483" t="str">
        <f t="shared" si="51"/>
        <v/>
      </c>
      <c r="AS483" t="str">
        <f t="shared" si="49"/>
        <v/>
      </c>
      <c r="AU483" t="str">
        <f t="shared" si="52"/>
        <v/>
      </c>
      <c r="AW483" t="str">
        <f t="shared" si="53"/>
        <v/>
      </c>
      <c r="AY483" t="str">
        <f t="shared" si="54"/>
        <v/>
      </c>
      <c r="BA483" s="88"/>
      <c r="BB483" s="88"/>
      <c r="BC483" s="88"/>
      <c r="BD483" s="88"/>
      <c r="BE483" s="88"/>
    </row>
    <row r="484" spans="1:57" ht="15.75" thickBot="1">
      <c r="A484" s="196">
        <v>474</v>
      </c>
      <c r="B484" s="196">
        <v>474</v>
      </c>
      <c r="C484" s="197" t="s">
        <v>577</v>
      </c>
      <c r="D484" s="197">
        <v>121.15</v>
      </c>
      <c r="E484" s="196">
        <v>8.077</v>
      </c>
      <c r="F484" s="199">
        <v>9</v>
      </c>
      <c r="G484" s="199">
        <v>27.15</v>
      </c>
      <c r="H484" s="199">
        <v>10.5</v>
      </c>
      <c r="I484" s="199">
        <v>9.25</v>
      </c>
      <c r="J484" s="199">
        <v>3</v>
      </c>
      <c r="K484" s="200" t="s">
        <v>70</v>
      </c>
      <c r="L484" s="199">
        <v>6.75</v>
      </c>
      <c r="M484" s="199">
        <v>2.25</v>
      </c>
      <c r="N484" s="199">
        <v>7.75</v>
      </c>
      <c r="O484" s="199">
        <v>10.25</v>
      </c>
      <c r="P484" s="199">
        <v>10</v>
      </c>
      <c r="Q484" s="199">
        <v>2.5</v>
      </c>
      <c r="R484" s="199">
        <v>4.5</v>
      </c>
      <c r="S484" s="196"/>
      <c r="T484" s="199">
        <v>0.75</v>
      </c>
      <c r="U484" s="199">
        <v>4.75</v>
      </c>
      <c r="V484" s="199">
        <v>12.75</v>
      </c>
      <c r="W484" s="196" t="s">
        <v>71</v>
      </c>
      <c r="X484" s="198">
        <v>6</v>
      </c>
      <c r="Y484" s="84"/>
      <c r="Z484" s="82"/>
      <c r="AA484" t="str">
        <f t="shared" si="55"/>
        <v>Godfrey, Charles CAR S</v>
      </c>
      <c r="AO484" t="str">
        <f t="shared" si="50"/>
        <v/>
      </c>
      <c r="AQ484" t="str">
        <f t="shared" si="51"/>
        <v/>
      </c>
      <c r="AS484" t="str">
        <f t="shared" si="49"/>
        <v/>
      </c>
      <c r="AU484" t="str">
        <f t="shared" si="52"/>
        <v/>
      </c>
      <c r="AW484" t="str">
        <f t="shared" si="53"/>
        <v/>
      </c>
      <c r="AY484" t="str">
        <f t="shared" si="54"/>
        <v/>
      </c>
      <c r="BA484" s="88"/>
      <c r="BB484" s="88"/>
      <c r="BC484" s="88"/>
      <c r="BD484" s="88"/>
      <c r="BE484" s="88"/>
    </row>
    <row r="485" spans="1:57" ht="15.75" thickBot="1">
      <c r="A485" s="196">
        <v>475</v>
      </c>
      <c r="B485" s="196">
        <v>475</v>
      </c>
      <c r="C485" s="197" t="s">
        <v>578</v>
      </c>
      <c r="D485" s="197">
        <v>0</v>
      </c>
      <c r="E485" s="196">
        <v>0</v>
      </c>
      <c r="F485" s="199">
        <v>0</v>
      </c>
      <c r="G485" s="199">
        <v>0</v>
      </c>
      <c r="H485" s="199">
        <v>0</v>
      </c>
      <c r="I485" s="199">
        <v>0</v>
      </c>
      <c r="J485" s="200" t="s">
        <v>70</v>
      </c>
      <c r="K485" s="199">
        <v>0</v>
      </c>
      <c r="L485" s="199">
        <v>0</v>
      </c>
      <c r="M485" s="196"/>
      <c r="N485" s="199">
        <v>0</v>
      </c>
      <c r="O485" s="199">
        <v>0</v>
      </c>
      <c r="P485" s="196"/>
      <c r="Q485" s="196"/>
      <c r="R485" s="196"/>
      <c r="S485" s="196"/>
      <c r="T485" s="196"/>
      <c r="U485" s="196"/>
      <c r="V485" s="196"/>
      <c r="W485" s="196" t="s">
        <v>71</v>
      </c>
      <c r="X485" s="198">
        <v>5</v>
      </c>
      <c r="Y485" s="81"/>
      <c r="Z485" s="79"/>
      <c r="AA485" t="str">
        <f t="shared" si="55"/>
        <v>Goethel, Travis OAK LB</v>
      </c>
      <c r="AO485" t="str">
        <f t="shared" si="50"/>
        <v/>
      </c>
      <c r="AQ485" t="str">
        <f t="shared" si="51"/>
        <v/>
      </c>
      <c r="AS485" t="str">
        <f t="shared" si="49"/>
        <v/>
      </c>
      <c r="AU485" t="str">
        <f t="shared" si="52"/>
        <v/>
      </c>
      <c r="AW485" t="str">
        <f t="shared" si="53"/>
        <v/>
      </c>
      <c r="AY485" t="str">
        <f t="shared" si="54"/>
        <v/>
      </c>
      <c r="BA485" s="88"/>
      <c r="BB485" s="88"/>
      <c r="BC485" s="88"/>
      <c r="BD485" s="88"/>
      <c r="BE485" s="88"/>
    </row>
    <row r="486" spans="1:57" ht="15.75" thickBot="1">
      <c r="A486" s="196">
        <v>476</v>
      </c>
      <c r="B486" s="196">
        <v>476</v>
      </c>
      <c r="C486" s="197" t="s">
        <v>579</v>
      </c>
      <c r="D486" s="197">
        <v>7.5</v>
      </c>
      <c r="E486" s="196">
        <v>0.5</v>
      </c>
      <c r="F486" s="199">
        <v>0</v>
      </c>
      <c r="G486" s="199">
        <v>0</v>
      </c>
      <c r="H486" s="199">
        <v>0</v>
      </c>
      <c r="I486" s="200" t="s">
        <v>70</v>
      </c>
      <c r="J486" s="196"/>
      <c r="K486" s="199">
        <v>0</v>
      </c>
      <c r="L486" s="199">
        <v>0</v>
      </c>
      <c r="M486" s="199">
        <v>0</v>
      </c>
      <c r="N486" s="199">
        <v>0</v>
      </c>
      <c r="O486" s="199">
        <v>0</v>
      </c>
      <c r="P486" s="199">
        <v>0</v>
      </c>
      <c r="Q486" s="199">
        <v>0</v>
      </c>
      <c r="R486" s="199">
        <v>0</v>
      </c>
      <c r="S486" s="199">
        <v>1.5</v>
      </c>
      <c r="T486" s="199">
        <v>4.5</v>
      </c>
      <c r="U486" s="199">
        <v>0</v>
      </c>
      <c r="V486" s="199">
        <v>1.5</v>
      </c>
      <c r="W486" s="196" t="s">
        <v>71</v>
      </c>
      <c r="X486" s="198">
        <v>4</v>
      </c>
      <c r="Y486" s="84"/>
      <c r="Z486" s="82"/>
      <c r="AA486" t="str">
        <f t="shared" si="55"/>
        <v>Golden, Robert PIT S</v>
      </c>
      <c r="AO486" t="str">
        <f t="shared" si="50"/>
        <v/>
      </c>
      <c r="AQ486" t="str">
        <f t="shared" si="51"/>
        <v/>
      </c>
      <c r="AS486" t="str">
        <f t="shared" si="49"/>
        <v/>
      </c>
      <c r="AU486" t="str">
        <f t="shared" si="52"/>
        <v/>
      </c>
      <c r="AW486" t="str">
        <f t="shared" si="53"/>
        <v/>
      </c>
      <c r="AY486" t="str">
        <f t="shared" si="54"/>
        <v/>
      </c>
      <c r="BA486" s="88"/>
      <c r="BB486" s="88"/>
      <c r="BC486" s="88"/>
      <c r="BD486" s="88"/>
      <c r="BE486" s="88"/>
    </row>
    <row r="487" spans="1:57" ht="15.75" thickBot="1">
      <c r="A487" s="196">
        <v>477</v>
      </c>
      <c r="B487" s="196">
        <v>477</v>
      </c>
      <c r="C487" s="197" t="s">
        <v>580</v>
      </c>
      <c r="D487" s="197">
        <v>142.1</v>
      </c>
      <c r="E487" s="196">
        <v>8.8810000000000002</v>
      </c>
      <c r="F487" s="199">
        <v>5.25</v>
      </c>
      <c r="G487" s="199">
        <v>17.75</v>
      </c>
      <c r="H487" s="199">
        <v>3.75</v>
      </c>
      <c r="I487" s="199">
        <v>11.75</v>
      </c>
      <c r="J487" s="199">
        <v>7</v>
      </c>
      <c r="K487" s="199">
        <v>12</v>
      </c>
      <c r="L487" s="199">
        <v>14.35</v>
      </c>
      <c r="M487" s="199">
        <v>9.25</v>
      </c>
      <c r="N487" s="200" t="s">
        <v>70</v>
      </c>
      <c r="O487" s="199">
        <v>12.25</v>
      </c>
      <c r="P487" s="199">
        <v>9</v>
      </c>
      <c r="Q487" s="199">
        <v>6.75</v>
      </c>
      <c r="R487" s="199">
        <v>7.75</v>
      </c>
      <c r="S487" s="199">
        <v>7.5</v>
      </c>
      <c r="T487" s="199">
        <v>8.5</v>
      </c>
      <c r="U487" s="199">
        <v>6.25</v>
      </c>
      <c r="V487" s="199">
        <v>3</v>
      </c>
      <c r="W487" s="196" t="s">
        <v>71</v>
      </c>
      <c r="X487" s="198">
        <v>9</v>
      </c>
      <c r="Y487" s="81"/>
      <c r="Z487" s="79"/>
      <c r="AA487" t="str">
        <f t="shared" si="55"/>
        <v>Goldson, Dashon SFO S</v>
      </c>
      <c r="AO487" t="str">
        <f t="shared" si="50"/>
        <v/>
      </c>
      <c r="AQ487" t="str">
        <f t="shared" si="51"/>
        <v/>
      </c>
      <c r="AS487" t="str">
        <f t="shared" si="49"/>
        <v/>
      </c>
      <c r="AU487" t="str">
        <f t="shared" si="52"/>
        <v/>
      </c>
      <c r="AW487" t="str">
        <f t="shared" si="53"/>
        <v/>
      </c>
      <c r="AY487" t="str">
        <f t="shared" si="54"/>
        <v/>
      </c>
      <c r="BA487" s="88"/>
      <c r="BB487" s="88"/>
      <c r="BC487" s="88"/>
      <c r="BD487" s="88"/>
      <c r="BE487" s="88"/>
    </row>
    <row r="488" spans="1:57" ht="15.75" thickBot="1">
      <c r="A488" s="196">
        <v>478</v>
      </c>
      <c r="B488" s="196">
        <v>478</v>
      </c>
      <c r="C488" s="197" t="s">
        <v>581</v>
      </c>
      <c r="D488" s="197">
        <v>32.5</v>
      </c>
      <c r="E488" s="196">
        <v>2.0310000000000001</v>
      </c>
      <c r="F488" s="199">
        <v>0</v>
      </c>
      <c r="G488" s="199">
        <v>0</v>
      </c>
      <c r="H488" s="199">
        <v>1.25</v>
      </c>
      <c r="I488" s="199">
        <v>0</v>
      </c>
      <c r="J488" s="199">
        <v>2.5</v>
      </c>
      <c r="K488" s="199">
        <v>0</v>
      </c>
      <c r="L488" s="199">
        <v>1.25</v>
      </c>
      <c r="M488" s="199">
        <v>0</v>
      </c>
      <c r="N488" s="199">
        <v>3.5</v>
      </c>
      <c r="O488" s="200" t="s">
        <v>70</v>
      </c>
      <c r="P488" s="199">
        <v>9.75</v>
      </c>
      <c r="Q488" s="199">
        <v>0</v>
      </c>
      <c r="R488" s="199">
        <v>8</v>
      </c>
      <c r="S488" s="199">
        <v>3.75</v>
      </c>
      <c r="T488" s="199">
        <v>0</v>
      </c>
      <c r="U488" s="199">
        <v>0</v>
      </c>
      <c r="V488" s="199">
        <v>2.5</v>
      </c>
      <c r="W488" s="196" t="s">
        <v>71</v>
      </c>
      <c r="X488" s="198">
        <v>10</v>
      </c>
      <c r="Y488" s="84"/>
      <c r="Z488" s="82"/>
      <c r="AA488" t="str">
        <f t="shared" si="55"/>
        <v>Golston, Kedric WAS DE</v>
      </c>
      <c r="AO488" t="str">
        <f t="shared" si="50"/>
        <v/>
      </c>
      <c r="AQ488" t="str">
        <f t="shared" si="51"/>
        <v/>
      </c>
      <c r="AS488" t="str">
        <f t="shared" si="49"/>
        <v/>
      </c>
      <c r="AU488" t="str">
        <f t="shared" si="52"/>
        <v/>
      </c>
      <c r="AW488" t="str">
        <f t="shared" si="53"/>
        <v/>
      </c>
      <c r="AY488" t="str">
        <f t="shared" si="54"/>
        <v/>
      </c>
      <c r="BA488" s="88"/>
      <c r="BB488" s="88"/>
      <c r="BC488" s="88"/>
      <c r="BD488" s="88"/>
      <c r="BE488" s="88"/>
    </row>
    <row r="489" spans="1:57" ht="15.75" thickBot="1">
      <c r="A489" s="196">
        <v>479</v>
      </c>
      <c r="B489" s="196">
        <v>479</v>
      </c>
      <c r="C489" s="197" t="s">
        <v>582</v>
      </c>
      <c r="D489" s="197">
        <v>61.4</v>
      </c>
      <c r="E489" s="196">
        <v>4.093</v>
      </c>
      <c r="F489" s="199">
        <v>17.649999999999999</v>
      </c>
      <c r="G489" s="199">
        <v>13</v>
      </c>
      <c r="H489" s="199">
        <v>3</v>
      </c>
      <c r="I489" s="199">
        <v>0</v>
      </c>
      <c r="J489" s="199">
        <v>5.25</v>
      </c>
      <c r="K489" s="199">
        <v>0</v>
      </c>
      <c r="L489" s="199">
        <v>0</v>
      </c>
      <c r="M489" s="199">
        <v>0</v>
      </c>
      <c r="N489" s="199">
        <v>0</v>
      </c>
      <c r="O489" s="200" t="s">
        <v>70</v>
      </c>
      <c r="P489" s="199">
        <v>7.25</v>
      </c>
      <c r="Q489" s="199">
        <v>10.75</v>
      </c>
      <c r="R489" s="199">
        <v>3</v>
      </c>
      <c r="S489" s="199">
        <v>0.75</v>
      </c>
      <c r="T489" s="199">
        <v>0</v>
      </c>
      <c r="U489" s="199">
        <v>0.75</v>
      </c>
      <c r="V489" s="196"/>
      <c r="W489" s="196" t="s">
        <v>71</v>
      </c>
      <c r="X489" s="198">
        <v>10</v>
      </c>
      <c r="Y489" s="81"/>
      <c r="Z489" s="79"/>
      <c r="AA489" t="str">
        <f t="shared" si="55"/>
        <v>Gomes, Dejon WAS S</v>
      </c>
      <c r="AO489" t="str">
        <f t="shared" si="50"/>
        <v/>
      </c>
      <c r="AQ489" t="str">
        <f t="shared" si="51"/>
        <v/>
      </c>
      <c r="AS489" t="str">
        <f t="shared" si="49"/>
        <v/>
      </c>
      <c r="AU489" t="str">
        <f t="shared" si="52"/>
        <v/>
      </c>
      <c r="AW489" t="str">
        <f t="shared" si="53"/>
        <v/>
      </c>
      <c r="AY489" t="str">
        <f t="shared" si="54"/>
        <v/>
      </c>
      <c r="BA489" s="88"/>
      <c r="BB489" s="88"/>
      <c r="BC489" s="88"/>
      <c r="BD489" s="88"/>
      <c r="BE489" s="88"/>
    </row>
    <row r="490" spans="1:57" ht="15.75" thickBot="1">
      <c r="A490" s="196">
        <v>480</v>
      </c>
      <c r="B490" s="196">
        <v>480</v>
      </c>
      <c r="C490" s="197" t="s">
        <v>583</v>
      </c>
      <c r="D490" s="197">
        <v>280.5</v>
      </c>
      <c r="E490" s="196">
        <v>17.530999999999999</v>
      </c>
      <c r="F490" s="199">
        <v>18.8</v>
      </c>
      <c r="G490" s="199">
        <v>23.5</v>
      </c>
      <c r="H490" s="199">
        <v>28.6</v>
      </c>
      <c r="I490" s="199">
        <v>12.6</v>
      </c>
      <c r="J490" s="199">
        <v>37.799999999999997</v>
      </c>
      <c r="K490" s="199">
        <v>10.199999999999999</v>
      </c>
      <c r="L490" s="200" t="s">
        <v>70</v>
      </c>
      <c r="M490" s="199">
        <v>7.4</v>
      </c>
      <c r="N490" s="199">
        <v>9.6</v>
      </c>
      <c r="O490" s="199">
        <v>40.700000000000003</v>
      </c>
      <c r="P490" s="199">
        <v>7.8</v>
      </c>
      <c r="Q490" s="199">
        <v>13.7</v>
      </c>
      <c r="R490" s="199">
        <v>17.8</v>
      </c>
      <c r="S490" s="199">
        <v>18.100000000000001</v>
      </c>
      <c r="T490" s="199">
        <v>19.899999999999999</v>
      </c>
      <c r="U490" s="199">
        <v>2.4</v>
      </c>
      <c r="V490" s="199">
        <v>11.6</v>
      </c>
      <c r="W490" s="197" t="s">
        <v>177</v>
      </c>
      <c r="X490" s="198">
        <v>7</v>
      </c>
      <c r="Y490" s="84"/>
      <c r="Z490" s="82"/>
      <c r="AA490" t="str">
        <f t="shared" si="55"/>
        <v>Gonzalez, Tony ATL TE</v>
      </c>
      <c r="AO490" t="str">
        <f t="shared" si="50"/>
        <v/>
      </c>
      <c r="AQ490" t="str">
        <f t="shared" si="51"/>
        <v/>
      </c>
      <c r="AS490" t="str">
        <f t="shared" si="49"/>
        <v/>
      </c>
      <c r="AU490" t="str">
        <f t="shared" si="52"/>
        <v/>
      </c>
      <c r="AW490" t="str">
        <f t="shared" si="53"/>
        <v/>
      </c>
      <c r="AY490" t="str">
        <f t="shared" si="54"/>
        <v/>
      </c>
      <c r="BA490" s="88"/>
      <c r="BB490" s="88"/>
      <c r="BC490" s="88"/>
      <c r="BD490" s="88"/>
      <c r="BE490" s="88"/>
    </row>
    <row r="491" spans="1:57" ht="15.75" thickBot="1">
      <c r="A491" s="196">
        <v>481</v>
      </c>
      <c r="B491" s="196">
        <v>481</v>
      </c>
      <c r="C491" s="197" t="s">
        <v>584</v>
      </c>
      <c r="D491" s="197">
        <v>0</v>
      </c>
      <c r="E491" s="196">
        <v>0</v>
      </c>
      <c r="F491" s="196"/>
      <c r="G491" s="196"/>
      <c r="H491" s="199">
        <v>0</v>
      </c>
      <c r="I491" s="196"/>
      <c r="J491" s="200" t="s">
        <v>70</v>
      </c>
      <c r="K491" s="196"/>
      <c r="L491" s="196"/>
      <c r="M491" s="196"/>
      <c r="N491" s="196"/>
      <c r="O491" s="196"/>
      <c r="P491" s="196"/>
      <c r="Q491" s="196"/>
      <c r="R491" s="196"/>
      <c r="S491" s="196"/>
      <c r="T491" s="196"/>
      <c r="U491" s="199">
        <v>0</v>
      </c>
      <c r="V491" s="199">
        <v>0</v>
      </c>
      <c r="W491" s="196" t="s">
        <v>71</v>
      </c>
      <c r="X491" s="198">
        <v>5</v>
      </c>
      <c r="Y491" s="81"/>
      <c r="Z491" s="79"/>
      <c r="AA491" t="str">
        <f t="shared" si="55"/>
        <v>Goode, Najee TBB LB</v>
      </c>
      <c r="AO491" t="str">
        <f t="shared" si="50"/>
        <v/>
      </c>
      <c r="AQ491" t="str">
        <f t="shared" si="51"/>
        <v/>
      </c>
      <c r="AS491" t="str">
        <f t="shared" si="49"/>
        <v/>
      </c>
      <c r="AU491" t="str">
        <f t="shared" si="52"/>
        <v/>
      </c>
      <c r="AW491" t="str">
        <f t="shared" si="53"/>
        <v/>
      </c>
      <c r="AY491" t="str">
        <f t="shared" si="54"/>
        <v/>
      </c>
      <c r="BA491" s="88"/>
      <c r="BB491" s="88"/>
      <c r="BC491" s="88"/>
      <c r="BD491" s="88"/>
      <c r="BE491" s="88"/>
    </row>
    <row r="492" spans="1:57" ht="15.75" thickBot="1">
      <c r="A492" s="196">
        <v>482</v>
      </c>
      <c r="B492" s="196">
        <v>482</v>
      </c>
      <c r="C492" s="197" t="s">
        <v>585</v>
      </c>
      <c r="D492" s="197">
        <v>1.5</v>
      </c>
      <c r="E492" s="196">
        <v>0.1</v>
      </c>
      <c r="F492" s="199">
        <v>0</v>
      </c>
      <c r="G492" s="199">
        <v>0</v>
      </c>
      <c r="H492" s="199">
        <v>0</v>
      </c>
      <c r="I492" s="199">
        <v>1.5</v>
      </c>
      <c r="J492" s="199">
        <v>0</v>
      </c>
      <c r="K492" s="199">
        <v>0</v>
      </c>
      <c r="L492" s="199">
        <v>0</v>
      </c>
      <c r="M492" s="199">
        <v>0</v>
      </c>
      <c r="N492" s="200" t="s">
        <v>70</v>
      </c>
      <c r="O492" s="199">
        <v>0</v>
      </c>
      <c r="P492" s="199">
        <v>0</v>
      </c>
      <c r="Q492" s="199">
        <v>0</v>
      </c>
      <c r="R492" s="199">
        <v>0</v>
      </c>
      <c r="S492" s="199">
        <v>0</v>
      </c>
      <c r="T492" s="196"/>
      <c r="U492" s="199">
        <v>0</v>
      </c>
      <c r="V492" s="199">
        <v>0</v>
      </c>
      <c r="W492" s="196" t="s">
        <v>71</v>
      </c>
      <c r="X492" s="198">
        <v>9</v>
      </c>
      <c r="Y492" s="84"/>
      <c r="Z492" s="82"/>
      <c r="AA492" t="str">
        <f t="shared" si="55"/>
        <v>Gooden, Tavares SFO LB</v>
      </c>
      <c r="AO492" t="str">
        <f t="shared" si="50"/>
        <v/>
      </c>
      <c r="AQ492" t="str">
        <f t="shared" si="51"/>
        <v/>
      </c>
      <c r="AS492" t="str">
        <f t="shared" si="49"/>
        <v/>
      </c>
      <c r="AU492" t="str">
        <f t="shared" si="52"/>
        <v/>
      </c>
      <c r="AW492" t="str">
        <f t="shared" si="53"/>
        <v/>
      </c>
      <c r="AY492" t="str">
        <f t="shared" si="54"/>
        <v/>
      </c>
      <c r="BA492" s="88"/>
      <c r="BB492" s="88"/>
      <c r="BC492" s="88"/>
      <c r="BD492" s="88"/>
      <c r="BE492" s="88"/>
    </row>
    <row r="493" spans="1:57" ht="15.75" thickBot="1">
      <c r="A493" s="196">
        <v>483</v>
      </c>
      <c r="B493" s="196">
        <v>483</v>
      </c>
      <c r="C493" s="197" t="s">
        <v>586</v>
      </c>
      <c r="D493" s="197">
        <v>19.88</v>
      </c>
      <c r="E493" s="196">
        <v>2.84</v>
      </c>
      <c r="F493" s="199">
        <v>3.04</v>
      </c>
      <c r="G493" s="199">
        <v>2.96</v>
      </c>
      <c r="H493" s="199">
        <v>1.24</v>
      </c>
      <c r="I493" s="199">
        <v>2.12</v>
      </c>
      <c r="J493" s="199">
        <v>5.08</v>
      </c>
      <c r="K493" s="199">
        <v>4.5999999999999996</v>
      </c>
      <c r="L493" s="200" t="s">
        <v>70</v>
      </c>
      <c r="M493" s="199">
        <v>0.84</v>
      </c>
      <c r="N493" s="196"/>
      <c r="O493" s="196"/>
      <c r="P493" s="196"/>
      <c r="Q493" s="196"/>
      <c r="R493" s="196"/>
      <c r="S493" s="196"/>
      <c r="T493" s="196"/>
      <c r="U493" s="196"/>
      <c r="V493" s="196"/>
      <c r="W493" s="196" t="s">
        <v>71</v>
      </c>
      <c r="X493" s="198">
        <v>7</v>
      </c>
      <c r="Y493" s="81"/>
      <c r="Z493" s="79"/>
      <c r="AA493" t="str">
        <f t="shared" si="55"/>
        <v>Goodman, Richard SDC WR</v>
      </c>
      <c r="AO493" t="str">
        <f t="shared" si="50"/>
        <v/>
      </c>
      <c r="AQ493" t="str">
        <f t="shared" si="51"/>
        <v/>
      </c>
      <c r="AS493" t="str">
        <f t="shared" si="49"/>
        <v/>
      </c>
      <c r="AU493" t="str">
        <f t="shared" si="52"/>
        <v/>
      </c>
      <c r="AW493" t="str">
        <f t="shared" si="53"/>
        <v/>
      </c>
      <c r="AY493" t="str">
        <f t="shared" si="54"/>
        <v/>
      </c>
      <c r="BA493" s="88"/>
      <c r="BB493" s="88"/>
      <c r="BC493" s="88"/>
      <c r="BD493" s="88"/>
      <c r="BE493" s="88"/>
    </row>
    <row r="494" spans="1:57" ht="15.75" thickBot="1">
      <c r="A494" s="196">
        <v>484</v>
      </c>
      <c r="B494" s="196">
        <v>484</v>
      </c>
      <c r="C494" s="197" t="s">
        <v>587</v>
      </c>
      <c r="D494" s="197">
        <v>80.959999999999994</v>
      </c>
      <c r="E494" s="196">
        <v>6.7469999999999999</v>
      </c>
      <c r="F494" s="199">
        <v>1.3</v>
      </c>
      <c r="G494" s="199">
        <v>19.34</v>
      </c>
      <c r="H494" s="199">
        <v>2.14</v>
      </c>
      <c r="I494" s="199">
        <v>4.7</v>
      </c>
      <c r="J494" s="200" t="s">
        <v>70</v>
      </c>
      <c r="K494" s="199">
        <v>12.6</v>
      </c>
      <c r="L494" s="199">
        <v>5.56</v>
      </c>
      <c r="M494" s="199">
        <v>4.04</v>
      </c>
      <c r="N494" s="199">
        <v>12.08</v>
      </c>
      <c r="O494" s="196"/>
      <c r="P494" s="196"/>
      <c r="Q494" s="196"/>
      <c r="R494" s="196"/>
      <c r="S494" s="199">
        <v>1.36</v>
      </c>
      <c r="T494" s="199">
        <v>12.3</v>
      </c>
      <c r="U494" s="199">
        <v>4.04</v>
      </c>
      <c r="V494" s="199">
        <v>1.5</v>
      </c>
      <c r="W494" s="196" t="s">
        <v>76</v>
      </c>
      <c r="X494" s="198">
        <v>5</v>
      </c>
      <c r="Y494" s="84"/>
      <c r="Z494" s="82"/>
      <c r="AA494" t="str">
        <f t="shared" si="55"/>
        <v>Goodson, Mike OAK RB</v>
      </c>
      <c r="AO494" t="str">
        <f t="shared" si="50"/>
        <v/>
      </c>
      <c r="AQ494" t="str">
        <f t="shared" si="51"/>
        <v/>
      </c>
      <c r="AS494" t="str">
        <f t="shared" si="49"/>
        <v/>
      </c>
      <c r="AU494" t="str">
        <f t="shared" si="52"/>
        <v/>
      </c>
      <c r="AW494" t="str">
        <f t="shared" si="53"/>
        <v/>
      </c>
      <c r="AY494" t="str">
        <f t="shared" si="54"/>
        <v/>
      </c>
      <c r="BA494" s="88"/>
      <c r="BB494" s="88"/>
      <c r="BC494" s="88"/>
      <c r="BD494" s="88"/>
      <c r="BE494" s="88"/>
    </row>
    <row r="495" spans="1:57" ht="15.75" thickBot="1">
      <c r="A495" s="196">
        <v>485</v>
      </c>
      <c r="B495" s="196">
        <v>485</v>
      </c>
      <c r="C495" s="197" t="s">
        <v>588</v>
      </c>
      <c r="D495" s="197">
        <v>173</v>
      </c>
      <c r="E495" s="196">
        <v>10.811999999999999</v>
      </c>
      <c r="F495" s="199">
        <v>5.7</v>
      </c>
      <c r="G495" s="199">
        <v>1.75</v>
      </c>
      <c r="H495" s="199">
        <v>7.75</v>
      </c>
      <c r="I495" s="199">
        <v>2.85</v>
      </c>
      <c r="J495" s="199">
        <v>23.7</v>
      </c>
      <c r="K495" s="199">
        <v>20.65</v>
      </c>
      <c r="L495" s="199">
        <v>14.4</v>
      </c>
      <c r="M495" s="199">
        <v>8.35</v>
      </c>
      <c r="N495" s="199">
        <v>6.3</v>
      </c>
      <c r="O495" s="200" t="s">
        <v>70</v>
      </c>
      <c r="P495" s="199">
        <v>11.55</v>
      </c>
      <c r="Q495" s="199">
        <v>11</v>
      </c>
      <c r="R495" s="199">
        <v>26.1</v>
      </c>
      <c r="S495" s="199">
        <v>18.600000000000001</v>
      </c>
      <c r="T495" s="199">
        <v>6.45</v>
      </c>
      <c r="U495" s="199">
        <v>1.95</v>
      </c>
      <c r="V495" s="199">
        <v>5.9</v>
      </c>
      <c r="W495" s="197" t="s">
        <v>477</v>
      </c>
      <c r="X495" s="198">
        <v>10</v>
      </c>
      <c r="Y495" s="81"/>
      <c r="Z495" s="79"/>
      <c r="AA495" t="str">
        <f t="shared" si="55"/>
        <v>Gordon, Josh CLE WR</v>
      </c>
      <c r="AO495" t="str">
        <f t="shared" si="50"/>
        <v/>
      </c>
      <c r="AQ495" t="str">
        <f t="shared" si="51"/>
        <v/>
      </c>
      <c r="AS495" t="str">
        <f t="shared" si="49"/>
        <v/>
      </c>
      <c r="AU495" t="str">
        <f t="shared" si="52"/>
        <v/>
      </c>
      <c r="AW495" t="str">
        <f t="shared" si="53"/>
        <v/>
      </c>
      <c r="AY495" t="str">
        <f t="shared" si="54"/>
        <v/>
      </c>
      <c r="BA495" s="88"/>
      <c r="BB495" s="88"/>
      <c r="BC495" s="88"/>
      <c r="BD495" s="88"/>
      <c r="BE495" s="88"/>
    </row>
    <row r="496" spans="1:57" ht="15.75" thickBot="1">
      <c r="A496" s="196">
        <v>486</v>
      </c>
      <c r="B496" s="196">
        <v>486</v>
      </c>
      <c r="C496" s="197" t="s">
        <v>589</v>
      </c>
      <c r="D496" s="197">
        <v>9.9</v>
      </c>
      <c r="E496" s="196">
        <v>0.76200000000000001</v>
      </c>
      <c r="F496" s="199">
        <v>0</v>
      </c>
      <c r="G496" s="199">
        <v>0</v>
      </c>
      <c r="H496" s="199">
        <v>7.6</v>
      </c>
      <c r="I496" s="196"/>
      <c r="J496" s="200" t="s">
        <v>70</v>
      </c>
      <c r="K496" s="196"/>
      <c r="L496" s="196"/>
      <c r="M496" s="199">
        <v>0</v>
      </c>
      <c r="N496" s="199">
        <v>2.2999999999999998</v>
      </c>
      <c r="O496" s="199">
        <v>0</v>
      </c>
      <c r="P496" s="199">
        <v>0</v>
      </c>
      <c r="Q496" s="199">
        <v>0</v>
      </c>
      <c r="R496" s="199">
        <v>0</v>
      </c>
      <c r="S496" s="199">
        <v>0</v>
      </c>
      <c r="T496" s="199">
        <v>0</v>
      </c>
      <c r="U496" s="199">
        <v>0</v>
      </c>
      <c r="V496" s="199">
        <v>0</v>
      </c>
      <c r="W496" s="196" t="s">
        <v>71</v>
      </c>
      <c r="X496" s="198">
        <v>5</v>
      </c>
      <c r="Y496" s="84"/>
      <c r="Z496" s="82"/>
      <c r="AA496" t="str">
        <f t="shared" si="55"/>
        <v>Gordon, Richard OAK TE</v>
      </c>
      <c r="AO496" t="str">
        <f t="shared" si="50"/>
        <v/>
      </c>
      <c r="AQ496" t="str">
        <f t="shared" si="51"/>
        <v/>
      </c>
      <c r="AS496" t="str">
        <f t="shared" si="49"/>
        <v/>
      </c>
      <c r="AU496" t="str">
        <f t="shared" si="52"/>
        <v/>
      </c>
      <c r="AW496" t="str">
        <f t="shared" si="53"/>
        <v/>
      </c>
      <c r="AY496" t="str">
        <f t="shared" si="54"/>
        <v/>
      </c>
      <c r="BA496" s="88"/>
      <c r="BB496" s="88"/>
      <c r="BC496" s="88"/>
      <c r="BD496" s="88"/>
      <c r="BE496" s="88"/>
    </row>
    <row r="497" spans="1:57" ht="15.75" thickBot="1">
      <c r="A497" s="196">
        <v>487</v>
      </c>
      <c r="B497" s="196">
        <v>487</v>
      </c>
      <c r="C497" s="197" t="s">
        <v>590</v>
      </c>
      <c r="D497" s="197">
        <v>27.65</v>
      </c>
      <c r="E497" s="196">
        <v>1.843</v>
      </c>
      <c r="F497" s="199">
        <v>0</v>
      </c>
      <c r="G497" s="199">
        <v>0</v>
      </c>
      <c r="H497" s="196"/>
      <c r="I497" s="200" t="s">
        <v>70</v>
      </c>
      <c r="J497" s="199">
        <v>3.75</v>
      </c>
      <c r="K497" s="199">
        <v>1.5</v>
      </c>
      <c r="L497" s="199">
        <v>1.5</v>
      </c>
      <c r="M497" s="199">
        <v>0.75</v>
      </c>
      <c r="N497" s="199">
        <v>0</v>
      </c>
      <c r="O497" s="199">
        <v>13.4</v>
      </c>
      <c r="P497" s="199">
        <v>5.25</v>
      </c>
      <c r="Q497" s="199">
        <v>1.5</v>
      </c>
      <c r="R497" s="199">
        <v>0</v>
      </c>
      <c r="S497" s="199">
        <v>0</v>
      </c>
      <c r="T497" s="199">
        <v>0</v>
      </c>
      <c r="U497" s="199">
        <v>0</v>
      </c>
      <c r="V497" s="199">
        <v>0</v>
      </c>
      <c r="W497" s="196" t="s">
        <v>71</v>
      </c>
      <c r="X497" s="198">
        <v>4</v>
      </c>
      <c r="Y497" s="81"/>
      <c r="Z497" s="79"/>
      <c r="AA497" t="str">
        <f t="shared" si="55"/>
        <v>Gordy, Josh IND CB</v>
      </c>
      <c r="AO497" t="str">
        <f t="shared" si="50"/>
        <v/>
      </c>
      <c r="AQ497" t="str">
        <f t="shared" si="51"/>
        <v/>
      </c>
      <c r="AS497" t="str">
        <f t="shared" si="49"/>
        <v/>
      </c>
      <c r="AU497" t="str">
        <f t="shared" si="52"/>
        <v/>
      </c>
      <c r="AW497" t="str">
        <f t="shared" si="53"/>
        <v/>
      </c>
      <c r="AY497" t="str">
        <f t="shared" si="54"/>
        <v/>
      </c>
      <c r="BA497" s="88"/>
      <c r="BB497" s="88"/>
      <c r="BC497" s="88"/>
      <c r="BD497" s="88"/>
      <c r="BE497" s="88"/>
    </row>
    <row r="498" spans="1:57" ht="15.75" thickBot="1">
      <c r="A498" s="196">
        <v>488</v>
      </c>
      <c r="B498" s="196">
        <v>488</v>
      </c>
      <c r="C498" s="197" t="s">
        <v>591</v>
      </c>
      <c r="D498" s="197">
        <v>233.1</v>
      </c>
      <c r="E498" s="196">
        <v>14.569000000000001</v>
      </c>
      <c r="F498" s="199">
        <v>18.3</v>
      </c>
      <c r="G498" s="199">
        <v>18.5</v>
      </c>
      <c r="H498" s="199">
        <v>5.2</v>
      </c>
      <c r="I498" s="199">
        <v>15.5</v>
      </c>
      <c r="J498" s="199">
        <v>16.600000000000001</v>
      </c>
      <c r="K498" s="199">
        <v>9.6</v>
      </c>
      <c r="L498" s="199">
        <v>23.2</v>
      </c>
      <c r="M498" s="199">
        <v>7.6</v>
      </c>
      <c r="N498" s="200" t="s">
        <v>70</v>
      </c>
      <c r="O498" s="199">
        <v>22.7</v>
      </c>
      <c r="P498" s="199">
        <v>7.8</v>
      </c>
      <c r="Q498" s="199">
        <v>18.100000000000001</v>
      </c>
      <c r="R498" s="199">
        <v>11.8</v>
      </c>
      <c r="S498" s="199">
        <v>16.5</v>
      </c>
      <c r="T498" s="199">
        <v>22</v>
      </c>
      <c r="U498" s="199">
        <v>1.8</v>
      </c>
      <c r="V498" s="199">
        <v>17.899999999999999</v>
      </c>
      <c r="W498" s="197" t="s">
        <v>592</v>
      </c>
      <c r="X498" s="198">
        <v>9</v>
      </c>
      <c r="Y498" s="84"/>
      <c r="Z498" s="82"/>
      <c r="AA498" t="str">
        <f t="shared" si="55"/>
        <v>Gore, Frank SFO RB</v>
      </c>
      <c r="AO498" t="str">
        <f t="shared" si="50"/>
        <v/>
      </c>
      <c r="AQ498" t="str">
        <f t="shared" si="51"/>
        <v/>
      </c>
      <c r="AS498" t="str">
        <f t="shared" si="49"/>
        <v/>
      </c>
      <c r="AU498" t="str">
        <f t="shared" si="52"/>
        <v/>
      </c>
      <c r="AW498" t="str">
        <f t="shared" si="53"/>
        <v/>
      </c>
      <c r="AY498" t="str">
        <f t="shared" si="54"/>
        <v/>
      </c>
      <c r="BA498" s="88"/>
      <c r="BB498" s="88"/>
      <c r="BC498" s="88"/>
      <c r="BD498" s="88"/>
      <c r="BE498" s="88"/>
    </row>
    <row r="499" spans="1:57" ht="15.75" thickBot="1">
      <c r="A499" s="196">
        <v>489</v>
      </c>
      <c r="B499" s="196">
        <v>489</v>
      </c>
      <c r="C499" s="197" t="s">
        <v>593</v>
      </c>
      <c r="D499" s="197">
        <v>156.5</v>
      </c>
      <c r="E499" s="196">
        <v>9.7810000000000006</v>
      </c>
      <c r="F499" s="199">
        <v>10</v>
      </c>
      <c r="G499" s="199">
        <v>14.5</v>
      </c>
      <c r="H499" s="199">
        <v>12.5</v>
      </c>
      <c r="I499" s="199">
        <v>9</v>
      </c>
      <c r="J499" s="199">
        <v>7</v>
      </c>
      <c r="K499" s="199">
        <v>11</v>
      </c>
      <c r="L499" s="199">
        <v>10</v>
      </c>
      <c r="M499" s="199">
        <v>9</v>
      </c>
      <c r="N499" s="200" t="s">
        <v>70</v>
      </c>
      <c r="O499" s="199">
        <v>14</v>
      </c>
      <c r="P499" s="199">
        <v>10</v>
      </c>
      <c r="Q499" s="199">
        <v>6</v>
      </c>
      <c r="R499" s="199">
        <v>11.5</v>
      </c>
      <c r="S499" s="199">
        <v>6</v>
      </c>
      <c r="T499" s="199">
        <v>10.5</v>
      </c>
      <c r="U499" s="199">
        <v>11.5</v>
      </c>
      <c r="V499" s="199">
        <v>4</v>
      </c>
      <c r="W499" s="197" t="s">
        <v>130</v>
      </c>
      <c r="X499" s="198">
        <v>9</v>
      </c>
      <c r="Y499" s="81"/>
      <c r="Z499" s="79"/>
      <c r="AA499" t="str">
        <f t="shared" si="55"/>
        <v>Gostkowski, Stephen NEP PK</v>
      </c>
      <c r="AO499" t="str">
        <f t="shared" si="50"/>
        <v/>
      </c>
      <c r="AQ499" t="str">
        <f t="shared" si="51"/>
        <v/>
      </c>
      <c r="AS499" t="str">
        <f t="shared" si="49"/>
        <v/>
      </c>
      <c r="AU499" t="str">
        <f t="shared" si="52"/>
        <v/>
      </c>
      <c r="AW499" t="str">
        <f t="shared" si="53"/>
        <v/>
      </c>
      <c r="AY499" t="str">
        <f t="shared" si="54"/>
        <v/>
      </c>
      <c r="BA499" s="88"/>
      <c r="BB499" s="88"/>
      <c r="BC499" s="88"/>
      <c r="BD499" s="88"/>
      <c r="BE499" s="88"/>
    </row>
    <row r="500" spans="1:57" ht="15.75" thickBot="1">
      <c r="A500" s="196">
        <v>490</v>
      </c>
      <c r="B500" s="196">
        <v>490</v>
      </c>
      <c r="C500" s="197" t="s">
        <v>594</v>
      </c>
      <c r="D500" s="197">
        <v>98.5</v>
      </c>
      <c r="E500" s="196">
        <v>7.577</v>
      </c>
      <c r="F500" s="199">
        <v>11</v>
      </c>
      <c r="G500" s="199">
        <v>4.5</v>
      </c>
      <c r="H500" s="199">
        <v>12.5</v>
      </c>
      <c r="I500" s="199">
        <v>10.5</v>
      </c>
      <c r="J500" s="199">
        <v>11</v>
      </c>
      <c r="K500" s="200" t="s">
        <v>70</v>
      </c>
      <c r="L500" s="199">
        <v>7</v>
      </c>
      <c r="M500" s="199">
        <v>2.5</v>
      </c>
      <c r="N500" s="199">
        <v>15.5</v>
      </c>
      <c r="O500" s="199">
        <v>7.5</v>
      </c>
      <c r="P500" s="199">
        <v>1</v>
      </c>
      <c r="Q500" s="199">
        <v>8</v>
      </c>
      <c r="R500" s="199">
        <v>5.5</v>
      </c>
      <c r="S500" s="199">
        <v>2</v>
      </c>
      <c r="T500" s="196"/>
      <c r="U500" s="196"/>
      <c r="V500" s="196"/>
      <c r="W500" s="196" t="s">
        <v>71</v>
      </c>
      <c r="X500" s="198">
        <v>6</v>
      </c>
      <c r="Y500" s="84"/>
      <c r="Z500" s="82"/>
      <c r="AA500" t="str">
        <f t="shared" si="55"/>
        <v>Gould, Robbie CHI PK</v>
      </c>
      <c r="AO500" t="str">
        <f t="shared" si="50"/>
        <v/>
      </c>
      <c r="AQ500" t="str">
        <f t="shared" si="51"/>
        <v/>
      </c>
      <c r="AS500" t="str">
        <f t="shared" si="49"/>
        <v/>
      </c>
      <c r="AU500" t="str">
        <f t="shared" si="52"/>
        <v/>
      </c>
      <c r="AW500" t="str">
        <f t="shared" si="53"/>
        <v/>
      </c>
      <c r="AY500" t="str">
        <f t="shared" si="54"/>
        <v/>
      </c>
      <c r="BA500" s="88"/>
      <c r="BB500" s="88"/>
      <c r="BC500" s="88"/>
      <c r="BD500" s="88"/>
      <c r="BE500" s="88"/>
    </row>
    <row r="501" spans="1:57" ht="15.75" thickBot="1">
      <c r="A501" s="196">
        <v>491</v>
      </c>
      <c r="B501" s="196">
        <v>491</v>
      </c>
      <c r="C501" s="197" t="s">
        <v>595</v>
      </c>
      <c r="D501" s="197">
        <v>3.9</v>
      </c>
      <c r="E501" s="196">
        <v>1.3</v>
      </c>
      <c r="F501" s="199">
        <v>-0.5</v>
      </c>
      <c r="G501" s="196"/>
      <c r="H501" s="196"/>
      <c r="I501" s="196"/>
      <c r="J501" s="196"/>
      <c r="K501" s="196"/>
      <c r="L501" s="196"/>
      <c r="M501" s="200" t="s">
        <v>70</v>
      </c>
      <c r="N501" s="196"/>
      <c r="O501" s="196"/>
      <c r="P501" s="196"/>
      <c r="Q501" s="196"/>
      <c r="R501" s="196"/>
      <c r="S501" s="196"/>
      <c r="T501" s="196"/>
      <c r="U501" s="199">
        <v>0</v>
      </c>
      <c r="V501" s="199">
        <v>4.4000000000000004</v>
      </c>
      <c r="W501" s="196" t="s">
        <v>71</v>
      </c>
      <c r="X501" s="198">
        <v>8</v>
      </c>
      <c r="Y501" s="81"/>
      <c r="Z501" s="79"/>
      <c r="AA501" t="str">
        <f t="shared" si="55"/>
        <v>Gradkowski, Bruce CIN QB</v>
      </c>
      <c r="BA501" s="88"/>
      <c r="BB501" s="88"/>
      <c r="BC501" s="88"/>
      <c r="BD501" s="88"/>
      <c r="BE501" s="88"/>
    </row>
    <row r="502" spans="1:57" ht="15.75" thickBot="1">
      <c r="A502" s="196">
        <v>492</v>
      </c>
      <c r="B502" s="196">
        <v>492</v>
      </c>
      <c r="C502" s="197" t="s">
        <v>596</v>
      </c>
      <c r="D502" s="197">
        <v>101</v>
      </c>
      <c r="E502" s="196">
        <v>6.3120000000000003</v>
      </c>
      <c r="F502" s="199">
        <v>1.5</v>
      </c>
      <c r="G502" s="199">
        <v>1.5</v>
      </c>
      <c r="H502" s="199">
        <v>11.55</v>
      </c>
      <c r="I502" s="199">
        <v>0</v>
      </c>
      <c r="J502" s="199">
        <v>0.75</v>
      </c>
      <c r="K502" s="199">
        <v>1.5</v>
      </c>
      <c r="L502" s="200" t="s">
        <v>70</v>
      </c>
      <c r="M502" s="199">
        <v>6</v>
      </c>
      <c r="N502" s="199">
        <v>14.55</v>
      </c>
      <c r="O502" s="199">
        <v>0</v>
      </c>
      <c r="P502" s="199">
        <v>0</v>
      </c>
      <c r="Q502" s="199">
        <v>1.5</v>
      </c>
      <c r="R502" s="199">
        <v>17.2</v>
      </c>
      <c r="S502" s="199">
        <v>3</v>
      </c>
      <c r="T502" s="199">
        <v>26.7</v>
      </c>
      <c r="U502" s="199">
        <v>12.25</v>
      </c>
      <c r="V502" s="199">
        <v>3</v>
      </c>
      <c r="W502" s="196" t="s">
        <v>71</v>
      </c>
      <c r="X502" s="198">
        <v>7</v>
      </c>
      <c r="Y502" s="84"/>
      <c r="Z502" s="82"/>
      <c r="AA502" t="str">
        <f t="shared" si="55"/>
        <v>Graham, Brandon PHI DE</v>
      </c>
      <c r="BA502" s="88"/>
      <c r="BB502" s="88"/>
      <c r="BC502" s="88"/>
      <c r="BD502" s="88"/>
      <c r="BE502" s="88"/>
    </row>
    <row r="503" spans="1:57" ht="15.75" thickBot="1">
      <c r="A503" s="196">
        <v>493</v>
      </c>
      <c r="B503" s="196">
        <v>493</v>
      </c>
      <c r="C503" s="197" t="s">
        <v>597</v>
      </c>
      <c r="D503" s="197">
        <v>103.78</v>
      </c>
      <c r="E503" s="196">
        <v>6.4859999999999998</v>
      </c>
      <c r="F503" s="199">
        <v>2.25</v>
      </c>
      <c r="G503" s="199">
        <v>0</v>
      </c>
      <c r="H503" s="199">
        <v>0</v>
      </c>
      <c r="I503" s="199">
        <v>0</v>
      </c>
      <c r="J503" s="199">
        <v>0</v>
      </c>
      <c r="K503" s="199">
        <v>1.5</v>
      </c>
      <c r="L503" s="199">
        <v>3</v>
      </c>
      <c r="M503" s="200" t="s">
        <v>70</v>
      </c>
      <c r="N503" s="199">
        <v>7.5</v>
      </c>
      <c r="O503" s="199">
        <v>3</v>
      </c>
      <c r="P503" s="199">
        <v>23.5</v>
      </c>
      <c r="Q503" s="199">
        <v>11</v>
      </c>
      <c r="R503" s="199">
        <v>22.5</v>
      </c>
      <c r="S503" s="199">
        <v>8.25</v>
      </c>
      <c r="T503" s="199">
        <v>13.25</v>
      </c>
      <c r="U503" s="199">
        <v>5.78</v>
      </c>
      <c r="V503" s="199">
        <v>2.25</v>
      </c>
      <c r="W503" s="196" t="s">
        <v>71</v>
      </c>
      <c r="X503" s="198">
        <v>8</v>
      </c>
      <c r="Y503" s="81"/>
      <c r="Z503" s="79"/>
      <c r="AA503" t="str">
        <f t="shared" si="55"/>
        <v>Graham, Corey BAL S</v>
      </c>
      <c r="BA503" s="88"/>
      <c r="BB503" s="88"/>
      <c r="BC503" s="88"/>
      <c r="BD503" s="88"/>
      <c r="BE503" s="88"/>
    </row>
    <row r="504" spans="1:57" ht="15.75" thickBot="1">
      <c r="A504" s="196">
        <v>494</v>
      </c>
      <c r="B504" s="196">
        <v>494</v>
      </c>
      <c r="C504" s="197" t="s">
        <v>598</v>
      </c>
      <c r="D504" s="197">
        <v>0</v>
      </c>
      <c r="E504" s="196">
        <v>0</v>
      </c>
      <c r="F504" s="199">
        <v>0</v>
      </c>
      <c r="G504" s="199">
        <v>0</v>
      </c>
      <c r="H504" s="199">
        <v>0</v>
      </c>
      <c r="I504" s="199">
        <v>0</v>
      </c>
      <c r="J504" s="199">
        <v>0</v>
      </c>
      <c r="K504" s="196"/>
      <c r="L504" s="199">
        <v>0</v>
      </c>
      <c r="M504" s="196"/>
      <c r="N504" s="196"/>
      <c r="O504" s="196"/>
      <c r="P504" s="196"/>
      <c r="Q504" s="196"/>
      <c r="R504" s="196"/>
      <c r="S504" s="196"/>
      <c r="T504" s="196"/>
      <c r="U504" s="196"/>
      <c r="V504" s="196"/>
      <c r="W504" s="196" t="s">
        <v>71</v>
      </c>
      <c r="X504" s="198" t="s">
        <v>160</v>
      </c>
      <c r="Y504" s="84"/>
      <c r="Z504" s="82"/>
      <c r="AA504" t="str">
        <f t="shared" si="55"/>
        <v>Graham, Daniel FA TE</v>
      </c>
      <c r="BA504" s="88"/>
      <c r="BB504" s="88"/>
      <c r="BC504" s="88"/>
      <c r="BD504" s="88"/>
      <c r="BE504" s="88"/>
    </row>
    <row r="505" spans="1:57" ht="15.75" thickBot="1">
      <c r="A505" s="196">
        <v>495</v>
      </c>
      <c r="B505" s="196">
        <v>495</v>
      </c>
      <c r="C505" s="197" t="s">
        <v>599</v>
      </c>
      <c r="D505" s="197">
        <v>86.3</v>
      </c>
      <c r="E505" s="196">
        <v>5.7530000000000001</v>
      </c>
      <c r="F505" s="199">
        <v>0</v>
      </c>
      <c r="G505" s="199">
        <v>3</v>
      </c>
      <c r="H505" s="199">
        <v>6.9</v>
      </c>
      <c r="I505" s="199">
        <v>0</v>
      </c>
      <c r="J505" s="199">
        <v>0</v>
      </c>
      <c r="K505" s="199">
        <v>7</v>
      </c>
      <c r="L505" s="199">
        <v>6.2</v>
      </c>
      <c r="M505" s="200" t="s">
        <v>70</v>
      </c>
      <c r="N505" s="199">
        <v>10.1</v>
      </c>
      <c r="O505" s="199">
        <v>6</v>
      </c>
      <c r="P505" s="199">
        <v>32.200000000000003</v>
      </c>
      <c r="Q505" s="199">
        <v>6.2</v>
      </c>
      <c r="R505" s="199">
        <v>2.2000000000000002</v>
      </c>
      <c r="S505" s="196"/>
      <c r="T505" s="199">
        <v>0</v>
      </c>
      <c r="U505" s="199">
        <v>4.4000000000000004</v>
      </c>
      <c r="V505" s="199">
        <v>2.1</v>
      </c>
      <c r="W505" s="196" t="s">
        <v>71</v>
      </c>
      <c r="X505" s="198">
        <v>8</v>
      </c>
      <c r="Y505" s="81"/>
      <c r="Z505" s="79"/>
      <c r="AA505" t="str">
        <f t="shared" si="55"/>
        <v>Graham, Garrett HOU TE</v>
      </c>
      <c r="BA505" s="88"/>
      <c r="BB505" s="88"/>
      <c r="BC505" s="88"/>
      <c r="BD505" s="88"/>
      <c r="BE505" s="88"/>
    </row>
    <row r="506" spans="1:57" ht="15.75" thickBot="1">
      <c r="A506" s="196">
        <v>496</v>
      </c>
      <c r="B506" s="196">
        <v>496</v>
      </c>
      <c r="C506" s="197" t="s">
        <v>600</v>
      </c>
      <c r="D506" s="197">
        <v>280.7</v>
      </c>
      <c r="E506" s="196">
        <v>18.713000000000001</v>
      </c>
      <c r="F506" s="199">
        <v>23.5</v>
      </c>
      <c r="G506" s="199">
        <v>23.6</v>
      </c>
      <c r="H506" s="199">
        <v>13.6</v>
      </c>
      <c r="I506" s="199">
        <v>18.100000000000001</v>
      </c>
      <c r="J506" s="199">
        <v>1.9</v>
      </c>
      <c r="K506" s="200" t="s">
        <v>70</v>
      </c>
      <c r="L506" s="196"/>
      <c r="M506" s="199">
        <v>19.8</v>
      </c>
      <c r="N506" s="199">
        <v>25.2</v>
      </c>
      <c r="O506" s="199">
        <v>39.1</v>
      </c>
      <c r="P506" s="199">
        <v>15.9</v>
      </c>
      <c r="Q506" s="199">
        <v>9.3000000000000007</v>
      </c>
      <c r="R506" s="199">
        <v>11.9</v>
      </c>
      <c r="S506" s="199">
        <v>13.1</v>
      </c>
      <c r="T506" s="199">
        <v>14.4</v>
      </c>
      <c r="U506" s="199">
        <v>20.3</v>
      </c>
      <c r="V506" s="199">
        <v>31</v>
      </c>
      <c r="W506" s="197" t="s">
        <v>174</v>
      </c>
      <c r="X506" s="198">
        <v>6</v>
      </c>
      <c r="Y506" s="84"/>
      <c r="Z506" s="82"/>
      <c r="AA506" t="str">
        <f t="shared" si="55"/>
        <v>Graham, Jimmy NOS TE</v>
      </c>
      <c r="BA506" s="88"/>
      <c r="BB506" s="88"/>
      <c r="BC506" s="88"/>
      <c r="BD506" s="88"/>
      <c r="BE506" s="88"/>
    </row>
    <row r="507" spans="1:57" ht="15.75" thickBot="1">
      <c r="A507" s="196">
        <v>497</v>
      </c>
      <c r="B507" s="196">
        <v>497</v>
      </c>
      <c r="C507" s="197" t="s">
        <v>601</v>
      </c>
      <c r="D507" s="197">
        <v>147.5</v>
      </c>
      <c r="E507" s="196">
        <v>9.2189999999999994</v>
      </c>
      <c r="F507" s="199">
        <v>12.5</v>
      </c>
      <c r="G507" s="199">
        <v>9</v>
      </c>
      <c r="H507" s="199">
        <v>7.5</v>
      </c>
      <c r="I507" s="199">
        <v>8</v>
      </c>
      <c r="J507" s="199">
        <v>11.5</v>
      </c>
      <c r="K507" s="199">
        <v>7.5</v>
      </c>
      <c r="L507" s="199">
        <v>11</v>
      </c>
      <c r="M507" s="200" t="s">
        <v>70</v>
      </c>
      <c r="N507" s="199">
        <v>3</v>
      </c>
      <c r="O507" s="199">
        <v>7.5</v>
      </c>
      <c r="P507" s="199">
        <v>13.5</v>
      </c>
      <c r="Q507" s="199">
        <v>10.5</v>
      </c>
      <c r="R507" s="199">
        <v>7.5</v>
      </c>
      <c r="S507" s="199">
        <v>2</v>
      </c>
      <c r="T507" s="199">
        <v>17.5</v>
      </c>
      <c r="U507" s="199">
        <v>7.5</v>
      </c>
      <c r="V507" s="199">
        <v>11.5</v>
      </c>
      <c r="W507" s="196" t="s">
        <v>71</v>
      </c>
      <c r="X507" s="198">
        <v>8</v>
      </c>
      <c r="Y507" s="81"/>
      <c r="Z507" s="79"/>
      <c r="AA507" t="str">
        <f t="shared" si="55"/>
        <v>Graham, Shayne HOU PK</v>
      </c>
      <c r="BA507" s="88"/>
      <c r="BB507" s="88"/>
      <c r="BC507" s="88"/>
      <c r="BD507" s="88"/>
      <c r="BE507" s="88"/>
    </row>
    <row r="508" spans="1:57" ht="15.75" thickBot="1">
      <c r="A508" s="196">
        <v>498</v>
      </c>
      <c r="B508" s="196">
        <v>498</v>
      </c>
      <c r="C508" s="197" t="s">
        <v>602</v>
      </c>
      <c r="D508" s="197">
        <v>79.45</v>
      </c>
      <c r="E508" s="196">
        <v>5.2969999999999997</v>
      </c>
      <c r="F508" s="196"/>
      <c r="G508" s="199">
        <v>1.95</v>
      </c>
      <c r="H508" s="199">
        <v>12.15</v>
      </c>
      <c r="I508" s="199">
        <v>8.4</v>
      </c>
      <c r="J508" s="199">
        <v>5.3</v>
      </c>
      <c r="K508" s="199">
        <v>1.85</v>
      </c>
      <c r="L508" s="199">
        <v>1.85</v>
      </c>
      <c r="M508" s="200" t="s">
        <v>70</v>
      </c>
      <c r="N508" s="199">
        <v>2.9</v>
      </c>
      <c r="O508" s="199">
        <v>2.35</v>
      </c>
      <c r="P508" s="199">
        <v>3</v>
      </c>
      <c r="Q508" s="199">
        <v>4.9000000000000004</v>
      </c>
      <c r="R508" s="199">
        <v>8.9</v>
      </c>
      <c r="S508" s="199">
        <v>7.55</v>
      </c>
      <c r="T508" s="199">
        <v>6.95</v>
      </c>
      <c r="U508" s="199">
        <v>9.65</v>
      </c>
      <c r="V508" s="199">
        <v>1.75</v>
      </c>
      <c r="W508" s="196" t="s">
        <v>87</v>
      </c>
      <c r="X508" s="198">
        <v>8</v>
      </c>
      <c r="Y508" s="84"/>
      <c r="Z508" s="82"/>
      <c r="AA508" t="str">
        <f t="shared" si="55"/>
        <v>Graham, T.J. BUF WR</v>
      </c>
      <c r="BA508" s="88"/>
      <c r="BB508" s="88"/>
      <c r="BC508" s="88"/>
      <c r="BD508" s="88"/>
      <c r="BE508" s="88"/>
    </row>
    <row r="509" spans="1:57" ht="15.75" thickBot="1">
      <c r="A509" s="196">
        <v>499</v>
      </c>
      <c r="B509" s="196">
        <v>499</v>
      </c>
      <c r="C509" s="197" t="s">
        <v>603</v>
      </c>
      <c r="D509" s="197">
        <v>4.25</v>
      </c>
      <c r="E509" s="196">
        <v>0.26600000000000001</v>
      </c>
      <c r="F509" s="199">
        <v>0</v>
      </c>
      <c r="G509" s="199">
        <v>0</v>
      </c>
      <c r="H509" s="199">
        <v>0.75</v>
      </c>
      <c r="I509" s="199">
        <v>2</v>
      </c>
      <c r="J509" s="199">
        <v>1.5</v>
      </c>
      <c r="K509" s="199">
        <v>0</v>
      </c>
      <c r="L509" s="199">
        <v>0</v>
      </c>
      <c r="M509" s="199">
        <v>0</v>
      </c>
      <c r="N509" s="200" t="s">
        <v>70</v>
      </c>
      <c r="O509" s="199">
        <v>0</v>
      </c>
      <c r="P509" s="199">
        <v>0</v>
      </c>
      <c r="Q509" s="199">
        <v>0</v>
      </c>
      <c r="R509" s="199">
        <v>0</v>
      </c>
      <c r="S509" s="199">
        <v>0</v>
      </c>
      <c r="T509" s="199">
        <v>0</v>
      </c>
      <c r="U509" s="199">
        <v>0</v>
      </c>
      <c r="V509" s="199">
        <v>0</v>
      </c>
      <c r="W509" s="196" t="s">
        <v>71</v>
      </c>
      <c r="X509" s="198">
        <v>9</v>
      </c>
      <c r="Y509" s="81"/>
      <c r="Z509" s="79"/>
      <c r="AA509" t="str">
        <f t="shared" si="55"/>
        <v>Grant, Larry SFO LB</v>
      </c>
      <c r="BA509" s="88"/>
      <c r="BB509" s="88"/>
      <c r="BC509" s="88"/>
      <c r="BD509" s="88"/>
      <c r="BE509" s="88"/>
    </row>
    <row r="510" spans="1:57" ht="15.75" thickBot="1">
      <c r="A510" s="196">
        <v>500</v>
      </c>
      <c r="B510" s="196">
        <v>500</v>
      </c>
      <c r="C510" s="197" t="s">
        <v>604</v>
      </c>
      <c r="D510" s="197">
        <v>26.6</v>
      </c>
      <c r="E510" s="196">
        <v>5.32</v>
      </c>
      <c r="F510" s="196"/>
      <c r="G510" s="196"/>
      <c r="H510" s="196"/>
      <c r="I510" s="196"/>
      <c r="J510" s="199">
        <v>0.5</v>
      </c>
      <c r="K510" s="196"/>
      <c r="L510" s="196"/>
      <c r="M510" s="196"/>
      <c r="N510" s="196"/>
      <c r="O510" s="200" t="s">
        <v>70</v>
      </c>
      <c r="P510" s="196"/>
      <c r="Q510" s="196"/>
      <c r="R510" s="196"/>
      <c r="S510" s="199">
        <v>1.3</v>
      </c>
      <c r="T510" s="199">
        <v>0.2</v>
      </c>
      <c r="U510" s="199">
        <v>24.4</v>
      </c>
      <c r="V510" s="199">
        <v>0.2</v>
      </c>
      <c r="W510" s="196" t="s">
        <v>71</v>
      </c>
      <c r="X510" s="198">
        <v>10</v>
      </c>
      <c r="Y510" s="84"/>
      <c r="Z510" s="82"/>
      <c r="AA510" t="str">
        <f t="shared" si="55"/>
        <v>Grant, Ryan GBP RB</v>
      </c>
      <c r="BA510" s="88"/>
      <c r="BB510" s="88"/>
      <c r="BC510" s="88"/>
      <c r="BD510" s="88"/>
      <c r="BE510" s="88"/>
    </row>
    <row r="511" spans="1:57" ht="15.75" thickBot="1">
      <c r="A511" s="196">
        <v>501</v>
      </c>
      <c r="B511" s="196">
        <v>501</v>
      </c>
      <c r="C511" s="197" t="s">
        <v>605</v>
      </c>
      <c r="D511" s="197">
        <v>9.52</v>
      </c>
      <c r="E511" s="196">
        <v>0.95199999999999996</v>
      </c>
      <c r="F511" s="196"/>
      <c r="G511" s="196"/>
      <c r="H511" s="199">
        <v>0</v>
      </c>
      <c r="I511" s="199">
        <v>2.82</v>
      </c>
      <c r="J511" s="199">
        <v>4.2</v>
      </c>
      <c r="K511" s="199">
        <v>0</v>
      </c>
      <c r="L511" s="200" t="s">
        <v>70</v>
      </c>
      <c r="M511" s="199">
        <v>0</v>
      </c>
      <c r="N511" s="199">
        <v>0</v>
      </c>
      <c r="O511" s="196"/>
      <c r="P511" s="196"/>
      <c r="Q511" s="196"/>
      <c r="R511" s="199">
        <v>1.6</v>
      </c>
      <c r="S511" s="199">
        <v>0</v>
      </c>
      <c r="T511" s="196"/>
      <c r="U511" s="199">
        <v>0</v>
      </c>
      <c r="V511" s="199">
        <v>0.9</v>
      </c>
      <c r="W511" s="196" t="s">
        <v>71</v>
      </c>
      <c r="X511" s="198">
        <v>7</v>
      </c>
      <c r="Y511" s="81"/>
      <c r="Z511" s="79"/>
      <c r="AA511" t="str">
        <f t="shared" si="55"/>
        <v>Gray, Cyrus KCC RB</v>
      </c>
      <c r="BA511" s="88"/>
      <c r="BB511" s="88"/>
      <c r="BC511" s="88"/>
      <c r="BD511" s="88"/>
      <c r="BE511" s="88"/>
    </row>
    <row r="512" spans="1:57" ht="15.75" thickBot="1">
      <c r="A512" s="196">
        <v>502</v>
      </c>
      <c r="B512" s="196">
        <v>502</v>
      </c>
      <c r="C512" s="197" t="s">
        <v>606</v>
      </c>
      <c r="D512" s="197">
        <v>331.71</v>
      </c>
      <c r="E512" s="196">
        <v>20.731999999999999</v>
      </c>
      <c r="F512" s="199">
        <v>13.25</v>
      </c>
      <c r="G512" s="199">
        <v>20.55</v>
      </c>
      <c r="H512" s="199">
        <v>41.31</v>
      </c>
      <c r="I512" s="199">
        <v>26.2</v>
      </c>
      <c r="J512" s="199">
        <v>21.75</v>
      </c>
      <c r="K512" s="199">
        <v>35.25</v>
      </c>
      <c r="L512" s="199">
        <v>8.0500000000000007</v>
      </c>
      <c r="M512" s="200" t="s">
        <v>70</v>
      </c>
      <c r="N512" s="199">
        <v>25.25</v>
      </c>
      <c r="O512" s="199">
        <v>24.25</v>
      </c>
      <c r="P512" s="199">
        <v>23.6</v>
      </c>
      <c r="Q512" s="199">
        <v>18.95</v>
      </c>
      <c r="R512" s="199">
        <v>19.75</v>
      </c>
      <c r="S512" s="199">
        <v>8.15</v>
      </c>
      <c r="T512" s="199">
        <v>19.2</v>
      </c>
      <c r="U512" s="199">
        <v>21.1</v>
      </c>
      <c r="V512" s="199">
        <v>5.0999999999999996</v>
      </c>
      <c r="W512" s="197" t="s">
        <v>607</v>
      </c>
      <c r="X512" s="198">
        <v>8</v>
      </c>
      <c r="Y512" s="84"/>
      <c r="Z512" s="82"/>
      <c r="AA512" t="str">
        <f t="shared" si="55"/>
        <v>Green, A.J. CIN WR</v>
      </c>
      <c r="BA512" s="88"/>
      <c r="BB512" s="88"/>
      <c r="BC512" s="88"/>
      <c r="BD512" s="88"/>
      <c r="BE512" s="88"/>
    </row>
    <row r="513" spans="1:57" ht="15.75" thickBot="1">
      <c r="A513" s="196">
        <v>503</v>
      </c>
      <c r="B513" s="196">
        <v>503</v>
      </c>
      <c r="C513" s="197" t="s">
        <v>608</v>
      </c>
      <c r="D513" s="197">
        <v>76.900000000000006</v>
      </c>
      <c r="E513" s="196">
        <v>6.4080000000000004</v>
      </c>
      <c r="F513" s="196"/>
      <c r="G513" s="199">
        <v>0.2</v>
      </c>
      <c r="H513" s="196"/>
      <c r="I513" s="199">
        <v>0</v>
      </c>
      <c r="J513" s="199">
        <v>7.3</v>
      </c>
      <c r="K513" s="199">
        <v>8.3000000000000007</v>
      </c>
      <c r="L513" s="199">
        <v>10.4</v>
      </c>
      <c r="M513" s="199">
        <v>12.2</v>
      </c>
      <c r="N513" s="199">
        <v>9.8000000000000007</v>
      </c>
      <c r="O513" s="200" t="s">
        <v>70</v>
      </c>
      <c r="P513" s="199">
        <v>0</v>
      </c>
      <c r="Q513" s="199">
        <v>8</v>
      </c>
      <c r="R513" s="199">
        <v>8</v>
      </c>
      <c r="S513" s="199">
        <v>6.6</v>
      </c>
      <c r="T513" s="199">
        <v>6.1</v>
      </c>
      <c r="U513" s="196"/>
      <c r="V513" s="196"/>
      <c r="W513" s="196" t="s">
        <v>87</v>
      </c>
      <c r="X513" s="198">
        <v>10</v>
      </c>
      <c r="Y513" s="81"/>
      <c r="Z513" s="79"/>
      <c r="AA513" t="str">
        <f t="shared" si="55"/>
        <v>Green, Alex GBP RB</v>
      </c>
      <c r="BA513" s="88"/>
      <c r="BB513" s="88"/>
      <c r="BC513" s="88"/>
      <c r="BD513" s="88"/>
      <c r="BE513" s="88"/>
    </row>
    <row r="514" spans="1:57" ht="15.75" thickBot="1">
      <c r="A514" s="196">
        <v>504</v>
      </c>
      <c r="B514" s="196">
        <v>504</v>
      </c>
      <c r="C514" s="197" t="s">
        <v>609</v>
      </c>
      <c r="D514" s="197">
        <v>62.5</v>
      </c>
      <c r="E514" s="196">
        <v>4.1669999999999998</v>
      </c>
      <c r="F514" s="199">
        <v>0</v>
      </c>
      <c r="G514" s="199">
        <v>0</v>
      </c>
      <c r="H514" s="199">
        <v>0</v>
      </c>
      <c r="I514" s="199">
        <v>0</v>
      </c>
      <c r="J514" s="200" t="s">
        <v>70</v>
      </c>
      <c r="K514" s="199">
        <v>2.5</v>
      </c>
      <c r="L514" s="199">
        <v>11.45</v>
      </c>
      <c r="M514" s="199">
        <v>2.5</v>
      </c>
      <c r="N514" s="199">
        <v>16.8</v>
      </c>
      <c r="O514" s="199">
        <v>2.25</v>
      </c>
      <c r="P514" s="199">
        <v>2.25</v>
      </c>
      <c r="Q514" s="199">
        <v>0</v>
      </c>
      <c r="R514" s="196"/>
      <c r="S514" s="199">
        <v>1.5</v>
      </c>
      <c r="T514" s="199">
        <v>9.75</v>
      </c>
      <c r="U514" s="199">
        <v>13.5</v>
      </c>
      <c r="V514" s="199">
        <v>0</v>
      </c>
      <c r="W514" s="196" t="s">
        <v>71</v>
      </c>
      <c r="X514" s="198">
        <v>5</v>
      </c>
      <c r="Y514" s="84"/>
      <c r="Z514" s="82"/>
      <c r="AA514" t="str">
        <f t="shared" si="55"/>
        <v>Green, Jonte DET CB</v>
      </c>
      <c r="BA514" s="88"/>
      <c r="BB514" s="88"/>
      <c r="BC514" s="88"/>
      <c r="BD514" s="88"/>
      <c r="BE514" s="88"/>
    </row>
    <row r="515" spans="1:57" ht="15.75" thickBot="1">
      <c r="A515" s="196">
        <v>505</v>
      </c>
      <c r="B515" s="196">
        <v>505</v>
      </c>
      <c r="C515" s="197" t="s">
        <v>610</v>
      </c>
      <c r="D515" s="197">
        <v>11.6</v>
      </c>
      <c r="E515" s="196">
        <v>3.867</v>
      </c>
      <c r="F515" s="196"/>
      <c r="G515" s="199">
        <v>4.5999999999999996</v>
      </c>
      <c r="H515" s="196"/>
      <c r="I515" s="196"/>
      <c r="J515" s="196"/>
      <c r="K515" s="196"/>
      <c r="L515" s="200" t="s">
        <v>70</v>
      </c>
      <c r="M515" s="196"/>
      <c r="N515" s="196"/>
      <c r="O515" s="196"/>
      <c r="P515" s="199">
        <v>7</v>
      </c>
      <c r="Q515" s="199">
        <v>0</v>
      </c>
      <c r="R515" s="196"/>
      <c r="S515" s="196"/>
      <c r="T515" s="196"/>
      <c r="U515" s="196"/>
      <c r="V515" s="196"/>
      <c r="W515" s="197" t="s">
        <v>312</v>
      </c>
      <c r="X515" s="198">
        <v>7</v>
      </c>
      <c r="Y515" s="81"/>
      <c r="Z515" s="79"/>
      <c r="AA515" t="str">
        <f t="shared" si="55"/>
        <v>Green, Ladarius SDC TE</v>
      </c>
      <c r="BA515" s="88"/>
      <c r="BB515" s="88"/>
      <c r="BC515" s="88"/>
      <c r="BD515" s="88"/>
      <c r="BE515" s="88"/>
    </row>
    <row r="516" spans="1:57" ht="15.75" thickBot="1">
      <c r="A516" s="196">
        <v>506</v>
      </c>
      <c r="B516" s="196">
        <v>506</v>
      </c>
      <c r="C516" s="197" t="s">
        <v>611</v>
      </c>
      <c r="D516" s="197">
        <v>13.8</v>
      </c>
      <c r="E516" s="196">
        <v>1.1499999999999999</v>
      </c>
      <c r="F516" s="196"/>
      <c r="G516" s="196"/>
      <c r="H516" s="196"/>
      <c r="I516" s="196"/>
      <c r="J516" s="199">
        <v>0</v>
      </c>
      <c r="K516" s="199">
        <v>0</v>
      </c>
      <c r="L516" s="200" t="s">
        <v>70</v>
      </c>
      <c r="M516" s="199">
        <v>8.9</v>
      </c>
      <c r="N516" s="199">
        <v>0</v>
      </c>
      <c r="O516" s="199">
        <v>0</v>
      </c>
      <c r="P516" s="199">
        <v>0</v>
      </c>
      <c r="Q516" s="199">
        <v>0</v>
      </c>
      <c r="R516" s="199">
        <v>0</v>
      </c>
      <c r="S516" s="199">
        <v>0</v>
      </c>
      <c r="T516" s="199">
        <v>0</v>
      </c>
      <c r="U516" s="199">
        <v>0</v>
      </c>
      <c r="V516" s="199">
        <v>4.9000000000000004</v>
      </c>
      <c r="W516" s="196" t="s">
        <v>71</v>
      </c>
      <c r="X516" s="198">
        <v>7</v>
      </c>
      <c r="Y516" s="84"/>
      <c r="Z516" s="82"/>
      <c r="AA516" t="str">
        <f t="shared" si="55"/>
        <v>Green, Virgil DEN TE</v>
      </c>
      <c r="BA516" s="88"/>
      <c r="BB516" s="88"/>
      <c r="BC516" s="88"/>
      <c r="BD516" s="88"/>
      <c r="BE516" s="88"/>
    </row>
    <row r="517" spans="1:57" ht="15.75" thickBot="1">
      <c r="A517" s="196">
        <v>507</v>
      </c>
      <c r="B517" s="196">
        <v>507</v>
      </c>
      <c r="C517" s="197" t="s">
        <v>612</v>
      </c>
      <c r="D517" s="197">
        <v>173.8</v>
      </c>
      <c r="E517" s="196">
        <v>10.862</v>
      </c>
      <c r="F517" s="199">
        <v>16.5</v>
      </c>
      <c r="G517" s="199">
        <v>13.5</v>
      </c>
      <c r="H517" s="199">
        <v>6.8</v>
      </c>
      <c r="I517" s="199">
        <v>8.4</v>
      </c>
      <c r="J517" s="199">
        <v>2.6</v>
      </c>
      <c r="K517" s="199">
        <v>8</v>
      </c>
      <c r="L517" s="199">
        <v>6.9</v>
      </c>
      <c r="M517" s="200" t="s">
        <v>70</v>
      </c>
      <c r="N517" s="199">
        <v>13.3</v>
      </c>
      <c r="O517" s="199">
        <v>7.8</v>
      </c>
      <c r="P517" s="199">
        <v>17.8</v>
      </c>
      <c r="Q517" s="199">
        <v>21.8</v>
      </c>
      <c r="R517" s="199">
        <v>18.2</v>
      </c>
      <c r="S517" s="199">
        <v>13.2</v>
      </c>
      <c r="T517" s="199">
        <v>16.600000000000001</v>
      </c>
      <c r="U517" s="199">
        <v>2.4</v>
      </c>
      <c r="V517" s="199">
        <v>0</v>
      </c>
      <c r="W517" s="197" t="s">
        <v>126</v>
      </c>
      <c r="X517" s="198">
        <v>8</v>
      </c>
      <c r="Y517" s="81"/>
      <c r="Z517" s="79"/>
      <c r="AA517" t="str">
        <f t="shared" si="55"/>
        <v>Green-Ellis, BenJarvus CIN RB</v>
      </c>
      <c r="BA517" s="88"/>
      <c r="BB517" s="88"/>
      <c r="BC517" s="88"/>
      <c r="BD517" s="88"/>
      <c r="BE517" s="88"/>
    </row>
    <row r="518" spans="1:57" ht="15.75" thickBot="1">
      <c r="A518" s="196">
        <v>508</v>
      </c>
      <c r="B518" s="196">
        <v>508</v>
      </c>
      <c r="C518" s="197" t="s">
        <v>613</v>
      </c>
      <c r="D518" s="197">
        <v>188.62</v>
      </c>
      <c r="E518" s="196">
        <v>11.789</v>
      </c>
      <c r="F518" s="199">
        <v>15.4</v>
      </c>
      <c r="G518" s="199">
        <v>2.2999999999999998</v>
      </c>
      <c r="H518" s="199">
        <v>6.9</v>
      </c>
      <c r="I518" s="199">
        <v>3.4</v>
      </c>
      <c r="J518" s="199">
        <v>5.5</v>
      </c>
      <c r="K518" s="199">
        <v>37.32</v>
      </c>
      <c r="L518" s="199">
        <v>20.8</v>
      </c>
      <c r="M518" s="199">
        <v>12.6</v>
      </c>
      <c r="N518" s="200" t="s">
        <v>70</v>
      </c>
      <c r="O518" s="199">
        <v>7.3</v>
      </c>
      <c r="P518" s="199">
        <v>6.4</v>
      </c>
      <c r="Q518" s="199">
        <v>6</v>
      </c>
      <c r="R518" s="199">
        <v>10.4</v>
      </c>
      <c r="S518" s="199">
        <v>13.7</v>
      </c>
      <c r="T518" s="199">
        <v>8.9</v>
      </c>
      <c r="U518" s="199">
        <v>22</v>
      </c>
      <c r="V518" s="199">
        <v>9.6999999999999993</v>
      </c>
      <c r="W518" s="197" t="s">
        <v>177</v>
      </c>
      <c r="X518" s="198">
        <v>9</v>
      </c>
      <c r="Y518" s="84"/>
      <c r="Z518" s="82"/>
      <c r="AA518" t="str">
        <f t="shared" si="55"/>
        <v>Greene, Shonn NYJ RB</v>
      </c>
      <c r="BA518" s="88"/>
      <c r="BB518" s="88"/>
      <c r="BC518" s="88"/>
      <c r="BD518" s="88"/>
      <c r="BE518" s="88"/>
    </row>
    <row r="519" spans="1:57" ht="15.75" thickBot="1">
      <c r="A519" s="196">
        <v>509</v>
      </c>
      <c r="B519" s="196">
        <v>509</v>
      </c>
      <c r="C519" s="197" t="s">
        <v>614</v>
      </c>
      <c r="D519" s="197">
        <v>228.2</v>
      </c>
      <c r="E519" s="196">
        <v>14.263</v>
      </c>
      <c r="F519" s="199">
        <v>21.5</v>
      </c>
      <c r="G519" s="199">
        <v>8.75</v>
      </c>
      <c r="H519" s="199">
        <v>29.85</v>
      </c>
      <c r="I519" s="199">
        <v>13.5</v>
      </c>
      <c r="J519" s="199">
        <v>15</v>
      </c>
      <c r="K519" s="199">
        <v>7.5</v>
      </c>
      <c r="L519" s="199">
        <v>10</v>
      </c>
      <c r="M519" s="199">
        <v>14</v>
      </c>
      <c r="N519" s="199">
        <v>13.25</v>
      </c>
      <c r="O519" s="199">
        <v>13.8</v>
      </c>
      <c r="P519" s="200" t="s">
        <v>70</v>
      </c>
      <c r="Q519" s="199">
        <v>13</v>
      </c>
      <c r="R519" s="199">
        <v>21.75</v>
      </c>
      <c r="S519" s="199">
        <v>3.5</v>
      </c>
      <c r="T519" s="199">
        <v>30.55</v>
      </c>
      <c r="U519" s="199">
        <v>7.75</v>
      </c>
      <c r="V519" s="199">
        <v>4.5</v>
      </c>
      <c r="W519" s="197" t="s">
        <v>130</v>
      </c>
      <c r="X519" s="198">
        <v>11</v>
      </c>
      <c r="Y519" s="81"/>
      <c r="Z519" s="79"/>
      <c r="AA519" t="str">
        <f t="shared" si="55"/>
        <v>Greenway, Chad MIN LB</v>
      </c>
      <c r="BA519" s="88"/>
      <c r="BB519" s="88"/>
      <c r="BC519" s="88"/>
      <c r="BD519" s="88"/>
      <c r="BE519" s="88"/>
    </row>
    <row r="520" spans="1:57" ht="15.75" thickBot="1">
      <c r="A520" s="196">
        <v>510</v>
      </c>
      <c r="B520" s="196">
        <v>510</v>
      </c>
      <c r="C520" s="197" t="s">
        <v>615</v>
      </c>
      <c r="D520" s="197">
        <v>116.85</v>
      </c>
      <c r="E520" s="196">
        <v>8.3460000000000001</v>
      </c>
      <c r="F520" s="196"/>
      <c r="G520" s="199">
        <v>1.5</v>
      </c>
      <c r="H520" s="199">
        <v>20.3</v>
      </c>
      <c r="I520" s="199">
        <v>9</v>
      </c>
      <c r="J520" s="199">
        <v>2.5</v>
      </c>
      <c r="K520" s="200" t="s">
        <v>70</v>
      </c>
      <c r="L520" s="199">
        <v>7</v>
      </c>
      <c r="M520" s="199">
        <v>6.25</v>
      </c>
      <c r="N520" s="199">
        <v>10</v>
      </c>
      <c r="O520" s="199">
        <v>7.75</v>
      </c>
      <c r="P520" s="199">
        <v>5</v>
      </c>
      <c r="Q520" s="199">
        <v>6</v>
      </c>
      <c r="R520" s="199">
        <v>4.5</v>
      </c>
      <c r="S520" s="199">
        <v>10</v>
      </c>
      <c r="T520" s="199">
        <v>25.55</v>
      </c>
      <c r="U520" s="199">
        <v>1.5</v>
      </c>
      <c r="V520" s="196"/>
      <c r="W520" s="196" t="s">
        <v>71</v>
      </c>
      <c r="X520" s="198">
        <v>6</v>
      </c>
      <c r="Y520" s="84"/>
      <c r="Z520" s="82"/>
      <c r="AA520" t="str">
        <f t="shared" si="55"/>
        <v>Greer, Jabari NOS CB</v>
      </c>
      <c r="BA520" s="88"/>
      <c r="BB520" s="88"/>
      <c r="BC520" s="88"/>
      <c r="BD520" s="88"/>
      <c r="BE520" s="88"/>
    </row>
    <row r="521" spans="1:57" ht="15.75" thickBot="1">
      <c r="A521" s="196">
        <v>511</v>
      </c>
      <c r="B521" s="196">
        <v>511</v>
      </c>
      <c r="C521" s="197" t="s">
        <v>616</v>
      </c>
      <c r="D521" s="197">
        <v>100.5</v>
      </c>
      <c r="E521" s="196">
        <v>8.375</v>
      </c>
      <c r="F521" s="199">
        <v>2.25</v>
      </c>
      <c r="G521" s="199">
        <v>6.75</v>
      </c>
      <c r="H521" s="199">
        <v>17.100000000000001</v>
      </c>
      <c r="I521" s="199">
        <v>6</v>
      </c>
      <c r="J521" s="196"/>
      <c r="K521" s="196"/>
      <c r="L521" s="196"/>
      <c r="M521" s="196"/>
      <c r="N521" s="200" t="s">
        <v>70</v>
      </c>
      <c r="O521" s="199">
        <v>6</v>
      </c>
      <c r="P521" s="199">
        <v>6.25</v>
      </c>
      <c r="Q521" s="199">
        <v>27.6</v>
      </c>
      <c r="R521" s="199">
        <v>0</v>
      </c>
      <c r="S521" s="199">
        <v>6</v>
      </c>
      <c r="T521" s="199">
        <v>7.75</v>
      </c>
      <c r="U521" s="199">
        <v>4.5</v>
      </c>
      <c r="V521" s="199">
        <v>10.3</v>
      </c>
      <c r="W521" s="196" t="s">
        <v>71</v>
      </c>
      <c r="X521" s="198">
        <v>9</v>
      </c>
      <c r="Y521" s="81"/>
      <c r="Z521" s="79"/>
      <c r="AA521" t="str">
        <f t="shared" si="55"/>
        <v>Gregory, Steve NEP S</v>
      </c>
      <c r="BA521" s="88"/>
      <c r="BB521" s="88"/>
      <c r="BC521" s="88"/>
      <c r="BD521" s="88"/>
      <c r="BE521" s="88"/>
    </row>
    <row r="522" spans="1:57" ht="15.75" thickBot="1">
      <c r="A522" s="196">
        <v>512</v>
      </c>
      <c r="B522" s="196">
        <v>512</v>
      </c>
      <c r="C522" s="197" t="s">
        <v>617</v>
      </c>
      <c r="D522" s="197">
        <v>198.7</v>
      </c>
      <c r="E522" s="196">
        <v>12.419</v>
      </c>
      <c r="F522" s="199">
        <v>7.5</v>
      </c>
      <c r="G522" s="199">
        <v>9.6999999999999993</v>
      </c>
      <c r="H522" s="199">
        <v>19.899999999999999</v>
      </c>
      <c r="I522" s="199">
        <v>12.2</v>
      </c>
      <c r="J522" s="199">
        <v>13.5</v>
      </c>
      <c r="K522" s="199">
        <v>19.3</v>
      </c>
      <c r="L522" s="199">
        <v>6.4</v>
      </c>
      <c r="M522" s="200" t="s">
        <v>70</v>
      </c>
      <c r="N522" s="199">
        <v>21.8</v>
      </c>
      <c r="O522" s="199">
        <v>12</v>
      </c>
      <c r="P522" s="199">
        <v>13.9</v>
      </c>
      <c r="Q522" s="199">
        <v>16.100000000000001</v>
      </c>
      <c r="R522" s="199">
        <v>12.5</v>
      </c>
      <c r="S522" s="199">
        <v>10.3</v>
      </c>
      <c r="T522" s="199">
        <v>15.3</v>
      </c>
      <c r="U522" s="199">
        <v>8.3000000000000007</v>
      </c>
      <c r="V522" s="199">
        <v>0</v>
      </c>
      <c r="W522" s="197" t="s">
        <v>592</v>
      </c>
      <c r="X522" s="198">
        <v>8</v>
      </c>
      <c r="Y522" s="84"/>
      <c r="Z522" s="82"/>
      <c r="AA522" t="str">
        <f t="shared" si="55"/>
        <v>Gresham, Jermaine CIN TE</v>
      </c>
      <c r="BA522" s="88"/>
      <c r="BB522" s="88"/>
      <c r="BC522" s="88"/>
      <c r="BD522" s="88"/>
      <c r="BE522" s="88"/>
    </row>
    <row r="523" spans="1:57" ht="15.75" thickBot="1">
      <c r="A523" s="196">
        <v>513</v>
      </c>
      <c r="B523" s="196">
        <v>513</v>
      </c>
      <c r="C523" s="197" t="s">
        <v>618</v>
      </c>
      <c r="D523" s="197">
        <v>138.35</v>
      </c>
      <c r="E523" s="196">
        <v>8.6470000000000002</v>
      </c>
      <c r="F523" s="199">
        <v>0</v>
      </c>
      <c r="G523" s="199">
        <v>10.7</v>
      </c>
      <c r="H523" s="199">
        <v>9.25</v>
      </c>
      <c r="I523" s="199">
        <v>22.1</v>
      </c>
      <c r="J523" s="199">
        <v>0</v>
      </c>
      <c r="K523" s="199">
        <v>2.5</v>
      </c>
      <c r="L523" s="199">
        <v>0</v>
      </c>
      <c r="M523" s="199">
        <v>0</v>
      </c>
      <c r="N523" s="199">
        <v>1.25</v>
      </c>
      <c r="O523" s="199">
        <v>14.5</v>
      </c>
      <c r="P523" s="200" t="s">
        <v>70</v>
      </c>
      <c r="Q523" s="199">
        <v>0</v>
      </c>
      <c r="R523" s="199">
        <v>8.75</v>
      </c>
      <c r="S523" s="199">
        <v>11.4</v>
      </c>
      <c r="T523" s="199">
        <v>19.899999999999999</v>
      </c>
      <c r="U523" s="199">
        <v>8</v>
      </c>
      <c r="V523" s="199">
        <v>30</v>
      </c>
      <c r="W523" s="196" t="s">
        <v>71</v>
      </c>
      <c r="X523" s="198">
        <v>11</v>
      </c>
      <c r="Y523" s="81"/>
      <c r="Z523" s="79"/>
      <c r="AA523" t="str">
        <f t="shared" ref="AA523:AA586" si="56">IF(ISBLANK(C523),"",C523)</f>
        <v>Griffen, Everson MIN DE</v>
      </c>
      <c r="BA523" s="88"/>
      <c r="BB523" s="88"/>
      <c r="BC523" s="88"/>
      <c r="BD523" s="88"/>
      <c r="BE523" s="88"/>
    </row>
    <row r="524" spans="1:57" ht="15.75" thickBot="1">
      <c r="A524" s="196">
        <v>514</v>
      </c>
      <c r="B524" s="196">
        <v>514</v>
      </c>
      <c r="C524" s="197" t="s">
        <v>619</v>
      </c>
      <c r="D524" s="197">
        <v>313.23</v>
      </c>
      <c r="E524" s="196">
        <v>20.882000000000001</v>
      </c>
      <c r="F524" s="199">
        <v>29.2</v>
      </c>
      <c r="G524" s="199">
        <v>30.44</v>
      </c>
      <c r="H524" s="199">
        <v>18.34</v>
      </c>
      <c r="I524" s="199">
        <v>23.75</v>
      </c>
      <c r="J524" s="199">
        <v>2.34</v>
      </c>
      <c r="K524" s="199">
        <v>37.840000000000003</v>
      </c>
      <c r="L524" s="199">
        <v>20.22</v>
      </c>
      <c r="M524" s="199">
        <v>11.18</v>
      </c>
      <c r="N524" s="199">
        <v>9.9</v>
      </c>
      <c r="O524" s="200" t="s">
        <v>70</v>
      </c>
      <c r="P524" s="199">
        <v>35.4</v>
      </c>
      <c r="Q524" s="199">
        <v>34.1</v>
      </c>
      <c r="R524" s="199">
        <v>18.72</v>
      </c>
      <c r="S524" s="199">
        <v>13.18</v>
      </c>
      <c r="T524" s="196"/>
      <c r="U524" s="199">
        <v>13.32</v>
      </c>
      <c r="V524" s="199">
        <v>15.3</v>
      </c>
      <c r="W524" s="197" t="s">
        <v>456</v>
      </c>
      <c r="X524" s="198">
        <v>10</v>
      </c>
      <c r="Y524" s="84"/>
      <c r="Z524" s="82"/>
      <c r="AA524" t="str">
        <f t="shared" si="56"/>
        <v>Griffin III, Robert WAS QB</v>
      </c>
      <c r="BA524" s="88"/>
      <c r="BB524" s="88"/>
      <c r="BC524" s="88"/>
      <c r="BD524" s="88"/>
      <c r="BE524" s="88"/>
    </row>
    <row r="525" spans="1:57" ht="15.75" thickBot="1">
      <c r="A525" s="196">
        <v>515</v>
      </c>
      <c r="B525" s="196">
        <v>515</v>
      </c>
      <c r="C525" s="197" t="s">
        <v>620</v>
      </c>
      <c r="D525" s="197">
        <v>58</v>
      </c>
      <c r="E525" s="196">
        <v>6.444</v>
      </c>
      <c r="F525" s="199">
        <v>12.5</v>
      </c>
      <c r="G525" s="199">
        <v>8.5</v>
      </c>
      <c r="H525" s="199">
        <v>0</v>
      </c>
      <c r="I525" s="196"/>
      <c r="J525" s="196"/>
      <c r="K525" s="196"/>
      <c r="L525" s="199">
        <v>9.25</v>
      </c>
      <c r="M525" s="199">
        <v>6.5</v>
      </c>
      <c r="N525" s="199">
        <v>1.5</v>
      </c>
      <c r="O525" s="200" t="s">
        <v>70</v>
      </c>
      <c r="P525" s="199">
        <v>4.5</v>
      </c>
      <c r="Q525" s="199">
        <v>8.5</v>
      </c>
      <c r="R525" s="199">
        <v>6.75</v>
      </c>
      <c r="S525" s="196"/>
      <c r="T525" s="196"/>
      <c r="U525" s="196"/>
      <c r="V525" s="196"/>
      <c r="W525" s="196" t="s">
        <v>71</v>
      </c>
      <c r="X525" s="198">
        <v>10</v>
      </c>
      <c r="Y525" s="81"/>
      <c r="Z525" s="79"/>
      <c r="AA525" t="str">
        <f t="shared" si="56"/>
        <v>Griffin, Cedric WAS CB</v>
      </c>
      <c r="BA525" s="88"/>
      <c r="BB525" s="88"/>
      <c r="BC525" s="88"/>
      <c r="BD525" s="88"/>
      <c r="BE525" s="88"/>
    </row>
    <row r="526" spans="1:57" ht="15.75" thickBot="1">
      <c r="A526" s="196">
        <v>516</v>
      </c>
      <c r="B526" s="196">
        <v>516</v>
      </c>
      <c r="C526" s="197" t="s">
        <v>621</v>
      </c>
      <c r="D526" s="197">
        <v>155.44999999999999</v>
      </c>
      <c r="E526" s="196">
        <v>9.7159999999999993</v>
      </c>
      <c r="F526" s="199">
        <v>4.5</v>
      </c>
      <c r="G526" s="199">
        <v>29</v>
      </c>
      <c r="H526" s="199">
        <v>9</v>
      </c>
      <c r="I526" s="199">
        <v>1.5</v>
      </c>
      <c r="J526" s="199">
        <v>4.25</v>
      </c>
      <c r="K526" s="199">
        <v>4.5</v>
      </c>
      <c r="L526" s="199">
        <v>9</v>
      </c>
      <c r="M526" s="199">
        <v>23</v>
      </c>
      <c r="N526" s="199">
        <v>1.5</v>
      </c>
      <c r="O526" s="199">
        <v>3</v>
      </c>
      <c r="P526" s="200" t="s">
        <v>70</v>
      </c>
      <c r="Q526" s="199">
        <v>15.8</v>
      </c>
      <c r="R526" s="199">
        <v>4.5</v>
      </c>
      <c r="S526" s="199">
        <v>4.75</v>
      </c>
      <c r="T526" s="199">
        <v>25.85</v>
      </c>
      <c r="U526" s="199">
        <v>3</v>
      </c>
      <c r="V526" s="199">
        <v>12.3</v>
      </c>
      <c r="W526" s="196" t="s">
        <v>71</v>
      </c>
      <c r="X526" s="198">
        <v>11</v>
      </c>
      <c r="Y526" s="84"/>
      <c r="Z526" s="82"/>
      <c r="AA526" t="str">
        <f t="shared" si="56"/>
        <v>Griffin, Michael TEN S</v>
      </c>
      <c r="BA526" s="88"/>
      <c r="BB526" s="88"/>
      <c r="BC526" s="88"/>
      <c r="BD526" s="88"/>
      <c r="BE526" s="88"/>
    </row>
    <row r="527" spans="1:57" ht="15.75" thickBot="1">
      <c r="A527" s="196">
        <v>517</v>
      </c>
      <c r="B527" s="196">
        <v>517</v>
      </c>
      <c r="C527" s="197" t="s">
        <v>622</v>
      </c>
      <c r="D527" s="197">
        <v>9</v>
      </c>
      <c r="E527" s="196">
        <v>9</v>
      </c>
      <c r="F527" s="199">
        <v>9</v>
      </c>
      <c r="G527" s="196"/>
      <c r="H527" s="196"/>
      <c r="I527" s="196"/>
      <c r="J527" s="196"/>
      <c r="K527" s="196"/>
      <c r="L527" s="200" t="s">
        <v>70</v>
      </c>
      <c r="M527" s="196"/>
      <c r="N527" s="196"/>
      <c r="O527" s="196"/>
      <c r="P527" s="196"/>
      <c r="Q527" s="196"/>
      <c r="R527" s="196"/>
      <c r="S527" s="196"/>
      <c r="T527" s="196"/>
      <c r="U527" s="196"/>
      <c r="V527" s="196"/>
      <c r="W527" s="196" t="s">
        <v>71</v>
      </c>
      <c r="X527" s="198">
        <v>7</v>
      </c>
      <c r="Y527" s="81"/>
      <c r="Z527" s="79"/>
      <c r="AA527" t="str">
        <f t="shared" si="56"/>
        <v>Grimes, Brent ATL CB</v>
      </c>
      <c r="BA527" s="88"/>
      <c r="BB527" s="88"/>
      <c r="BC527" s="88"/>
      <c r="BD527" s="88"/>
      <c r="BE527" s="88"/>
    </row>
    <row r="528" spans="1:57" ht="15.75" thickBot="1">
      <c r="A528" s="196">
        <v>518</v>
      </c>
      <c r="B528" s="196">
        <v>518</v>
      </c>
      <c r="C528" s="197" t="s">
        <v>623</v>
      </c>
      <c r="D528" s="197">
        <v>3.3</v>
      </c>
      <c r="E528" s="196">
        <v>0.36699999999999999</v>
      </c>
      <c r="F528" s="196"/>
      <c r="G528" s="196"/>
      <c r="H528" s="196"/>
      <c r="I528" s="196"/>
      <c r="J528" s="199">
        <v>0</v>
      </c>
      <c r="K528" s="200" t="s">
        <v>70</v>
      </c>
      <c r="L528" s="199">
        <v>1.4</v>
      </c>
      <c r="M528" s="199">
        <v>1.9</v>
      </c>
      <c r="N528" s="199">
        <v>0</v>
      </c>
      <c r="O528" s="199">
        <v>0</v>
      </c>
      <c r="P528" s="199">
        <v>0</v>
      </c>
      <c r="Q528" s="199">
        <v>0</v>
      </c>
      <c r="R528" s="199">
        <v>0</v>
      </c>
      <c r="S528" s="199">
        <v>0</v>
      </c>
      <c r="T528" s="196"/>
      <c r="U528" s="196"/>
      <c r="V528" s="196"/>
      <c r="W528" s="196" t="s">
        <v>71</v>
      </c>
      <c r="X528" s="198">
        <v>6</v>
      </c>
      <c r="Y528" s="84"/>
      <c r="Z528" s="82"/>
      <c r="AA528" t="str">
        <f t="shared" si="56"/>
        <v>Grimes, Jonathan JAC RB</v>
      </c>
      <c r="BA528" s="88"/>
      <c r="BB528" s="88"/>
      <c r="BC528" s="88"/>
      <c r="BD528" s="88"/>
      <c r="BE528" s="88"/>
    </row>
    <row r="529" spans="1:57" ht="15.75" thickBot="1">
      <c r="A529" s="196">
        <v>519</v>
      </c>
      <c r="B529" s="196">
        <v>519</v>
      </c>
      <c r="C529" s="197" t="s">
        <v>624</v>
      </c>
      <c r="D529" s="197">
        <v>0</v>
      </c>
      <c r="E529" s="196">
        <v>0</v>
      </c>
      <c r="F529" s="199">
        <v>0</v>
      </c>
      <c r="G529" s="199">
        <v>0</v>
      </c>
      <c r="H529" s="199">
        <v>0</v>
      </c>
      <c r="I529" s="199">
        <v>0</v>
      </c>
      <c r="J529" s="200" t="s">
        <v>70</v>
      </c>
      <c r="K529" s="199">
        <v>0</v>
      </c>
      <c r="L529" s="199">
        <v>0</v>
      </c>
      <c r="M529" s="199">
        <v>0</v>
      </c>
      <c r="N529" s="199">
        <v>0</v>
      </c>
      <c r="O529" s="196"/>
      <c r="P529" s="199">
        <v>0</v>
      </c>
      <c r="Q529" s="196"/>
      <c r="R529" s="196"/>
      <c r="S529" s="196"/>
      <c r="T529" s="196"/>
      <c r="U529" s="196"/>
      <c r="V529" s="196"/>
      <c r="W529" s="196" t="s">
        <v>71</v>
      </c>
      <c r="X529" s="198">
        <v>5</v>
      </c>
      <c r="Y529" s="81"/>
      <c r="Z529" s="79"/>
      <c r="AA529" t="str">
        <f t="shared" si="56"/>
        <v>Grimm, Cody TBB S</v>
      </c>
      <c r="BA529" s="88"/>
      <c r="BB529" s="88"/>
      <c r="BC529" s="88"/>
      <c r="BD529" s="88"/>
      <c r="BE529" s="88"/>
    </row>
    <row r="530" spans="1:57" ht="15.75" thickBot="1">
      <c r="A530" s="196">
        <v>520</v>
      </c>
      <c r="B530" s="196">
        <v>520</v>
      </c>
      <c r="C530" s="197" t="s">
        <v>625</v>
      </c>
      <c r="D530" s="197">
        <v>2.1</v>
      </c>
      <c r="E530" s="196">
        <v>0.15</v>
      </c>
      <c r="F530" s="199">
        <v>0</v>
      </c>
      <c r="G530" s="199">
        <v>0</v>
      </c>
      <c r="H530" s="199">
        <v>2.1</v>
      </c>
      <c r="I530" s="199">
        <v>0</v>
      </c>
      <c r="J530" s="199">
        <v>0</v>
      </c>
      <c r="K530" s="199">
        <v>0</v>
      </c>
      <c r="L530" s="200" t="s">
        <v>70</v>
      </c>
      <c r="M530" s="199">
        <v>0</v>
      </c>
      <c r="N530" s="199">
        <v>0</v>
      </c>
      <c r="O530" s="199">
        <v>0</v>
      </c>
      <c r="P530" s="199">
        <v>0</v>
      </c>
      <c r="Q530" s="199">
        <v>0</v>
      </c>
      <c r="R530" s="199">
        <v>0</v>
      </c>
      <c r="S530" s="199">
        <v>0</v>
      </c>
      <c r="T530" s="199">
        <v>0</v>
      </c>
      <c r="U530" s="196"/>
      <c r="V530" s="196"/>
      <c r="W530" s="196" t="s">
        <v>71</v>
      </c>
      <c r="X530" s="198">
        <v>7</v>
      </c>
      <c r="Y530" s="84"/>
      <c r="Z530" s="82"/>
      <c r="AA530" t="str">
        <f t="shared" si="56"/>
        <v>Gronkowski, Chris DEN RB</v>
      </c>
      <c r="BA530" s="88"/>
      <c r="BB530" s="88"/>
      <c r="BC530" s="88"/>
      <c r="BD530" s="88"/>
      <c r="BE530" s="88"/>
    </row>
    <row r="531" spans="1:57" ht="15.75" thickBot="1">
      <c r="A531" s="196">
        <v>521</v>
      </c>
      <c r="B531" s="196">
        <v>521</v>
      </c>
      <c r="C531" s="197" t="s">
        <v>626</v>
      </c>
      <c r="D531" s="197">
        <v>226.5</v>
      </c>
      <c r="E531" s="196">
        <v>20.591000000000001</v>
      </c>
      <c r="F531" s="199">
        <v>21</v>
      </c>
      <c r="G531" s="199">
        <v>22.5</v>
      </c>
      <c r="H531" s="199">
        <v>5.0999999999999996</v>
      </c>
      <c r="I531" s="199">
        <v>22.9</v>
      </c>
      <c r="J531" s="199">
        <v>9.5</v>
      </c>
      <c r="K531" s="199">
        <v>15.1</v>
      </c>
      <c r="L531" s="199">
        <v>28.8</v>
      </c>
      <c r="M531" s="199">
        <v>38.6</v>
      </c>
      <c r="N531" s="200" t="s">
        <v>70</v>
      </c>
      <c r="O531" s="199">
        <v>13.6</v>
      </c>
      <c r="P531" s="199">
        <v>36.200000000000003</v>
      </c>
      <c r="Q531" s="196"/>
      <c r="R531" s="196"/>
      <c r="S531" s="196"/>
      <c r="T531" s="196"/>
      <c r="U531" s="196"/>
      <c r="V531" s="199">
        <v>13.2</v>
      </c>
      <c r="W531" s="197" t="s">
        <v>627</v>
      </c>
      <c r="X531" s="198">
        <v>9</v>
      </c>
      <c r="Y531" s="81"/>
      <c r="Z531" s="79"/>
      <c r="AA531" t="str">
        <f t="shared" si="56"/>
        <v>Gronkowski, Rob NEP TE</v>
      </c>
      <c r="BA531" s="88"/>
      <c r="BB531" s="88"/>
      <c r="BC531" s="88"/>
      <c r="BD531" s="88"/>
      <c r="BE531" s="88"/>
    </row>
    <row r="532" spans="1:57" ht="15.75" thickBot="1">
      <c r="A532" s="196">
        <v>522</v>
      </c>
      <c r="B532" s="196">
        <v>522</v>
      </c>
      <c r="C532" s="197" t="s">
        <v>628</v>
      </c>
      <c r="D532" s="197">
        <v>88.15</v>
      </c>
      <c r="E532" s="196">
        <v>5.5090000000000003</v>
      </c>
      <c r="F532" s="199">
        <v>1.5</v>
      </c>
      <c r="G532" s="199">
        <v>10.199999999999999</v>
      </c>
      <c r="H532" s="199">
        <v>9.3000000000000007</v>
      </c>
      <c r="I532" s="199">
        <v>1.5</v>
      </c>
      <c r="J532" s="199">
        <v>0</v>
      </c>
      <c r="K532" s="199">
        <v>0</v>
      </c>
      <c r="L532" s="199">
        <v>3</v>
      </c>
      <c r="M532" s="199">
        <v>4.5</v>
      </c>
      <c r="N532" s="199">
        <v>4.75</v>
      </c>
      <c r="O532" s="200" t="s">
        <v>70</v>
      </c>
      <c r="P532" s="199">
        <v>6.75</v>
      </c>
      <c r="Q532" s="199">
        <v>17.45</v>
      </c>
      <c r="R532" s="199">
        <v>8.25</v>
      </c>
      <c r="S532" s="199">
        <v>16.45</v>
      </c>
      <c r="T532" s="199">
        <v>1.5</v>
      </c>
      <c r="U532" s="199">
        <v>0</v>
      </c>
      <c r="V532" s="199">
        <v>3</v>
      </c>
      <c r="W532" s="196" t="s">
        <v>71</v>
      </c>
      <c r="X532" s="198">
        <v>10</v>
      </c>
      <c r="Y532" s="84"/>
      <c r="Z532" s="82"/>
      <c r="AA532" t="str">
        <f t="shared" si="56"/>
        <v>Groves, Quentin ARI LB</v>
      </c>
      <c r="BA532" s="88"/>
      <c r="BB532" s="88"/>
      <c r="BC532" s="88"/>
      <c r="BD532" s="88"/>
      <c r="BE532" s="88"/>
    </row>
    <row r="533" spans="1:57" ht="15.75" thickBot="1">
      <c r="A533" s="196">
        <v>523</v>
      </c>
      <c r="B533" s="196">
        <v>523</v>
      </c>
      <c r="C533" s="197" t="s">
        <v>629</v>
      </c>
      <c r="D533" s="197">
        <v>76.95</v>
      </c>
      <c r="E533" s="196">
        <v>5.13</v>
      </c>
      <c r="F533" s="199">
        <v>3.75</v>
      </c>
      <c r="G533" s="199">
        <v>1.25</v>
      </c>
      <c r="H533" s="199">
        <v>8.25</v>
      </c>
      <c r="I533" s="199">
        <v>17.7</v>
      </c>
      <c r="J533" s="199">
        <v>3.75</v>
      </c>
      <c r="K533" s="199">
        <v>11</v>
      </c>
      <c r="L533" s="199">
        <v>7.5</v>
      </c>
      <c r="M533" s="199">
        <v>2.5</v>
      </c>
      <c r="N533" s="199">
        <v>5</v>
      </c>
      <c r="O533" s="196"/>
      <c r="P533" s="200" t="s">
        <v>70</v>
      </c>
      <c r="Q533" s="199">
        <v>3.75</v>
      </c>
      <c r="R533" s="199">
        <v>1.25</v>
      </c>
      <c r="S533" s="199">
        <v>1.25</v>
      </c>
      <c r="T533" s="199">
        <v>5</v>
      </c>
      <c r="U533" s="199">
        <v>0</v>
      </c>
      <c r="V533" s="199">
        <v>5</v>
      </c>
      <c r="W533" s="196" t="s">
        <v>96</v>
      </c>
      <c r="X533" s="198">
        <v>11</v>
      </c>
      <c r="Y533" s="81"/>
      <c r="Z533" s="79"/>
      <c r="AA533" t="str">
        <f t="shared" si="56"/>
        <v>Guion, Letroy MIN DT</v>
      </c>
      <c r="BA533" s="88"/>
      <c r="BB533" s="88"/>
      <c r="BC533" s="88"/>
      <c r="BD533" s="88"/>
      <c r="BE533" s="88"/>
    </row>
    <row r="534" spans="1:57" ht="15.75" thickBot="1">
      <c r="A534" s="196">
        <v>524</v>
      </c>
      <c r="B534" s="196">
        <v>524</v>
      </c>
      <c r="C534" s="197" t="s">
        <v>630</v>
      </c>
      <c r="D534" s="197">
        <v>44.3</v>
      </c>
      <c r="E534" s="196">
        <v>4.9219999999999997</v>
      </c>
      <c r="F534" s="196"/>
      <c r="G534" s="196"/>
      <c r="H534" s="196"/>
      <c r="I534" s="200" t="s">
        <v>70</v>
      </c>
      <c r="J534" s="196"/>
      <c r="K534" s="196"/>
      <c r="L534" s="199">
        <v>2.5</v>
      </c>
      <c r="M534" s="196"/>
      <c r="N534" s="196"/>
      <c r="O534" s="199">
        <v>0</v>
      </c>
      <c r="P534" s="199">
        <v>2.5</v>
      </c>
      <c r="Q534" s="199">
        <v>1.25</v>
      </c>
      <c r="R534" s="199">
        <v>6.25</v>
      </c>
      <c r="S534" s="199">
        <v>3.75</v>
      </c>
      <c r="T534" s="199">
        <v>0</v>
      </c>
      <c r="U534" s="199">
        <v>16.25</v>
      </c>
      <c r="V534" s="199">
        <v>11.8</v>
      </c>
      <c r="W534" s="196" t="s">
        <v>71</v>
      </c>
      <c r="X534" s="198">
        <v>4</v>
      </c>
      <c r="Y534" s="84"/>
      <c r="Z534" s="82"/>
      <c r="AA534" t="str">
        <f t="shared" si="56"/>
        <v>Guy, Lawrence IND DE</v>
      </c>
      <c r="BA534" s="88"/>
      <c r="BB534" s="88"/>
      <c r="BC534" s="88"/>
      <c r="BD534" s="88"/>
      <c r="BE534" s="88"/>
    </row>
    <row r="535" spans="1:57" ht="15.75" thickBot="1">
      <c r="A535" s="196">
        <v>525</v>
      </c>
      <c r="B535" s="196">
        <v>525</v>
      </c>
      <c r="C535" s="197" t="s">
        <v>631</v>
      </c>
      <c r="D535" s="197">
        <v>1.5</v>
      </c>
      <c r="E535" s="196">
        <v>1.5</v>
      </c>
      <c r="F535" s="196"/>
      <c r="G535" s="196"/>
      <c r="H535" s="196"/>
      <c r="I535" s="196"/>
      <c r="J535" s="196"/>
      <c r="K535" s="196"/>
      <c r="L535" s="200" t="s">
        <v>70</v>
      </c>
      <c r="M535" s="196"/>
      <c r="N535" s="196"/>
      <c r="O535" s="196"/>
      <c r="P535" s="196"/>
      <c r="Q535" s="196"/>
      <c r="R535" s="196"/>
      <c r="S535" s="196"/>
      <c r="T535" s="199">
        <v>1.5</v>
      </c>
      <c r="U535" s="196"/>
      <c r="V535" s="196"/>
      <c r="W535" s="196" t="s">
        <v>71</v>
      </c>
      <c r="X535" s="198">
        <v>7</v>
      </c>
      <c r="Y535" s="81"/>
      <c r="Z535" s="79"/>
      <c r="AA535" t="str">
        <f t="shared" si="56"/>
        <v>Guyton, Gary SDC LB</v>
      </c>
      <c r="BA535" s="88"/>
      <c r="BB535" s="88"/>
      <c r="BC535" s="88"/>
      <c r="BD535" s="88"/>
      <c r="BE535" s="88"/>
    </row>
    <row r="536" spans="1:57" ht="15.75" thickBot="1">
      <c r="A536" s="196">
        <v>526</v>
      </c>
      <c r="B536" s="196">
        <v>526</v>
      </c>
      <c r="C536" s="197" t="s">
        <v>632</v>
      </c>
      <c r="D536" s="197">
        <v>117.65</v>
      </c>
      <c r="E536" s="196">
        <v>10.695</v>
      </c>
      <c r="F536" s="199">
        <v>20.75</v>
      </c>
      <c r="G536" s="196"/>
      <c r="H536" s="196"/>
      <c r="I536" s="196"/>
      <c r="J536" s="196"/>
      <c r="K536" s="199">
        <v>23.65</v>
      </c>
      <c r="L536" s="199">
        <v>3</v>
      </c>
      <c r="M536" s="199">
        <v>9.75</v>
      </c>
      <c r="N536" s="199">
        <v>7.75</v>
      </c>
      <c r="O536" s="200" t="s">
        <v>70</v>
      </c>
      <c r="P536" s="196"/>
      <c r="Q536" s="199">
        <v>16.75</v>
      </c>
      <c r="R536" s="199">
        <v>8.5</v>
      </c>
      <c r="S536" s="199">
        <v>5.25</v>
      </c>
      <c r="T536" s="199">
        <v>9.5</v>
      </c>
      <c r="U536" s="199">
        <v>5.25</v>
      </c>
      <c r="V536" s="199">
        <v>7.5</v>
      </c>
      <c r="W536" s="197" t="s">
        <v>126</v>
      </c>
      <c r="X536" s="198">
        <v>10</v>
      </c>
      <c r="Y536" s="84"/>
      <c r="Z536" s="82"/>
      <c r="AA536" t="str">
        <f t="shared" si="56"/>
        <v>Haden, Joe CLE CB</v>
      </c>
      <c r="BA536" s="88"/>
      <c r="BB536" s="88"/>
      <c r="BC536" s="88"/>
      <c r="BD536" s="88"/>
      <c r="BE536" s="88"/>
    </row>
    <row r="537" spans="1:57" ht="15.75" thickBot="1">
      <c r="A537" s="196">
        <v>527</v>
      </c>
      <c r="B537" s="196">
        <v>527</v>
      </c>
      <c r="C537" s="197" t="s">
        <v>633</v>
      </c>
      <c r="D537" s="197">
        <v>50.9</v>
      </c>
      <c r="E537" s="196">
        <v>3.6360000000000001</v>
      </c>
      <c r="F537" s="199">
        <v>9.4</v>
      </c>
      <c r="G537" s="199">
        <v>2.25</v>
      </c>
      <c r="H537" s="199">
        <v>6.75</v>
      </c>
      <c r="I537" s="199">
        <v>4.3</v>
      </c>
      <c r="J537" s="200" t="s">
        <v>70</v>
      </c>
      <c r="K537" s="199">
        <v>13.5</v>
      </c>
      <c r="L537" s="199">
        <v>0</v>
      </c>
      <c r="M537" s="199">
        <v>0</v>
      </c>
      <c r="N537" s="199">
        <v>1.85</v>
      </c>
      <c r="O537" s="199">
        <v>4.9000000000000004</v>
      </c>
      <c r="P537" s="199">
        <v>2.95</v>
      </c>
      <c r="Q537" s="199">
        <v>0</v>
      </c>
      <c r="R537" s="199">
        <v>1.85</v>
      </c>
      <c r="S537" s="196"/>
      <c r="T537" s="196"/>
      <c r="U537" s="199">
        <v>3.15</v>
      </c>
      <c r="V537" s="199">
        <v>0</v>
      </c>
      <c r="W537" s="196" t="s">
        <v>71</v>
      </c>
      <c r="X537" s="198">
        <v>5</v>
      </c>
      <c r="Y537" s="81"/>
      <c r="Z537" s="79"/>
      <c r="AA537" t="str">
        <f t="shared" si="56"/>
        <v>Hagan, Derek OAK WR</v>
      </c>
      <c r="BA537" s="88"/>
      <c r="BB537" s="88"/>
      <c r="BC537" s="88"/>
      <c r="BD537" s="88"/>
      <c r="BE537" s="88"/>
    </row>
    <row r="538" spans="1:57" ht="15.75" thickBot="1">
      <c r="A538" s="196">
        <v>528</v>
      </c>
      <c r="B538" s="196">
        <v>528</v>
      </c>
      <c r="C538" s="197" t="s">
        <v>634</v>
      </c>
      <c r="D538" s="197">
        <v>34.32</v>
      </c>
      <c r="E538" s="196">
        <v>3.12</v>
      </c>
      <c r="F538" s="199">
        <v>4.75</v>
      </c>
      <c r="G538" s="199">
        <v>5.25</v>
      </c>
      <c r="H538" s="196"/>
      <c r="I538" s="196"/>
      <c r="J538" s="199">
        <v>0</v>
      </c>
      <c r="K538" s="196"/>
      <c r="L538" s="199">
        <v>0</v>
      </c>
      <c r="M538" s="199">
        <v>0</v>
      </c>
      <c r="N538" s="199">
        <v>0</v>
      </c>
      <c r="O538" s="200" t="s">
        <v>70</v>
      </c>
      <c r="P538" s="199">
        <v>4.62</v>
      </c>
      <c r="Q538" s="199">
        <v>1.7</v>
      </c>
      <c r="R538" s="199">
        <v>10.5</v>
      </c>
      <c r="S538" s="196"/>
      <c r="T538" s="196"/>
      <c r="U538" s="199">
        <v>1.5</v>
      </c>
      <c r="V538" s="199">
        <v>6</v>
      </c>
      <c r="W538" s="196" t="s">
        <v>71</v>
      </c>
      <c r="X538" s="198">
        <v>10</v>
      </c>
      <c r="Y538" s="84"/>
      <c r="Z538" s="82"/>
      <c r="AA538" t="str">
        <f t="shared" si="56"/>
        <v>Hagg, Eric CLE S</v>
      </c>
      <c r="BA538" s="88"/>
      <c r="BB538" s="88"/>
      <c r="BC538" s="88"/>
      <c r="BD538" s="88"/>
      <c r="BE538" s="88"/>
    </row>
    <row r="539" spans="1:57" ht="15.75" thickBot="1">
      <c r="A539" s="196">
        <v>529</v>
      </c>
      <c r="B539" s="196">
        <v>529</v>
      </c>
      <c r="C539" s="197" t="s">
        <v>635</v>
      </c>
      <c r="D539" s="197">
        <v>24.9</v>
      </c>
      <c r="E539" s="196">
        <v>2.2639999999999998</v>
      </c>
      <c r="F539" s="199">
        <v>0</v>
      </c>
      <c r="G539" s="199">
        <v>1.5</v>
      </c>
      <c r="H539" s="199">
        <v>0</v>
      </c>
      <c r="I539" s="199">
        <v>2.25</v>
      </c>
      <c r="J539" s="199">
        <v>0</v>
      </c>
      <c r="K539" s="196"/>
      <c r="L539" s="196"/>
      <c r="M539" s="196"/>
      <c r="N539" s="200" t="s">
        <v>70</v>
      </c>
      <c r="O539" s="199">
        <v>18.899999999999999</v>
      </c>
      <c r="P539" s="199">
        <v>0</v>
      </c>
      <c r="Q539" s="196"/>
      <c r="R539" s="196"/>
      <c r="S539" s="199">
        <v>0</v>
      </c>
      <c r="T539" s="199">
        <v>1.5</v>
      </c>
      <c r="U539" s="199">
        <v>0</v>
      </c>
      <c r="V539" s="199">
        <v>0.75</v>
      </c>
      <c r="W539" s="196" t="s">
        <v>71</v>
      </c>
      <c r="X539" s="198">
        <v>9</v>
      </c>
      <c r="Y539" s="81"/>
      <c r="Z539" s="79"/>
      <c r="AA539" t="str">
        <f t="shared" si="56"/>
        <v>Haggan, Mario STL LB</v>
      </c>
      <c r="BA539" s="88"/>
      <c r="BB539" s="88"/>
      <c r="BC539" s="88"/>
      <c r="BD539" s="88"/>
      <c r="BE539" s="88"/>
    </row>
    <row r="540" spans="1:57" ht="15.75" thickBot="1">
      <c r="A540" s="196">
        <v>530</v>
      </c>
      <c r="B540" s="196">
        <v>530</v>
      </c>
      <c r="C540" s="197" t="s">
        <v>636</v>
      </c>
      <c r="D540" s="197">
        <v>3</v>
      </c>
      <c r="E540" s="196">
        <v>0.375</v>
      </c>
      <c r="F540" s="196"/>
      <c r="G540" s="196"/>
      <c r="H540" s="196"/>
      <c r="I540" s="196"/>
      <c r="J540" s="196"/>
      <c r="K540" s="196"/>
      <c r="L540" s="199">
        <v>0</v>
      </c>
      <c r="M540" s="199">
        <v>1.5</v>
      </c>
      <c r="N540" s="200" t="s">
        <v>70</v>
      </c>
      <c r="O540" s="199">
        <v>0</v>
      </c>
      <c r="P540" s="199">
        <v>1.5</v>
      </c>
      <c r="Q540" s="199">
        <v>0</v>
      </c>
      <c r="R540" s="199">
        <v>0</v>
      </c>
      <c r="S540" s="196"/>
      <c r="T540" s="199">
        <v>0</v>
      </c>
      <c r="U540" s="196"/>
      <c r="V540" s="199">
        <v>0</v>
      </c>
      <c r="W540" s="196" t="s">
        <v>71</v>
      </c>
      <c r="X540" s="198">
        <v>9</v>
      </c>
      <c r="Y540" s="84"/>
      <c r="Z540" s="82"/>
      <c r="AA540" t="str">
        <f t="shared" si="56"/>
        <v>Haggans, Clark SFO LB</v>
      </c>
      <c r="BA540" s="88"/>
      <c r="BB540" s="88"/>
      <c r="BC540" s="88"/>
      <c r="BD540" s="88"/>
      <c r="BE540" s="88"/>
    </row>
    <row r="541" spans="1:57" ht="15.75" thickBot="1">
      <c r="A541" s="196">
        <v>531</v>
      </c>
      <c r="B541" s="196">
        <v>531</v>
      </c>
      <c r="C541" s="197" t="s">
        <v>637</v>
      </c>
      <c r="D541" s="197">
        <v>140.19999999999999</v>
      </c>
      <c r="E541" s="196">
        <v>9.3469999999999995</v>
      </c>
      <c r="F541" s="196"/>
      <c r="G541" s="199">
        <v>5.25</v>
      </c>
      <c r="H541" s="199">
        <v>0</v>
      </c>
      <c r="I541" s="199">
        <v>15.5</v>
      </c>
      <c r="J541" s="199">
        <v>21.9</v>
      </c>
      <c r="K541" s="199">
        <v>13</v>
      </c>
      <c r="L541" s="200" t="s">
        <v>70</v>
      </c>
      <c r="M541" s="199">
        <v>3</v>
      </c>
      <c r="N541" s="199">
        <v>17.649999999999999</v>
      </c>
      <c r="O541" s="199">
        <v>4.75</v>
      </c>
      <c r="P541" s="199">
        <v>13.35</v>
      </c>
      <c r="Q541" s="199">
        <v>4.5</v>
      </c>
      <c r="R541" s="199">
        <v>4.5</v>
      </c>
      <c r="S541" s="199">
        <v>20.3</v>
      </c>
      <c r="T541" s="199">
        <v>4</v>
      </c>
      <c r="U541" s="199">
        <v>9.5</v>
      </c>
      <c r="V541" s="199">
        <v>3</v>
      </c>
      <c r="W541" s="196" t="s">
        <v>71</v>
      </c>
      <c r="X541" s="198">
        <v>7</v>
      </c>
      <c r="Y541" s="81"/>
      <c r="Z541" s="79"/>
      <c r="AA541" t="str">
        <f t="shared" si="56"/>
        <v>Hali, Tamba KCC LB</v>
      </c>
      <c r="BA541" s="88"/>
      <c r="BB541" s="88"/>
      <c r="BC541" s="88"/>
      <c r="BD541" s="88"/>
      <c r="BE541" s="88"/>
    </row>
    <row r="542" spans="1:57" ht="15.75" thickBot="1">
      <c r="A542" s="196">
        <v>532</v>
      </c>
      <c r="B542" s="196">
        <v>532</v>
      </c>
      <c r="C542" s="197" t="s">
        <v>638</v>
      </c>
      <c r="D542" s="197">
        <v>193.62</v>
      </c>
      <c r="E542" s="196">
        <v>12.101000000000001</v>
      </c>
      <c r="F542" s="199">
        <v>11.45</v>
      </c>
      <c r="G542" s="199">
        <v>18</v>
      </c>
      <c r="H542" s="199">
        <v>17.25</v>
      </c>
      <c r="I542" s="199">
        <v>18.8</v>
      </c>
      <c r="J542" s="199">
        <v>10.25</v>
      </c>
      <c r="K542" s="199">
        <v>15</v>
      </c>
      <c r="L542" s="199">
        <v>7</v>
      </c>
      <c r="M542" s="199">
        <v>8.25</v>
      </c>
      <c r="N542" s="199">
        <v>9.25</v>
      </c>
      <c r="O542" s="200" t="s">
        <v>70</v>
      </c>
      <c r="P542" s="199">
        <v>20.45</v>
      </c>
      <c r="Q542" s="199">
        <v>18.170000000000002</v>
      </c>
      <c r="R542" s="199">
        <v>5.25</v>
      </c>
      <c r="S542" s="199">
        <v>8.25</v>
      </c>
      <c r="T542" s="199">
        <v>7.5</v>
      </c>
      <c r="U542" s="199">
        <v>7.5</v>
      </c>
      <c r="V542" s="199">
        <v>11.25</v>
      </c>
      <c r="W542" s="196" t="s">
        <v>87</v>
      </c>
      <c r="X542" s="198">
        <v>10</v>
      </c>
      <c r="Y542" s="84"/>
      <c r="Z542" s="82"/>
      <c r="AA542" t="str">
        <f t="shared" si="56"/>
        <v>Hall, Deangelo WAS CB</v>
      </c>
      <c r="BA542" s="88"/>
      <c r="BB542" s="88"/>
      <c r="BC542" s="88"/>
      <c r="BD542" s="88"/>
      <c r="BE542" s="88"/>
    </row>
    <row r="543" spans="1:57" ht="15.75" thickBot="1">
      <c r="A543" s="196">
        <v>533</v>
      </c>
      <c r="B543" s="196">
        <v>533</v>
      </c>
      <c r="C543" s="197" t="s">
        <v>639</v>
      </c>
      <c r="D543" s="197">
        <v>95.6</v>
      </c>
      <c r="E543" s="196">
        <v>6.8289999999999997</v>
      </c>
      <c r="F543" s="199">
        <v>11</v>
      </c>
      <c r="G543" s="199">
        <v>10.25</v>
      </c>
      <c r="H543" s="196"/>
      <c r="I543" s="196"/>
      <c r="J543" s="199">
        <v>5.25</v>
      </c>
      <c r="K543" s="199">
        <v>3.75</v>
      </c>
      <c r="L543" s="199">
        <v>7</v>
      </c>
      <c r="M543" s="200" t="s">
        <v>70</v>
      </c>
      <c r="N543" s="199">
        <v>6.75</v>
      </c>
      <c r="O543" s="199">
        <v>4.5</v>
      </c>
      <c r="P543" s="199">
        <v>1.5</v>
      </c>
      <c r="Q543" s="199">
        <v>7.25</v>
      </c>
      <c r="R543" s="199">
        <v>1.5</v>
      </c>
      <c r="S543" s="199">
        <v>4.5</v>
      </c>
      <c r="T543" s="199">
        <v>13.4</v>
      </c>
      <c r="U543" s="199">
        <v>15.2</v>
      </c>
      <c r="V543" s="199">
        <v>3.75</v>
      </c>
      <c r="W543" s="196" t="s">
        <v>71</v>
      </c>
      <c r="X543" s="198">
        <v>8</v>
      </c>
      <c r="Y543" s="81"/>
      <c r="Z543" s="79"/>
      <c r="AA543" t="str">
        <f t="shared" si="56"/>
        <v>Hall, Leon CIN CB</v>
      </c>
      <c r="BA543" s="88"/>
      <c r="BB543" s="88"/>
      <c r="BC543" s="88"/>
      <c r="BD543" s="88"/>
      <c r="BE543" s="88"/>
    </row>
    <row r="544" spans="1:57" ht="15.75" thickBot="1">
      <c r="A544" s="196">
        <v>534</v>
      </c>
      <c r="B544" s="196">
        <v>534</v>
      </c>
      <c r="C544" s="197" t="s">
        <v>640</v>
      </c>
      <c r="D544" s="197">
        <v>51.25</v>
      </c>
      <c r="E544" s="196">
        <v>3.2029999999999998</v>
      </c>
      <c r="F544" s="199">
        <v>3.75</v>
      </c>
      <c r="G544" s="199">
        <v>5</v>
      </c>
      <c r="H544" s="199">
        <v>1.25</v>
      </c>
      <c r="I544" s="200" t="s">
        <v>70</v>
      </c>
      <c r="J544" s="199">
        <v>0</v>
      </c>
      <c r="K544" s="199">
        <v>0</v>
      </c>
      <c r="L544" s="199">
        <v>3.5</v>
      </c>
      <c r="M544" s="199">
        <v>1.25</v>
      </c>
      <c r="N544" s="199">
        <v>3.5</v>
      </c>
      <c r="O544" s="199">
        <v>6.25</v>
      </c>
      <c r="P544" s="199">
        <v>7.25</v>
      </c>
      <c r="Q544" s="199">
        <v>3.75</v>
      </c>
      <c r="R544" s="199">
        <v>0</v>
      </c>
      <c r="S544" s="199">
        <v>5.5</v>
      </c>
      <c r="T544" s="199">
        <v>0</v>
      </c>
      <c r="U544" s="199">
        <v>9</v>
      </c>
      <c r="V544" s="199">
        <v>1.25</v>
      </c>
      <c r="W544" s="196" t="s">
        <v>71</v>
      </c>
      <c r="X544" s="198">
        <v>4</v>
      </c>
      <c r="Y544" s="84"/>
      <c r="Z544" s="82"/>
      <c r="AA544" t="str">
        <f t="shared" si="56"/>
        <v>Hampton, Casey PIT DT</v>
      </c>
      <c r="BA544" s="88"/>
      <c r="BB544" s="88"/>
      <c r="BC544" s="88"/>
      <c r="BD544" s="88"/>
      <c r="BE544" s="88"/>
    </row>
    <row r="545" spans="1:57" ht="15.75" thickBot="1">
      <c r="A545" s="196">
        <v>535</v>
      </c>
      <c r="B545" s="196">
        <v>535</v>
      </c>
      <c r="C545" s="197" t="s">
        <v>641</v>
      </c>
      <c r="D545" s="197">
        <v>122.3</v>
      </c>
      <c r="E545" s="196">
        <v>7.6440000000000001</v>
      </c>
      <c r="F545" s="199">
        <v>0</v>
      </c>
      <c r="G545" s="199">
        <v>16.3</v>
      </c>
      <c r="H545" s="199">
        <v>10.6</v>
      </c>
      <c r="I545" s="199">
        <v>14.45</v>
      </c>
      <c r="J545" s="199">
        <v>1.75</v>
      </c>
      <c r="K545" s="199">
        <v>4.8</v>
      </c>
      <c r="L545" s="199">
        <v>14.5</v>
      </c>
      <c r="M545" s="199">
        <v>2.85</v>
      </c>
      <c r="N545" s="199">
        <v>8.65</v>
      </c>
      <c r="O545" s="200" t="s">
        <v>70</v>
      </c>
      <c r="P545" s="199">
        <v>5.5</v>
      </c>
      <c r="Q545" s="199">
        <v>2.4500000000000002</v>
      </c>
      <c r="R545" s="199">
        <v>2.65</v>
      </c>
      <c r="S545" s="199">
        <v>12</v>
      </c>
      <c r="T545" s="199">
        <v>21.1</v>
      </c>
      <c r="U545" s="199">
        <v>2.25</v>
      </c>
      <c r="V545" s="199">
        <v>2.4500000000000002</v>
      </c>
      <c r="W545" s="197" t="s">
        <v>230</v>
      </c>
      <c r="X545" s="198">
        <v>10</v>
      </c>
      <c r="Y545" s="81"/>
      <c r="Z545" s="79"/>
      <c r="AA545" t="str">
        <f t="shared" si="56"/>
        <v>Hankerson, Leonard WAS WR</v>
      </c>
      <c r="BA545" s="88"/>
      <c r="BB545" s="88"/>
      <c r="BC545" s="88"/>
      <c r="BD545" s="88"/>
      <c r="BE545" s="88"/>
    </row>
    <row r="546" spans="1:57" ht="15.75" thickBot="1">
      <c r="A546" s="196">
        <v>536</v>
      </c>
      <c r="B546" s="196">
        <v>536</v>
      </c>
      <c r="C546" s="197" t="s">
        <v>642</v>
      </c>
      <c r="D546" s="197">
        <v>21.6</v>
      </c>
      <c r="E546" s="196">
        <v>1.35</v>
      </c>
      <c r="F546" s="199">
        <v>2.5</v>
      </c>
      <c r="G546" s="199">
        <v>0</v>
      </c>
      <c r="H546" s="199">
        <v>0</v>
      </c>
      <c r="I546" s="199">
        <v>0</v>
      </c>
      <c r="J546" s="200" t="s">
        <v>70</v>
      </c>
      <c r="K546" s="199">
        <v>0</v>
      </c>
      <c r="L546" s="199">
        <v>0</v>
      </c>
      <c r="M546" s="199">
        <v>0</v>
      </c>
      <c r="N546" s="199">
        <v>0</v>
      </c>
      <c r="O546" s="199">
        <v>0</v>
      </c>
      <c r="P546" s="199">
        <v>0</v>
      </c>
      <c r="Q546" s="199">
        <v>0</v>
      </c>
      <c r="R546" s="199">
        <v>0</v>
      </c>
      <c r="S546" s="199">
        <v>1.8</v>
      </c>
      <c r="T546" s="199">
        <v>7.5</v>
      </c>
      <c r="U546" s="199">
        <v>3.3</v>
      </c>
      <c r="V546" s="199">
        <v>6.5</v>
      </c>
      <c r="W546" s="196" t="s">
        <v>71</v>
      </c>
      <c r="X546" s="198">
        <v>5</v>
      </c>
      <c r="Y546" s="84"/>
      <c r="Z546" s="82"/>
      <c r="AA546" t="str">
        <f t="shared" si="56"/>
        <v>Hanna, James DAL TE</v>
      </c>
      <c r="BA546" s="88"/>
      <c r="BB546" s="88"/>
      <c r="BC546" s="88"/>
      <c r="BD546" s="88"/>
      <c r="BE546" s="88"/>
    </row>
    <row r="547" spans="1:57" ht="15.75" thickBot="1">
      <c r="A547" s="196">
        <v>537</v>
      </c>
      <c r="B547" s="196">
        <v>537</v>
      </c>
      <c r="C547" s="197" t="s">
        <v>643</v>
      </c>
      <c r="D547" s="197">
        <v>144</v>
      </c>
      <c r="E547" s="196">
        <v>9</v>
      </c>
      <c r="F547" s="199">
        <v>10</v>
      </c>
      <c r="G547" s="199">
        <v>13.5</v>
      </c>
      <c r="H547" s="199">
        <v>17</v>
      </c>
      <c r="I547" s="199">
        <v>7.5</v>
      </c>
      <c r="J547" s="200" t="s">
        <v>70</v>
      </c>
      <c r="K547" s="199">
        <v>15</v>
      </c>
      <c r="L547" s="199">
        <v>1</v>
      </c>
      <c r="M547" s="199">
        <v>4</v>
      </c>
      <c r="N547" s="199">
        <v>7.5</v>
      </c>
      <c r="O547" s="199">
        <v>6.5</v>
      </c>
      <c r="P547" s="199">
        <v>8</v>
      </c>
      <c r="Q547" s="199">
        <v>7.5</v>
      </c>
      <c r="R547" s="199">
        <v>17</v>
      </c>
      <c r="S547" s="199">
        <v>8.5</v>
      </c>
      <c r="T547" s="199">
        <v>4.5</v>
      </c>
      <c r="U547" s="199">
        <v>10</v>
      </c>
      <c r="V547" s="199">
        <v>6.5</v>
      </c>
      <c r="W547" s="196" t="s">
        <v>71</v>
      </c>
      <c r="X547" s="198">
        <v>5</v>
      </c>
      <c r="Y547" s="81"/>
      <c r="Z547" s="79"/>
      <c r="AA547" t="str">
        <f t="shared" si="56"/>
        <v>Hanson, Jason DET PK</v>
      </c>
      <c r="BA547" s="88"/>
      <c r="BB547" s="88"/>
      <c r="BC547" s="88"/>
      <c r="BD547" s="88"/>
      <c r="BE547" s="88"/>
    </row>
    <row r="548" spans="1:57" ht="15.75" thickBot="1">
      <c r="A548" s="196">
        <v>538</v>
      </c>
      <c r="B548" s="196">
        <v>538</v>
      </c>
      <c r="C548" s="197" t="s">
        <v>644</v>
      </c>
      <c r="D548" s="197">
        <v>115.9</v>
      </c>
      <c r="E548" s="196">
        <v>7.2439999999999998</v>
      </c>
      <c r="F548" s="199">
        <v>0</v>
      </c>
      <c r="G548" s="199">
        <v>9</v>
      </c>
      <c r="H548" s="199">
        <v>13.25</v>
      </c>
      <c r="I548" s="199">
        <v>6</v>
      </c>
      <c r="J548" s="200" t="s">
        <v>70</v>
      </c>
      <c r="K548" s="199">
        <v>15.85</v>
      </c>
      <c r="L548" s="199">
        <v>7.25</v>
      </c>
      <c r="M548" s="199">
        <v>4.5</v>
      </c>
      <c r="N548" s="199">
        <v>0</v>
      </c>
      <c r="O548" s="199">
        <v>3</v>
      </c>
      <c r="P548" s="199">
        <v>6</v>
      </c>
      <c r="Q548" s="199">
        <v>7</v>
      </c>
      <c r="R548" s="199">
        <v>7.5</v>
      </c>
      <c r="S548" s="199">
        <v>12.75</v>
      </c>
      <c r="T548" s="199">
        <v>10.8</v>
      </c>
      <c r="U548" s="199">
        <v>7.75</v>
      </c>
      <c r="V548" s="199">
        <v>5.25</v>
      </c>
      <c r="W548" s="196" t="s">
        <v>71</v>
      </c>
      <c r="X548" s="198">
        <v>5</v>
      </c>
      <c r="Y548" s="84"/>
      <c r="Z548" s="82"/>
      <c r="AA548" t="str">
        <f t="shared" si="56"/>
        <v>Hanson, Joselio OAK CB</v>
      </c>
      <c r="BA548" s="88"/>
      <c r="BB548" s="88"/>
      <c r="BC548" s="88"/>
      <c r="BD548" s="88"/>
      <c r="BE548" s="88"/>
    </row>
    <row r="549" spans="1:57" ht="15.75" thickBot="1">
      <c r="A549" s="196">
        <v>539</v>
      </c>
      <c r="B549" s="196">
        <v>539</v>
      </c>
      <c r="C549" s="197" t="s">
        <v>645</v>
      </c>
      <c r="D549" s="197">
        <v>65.099999999999994</v>
      </c>
      <c r="E549" s="196">
        <v>4.6500000000000004</v>
      </c>
      <c r="F549" s="199">
        <v>12.1</v>
      </c>
      <c r="G549" s="199">
        <v>3.4</v>
      </c>
      <c r="H549" s="199">
        <v>0</v>
      </c>
      <c r="I549" s="199">
        <v>2.2000000000000002</v>
      </c>
      <c r="J549" s="199">
        <v>2.2999999999999998</v>
      </c>
      <c r="K549" s="199">
        <v>3.9</v>
      </c>
      <c r="L549" s="200" t="s">
        <v>70</v>
      </c>
      <c r="M549" s="199">
        <v>0</v>
      </c>
      <c r="N549" s="199">
        <v>6.5</v>
      </c>
      <c r="O549" s="199">
        <v>7</v>
      </c>
      <c r="P549" s="199">
        <v>1.4</v>
      </c>
      <c r="Q549" s="199">
        <v>0</v>
      </c>
      <c r="R549" s="199">
        <v>1.8</v>
      </c>
      <c r="S549" s="199">
        <v>20.2</v>
      </c>
      <c r="T549" s="199">
        <v>4.3</v>
      </c>
      <c r="U549" s="196"/>
      <c r="V549" s="196"/>
      <c r="W549" s="196" t="s">
        <v>71</v>
      </c>
      <c r="X549" s="198">
        <v>7</v>
      </c>
      <c r="Y549" s="81"/>
      <c r="Z549" s="79"/>
      <c r="AA549" t="str">
        <f t="shared" si="56"/>
        <v>Harbor, Clay PHI TE</v>
      </c>
      <c r="BA549" s="88"/>
      <c r="BB549" s="88"/>
      <c r="BC549" s="88"/>
      <c r="BD549" s="88"/>
      <c r="BE549" s="88"/>
    </row>
    <row r="550" spans="1:57" ht="15.75" thickBot="1">
      <c r="A550" s="196">
        <v>540</v>
      </c>
      <c r="B550" s="196">
        <v>540</v>
      </c>
      <c r="C550" s="197" t="s">
        <v>646</v>
      </c>
      <c r="D550" s="197">
        <v>36.700000000000003</v>
      </c>
      <c r="E550" s="196">
        <v>3.0579999999999998</v>
      </c>
      <c r="F550" s="199">
        <v>0</v>
      </c>
      <c r="G550" s="199">
        <v>0</v>
      </c>
      <c r="H550" s="196"/>
      <c r="I550" s="196"/>
      <c r="J550" s="196"/>
      <c r="K550" s="199">
        <v>13.5</v>
      </c>
      <c r="L550" s="199">
        <v>2.8</v>
      </c>
      <c r="M550" s="199">
        <v>0.3</v>
      </c>
      <c r="N550" s="196"/>
      <c r="O550" s="200" t="s">
        <v>70</v>
      </c>
      <c r="P550" s="199">
        <v>2.2999999999999998</v>
      </c>
      <c r="Q550" s="199">
        <v>1.4</v>
      </c>
      <c r="R550" s="199">
        <v>3.9</v>
      </c>
      <c r="S550" s="199">
        <v>5.2</v>
      </c>
      <c r="T550" s="199">
        <v>0.5</v>
      </c>
      <c r="U550" s="199">
        <v>3.1</v>
      </c>
      <c r="V550" s="199">
        <v>3.7</v>
      </c>
      <c r="W550" s="196" t="s">
        <v>76</v>
      </c>
      <c r="X550" s="198">
        <v>10</v>
      </c>
      <c r="Y550" s="84"/>
      <c r="Z550" s="82"/>
      <c r="AA550" t="str">
        <f t="shared" si="56"/>
        <v>Hardesty, Montario CLE RB</v>
      </c>
      <c r="BA550" s="88"/>
      <c r="BB550" s="88"/>
      <c r="BC550" s="88"/>
      <c r="BD550" s="88"/>
      <c r="BE550" s="88"/>
    </row>
    <row r="551" spans="1:57" ht="15.75" thickBot="1">
      <c r="A551" s="196">
        <v>541</v>
      </c>
      <c r="B551" s="196">
        <v>541</v>
      </c>
      <c r="C551" s="197" t="s">
        <v>647</v>
      </c>
      <c r="D551" s="197">
        <v>219</v>
      </c>
      <c r="E551" s="196">
        <v>14.6</v>
      </c>
      <c r="F551" s="199">
        <v>16</v>
      </c>
      <c r="G551" s="199">
        <v>7.5</v>
      </c>
      <c r="H551" s="199">
        <v>0</v>
      </c>
      <c r="I551" s="199">
        <v>9.1</v>
      </c>
      <c r="J551" s="199">
        <v>20</v>
      </c>
      <c r="K551" s="200" t="s">
        <v>70</v>
      </c>
      <c r="L551" s="199">
        <v>3.75</v>
      </c>
      <c r="M551" s="199">
        <v>33</v>
      </c>
      <c r="N551" s="199">
        <v>23.95</v>
      </c>
      <c r="O551" s="199">
        <v>16.25</v>
      </c>
      <c r="P551" s="199">
        <v>9.85</v>
      </c>
      <c r="Q551" s="199">
        <v>18.45</v>
      </c>
      <c r="R551" s="199">
        <v>13.5</v>
      </c>
      <c r="S551" s="199">
        <v>12.95</v>
      </c>
      <c r="T551" s="199">
        <v>29.7</v>
      </c>
      <c r="U551" s="199">
        <v>5</v>
      </c>
      <c r="V551" s="196"/>
      <c r="W551" s="197" t="s">
        <v>230</v>
      </c>
      <c r="X551" s="198">
        <v>6</v>
      </c>
      <c r="Y551" s="81"/>
      <c r="Z551" s="79"/>
      <c r="AA551" t="str">
        <f t="shared" si="56"/>
        <v>Hardy, Greg CAR DE</v>
      </c>
      <c r="BA551" s="88"/>
      <c r="BB551" s="88"/>
      <c r="BC551" s="88"/>
      <c r="BD551" s="88"/>
      <c r="BE551" s="88"/>
    </row>
    <row r="552" spans="1:57" ht="15.75" thickBot="1">
      <c r="A552" s="196">
        <v>542</v>
      </c>
      <c r="B552" s="196">
        <v>542</v>
      </c>
      <c r="C552" s="197" t="s">
        <v>648</v>
      </c>
      <c r="D552" s="197">
        <v>22.8</v>
      </c>
      <c r="E552" s="196">
        <v>2.2799999999999998</v>
      </c>
      <c r="F552" s="199">
        <v>2.1</v>
      </c>
      <c r="G552" s="196"/>
      <c r="H552" s="199">
        <v>0</v>
      </c>
      <c r="I552" s="196"/>
      <c r="J552" s="196"/>
      <c r="K552" s="199">
        <v>6.1</v>
      </c>
      <c r="L552" s="199">
        <v>12.8</v>
      </c>
      <c r="M552" s="199">
        <v>-0.1</v>
      </c>
      <c r="N552" s="199">
        <v>0</v>
      </c>
      <c r="O552" s="199">
        <v>0</v>
      </c>
      <c r="P552" s="200" t="s">
        <v>70</v>
      </c>
      <c r="Q552" s="196"/>
      <c r="R552" s="196"/>
      <c r="S552" s="199">
        <v>0</v>
      </c>
      <c r="T552" s="199">
        <v>0</v>
      </c>
      <c r="U552" s="199">
        <v>1.9</v>
      </c>
      <c r="V552" s="196"/>
      <c r="W552" s="196" t="s">
        <v>71</v>
      </c>
      <c r="X552" s="198">
        <v>11</v>
      </c>
      <c r="Y552" s="84"/>
      <c r="Z552" s="82"/>
      <c r="AA552" t="str">
        <f t="shared" si="56"/>
        <v>Harper, Jamie TEN RB</v>
      </c>
      <c r="BA552" s="88"/>
      <c r="BB552" s="88"/>
      <c r="BC552" s="88"/>
      <c r="BD552" s="88"/>
      <c r="BE552" s="88"/>
    </row>
    <row r="553" spans="1:57" ht="15.75" thickBot="1">
      <c r="A553" s="196">
        <v>543</v>
      </c>
      <c r="B553" s="196">
        <v>543</v>
      </c>
      <c r="C553" s="197" t="s">
        <v>649</v>
      </c>
      <c r="D553" s="197">
        <v>200.85</v>
      </c>
      <c r="E553" s="196">
        <v>12.553000000000001</v>
      </c>
      <c r="F553" s="199">
        <v>12.5</v>
      </c>
      <c r="G553" s="199">
        <v>3.75</v>
      </c>
      <c r="H553" s="199">
        <v>20.75</v>
      </c>
      <c r="I553" s="199">
        <v>13.5</v>
      </c>
      <c r="J553" s="199">
        <v>25.85</v>
      </c>
      <c r="K553" s="200" t="s">
        <v>70</v>
      </c>
      <c r="L553" s="199">
        <v>7.5</v>
      </c>
      <c r="M553" s="199">
        <v>17.75</v>
      </c>
      <c r="N553" s="199">
        <v>6.75</v>
      </c>
      <c r="O553" s="199">
        <v>14.75</v>
      </c>
      <c r="P553" s="199">
        <v>24</v>
      </c>
      <c r="Q553" s="199">
        <v>7.75</v>
      </c>
      <c r="R553" s="199">
        <v>7.5</v>
      </c>
      <c r="S553" s="199">
        <v>9.75</v>
      </c>
      <c r="T553" s="199">
        <v>15</v>
      </c>
      <c r="U553" s="199">
        <v>2.25</v>
      </c>
      <c r="V553" s="199">
        <v>11.5</v>
      </c>
      <c r="W553" s="197" t="s">
        <v>405</v>
      </c>
      <c r="X553" s="198">
        <v>6</v>
      </c>
      <c r="Y553" s="81"/>
      <c r="Z553" s="79"/>
      <c r="AA553" t="str">
        <f t="shared" si="56"/>
        <v>Harper, Roman NOS S</v>
      </c>
      <c r="BA553" s="88"/>
      <c r="BB553" s="88"/>
      <c r="BC553" s="88"/>
      <c r="BD553" s="88"/>
      <c r="BE553" s="88"/>
    </row>
    <row r="554" spans="1:57" ht="15.75" thickBot="1">
      <c r="A554" s="196">
        <v>544</v>
      </c>
      <c r="B554" s="196">
        <v>544</v>
      </c>
      <c r="C554" s="197" t="s">
        <v>650</v>
      </c>
      <c r="D554" s="197">
        <v>-3.1</v>
      </c>
      <c r="E554" s="196">
        <v>-0.77500000000000002</v>
      </c>
      <c r="F554" s="196"/>
      <c r="G554" s="196"/>
      <c r="H554" s="196"/>
      <c r="I554" s="199">
        <v>-3.6</v>
      </c>
      <c r="J554" s="196"/>
      <c r="K554" s="199">
        <v>0</v>
      </c>
      <c r="L554" s="196"/>
      <c r="M554" s="196"/>
      <c r="N554" s="196"/>
      <c r="O554" s="200" t="s">
        <v>70</v>
      </c>
      <c r="P554" s="196"/>
      <c r="Q554" s="199">
        <v>0.44</v>
      </c>
      <c r="R554" s="196"/>
      <c r="S554" s="196"/>
      <c r="T554" s="196"/>
      <c r="U554" s="199">
        <v>0.06</v>
      </c>
      <c r="V554" s="196"/>
      <c r="W554" s="196" t="s">
        <v>71</v>
      </c>
      <c r="X554" s="198">
        <v>10</v>
      </c>
      <c r="Y554" s="84"/>
      <c r="Z554" s="82"/>
      <c r="AA554" t="str">
        <f t="shared" si="56"/>
        <v>Harrell, Graham GBP QB</v>
      </c>
      <c r="BA554" s="88"/>
      <c r="BB554" s="88"/>
      <c r="BC554" s="88"/>
      <c r="BD554" s="88"/>
      <c r="BE554" s="88"/>
    </row>
    <row r="555" spans="1:57" ht="15.75" thickBot="1">
      <c r="A555" s="196">
        <v>545</v>
      </c>
      <c r="B555" s="196">
        <v>545</v>
      </c>
      <c r="C555" s="197" t="s">
        <v>651</v>
      </c>
      <c r="D555" s="197">
        <v>22.5</v>
      </c>
      <c r="E555" s="196">
        <v>2.8119999999999998</v>
      </c>
      <c r="F555" s="196"/>
      <c r="G555" s="196"/>
      <c r="H555" s="196"/>
      <c r="I555" s="196"/>
      <c r="J555" s="196"/>
      <c r="K555" s="196"/>
      <c r="L555" s="199">
        <v>0</v>
      </c>
      <c r="M555" s="200" t="s">
        <v>70</v>
      </c>
      <c r="N555" s="196"/>
      <c r="O555" s="199">
        <v>0</v>
      </c>
      <c r="P555" s="196"/>
      <c r="Q555" s="199">
        <v>0</v>
      </c>
      <c r="R555" s="199">
        <v>13.25</v>
      </c>
      <c r="S555" s="199">
        <v>2.25</v>
      </c>
      <c r="T555" s="199">
        <v>3.25</v>
      </c>
      <c r="U555" s="199">
        <v>3.75</v>
      </c>
      <c r="V555" s="199">
        <v>0</v>
      </c>
      <c r="W555" s="196" t="s">
        <v>71</v>
      </c>
      <c r="X555" s="198">
        <v>8</v>
      </c>
      <c r="Y555" s="81"/>
      <c r="Z555" s="79"/>
      <c r="AA555" t="str">
        <f t="shared" si="56"/>
        <v>Harris, Brandon HOU CB</v>
      </c>
      <c r="BA555" s="88"/>
      <c r="BB555" s="88"/>
      <c r="BC555" s="88"/>
      <c r="BD555" s="88"/>
      <c r="BE555" s="88"/>
    </row>
    <row r="556" spans="1:57" ht="15.75" thickBot="1">
      <c r="A556" s="196">
        <v>546</v>
      </c>
      <c r="B556" s="196">
        <v>546</v>
      </c>
      <c r="C556" s="197" t="s">
        <v>652</v>
      </c>
      <c r="D556" s="197">
        <v>173.6</v>
      </c>
      <c r="E556" s="196">
        <v>11.573</v>
      </c>
      <c r="F556" s="199">
        <v>8.5500000000000007</v>
      </c>
      <c r="G556" s="196"/>
      <c r="H556" s="199">
        <v>8.5</v>
      </c>
      <c r="I556" s="199">
        <v>11.6</v>
      </c>
      <c r="J556" s="199">
        <v>8.25</v>
      </c>
      <c r="K556" s="199">
        <v>31.6</v>
      </c>
      <c r="L556" s="200" t="s">
        <v>70</v>
      </c>
      <c r="M556" s="199">
        <v>9.25</v>
      </c>
      <c r="N556" s="199">
        <v>11</v>
      </c>
      <c r="O556" s="199">
        <v>16.05</v>
      </c>
      <c r="P556" s="199">
        <v>9.5</v>
      </c>
      <c r="Q556" s="199">
        <v>2.25</v>
      </c>
      <c r="R556" s="199">
        <v>13.25</v>
      </c>
      <c r="S556" s="199">
        <v>1.5</v>
      </c>
      <c r="T556" s="199">
        <v>24.8</v>
      </c>
      <c r="U556" s="199">
        <v>12</v>
      </c>
      <c r="V556" s="199">
        <v>5.5</v>
      </c>
      <c r="W556" s="196" t="s">
        <v>71</v>
      </c>
      <c r="X556" s="198">
        <v>7</v>
      </c>
      <c r="Y556" s="84"/>
      <c r="Z556" s="82"/>
      <c r="AA556" t="str">
        <f t="shared" si="56"/>
        <v>Harris, Chris DEN CB</v>
      </c>
      <c r="BA556" s="88"/>
      <c r="BB556" s="88"/>
      <c r="BC556" s="88"/>
      <c r="BD556" s="88"/>
      <c r="BE556" s="88"/>
    </row>
    <row r="557" spans="1:57" ht="15.75" thickBot="1">
      <c r="A557" s="196">
        <v>547</v>
      </c>
      <c r="B557" s="196">
        <v>547</v>
      </c>
      <c r="C557" s="197" t="s">
        <v>653</v>
      </c>
      <c r="D557" s="197">
        <v>0</v>
      </c>
      <c r="E557" s="196">
        <v>0</v>
      </c>
      <c r="F557" s="199">
        <v>0</v>
      </c>
      <c r="G557" s="199">
        <v>0</v>
      </c>
      <c r="H557" s="199">
        <v>0</v>
      </c>
      <c r="I557" s="199">
        <v>0</v>
      </c>
      <c r="J557" s="199">
        <v>0</v>
      </c>
      <c r="K557" s="199">
        <v>0</v>
      </c>
      <c r="L557" s="199">
        <v>0</v>
      </c>
      <c r="M557" s="200" t="s">
        <v>70</v>
      </c>
      <c r="N557" s="199">
        <v>0</v>
      </c>
      <c r="O557" s="199">
        <v>0</v>
      </c>
      <c r="P557" s="199">
        <v>0</v>
      </c>
      <c r="Q557" s="199">
        <v>0</v>
      </c>
      <c r="R557" s="199">
        <v>0</v>
      </c>
      <c r="S557" s="199">
        <v>0</v>
      </c>
      <c r="T557" s="199">
        <v>0</v>
      </c>
      <c r="U557" s="199">
        <v>0</v>
      </c>
      <c r="V557" s="199">
        <v>0</v>
      </c>
      <c r="W557" s="196" t="s">
        <v>71</v>
      </c>
      <c r="X557" s="198">
        <v>8</v>
      </c>
      <c r="Y557" s="81"/>
      <c r="Z557" s="79"/>
      <c r="AA557" t="str">
        <f t="shared" si="56"/>
        <v>Harris, Clark CIN TE</v>
      </c>
      <c r="BA557" s="88"/>
      <c r="BB557" s="88"/>
      <c r="BC557" s="88"/>
      <c r="BD557" s="88"/>
      <c r="BE557" s="88"/>
    </row>
    <row r="558" spans="1:57" ht="15.75" thickBot="1">
      <c r="A558" s="196">
        <v>548</v>
      </c>
      <c r="B558" s="196">
        <v>548</v>
      </c>
      <c r="C558" s="197" t="s">
        <v>654</v>
      </c>
      <c r="D558" s="197">
        <v>186.5</v>
      </c>
      <c r="E558" s="196">
        <v>11.656000000000001</v>
      </c>
      <c r="F558" s="199">
        <v>8.25</v>
      </c>
      <c r="G558" s="199">
        <v>12.75</v>
      </c>
      <c r="H558" s="199">
        <v>12.75</v>
      </c>
      <c r="I558" s="199">
        <v>14.25</v>
      </c>
      <c r="J558" s="199">
        <v>13</v>
      </c>
      <c r="K558" s="199">
        <v>6.25</v>
      </c>
      <c r="L558" s="199">
        <v>18.149999999999999</v>
      </c>
      <c r="M558" s="199">
        <v>12</v>
      </c>
      <c r="N558" s="200" t="s">
        <v>70</v>
      </c>
      <c r="O558" s="199">
        <v>10.75</v>
      </c>
      <c r="P558" s="199">
        <v>6</v>
      </c>
      <c r="Q558" s="199">
        <v>13.5</v>
      </c>
      <c r="R558" s="199">
        <v>10.15</v>
      </c>
      <c r="S558" s="199">
        <v>20.7</v>
      </c>
      <c r="T558" s="199">
        <v>7.5</v>
      </c>
      <c r="U558" s="199">
        <v>14.5</v>
      </c>
      <c r="V558" s="199">
        <v>6</v>
      </c>
      <c r="W558" s="197" t="s">
        <v>230</v>
      </c>
      <c r="X558" s="198">
        <v>9</v>
      </c>
      <c r="Y558" s="84"/>
      <c r="Z558" s="82"/>
      <c r="AA558" t="str">
        <f t="shared" si="56"/>
        <v>Harris, David NYJ LB</v>
      </c>
      <c r="BA558" s="88"/>
      <c r="BB558" s="88"/>
      <c r="BC558" s="88"/>
      <c r="BD558" s="88"/>
      <c r="BE558" s="88"/>
    </row>
    <row r="559" spans="1:57" ht="15.75" thickBot="1">
      <c r="A559" s="196">
        <v>549</v>
      </c>
      <c r="B559" s="196">
        <v>549</v>
      </c>
      <c r="C559" s="197" t="s">
        <v>655</v>
      </c>
      <c r="D559" s="197">
        <v>31.4</v>
      </c>
      <c r="E559" s="196">
        <v>7.85</v>
      </c>
      <c r="F559" s="196"/>
      <c r="G559" s="196"/>
      <c r="H559" s="196"/>
      <c r="I559" s="196"/>
      <c r="J559" s="196"/>
      <c r="K559" s="196"/>
      <c r="L559" s="196"/>
      <c r="M559" s="196"/>
      <c r="N559" s="196"/>
      <c r="O559" s="200" t="s">
        <v>70</v>
      </c>
      <c r="P559" s="196"/>
      <c r="Q559" s="196"/>
      <c r="R559" s="196"/>
      <c r="S559" s="199">
        <v>9.1</v>
      </c>
      <c r="T559" s="199">
        <v>2.7</v>
      </c>
      <c r="U559" s="199">
        <v>8.9</v>
      </c>
      <c r="V559" s="199">
        <v>10.7</v>
      </c>
      <c r="W559" s="196" t="s">
        <v>71</v>
      </c>
      <c r="X559" s="198">
        <v>10</v>
      </c>
      <c r="Y559" s="81"/>
      <c r="Z559" s="79"/>
      <c r="AA559" t="str">
        <f t="shared" si="56"/>
        <v>Harris, DuJuan GBP RB</v>
      </c>
      <c r="BA559" s="88"/>
      <c r="BB559" s="88"/>
      <c r="BC559" s="88"/>
      <c r="BD559" s="88"/>
      <c r="BE559" s="88"/>
    </row>
    <row r="560" spans="1:57" ht="15.75" thickBot="1">
      <c r="A560" s="196">
        <v>550</v>
      </c>
      <c r="B560" s="196">
        <v>550</v>
      </c>
      <c r="C560" s="197" t="s">
        <v>656</v>
      </c>
      <c r="D560" s="197">
        <v>86.45</v>
      </c>
      <c r="E560" s="196">
        <v>5.4029999999999996</v>
      </c>
      <c r="F560" s="199">
        <v>0.2</v>
      </c>
      <c r="G560" s="199">
        <v>0</v>
      </c>
      <c r="H560" s="199">
        <v>0</v>
      </c>
      <c r="I560" s="199">
        <v>0</v>
      </c>
      <c r="J560" s="200" t="s">
        <v>70</v>
      </c>
      <c r="K560" s="199">
        <v>0</v>
      </c>
      <c r="L560" s="199">
        <v>0</v>
      </c>
      <c r="M560" s="199">
        <v>0.93</v>
      </c>
      <c r="N560" s="199">
        <v>2.4700000000000002</v>
      </c>
      <c r="O560" s="199">
        <v>12.47</v>
      </c>
      <c r="P560" s="199">
        <v>7.55</v>
      </c>
      <c r="Q560" s="199">
        <v>15.11</v>
      </c>
      <c r="R560" s="199">
        <v>3.23</v>
      </c>
      <c r="S560" s="199">
        <v>7.88</v>
      </c>
      <c r="T560" s="199">
        <v>13.13</v>
      </c>
      <c r="U560" s="199">
        <v>9.61</v>
      </c>
      <c r="V560" s="199">
        <v>13.87</v>
      </c>
      <c r="W560" s="196" t="s">
        <v>71</v>
      </c>
      <c r="X560" s="198">
        <v>5</v>
      </c>
      <c r="Y560" s="84"/>
      <c r="Z560" s="82"/>
      <c r="AA560" t="str">
        <f t="shared" si="56"/>
        <v>Harris, Dwayne DAL WR</v>
      </c>
      <c r="BA560" s="88"/>
      <c r="BB560" s="88"/>
      <c r="BC560" s="88"/>
      <c r="BD560" s="88"/>
      <c r="BE560" s="88"/>
    </row>
    <row r="561" spans="1:57" ht="15.75" thickBot="1">
      <c r="A561" s="196">
        <v>551</v>
      </c>
      <c r="B561" s="196">
        <v>551</v>
      </c>
      <c r="C561" s="197" t="s">
        <v>657</v>
      </c>
      <c r="D561" s="197">
        <v>97.6</v>
      </c>
      <c r="E561" s="196">
        <v>6.5069999999999997</v>
      </c>
      <c r="F561" s="196"/>
      <c r="G561" s="199">
        <v>0</v>
      </c>
      <c r="H561" s="199">
        <v>1.5</v>
      </c>
      <c r="I561" s="199">
        <v>0</v>
      </c>
      <c r="J561" s="199">
        <v>0</v>
      </c>
      <c r="K561" s="200" t="s">
        <v>70</v>
      </c>
      <c r="L561" s="199">
        <v>6.5</v>
      </c>
      <c r="M561" s="199">
        <v>7.5</v>
      </c>
      <c r="N561" s="199">
        <v>6</v>
      </c>
      <c r="O561" s="199">
        <v>4.5</v>
      </c>
      <c r="P561" s="199">
        <v>0</v>
      </c>
      <c r="Q561" s="199">
        <v>28.1</v>
      </c>
      <c r="R561" s="199">
        <v>8.25</v>
      </c>
      <c r="S561" s="199">
        <v>6.75</v>
      </c>
      <c r="T561" s="199">
        <v>13</v>
      </c>
      <c r="U561" s="199">
        <v>6.75</v>
      </c>
      <c r="V561" s="199">
        <v>8.75</v>
      </c>
      <c r="W561" s="196" t="s">
        <v>71</v>
      </c>
      <c r="X561" s="198">
        <v>6</v>
      </c>
      <c r="Y561" s="81"/>
      <c r="Z561" s="79"/>
      <c r="AA561" t="str">
        <f t="shared" si="56"/>
        <v>Harris, Mike JAC CB</v>
      </c>
      <c r="BA561" s="88"/>
      <c r="BB561" s="88"/>
      <c r="BC561" s="88"/>
      <c r="BD561" s="88"/>
      <c r="BE561" s="88"/>
    </row>
    <row r="562" spans="1:57" ht="15.75" thickBot="1">
      <c r="A562" s="196">
        <v>552</v>
      </c>
      <c r="B562" s="196">
        <v>552</v>
      </c>
      <c r="C562" s="197" t="s">
        <v>658</v>
      </c>
      <c r="D562" s="197">
        <v>140.85</v>
      </c>
      <c r="E562" s="196">
        <v>10.835000000000001</v>
      </c>
      <c r="F562" s="196"/>
      <c r="G562" s="196"/>
      <c r="H562" s="196"/>
      <c r="I562" s="200" t="s">
        <v>70</v>
      </c>
      <c r="J562" s="199">
        <v>3</v>
      </c>
      <c r="K562" s="199">
        <v>14.3</v>
      </c>
      <c r="L562" s="199">
        <v>0</v>
      </c>
      <c r="M562" s="199">
        <v>6</v>
      </c>
      <c r="N562" s="199">
        <v>7.75</v>
      </c>
      <c r="O562" s="199">
        <v>6</v>
      </c>
      <c r="P562" s="199">
        <v>16.8</v>
      </c>
      <c r="Q562" s="199">
        <v>22.55</v>
      </c>
      <c r="R562" s="199">
        <v>19.25</v>
      </c>
      <c r="S562" s="199">
        <v>5.25</v>
      </c>
      <c r="T562" s="199">
        <v>12</v>
      </c>
      <c r="U562" s="199">
        <v>9</v>
      </c>
      <c r="V562" s="199">
        <v>18.95</v>
      </c>
      <c r="W562" s="196" t="s">
        <v>71</v>
      </c>
      <c r="X562" s="198">
        <v>4</v>
      </c>
      <c r="Y562" s="84"/>
      <c r="Z562" s="82"/>
      <c r="AA562" t="str">
        <f t="shared" si="56"/>
        <v>Harrison, James PIT LB</v>
      </c>
      <c r="BA562" s="88"/>
      <c r="BB562" s="88"/>
      <c r="BC562" s="88"/>
      <c r="BD562" s="88"/>
      <c r="BE562" s="88"/>
    </row>
    <row r="563" spans="1:57" ht="15.75" thickBot="1">
      <c r="A563" s="196">
        <v>553</v>
      </c>
      <c r="B563" s="196">
        <v>553</v>
      </c>
      <c r="C563" s="197" t="s">
        <v>659</v>
      </c>
      <c r="D563" s="197">
        <v>114.5</v>
      </c>
      <c r="E563" s="196">
        <v>7.1559999999999997</v>
      </c>
      <c r="F563" s="199">
        <v>6</v>
      </c>
      <c r="G563" s="199">
        <v>10.5</v>
      </c>
      <c r="H563" s="199">
        <v>5.5</v>
      </c>
      <c r="I563" s="199">
        <v>9</v>
      </c>
      <c r="J563" s="199">
        <v>7</v>
      </c>
      <c r="K563" s="200" t="s">
        <v>70</v>
      </c>
      <c r="L563" s="199">
        <v>5</v>
      </c>
      <c r="M563" s="199">
        <v>2</v>
      </c>
      <c r="N563" s="199">
        <v>4</v>
      </c>
      <c r="O563" s="199">
        <v>7</v>
      </c>
      <c r="P563" s="199">
        <v>8.5</v>
      </c>
      <c r="Q563" s="199">
        <v>3</v>
      </c>
      <c r="R563" s="199">
        <v>8.5</v>
      </c>
      <c r="S563" s="199">
        <v>9</v>
      </c>
      <c r="T563" s="199">
        <v>11</v>
      </c>
      <c r="U563" s="199">
        <v>9</v>
      </c>
      <c r="V563" s="199">
        <v>9.5</v>
      </c>
      <c r="W563" s="196" t="s">
        <v>71</v>
      </c>
      <c r="X563" s="198">
        <v>6</v>
      </c>
      <c r="Y563" s="81"/>
      <c r="Z563" s="79"/>
      <c r="AA563" t="str">
        <f t="shared" si="56"/>
        <v>Hartley, Garrett NOS PK</v>
      </c>
      <c r="BA563" s="88"/>
      <c r="BB563" s="88"/>
      <c r="BC563" s="88"/>
      <c r="BD563" s="88"/>
      <c r="BE563" s="88"/>
    </row>
    <row r="564" spans="1:57" ht="15.75" thickBot="1">
      <c r="A564" s="196">
        <v>554</v>
      </c>
      <c r="B564" s="196">
        <v>554</v>
      </c>
      <c r="C564" s="197" t="s">
        <v>660</v>
      </c>
      <c r="D564" s="197">
        <v>214.39</v>
      </c>
      <c r="E564" s="196">
        <v>13.398999999999999</v>
      </c>
      <c r="F564" s="199">
        <v>8.75</v>
      </c>
      <c r="G564" s="199">
        <v>22.35</v>
      </c>
      <c r="H564" s="199">
        <v>6.35</v>
      </c>
      <c r="I564" s="199">
        <v>55.89</v>
      </c>
      <c r="J564" s="199">
        <v>10.9</v>
      </c>
      <c r="K564" s="199">
        <v>0</v>
      </c>
      <c r="L564" s="200" t="s">
        <v>70</v>
      </c>
      <c r="M564" s="199">
        <v>9.1</v>
      </c>
      <c r="N564" s="199">
        <v>20.7</v>
      </c>
      <c r="O564" s="199">
        <v>17.899999999999999</v>
      </c>
      <c r="P564" s="199">
        <v>6.9</v>
      </c>
      <c r="Q564" s="199">
        <v>4.2</v>
      </c>
      <c r="R564" s="199">
        <v>14.65</v>
      </c>
      <c r="S564" s="199">
        <v>5.9</v>
      </c>
      <c r="T564" s="199">
        <v>13.95</v>
      </c>
      <c r="U564" s="199">
        <v>3.7</v>
      </c>
      <c r="V564" s="199">
        <v>13.15</v>
      </c>
      <c r="W564" s="197" t="s">
        <v>164</v>
      </c>
      <c r="X564" s="198">
        <v>7</v>
      </c>
      <c r="Y564" s="84"/>
      <c r="Z564" s="82"/>
      <c r="AA564" t="str">
        <f t="shared" si="56"/>
        <v>Hartline, Brian MIA WR</v>
      </c>
      <c r="BA564" s="88"/>
      <c r="BB564" s="88"/>
      <c r="BC564" s="88"/>
      <c r="BD564" s="88"/>
      <c r="BE564" s="88"/>
    </row>
    <row r="565" spans="1:57" ht="15.75" thickBot="1">
      <c r="A565" s="196">
        <v>555</v>
      </c>
      <c r="B565" s="196">
        <v>555</v>
      </c>
      <c r="C565" s="197" t="s">
        <v>661</v>
      </c>
      <c r="D565" s="197">
        <v>38.75</v>
      </c>
      <c r="E565" s="196">
        <v>3.875</v>
      </c>
      <c r="F565" s="196"/>
      <c r="G565" s="199">
        <v>2.5</v>
      </c>
      <c r="H565" s="199">
        <v>0</v>
      </c>
      <c r="I565" s="199">
        <v>0</v>
      </c>
      <c r="J565" s="199">
        <v>0</v>
      </c>
      <c r="K565" s="196"/>
      <c r="L565" s="200" t="s">
        <v>70</v>
      </c>
      <c r="M565" s="196"/>
      <c r="N565" s="199">
        <v>0</v>
      </c>
      <c r="O565" s="196"/>
      <c r="P565" s="196"/>
      <c r="Q565" s="196"/>
      <c r="R565" s="199">
        <v>9</v>
      </c>
      <c r="S565" s="199">
        <v>9.5</v>
      </c>
      <c r="T565" s="199">
        <v>4</v>
      </c>
      <c r="U565" s="199">
        <v>7</v>
      </c>
      <c r="V565" s="199">
        <v>6.75</v>
      </c>
      <c r="W565" s="196" t="s">
        <v>71</v>
      </c>
      <c r="X565" s="198">
        <v>7</v>
      </c>
      <c r="Y565" s="81"/>
      <c r="Z565" s="79"/>
      <c r="AA565" t="str">
        <f t="shared" si="56"/>
        <v>Hartman, Tysyn KCC S</v>
      </c>
      <c r="BA565" s="88"/>
      <c r="BB565" s="88"/>
      <c r="BC565" s="88"/>
      <c r="BD565" s="88"/>
      <c r="BE565" s="88"/>
    </row>
    <row r="566" spans="1:57" ht="15.75" thickBot="1">
      <c r="A566" s="196">
        <v>556</v>
      </c>
      <c r="B566" s="196">
        <v>556</v>
      </c>
      <c r="C566" s="197" t="s">
        <v>662</v>
      </c>
      <c r="D566" s="197">
        <v>7</v>
      </c>
      <c r="E566" s="196">
        <v>0.46700000000000003</v>
      </c>
      <c r="F566" s="199">
        <v>0</v>
      </c>
      <c r="G566" s="196"/>
      <c r="H566" s="199">
        <v>0</v>
      </c>
      <c r="I566" s="199">
        <v>1</v>
      </c>
      <c r="J566" s="199">
        <v>0</v>
      </c>
      <c r="K566" s="200" t="s">
        <v>70</v>
      </c>
      <c r="L566" s="199">
        <v>0</v>
      </c>
      <c r="M566" s="199">
        <v>4</v>
      </c>
      <c r="N566" s="199">
        <v>0</v>
      </c>
      <c r="O566" s="199">
        <v>0</v>
      </c>
      <c r="P566" s="199">
        <v>0</v>
      </c>
      <c r="Q566" s="199">
        <v>0</v>
      </c>
      <c r="R566" s="199">
        <v>0</v>
      </c>
      <c r="S566" s="199">
        <v>0</v>
      </c>
      <c r="T566" s="199">
        <v>2</v>
      </c>
      <c r="U566" s="199">
        <v>0</v>
      </c>
      <c r="V566" s="199">
        <v>0</v>
      </c>
      <c r="W566" s="196" t="s">
        <v>71</v>
      </c>
      <c r="X566" s="198">
        <v>6</v>
      </c>
      <c r="Y566" s="84"/>
      <c r="Z566" s="82"/>
      <c r="AA566" t="str">
        <f t="shared" si="56"/>
        <v>Hartsock, Ben CAR TE</v>
      </c>
      <c r="BA566" s="88"/>
      <c r="BB566" s="88"/>
      <c r="BC566" s="88"/>
      <c r="BD566" s="88"/>
      <c r="BE566" s="88"/>
    </row>
    <row r="567" spans="1:57" ht="15.75" thickBot="1">
      <c r="A567" s="196">
        <v>557</v>
      </c>
      <c r="B567" s="196">
        <v>557</v>
      </c>
      <c r="C567" s="197" t="s">
        <v>663</v>
      </c>
      <c r="D567" s="197">
        <v>6.25</v>
      </c>
      <c r="E567" s="196">
        <v>0.48099999999999998</v>
      </c>
      <c r="F567" s="199">
        <v>4</v>
      </c>
      <c r="G567" s="199">
        <v>0</v>
      </c>
      <c r="H567" s="199">
        <v>0</v>
      </c>
      <c r="I567" s="200" t="s">
        <v>70</v>
      </c>
      <c r="J567" s="199">
        <v>0</v>
      </c>
      <c r="K567" s="199">
        <v>0</v>
      </c>
      <c r="L567" s="199">
        <v>1.5</v>
      </c>
      <c r="M567" s="199">
        <v>0</v>
      </c>
      <c r="N567" s="199">
        <v>0.75</v>
      </c>
      <c r="O567" s="199">
        <v>0</v>
      </c>
      <c r="P567" s="196"/>
      <c r="Q567" s="196"/>
      <c r="R567" s="199">
        <v>0</v>
      </c>
      <c r="S567" s="196"/>
      <c r="T567" s="199">
        <v>0</v>
      </c>
      <c r="U567" s="199">
        <v>0</v>
      </c>
      <c r="V567" s="199">
        <v>0</v>
      </c>
      <c r="W567" s="196" t="s">
        <v>71</v>
      </c>
      <c r="X567" s="198">
        <v>4</v>
      </c>
      <c r="Y567" s="81"/>
      <c r="Z567" s="79"/>
      <c r="AA567" t="str">
        <f t="shared" si="56"/>
        <v>Harvey, Mario IND LB</v>
      </c>
      <c r="BA567" s="88"/>
      <c r="BB567" s="88"/>
      <c r="BC567" s="88"/>
      <c r="BD567" s="88"/>
      <c r="BE567" s="88"/>
    </row>
    <row r="568" spans="1:57" ht="15.75" thickBot="1">
      <c r="A568" s="196">
        <v>558</v>
      </c>
      <c r="B568" s="196">
        <v>558</v>
      </c>
      <c r="C568" s="197" t="s">
        <v>664</v>
      </c>
      <c r="D568" s="197">
        <v>204.76</v>
      </c>
      <c r="E568" s="196">
        <v>22.751000000000001</v>
      </c>
      <c r="F568" s="199">
        <v>21.42</v>
      </c>
      <c r="G568" s="199">
        <v>29.82</v>
      </c>
      <c r="H568" s="199">
        <v>25.01</v>
      </c>
      <c r="I568" s="199">
        <v>17.350000000000001</v>
      </c>
      <c r="J568" s="199">
        <v>34.6</v>
      </c>
      <c r="K568" s="199">
        <v>29.15</v>
      </c>
      <c r="L568" s="199">
        <v>17.579999999999998</v>
      </c>
      <c r="M568" s="199">
        <v>25.37</v>
      </c>
      <c r="N568" s="199">
        <v>4.46</v>
      </c>
      <c r="O568" s="196"/>
      <c r="P568" s="200" t="s">
        <v>70</v>
      </c>
      <c r="Q568" s="196"/>
      <c r="R568" s="196"/>
      <c r="S568" s="196"/>
      <c r="T568" s="196"/>
      <c r="U568" s="196"/>
      <c r="V568" s="196"/>
      <c r="W568" s="197" t="s">
        <v>665</v>
      </c>
      <c r="X568" s="198">
        <v>11</v>
      </c>
      <c r="Y568" s="84"/>
      <c r="Z568" s="82"/>
      <c r="AA568" t="str">
        <f t="shared" si="56"/>
        <v>Harvin, Percy MIN WR</v>
      </c>
      <c r="BA568" s="88"/>
      <c r="BB568" s="88"/>
      <c r="BC568" s="88"/>
      <c r="BD568" s="88"/>
      <c r="BE568" s="88"/>
    </row>
    <row r="569" spans="1:57" ht="15.75" thickBot="1">
      <c r="A569" s="196">
        <v>559</v>
      </c>
      <c r="B569" s="196">
        <v>559</v>
      </c>
      <c r="C569" s="197" t="s">
        <v>666</v>
      </c>
      <c r="D569" s="197">
        <v>63.08</v>
      </c>
      <c r="E569" s="196">
        <v>7.8849999999999998</v>
      </c>
      <c r="F569" s="199">
        <v>1.72</v>
      </c>
      <c r="G569" s="196"/>
      <c r="H569" s="196"/>
      <c r="I569" s="199">
        <v>6.02</v>
      </c>
      <c r="J569" s="199">
        <v>9</v>
      </c>
      <c r="K569" s="199">
        <v>10.8</v>
      </c>
      <c r="L569" s="199">
        <v>11</v>
      </c>
      <c r="M569" s="199">
        <v>13.04</v>
      </c>
      <c r="N569" s="199">
        <v>11.8</v>
      </c>
      <c r="O569" s="199">
        <v>-0.3</v>
      </c>
      <c r="P569" s="200" t="s">
        <v>70</v>
      </c>
      <c r="Q569" s="196"/>
      <c r="R569" s="196"/>
      <c r="S569" s="196"/>
      <c r="T569" s="196"/>
      <c r="U569" s="196"/>
      <c r="V569" s="196"/>
      <c r="W569" s="196" t="s">
        <v>71</v>
      </c>
      <c r="X569" s="198">
        <v>11</v>
      </c>
      <c r="Y569" s="81"/>
      <c r="Z569" s="79"/>
      <c r="AA569" t="str">
        <f t="shared" si="56"/>
        <v>Hasselbeck, Matt TEN QB</v>
      </c>
      <c r="BA569" s="88"/>
      <c r="BB569" s="88"/>
      <c r="BC569" s="88"/>
      <c r="BD569" s="88"/>
      <c r="BE569" s="88"/>
    </row>
    <row r="570" spans="1:57" ht="15.75" thickBot="1">
      <c r="A570" s="196">
        <v>560</v>
      </c>
      <c r="B570" s="196">
        <v>560</v>
      </c>
      <c r="C570" s="197" t="s">
        <v>667</v>
      </c>
      <c r="D570" s="197">
        <v>135.6</v>
      </c>
      <c r="E570" s="196">
        <v>8.4749999999999996</v>
      </c>
      <c r="F570" s="199">
        <v>17.75</v>
      </c>
      <c r="G570" s="199">
        <v>6.25</v>
      </c>
      <c r="H570" s="199">
        <v>2.5</v>
      </c>
      <c r="I570" s="199">
        <v>3.75</v>
      </c>
      <c r="J570" s="200" t="s">
        <v>70</v>
      </c>
      <c r="K570" s="199">
        <v>1.25</v>
      </c>
      <c r="L570" s="199">
        <v>7.05</v>
      </c>
      <c r="M570" s="199">
        <v>6.25</v>
      </c>
      <c r="N570" s="199">
        <v>5</v>
      </c>
      <c r="O570" s="199">
        <v>9.25</v>
      </c>
      <c r="P570" s="199">
        <v>15.8</v>
      </c>
      <c r="Q570" s="199">
        <v>14.3</v>
      </c>
      <c r="R570" s="199">
        <v>2.5</v>
      </c>
      <c r="S570" s="199">
        <v>11.2</v>
      </c>
      <c r="T570" s="199">
        <v>3.75</v>
      </c>
      <c r="U570" s="199">
        <v>17.75</v>
      </c>
      <c r="V570" s="199">
        <v>11.25</v>
      </c>
      <c r="W570" s="196" t="s">
        <v>71</v>
      </c>
      <c r="X570" s="198">
        <v>5</v>
      </c>
      <c r="Y570" s="84"/>
      <c r="Z570" s="82"/>
      <c r="AA570" t="str">
        <f t="shared" si="56"/>
        <v>Hatcher, Jason DAL DE</v>
      </c>
      <c r="BA570" s="88"/>
      <c r="BB570" s="88"/>
      <c r="BC570" s="88"/>
      <c r="BD570" s="88"/>
      <c r="BE570" s="88"/>
    </row>
    <row r="571" spans="1:57" ht="15.75" thickBot="1">
      <c r="A571" s="196">
        <v>561</v>
      </c>
      <c r="B571" s="196">
        <v>561</v>
      </c>
      <c r="C571" s="197" t="s">
        <v>668</v>
      </c>
      <c r="D571" s="197">
        <v>120</v>
      </c>
      <c r="E571" s="196">
        <v>7.5</v>
      </c>
      <c r="F571" s="199">
        <v>10.5</v>
      </c>
      <c r="G571" s="199">
        <v>9</v>
      </c>
      <c r="H571" s="199">
        <v>2</v>
      </c>
      <c r="I571" s="199">
        <v>7</v>
      </c>
      <c r="J571" s="199">
        <v>10.5</v>
      </c>
      <c r="K571" s="199">
        <v>6</v>
      </c>
      <c r="L571" s="199">
        <v>7.5</v>
      </c>
      <c r="M571" s="199">
        <v>6</v>
      </c>
      <c r="N571" s="199">
        <v>5.5</v>
      </c>
      <c r="O571" s="199">
        <v>4</v>
      </c>
      <c r="P571" s="200" t="s">
        <v>70</v>
      </c>
      <c r="Q571" s="199">
        <v>3</v>
      </c>
      <c r="R571" s="199">
        <v>5</v>
      </c>
      <c r="S571" s="199">
        <v>16</v>
      </c>
      <c r="T571" s="199">
        <v>13</v>
      </c>
      <c r="U571" s="199">
        <v>6</v>
      </c>
      <c r="V571" s="199">
        <v>9</v>
      </c>
      <c r="W571" s="196" t="s">
        <v>71</v>
      </c>
      <c r="X571" s="198">
        <v>11</v>
      </c>
      <c r="Y571" s="81"/>
      <c r="Z571" s="79"/>
      <c r="AA571" t="str">
        <f t="shared" si="56"/>
        <v>Hauschka, Steven SEA PK</v>
      </c>
      <c r="BA571" s="88"/>
      <c r="BB571" s="88"/>
      <c r="BC571" s="88"/>
      <c r="BD571" s="88"/>
      <c r="BE571" s="88"/>
    </row>
    <row r="572" spans="1:57" ht="15.75" thickBot="1">
      <c r="A572" s="196">
        <v>562</v>
      </c>
      <c r="B572" s="196">
        <v>562</v>
      </c>
      <c r="C572" s="197" t="s">
        <v>669</v>
      </c>
      <c r="D572" s="197">
        <v>20.22</v>
      </c>
      <c r="E572" s="196">
        <v>1.3480000000000001</v>
      </c>
      <c r="F572" s="199">
        <v>0.72</v>
      </c>
      <c r="G572" s="199">
        <v>1.5</v>
      </c>
      <c r="H572" s="199">
        <v>0</v>
      </c>
      <c r="I572" s="199">
        <v>3.2</v>
      </c>
      <c r="J572" s="199">
        <v>0.5</v>
      </c>
      <c r="K572" s="199">
        <v>0</v>
      </c>
      <c r="L572" s="200" t="s">
        <v>70</v>
      </c>
      <c r="M572" s="199">
        <v>0</v>
      </c>
      <c r="N572" s="199">
        <v>1.7</v>
      </c>
      <c r="O572" s="199">
        <v>7.4</v>
      </c>
      <c r="P572" s="199">
        <v>1.9</v>
      </c>
      <c r="Q572" s="199">
        <v>1.5</v>
      </c>
      <c r="R572" s="199">
        <v>0</v>
      </c>
      <c r="S572" s="199">
        <v>0</v>
      </c>
      <c r="T572" s="199">
        <v>1.8</v>
      </c>
      <c r="U572" s="196"/>
      <c r="V572" s="199">
        <v>0</v>
      </c>
      <c r="W572" s="196" t="s">
        <v>71</v>
      </c>
      <c r="X572" s="198">
        <v>7</v>
      </c>
      <c r="Y572" s="84"/>
      <c r="Z572" s="82"/>
      <c r="AA572" t="str">
        <f t="shared" si="56"/>
        <v>Havili, Stanley PHI RB</v>
      </c>
      <c r="BA572" s="88"/>
      <c r="BB572" s="88"/>
      <c r="BC572" s="88"/>
      <c r="BD572" s="88"/>
      <c r="BE572" s="88"/>
    </row>
    <row r="573" spans="1:57" ht="15.75" thickBot="1">
      <c r="A573" s="196">
        <v>563</v>
      </c>
      <c r="B573" s="196">
        <v>563</v>
      </c>
      <c r="C573" s="197" t="s">
        <v>670</v>
      </c>
      <c r="D573" s="197">
        <v>175.45</v>
      </c>
      <c r="E573" s="196">
        <v>10.965999999999999</v>
      </c>
      <c r="F573" s="199">
        <v>18</v>
      </c>
      <c r="G573" s="199">
        <v>5.25</v>
      </c>
      <c r="H573" s="199">
        <v>12</v>
      </c>
      <c r="I573" s="199">
        <v>3</v>
      </c>
      <c r="J573" s="199">
        <v>10.75</v>
      </c>
      <c r="K573" s="199">
        <v>19.2</v>
      </c>
      <c r="L573" s="199">
        <v>6.75</v>
      </c>
      <c r="M573" s="199">
        <v>6.75</v>
      </c>
      <c r="N573" s="199">
        <v>5.25</v>
      </c>
      <c r="O573" s="200" t="s">
        <v>70</v>
      </c>
      <c r="P573" s="199">
        <v>13.5</v>
      </c>
      <c r="Q573" s="199">
        <v>13.5</v>
      </c>
      <c r="R573" s="199">
        <v>13.5</v>
      </c>
      <c r="S573" s="199">
        <v>9</v>
      </c>
      <c r="T573" s="199">
        <v>6.75</v>
      </c>
      <c r="U573" s="199">
        <v>24.25</v>
      </c>
      <c r="V573" s="199">
        <v>8</v>
      </c>
      <c r="W573" s="196" t="s">
        <v>71</v>
      </c>
      <c r="X573" s="198">
        <v>10</v>
      </c>
      <c r="Y573" s="81"/>
      <c r="Z573" s="79"/>
      <c r="AA573" t="str">
        <f t="shared" si="56"/>
        <v>Hawk, A.J. GBP LB</v>
      </c>
      <c r="BA573" s="88"/>
      <c r="BB573" s="88"/>
      <c r="BC573" s="88"/>
      <c r="BD573" s="88"/>
      <c r="BE573" s="88"/>
    </row>
    <row r="574" spans="1:57" ht="15.75" thickBot="1">
      <c r="A574" s="196">
        <v>564</v>
      </c>
      <c r="B574" s="196">
        <v>564</v>
      </c>
      <c r="C574" s="197" t="s">
        <v>671</v>
      </c>
      <c r="D574" s="197">
        <v>143.05000000000001</v>
      </c>
      <c r="E574" s="196">
        <v>10.218</v>
      </c>
      <c r="F574" s="199">
        <v>18.600000000000001</v>
      </c>
      <c r="G574" s="199">
        <v>15.1</v>
      </c>
      <c r="H574" s="199">
        <v>17.7</v>
      </c>
      <c r="I574" s="199">
        <v>7.65</v>
      </c>
      <c r="J574" s="199">
        <v>11.45</v>
      </c>
      <c r="K574" s="199">
        <v>9.9499999999999993</v>
      </c>
      <c r="L574" s="199">
        <v>4.2</v>
      </c>
      <c r="M574" s="200" t="s">
        <v>70</v>
      </c>
      <c r="N574" s="199">
        <v>8</v>
      </c>
      <c r="O574" s="199">
        <v>11.35</v>
      </c>
      <c r="P574" s="196"/>
      <c r="Q574" s="196"/>
      <c r="R574" s="199">
        <v>7.95</v>
      </c>
      <c r="S574" s="199">
        <v>17.899999999999999</v>
      </c>
      <c r="T574" s="199">
        <v>0.9</v>
      </c>
      <c r="U574" s="199">
        <v>6.75</v>
      </c>
      <c r="V574" s="199">
        <v>5.55</v>
      </c>
      <c r="W574" s="196" t="s">
        <v>76</v>
      </c>
      <c r="X574" s="198">
        <v>8</v>
      </c>
      <c r="Y574" s="84"/>
      <c r="Z574" s="82"/>
      <c r="AA574" t="str">
        <f t="shared" si="56"/>
        <v>Hawkins, Andrew CIN WR</v>
      </c>
      <c r="BA574" s="88"/>
      <c r="BB574" s="88"/>
      <c r="BC574" s="88"/>
      <c r="BD574" s="88"/>
      <c r="BE574" s="88"/>
    </row>
    <row r="575" spans="1:57" ht="15.75" thickBot="1">
      <c r="A575" s="196">
        <v>565</v>
      </c>
      <c r="B575" s="196">
        <v>565</v>
      </c>
      <c r="C575" s="197" t="s">
        <v>672</v>
      </c>
      <c r="D575" s="197">
        <v>21.65</v>
      </c>
      <c r="E575" s="196">
        <v>3.093</v>
      </c>
      <c r="F575" s="199">
        <v>3.3</v>
      </c>
      <c r="G575" s="199">
        <v>5.2</v>
      </c>
      <c r="H575" s="196"/>
      <c r="I575" s="199">
        <v>1.75</v>
      </c>
      <c r="J575" s="196"/>
      <c r="K575" s="196"/>
      <c r="L575" s="196"/>
      <c r="M575" s="199">
        <v>1.95</v>
      </c>
      <c r="N575" s="196"/>
      <c r="O575" s="196"/>
      <c r="P575" s="200" t="s">
        <v>70</v>
      </c>
      <c r="Q575" s="196"/>
      <c r="R575" s="196"/>
      <c r="S575" s="196"/>
      <c r="T575" s="199">
        <v>0</v>
      </c>
      <c r="U575" s="199">
        <v>3</v>
      </c>
      <c r="V575" s="199">
        <v>6.45</v>
      </c>
      <c r="W575" s="196" t="s">
        <v>71</v>
      </c>
      <c r="X575" s="198">
        <v>11</v>
      </c>
      <c r="Y575" s="81"/>
      <c r="Z575" s="79"/>
      <c r="AA575" t="str">
        <f t="shared" si="56"/>
        <v>Hawkins, Lavelle TEN WR</v>
      </c>
      <c r="BA575" s="88"/>
      <c r="BB575" s="88"/>
      <c r="BC575" s="88"/>
      <c r="BD575" s="88"/>
      <c r="BE575" s="88"/>
    </row>
    <row r="576" spans="1:57" ht="15.75" thickBot="1">
      <c r="A576" s="196">
        <v>566</v>
      </c>
      <c r="B576" s="196">
        <v>566</v>
      </c>
      <c r="C576" s="197" t="s">
        <v>673</v>
      </c>
      <c r="D576" s="197">
        <v>50</v>
      </c>
      <c r="E576" s="196">
        <v>4.5449999999999999</v>
      </c>
      <c r="F576" s="199">
        <v>6.25</v>
      </c>
      <c r="G576" s="199">
        <v>2.25</v>
      </c>
      <c r="H576" s="199">
        <v>2.25</v>
      </c>
      <c r="I576" s="196"/>
      <c r="J576" s="196"/>
      <c r="K576" s="200" t="s">
        <v>70</v>
      </c>
      <c r="L576" s="196"/>
      <c r="M576" s="196"/>
      <c r="N576" s="196"/>
      <c r="O576" s="199">
        <v>6.25</v>
      </c>
      <c r="P576" s="199">
        <v>2.25</v>
      </c>
      <c r="Q576" s="199">
        <v>5.25</v>
      </c>
      <c r="R576" s="199">
        <v>4.5</v>
      </c>
      <c r="S576" s="199">
        <v>7.75</v>
      </c>
      <c r="T576" s="199">
        <v>3.25</v>
      </c>
      <c r="U576" s="199">
        <v>4.5</v>
      </c>
      <c r="V576" s="199">
        <v>5.5</v>
      </c>
      <c r="W576" s="196" t="s">
        <v>71</v>
      </c>
      <c r="X576" s="198">
        <v>6</v>
      </c>
      <c r="Y576" s="84"/>
      <c r="Z576" s="82"/>
      <c r="AA576" t="str">
        <f t="shared" si="56"/>
        <v>Hawthorne, David NOS LB</v>
      </c>
      <c r="BA576" s="88"/>
      <c r="BB576" s="88"/>
      <c r="BC576" s="88"/>
      <c r="BD576" s="88"/>
      <c r="BE576" s="88"/>
    </row>
    <row r="577" spans="1:57" ht="15.75" thickBot="1">
      <c r="A577" s="196">
        <v>567</v>
      </c>
      <c r="B577" s="196">
        <v>567</v>
      </c>
      <c r="C577" s="197" t="s">
        <v>674</v>
      </c>
      <c r="D577" s="197">
        <v>75.650000000000006</v>
      </c>
      <c r="E577" s="196">
        <v>4.7279999999999998</v>
      </c>
      <c r="F577" s="199">
        <v>14</v>
      </c>
      <c r="G577" s="199">
        <v>0</v>
      </c>
      <c r="H577" s="199">
        <v>0</v>
      </c>
      <c r="I577" s="199">
        <v>0</v>
      </c>
      <c r="J577" s="199">
        <v>0</v>
      </c>
      <c r="K577" s="200" t="s">
        <v>70</v>
      </c>
      <c r="L577" s="199">
        <v>1.5</v>
      </c>
      <c r="M577" s="199">
        <v>0</v>
      </c>
      <c r="N577" s="199">
        <v>7.25</v>
      </c>
      <c r="O577" s="199">
        <v>3.75</v>
      </c>
      <c r="P577" s="199">
        <v>1.5</v>
      </c>
      <c r="Q577" s="199">
        <v>10.25</v>
      </c>
      <c r="R577" s="199">
        <v>5.5</v>
      </c>
      <c r="S577" s="199">
        <v>3</v>
      </c>
      <c r="T577" s="199">
        <v>7.5</v>
      </c>
      <c r="U577" s="199">
        <v>18.399999999999999</v>
      </c>
      <c r="V577" s="199">
        <v>3</v>
      </c>
      <c r="W577" s="196" t="s">
        <v>184</v>
      </c>
      <c r="X577" s="198">
        <v>6</v>
      </c>
      <c r="Y577" s="81"/>
      <c r="Z577" s="79"/>
      <c r="AA577" t="str">
        <f t="shared" si="56"/>
        <v>Hayden, Kelvin CHI CB</v>
      </c>
      <c r="BA577" s="88"/>
      <c r="BB577" s="88"/>
      <c r="BC577" s="88"/>
      <c r="BD577" s="88"/>
      <c r="BE577" s="88"/>
    </row>
    <row r="578" spans="1:57" ht="15.75" thickBot="1">
      <c r="A578" s="196">
        <v>568</v>
      </c>
      <c r="B578" s="196">
        <v>568</v>
      </c>
      <c r="C578" s="197" t="s">
        <v>675</v>
      </c>
      <c r="D578" s="197">
        <v>22.5</v>
      </c>
      <c r="E578" s="196">
        <v>1.5</v>
      </c>
      <c r="F578" s="199">
        <v>2.25</v>
      </c>
      <c r="G578" s="199">
        <v>0</v>
      </c>
      <c r="H578" s="199">
        <v>0</v>
      </c>
      <c r="I578" s="199">
        <v>3</v>
      </c>
      <c r="J578" s="199">
        <v>5.5</v>
      </c>
      <c r="K578" s="200" t="s">
        <v>70</v>
      </c>
      <c r="L578" s="199">
        <v>0</v>
      </c>
      <c r="M578" s="199">
        <v>0</v>
      </c>
      <c r="N578" s="199">
        <v>0</v>
      </c>
      <c r="O578" s="199">
        <v>0</v>
      </c>
      <c r="P578" s="199">
        <v>0</v>
      </c>
      <c r="Q578" s="199">
        <v>0</v>
      </c>
      <c r="R578" s="199">
        <v>0</v>
      </c>
      <c r="S578" s="199">
        <v>4.5</v>
      </c>
      <c r="T578" s="196"/>
      <c r="U578" s="199">
        <v>3</v>
      </c>
      <c r="V578" s="199">
        <v>4.25</v>
      </c>
      <c r="W578" s="196" t="s">
        <v>71</v>
      </c>
      <c r="X578" s="198">
        <v>6</v>
      </c>
      <c r="Y578" s="84"/>
      <c r="Z578" s="82"/>
      <c r="AA578" t="str">
        <f t="shared" si="56"/>
        <v>Hayes, Geno CHI LB</v>
      </c>
      <c r="BA578" s="88"/>
      <c r="BB578" s="88"/>
      <c r="BC578" s="88"/>
      <c r="BD578" s="88"/>
      <c r="BE578" s="88"/>
    </row>
    <row r="579" spans="1:57" ht="15" customHeight="1" thickBot="1">
      <c r="A579" s="196">
        <v>569</v>
      </c>
      <c r="B579" s="196">
        <v>569</v>
      </c>
      <c r="C579" s="197" t="s">
        <v>676</v>
      </c>
      <c r="D579" s="197">
        <v>136.80000000000001</v>
      </c>
      <c r="E579" s="196">
        <v>8.5500000000000007</v>
      </c>
      <c r="F579" s="199">
        <v>0</v>
      </c>
      <c r="G579" s="199">
        <v>5</v>
      </c>
      <c r="H579" s="199">
        <v>8.5</v>
      </c>
      <c r="I579" s="199">
        <v>11</v>
      </c>
      <c r="J579" s="199">
        <v>8.3000000000000007</v>
      </c>
      <c r="K579" s="199">
        <v>2.5</v>
      </c>
      <c r="L579" s="199">
        <v>8.6999999999999993</v>
      </c>
      <c r="M579" s="199">
        <v>3.5</v>
      </c>
      <c r="N579" s="200" t="s">
        <v>70</v>
      </c>
      <c r="O579" s="199">
        <v>3.75</v>
      </c>
      <c r="P579" s="199">
        <v>8.5</v>
      </c>
      <c r="Q579" s="199">
        <v>12</v>
      </c>
      <c r="R579" s="199">
        <v>16.649999999999999</v>
      </c>
      <c r="S579" s="199">
        <v>0</v>
      </c>
      <c r="T579" s="199">
        <v>12</v>
      </c>
      <c r="U579" s="199">
        <v>23.65</v>
      </c>
      <c r="V579" s="199">
        <v>12.75</v>
      </c>
      <c r="W579" s="196" t="s">
        <v>71</v>
      </c>
      <c r="X579" s="198">
        <v>9</v>
      </c>
      <c r="Y579" s="81"/>
      <c r="Z579" s="79"/>
      <c r="AA579" t="str">
        <f t="shared" si="56"/>
        <v>Hayes, William STL DE</v>
      </c>
      <c r="BA579" s="88"/>
      <c r="BB579" s="88"/>
      <c r="BC579" s="88"/>
      <c r="BD579" s="88"/>
      <c r="BE579" s="88"/>
    </row>
    <row r="580" spans="1:57" ht="15" customHeight="1" thickBot="1">
      <c r="A580" s="196">
        <v>570</v>
      </c>
      <c r="B580" s="196">
        <v>570</v>
      </c>
      <c r="C580" s="197" t="s">
        <v>677</v>
      </c>
      <c r="D580" s="197">
        <v>29.75</v>
      </c>
      <c r="E580" s="196">
        <v>1.859</v>
      </c>
      <c r="F580" s="199">
        <v>0</v>
      </c>
      <c r="G580" s="199">
        <v>2.5</v>
      </c>
      <c r="H580" s="199">
        <v>0</v>
      </c>
      <c r="I580" s="199">
        <v>0</v>
      </c>
      <c r="J580" s="200" t="s">
        <v>70</v>
      </c>
      <c r="K580" s="199">
        <v>0</v>
      </c>
      <c r="L580" s="199">
        <v>0</v>
      </c>
      <c r="M580" s="199">
        <v>0</v>
      </c>
      <c r="N580" s="199">
        <v>0</v>
      </c>
      <c r="O580" s="199">
        <v>2.25</v>
      </c>
      <c r="P580" s="199">
        <v>2.25</v>
      </c>
      <c r="Q580" s="199">
        <v>7.5</v>
      </c>
      <c r="R580" s="199">
        <v>1.5</v>
      </c>
      <c r="S580" s="199">
        <v>0.75</v>
      </c>
      <c r="T580" s="199">
        <v>6</v>
      </c>
      <c r="U580" s="199">
        <v>5.5</v>
      </c>
      <c r="V580" s="199">
        <v>1.5</v>
      </c>
      <c r="W580" s="196" t="s">
        <v>71</v>
      </c>
      <c r="X580" s="198">
        <v>5</v>
      </c>
      <c r="Y580" s="84"/>
      <c r="Z580" s="82"/>
      <c r="AA580" t="str">
        <f t="shared" si="56"/>
        <v>Hayward, Adam TBB LB</v>
      </c>
      <c r="BA580" s="88"/>
      <c r="BB580" s="88"/>
      <c r="BC580" s="88"/>
      <c r="BD580" s="88"/>
      <c r="BE580" s="88"/>
    </row>
    <row r="581" spans="1:57" ht="27" customHeight="1" thickBot="1">
      <c r="A581" s="196">
        <v>571</v>
      </c>
      <c r="B581" s="196">
        <v>571</v>
      </c>
      <c r="C581" s="197" t="s">
        <v>678</v>
      </c>
      <c r="D581" s="197">
        <v>156.85</v>
      </c>
      <c r="E581" s="196">
        <v>9.8030000000000008</v>
      </c>
      <c r="F581" s="199">
        <v>0</v>
      </c>
      <c r="G581" s="199">
        <v>3.75</v>
      </c>
      <c r="H581" s="199">
        <v>4</v>
      </c>
      <c r="I581" s="199">
        <v>9.25</v>
      </c>
      <c r="J581" s="199">
        <v>9.75</v>
      </c>
      <c r="K581" s="199">
        <v>21.2</v>
      </c>
      <c r="L581" s="199">
        <v>12</v>
      </c>
      <c r="M581" s="199">
        <v>10.5</v>
      </c>
      <c r="N581" s="199">
        <v>17</v>
      </c>
      <c r="O581" s="200" t="s">
        <v>70</v>
      </c>
      <c r="P581" s="199">
        <v>24.75</v>
      </c>
      <c r="Q581" s="199">
        <v>2.5</v>
      </c>
      <c r="R581" s="199">
        <v>7.75</v>
      </c>
      <c r="S581" s="199">
        <v>11</v>
      </c>
      <c r="T581" s="199">
        <v>10.65</v>
      </c>
      <c r="U581" s="199">
        <v>10.25</v>
      </c>
      <c r="V581" s="199">
        <v>2.5</v>
      </c>
      <c r="W581" s="197" t="s">
        <v>679</v>
      </c>
      <c r="X581" s="198">
        <v>10</v>
      </c>
      <c r="Y581" s="81"/>
      <c r="Z581" s="79"/>
      <c r="AA581" t="str">
        <f t="shared" si="56"/>
        <v>Hayward, Casey GBP CB</v>
      </c>
      <c r="BA581" s="88"/>
      <c r="BB581" s="88"/>
      <c r="BC581" s="88"/>
      <c r="BD581" s="88"/>
      <c r="BE581" s="88"/>
    </row>
    <row r="582" spans="1:57" ht="27" customHeight="1" thickBot="1">
      <c r="A582" s="196">
        <v>572</v>
      </c>
      <c r="B582" s="196">
        <v>572</v>
      </c>
      <c r="C582" s="197" t="s">
        <v>680</v>
      </c>
      <c r="D582" s="197">
        <v>21.4</v>
      </c>
      <c r="E582" s="196">
        <v>7.133</v>
      </c>
      <c r="F582" s="199">
        <v>7.7</v>
      </c>
      <c r="G582" s="199">
        <v>13.7</v>
      </c>
      <c r="H582" s="196"/>
      <c r="I582" s="196"/>
      <c r="J582" s="196"/>
      <c r="K582" s="199">
        <v>0</v>
      </c>
      <c r="L582" s="196"/>
      <c r="M582" s="196"/>
      <c r="N582" s="196"/>
      <c r="O582" s="196"/>
      <c r="P582" s="196"/>
      <c r="Q582" s="196"/>
      <c r="R582" s="196"/>
      <c r="S582" s="196"/>
      <c r="T582" s="196"/>
      <c r="U582" s="196"/>
      <c r="V582" s="196"/>
      <c r="W582" s="196" t="s">
        <v>71</v>
      </c>
      <c r="X582" s="198" t="s">
        <v>160</v>
      </c>
      <c r="Y582" s="84"/>
      <c r="Z582" s="82"/>
      <c r="AA582" t="str">
        <f t="shared" si="56"/>
        <v>Heap, Todd FA TE</v>
      </c>
      <c r="BA582" s="88"/>
      <c r="BB582" s="88"/>
      <c r="BC582" s="88"/>
      <c r="BD582" s="88"/>
      <c r="BE582" s="88"/>
    </row>
    <row r="583" spans="1:57" ht="15.75" thickBot="1">
      <c r="A583" s="196">
        <v>573</v>
      </c>
      <c r="B583" s="196">
        <v>573</v>
      </c>
      <c r="C583" s="197" t="s">
        <v>681</v>
      </c>
      <c r="D583" s="197">
        <v>46.5</v>
      </c>
      <c r="E583" s="196">
        <v>2.9060000000000001</v>
      </c>
      <c r="F583" s="199">
        <v>4.9000000000000004</v>
      </c>
      <c r="G583" s="199">
        <v>2.2000000000000002</v>
      </c>
      <c r="H583" s="199">
        <v>0</v>
      </c>
      <c r="I583" s="199">
        <v>0</v>
      </c>
      <c r="J583" s="200" t="s">
        <v>70</v>
      </c>
      <c r="K583" s="199">
        <v>0</v>
      </c>
      <c r="L583" s="199">
        <v>0</v>
      </c>
      <c r="M583" s="199">
        <v>0</v>
      </c>
      <c r="N583" s="199">
        <v>0</v>
      </c>
      <c r="O583" s="199">
        <v>0</v>
      </c>
      <c r="P583" s="199">
        <v>3.2</v>
      </c>
      <c r="Q583" s="199">
        <v>0</v>
      </c>
      <c r="R583" s="199">
        <v>2</v>
      </c>
      <c r="S583" s="199">
        <v>8.1</v>
      </c>
      <c r="T583" s="199">
        <v>4.8</v>
      </c>
      <c r="U583" s="199">
        <v>9.4</v>
      </c>
      <c r="V583" s="199">
        <v>11.9</v>
      </c>
      <c r="W583" s="196" t="s">
        <v>71</v>
      </c>
      <c r="X583" s="198">
        <v>5</v>
      </c>
      <c r="Y583" s="81"/>
      <c r="Z583" s="79"/>
      <c r="AA583" t="str">
        <f t="shared" si="56"/>
        <v>Heller, Will DET TE</v>
      </c>
      <c r="BA583" s="88"/>
      <c r="BB583" s="88"/>
      <c r="BC583" s="88"/>
      <c r="BD583" s="88"/>
      <c r="BE583" s="88"/>
    </row>
    <row r="584" spans="1:57" ht="15.75" thickBot="1">
      <c r="A584" s="196">
        <v>574</v>
      </c>
      <c r="B584" s="196">
        <v>574</v>
      </c>
      <c r="C584" s="197" t="s">
        <v>682</v>
      </c>
      <c r="D584" s="197">
        <v>11.7</v>
      </c>
      <c r="E584" s="196">
        <v>3.9</v>
      </c>
      <c r="F584" s="199">
        <v>5.7</v>
      </c>
      <c r="G584" s="199">
        <v>1</v>
      </c>
      <c r="H584" s="199">
        <v>5</v>
      </c>
      <c r="I584" s="196"/>
      <c r="J584" s="196"/>
      <c r="K584" s="196"/>
      <c r="L584" s="196"/>
      <c r="M584" s="196"/>
      <c r="N584" s="196"/>
      <c r="O584" s="200" t="s">
        <v>70</v>
      </c>
      <c r="P584" s="196"/>
      <c r="Q584" s="196"/>
      <c r="R584" s="196"/>
      <c r="S584" s="196"/>
      <c r="T584" s="196"/>
      <c r="U584" s="196"/>
      <c r="V584" s="196"/>
      <c r="W584" s="196" t="s">
        <v>71</v>
      </c>
      <c r="X584" s="198">
        <v>10</v>
      </c>
      <c r="Y584" s="84"/>
      <c r="Z584" s="82"/>
      <c r="AA584" t="str">
        <f t="shared" si="56"/>
        <v>Helu, Roy WAS RB</v>
      </c>
      <c r="BA584" s="88"/>
      <c r="BB584" s="88"/>
      <c r="BC584" s="88"/>
      <c r="BD584" s="88"/>
      <c r="BE584" s="88"/>
    </row>
    <row r="585" spans="1:57" ht="15.75" thickBot="1">
      <c r="A585" s="196">
        <v>575</v>
      </c>
      <c r="B585" s="196">
        <v>575</v>
      </c>
      <c r="C585" s="197" t="s">
        <v>683</v>
      </c>
      <c r="D585" s="197">
        <v>0</v>
      </c>
      <c r="E585" s="196">
        <v>0</v>
      </c>
      <c r="F585" s="196"/>
      <c r="G585" s="196"/>
      <c r="H585" s="196"/>
      <c r="I585" s="196"/>
      <c r="J585" s="196"/>
      <c r="K585" s="196"/>
      <c r="L585" s="200" t="s">
        <v>70</v>
      </c>
      <c r="M585" s="196"/>
      <c r="N585" s="196"/>
      <c r="O585" s="196"/>
      <c r="P585" s="196"/>
      <c r="Q585" s="196"/>
      <c r="R585" s="196"/>
      <c r="S585" s="196"/>
      <c r="T585" s="196"/>
      <c r="U585" s="196"/>
      <c r="V585" s="199">
        <v>0</v>
      </c>
      <c r="W585" s="196" t="s">
        <v>71</v>
      </c>
      <c r="X585" s="198">
        <v>7</v>
      </c>
      <c r="Y585" s="81"/>
      <c r="Z585" s="79"/>
      <c r="AA585" t="str">
        <f t="shared" si="56"/>
        <v>Hemingway, Junior KCC WR</v>
      </c>
      <c r="BA585" s="88"/>
      <c r="BB585" s="88"/>
      <c r="BC585" s="88"/>
      <c r="BD585" s="88"/>
      <c r="BE585" s="88"/>
    </row>
    <row r="586" spans="1:57" ht="15.75" thickBot="1">
      <c r="A586" s="196">
        <v>576</v>
      </c>
      <c r="B586" s="196">
        <v>576</v>
      </c>
      <c r="C586" s="197" t="s">
        <v>684</v>
      </c>
      <c r="D586" s="197">
        <v>66.400000000000006</v>
      </c>
      <c r="E586" s="196">
        <v>4.4269999999999996</v>
      </c>
      <c r="F586" s="199">
        <v>2.35</v>
      </c>
      <c r="G586" s="196"/>
      <c r="H586" s="199">
        <v>10.3</v>
      </c>
      <c r="I586" s="199">
        <v>2.25</v>
      </c>
      <c r="J586" s="199">
        <v>27.3</v>
      </c>
      <c r="K586" s="200" t="s">
        <v>70</v>
      </c>
      <c r="L586" s="199">
        <v>12.25</v>
      </c>
      <c r="M586" s="199">
        <v>0</v>
      </c>
      <c r="N586" s="199">
        <v>2.0499999999999998</v>
      </c>
      <c r="O586" s="199">
        <v>0</v>
      </c>
      <c r="P586" s="199">
        <v>1.55</v>
      </c>
      <c r="Q586" s="199">
        <v>1.85</v>
      </c>
      <c r="R586" s="199">
        <v>0</v>
      </c>
      <c r="S586" s="199">
        <v>2.35</v>
      </c>
      <c r="T586" s="199">
        <v>1.3</v>
      </c>
      <c r="U586" s="199">
        <v>0</v>
      </c>
      <c r="V586" s="199">
        <v>2.85</v>
      </c>
      <c r="W586" s="196" t="s">
        <v>71</v>
      </c>
      <c r="X586" s="198">
        <v>6</v>
      </c>
      <c r="Y586" s="84"/>
      <c r="Z586" s="82"/>
      <c r="AA586" t="str">
        <f t="shared" si="56"/>
        <v>Henderson, Devery NOS WR</v>
      </c>
      <c r="BA586" s="88"/>
      <c r="BB586" s="88"/>
      <c r="BC586" s="88"/>
      <c r="BD586" s="88"/>
      <c r="BE586" s="88"/>
    </row>
    <row r="587" spans="1:57" ht="15.75" thickBot="1">
      <c r="A587" s="196">
        <v>577</v>
      </c>
      <c r="B587" s="196">
        <v>577</v>
      </c>
      <c r="C587" s="197" t="s">
        <v>685</v>
      </c>
      <c r="D587" s="197">
        <v>130.44999999999999</v>
      </c>
      <c r="E587" s="196">
        <v>9.3179999999999996</v>
      </c>
      <c r="F587" s="199">
        <v>19.7</v>
      </c>
      <c r="G587" s="199">
        <v>23.05</v>
      </c>
      <c r="H587" s="196"/>
      <c r="I587" s="196"/>
      <c r="J587" s="199">
        <v>9.5</v>
      </c>
      <c r="K587" s="199">
        <v>3.75</v>
      </c>
      <c r="L587" s="199">
        <v>2.25</v>
      </c>
      <c r="M587" s="199">
        <v>4.5</v>
      </c>
      <c r="N587" s="199">
        <v>7.25</v>
      </c>
      <c r="O587" s="199">
        <v>7</v>
      </c>
      <c r="P587" s="200" t="s">
        <v>70</v>
      </c>
      <c r="Q587" s="199">
        <v>15.25</v>
      </c>
      <c r="R587" s="199">
        <v>9</v>
      </c>
      <c r="S587" s="199">
        <v>5.25</v>
      </c>
      <c r="T587" s="199">
        <v>9.6999999999999993</v>
      </c>
      <c r="U587" s="199">
        <v>3.75</v>
      </c>
      <c r="V587" s="199">
        <v>10.5</v>
      </c>
      <c r="W587" s="197" t="s">
        <v>245</v>
      </c>
      <c r="X587" s="198">
        <v>11</v>
      </c>
      <c r="Y587" s="81"/>
      <c r="Z587" s="79"/>
      <c r="AA587" t="str">
        <f t="shared" ref="AA587:AA650" si="57">IF(ISBLANK(C587),"",C587)</f>
        <v>Henderson, Erin MIN LB</v>
      </c>
      <c r="BA587" s="88"/>
      <c r="BB587" s="88"/>
      <c r="BC587" s="88"/>
      <c r="BD587" s="88"/>
      <c r="BE587" s="88"/>
    </row>
    <row r="588" spans="1:57" ht="15.75" thickBot="1">
      <c r="A588" s="196">
        <v>578</v>
      </c>
      <c r="B588" s="196">
        <v>578</v>
      </c>
      <c r="C588" s="197" t="s">
        <v>686</v>
      </c>
      <c r="D588" s="197">
        <v>103.5</v>
      </c>
      <c r="E588" s="196">
        <v>6.4690000000000003</v>
      </c>
      <c r="F588" s="199">
        <v>4.5</v>
      </c>
      <c r="G588" s="199">
        <v>6</v>
      </c>
      <c r="H588" s="199">
        <v>6.5</v>
      </c>
      <c r="I588" s="199">
        <v>13.5</v>
      </c>
      <c r="J588" s="199">
        <v>2</v>
      </c>
      <c r="K588" s="199">
        <v>11.5</v>
      </c>
      <c r="L588" s="200" t="s">
        <v>70</v>
      </c>
      <c r="M588" s="199">
        <v>5</v>
      </c>
      <c r="N588" s="199">
        <v>7</v>
      </c>
      <c r="O588" s="199">
        <v>4.5</v>
      </c>
      <c r="P588" s="199">
        <v>7</v>
      </c>
      <c r="Q588" s="199">
        <v>11</v>
      </c>
      <c r="R588" s="199">
        <v>10</v>
      </c>
      <c r="S588" s="199">
        <v>2</v>
      </c>
      <c r="T588" s="199">
        <v>7</v>
      </c>
      <c r="U588" s="199">
        <v>8</v>
      </c>
      <c r="V588" s="199">
        <v>-2</v>
      </c>
      <c r="W588" s="196" t="s">
        <v>71</v>
      </c>
      <c r="X588" s="198">
        <v>7</v>
      </c>
      <c r="Y588" s="84"/>
      <c r="Z588" s="82"/>
      <c r="AA588" t="str">
        <f t="shared" si="57"/>
        <v>Henery, Alex PHI PK</v>
      </c>
      <c r="BA588" s="87"/>
      <c r="BB588" s="87"/>
      <c r="BC588" s="87"/>
      <c r="BD588" s="87"/>
      <c r="BE588" s="87"/>
    </row>
    <row r="589" spans="1:57" ht="15.75" thickBot="1">
      <c r="A589" s="196">
        <v>579</v>
      </c>
      <c r="B589" s="196">
        <v>579</v>
      </c>
      <c r="C589" s="197" t="s">
        <v>687</v>
      </c>
      <c r="D589" s="197">
        <v>95.98</v>
      </c>
      <c r="E589" s="196">
        <v>9.5980000000000008</v>
      </c>
      <c r="F589" s="196"/>
      <c r="G589" s="199">
        <v>-2.2799999999999998</v>
      </c>
      <c r="H589" s="196"/>
      <c r="I589" s="196"/>
      <c r="J589" s="196"/>
      <c r="K589" s="200" t="s">
        <v>70</v>
      </c>
      <c r="L589" s="199">
        <v>0.24</v>
      </c>
      <c r="M589" s="196"/>
      <c r="N589" s="196"/>
      <c r="O589" s="199">
        <v>5.84</v>
      </c>
      <c r="P589" s="199">
        <v>40.4</v>
      </c>
      <c r="Q589" s="199">
        <v>11.44</v>
      </c>
      <c r="R589" s="199">
        <v>10.58</v>
      </c>
      <c r="S589" s="199">
        <v>-1.5</v>
      </c>
      <c r="T589" s="199">
        <v>8.44</v>
      </c>
      <c r="U589" s="199">
        <v>15.6</v>
      </c>
      <c r="V589" s="199">
        <v>7.22</v>
      </c>
      <c r="W589" s="196" t="s">
        <v>71</v>
      </c>
      <c r="X589" s="198">
        <v>6</v>
      </c>
      <c r="Y589" s="81"/>
      <c r="Z589" s="79"/>
      <c r="AA589" t="str">
        <f t="shared" si="57"/>
        <v>Henne, Chad JAC QB</v>
      </c>
      <c r="BA589" s="87"/>
      <c r="BB589" s="87"/>
      <c r="BC589" s="87"/>
      <c r="BD589" s="87"/>
      <c r="BE589" s="87"/>
    </row>
    <row r="590" spans="1:57" ht="15.75" thickBot="1">
      <c r="A590" s="196">
        <v>580</v>
      </c>
      <c r="B590" s="196">
        <v>580</v>
      </c>
      <c r="C590" s="197" t="s">
        <v>688</v>
      </c>
      <c r="D590" s="197">
        <v>155.80000000000001</v>
      </c>
      <c r="E590" s="196">
        <v>15.58</v>
      </c>
      <c r="F590" s="199">
        <v>20.9</v>
      </c>
      <c r="G590" s="199">
        <v>0</v>
      </c>
      <c r="H590" s="196"/>
      <c r="I590" s="196"/>
      <c r="J590" s="196"/>
      <c r="K590" s="199">
        <v>18</v>
      </c>
      <c r="L590" s="199">
        <v>12.9</v>
      </c>
      <c r="M590" s="196"/>
      <c r="N590" s="200" t="s">
        <v>70</v>
      </c>
      <c r="O590" s="196"/>
      <c r="P590" s="196"/>
      <c r="Q590" s="199">
        <v>6.6</v>
      </c>
      <c r="R590" s="199">
        <v>21.7</v>
      </c>
      <c r="S590" s="199">
        <v>30.8</v>
      </c>
      <c r="T590" s="199">
        <v>30.2</v>
      </c>
      <c r="U590" s="199">
        <v>2.8</v>
      </c>
      <c r="V590" s="199">
        <v>11.9</v>
      </c>
      <c r="W590" s="196" t="s">
        <v>71</v>
      </c>
      <c r="X590" s="198">
        <v>9</v>
      </c>
      <c r="Y590" s="84"/>
      <c r="Z590" s="82"/>
      <c r="AA590" t="str">
        <f t="shared" si="57"/>
        <v>Hernandez, Aaron NEP TE</v>
      </c>
      <c r="BA590" s="87"/>
      <c r="BB590" s="87"/>
      <c r="BC590" s="87"/>
      <c r="BD590" s="87"/>
      <c r="BE590" s="87"/>
    </row>
    <row r="591" spans="1:57" ht="15.75" thickBot="1">
      <c r="A591" s="196">
        <v>581</v>
      </c>
      <c r="B591" s="196">
        <v>581</v>
      </c>
      <c r="C591" s="197" t="s">
        <v>689</v>
      </c>
      <c r="D591" s="197">
        <v>10.5</v>
      </c>
      <c r="E591" s="196">
        <v>0.65600000000000003</v>
      </c>
      <c r="F591" s="199">
        <v>7.5</v>
      </c>
      <c r="G591" s="199">
        <v>0</v>
      </c>
      <c r="H591" s="199">
        <v>0</v>
      </c>
      <c r="I591" s="199">
        <v>1.5</v>
      </c>
      <c r="J591" s="199">
        <v>0</v>
      </c>
      <c r="K591" s="200" t="s">
        <v>70</v>
      </c>
      <c r="L591" s="199">
        <v>0</v>
      </c>
      <c r="M591" s="199">
        <v>0</v>
      </c>
      <c r="N591" s="199">
        <v>0</v>
      </c>
      <c r="O591" s="199">
        <v>0</v>
      </c>
      <c r="P591" s="199">
        <v>0</v>
      </c>
      <c r="Q591" s="199">
        <v>0</v>
      </c>
      <c r="R591" s="199">
        <v>0</v>
      </c>
      <c r="S591" s="199">
        <v>0</v>
      </c>
      <c r="T591" s="199">
        <v>1.5</v>
      </c>
      <c r="U591" s="199">
        <v>0</v>
      </c>
      <c r="V591" s="199">
        <v>0</v>
      </c>
      <c r="W591" s="196" t="s">
        <v>71</v>
      </c>
      <c r="X591" s="198">
        <v>6</v>
      </c>
      <c r="Y591" s="81"/>
      <c r="Z591" s="79"/>
      <c r="AA591" t="str">
        <f t="shared" si="57"/>
        <v>Herring, Will NOS LB</v>
      </c>
      <c r="BA591" s="87"/>
      <c r="BB591" s="87"/>
      <c r="BC591" s="87"/>
      <c r="BD591" s="87"/>
      <c r="BE591" s="87"/>
    </row>
    <row r="592" spans="1:57" ht="15.75" thickBot="1">
      <c r="A592" s="196">
        <v>582</v>
      </c>
      <c r="B592" s="196">
        <v>582</v>
      </c>
      <c r="C592" s="197" t="s">
        <v>690</v>
      </c>
      <c r="D592" s="197">
        <v>0.5</v>
      </c>
      <c r="E592" s="196">
        <v>0.16700000000000001</v>
      </c>
      <c r="F592" s="196"/>
      <c r="G592" s="196"/>
      <c r="H592" s="196"/>
      <c r="I592" s="196"/>
      <c r="J592" s="196"/>
      <c r="K592" s="196"/>
      <c r="L592" s="196"/>
      <c r="M592" s="200" t="s">
        <v>70</v>
      </c>
      <c r="N592" s="196"/>
      <c r="O592" s="196"/>
      <c r="P592" s="196"/>
      <c r="Q592" s="196"/>
      <c r="R592" s="196"/>
      <c r="S592" s="199">
        <v>0</v>
      </c>
      <c r="T592" s="199">
        <v>0.8</v>
      </c>
      <c r="U592" s="196"/>
      <c r="V592" s="199">
        <v>-0.3</v>
      </c>
      <c r="W592" s="196" t="s">
        <v>71</v>
      </c>
      <c r="X592" s="198">
        <v>8</v>
      </c>
      <c r="Y592" s="84"/>
      <c r="Z592" s="82"/>
      <c r="AA592" t="str">
        <f t="shared" si="57"/>
        <v>Herron, Dan CIN RB</v>
      </c>
      <c r="BA592" s="87"/>
      <c r="BB592" s="87"/>
      <c r="BC592" s="87"/>
      <c r="BD592" s="87"/>
      <c r="BE592" s="87"/>
    </row>
    <row r="593" spans="1:57" ht="15.75" thickBot="1">
      <c r="A593" s="196">
        <v>583</v>
      </c>
      <c r="B593" s="196">
        <v>583</v>
      </c>
      <c r="C593" s="197" t="s">
        <v>691</v>
      </c>
      <c r="D593" s="197">
        <v>26.25</v>
      </c>
      <c r="E593" s="196">
        <v>1.641</v>
      </c>
      <c r="F593" s="199">
        <v>0</v>
      </c>
      <c r="G593" s="199">
        <v>0</v>
      </c>
      <c r="H593" s="199">
        <v>1.5</v>
      </c>
      <c r="I593" s="199">
        <v>0</v>
      </c>
      <c r="J593" s="199">
        <v>0</v>
      </c>
      <c r="K593" s="199">
        <v>0</v>
      </c>
      <c r="L593" s="199">
        <v>0</v>
      </c>
      <c r="M593" s="199">
        <v>1.5</v>
      </c>
      <c r="N593" s="199">
        <v>10.5</v>
      </c>
      <c r="O593" s="199">
        <v>0</v>
      </c>
      <c r="P593" s="200" t="s">
        <v>70</v>
      </c>
      <c r="Q593" s="199">
        <v>0</v>
      </c>
      <c r="R593" s="199">
        <v>3</v>
      </c>
      <c r="S593" s="199">
        <v>0</v>
      </c>
      <c r="T593" s="199">
        <v>0</v>
      </c>
      <c r="U593" s="199">
        <v>9.75</v>
      </c>
      <c r="V593" s="199">
        <v>0</v>
      </c>
      <c r="W593" s="197" t="s">
        <v>312</v>
      </c>
      <c r="X593" s="198">
        <v>11</v>
      </c>
      <c r="Y593" s="81"/>
      <c r="Z593" s="79"/>
      <c r="AA593" t="str">
        <f t="shared" si="57"/>
        <v>Herzlich, Mark NYG LB</v>
      </c>
      <c r="BA593" s="87"/>
      <c r="BB593" s="87"/>
      <c r="BC593" s="87"/>
      <c r="BD593" s="87"/>
      <c r="BE593" s="87"/>
    </row>
    <row r="594" spans="1:57" ht="15.75" thickBot="1">
      <c r="A594" s="196">
        <v>584</v>
      </c>
      <c r="B594" s="196">
        <v>584</v>
      </c>
      <c r="C594" s="197" t="s">
        <v>692</v>
      </c>
      <c r="D594" s="197">
        <v>103.44</v>
      </c>
      <c r="E594" s="196">
        <v>6.8959999999999999</v>
      </c>
      <c r="F594" s="199">
        <v>8.2899999999999991</v>
      </c>
      <c r="G594" s="199">
        <v>2.81</v>
      </c>
      <c r="H594" s="199">
        <v>6.8</v>
      </c>
      <c r="I594" s="199">
        <v>16.079999999999998</v>
      </c>
      <c r="J594" s="199">
        <v>9.0500000000000007</v>
      </c>
      <c r="K594" s="200" t="s">
        <v>70</v>
      </c>
      <c r="L594" s="199">
        <v>7.88</v>
      </c>
      <c r="M594" s="199">
        <v>2.48</v>
      </c>
      <c r="N594" s="199">
        <v>10.039999999999999</v>
      </c>
      <c r="O594" s="199">
        <v>6.49</v>
      </c>
      <c r="P594" s="199">
        <v>8.02</v>
      </c>
      <c r="Q594" s="199">
        <v>0.4</v>
      </c>
      <c r="R594" s="196"/>
      <c r="S594" s="199">
        <v>14.02</v>
      </c>
      <c r="T594" s="199">
        <v>5.32</v>
      </c>
      <c r="U594" s="199">
        <v>2.8</v>
      </c>
      <c r="V594" s="199">
        <v>2.96</v>
      </c>
      <c r="W594" s="196" t="s">
        <v>71</v>
      </c>
      <c r="X594" s="198">
        <v>6</v>
      </c>
      <c r="Y594" s="84"/>
      <c r="Z594" s="82"/>
      <c r="AA594" t="str">
        <f t="shared" si="57"/>
        <v>Hester, Devin CHI WR</v>
      </c>
      <c r="BA594" s="87"/>
      <c r="BB594" s="87"/>
      <c r="BC594" s="87"/>
      <c r="BD594" s="87"/>
      <c r="BE594" s="87"/>
    </row>
    <row r="595" spans="1:57" ht="15.75" thickBot="1">
      <c r="A595" s="196">
        <v>585</v>
      </c>
      <c r="B595" s="196">
        <v>585</v>
      </c>
      <c r="C595" s="197" t="s">
        <v>693</v>
      </c>
      <c r="D595" s="197">
        <v>21.8</v>
      </c>
      <c r="E595" s="196">
        <v>7.2670000000000003</v>
      </c>
      <c r="F595" s="196"/>
      <c r="G595" s="196"/>
      <c r="H595" s="196"/>
      <c r="I595" s="196"/>
      <c r="J595" s="196"/>
      <c r="K595" s="196"/>
      <c r="L595" s="200" t="s">
        <v>70</v>
      </c>
      <c r="M595" s="196"/>
      <c r="N595" s="196"/>
      <c r="O595" s="196"/>
      <c r="P595" s="196"/>
      <c r="Q595" s="196"/>
      <c r="R595" s="196"/>
      <c r="S595" s="196"/>
      <c r="T595" s="199">
        <v>8</v>
      </c>
      <c r="U595" s="199">
        <v>6.6</v>
      </c>
      <c r="V595" s="199">
        <v>7.2</v>
      </c>
      <c r="W595" s="196" t="s">
        <v>71</v>
      </c>
      <c r="X595" s="198">
        <v>7</v>
      </c>
      <c r="Y595" s="81"/>
      <c r="Z595" s="79"/>
      <c r="AA595" t="str">
        <f t="shared" si="57"/>
        <v>Hester, Jacob DEN RB</v>
      </c>
      <c r="BA595" s="87"/>
      <c r="BB595" s="87"/>
      <c r="BC595" s="87"/>
      <c r="BD595" s="87"/>
      <c r="BE595" s="87"/>
    </row>
    <row r="596" spans="1:57" ht="15.75" thickBot="1">
      <c r="A596" s="196">
        <v>586</v>
      </c>
      <c r="B596" s="196">
        <v>586</v>
      </c>
      <c r="C596" s="197" t="s">
        <v>694</v>
      </c>
      <c r="D596" s="197">
        <v>51.75</v>
      </c>
      <c r="E596" s="196">
        <v>3.234</v>
      </c>
      <c r="F596" s="199">
        <v>6.25</v>
      </c>
      <c r="G596" s="199">
        <v>8.8000000000000007</v>
      </c>
      <c r="H596" s="199">
        <v>0</v>
      </c>
      <c r="I596" s="200" t="s">
        <v>70</v>
      </c>
      <c r="J596" s="199">
        <v>0</v>
      </c>
      <c r="K596" s="199">
        <v>1.25</v>
      </c>
      <c r="L596" s="199">
        <v>2.5</v>
      </c>
      <c r="M596" s="199">
        <v>6.25</v>
      </c>
      <c r="N596" s="199">
        <v>0</v>
      </c>
      <c r="O596" s="199">
        <v>0</v>
      </c>
      <c r="P596" s="199">
        <v>5</v>
      </c>
      <c r="Q596" s="199">
        <v>2.5</v>
      </c>
      <c r="R596" s="199">
        <v>0</v>
      </c>
      <c r="S596" s="199">
        <v>2.5</v>
      </c>
      <c r="T596" s="199">
        <v>2.5</v>
      </c>
      <c r="U596" s="199">
        <v>4.75</v>
      </c>
      <c r="V596" s="199">
        <v>9.4499999999999993</v>
      </c>
      <c r="W596" s="196" t="s">
        <v>71</v>
      </c>
      <c r="X596" s="198">
        <v>4</v>
      </c>
      <c r="Y596" s="84"/>
      <c r="Z596" s="82"/>
      <c r="AA596" t="str">
        <f t="shared" si="57"/>
        <v>Heyward, Cameron PIT DE</v>
      </c>
      <c r="BA596" s="87"/>
      <c r="BB596" s="87"/>
      <c r="BC596" s="87"/>
      <c r="BD596" s="87"/>
      <c r="BE596" s="87"/>
    </row>
    <row r="597" spans="1:57" ht="15.75" thickBot="1">
      <c r="A597" s="196">
        <v>587</v>
      </c>
      <c r="B597" s="196">
        <v>587</v>
      </c>
      <c r="C597" s="197" t="s">
        <v>695</v>
      </c>
      <c r="D597" s="197">
        <v>148.44999999999999</v>
      </c>
      <c r="E597" s="196">
        <v>9.8970000000000002</v>
      </c>
      <c r="F597" s="199">
        <v>8.0500000000000007</v>
      </c>
      <c r="G597" s="199">
        <v>9.1</v>
      </c>
      <c r="H597" s="199">
        <v>9.9</v>
      </c>
      <c r="I597" s="196"/>
      <c r="J597" s="200" t="s">
        <v>70</v>
      </c>
      <c r="K597" s="199">
        <v>2</v>
      </c>
      <c r="L597" s="199">
        <v>14.5</v>
      </c>
      <c r="M597" s="199">
        <v>10.45</v>
      </c>
      <c r="N597" s="199">
        <v>14.65</v>
      </c>
      <c r="O597" s="199">
        <v>21.05</v>
      </c>
      <c r="P597" s="199">
        <v>11.9</v>
      </c>
      <c r="Q597" s="199">
        <v>0</v>
      </c>
      <c r="R597" s="199">
        <v>9</v>
      </c>
      <c r="S597" s="199">
        <v>21.45</v>
      </c>
      <c r="T597" s="199">
        <v>1</v>
      </c>
      <c r="U597" s="199">
        <v>5.6</v>
      </c>
      <c r="V597" s="199">
        <v>9.8000000000000007</v>
      </c>
      <c r="W597" s="197" t="s">
        <v>177</v>
      </c>
      <c r="X597" s="198">
        <v>5</v>
      </c>
      <c r="Y597" s="81"/>
      <c r="Z597" s="79"/>
      <c r="AA597" t="str">
        <f t="shared" si="57"/>
        <v>Heyward-Bey, Darrius OAK WR</v>
      </c>
      <c r="BA597" s="87"/>
      <c r="BB597" s="87"/>
      <c r="BC597" s="87"/>
      <c r="BD597" s="87"/>
      <c r="BE597" s="87"/>
    </row>
    <row r="598" spans="1:57" ht="15.75" thickBot="1">
      <c r="A598" s="196">
        <v>588</v>
      </c>
      <c r="B598" s="196">
        <v>588</v>
      </c>
      <c r="C598" s="197" t="s">
        <v>696</v>
      </c>
      <c r="D598" s="197">
        <v>13.25</v>
      </c>
      <c r="E598" s="196">
        <v>1.1040000000000001</v>
      </c>
      <c r="F598" s="199">
        <v>0</v>
      </c>
      <c r="G598" s="199">
        <v>0</v>
      </c>
      <c r="H598" s="199">
        <v>2.25</v>
      </c>
      <c r="I598" s="200" t="s">
        <v>70</v>
      </c>
      <c r="J598" s="199">
        <v>2.5</v>
      </c>
      <c r="K598" s="199">
        <v>2.25</v>
      </c>
      <c r="L598" s="199">
        <v>1.5</v>
      </c>
      <c r="M598" s="199">
        <v>0.75</v>
      </c>
      <c r="N598" s="199">
        <v>0.75</v>
      </c>
      <c r="O598" s="199">
        <v>0</v>
      </c>
      <c r="P598" s="199">
        <v>0.75</v>
      </c>
      <c r="Q598" s="199">
        <v>0</v>
      </c>
      <c r="R598" s="199">
        <v>2.5</v>
      </c>
      <c r="S598" s="196"/>
      <c r="T598" s="196"/>
      <c r="U598" s="196"/>
      <c r="V598" s="196"/>
      <c r="W598" s="196" t="s">
        <v>71</v>
      </c>
      <c r="X598" s="198">
        <v>4</v>
      </c>
      <c r="Y598" s="84"/>
      <c r="Z598" s="82"/>
      <c r="AA598" t="str">
        <f t="shared" si="57"/>
        <v>Hickman, Justin IND LB</v>
      </c>
      <c r="BA598" s="87"/>
      <c r="BB598" s="87"/>
      <c r="BC598" s="87"/>
      <c r="BD598" s="87"/>
      <c r="BE598" s="87"/>
    </row>
    <row r="599" spans="1:57" ht="15.75" thickBot="1">
      <c r="A599" s="196">
        <v>589</v>
      </c>
      <c r="B599" s="196">
        <v>589</v>
      </c>
      <c r="C599" s="197" t="s">
        <v>697</v>
      </c>
      <c r="D599" s="197">
        <v>45.5</v>
      </c>
      <c r="E599" s="196">
        <v>3.25</v>
      </c>
      <c r="F599" s="196"/>
      <c r="G599" s="199">
        <v>1.75</v>
      </c>
      <c r="H599" s="199">
        <v>13.75</v>
      </c>
      <c r="I599" s="199">
        <v>1.25</v>
      </c>
      <c r="J599" s="199">
        <v>2.5</v>
      </c>
      <c r="K599" s="200" t="s">
        <v>70</v>
      </c>
      <c r="L599" s="199">
        <v>2.5</v>
      </c>
      <c r="M599" s="199">
        <v>11.5</v>
      </c>
      <c r="N599" s="199">
        <v>1.25</v>
      </c>
      <c r="O599" s="199">
        <v>0</v>
      </c>
      <c r="P599" s="199">
        <v>6</v>
      </c>
      <c r="Q599" s="199">
        <v>1.25</v>
      </c>
      <c r="R599" s="199">
        <v>3.75</v>
      </c>
      <c r="S599" s="199">
        <v>0</v>
      </c>
      <c r="T599" s="199">
        <v>0</v>
      </c>
      <c r="U599" s="199">
        <v>0</v>
      </c>
      <c r="V599" s="196"/>
      <c r="W599" s="196" t="s">
        <v>71</v>
      </c>
      <c r="X599" s="198">
        <v>6</v>
      </c>
      <c r="Y599" s="81"/>
      <c r="Z599" s="79"/>
      <c r="AA599" t="str">
        <f t="shared" si="57"/>
        <v>Hicks, Akiem NOS DT</v>
      </c>
      <c r="BA599" s="87"/>
      <c r="BB599" s="87"/>
      <c r="BC599" s="87"/>
      <c r="BD599" s="87"/>
      <c r="BE599" s="87"/>
    </row>
    <row r="600" spans="1:57" ht="15.75" thickBot="1">
      <c r="A600" s="196">
        <v>590</v>
      </c>
      <c r="B600" s="196">
        <v>590</v>
      </c>
      <c r="C600" s="197" t="s">
        <v>698</v>
      </c>
      <c r="D600" s="197">
        <v>126.85</v>
      </c>
      <c r="E600" s="196">
        <v>9.0609999999999999</v>
      </c>
      <c r="F600" s="199">
        <v>16.25</v>
      </c>
      <c r="G600" s="199">
        <v>7</v>
      </c>
      <c r="H600" s="199">
        <v>7.5</v>
      </c>
      <c r="I600" s="199">
        <v>10</v>
      </c>
      <c r="J600" s="196"/>
      <c r="K600" s="196"/>
      <c r="L600" s="199">
        <v>17.5</v>
      </c>
      <c r="M600" s="199">
        <v>1.5</v>
      </c>
      <c r="N600" s="200" t="s">
        <v>70</v>
      </c>
      <c r="O600" s="199">
        <v>3.75</v>
      </c>
      <c r="P600" s="199">
        <v>4</v>
      </c>
      <c r="Q600" s="199">
        <v>11.85</v>
      </c>
      <c r="R600" s="199">
        <v>3</v>
      </c>
      <c r="S600" s="199">
        <v>9.25</v>
      </c>
      <c r="T600" s="199">
        <v>13.25</v>
      </c>
      <c r="U600" s="199">
        <v>16.5</v>
      </c>
      <c r="V600" s="199">
        <v>5.5</v>
      </c>
      <c r="W600" s="196" t="s">
        <v>71</v>
      </c>
      <c r="X600" s="198">
        <v>9</v>
      </c>
      <c r="Y600" s="84"/>
      <c r="Z600" s="82"/>
      <c r="AA600" t="str">
        <f t="shared" si="57"/>
        <v>Hightower, Dont'a NEP LB</v>
      </c>
      <c r="BA600" s="87"/>
      <c r="BB600" s="87"/>
      <c r="BC600" s="87"/>
      <c r="BD600" s="87"/>
      <c r="BE600" s="87"/>
    </row>
    <row r="601" spans="1:57" ht="15.75" thickBot="1">
      <c r="A601" s="196">
        <v>591</v>
      </c>
      <c r="B601" s="196">
        <v>591</v>
      </c>
      <c r="C601" s="197" t="s">
        <v>699</v>
      </c>
      <c r="D601" s="197">
        <v>10</v>
      </c>
      <c r="E601" s="196">
        <v>3.3330000000000002</v>
      </c>
      <c r="F601" s="196"/>
      <c r="G601" s="196"/>
      <c r="H601" s="196"/>
      <c r="I601" s="196"/>
      <c r="J601" s="199">
        <v>2.25</v>
      </c>
      <c r="K601" s="199">
        <v>7.75</v>
      </c>
      <c r="L601" s="199">
        <v>0</v>
      </c>
      <c r="M601" s="196"/>
      <c r="N601" s="196"/>
      <c r="O601" s="196"/>
      <c r="P601" s="196"/>
      <c r="Q601" s="196"/>
      <c r="R601" s="196"/>
      <c r="S601" s="196"/>
      <c r="T601" s="196"/>
      <c r="U601" s="196"/>
      <c r="V601" s="196"/>
      <c r="W601" s="196" t="s">
        <v>71</v>
      </c>
      <c r="X601" s="198" t="s">
        <v>160</v>
      </c>
      <c r="Y601" s="81"/>
      <c r="Z601" s="79"/>
      <c r="AA601" t="str">
        <f t="shared" si="57"/>
        <v>Hill, Jason FA WR</v>
      </c>
      <c r="BA601" s="87"/>
      <c r="BB601" s="87"/>
      <c r="BC601" s="87"/>
      <c r="BD601" s="87"/>
      <c r="BE601" s="87"/>
    </row>
    <row r="602" spans="1:57" ht="15.75" thickBot="1">
      <c r="A602" s="196">
        <v>592</v>
      </c>
      <c r="B602" s="196">
        <v>592</v>
      </c>
      <c r="C602" s="197" t="s">
        <v>700</v>
      </c>
      <c r="D602" s="197">
        <v>72.8</v>
      </c>
      <c r="E602" s="196">
        <v>5.2</v>
      </c>
      <c r="F602" s="199">
        <v>3.75</v>
      </c>
      <c r="G602" s="199">
        <v>6</v>
      </c>
      <c r="H602" s="199">
        <v>5.25</v>
      </c>
      <c r="I602" s="199">
        <v>1.5</v>
      </c>
      <c r="J602" s="199">
        <v>2.25</v>
      </c>
      <c r="K602" s="199">
        <v>1.5</v>
      </c>
      <c r="L602" s="199">
        <v>12</v>
      </c>
      <c r="M602" s="199">
        <v>9.9</v>
      </c>
      <c r="N602" s="199">
        <v>7.9</v>
      </c>
      <c r="O602" s="199">
        <v>7.5</v>
      </c>
      <c r="P602" s="200" t="s">
        <v>70</v>
      </c>
      <c r="Q602" s="199">
        <v>7.75</v>
      </c>
      <c r="R602" s="196"/>
      <c r="S602" s="199">
        <v>0</v>
      </c>
      <c r="T602" s="199">
        <v>3</v>
      </c>
      <c r="U602" s="199">
        <v>4.5</v>
      </c>
      <c r="V602" s="196"/>
      <c r="W602" s="196" t="s">
        <v>71</v>
      </c>
      <c r="X602" s="198">
        <v>11</v>
      </c>
      <c r="Y602" s="84"/>
      <c r="Z602" s="82"/>
      <c r="AA602" t="str">
        <f t="shared" si="57"/>
        <v>Hill, Leroy SEA LB</v>
      </c>
      <c r="BA602" s="87"/>
      <c r="BB602" s="87"/>
      <c r="BC602" s="87"/>
      <c r="BD602" s="87"/>
      <c r="BE602" s="87"/>
    </row>
    <row r="603" spans="1:57" ht="15.75" thickBot="1">
      <c r="A603" s="196">
        <v>593</v>
      </c>
      <c r="B603" s="196">
        <v>593</v>
      </c>
      <c r="C603" s="197" t="s">
        <v>701</v>
      </c>
      <c r="D603" s="197">
        <v>39.5</v>
      </c>
      <c r="E603" s="196">
        <v>2.633</v>
      </c>
      <c r="F603" s="199">
        <v>5</v>
      </c>
      <c r="G603" s="199">
        <v>0</v>
      </c>
      <c r="H603" s="199">
        <v>2.5</v>
      </c>
      <c r="I603" s="199">
        <v>1.75</v>
      </c>
      <c r="J603" s="200" t="s">
        <v>70</v>
      </c>
      <c r="K603" s="199">
        <v>0</v>
      </c>
      <c r="L603" s="199">
        <v>0</v>
      </c>
      <c r="M603" s="199">
        <v>0</v>
      </c>
      <c r="N603" s="199">
        <v>5</v>
      </c>
      <c r="O603" s="199">
        <v>7.25</v>
      </c>
      <c r="P603" s="199">
        <v>2.5</v>
      </c>
      <c r="Q603" s="199">
        <v>1.75</v>
      </c>
      <c r="R603" s="199">
        <v>5</v>
      </c>
      <c r="S603" s="199">
        <v>0</v>
      </c>
      <c r="T603" s="199">
        <v>5</v>
      </c>
      <c r="U603" s="199">
        <v>3.75</v>
      </c>
      <c r="V603" s="196"/>
      <c r="W603" s="196" t="s">
        <v>71</v>
      </c>
      <c r="X603" s="198">
        <v>5</v>
      </c>
      <c r="Y603" s="81"/>
      <c r="Z603" s="79"/>
      <c r="AA603" t="str">
        <f t="shared" si="57"/>
        <v>Hill, Sammie Lee DET DT</v>
      </c>
      <c r="BA603" s="87"/>
      <c r="BB603" s="87"/>
      <c r="BC603" s="87"/>
      <c r="BD603" s="87"/>
      <c r="BE603" s="87"/>
    </row>
    <row r="604" spans="1:57" ht="15.75" thickBot="1">
      <c r="A604" s="196">
        <v>594</v>
      </c>
      <c r="B604" s="196">
        <v>594</v>
      </c>
      <c r="C604" s="197" t="s">
        <v>702</v>
      </c>
      <c r="D604" s="197">
        <v>17.78</v>
      </c>
      <c r="E604" s="196">
        <v>17.78</v>
      </c>
      <c r="F604" s="196"/>
      <c r="G604" s="196"/>
      <c r="H604" s="199">
        <v>17.78</v>
      </c>
      <c r="I604" s="196"/>
      <c r="J604" s="200" t="s">
        <v>70</v>
      </c>
      <c r="K604" s="196"/>
      <c r="L604" s="196"/>
      <c r="M604" s="196"/>
      <c r="N604" s="196"/>
      <c r="O604" s="196"/>
      <c r="P604" s="196"/>
      <c r="Q604" s="196"/>
      <c r="R604" s="196"/>
      <c r="S604" s="196"/>
      <c r="T604" s="196"/>
      <c r="U604" s="196"/>
      <c r="V604" s="196"/>
      <c r="W604" s="196" t="s">
        <v>87</v>
      </c>
      <c r="X604" s="198">
        <v>5</v>
      </c>
      <c r="Y604" s="84"/>
      <c r="Z604" s="82"/>
      <c r="AA604" t="str">
        <f t="shared" si="57"/>
        <v>Hill, Shaun DET QB</v>
      </c>
      <c r="BA604" s="87"/>
      <c r="BB604" s="87"/>
      <c r="BC604" s="87"/>
      <c r="BD604" s="87"/>
      <c r="BE604" s="87"/>
    </row>
    <row r="605" spans="1:57" ht="15.75" thickBot="1">
      <c r="A605" s="196">
        <v>595</v>
      </c>
      <c r="B605" s="196">
        <v>595</v>
      </c>
      <c r="C605" s="197" t="s">
        <v>703</v>
      </c>
      <c r="D605" s="197">
        <v>69.45</v>
      </c>
      <c r="E605" s="196">
        <v>6.3140000000000001</v>
      </c>
      <c r="F605" s="199">
        <v>27.15</v>
      </c>
      <c r="G605" s="199">
        <v>0</v>
      </c>
      <c r="H605" s="199">
        <v>0</v>
      </c>
      <c r="I605" s="196"/>
      <c r="J605" s="196"/>
      <c r="K605" s="199">
        <v>12.05</v>
      </c>
      <c r="L605" s="199">
        <v>10.5</v>
      </c>
      <c r="M605" s="199">
        <v>5.4</v>
      </c>
      <c r="N605" s="200" t="s">
        <v>70</v>
      </c>
      <c r="O605" s="199">
        <v>0</v>
      </c>
      <c r="P605" s="199">
        <v>0</v>
      </c>
      <c r="Q605" s="199">
        <v>4.0999999999999996</v>
      </c>
      <c r="R605" s="199">
        <v>10.25</v>
      </c>
      <c r="S605" s="199">
        <v>0</v>
      </c>
      <c r="T605" s="196"/>
      <c r="U605" s="196"/>
      <c r="V605" s="196"/>
      <c r="W605" s="197" t="s">
        <v>230</v>
      </c>
      <c r="X605" s="198">
        <v>9</v>
      </c>
      <c r="Y605" s="81"/>
      <c r="Z605" s="79"/>
      <c r="AA605" t="str">
        <f t="shared" si="57"/>
        <v>Hill, Stephen NYJ WR</v>
      </c>
      <c r="BA605" s="87"/>
      <c r="BB605" s="87"/>
      <c r="BC605" s="87"/>
      <c r="BD605" s="87"/>
      <c r="BE605" s="87"/>
    </row>
    <row r="606" spans="1:57" ht="15.75" thickBot="1">
      <c r="A606" s="196">
        <v>596</v>
      </c>
      <c r="B606" s="196">
        <v>596</v>
      </c>
      <c r="C606" s="197" t="s">
        <v>704</v>
      </c>
      <c r="D606" s="197">
        <v>48</v>
      </c>
      <c r="E606" s="196">
        <v>4</v>
      </c>
      <c r="F606" s="199">
        <v>0</v>
      </c>
      <c r="G606" s="199">
        <v>0</v>
      </c>
      <c r="H606" s="199">
        <v>1.5</v>
      </c>
      <c r="I606" s="199">
        <v>6.25</v>
      </c>
      <c r="J606" s="199">
        <v>8</v>
      </c>
      <c r="K606" s="196"/>
      <c r="L606" s="196"/>
      <c r="M606" s="196"/>
      <c r="N606" s="196"/>
      <c r="O606" s="199">
        <v>2.5</v>
      </c>
      <c r="P606" s="200" t="s">
        <v>70</v>
      </c>
      <c r="Q606" s="199">
        <v>2.25</v>
      </c>
      <c r="R606" s="199">
        <v>0</v>
      </c>
      <c r="S606" s="199">
        <v>9.25</v>
      </c>
      <c r="T606" s="199">
        <v>12.25</v>
      </c>
      <c r="U606" s="199">
        <v>3</v>
      </c>
      <c r="V606" s="199">
        <v>3</v>
      </c>
      <c r="W606" s="196" t="s">
        <v>242</v>
      </c>
      <c r="X606" s="198">
        <v>11</v>
      </c>
      <c r="Y606" s="84"/>
      <c r="Z606" s="82"/>
      <c r="AA606" t="str">
        <f t="shared" si="57"/>
        <v>Hill, Will NYG S</v>
      </c>
      <c r="BA606" s="87"/>
      <c r="BB606" s="87"/>
      <c r="BC606" s="87"/>
      <c r="BD606" s="87"/>
      <c r="BE606" s="87"/>
    </row>
    <row r="607" spans="1:57" ht="15.75" thickBot="1">
      <c r="A607" s="196">
        <v>597</v>
      </c>
      <c r="B607" s="196">
        <v>597</v>
      </c>
      <c r="C607" s="197" t="s">
        <v>705</v>
      </c>
      <c r="D607" s="197">
        <v>12.3</v>
      </c>
      <c r="E607" s="196">
        <v>0.879</v>
      </c>
      <c r="F607" s="199">
        <v>0</v>
      </c>
      <c r="G607" s="199">
        <v>0.2</v>
      </c>
      <c r="H607" s="196"/>
      <c r="I607" s="196"/>
      <c r="J607" s="199">
        <v>1.7</v>
      </c>
      <c r="K607" s="199">
        <v>0</v>
      </c>
      <c r="L607" s="199">
        <v>3.2</v>
      </c>
      <c r="M607" s="199">
        <v>1.5</v>
      </c>
      <c r="N607" s="200" t="s">
        <v>70</v>
      </c>
      <c r="O607" s="199">
        <v>1.9</v>
      </c>
      <c r="P607" s="199">
        <v>0.9</v>
      </c>
      <c r="Q607" s="199">
        <v>0</v>
      </c>
      <c r="R607" s="199">
        <v>0</v>
      </c>
      <c r="S607" s="199">
        <v>0</v>
      </c>
      <c r="T607" s="199">
        <v>0</v>
      </c>
      <c r="U607" s="199">
        <v>0</v>
      </c>
      <c r="V607" s="199">
        <v>2.9</v>
      </c>
      <c r="W607" s="196" t="s">
        <v>71</v>
      </c>
      <c r="X607" s="198">
        <v>9</v>
      </c>
      <c r="Y607" s="81"/>
      <c r="Z607" s="79"/>
      <c r="AA607" t="str">
        <f t="shared" si="57"/>
        <v>Hilliard, Lex NYJ RB</v>
      </c>
      <c r="BA607" s="87"/>
      <c r="BB607" s="87"/>
      <c r="BC607" s="87"/>
      <c r="BD607" s="87"/>
      <c r="BE607" s="87"/>
    </row>
    <row r="608" spans="1:57" ht="15.75" thickBot="1">
      <c r="A608" s="196">
        <v>598</v>
      </c>
      <c r="B608" s="196">
        <v>598</v>
      </c>
      <c r="C608" s="197" t="s">
        <v>706</v>
      </c>
      <c r="D608" s="197">
        <v>47.1</v>
      </c>
      <c r="E608" s="196">
        <v>3.6230000000000002</v>
      </c>
      <c r="F608" s="199">
        <v>5.4</v>
      </c>
      <c r="G608" s="199">
        <v>8.1</v>
      </c>
      <c r="H608" s="199">
        <v>1.1000000000000001</v>
      </c>
      <c r="I608" s="196"/>
      <c r="J608" s="196"/>
      <c r="K608" s="196"/>
      <c r="L608" s="200" t="s">
        <v>70</v>
      </c>
      <c r="M608" s="199">
        <v>3.8</v>
      </c>
      <c r="N608" s="199">
        <v>3.1</v>
      </c>
      <c r="O608" s="199">
        <v>4.2</v>
      </c>
      <c r="P608" s="199">
        <v>-2.1</v>
      </c>
      <c r="Q608" s="199">
        <v>0.5</v>
      </c>
      <c r="R608" s="199">
        <v>9.8000000000000007</v>
      </c>
      <c r="S608" s="199">
        <v>2.7</v>
      </c>
      <c r="T608" s="199">
        <v>0</v>
      </c>
      <c r="U608" s="199">
        <v>10.1</v>
      </c>
      <c r="V608" s="199">
        <v>0.4</v>
      </c>
      <c r="W608" s="196" t="s">
        <v>87</v>
      </c>
      <c r="X608" s="198">
        <v>7</v>
      </c>
      <c r="Y608" s="84"/>
      <c r="Z608" s="82"/>
      <c r="AA608" t="str">
        <f t="shared" si="57"/>
        <v>Hillis, Peyton KCC RB</v>
      </c>
      <c r="BA608" s="87"/>
      <c r="BB608" s="87"/>
      <c r="BC608" s="87"/>
      <c r="BD608" s="87"/>
      <c r="BE608" s="87"/>
    </row>
    <row r="609" spans="1:57" ht="15.75" thickBot="1">
      <c r="A609" s="196">
        <v>599</v>
      </c>
      <c r="B609" s="196">
        <v>599</v>
      </c>
      <c r="C609" s="197" t="s">
        <v>707</v>
      </c>
      <c r="D609" s="197">
        <v>50.9</v>
      </c>
      <c r="E609" s="196">
        <v>3.6360000000000001</v>
      </c>
      <c r="F609" s="196"/>
      <c r="G609" s="196"/>
      <c r="H609" s="199">
        <v>1.8</v>
      </c>
      <c r="I609" s="199">
        <v>8.3000000000000007</v>
      </c>
      <c r="J609" s="199">
        <v>2.2999999999999998</v>
      </c>
      <c r="K609" s="199">
        <v>0.3</v>
      </c>
      <c r="L609" s="200" t="s">
        <v>70</v>
      </c>
      <c r="M609" s="199">
        <v>8.1999999999999993</v>
      </c>
      <c r="N609" s="199">
        <v>1.9</v>
      </c>
      <c r="O609" s="199">
        <v>9.3000000000000007</v>
      </c>
      <c r="P609" s="199">
        <v>7.9</v>
      </c>
      <c r="Q609" s="199">
        <v>0.9</v>
      </c>
      <c r="R609" s="199">
        <v>2.9</v>
      </c>
      <c r="S609" s="199">
        <v>2.4</v>
      </c>
      <c r="T609" s="199">
        <v>2.9</v>
      </c>
      <c r="U609" s="199">
        <v>3.5</v>
      </c>
      <c r="V609" s="199">
        <v>-1.7</v>
      </c>
      <c r="W609" s="197" t="s">
        <v>177</v>
      </c>
      <c r="X609" s="198">
        <v>7</v>
      </c>
      <c r="Y609" s="81"/>
      <c r="Z609" s="79"/>
      <c r="AA609" t="str">
        <f t="shared" si="57"/>
        <v>Hillman, Ronnie DEN RB</v>
      </c>
      <c r="BA609" s="87"/>
      <c r="BB609" s="87"/>
      <c r="BC609" s="87"/>
      <c r="BD609" s="87"/>
      <c r="BE609" s="87"/>
    </row>
    <row r="610" spans="1:57" ht="15.75" thickBot="1">
      <c r="A610" s="196">
        <v>600</v>
      </c>
      <c r="B610" s="196">
        <v>600</v>
      </c>
      <c r="C610" s="197" t="s">
        <v>708</v>
      </c>
      <c r="D610" s="197">
        <v>226.22</v>
      </c>
      <c r="E610" s="196">
        <v>15.081</v>
      </c>
      <c r="F610" s="196"/>
      <c r="G610" s="199">
        <v>4.24</v>
      </c>
      <c r="H610" s="199">
        <v>26.27</v>
      </c>
      <c r="I610" s="200" t="s">
        <v>70</v>
      </c>
      <c r="J610" s="199">
        <v>8.32</v>
      </c>
      <c r="K610" s="199">
        <v>6.85</v>
      </c>
      <c r="L610" s="199">
        <v>5.23</v>
      </c>
      <c r="M610" s="199">
        <v>10.62</v>
      </c>
      <c r="N610" s="199">
        <v>25.73</v>
      </c>
      <c r="O610" s="199">
        <v>3.8</v>
      </c>
      <c r="P610" s="199">
        <v>30.89</v>
      </c>
      <c r="Q610" s="199">
        <v>26.45</v>
      </c>
      <c r="R610" s="199">
        <v>18.899999999999999</v>
      </c>
      <c r="S610" s="199">
        <v>8.9</v>
      </c>
      <c r="T610" s="199">
        <v>19.75</v>
      </c>
      <c r="U610" s="199">
        <v>5.9</v>
      </c>
      <c r="V610" s="199">
        <v>24.37</v>
      </c>
      <c r="W610" s="197" t="s">
        <v>312</v>
      </c>
      <c r="X610" s="198">
        <v>4</v>
      </c>
      <c r="Y610" s="84"/>
      <c r="Z610" s="82"/>
      <c r="AA610" t="str">
        <f t="shared" si="57"/>
        <v>Hilton, T.Y. IND WR</v>
      </c>
      <c r="BA610" s="87"/>
      <c r="BB610" s="87"/>
      <c r="BC610" s="87"/>
      <c r="BD610" s="87"/>
      <c r="BE610" s="87"/>
    </row>
    <row r="611" spans="1:57" ht="15.75" thickBot="1">
      <c r="A611" s="196">
        <v>601</v>
      </c>
      <c r="B611" s="196">
        <v>601</v>
      </c>
      <c r="C611" s="197" t="s">
        <v>709</v>
      </c>
      <c r="D611" s="197">
        <v>120.85</v>
      </c>
      <c r="E611" s="196">
        <v>9.2959999999999994</v>
      </c>
      <c r="F611" s="199">
        <v>9.58</v>
      </c>
      <c r="G611" s="199">
        <v>2.4500000000000002</v>
      </c>
      <c r="H611" s="196"/>
      <c r="I611" s="199">
        <v>19.899999999999999</v>
      </c>
      <c r="J611" s="199">
        <v>11.75</v>
      </c>
      <c r="K611" s="199">
        <v>12.8</v>
      </c>
      <c r="L611" s="199">
        <v>6.95</v>
      </c>
      <c r="M611" s="199">
        <v>6.35</v>
      </c>
      <c r="N611" s="199">
        <v>0</v>
      </c>
      <c r="O611" s="199">
        <v>2.0499999999999998</v>
      </c>
      <c r="P611" s="200" t="s">
        <v>70</v>
      </c>
      <c r="Q611" s="196"/>
      <c r="R611" s="196"/>
      <c r="S611" s="199">
        <v>14.02</v>
      </c>
      <c r="T611" s="199">
        <v>14.25</v>
      </c>
      <c r="U611" s="199">
        <v>14.15</v>
      </c>
      <c r="V611" s="199">
        <v>6.6</v>
      </c>
      <c r="W611" s="196" t="s">
        <v>87</v>
      </c>
      <c r="X611" s="198">
        <v>11</v>
      </c>
      <c r="Y611" s="81"/>
      <c r="Z611" s="79"/>
      <c r="AA611" t="str">
        <f t="shared" si="57"/>
        <v>Hixon, Domenik NYG WR</v>
      </c>
      <c r="BA611" s="87"/>
      <c r="BB611" s="87"/>
      <c r="BC611" s="87"/>
      <c r="BD611" s="87"/>
      <c r="BE611" s="87"/>
    </row>
    <row r="612" spans="1:57" ht="15.75" thickBot="1">
      <c r="A612" s="196">
        <v>602</v>
      </c>
      <c r="B612" s="196">
        <v>602</v>
      </c>
      <c r="C612" s="197" t="s">
        <v>710</v>
      </c>
      <c r="D612" s="197">
        <v>0</v>
      </c>
      <c r="E612" s="196">
        <v>0</v>
      </c>
      <c r="F612" s="199">
        <v>0</v>
      </c>
      <c r="G612" s="199">
        <v>0</v>
      </c>
      <c r="H612" s="199">
        <v>0</v>
      </c>
      <c r="I612" s="199">
        <v>0</v>
      </c>
      <c r="J612" s="196"/>
      <c r="K612" s="200" t="s">
        <v>70</v>
      </c>
      <c r="L612" s="196"/>
      <c r="M612" s="199">
        <v>0</v>
      </c>
      <c r="N612" s="199">
        <v>0</v>
      </c>
      <c r="O612" s="199">
        <v>0</v>
      </c>
      <c r="P612" s="199">
        <v>0</v>
      </c>
      <c r="Q612" s="199">
        <v>0</v>
      </c>
      <c r="R612" s="196"/>
      <c r="S612" s="199">
        <v>0</v>
      </c>
      <c r="T612" s="199">
        <v>0</v>
      </c>
      <c r="U612" s="199">
        <v>0</v>
      </c>
      <c r="V612" s="199">
        <v>0</v>
      </c>
      <c r="W612" s="196" t="s">
        <v>71</v>
      </c>
      <c r="X612" s="198">
        <v>6</v>
      </c>
      <c r="Y612" s="84"/>
      <c r="Z612" s="82"/>
      <c r="AA612" t="str">
        <f t="shared" si="57"/>
        <v>Hogue, Douglas CAR LB</v>
      </c>
      <c r="BA612" s="87"/>
      <c r="BB612" s="87"/>
      <c r="BC612" s="87"/>
      <c r="BD612" s="87"/>
      <c r="BE612" s="87"/>
    </row>
    <row r="613" spans="1:57" ht="15.75" thickBot="1">
      <c r="A613" s="196">
        <v>603</v>
      </c>
      <c r="B613" s="196">
        <v>603</v>
      </c>
      <c r="C613" s="197" t="s">
        <v>711</v>
      </c>
      <c r="D613" s="197">
        <v>52.34</v>
      </c>
      <c r="E613" s="196">
        <v>3.4889999999999999</v>
      </c>
      <c r="F613" s="199">
        <v>2.81</v>
      </c>
      <c r="G613" s="199">
        <v>4.45</v>
      </c>
      <c r="H613" s="199">
        <v>1.27</v>
      </c>
      <c r="I613" s="199">
        <v>4.51</v>
      </c>
      <c r="J613" s="199">
        <v>1.52</v>
      </c>
      <c r="K613" s="199">
        <v>-2.2000000000000002</v>
      </c>
      <c r="L613" s="200" t="s">
        <v>70</v>
      </c>
      <c r="M613" s="199">
        <v>2.87</v>
      </c>
      <c r="N613" s="199">
        <v>10.89</v>
      </c>
      <c r="O613" s="199">
        <v>20.29</v>
      </c>
      <c r="P613" s="199">
        <v>-0.81</v>
      </c>
      <c r="Q613" s="199">
        <v>3.68</v>
      </c>
      <c r="R613" s="199">
        <v>7.37</v>
      </c>
      <c r="S613" s="199">
        <v>-1.68</v>
      </c>
      <c r="T613" s="199">
        <v>0</v>
      </c>
      <c r="U613" s="199">
        <v>-2.63</v>
      </c>
      <c r="V613" s="196"/>
      <c r="W613" s="196" t="s">
        <v>71</v>
      </c>
      <c r="X613" s="198">
        <v>7</v>
      </c>
      <c r="Y613" s="81"/>
      <c r="Z613" s="79"/>
      <c r="AA613" t="str">
        <f t="shared" si="57"/>
        <v>Holliday, Trindon DEN WR</v>
      </c>
      <c r="BA613" s="87"/>
      <c r="BB613" s="87"/>
      <c r="BC613" s="87"/>
      <c r="BD613" s="87"/>
      <c r="BE613" s="87"/>
    </row>
    <row r="614" spans="1:57" ht="15.75" thickBot="1">
      <c r="A614" s="196">
        <v>604</v>
      </c>
      <c r="B614" s="196">
        <v>604</v>
      </c>
      <c r="C614" s="197" t="s">
        <v>712</v>
      </c>
      <c r="D614" s="197">
        <v>28</v>
      </c>
      <c r="E614" s="196">
        <v>1.75</v>
      </c>
      <c r="F614" s="199">
        <v>1.25</v>
      </c>
      <c r="G614" s="199">
        <v>0</v>
      </c>
      <c r="H614" s="199">
        <v>5</v>
      </c>
      <c r="I614" s="199">
        <v>4.5</v>
      </c>
      <c r="J614" s="199">
        <v>6.25</v>
      </c>
      <c r="K614" s="199">
        <v>0</v>
      </c>
      <c r="L614" s="199">
        <v>2.5</v>
      </c>
      <c r="M614" s="199">
        <v>0</v>
      </c>
      <c r="N614" s="199">
        <v>0</v>
      </c>
      <c r="O614" s="200" t="s">
        <v>70</v>
      </c>
      <c r="P614" s="199">
        <v>1.25</v>
      </c>
      <c r="Q614" s="199">
        <v>0</v>
      </c>
      <c r="R614" s="199">
        <v>0</v>
      </c>
      <c r="S614" s="199">
        <v>4.75</v>
      </c>
      <c r="T614" s="199">
        <v>0</v>
      </c>
      <c r="U614" s="199">
        <v>1.25</v>
      </c>
      <c r="V614" s="199">
        <v>1.25</v>
      </c>
      <c r="W614" s="196" t="s">
        <v>71</v>
      </c>
      <c r="X614" s="198">
        <v>10</v>
      </c>
      <c r="Y614" s="84"/>
      <c r="Z614" s="82"/>
      <c r="AA614" t="str">
        <f t="shared" si="57"/>
        <v>Holliday, Vonnie ARI DE</v>
      </c>
      <c r="BA614" s="87"/>
      <c r="BB614" s="87"/>
      <c r="BC614" s="87"/>
      <c r="BD614" s="87"/>
      <c r="BE614" s="87"/>
    </row>
    <row r="615" spans="1:57" ht="15.75" thickBot="1">
      <c r="A615" s="196">
        <v>605</v>
      </c>
      <c r="B615" s="196">
        <v>605</v>
      </c>
      <c r="C615" s="197" t="s">
        <v>713</v>
      </c>
      <c r="D615" s="197">
        <v>3.6</v>
      </c>
      <c r="E615" s="196">
        <v>0.51400000000000001</v>
      </c>
      <c r="F615" s="199">
        <v>0</v>
      </c>
      <c r="G615" s="196"/>
      <c r="H615" s="199">
        <v>0</v>
      </c>
      <c r="I615" s="199">
        <v>1.95</v>
      </c>
      <c r="J615" s="196"/>
      <c r="K615" s="199">
        <v>0</v>
      </c>
      <c r="L615" s="199">
        <v>0</v>
      </c>
      <c r="M615" s="196"/>
      <c r="N615" s="200" t="s">
        <v>70</v>
      </c>
      <c r="O615" s="199">
        <v>0</v>
      </c>
      <c r="P615" s="196"/>
      <c r="Q615" s="199">
        <v>1.65</v>
      </c>
      <c r="R615" s="196"/>
      <c r="S615" s="196"/>
      <c r="T615" s="196"/>
      <c r="U615" s="196"/>
      <c r="V615" s="196"/>
      <c r="W615" s="196" t="s">
        <v>242</v>
      </c>
      <c r="X615" s="198">
        <v>9</v>
      </c>
      <c r="Y615" s="81"/>
      <c r="Z615" s="79"/>
      <c r="AA615" t="str">
        <f t="shared" si="57"/>
        <v>Holmes, Andre NEP WR</v>
      </c>
      <c r="BA615" s="87"/>
      <c r="BB615" s="87"/>
      <c r="BC615" s="87"/>
      <c r="BD615" s="87"/>
      <c r="BE615" s="87"/>
    </row>
    <row r="616" spans="1:57" ht="15.75" thickBot="1">
      <c r="A616" s="196">
        <v>606</v>
      </c>
      <c r="B616" s="196">
        <v>606</v>
      </c>
      <c r="C616" s="197" t="s">
        <v>714</v>
      </c>
      <c r="D616" s="197">
        <v>55.2</v>
      </c>
      <c r="E616" s="196">
        <v>13.8</v>
      </c>
      <c r="F616" s="199">
        <v>11.8</v>
      </c>
      <c r="G616" s="199">
        <v>12.55</v>
      </c>
      <c r="H616" s="199">
        <v>25.95</v>
      </c>
      <c r="I616" s="199">
        <v>4.9000000000000004</v>
      </c>
      <c r="J616" s="196"/>
      <c r="K616" s="196"/>
      <c r="L616" s="196"/>
      <c r="M616" s="196"/>
      <c r="N616" s="200" t="s">
        <v>70</v>
      </c>
      <c r="O616" s="196"/>
      <c r="P616" s="196"/>
      <c r="Q616" s="196"/>
      <c r="R616" s="196"/>
      <c r="S616" s="196"/>
      <c r="T616" s="196"/>
      <c r="U616" s="196"/>
      <c r="V616" s="196"/>
      <c r="W616" s="196" t="s">
        <v>76</v>
      </c>
      <c r="X616" s="198">
        <v>9</v>
      </c>
      <c r="Y616" s="84"/>
      <c r="Z616" s="82"/>
      <c r="AA616" t="str">
        <f t="shared" si="57"/>
        <v>Holmes, Santonio NYJ WR</v>
      </c>
      <c r="BA616" s="87"/>
      <c r="BB616" s="87"/>
      <c r="BC616" s="87"/>
      <c r="BD616" s="87"/>
      <c r="BE616" s="87"/>
    </row>
    <row r="617" spans="1:57" ht="15.75" thickBot="1">
      <c r="A617" s="196">
        <v>607</v>
      </c>
      <c r="B617" s="196">
        <v>607</v>
      </c>
      <c r="C617" s="197" t="s">
        <v>715</v>
      </c>
      <c r="D617" s="197">
        <v>116.85</v>
      </c>
      <c r="E617" s="196">
        <v>7.3029999999999999</v>
      </c>
      <c r="F617" s="199">
        <v>5</v>
      </c>
      <c r="G617" s="199">
        <v>2.5</v>
      </c>
      <c r="H617" s="199">
        <v>2.5</v>
      </c>
      <c r="I617" s="200" t="s">
        <v>70</v>
      </c>
      <c r="J617" s="199">
        <v>15.25</v>
      </c>
      <c r="K617" s="199">
        <v>0</v>
      </c>
      <c r="L617" s="199">
        <v>10</v>
      </c>
      <c r="M617" s="199">
        <v>3.75</v>
      </c>
      <c r="N617" s="199">
        <v>1.25</v>
      </c>
      <c r="O617" s="199">
        <v>5.5</v>
      </c>
      <c r="P617" s="199">
        <v>0</v>
      </c>
      <c r="Q617" s="199">
        <v>1.25</v>
      </c>
      <c r="R617" s="199">
        <v>20.350000000000001</v>
      </c>
      <c r="S617" s="199">
        <v>25.75</v>
      </c>
      <c r="T617" s="199">
        <v>11.25</v>
      </c>
      <c r="U617" s="199">
        <v>5</v>
      </c>
      <c r="V617" s="199">
        <v>7.5</v>
      </c>
      <c r="W617" s="196" t="s">
        <v>71</v>
      </c>
      <c r="X617" s="198">
        <v>4</v>
      </c>
      <c r="Y617" s="81"/>
      <c r="Z617" s="79"/>
      <c r="AA617" t="str">
        <f t="shared" si="57"/>
        <v>Hood, Evander PIT DE</v>
      </c>
      <c r="BA617" s="87"/>
      <c r="BB617" s="87"/>
      <c r="BC617" s="87"/>
      <c r="BD617" s="87"/>
      <c r="BE617" s="87"/>
    </row>
    <row r="618" spans="1:57" ht="15.75" thickBot="1">
      <c r="A618" s="196">
        <v>608</v>
      </c>
      <c r="B618" s="196">
        <v>608</v>
      </c>
      <c r="C618" s="197" t="s">
        <v>716</v>
      </c>
      <c r="D618" s="197">
        <v>20.399999999999999</v>
      </c>
      <c r="E618" s="196">
        <v>1.4570000000000001</v>
      </c>
      <c r="F618" s="199">
        <v>0</v>
      </c>
      <c r="G618" s="199">
        <v>0</v>
      </c>
      <c r="H618" s="199">
        <v>1.9</v>
      </c>
      <c r="I618" s="199">
        <v>0</v>
      </c>
      <c r="J618" s="196"/>
      <c r="K618" s="196"/>
      <c r="L618" s="199">
        <v>0</v>
      </c>
      <c r="M618" s="199">
        <v>3.3</v>
      </c>
      <c r="N618" s="200" t="s">
        <v>70</v>
      </c>
      <c r="O618" s="199">
        <v>0</v>
      </c>
      <c r="P618" s="199">
        <v>0</v>
      </c>
      <c r="Q618" s="199">
        <v>0</v>
      </c>
      <c r="R618" s="199">
        <v>0</v>
      </c>
      <c r="S618" s="199">
        <v>0</v>
      </c>
      <c r="T618" s="199">
        <v>7.6</v>
      </c>
      <c r="U618" s="199">
        <v>7.6</v>
      </c>
      <c r="V618" s="199">
        <v>0</v>
      </c>
      <c r="W618" s="196" t="s">
        <v>71</v>
      </c>
      <c r="X618" s="198">
        <v>9</v>
      </c>
      <c r="Y618" s="84"/>
      <c r="Z618" s="82"/>
      <c r="AA618" t="str">
        <f t="shared" si="57"/>
        <v>Hoomanawanui, Michael NEP TE</v>
      </c>
      <c r="BA618" s="87"/>
      <c r="BB618" s="87"/>
      <c r="BC618" s="87"/>
      <c r="BD618" s="87"/>
      <c r="BE618" s="87"/>
    </row>
    <row r="619" spans="1:57" ht="15.75" thickBot="1">
      <c r="A619" s="196">
        <v>609</v>
      </c>
      <c r="B619" s="196">
        <v>609</v>
      </c>
      <c r="C619" s="197" t="s">
        <v>717</v>
      </c>
      <c r="D619" s="197">
        <v>22</v>
      </c>
      <c r="E619" s="196">
        <v>1.375</v>
      </c>
      <c r="F619" s="199">
        <v>0</v>
      </c>
      <c r="G619" s="199">
        <v>0</v>
      </c>
      <c r="H619" s="199">
        <v>0</v>
      </c>
      <c r="I619" s="199">
        <v>0</v>
      </c>
      <c r="J619" s="199">
        <v>0</v>
      </c>
      <c r="K619" s="199">
        <v>0</v>
      </c>
      <c r="L619" s="200" t="s">
        <v>70</v>
      </c>
      <c r="M619" s="199">
        <v>0</v>
      </c>
      <c r="N619" s="199">
        <v>0</v>
      </c>
      <c r="O619" s="199">
        <v>0</v>
      </c>
      <c r="P619" s="199">
        <v>0</v>
      </c>
      <c r="Q619" s="199">
        <v>0</v>
      </c>
      <c r="R619" s="199">
        <v>0</v>
      </c>
      <c r="S619" s="199">
        <v>2.25</v>
      </c>
      <c r="T619" s="199">
        <v>9.25</v>
      </c>
      <c r="U619" s="199">
        <v>7.5</v>
      </c>
      <c r="V619" s="199">
        <v>3</v>
      </c>
      <c r="W619" s="196" t="s">
        <v>71</v>
      </c>
      <c r="X619" s="198">
        <v>7</v>
      </c>
      <c r="Y619" s="81"/>
      <c r="Z619" s="79"/>
      <c r="AA619" t="str">
        <f t="shared" si="57"/>
        <v>Hope, Chris ATL S</v>
      </c>
      <c r="BA619" s="87"/>
      <c r="BB619" s="87"/>
      <c r="BC619" s="87"/>
      <c r="BD619" s="87"/>
      <c r="BE619" s="87"/>
    </row>
    <row r="620" spans="1:57" ht="15.75" thickBot="1">
      <c r="A620" s="196">
        <v>610</v>
      </c>
      <c r="B620" s="196">
        <v>610</v>
      </c>
      <c r="C620" s="197" t="s">
        <v>718</v>
      </c>
      <c r="D620" s="197">
        <v>71.5</v>
      </c>
      <c r="E620" s="196">
        <v>5.9580000000000002</v>
      </c>
      <c r="F620" s="199">
        <v>0.75</v>
      </c>
      <c r="G620" s="199">
        <v>6.75</v>
      </c>
      <c r="H620" s="199">
        <v>13</v>
      </c>
      <c r="I620" s="196"/>
      <c r="J620" s="196"/>
      <c r="K620" s="199">
        <v>4.5</v>
      </c>
      <c r="L620" s="199">
        <v>10</v>
      </c>
      <c r="M620" s="199">
        <v>3.75</v>
      </c>
      <c r="N620" s="199">
        <v>4.5</v>
      </c>
      <c r="O620" s="199">
        <v>2.25</v>
      </c>
      <c r="P620" s="200" t="s">
        <v>70</v>
      </c>
      <c r="Q620" s="199">
        <v>5.5</v>
      </c>
      <c r="R620" s="196"/>
      <c r="S620" s="199">
        <v>3.25</v>
      </c>
      <c r="T620" s="199">
        <v>8.25</v>
      </c>
      <c r="U620" s="199">
        <v>9</v>
      </c>
      <c r="V620" s="196"/>
      <c r="W620" s="196" t="s">
        <v>71</v>
      </c>
      <c r="X620" s="198">
        <v>11</v>
      </c>
      <c r="Y620" s="84"/>
      <c r="Z620" s="82"/>
      <c r="AA620" t="str">
        <f t="shared" si="57"/>
        <v>Hosley, Jayron NYG CB</v>
      </c>
      <c r="BA620" s="87"/>
      <c r="BB620" s="87"/>
      <c r="BC620" s="87"/>
      <c r="BD620" s="87"/>
      <c r="BE620" s="87"/>
    </row>
    <row r="621" spans="1:57" ht="15.75" thickBot="1">
      <c r="A621" s="196">
        <v>611</v>
      </c>
      <c r="B621" s="196">
        <v>611</v>
      </c>
      <c r="C621" s="197" t="s">
        <v>719</v>
      </c>
      <c r="D621" s="197">
        <v>52.3</v>
      </c>
      <c r="E621" s="196">
        <v>5.8109999999999999</v>
      </c>
      <c r="F621" s="196"/>
      <c r="G621" s="196"/>
      <c r="H621" s="196"/>
      <c r="I621" s="196"/>
      <c r="J621" s="196"/>
      <c r="K621" s="196"/>
      <c r="L621" s="199">
        <v>5.5</v>
      </c>
      <c r="M621" s="199">
        <v>5.75</v>
      </c>
      <c r="N621" s="199">
        <v>10</v>
      </c>
      <c r="O621" s="200" t="s">
        <v>70</v>
      </c>
      <c r="P621" s="199">
        <v>13.3</v>
      </c>
      <c r="Q621" s="199">
        <v>8.5</v>
      </c>
      <c r="R621" s="199">
        <v>5.5</v>
      </c>
      <c r="S621" s="199">
        <v>3.75</v>
      </c>
      <c r="T621" s="199">
        <v>0</v>
      </c>
      <c r="U621" s="199">
        <v>0</v>
      </c>
      <c r="V621" s="196"/>
      <c r="W621" s="196" t="s">
        <v>71</v>
      </c>
      <c r="X621" s="198">
        <v>10</v>
      </c>
      <c r="Y621" s="81"/>
      <c r="Z621" s="79"/>
      <c r="AA621" t="str">
        <f t="shared" si="57"/>
        <v>House, Davon GBP CB</v>
      </c>
      <c r="BA621" s="87"/>
      <c r="BB621" s="87"/>
      <c r="BC621" s="87"/>
      <c r="BD621" s="87"/>
      <c r="BE621" s="87"/>
    </row>
    <row r="622" spans="1:57" ht="15.75" thickBot="1">
      <c r="A622" s="196">
        <v>612</v>
      </c>
      <c r="B622" s="196">
        <v>612</v>
      </c>
      <c r="C622" s="197" t="s">
        <v>720</v>
      </c>
      <c r="D622" s="197">
        <v>109.2</v>
      </c>
      <c r="E622" s="196">
        <v>7.28</v>
      </c>
      <c r="F622" s="199">
        <v>0</v>
      </c>
      <c r="G622" s="199">
        <v>2.2000000000000002</v>
      </c>
      <c r="H622" s="199">
        <v>4.8</v>
      </c>
      <c r="I622" s="199">
        <v>7.8</v>
      </c>
      <c r="J622" s="199">
        <v>9</v>
      </c>
      <c r="K622" s="199">
        <v>4.2</v>
      </c>
      <c r="L622" s="199">
        <v>12.9</v>
      </c>
      <c r="M622" s="199">
        <v>9.1999999999999993</v>
      </c>
      <c r="N622" s="199">
        <v>13</v>
      </c>
      <c r="O622" s="200" t="s">
        <v>70</v>
      </c>
      <c r="P622" s="199">
        <v>0</v>
      </c>
      <c r="Q622" s="199">
        <v>20.2</v>
      </c>
      <c r="R622" s="199">
        <v>7.5</v>
      </c>
      <c r="S622" s="199">
        <v>14.1</v>
      </c>
      <c r="T622" s="199">
        <v>4.3</v>
      </c>
      <c r="U622" s="199">
        <v>0</v>
      </c>
      <c r="V622" s="196"/>
      <c r="W622" s="197" t="s">
        <v>109</v>
      </c>
      <c r="X622" s="198">
        <v>10</v>
      </c>
      <c r="Y622" s="84"/>
      <c r="Z622" s="82"/>
      <c r="AA622" t="str">
        <f t="shared" si="57"/>
        <v>Housler, Robert ARI TE</v>
      </c>
      <c r="BA622" s="87"/>
      <c r="BB622" s="87"/>
      <c r="BC622" s="87"/>
      <c r="BD622" s="87"/>
      <c r="BE622" s="87"/>
    </row>
    <row r="623" spans="1:57" ht="15.75" thickBot="1">
      <c r="A623" s="196">
        <v>613</v>
      </c>
      <c r="B623" s="196">
        <v>613</v>
      </c>
      <c r="C623" s="197" t="s">
        <v>721</v>
      </c>
      <c r="D623" s="197">
        <v>120.95</v>
      </c>
      <c r="E623" s="196">
        <v>8.6389999999999993</v>
      </c>
      <c r="F623" s="196"/>
      <c r="G623" s="196"/>
      <c r="H623" s="199">
        <v>15.25</v>
      </c>
      <c r="I623" s="199">
        <v>7</v>
      </c>
      <c r="J623" s="200" t="s">
        <v>70</v>
      </c>
      <c r="K623" s="199">
        <v>10.5</v>
      </c>
      <c r="L623" s="199">
        <v>9.25</v>
      </c>
      <c r="M623" s="199">
        <v>15</v>
      </c>
      <c r="N623" s="199">
        <v>8.5</v>
      </c>
      <c r="O623" s="199">
        <v>3.75</v>
      </c>
      <c r="P623" s="199">
        <v>5.25</v>
      </c>
      <c r="Q623" s="199">
        <v>21.2</v>
      </c>
      <c r="R623" s="199">
        <v>8.25</v>
      </c>
      <c r="S623" s="199">
        <v>1.5</v>
      </c>
      <c r="T623" s="199">
        <v>1.5</v>
      </c>
      <c r="U623" s="199">
        <v>6.75</v>
      </c>
      <c r="V623" s="199">
        <v>7.25</v>
      </c>
      <c r="W623" s="196" t="s">
        <v>71</v>
      </c>
      <c r="X623" s="198">
        <v>5</v>
      </c>
      <c r="Y623" s="81"/>
      <c r="Z623" s="79"/>
      <c r="AA623" t="str">
        <f t="shared" si="57"/>
        <v>Houston, Chris DET CB</v>
      </c>
      <c r="BA623" s="87"/>
      <c r="BB623" s="87"/>
      <c r="BC623" s="87"/>
      <c r="BD623" s="87"/>
      <c r="BE623" s="87"/>
    </row>
    <row r="624" spans="1:57" ht="15.75" thickBot="1">
      <c r="A624" s="196">
        <v>614</v>
      </c>
      <c r="B624" s="196">
        <v>614</v>
      </c>
      <c r="C624" s="197" t="s">
        <v>722</v>
      </c>
      <c r="D624" s="197">
        <v>187.35</v>
      </c>
      <c r="E624" s="196">
        <v>11.709</v>
      </c>
      <c r="F624" s="199">
        <v>8.9499999999999993</v>
      </c>
      <c r="G624" s="199">
        <v>7.75</v>
      </c>
      <c r="H624" s="199">
        <v>32.75</v>
      </c>
      <c r="I624" s="199">
        <v>4.5</v>
      </c>
      <c r="J624" s="199">
        <v>19.3</v>
      </c>
      <c r="K624" s="199">
        <v>14.45</v>
      </c>
      <c r="L624" s="200" t="s">
        <v>70</v>
      </c>
      <c r="M624" s="199">
        <v>4.75</v>
      </c>
      <c r="N624" s="199">
        <v>11.25</v>
      </c>
      <c r="O624" s="199">
        <v>18.3</v>
      </c>
      <c r="P624" s="199">
        <v>5.5</v>
      </c>
      <c r="Q624" s="199">
        <v>19.2</v>
      </c>
      <c r="R624" s="199">
        <v>12.4</v>
      </c>
      <c r="S624" s="199">
        <v>2.25</v>
      </c>
      <c r="T624" s="199">
        <v>11.75</v>
      </c>
      <c r="U624" s="199">
        <v>1.5</v>
      </c>
      <c r="V624" s="199">
        <v>12.75</v>
      </c>
      <c r="W624" s="197" t="s">
        <v>312</v>
      </c>
      <c r="X624" s="198">
        <v>7</v>
      </c>
      <c r="Y624" s="84"/>
      <c r="Z624" s="82"/>
      <c r="AA624" t="str">
        <f t="shared" si="57"/>
        <v>Houston, Justin KCC LB</v>
      </c>
      <c r="BA624" s="87"/>
      <c r="BB624" s="87"/>
      <c r="BC624" s="87"/>
      <c r="BD624" s="87"/>
      <c r="BE624" s="87"/>
    </row>
    <row r="625" spans="1:57" ht="15.75" thickBot="1">
      <c r="A625" s="196">
        <v>615</v>
      </c>
      <c r="B625" s="196">
        <v>615</v>
      </c>
      <c r="C625" s="197" t="s">
        <v>723</v>
      </c>
      <c r="D625" s="197">
        <v>192.35</v>
      </c>
      <c r="E625" s="196">
        <v>12.022</v>
      </c>
      <c r="F625" s="199">
        <v>5</v>
      </c>
      <c r="G625" s="199">
        <v>7.5</v>
      </c>
      <c r="H625" s="199">
        <v>11.25</v>
      </c>
      <c r="I625" s="199">
        <v>15.5</v>
      </c>
      <c r="J625" s="200" t="s">
        <v>70</v>
      </c>
      <c r="K625" s="199">
        <v>2.5</v>
      </c>
      <c r="L625" s="199">
        <v>25.85</v>
      </c>
      <c r="M625" s="199">
        <v>5</v>
      </c>
      <c r="N625" s="199">
        <v>11</v>
      </c>
      <c r="O625" s="199">
        <v>7.5</v>
      </c>
      <c r="P625" s="199">
        <v>0</v>
      </c>
      <c r="Q625" s="199">
        <v>8.75</v>
      </c>
      <c r="R625" s="199">
        <v>19.600000000000001</v>
      </c>
      <c r="S625" s="199">
        <v>17.100000000000001</v>
      </c>
      <c r="T625" s="199">
        <v>8.5</v>
      </c>
      <c r="U625" s="199">
        <v>9.5</v>
      </c>
      <c r="V625" s="199">
        <v>37.799999999999997</v>
      </c>
      <c r="W625" s="197" t="s">
        <v>136</v>
      </c>
      <c r="X625" s="198">
        <v>5</v>
      </c>
      <c r="Y625" s="81"/>
      <c r="Z625" s="79"/>
      <c r="AA625" t="str">
        <f t="shared" si="57"/>
        <v>Houston, Lamarr OAK DE</v>
      </c>
      <c r="BA625" s="87"/>
      <c r="BB625" s="87"/>
      <c r="BC625" s="87"/>
      <c r="BD625" s="87"/>
      <c r="BE625" s="87"/>
    </row>
    <row r="626" spans="1:57" ht="15.75" thickBot="1">
      <c r="A626" s="196">
        <v>616</v>
      </c>
      <c r="B626" s="196">
        <v>616</v>
      </c>
      <c r="C626" s="197" t="s">
        <v>724</v>
      </c>
      <c r="D626" s="197">
        <v>0</v>
      </c>
      <c r="E626" s="196">
        <v>0</v>
      </c>
      <c r="F626" s="196"/>
      <c r="G626" s="196"/>
      <c r="H626" s="196"/>
      <c r="I626" s="196"/>
      <c r="J626" s="196"/>
      <c r="K626" s="196"/>
      <c r="L626" s="196"/>
      <c r="M626" s="196"/>
      <c r="N626" s="196"/>
      <c r="O626" s="199">
        <v>0</v>
      </c>
      <c r="P626" s="200" t="s">
        <v>70</v>
      </c>
      <c r="Q626" s="196"/>
      <c r="R626" s="196"/>
      <c r="S626" s="196"/>
      <c r="T626" s="196"/>
      <c r="U626" s="196"/>
      <c r="V626" s="199">
        <v>0</v>
      </c>
      <c r="W626" s="196" t="s">
        <v>71</v>
      </c>
      <c r="X626" s="198">
        <v>11</v>
      </c>
      <c r="Y626" s="84"/>
      <c r="Z626" s="82"/>
      <c r="AA626" t="str">
        <f t="shared" si="57"/>
        <v>Howard, Jaye SEA DT</v>
      </c>
      <c r="BA626" s="87"/>
      <c r="BB626" s="87"/>
      <c r="BC626" s="87"/>
      <c r="BD626" s="87"/>
      <c r="BE626" s="87"/>
    </row>
    <row r="627" spans="1:57" ht="15.75" thickBot="1">
      <c r="A627" s="196">
        <v>617</v>
      </c>
      <c r="B627" s="196">
        <v>617</v>
      </c>
      <c r="C627" s="197" t="s">
        <v>725</v>
      </c>
      <c r="D627" s="197">
        <v>13.6</v>
      </c>
      <c r="E627" s="196">
        <v>13.6</v>
      </c>
      <c r="F627" s="199">
        <v>13.6</v>
      </c>
      <c r="G627" s="196"/>
      <c r="H627" s="196"/>
      <c r="I627" s="196"/>
      <c r="J627" s="196"/>
      <c r="K627" s="196"/>
      <c r="L627" s="196"/>
      <c r="M627" s="200" t="s">
        <v>70</v>
      </c>
      <c r="N627" s="196"/>
      <c r="O627" s="196"/>
      <c r="P627" s="196"/>
      <c r="Q627" s="196"/>
      <c r="R627" s="196"/>
      <c r="S627" s="196"/>
      <c r="T627" s="196"/>
      <c r="U627" s="196"/>
      <c r="V627" s="196"/>
      <c r="W627" s="196" t="s">
        <v>71</v>
      </c>
      <c r="X627" s="198">
        <v>8</v>
      </c>
      <c r="Y627" s="81"/>
      <c r="Z627" s="79"/>
      <c r="AA627" t="str">
        <f t="shared" si="57"/>
        <v>Howard, Thomas CIN LB</v>
      </c>
      <c r="BA627" s="87"/>
      <c r="BB627" s="87"/>
      <c r="BC627" s="87"/>
      <c r="BD627" s="87"/>
      <c r="BE627" s="87"/>
    </row>
    <row r="628" spans="1:57" ht="15.75" thickBot="1">
      <c r="A628" s="196">
        <v>618</v>
      </c>
      <c r="B628" s="196">
        <v>618</v>
      </c>
      <c r="C628" s="197" t="s">
        <v>726</v>
      </c>
      <c r="D628" s="197">
        <v>9.8000000000000007</v>
      </c>
      <c r="E628" s="196">
        <v>4.9000000000000004</v>
      </c>
      <c r="F628" s="196"/>
      <c r="G628" s="196"/>
      <c r="H628" s="196"/>
      <c r="I628" s="196"/>
      <c r="J628" s="196"/>
      <c r="K628" s="196"/>
      <c r="L628" s="196"/>
      <c r="M628" s="196"/>
      <c r="N628" s="196"/>
      <c r="O628" s="200" t="s">
        <v>70</v>
      </c>
      <c r="P628" s="196"/>
      <c r="Q628" s="196"/>
      <c r="R628" s="196"/>
      <c r="S628" s="196"/>
      <c r="T628" s="196"/>
      <c r="U628" s="199">
        <v>-0.8</v>
      </c>
      <c r="V628" s="199">
        <v>10.6</v>
      </c>
      <c r="W628" s="196" t="s">
        <v>71</v>
      </c>
      <c r="X628" s="198">
        <v>10</v>
      </c>
      <c r="Y628" s="84"/>
      <c r="Z628" s="82"/>
      <c r="AA628" t="str">
        <f t="shared" si="57"/>
        <v>Hoyer, Brian ARI QB</v>
      </c>
      <c r="BA628" s="87"/>
      <c r="BB628" s="87"/>
      <c r="BC628" s="87"/>
      <c r="BD628" s="87"/>
      <c r="BE628" s="87"/>
    </row>
    <row r="629" spans="1:57" ht="15.75" thickBot="1">
      <c r="A629" s="196">
        <v>619</v>
      </c>
      <c r="B629" s="196">
        <v>619</v>
      </c>
      <c r="C629" s="197" t="s">
        <v>727</v>
      </c>
      <c r="D629" s="197">
        <v>114.25</v>
      </c>
      <c r="E629" s="196">
        <v>7.141</v>
      </c>
      <c r="F629" s="199">
        <v>7.5</v>
      </c>
      <c r="G629" s="199">
        <v>6</v>
      </c>
      <c r="H629" s="199">
        <v>5.25</v>
      </c>
      <c r="I629" s="199">
        <v>4.5</v>
      </c>
      <c r="J629" s="200" t="s">
        <v>70</v>
      </c>
      <c r="K629" s="199">
        <v>18.75</v>
      </c>
      <c r="L629" s="199">
        <v>10.5</v>
      </c>
      <c r="M629" s="199">
        <v>1.5</v>
      </c>
      <c r="N629" s="199">
        <v>5.25</v>
      </c>
      <c r="O629" s="199">
        <v>18.75</v>
      </c>
      <c r="P629" s="199">
        <v>6.5</v>
      </c>
      <c r="Q629" s="199">
        <v>6.75</v>
      </c>
      <c r="R629" s="199">
        <v>5.25</v>
      </c>
      <c r="S629" s="199">
        <v>3</v>
      </c>
      <c r="T629" s="199">
        <v>4</v>
      </c>
      <c r="U629" s="199">
        <v>7.75</v>
      </c>
      <c r="V629" s="199">
        <v>3</v>
      </c>
      <c r="W629" s="196" t="s">
        <v>71</v>
      </c>
      <c r="X629" s="198">
        <v>5</v>
      </c>
      <c r="Y629" s="81"/>
      <c r="Z629" s="79"/>
      <c r="AA629" t="str">
        <f t="shared" si="57"/>
        <v>Huff, Michael OAK S</v>
      </c>
      <c r="BA629" s="87"/>
      <c r="BB629" s="87"/>
      <c r="BC629" s="87"/>
      <c r="BD629" s="87"/>
      <c r="BE629" s="87"/>
    </row>
    <row r="630" spans="1:57" ht="15.75" thickBot="1">
      <c r="A630" s="196">
        <v>620</v>
      </c>
      <c r="B630" s="196">
        <v>620</v>
      </c>
      <c r="C630" s="197" t="s">
        <v>728</v>
      </c>
      <c r="D630" s="197">
        <v>103.55</v>
      </c>
      <c r="E630" s="196">
        <v>6.4720000000000004</v>
      </c>
      <c r="F630" s="199">
        <v>0</v>
      </c>
      <c r="G630" s="199">
        <v>11.2</v>
      </c>
      <c r="H630" s="199">
        <v>8.5</v>
      </c>
      <c r="I630" s="200" t="s">
        <v>70</v>
      </c>
      <c r="J630" s="199">
        <v>0</v>
      </c>
      <c r="K630" s="199">
        <v>20.85</v>
      </c>
      <c r="L630" s="199">
        <v>6.5</v>
      </c>
      <c r="M630" s="199">
        <v>8.6</v>
      </c>
      <c r="N630" s="199">
        <v>1.25</v>
      </c>
      <c r="O630" s="199">
        <v>11.9</v>
      </c>
      <c r="P630" s="199">
        <v>5</v>
      </c>
      <c r="Q630" s="199">
        <v>2.5</v>
      </c>
      <c r="R630" s="199">
        <v>0</v>
      </c>
      <c r="S630" s="199">
        <v>5</v>
      </c>
      <c r="T630" s="199">
        <v>8.75</v>
      </c>
      <c r="U630" s="199">
        <v>11</v>
      </c>
      <c r="V630" s="199">
        <v>2.5</v>
      </c>
      <c r="W630" s="196" t="s">
        <v>71</v>
      </c>
      <c r="X630" s="198">
        <v>4</v>
      </c>
      <c r="Y630" s="84"/>
      <c r="Z630" s="82"/>
      <c r="AA630" t="str">
        <f t="shared" si="57"/>
        <v>Hughes, Jerry IND LB</v>
      </c>
      <c r="BA630" s="87"/>
      <c r="BB630" s="87"/>
      <c r="BC630" s="87"/>
      <c r="BD630" s="87"/>
      <c r="BE630" s="87"/>
    </row>
    <row r="631" spans="1:57" ht="15.75" thickBot="1">
      <c r="A631" s="196">
        <v>621</v>
      </c>
      <c r="B631" s="196">
        <v>621</v>
      </c>
      <c r="C631" s="197" t="s">
        <v>729</v>
      </c>
      <c r="D631" s="197">
        <v>88.7</v>
      </c>
      <c r="E631" s="196">
        <v>5.5439999999999996</v>
      </c>
      <c r="F631" s="199">
        <v>0</v>
      </c>
      <c r="G631" s="199">
        <v>18.05</v>
      </c>
      <c r="H631" s="199">
        <v>0</v>
      </c>
      <c r="I631" s="199">
        <v>5</v>
      </c>
      <c r="J631" s="199">
        <v>6.25</v>
      </c>
      <c r="K631" s="199">
        <v>2.5</v>
      </c>
      <c r="L631" s="199">
        <v>7.25</v>
      </c>
      <c r="M631" s="199">
        <v>7.5</v>
      </c>
      <c r="N631" s="199">
        <v>3.75</v>
      </c>
      <c r="O631" s="200" t="s">
        <v>70</v>
      </c>
      <c r="P631" s="199">
        <v>9.1</v>
      </c>
      <c r="Q631" s="199">
        <v>2.5</v>
      </c>
      <c r="R631" s="199">
        <v>2.5</v>
      </c>
      <c r="S631" s="199">
        <v>13.05</v>
      </c>
      <c r="T631" s="199">
        <v>5</v>
      </c>
      <c r="U631" s="199">
        <v>6.25</v>
      </c>
      <c r="V631" s="199">
        <v>0</v>
      </c>
      <c r="W631" s="196" t="s">
        <v>71</v>
      </c>
      <c r="X631" s="198">
        <v>10</v>
      </c>
      <c r="Y631" s="81"/>
      <c r="Z631" s="79"/>
      <c r="AA631" t="str">
        <f t="shared" si="57"/>
        <v>Hughes, John CLE DT</v>
      </c>
      <c r="BA631" s="87"/>
      <c r="BB631" s="87"/>
      <c r="BC631" s="87"/>
      <c r="BD631" s="87"/>
      <c r="BE631" s="87"/>
    </row>
    <row r="632" spans="1:57" ht="15.75" thickBot="1">
      <c r="A632" s="196">
        <v>622</v>
      </c>
      <c r="B632" s="196">
        <v>622</v>
      </c>
      <c r="C632" s="197" t="s">
        <v>730</v>
      </c>
      <c r="D632" s="197">
        <v>1.8</v>
      </c>
      <c r="E632" s="196">
        <v>0.36</v>
      </c>
      <c r="F632" s="196"/>
      <c r="G632" s="196"/>
      <c r="H632" s="196"/>
      <c r="I632" s="200" t="s">
        <v>70</v>
      </c>
      <c r="J632" s="196"/>
      <c r="K632" s="196"/>
      <c r="L632" s="196"/>
      <c r="M632" s="196"/>
      <c r="N632" s="199">
        <v>0</v>
      </c>
      <c r="O632" s="199">
        <v>1.3</v>
      </c>
      <c r="P632" s="199">
        <v>0.5</v>
      </c>
      <c r="Q632" s="199">
        <v>0</v>
      </c>
      <c r="R632" s="196"/>
      <c r="S632" s="199">
        <v>0</v>
      </c>
      <c r="T632" s="196"/>
      <c r="U632" s="196"/>
      <c r="V632" s="196"/>
      <c r="W632" s="196" t="s">
        <v>71</v>
      </c>
      <c r="X632" s="198">
        <v>4</v>
      </c>
      <c r="Y632" s="84"/>
      <c r="Z632" s="82"/>
      <c r="AA632" t="str">
        <f t="shared" si="57"/>
        <v>Hughes, Robert IND RB</v>
      </c>
      <c r="BA632" s="87"/>
      <c r="BB632" s="87"/>
      <c r="BC632" s="87"/>
      <c r="BD632" s="87"/>
      <c r="BE632" s="87"/>
    </row>
    <row r="633" spans="1:57" ht="15.75" thickBot="1">
      <c r="A633" s="196">
        <v>623</v>
      </c>
      <c r="B633" s="196">
        <v>623</v>
      </c>
      <c r="C633" s="197" t="s">
        <v>731</v>
      </c>
      <c r="D633" s="197">
        <v>5.5</v>
      </c>
      <c r="E633" s="196">
        <v>0.34399999999999997</v>
      </c>
      <c r="F633" s="199">
        <v>0</v>
      </c>
      <c r="G633" s="199">
        <v>0</v>
      </c>
      <c r="H633" s="199">
        <v>0</v>
      </c>
      <c r="I633" s="199">
        <v>0</v>
      </c>
      <c r="J633" s="199">
        <v>0</v>
      </c>
      <c r="K633" s="199">
        <v>0</v>
      </c>
      <c r="L633" s="199">
        <v>0</v>
      </c>
      <c r="M633" s="199">
        <v>5.5</v>
      </c>
      <c r="N633" s="200" t="s">
        <v>70</v>
      </c>
      <c r="O633" s="199">
        <v>0</v>
      </c>
      <c r="P633" s="199">
        <v>0</v>
      </c>
      <c r="Q633" s="199">
        <v>0</v>
      </c>
      <c r="R633" s="199">
        <v>0</v>
      </c>
      <c r="S633" s="199">
        <v>0</v>
      </c>
      <c r="T633" s="199">
        <v>0</v>
      </c>
      <c r="U633" s="199">
        <v>0</v>
      </c>
      <c r="V633" s="199">
        <v>0</v>
      </c>
      <c r="W633" s="196" t="s">
        <v>71</v>
      </c>
      <c r="X633" s="198">
        <v>9</v>
      </c>
      <c r="Y633" s="81"/>
      <c r="Z633" s="79"/>
      <c r="AA633" t="str">
        <f t="shared" si="57"/>
        <v>Hull, Josh STL LB</v>
      </c>
      <c r="BA633" s="87"/>
      <c r="BB633" s="87"/>
      <c r="BC633" s="87"/>
      <c r="BD633" s="87"/>
      <c r="BE633" s="87"/>
    </row>
    <row r="634" spans="1:57" ht="15.75" thickBot="1">
      <c r="A634" s="196">
        <v>624</v>
      </c>
      <c r="B634" s="196">
        <v>624</v>
      </c>
      <c r="C634" s="197" t="s">
        <v>732</v>
      </c>
      <c r="D634" s="197">
        <v>0</v>
      </c>
      <c r="E634" s="196">
        <v>0</v>
      </c>
      <c r="F634" s="196"/>
      <c r="G634" s="196"/>
      <c r="H634" s="196"/>
      <c r="I634" s="199">
        <v>0</v>
      </c>
      <c r="J634" s="199">
        <v>0</v>
      </c>
      <c r="K634" s="200" t="s">
        <v>70</v>
      </c>
      <c r="L634" s="199">
        <v>0</v>
      </c>
      <c r="M634" s="199">
        <v>0</v>
      </c>
      <c r="N634" s="199">
        <v>0</v>
      </c>
      <c r="O634" s="199">
        <v>0</v>
      </c>
      <c r="P634" s="199">
        <v>0</v>
      </c>
      <c r="Q634" s="199">
        <v>0</v>
      </c>
      <c r="R634" s="199">
        <v>0</v>
      </c>
      <c r="S634" s="199">
        <v>0</v>
      </c>
      <c r="T634" s="199">
        <v>0</v>
      </c>
      <c r="U634" s="199">
        <v>0</v>
      </c>
      <c r="V634" s="199">
        <v>0</v>
      </c>
      <c r="W634" s="196" t="s">
        <v>71</v>
      </c>
      <c r="X634" s="198">
        <v>6</v>
      </c>
      <c r="Y634" s="84"/>
      <c r="Z634" s="82"/>
      <c r="AA634" t="str">
        <f t="shared" si="57"/>
        <v>Humber, Ramon NOS LB</v>
      </c>
      <c r="BA634" s="87"/>
      <c r="BB634" s="87"/>
      <c r="BC634" s="87"/>
      <c r="BD634" s="87"/>
      <c r="BE634" s="87"/>
    </row>
    <row r="635" spans="1:57" ht="15.75" thickBot="1">
      <c r="A635" s="196">
        <v>625</v>
      </c>
      <c r="B635" s="196">
        <v>625</v>
      </c>
      <c r="C635" s="197" t="s">
        <v>733</v>
      </c>
      <c r="D635" s="197">
        <v>17.600000000000001</v>
      </c>
      <c r="E635" s="196">
        <v>1.3540000000000001</v>
      </c>
      <c r="F635" s="199">
        <v>0</v>
      </c>
      <c r="G635" s="199">
        <v>0</v>
      </c>
      <c r="H635" s="199">
        <v>1.5</v>
      </c>
      <c r="I635" s="199">
        <v>0</v>
      </c>
      <c r="J635" s="199">
        <v>1.5</v>
      </c>
      <c r="K635" s="199">
        <v>0</v>
      </c>
      <c r="L635" s="200" t="s">
        <v>70</v>
      </c>
      <c r="M635" s="199">
        <v>0</v>
      </c>
      <c r="N635" s="199">
        <v>3</v>
      </c>
      <c r="O635" s="196"/>
      <c r="P635" s="196"/>
      <c r="Q635" s="196"/>
      <c r="R635" s="199">
        <v>1.5</v>
      </c>
      <c r="S635" s="199">
        <v>0</v>
      </c>
      <c r="T635" s="199">
        <v>1.5</v>
      </c>
      <c r="U635" s="199">
        <v>0</v>
      </c>
      <c r="V635" s="199">
        <v>8.6</v>
      </c>
      <c r="W635" s="196" t="s">
        <v>76</v>
      </c>
      <c r="X635" s="198">
        <v>7</v>
      </c>
      <c r="Y635" s="81"/>
      <c r="Z635" s="79"/>
      <c r="AA635" t="str">
        <f t="shared" si="57"/>
        <v>Hunt, Phillip PHI DE</v>
      </c>
      <c r="BA635" s="87"/>
      <c r="BB635" s="87"/>
      <c r="BC635" s="87"/>
      <c r="BD635" s="87"/>
      <c r="BE635" s="87"/>
    </row>
    <row r="636" spans="1:57" ht="15.75" thickBot="1">
      <c r="A636" s="196">
        <v>626</v>
      </c>
      <c r="B636" s="196">
        <v>626</v>
      </c>
      <c r="C636" s="197" t="s">
        <v>734</v>
      </c>
      <c r="D636" s="197">
        <v>66.7</v>
      </c>
      <c r="E636" s="196">
        <v>6.0640000000000001</v>
      </c>
      <c r="F636" s="199">
        <v>5.34</v>
      </c>
      <c r="G636" s="199">
        <v>6.8</v>
      </c>
      <c r="H636" s="199">
        <v>3.16</v>
      </c>
      <c r="I636" s="199">
        <v>11.6</v>
      </c>
      <c r="J636" s="199">
        <v>8.1</v>
      </c>
      <c r="K636" s="199">
        <v>4.2</v>
      </c>
      <c r="L636" s="199">
        <v>6.5</v>
      </c>
      <c r="M636" s="199">
        <v>5.9</v>
      </c>
      <c r="N636" s="200" t="s">
        <v>70</v>
      </c>
      <c r="O636" s="199">
        <v>3.3</v>
      </c>
      <c r="P636" s="199">
        <v>9</v>
      </c>
      <c r="Q636" s="199">
        <v>2.8</v>
      </c>
      <c r="R636" s="196"/>
      <c r="S636" s="196"/>
      <c r="T636" s="196"/>
      <c r="U636" s="196"/>
      <c r="V636" s="196"/>
      <c r="W636" s="197" t="s">
        <v>735</v>
      </c>
      <c r="X636" s="198">
        <v>9</v>
      </c>
      <c r="Y636" s="84"/>
      <c r="Z636" s="82"/>
      <c r="AA636" t="str">
        <f t="shared" si="57"/>
        <v>Hunter, Kendall SFO RB</v>
      </c>
      <c r="BA636" s="87"/>
      <c r="BB636" s="87"/>
      <c r="BC636" s="87"/>
      <c r="BD636" s="87"/>
      <c r="BE636" s="87"/>
    </row>
    <row r="637" spans="1:57" ht="15.75" thickBot="1">
      <c r="A637" s="196">
        <v>627</v>
      </c>
      <c r="B637" s="196">
        <v>627</v>
      </c>
      <c r="C637" s="197" t="s">
        <v>736</v>
      </c>
      <c r="D637" s="197">
        <v>24</v>
      </c>
      <c r="E637" s="196">
        <v>1.5</v>
      </c>
      <c r="F637" s="199">
        <v>1.1000000000000001</v>
      </c>
      <c r="G637" s="199">
        <v>1.8</v>
      </c>
      <c r="H637" s="199">
        <v>3.5</v>
      </c>
      <c r="I637" s="199">
        <v>1.4</v>
      </c>
      <c r="J637" s="199">
        <v>0</v>
      </c>
      <c r="K637" s="199">
        <v>0</v>
      </c>
      <c r="L637" s="199">
        <v>1.3</v>
      </c>
      <c r="M637" s="199">
        <v>0</v>
      </c>
      <c r="N637" s="199">
        <v>1.8</v>
      </c>
      <c r="O637" s="199">
        <v>0.5</v>
      </c>
      <c r="P637" s="200" t="s">
        <v>70</v>
      </c>
      <c r="Q637" s="199">
        <v>0</v>
      </c>
      <c r="R637" s="199">
        <v>0</v>
      </c>
      <c r="S637" s="199">
        <v>3.4</v>
      </c>
      <c r="T637" s="199">
        <v>0</v>
      </c>
      <c r="U637" s="199">
        <v>2.1</v>
      </c>
      <c r="V637" s="199">
        <v>7.1</v>
      </c>
      <c r="W637" s="196" t="s">
        <v>87</v>
      </c>
      <c r="X637" s="198">
        <v>11</v>
      </c>
      <c r="Y637" s="81"/>
      <c r="Z637" s="79"/>
      <c r="AA637" t="str">
        <f t="shared" si="57"/>
        <v>Hynoski, Henry NYG RB</v>
      </c>
      <c r="BA637" s="87"/>
      <c r="BB637" s="87"/>
      <c r="BC637" s="87"/>
      <c r="BD637" s="87"/>
      <c r="BE637" s="87"/>
    </row>
    <row r="638" spans="1:57" ht="15.75" thickBot="1">
      <c r="A638" s="196">
        <v>628</v>
      </c>
      <c r="B638" s="196">
        <v>628</v>
      </c>
      <c r="C638" s="197" t="s">
        <v>737</v>
      </c>
      <c r="D638" s="197">
        <v>149.9</v>
      </c>
      <c r="E638" s="196">
        <v>9.3689999999999998</v>
      </c>
      <c r="F638" s="199">
        <v>3.5</v>
      </c>
      <c r="G638" s="199">
        <v>6.25</v>
      </c>
      <c r="H638" s="199">
        <v>27.75</v>
      </c>
      <c r="I638" s="199">
        <v>5</v>
      </c>
      <c r="J638" s="199">
        <v>3.75</v>
      </c>
      <c r="K638" s="200" t="s">
        <v>70</v>
      </c>
      <c r="L638" s="199">
        <v>12.5</v>
      </c>
      <c r="M638" s="199">
        <v>8.5</v>
      </c>
      <c r="N638" s="199">
        <v>6.1</v>
      </c>
      <c r="O638" s="199">
        <v>9</v>
      </c>
      <c r="P638" s="199">
        <v>7.05</v>
      </c>
      <c r="Q638" s="199">
        <v>4.55</v>
      </c>
      <c r="R638" s="199">
        <v>6.25</v>
      </c>
      <c r="S638" s="199">
        <v>6.25</v>
      </c>
      <c r="T638" s="199">
        <v>8.75</v>
      </c>
      <c r="U638" s="199">
        <v>16.5</v>
      </c>
      <c r="V638" s="199">
        <v>18.2</v>
      </c>
      <c r="W638" s="196" t="s">
        <v>71</v>
      </c>
      <c r="X638" s="198">
        <v>6</v>
      </c>
      <c r="Y638" s="84"/>
      <c r="Z638" s="82"/>
      <c r="AA638" t="str">
        <f t="shared" si="57"/>
        <v>Idonije, Israel CHI DE</v>
      </c>
      <c r="BA638" s="87"/>
      <c r="BB638" s="87"/>
      <c r="BC638" s="87"/>
      <c r="BD638" s="87"/>
      <c r="BE638" s="87"/>
    </row>
    <row r="639" spans="1:57" ht="15.75" thickBot="1">
      <c r="A639" s="196">
        <v>629</v>
      </c>
      <c r="B639" s="196">
        <v>629</v>
      </c>
      <c r="C639" s="197" t="s">
        <v>738</v>
      </c>
      <c r="D639" s="197">
        <v>33.450000000000003</v>
      </c>
      <c r="E639" s="196">
        <v>2.0910000000000002</v>
      </c>
      <c r="F639" s="199">
        <v>2.25</v>
      </c>
      <c r="G639" s="199">
        <v>4</v>
      </c>
      <c r="H639" s="199">
        <v>0</v>
      </c>
      <c r="I639" s="199">
        <v>0</v>
      </c>
      <c r="J639" s="199">
        <v>0</v>
      </c>
      <c r="K639" s="199">
        <v>0.75</v>
      </c>
      <c r="L639" s="199">
        <v>0</v>
      </c>
      <c r="M639" s="200" t="s">
        <v>70</v>
      </c>
      <c r="N639" s="199">
        <v>0</v>
      </c>
      <c r="O639" s="199">
        <v>2.25</v>
      </c>
      <c r="P639" s="199">
        <v>8.1999999999999993</v>
      </c>
      <c r="Q639" s="199">
        <v>0</v>
      </c>
      <c r="R639" s="199">
        <v>0</v>
      </c>
      <c r="S639" s="199">
        <v>0.75</v>
      </c>
      <c r="T639" s="199">
        <v>7.5</v>
      </c>
      <c r="U639" s="199">
        <v>5.25</v>
      </c>
      <c r="V639" s="199">
        <v>2.5</v>
      </c>
      <c r="W639" s="196" t="s">
        <v>87</v>
      </c>
      <c r="X639" s="198">
        <v>8</v>
      </c>
      <c r="Y639" s="81"/>
      <c r="Z639" s="79"/>
      <c r="AA639" t="str">
        <f t="shared" si="57"/>
        <v>Ihedigbo, James BAL S</v>
      </c>
      <c r="BA639" s="87"/>
      <c r="BB639" s="87"/>
      <c r="BC639" s="87"/>
      <c r="BD639" s="87"/>
      <c r="BE639" s="87"/>
    </row>
    <row r="640" spans="1:57" ht="15.75" thickBot="1">
      <c r="A640" s="196">
        <v>630</v>
      </c>
      <c r="B640" s="196">
        <v>630</v>
      </c>
      <c r="C640" s="197" t="s">
        <v>739</v>
      </c>
      <c r="D640" s="197">
        <v>0</v>
      </c>
      <c r="E640" s="196">
        <v>0</v>
      </c>
      <c r="F640" s="196"/>
      <c r="G640" s="196"/>
      <c r="H640" s="196"/>
      <c r="I640" s="196"/>
      <c r="J640" s="196"/>
      <c r="K640" s="196"/>
      <c r="L640" s="200" t="s">
        <v>70</v>
      </c>
      <c r="M640" s="196"/>
      <c r="N640" s="199">
        <v>0</v>
      </c>
      <c r="O640" s="196"/>
      <c r="P640" s="196"/>
      <c r="Q640" s="196"/>
      <c r="R640" s="196"/>
      <c r="S640" s="196"/>
      <c r="T640" s="196"/>
      <c r="U640" s="196"/>
      <c r="V640" s="196"/>
      <c r="W640" s="196" t="s">
        <v>71</v>
      </c>
      <c r="X640" s="198">
        <v>7</v>
      </c>
      <c r="Y640" s="84"/>
      <c r="Z640" s="82"/>
      <c r="AA640" t="str">
        <f t="shared" si="57"/>
        <v>Ihenacho, Duke DEN S</v>
      </c>
      <c r="BA640" s="87"/>
      <c r="BB640" s="87"/>
      <c r="BC640" s="87"/>
      <c r="BD640" s="87"/>
      <c r="BE640" s="87"/>
    </row>
    <row r="641" spans="1:57" ht="15.75" thickBot="1">
      <c r="A641" s="196">
        <v>631</v>
      </c>
      <c r="B641" s="196">
        <v>631</v>
      </c>
      <c r="C641" s="197" t="s">
        <v>740</v>
      </c>
      <c r="D641" s="197">
        <v>0</v>
      </c>
      <c r="E641" s="196">
        <v>0</v>
      </c>
      <c r="F641" s="199">
        <v>0</v>
      </c>
      <c r="G641" s="199">
        <v>0</v>
      </c>
      <c r="H641" s="199">
        <v>0</v>
      </c>
      <c r="I641" s="199">
        <v>0</v>
      </c>
      <c r="J641" s="196"/>
      <c r="K641" s="196"/>
      <c r="L641" s="199">
        <v>0</v>
      </c>
      <c r="M641" s="200" t="s">
        <v>70</v>
      </c>
      <c r="N641" s="196"/>
      <c r="O641" s="199">
        <v>0</v>
      </c>
      <c r="P641" s="199">
        <v>0</v>
      </c>
      <c r="Q641" s="196"/>
      <c r="R641" s="196"/>
      <c r="S641" s="196"/>
      <c r="T641" s="196"/>
      <c r="U641" s="196"/>
      <c r="V641" s="196"/>
      <c r="W641" s="196" t="s">
        <v>71</v>
      </c>
      <c r="X641" s="198">
        <v>8</v>
      </c>
      <c r="Y641" s="81"/>
      <c r="Z641" s="79"/>
      <c r="AA641" t="str">
        <f t="shared" si="57"/>
        <v>Iloka, George CIN S</v>
      </c>
      <c r="BA641" s="87"/>
      <c r="BB641" s="87"/>
      <c r="BC641" s="87"/>
      <c r="BD641" s="87"/>
      <c r="BE641" s="87"/>
    </row>
    <row r="642" spans="1:57" ht="15.75" thickBot="1">
      <c r="A642" s="196">
        <v>632</v>
      </c>
      <c r="B642" s="196">
        <v>632</v>
      </c>
      <c r="C642" s="197" t="s">
        <v>741</v>
      </c>
      <c r="D642" s="197">
        <v>100.2</v>
      </c>
      <c r="E642" s="196">
        <v>6.2629999999999999</v>
      </c>
      <c r="F642" s="199">
        <v>1.5</v>
      </c>
      <c r="G642" s="199">
        <v>11.3</v>
      </c>
      <c r="H642" s="199">
        <v>1.1000000000000001</v>
      </c>
      <c r="I642" s="199">
        <v>2</v>
      </c>
      <c r="J642" s="199">
        <v>2.7</v>
      </c>
      <c r="K642" s="200" t="s">
        <v>70</v>
      </c>
      <c r="L642" s="199">
        <v>2.1</v>
      </c>
      <c r="M642" s="199">
        <v>0.7</v>
      </c>
      <c r="N642" s="199">
        <v>8.6999999999999993</v>
      </c>
      <c r="O642" s="199">
        <v>6.7</v>
      </c>
      <c r="P642" s="199">
        <v>13.8</v>
      </c>
      <c r="Q642" s="199">
        <v>2.7</v>
      </c>
      <c r="R642" s="199">
        <v>8.1999999999999993</v>
      </c>
      <c r="S642" s="199">
        <v>6.8</v>
      </c>
      <c r="T642" s="199">
        <v>15</v>
      </c>
      <c r="U642" s="199">
        <v>13</v>
      </c>
      <c r="V642" s="199">
        <v>3.9</v>
      </c>
      <c r="W642" s="197" t="s">
        <v>126</v>
      </c>
      <c r="X642" s="198">
        <v>6</v>
      </c>
      <c r="Y642" s="84"/>
      <c r="Z642" s="82"/>
      <c r="AA642" t="str">
        <f t="shared" si="57"/>
        <v>Ingram, Mark NOS RB</v>
      </c>
      <c r="BA642" s="87"/>
      <c r="BB642" s="87"/>
      <c r="BC642" s="87"/>
      <c r="BD642" s="87"/>
      <c r="BE642" s="87"/>
    </row>
    <row r="643" spans="1:57" ht="15.75" thickBot="1">
      <c r="A643" s="196">
        <v>633</v>
      </c>
      <c r="B643" s="196">
        <v>633</v>
      </c>
      <c r="C643" s="197" t="s">
        <v>742</v>
      </c>
      <c r="D643" s="197">
        <v>58.71</v>
      </c>
      <c r="E643" s="196">
        <v>3.669</v>
      </c>
      <c r="F643" s="199">
        <v>4.5</v>
      </c>
      <c r="G643" s="199">
        <v>3.25</v>
      </c>
      <c r="H643" s="199">
        <v>4.75</v>
      </c>
      <c r="I643" s="199">
        <v>6.5</v>
      </c>
      <c r="J643" s="199">
        <v>0</v>
      </c>
      <c r="K643" s="199">
        <v>3</v>
      </c>
      <c r="L643" s="200" t="s">
        <v>70</v>
      </c>
      <c r="M643" s="199">
        <v>7.85</v>
      </c>
      <c r="N643" s="199">
        <v>4.75</v>
      </c>
      <c r="O643" s="199">
        <v>0</v>
      </c>
      <c r="P643" s="199">
        <v>3.75</v>
      </c>
      <c r="Q643" s="199">
        <v>3</v>
      </c>
      <c r="R643" s="199">
        <v>10.25</v>
      </c>
      <c r="S643" s="199">
        <v>0.71</v>
      </c>
      <c r="T643" s="199">
        <v>2.25</v>
      </c>
      <c r="U643" s="199">
        <v>4.1500000000000004</v>
      </c>
      <c r="V643" s="199">
        <v>0</v>
      </c>
      <c r="W643" s="196" t="s">
        <v>76</v>
      </c>
      <c r="X643" s="198">
        <v>7</v>
      </c>
      <c r="Y643" s="81"/>
      <c r="Z643" s="79"/>
      <c r="AA643" t="str">
        <f t="shared" si="57"/>
        <v>Ingram, Melvin SDC LB</v>
      </c>
      <c r="BA643" s="87"/>
      <c r="BB643" s="87"/>
      <c r="BC643" s="87"/>
      <c r="BD643" s="87"/>
      <c r="BE643" s="87"/>
    </row>
    <row r="644" spans="1:57" ht="15.75" thickBot="1">
      <c r="A644" s="196">
        <v>634</v>
      </c>
      <c r="B644" s="196">
        <v>634</v>
      </c>
      <c r="C644" s="197" t="s">
        <v>743</v>
      </c>
      <c r="D644" s="197">
        <v>79.75</v>
      </c>
      <c r="E644" s="196">
        <v>4.984</v>
      </c>
      <c r="F644" s="199">
        <v>0</v>
      </c>
      <c r="G644" s="199">
        <v>3.95</v>
      </c>
      <c r="H644" s="199">
        <v>15.9</v>
      </c>
      <c r="I644" s="199">
        <v>0</v>
      </c>
      <c r="J644" s="199">
        <v>19.899999999999999</v>
      </c>
      <c r="K644" s="199">
        <v>0.75</v>
      </c>
      <c r="L644" s="199">
        <v>0</v>
      </c>
      <c r="M644" s="199">
        <v>1.5</v>
      </c>
      <c r="N644" s="199">
        <v>4.1500000000000004</v>
      </c>
      <c r="O644" s="199">
        <v>16.5</v>
      </c>
      <c r="P644" s="200" t="s">
        <v>70</v>
      </c>
      <c r="Q644" s="199">
        <v>0.75</v>
      </c>
      <c r="R644" s="199">
        <v>0</v>
      </c>
      <c r="S644" s="199">
        <v>9.35</v>
      </c>
      <c r="T644" s="199">
        <v>4</v>
      </c>
      <c r="U644" s="199">
        <v>1.5</v>
      </c>
      <c r="V644" s="199">
        <v>1.5</v>
      </c>
      <c r="W644" s="197" t="s">
        <v>744</v>
      </c>
      <c r="X644" s="198">
        <v>11</v>
      </c>
      <c r="Y644" s="84"/>
      <c r="Z644" s="82"/>
      <c r="AA644" t="str">
        <f t="shared" si="57"/>
        <v>Irvin, Bruce SEA DE</v>
      </c>
      <c r="BA644" s="87"/>
      <c r="BB644" s="87"/>
      <c r="BC644" s="87"/>
      <c r="BD644" s="87"/>
      <c r="BE644" s="87"/>
    </row>
    <row r="645" spans="1:57" ht="15.75" thickBot="1">
      <c r="A645" s="196">
        <v>635</v>
      </c>
      <c r="B645" s="196">
        <v>635</v>
      </c>
      <c r="C645" s="197" t="s">
        <v>745</v>
      </c>
      <c r="D645" s="197">
        <v>7.5</v>
      </c>
      <c r="E645" s="196">
        <v>0.5</v>
      </c>
      <c r="F645" s="199">
        <v>0</v>
      </c>
      <c r="G645" s="199">
        <v>0</v>
      </c>
      <c r="H645" s="199">
        <v>0</v>
      </c>
      <c r="I645" s="196"/>
      <c r="J645" s="199">
        <v>0</v>
      </c>
      <c r="K645" s="199">
        <v>2.25</v>
      </c>
      <c r="L645" s="200" t="s">
        <v>70</v>
      </c>
      <c r="M645" s="199">
        <v>2.5</v>
      </c>
      <c r="N645" s="199">
        <v>0</v>
      </c>
      <c r="O645" s="199">
        <v>0.75</v>
      </c>
      <c r="P645" s="199">
        <v>2</v>
      </c>
      <c r="Q645" s="199">
        <v>0</v>
      </c>
      <c r="R645" s="199">
        <v>0</v>
      </c>
      <c r="S645" s="199">
        <v>0</v>
      </c>
      <c r="T645" s="199">
        <v>0</v>
      </c>
      <c r="U645" s="199">
        <v>0</v>
      </c>
      <c r="V645" s="199">
        <v>0</v>
      </c>
      <c r="W645" s="196" t="s">
        <v>71</v>
      </c>
      <c r="X645" s="198">
        <v>7</v>
      </c>
      <c r="Y645" s="81"/>
      <c r="Z645" s="79"/>
      <c r="AA645" t="str">
        <f t="shared" si="57"/>
        <v>Irving, Nate DEN LB</v>
      </c>
      <c r="BA645" s="87"/>
      <c r="BB645" s="87"/>
      <c r="BC645" s="87"/>
      <c r="BD645" s="87"/>
      <c r="BE645" s="87"/>
    </row>
    <row r="646" spans="1:57" ht="15.75" thickBot="1">
      <c r="A646" s="196">
        <v>636</v>
      </c>
      <c r="B646" s="196">
        <v>636</v>
      </c>
      <c r="C646" s="197" t="s">
        <v>746</v>
      </c>
      <c r="D646" s="197">
        <v>38.200000000000003</v>
      </c>
      <c r="E646" s="196">
        <v>6.367</v>
      </c>
      <c r="F646" s="196"/>
      <c r="G646" s="196"/>
      <c r="H646" s="196"/>
      <c r="I646" s="196"/>
      <c r="J646" s="196"/>
      <c r="K646" s="200" t="s">
        <v>70</v>
      </c>
      <c r="L646" s="196"/>
      <c r="M646" s="196"/>
      <c r="N646" s="199">
        <v>12</v>
      </c>
      <c r="O646" s="199">
        <v>16.5</v>
      </c>
      <c r="P646" s="199">
        <v>3.7</v>
      </c>
      <c r="Q646" s="199">
        <v>3.4</v>
      </c>
      <c r="R646" s="199">
        <v>0.4</v>
      </c>
      <c r="S646" s="196"/>
      <c r="T646" s="196"/>
      <c r="U646" s="196"/>
      <c r="V646" s="199">
        <v>2.2000000000000002</v>
      </c>
      <c r="W646" s="197" t="s">
        <v>607</v>
      </c>
      <c r="X646" s="198">
        <v>6</v>
      </c>
      <c r="Y646" s="84"/>
      <c r="Z646" s="82"/>
      <c r="AA646" t="str">
        <f t="shared" si="57"/>
        <v>Ivory, Christopher NOS RB</v>
      </c>
      <c r="BA646" s="87"/>
      <c r="BB646" s="87"/>
      <c r="BC646" s="87"/>
      <c r="BD646" s="87"/>
      <c r="BE646" s="87"/>
    </row>
    <row r="647" spans="1:57" ht="15.75" thickBot="1">
      <c r="A647" s="196">
        <v>637</v>
      </c>
      <c r="B647" s="196">
        <v>637</v>
      </c>
      <c r="C647" s="197" t="s">
        <v>747</v>
      </c>
      <c r="D647" s="197">
        <v>0</v>
      </c>
      <c r="E647" s="196">
        <v>0</v>
      </c>
      <c r="F647" s="196"/>
      <c r="G647" s="196"/>
      <c r="H647" s="196"/>
      <c r="I647" s="196"/>
      <c r="J647" s="196"/>
      <c r="K647" s="196"/>
      <c r="L647" s="196"/>
      <c r="M647" s="200" t="s">
        <v>70</v>
      </c>
      <c r="N647" s="196"/>
      <c r="O647" s="196"/>
      <c r="P647" s="196"/>
      <c r="Q647" s="199">
        <v>0</v>
      </c>
      <c r="R647" s="199">
        <v>0</v>
      </c>
      <c r="S647" s="199">
        <v>0</v>
      </c>
      <c r="T647" s="196"/>
      <c r="U647" s="196"/>
      <c r="V647" s="196"/>
      <c r="W647" s="196" t="s">
        <v>242</v>
      </c>
      <c r="X647" s="198">
        <v>8</v>
      </c>
      <c r="Y647" s="81"/>
      <c r="Z647" s="79"/>
      <c r="AA647" t="str">
        <f t="shared" si="57"/>
        <v>Jackson, Asa BAL CB</v>
      </c>
      <c r="BA647" s="87"/>
      <c r="BB647" s="87"/>
      <c r="BC647" s="87"/>
      <c r="BD647" s="87"/>
      <c r="BE647" s="87"/>
    </row>
    <row r="648" spans="1:57" ht="15.75" thickBot="1">
      <c r="A648" s="196">
        <v>638</v>
      </c>
      <c r="B648" s="196">
        <v>638</v>
      </c>
      <c r="C648" s="197" t="s">
        <v>748</v>
      </c>
      <c r="D648" s="197">
        <v>9.4</v>
      </c>
      <c r="E648" s="196">
        <v>4.7</v>
      </c>
      <c r="F648" s="199">
        <v>4</v>
      </c>
      <c r="G648" s="196"/>
      <c r="H648" s="196"/>
      <c r="I648" s="196"/>
      <c r="J648" s="196"/>
      <c r="K648" s="196"/>
      <c r="L648" s="196"/>
      <c r="M648" s="196"/>
      <c r="N648" s="196"/>
      <c r="O648" s="200" t="s">
        <v>70</v>
      </c>
      <c r="P648" s="196"/>
      <c r="Q648" s="196"/>
      <c r="R648" s="196"/>
      <c r="S648" s="196"/>
      <c r="T648" s="196"/>
      <c r="U648" s="196"/>
      <c r="V648" s="199">
        <v>5.4</v>
      </c>
      <c r="W648" s="196" t="s">
        <v>71</v>
      </c>
      <c r="X648" s="198">
        <v>10</v>
      </c>
      <c r="Y648" s="84"/>
      <c r="Z648" s="82"/>
      <c r="AA648" t="str">
        <f t="shared" si="57"/>
        <v>Jackson, Brandon CLE RB</v>
      </c>
      <c r="BA648" s="87"/>
      <c r="BB648" s="87"/>
      <c r="BC648" s="87"/>
      <c r="BD648" s="87"/>
      <c r="BE648" s="87"/>
    </row>
    <row r="649" spans="1:57" ht="15.75" thickBot="1">
      <c r="A649" s="196">
        <v>639</v>
      </c>
      <c r="B649" s="196">
        <v>639</v>
      </c>
      <c r="C649" s="197" t="s">
        <v>749</v>
      </c>
      <c r="D649" s="197">
        <v>208</v>
      </c>
      <c r="E649" s="196">
        <v>13</v>
      </c>
      <c r="F649" s="199">
        <v>25.2</v>
      </c>
      <c r="G649" s="199">
        <v>32.299999999999997</v>
      </c>
      <c r="H649" s="199">
        <v>7.5</v>
      </c>
      <c r="I649" s="199">
        <v>12</v>
      </c>
      <c r="J649" s="199">
        <v>6</v>
      </c>
      <c r="K649" s="199">
        <v>9</v>
      </c>
      <c r="L649" s="199">
        <v>10.75</v>
      </c>
      <c r="M649" s="199">
        <v>19.5</v>
      </c>
      <c r="N649" s="199">
        <v>9</v>
      </c>
      <c r="O649" s="200" t="s">
        <v>70</v>
      </c>
      <c r="P649" s="199">
        <v>8.25</v>
      </c>
      <c r="Q649" s="199">
        <v>17</v>
      </c>
      <c r="R649" s="199">
        <v>6.75</v>
      </c>
      <c r="S649" s="199">
        <v>11.25</v>
      </c>
      <c r="T649" s="199">
        <v>11.25</v>
      </c>
      <c r="U649" s="199">
        <v>10.75</v>
      </c>
      <c r="V649" s="199">
        <v>11.5</v>
      </c>
      <c r="W649" s="197" t="s">
        <v>126</v>
      </c>
      <c r="X649" s="198">
        <v>10</v>
      </c>
      <c r="Y649" s="81"/>
      <c r="Z649" s="79"/>
      <c r="AA649" t="str">
        <f t="shared" si="57"/>
        <v>Jackson, D'Qwell CLE LB</v>
      </c>
      <c r="BA649" s="87"/>
      <c r="BB649" s="87"/>
      <c r="BC649" s="87"/>
      <c r="BD649" s="87"/>
      <c r="BE649" s="87"/>
    </row>
    <row r="650" spans="1:57" ht="15.75" thickBot="1">
      <c r="A650" s="196">
        <v>640</v>
      </c>
      <c r="B650" s="196">
        <v>640</v>
      </c>
      <c r="C650" s="197" t="s">
        <v>750</v>
      </c>
      <c r="D650" s="197">
        <v>137.35</v>
      </c>
      <c r="E650" s="196">
        <v>12.486000000000001</v>
      </c>
      <c r="F650" s="199">
        <v>13.2</v>
      </c>
      <c r="G650" s="199">
        <v>21.15</v>
      </c>
      <c r="H650" s="199">
        <v>8.0500000000000007</v>
      </c>
      <c r="I650" s="199">
        <v>23.4</v>
      </c>
      <c r="J650" s="199">
        <v>8.8000000000000007</v>
      </c>
      <c r="K650" s="199">
        <v>12.05</v>
      </c>
      <c r="L650" s="200" t="s">
        <v>70</v>
      </c>
      <c r="M650" s="199">
        <v>12.15</v>
      </c>
      <c r="N650" s="199">
        <v>20.75</v>
      </c>
      <c r="O650" s="199">
        <v>12.45</v>
      </c>
      <c r="P650" s="199">
        <v>3</v>
      </c>
      <c r="Q650" s="199">
        <v>2.35</v>
      </c>
      <c r="R650" s="196"/>
      <c r="S650" s="196"/>
      <c r="T650" s="196"/>
      <c r="U650" s="196"/>
      <c r="V650" s="196"/>
      <c r="W650" s="197" t="s">
        <v>130</v>
      </c>
      <c r="X650" s="198">
        <v>7</v>
      </c>
      <c r="Y650" s="84"/>
      <c r="Z650" s="82"/>
      <c r="AA650" t="str">
        <f t="shared" si="57"/>
        <v>Jackson, DeSean PHI WR</v>
      </c>
      <c r="BA650" s="87"/>
      <c r="BB650" s="87"/>
      <c r="BC650" s="87"/>
      <c r="BD650" s="87"/>
      <c r="BE650" s="87"/>
    </row>
    <row r="651" spans="1:57" ht="15.75" thickBot="1">
      <c r="A651" s="196">
        <v>641</v>
      </c>
      <c r="B651" s="196">
        <v>641</v>
      </c>
      <c r="C651" s="197" t="s">
        <v>751</v>
      </c>
      <c r="D651" s="197">
        <v>110.4</v>
      </c>
      <c r="E651" s="196">
        <v>11.04</v>
      </c>
      <c r="F651" s="199">
        <v>1.5</v>
      </c>
      <c r="G651" s="196"/>
      <c r="H651" s="196"/>
      <c r="I651" s="199">
        <v>7.9</v>
      </c>
      <c r="J651" s="199">
        <v>4.4000000000000004</v>
      </c>
      <c r="K651" s="199">
        <v>16.3</v>
      </c>
      <c r="L651" s="199">
        <v>26</v>
      </c>
      <c r="M651" s="200" t="s">
        <v>70</v>
      </c>
      <c r="N651" s="199">
        <v>8.5</v>
      </c>
      <c r="O651" s="199">
        <v>23.5</v>
      </c>
      <c r="P651" s="196"/>
      <c r="Q651" s="199">
        <v>3.4</v>
      </c>
      <c r="R651" s="199">
        <v>13.9</v>
      </c>
      <c r="S651" s="199">
        <v>5</v>
      </c>
      <c r="T651" s="196"/>
      <c r="U651" s="196"/>
      <c r="V651" s="196"/>
      <c r="W651" s="197" t="s">
        <v>367</v>
      </c>
      <c r="X651" s="198">
        <v>8</v>
      </c>
      <c r="Y651" s="81"/>
      <c r="Z651" s="79"/>
      <c r="AA651" t="str">
        <f t="shared" ref="AA651:AA714" si="58">IF(ISBLANK(C651),"",C651)</f>
        <v>Jackson, Fred BUF RB</v>
      </c>
      <c r="BA651" s="87"/>
      <c r="BB651" s="87"/>
      <c r="BC651" s="87"/>
      <c r="BD651" s="87"/>
      <c r="BE651" s="87"/>
    </row>
    <row r="652" spans="1:57" ht="15.75" thickBot="1">
      <c r="A652" s="196">
        <v>642</v>
      </c>
      <c r="B652" s="196">
        <v>642</v>
      </c>
      <c r="C652" s="197" t="s">
        <v>752</v>
      </c>
      <c r="D652" s="197">
        <v>0</v>
      </c>
      <c r="E652" s="196">
        <v>0</v>
      </c>
      <c r="F652" s="196"/>
      <c r="G652" s="196"/>
      <c r="H652" s="196"/>
      <c r="I652" s="196"/>
      <c r="J652" s="196"/>
      <c r="K652" s="200" t="s">
        <v>70</v>
      </c>
      <c r="L652" s="196"/>
      <c r="M652" s="196"/>
      <c r="N652" s="196"/>
      <c r="O652" s="196"/>
      <c r="P652" s="196"/>
      <c r="Q652" s="196"/>
      <c r="R652" s="196"/>
      <c r="S652" s="196"/>
      <c r="T652" s="196"/>
      <c r="U652" s="196"/>
      <c r="V652" s="199">
        <v>0</v>
      </c>
      <c r="W652" s="196" t="s">
        <v>71</v>
      </c>
      <c r="X652" s="198">
        <v>6</v>
      </c>
      <c r="Y652" s="84"/>
      <c r="Z652" s="82"/>
      <c r="AA652" t="str">
        <f t="shared" si="58"/>
        <v>Jackson, Jerrell JAC WR</v>
      </c>
      <c r="BA652" s="87"/>
      <c r="BB652" s="87"/>
      <c r="BC652" s="87"/>
      <c r="BD652" s="87"/>
      <c r="BE652" s="87"/>
    </row>
    <row r="653" spans="1:57" ht="15.75" thickBot="1">
      <c r="A653" s="196">
        <v>643</v>
      </c>
      <c r="B653" s="196">
        <v>643</v>
      </c>
      <c r="C653" s="197" t="s">
        <v>753</v>
      </c>
      <c r="D653" s="197">
        <v>145.1</v>
      </c>
      <c r="E653" s="196">
        <v>9.0690000000000008</v>
      </c>
      <c r="F653" s="199">
        <v>17.05</v>
      </c>
      <c r="G653" s="199">
        <v>0</v>
      </c>
      <c r="H653" s="199">
        <v>13.75</v>
      </c>
      <c r="I653" s="199">
        <v>25.3</v>
      </c>
      <c r="J653" s="199">
        <v>9.4</v>
      </c>
      <c r="K653" s="199">
        <v>3</v>
      </c>
      <c r="L653" s="199">
        <v>3</v>
      </c>
      <c r="M653" s="200" t="s">
        <v>70</v>
      </c>
      <c r="N653" s="199">
        <v>3</v>
      </c>
      <c r="O653" s="199">
        <v>14.6</v>
      </c>
      <c r="P653" s="199">
        <v>10</v>
      </c>
      <c r="Q653" s="199">
        <v>5.5</v>
      </c>
      <c r="R653" s="199">
        <v>8</v>
      </c>
      <c r="S653" s="199">
        <v>2.25</v>
      </c>
      <c r="T653" s="199">
        <v>7</v>
      </c>
      <c r="U653" s="199">
        <v>10.25</v>
      </c>
      <c r="V653" s="199">
        <v>13</v>
      </c>
      <c r="W653" s="196" t="s">
        <v>71</v>
      </c>
      <c r="X653" s="198">
        <v>8</v>
      </c>
      <c r="Y653" s="81"/>
      <c r="Z653" s="79"/>
      <c r="AA653" t="str">
        <f t="shared" si="58"/>
        <v>Jackson, Kareem HOU CB</v>
      </c>
      <c r="BA653" s="87"/>
      <c r="BB653" s="87"/>
      <c r="BC653" s="87"/>
      <c r="BD653" s="87"/>
      <c r="BE653" s="87"/>
    </row>
    <row r="654" spans="1:57" ht="15.75" thickBot="1">
      <c r="A654" s="196">
        <v>644</v>
      </c>
      <c r="B654" s="196">
        <v>644</v>
      </c>
      <c r="C654" s="197" t="s">
        <v>754</v>
      </c>
      <c r="D654" s="197">
        <v>62.05</v>
      </c>
      <c r="E654" s="196">
        <v>4.1369999999999996</v>
      </c>
      <c r="F654" s="199">
        <v>0</v>
      </c>
      <c r="G654" s="199">
        <v>0</v>
      </c>
      <c r="H654" s="196"/>
      <c r="I654" s="199">
        <v>3.75</v>
      </c>
      <c r="J654" s="200" t="s">
        <v>70</v>
      </c>
      <c r="K654" s="199">
        <v>0</v>
      </c>
      <c r="L654" s="199">
        <v>2</v>
      </c>
      <c r="M654" s="199">
        <v>2.5</v>
      </c>
      <c r="N654" s="199">
        <v>11.5</v>
      </c>
      <c r="O654" s="199">
        <v>5</v>
      </c>
      <c r="P654" s="199">
        <v>0</v>
      </c>
      <c r="Q654" s="199">
        <v>5.5</v>
      </c>
      <c r="R654" s="199">
        <v>0</v>
      </c>
      <c r="S654" s="199">
        <v>14.9</v>
      </c>
      <c r="T654" s="199">
        <v>0</v>
      </c>
      <c r="U654" s="199">
        <v>6.4</v>
      </c>
      <c r="V654" s="199">
        <v>10.5</v>
      </c>
      <c r="W654" s="196" t="s">
        <v>71</v>
      </c>
      <c r="X654" s="198">
        <v>5</v>
      </c>
      <c r="Y654" s="84"/>
      <c r="Z654" s="82"/>
      <c r="AA654" t="str">
        <f t="shared" si="58"/>
        <v>Jackson, Lawrence DET DE</v>
      </c>
      <c r="BA654" s="87"/>
      <c r="BB654" s="87"/>
      <c r="BC654" s="87"/>
      <c r="BD654" s="87"/>
      <c r="BE654" s="87"/>
    </row>
    <row r="655" spans="1:57" ht="15.75" thickBot="1">
      <c r="A655" s="196">
        <v>645</v>
      </c>
      <c r="B655" s="196">
        <v>645</v>
      </c>
      <c r="C655" s="197" t="s">
        <v>755</v>
      </c>
      <c r="D655" s="197">
        <v>10</v>
      </c>
      <c r="E655" s="196">
        <v>0.71399999999999997</v>
      </c>
      <c r="F655" s="196"/>
      <c r="G655" s="199">
        <v>0</v>
      </c>
      <c r="H655" s="199">
        <v>2.5</v>
      </c>
      <c r="I655" s="199">
        <v>0</v>
      </c>
      <c r="J655" s="199">
        <v>2.5</v>
      </c>
      <c r="K655" s="196"/>
      <c r="L655" s="200" t="s">
        <v>70</v>
      </c>
      <c r="M655" s="199">
        <v>0</v>
      </c>
      <c r="N655" s="199">
        <v>0</v>
      </c>
      <c r="O655" s="199">
        <v>2.5</v>
      </c>
      <c r="P655" s="199">
        <v>0</v>
      </c>
      <c r="Q655" s="199">
        <v>0</v>
      </c>
      <c r="R655" s="199">
        <v>0</v>
      </c>
      <c r="S655" s="199">
        <v>0</v>
      </c>
      <c r="T655" s="199">
        <v>0</v>
      </c>
      <c r="U655" s="199">
        <v>1.25</v>
      </c>
      <c r="V655" s="199">
        <v>1.25</v>
      </c>
      <c r="W655" s="196" t="s">
        <v>71</v>
      </c>
      <c r="X655" s="198">
        <v>7</v>
      </c>
      <c r="Y655" s="81"/>
      <c r="Z655" s="79"/>
      <c r="AA655" t="str">
        <f t="shared" si="58"/>
        <v>Jackson, Malik DEN DE</v>
      </c>
      <c r="BA655" s="87"/>
      <c r="BB655" s="87"/>
      <c r="BC655" s="87"/>
      <c r="BD655" s="87"/>
      <c r="BE655" s="87"/>
    </row>
    <row r="656" spans="1:57" ht="15.75" thickBot="1">
      <c r="A656" s="196">
        <v>646</v>
      </c>
      <c r="B656" s="196">
        <v>646</v>
      </c>
      <c r="C656" s="197" t="s">
        <v>756</v>
      </c>
      <c r="D656" s="197">
        <v>132.85</v>
      </c>
      <c r="E656" s="196">
        <v>8.3030000000000008</v>
      </c>
      <c r="F656" s="199">
        <v>0</v>
      </c>
      <c r="G656" s="199">
        <v>1.5</v>
      </c>
      <c r="H656" s="199">
        <v>20</v>
      </c>
      <c r="I656" s="199">
        <v>1.5</v>
      </c>
      <c r="J656" s="199">
        <v>4.5</v>
      </c>
      <c r="K656" s="199">
        <v>3.5</v>
      </c>
      <c r="L656" s="199">
        <v>14.9</v>
      </c>
      <c r="M656" s="199">
        <v>3</v>
      </c>
      <c r="N656" s="199">
        <v>2.25</v>
      </c>
      <c r="O656" s="200" t="s">
        <v>70</v>
      </c>
      <c r="P656" s="199">
        <v>10.45</v>
      </c>
      <c r="Q656" s="199">
        <v>3.75</v>
      </c>
      <c r="R656" s="199">
        <v>9.6999999999999993</v>
      </c>
      <c r="S656" s="199">
        <v>13.75</v>
      </c>
      <c r="T656" s="199">
        <v>29.1</v>
      </c>
      <c r="U656" s="199">
        <v>6.5</v>
      </c>
      <c r="V656" s="199">
        <v>8.4499999999999993</v>
      </c>
      <c r="W656" s="196" t="s">
        <v>242</v>
      </c>
      <c r="X656" s="198">
        <v>10</v>
      </c>
      <c r="Y656" s="84"/>
      <c r="Z656" s="82"/>
      <c r="AA656" t="str">
        <f t="shared" si="58"/>
        <v>Jackson, Rob WAS LB</v>
      </c>
      <c r="BA656" s="87"/>
      <c r="BB656" s="87"/>
      <c r="BC656" s="87"/>
      <c r="BD656" s="87"/>
      <c r="BE656" s="87"/>
    </row>
    <row r="657" spans="1:57" ht="15.75" thickBot="1">
      <c r="A657" s="196">
        <v>647</v>
      </c>
      <c r="B657" s="196">
        <v>647</v>
      </c>
      <c r="C657" s="197" t="s">
        <v>757</v>
      </c>
      <c r="D657" s="197">
        <v>203.08</v>
      </c>
      <c r="E657" s="196">
        <v>12.692</v>
      </c>
      <c r="F657" s="199">
        <v>12.4</v>
      </c>
      <c r="G657" s="199">
        <v>5.8</v>
      </c>
      <c r="H657" s="199">
        <v>5.4</v>
      </c>
      <c r="I657" s="199">
        <v>7.7</v>
      </c>
      <c r="J657" s="199">
        <v>7.6</v>
      </c>
      <c r="K657" s="199">
        <v>12</v>
      </c>
      <c r="L657" s="199">
        <v>11.7</v>
      </c>
      <c r="M657" s="199">
        <v>6.5</v>
      </c>
      <c r="N657" s="200" t="s">
        <v>70</v>
      </c>
      <c r="O657" s="199">
        <v>20.7</v>
      </c>
      <c r="P657" s="199">
        <v>10.6</v>
      </c>
      <c r="Q657" s="199">
        <v>17.68</v>
      </c>
      <c r="R657" s="199">
        <v>16.7</v>
      </c>
      <c r="S657" s="199">
        <v>14.3</v>
      </c>
      <c r="T657" s="199">
        <v>22.6</v>
      </c>
      <c r="U657" s="199">
        <v>14.7</v>
      </c>
      <c r="V657" s="199">
        <v>16.7</v>
      </c>
      <c r="W657" s="197" t="s">
        <v>130</v>
      </c>
      <c r="X657" s="198">
        <v>9</v>
      </c>
      <c r="Y657" s="81"/>
      <c r="Z657" s="79"/>
      <c r="AA657" t="str">
        <f t="shared" si="58"/>
        <v>Jackson, Steven STL RB</v>
      </c>
      <c r="BA657" s="87"/>
      <c r="BB657" s="87"/>
      <c r="BC657" s="87"/>
      <c r="BD657" s="87"/>
      <c r="BE657" s="87"/>
    </row>
    <row r="658" spans="1:57" ht="15.75" thickBot="1">
      <c r="A658" s="196">
        <v>648</v>
      </c>
      <c r="B658" s="196">
        <v>648</v>
      </c>
      <c r="C658" s="197" t="s">
        <v>758</v>
      </c>
      <c r="D658" s="197">
        <v>0</v>
      </c>
      <c r="E658" s="196">
        <v>0</v>
      </c>
      <c r="F658" s="196"/>
      <c r="G658" s="196"/>
      <c r="H658" s="196"/>
      <c r="I658" s="196"/>
      <c r="J658" s="196"/>
      <c r="K658" s="199">
        <v>0</v>
      </c>
      <c r="L658" s="196"/>
      <c r="M658" s="200" t="s">
        <v>70</v>
      </c>
      <c r="N658" s="196"/>
      <c r="O658" s="196"/>
      <c r="P658" s="196"/>
      <c r="Q658" s="196"/>
      <c r="R658" s="196"/>
      <c r="S658" s="196"/>
      <c r="T658" s="196"/>
      <c r="U658" s="196"/>
      <c r="V658" s="196"/>
      <c r="W658" s="196" t="s">
        <v>71</v>
      </c>
      <c r="X658" s="198">
        <v>8</v>
      </c>
      <c r="Y658" s="84"/>
      <c r="Z658" s="82"/>
      <c r="AA658" t="str">
        <f t="shared" si="58"/>
        <v>Jackson, Tarvaris BUF QB</v>
      </c>
      <c r="BA658" s="87"/>
      <c r="BB658" s="87"/>
      <c r="BC658" s="87"/>
      <c r="BD658" s="87"/>
      <c r="BE658" s="87"/>
    </row>
    <row r="659" spans="1:57" ht="15.75" thickBot="1">
      <c r="A659" s="196">
        <v>649</v>
      </c>
      <c r="B659" s="196">
        <v>649</v>
      </c>
      <c r="C659" s="197" t="s">
        <v>759</v>
      </c>
      <c r="D659" s="197">
        <v>119.8</v>
      </c>
      <c r="E659" s="196">
        <v>7.9870000000000001</v>
      </c>
      <c r="F659" s="199">
        <v>7.5</v>
      </c>
      <c r="G659" s="199">
        <v>7.5</v>
      </c>
      <c r="H659" s="199">
        <v>7.5</v>
      </c>
      <c r="I659" s="199">
        <v>1.25</v>
      </c>
      <c r="J659" s="199">
        <v>2.5</v>
      </c>
      <c r="K659" s="199">
        <v>6.25</v>
      </c>
      <c r="L659" s="200" t="s">
        <v>70</v>
      </c>
      <c r="M659" s="199">
        <v>7.5</v>
      </c>
      <c r="N659" s="199">
        <v>2.5</v>
      </c>
      <c r="O659" s="199">
        <v>5</v>
      </c>
      <c r="P659" s="199">
        <v>16.399999999999999</v>
      </c>
      <c r="Q659" s="199">
        <v>6.75</v>
      </c>
      <c r="R659" s="199">
        <v>21.3</v>
      </c>
      <c r="S659" s="199">
        <v>16.600000000000001</v>
      </c>
      <c r="T659" s="199">
        <v>6.25</v>
      </c>
      <c r="U659" s="199">
        <v>5</v>
      </c>
      <c r="V659" s="196"/>
      <c r="W659" s="196" t="s">
        <v>71</v>
      </c>
      <c r="X659" s="198">
        <v>7</v>
      </c>
      <c r="Y659" s="81"/>
      <c r="Z659" s="79"/>
      <c r="AA659" t="str">
        <f t="shared" si="58"/>
        <v>Jackson, Tyson KCC DE</v>
      </c>
      <c r="BA659" s="87"/>
      <c r="BB659" s="87"/>
      <c r="BC659" s="87"/>
      <c r="BD659" s="87"/>
      <c r="BE659" s="87"/>
    </row>
    <row r="660" spans="1:57" ht="15.75" thickBot="1">
      <c r="A660" s="196">
        <v>650</v>
      </c>
      <c r="B660" s="196">
        <v>650</v>
      </c>
      <c r="C660" s="197" t="s">
        <v>760</v>
      </c>
      <c r="D660" s="197">
        <v>290.95999999999998</v>
      </c>
      <c r="E660" s="196">
        <v>18.184999999999999</v>
      </c>
      <c r="F660" s="199">
        <v>9.6999999999999993</v>
      </c>
      <c r="G660" s="199">
        <v>26.05</v>
      </c>
      <c r="H660" s="199">
        <v>4.1500000000000004</v>
      </c>
      <c r="I660" s="199">
        <v>24.58</v>
      </c>
      <c r="J660" s="200" t="s">
        <v>70</v>
      </c>
      <c r="K660" s="199">
        <v>23.6</v>
      </c>
      <c r="L660" s="199">
        <v>43.83</v>
      </c>
      <c r="M660" s="199">
        <v>6.5</v>
      </c>
      <c r="N660" s="199">
        <v>17.899999999999999</v>
      </c>
      <c r="O660" s="199">
        <v>12.15</v>
      </c>
      <c r="P660" s="199">
        <v>24.9</v>
      </c>
      <c r="Q660" s="199">
        <v>15.85</v>
      </c>
      <c r="R660" s="199">
        <v>9.25</v>
      </c>
      <c r="S660" s="199">
        <v>27.6</v>
      </c>
      <c r="T660" s="199">
        <v>15.6</v>
      </c>
      <c r="U660" s="199">
        <v>20.55</v>
      </c>
      <c r="V660" s="199">
        <v>8.75</v>
      </c>
      <c r="W660" s="197" t="s">
        <v>177</v>
      </c>
      <c r="X660" s="198">
        <v>5</v>
      </c>
      <c r="Y660" s="84"/>
      <c r="Z660" s="82"/>
      <c r="AA660" t="str">
        <f t="shared" si="58"/>
        <v>Jackson, Vincent TBB WR</v>
      </c>
      <c r="BA660" s="87"/>
      <c r="BB660" s="87"/>
      <c r="BC660" s="87"/>
      <c r="BD660" s="87"/>
      <c r="BE660" s="87"/>
    </row>
    <row r="661" spans="1:57" ht="15.75" thickBot="1">
      <c r="A661" s="196">
        <v>651</v>
      </c>
      <c r="B661" s="196">
        <v>651</v>
      </c>
      <c r="C661" s="197" t="s">
        <v>761</v>
      </c>
      <c r="D661" s="197">
        <v>0.7</v>
      </c>
      <c r="E661" s="196">
        <v>0.35</v>
      </c>
      <c r="F661" s="196"/>
      <c r="G661" s="196"/>
      <c r="H661" s="196"/>
      <c r="I661" s="196"/>
      <c r="J661" s="196"/>
      <c r="K661" s="196"/>
      <c r="L661" s="196"/>
      <c r="M661" s="196"/>
      <c r="N661" s="196"/>
      <c r="O661" s="196"/>
      <c r="P661" s="196"/>
      <c r="Q661" s="199">
        <v>0.1</v>
      </c>
      <c r="R661" s="199">
        <v>0.6</v>
      </c>
      <c r="S661" s="196"/>
      <c r="T661" s="196"/>
      <c r="U661" s="196"/>
      <c r="V661" s="196"/>
      <c r="W661" s="196" t="s">
        <v>71</v>
      </c>
      <c r="X661" s="198" t="s">
        <v>160</v>
      </c>
      <c r="Y661" s="81"/>
      <c r="Z661" s="79"/>
      <c r="AA661" t="str">
        <f t="shared" si="58"/>
        <v>Jacobs, Brandon FA RB</v>
      </c>
      <c r="BA661" s="87"/>
      <c r="BB661" s="87"/>
      <c r="BC661" s="87"/>
      <c r="BD661" s="87"/>
      <c r="BE661" s="87"/>
    </row>
    <row r="662" spans="1:57" ht="15.75" thickBot="1">
      <c r="A662" s="196">
        <v>652</v>
      </c>
      <c r="B662" s="196">
        <v>652</v>
      </c>
      <c r="C662" s="197" t="s">
        <v>762</v>
      </c>
      <c r="D662" s="197">
        <v>105.15</v>
      </c>
      <c r="E662" s="196">
        <v>7.01</v>
      </c>
      <c r="F662" s="199">
        <v>4.5</v>
      </c>
      <c r="G662" s="199">
        <v>0.75</v>
      </c>
      <c r="H662" s="199">
        <v>4</v>
      </c>
      <c r="I662" s="199">
        <v>8.25</v>
      </c>
      <c r="J662" s="199">
        <v>10.9</v>
      </c>
      <c r="K662" s="199">
        <v>6.75</v>
      </c>
      <c r="L662" s="199">
        <v>3</v>
      </c>
      <c r="M662" s="200" t="s">
        <v>70</v>
      </c>
      <c r="N662" s="199">
        <v>7</v>
      </c>
      <c r="O662" s="199">
        <v>10</v>
      </c>
      <c r="P662" s="199">
        <v>12.75</v>
      </c>
      <c r="Q662" s="199">
        <v>7.5</v>
      </c>
      <c r="R662" s="196"/>
      <c r="S662" s="199">
        <v>5.25</v>
      </c>
      <c r="T662" s="199">
        <v>3.75</v>
      </c>
      <c r="U662" s="199">
        <v>11</v>
      </c>
      <c r="V662" s="199">
        <v>9.75</v>
      </c>
      <c r="W662" s="196" t="s">
        <v>71</v>
      </c>
      <c r="X662" s="198">
        <v>8</v>
      </c>
      <c r="Y662" s="84"/>
      <c r="Z662" s="82"/>
      <c r="AA662" t="str">
        <f t="shared" si="58"/>
        <v>James, Bradie HOU LB</v>
      </c>
      <c r="BA662" s="87"/>
      <c r="BB662" s="87"/>
      <c r="BC662" s="87"/>
      <c r="BD662" s="87"/>
      <c r="BE662" s="87"/>
    </row>
    <row r="663" spans="1:57" ht="15.75" thickBot="1">
      <c r="A663" s="196">
        <v>653</v>
      </c>
      <c r="B663" s="196">
        <v>653</v>
      </c>
      <c r="C663" s="197" t="s">
        <v>763</v>
      </c>
      <c r="D663" s="197">
        <v>34.08</v>
      </c>
      <c r="E663" s="196">
        <v>8.52</v>
      </c>
      <c r="F663" s="196"/>
      <c r="G663" s="196"/>
      <c r="H663" s="196"/>
      <c r="I663" s="196"/>
      <c r="J663" s="196"/>
      <c r="K663" s="196"/>
      <c r="L663" s="196"/>
      <c r="M663" s="196"/>
      <c r="N663" s="200" t="s">
        <v>70</v>
      </c>
      <c r="O663" s="196"/>
      <c r="P663" s="196"/>
      <c r="Q663" s="196"/>
      <c r="R663" s="196"/>
      <c r="S663" s="199">
        <v>8.66</v>
      </c>
      <c r="T663" s="199">
        <v>8.42</v>
      </c>
      <c r="U663" s="199">
        <v>11.78</v>
      </c>
      <c r="V663" s="199">
        <v>5.22</v>
      </c>
      <c r="W663" s="197" t="s">
        <v>302</v>
      </c>
      <c r="X663" s="198">
        <v>9</v>
      </c>
      <c r="Y663" s="81"/>
      <c r="Z663" s="79"/>
      <c r="AA663" t="str">
        <f t="shared" si="58"/>
        <v>James, LaMichael SFO RB</v>
      </c>
      <c r="BA663" s="87"/>
      <c r="BB663" s="87"/>
      <c r="BC663" s="87"/>
      <c r="BD663" s="87"/>
      <c r="BE663" s="87"/>
    </row>
    <row r="664" spans="1:57" ht="15.75" thickBot="1">
      <c r="A664" s="196">
        <v>654</v>
      </c>
      <c r="B664" s="196">
        <v>654</v>
      </c>
      <c r="C664" s="197" t="s">
        <v>764</v>
      </c>
      <c r="D664" s="197">
        <v>15.95</v>
      </c>
      <c r="E664" s="196">
        <v>2.6579999999999999</v>
      </c>
      <c r="F664" s="199">
        <v>12.2</v>
      </c>
      <c r="G664" s="199">
        <v>0</v>
      </c>
      <c r="H664" s="199">
        <v>2.5</v>
      </c>
      <c r="I664" s="199">
        <v>1.25</v>
      </c>
      <c r="J664" s="199">
        <v>0</v>
      </c>
      <c r="K664" s="199">
        <v>0</v>
      </c>
      <c r="L664" s="196"/>
      <c r="M664" s="200" t="s">
        <v>70</v>
      </c>
      <c r="N664" s="196"/>
      <c r="O664" s="196"/>
      <c r="P664" s="196"/>
      <c r="Q664" s="196"/>
      <c r="R664" s="196"/>
      <c r="S664" s="196"/>
      <c r="T664" s="196"/>
      <c r="U664" s="196"/>
      <c r="V664" s="196"/>
      <c r="W664" s="196" t="s">
        <v>71</v>
      </c>
      <c r="X664" s="198">
        <v>8</v>
      </c>
      <c r="Y664" s="84"/>
      <c r="Z664" s="82"/>
      <c r="AA664" t="str">
        <f t="shared" si="58"/>
        <v>Jamison, Tim HOU DE</v>
      </c>
      <c r="BA664" s="87"/>
      <c r="BB664" s="87"/>
      <c r="BC664" s="87"/>
      <c r="BD664" s="87"/>
      <c r="BE664" s="87"/>
    </row>
    <row r="665" spans="1:57" ht="15.75" thickBot="1">
      <c r="A665" s="196">
        <v>655</v>
      </c>
      <c r="B665" s="196">
        <v>655</v>
      </c>
      <c r="C665" s="197" t="s">
        <v>765</v>
      </c>
      <c r="D665" s="197">
        <v>160.15</v>
      </c>
      <c r="E665" s="196">
        <v>10.009</v>
      </c>
      <c r="F665" s="199">
        <v>15.25</v>
      </c>
      <c r="G665" s="199">
        <v>4.5</v>
      </c>
      <c r="H665" s="199">
        <v>3</v>
      </c>
      <c r="I665" s="199">
        <v>15</v>
      </c>
      <c r="J665" s="199">
        <v>18.399999999999999</v>
      </c>
      <c r="K665" s="199">
        <v>23.75</v>
      </c>
      <c r="L665" s="200" t="s">
        <v>70</v>
      </c>
      <c r="M665" s="199">
        <v>3</v>
      </c>
      <c r="N665" s="199">
        <v>8.75</v>
      </c>
      <c r="O665" s="199">
        <v>7</v>
      </c>
      <c r="P665" s="199">
        <v>4.5</v>
      </c>
      <c r="Q665" s="199">
        <v>12.25</v>
      </c>
      <c r="R665" s="199">
        <v>14.25</v>
      </c>
      <c r="S665" s="199">
        <v>13</v>
      </c>
      <c r="T665" s="199">
        <v>6.25</v>
      </c>
      <c r="U665" s="199">
        <v>2.25</v>
      </c>
      <c r="V665" s="199">
        <v>9</v>
      </c>
      <c r="W665" s="196" t="s">
        <v>71</v>
      </c>
      <c r="X665" s="198">
        <v>7</v>
      </c>
      <c r="Y665" s="81"/>
      <c r="Z665" s="79"/>
      <c r="AA665" t="str">
        <f t="shared" si="58"/>
        <v>Jammer, Quentin SDC CB</v>
      </c>
      <c r="BA665" s="87"/>
      <c r="BB665" s="87"/>
      <c r="BC665" s="87"/>
      <c r="BD665" s="87"/>
      <c r="BE665" s="87"/>
    </row>
    <row r="666" spans="1:57" ht="15.75" thickBot="1">
      <c r="A666" s="196">
        <v>656</v>
      </c>
      <c r="B666" s="196">
        <v>656</v>
      </c>
      <c r="C666" s="197" t="s">
        <v>766</v>
      </c>
      <c r="D666" s="197">
        <v>129.5</v>
      </c>
      <c r="E666" s="196">
        <v>8.0939999999999994</v>
      </c>
      <c r="F666" s="199">
        <v>7.5</v>
      </c>
      <c r="G666" s="199">
        <v>7</v>
      </c>
      <c r="H666" s="199">
        <v>10.5</v>
      </c>
      <c r="I666" s="199">
        <v>6</v>
      </c>
      <c r="J666" s="200" t="s">
        <v>70</v>
      </c>
      <c r="K666" s="199">
        <v>9.5</v>
      </c>
      <c r="L666" s="199">
        <v>14.5</v>
      </c>
      <c r="M666" s="199">
        <v>14</v>
      </c>
      <c r="N666" s="199">
        <v>6</v>
      </c>
      <c r="O666" s="199">
        <v>8.5</v>
      </c>
      <c r="P666" s="199">
        <v>5.5</v>
      </c>
      <c r="Q666" s="199">
        <v>5.5</v>
      </c>
      <c r="R666" s="199">
        <v>6.5</v>
      </c>
      <c r="S666" s="199">
        <v>1</v>
      </c>
      <c r="T666" s="199">
        <v>18.5</v>
      </c>
      <c r="U666" s="199">
        <v>6</v>
      </c>
      <c r="V666" s="199">
        <v>3</v>
      </c>
      <c r="W666" s="196" t="s">
        <v>71</v>
      </c>
      <c r="X666" s="198">
        <v>5</v>
      </c>
      <c r="Y666" s="84"/>
      <c r="Z666" s="82"/>
      <c r="AA666" t="str">
        <f t="shared" si="58"/>
        <v>Janikowski, Sebastian OAK PK</v>
      </c>
      <c r="BA666" s="87"/>
      <c r="BB666" s="87"/>
      <c r="BC666" s="87"/>
      <c r="BD666" s="87"/>
      <c r="BE666" s="87"/>
    </row>
    <row r="667" spans="1:57" ht="15.75" thickBot="1">
      <c r="A667" s="196">
        <v>657</v>
      </c>
      <c r="B667" s="196">
        <v>657</v>
      </c>
      <c r="C667" s="197" t="s">
        <v>767</v>
      </c>
      <c r="D667" s="197">
        <v>0</v>
      </c>
      <c r="E667" s="196">
        <v>0</v>
      </c>
      <c r="F667" s="199">
        <v>0</v>
      </c>
      <c r="G667" s="196"/>
      <c r="H667" s="196"/>
      <c r="I667" s="196"/>
      <c r="J667" s="196"/>
      <c r="K667" s="196"/>
      <c r="L667" s="196"/>
      <c r="M667" s="196"/>
      <c r="N667" s="200" t="s">
        <v>70</v>
      </c>
      <c r="O667" s="196"/>
      <c r="P667" s="196"/>
      <c r="Q667" s="196"/>
      <c r="R667" s="196"/>
      <c r="S667" s="196"/>
      <c r="T667" s="196"/>
      <c r="U667" s="196"/>
      <c r="V667" s="196"/>
      <c r="W667" s="196" t="s">
        <v>71</v>
      </c>
      <c r="X667" s="198">
        <v>9</v>
      </c>
      <c r="Y667" s="81"/>
      <c r="Z667" s="79"/>
      <c r="AA667" t="str">
        <f t="shared" si="58"/>
        <v>Jarrett, Jaiquawn NYJ S</v>
      </c>
      <c r="BA667" s="87"/>
      <c r="BB667" s="87"/>
      <c r="BC667" s="87"/>
      <c r="BD667" s="87"/>
      <c r="BE667" s="87"/>
    </row>
    <row r="668" spans="1:57" ht="15.75" thickBot="1">
      <c r="A668" s="196">
        <v>658</v>
      </c>
      <c r="B668" s="196">
        <v>658</v>
      </c>
      <c r="C668" s="197" t="s">
        <v>768</v>
      </c>
      <c r="D668" s="197">
        <v>30.6</v>
      </c>
      <c r="E668" s="196">
        <v>2.1859999999999999</v>
      </c>
      <c r="F668" s="199">
        <v>2.15</v>
      </c>
      <c r="G668" s="199">
        <v>0</v>
      </c>
      <c r="H668" s="199">
        <v>6.85</v>
      </c>
      <c r="I668" s="196"/>
      <c r="J668" s="196"/>
      <c r="K668" s="199">
        <v>0</v>
      </c>
      <c r="L668" s="199">
        <v>0</v>
      </c>
      <c r="M668" s="200" t="s">
        <v>70</v>
      </c>
      <c r="N668" s="199">
        <v>0</v>
      </c>
      <c r="O668" s="199">
        <v>0</v>
      </c>
      <c r="P668" s="199">
        <v>2.35</v>
      </c>
      <c r="Q668" s="199">
        <v>0</v>
      </c>
      <c r="R668" s="199">
        <v>13.65</v>
      </c>
      <c r="S668" s="199">
        <v>5.6</v>
      </c>
      <c r="T668" s="199">
        <v>0</v>
      </c>
      <c r="U668" s="199">
        <v>0</v>
      </c>
      <c r="V668" s="199">
        <v>0</v>
      </c>
      <c r="W668" s="196" t="s">
        <v>71</v>
      </c>
      <c r="X668" s="198">
        <v>8</v>
      </c>
      <c r="Y668" s="84"/>
      <c r="Z668" s="82"/>
      <c r="AA668" t="str">
        <f t="shared" si="58"/>
        <v>Jean, Lestar HOU WR</v>
      </c>
      <c r="BA668" s="87"/>
      <c r="BB668" s="87"/>
      <c r="BC668" s="87"/>
      <c r="BD668" s="87"/>
      <c r="BE668" s="87"/>
    </row>
    <row r="669" spans="1:57" ht="15.75" thickBot="1">
      <c r="A669" s="196">
        <v>659</v>
      </c>
      <c r="B669" s="196">
        <v>659</v>
      </c>
      <c r="C669" s="197" t="s">
        <v>769</v>
      </c>
      <c r="D669" s="197">
        <v>58.1</v>
      </c>
      <c r="E669" s="196">
        <v>3.6309999999999998</v>
      </c>
      <c r="F669" s="199">
        <v>0</v>
      </c>
      <c r="G669" s="199">
        <v>0</v>
      </c>
      <c r="H669" s="199">
        <v>6</v>
      </c>
      <c r="I669" s="199">
        <v>0</v>
      </c>
      <c r="J669" s="199">
        <v>2.5</v>
      </c>
      <c r="K669" s="199">
        <v>2.5</v>
      </c>
      <c r="L669" s="199">
        <v>0</v>
      </c>
      <c r="M669" s="199">
        <v>0</v>
      </c>
      <c r="N669" s="200" t="s">
        <v>70</v>
      </c>
      <c r="O669" s="199">
        <v>0</v>
      </c>
      <c r="P669" s="199">
        <v>6</v>
      </c>
      <c r="Q669" s="199">
        <v>3.75</v>
      </c>
      <c r="R669" s="199">
        <v>0</v>
      </c>
      <c r="S669" s="199">
        <v>0</v>
      </c>
      <c r="T669" s="199">
        <v>11.7</v>
      </c>
      <c r="U669" s="199">
        <v>7.5</v>
      </c>
      <c r="V669" s="199">
        <v>18.149999999999999</v>
      </c>
      <c r="W669" s="196" t="s">
        <v>71</v>
      </c>
      <c r="X669" s="198">
        <v>9</v>
      </c>
      <c r="Y669" s="81"/>
      <c r="Z669" s="79"/>
      <c r="AA669" t="str">
        <f t="shared" si="58"/>
        <v>Jean-Francois, Ricky SFO DT</v>
      </c>
      <c r="BA669" s="87"/>
      <c r="BB669" s="87"/>
      <c r="BC669" s="87"/>
      <c r="BD669" s="87"/>
      <c r="BE669" s="87"/>
    </row>
    <row r="670" spans="1:57" ht="15.75" thickBot="1">
      <c r="A670" s="196">
        <v>660</v>
      </c>
      <c r="B670" s="196">
        <v>660</v>
      </c>
      <c r="C670" s="197" t="s">
        <v>770</v>
      </c>
      <c r="D670" s="197">
        <v>67.55</v>
      </c>
      <c r="E670" s="196">
        <v>4.8250000000000002</v>
      </c>
      <c r="F670" s="196"/>
      <c r="G670" s="196"/>
      <c r="H670" s="199">
        <v>0</v>
      </c>
      <c r="I670" s="199">
        <v>0</v>
      </c>
      <c r="J670" s="199">
        <v>1.5</v>
      </c>
      <c r="K670" s="199">
        <v>0</v>
      </c>
      <c r="L670" s="199">
        <v>2.5</v>
      </c>
      <c r="M670" s="199">
        <v>4</v>
      </c>
      <c r="N670" s="199">
        <v>3.75</v>
      </c>
      <c r="O670" s="199">
        <v>5.25</v>
      </c>
      <c r="P670" s="200" t="s">
        <v>70</v>
      </c>
      <c r="Q670" s="199">
        <v>3</v>
      </c>
      <c r="R670" s="199">
        <v>11.5</v>
      </c>
      <c r="S670" s="199">
        <v>8.5500000000000007</v>
      </c>
      <c r="T670" s="199">
        <v>7.5</v>
      </c>
      <c r="U670" s="199">
        <v>12.5</v>
      </c>
      <c r="V670" s="199">
        <v>7.5</v>
      </c>
      <c r="W670" s="196" t="s">
        <v>71</v>
      </c>
      <c r="X670" s="198">
        <v>11</v>
      </c>
      <c r="Y670" s="84"/>
      <c r="Z670" s="82"/>
      <c r="AA670" t="str">
        <f t="shared" si="58"/>
        <v>Jefferson, A.J. MIN CB</v>
      </c>
      <c r="BA670" s="87"/>
      <c r="BB670" s="87"/>
      <c r="BC670" s="87"/>
      <c r="BD670" s="87"/>
      <c r="BE670" s="87"/>
    </row>
    <row r="671" spans="1:57" ht="15.75" thickBot="1">
      <c r="A671" s="196">
        <v>661</v>
      </c>
      <c r="B671" s="196">
        <v>661</v>
      </c>
      <c r="C671" s="197" t="s">
        <v>771</v>
      </c>
      <c r="D671" s="197">
        <v>86.7</v>
      </c>
      <c r="E671" s="196">
        <v>8.67</v>
      </c>
      <c r="F671" s="199">
        <v>18.75</v>
      </c>
      <c r="G671" s="199">
        <v>1.95</v>
      </c>
      <c r="H671" s="199">
        <v>10.75</v>
      </c>
      <c r="I671" s="199">
        <v>6.95</v>
      </c>
      <c r="J671" s="199">
        <v>10.5</v>
      </c>
      <c r="K671" s="200" t="s">
        <v>70</v>
      </c>
      <c r="L671" s="196"/>
      <c r="M671" s="196"/>
      <c r="N671" s="196"/>
      <c r="O671" s="196"/>
      <c r="P671" s="199">
        <v>4</v>
      </c>
      <c r="Q671" s="196"/>
      <c r="R671" s="196"/>
      <c r="S671" s="199">
        <v>15.45</v>
      </c>
      <c r="T671" s="199">
        <v>0</v>
      </c>
      <c r="U671" s="199">
        <v>4.75</v>
      </c>
      <c r="V671" s="199">
        <v>13.6</v>
      </c>
      <c r="W671" s="197" t="s">
        <v>772</v>
      </c>
      <c r="X671" s="198">
        <v>6</v>
      </c>
      <c r="Y671" s="81"/>
      <c r="Z671" s="79"/>
      <c r="AA671" t="str">
        <f t="shared" si="58"/>
        <v>Jeffery, Alshon CHI WR</v>
      </c>
      <c r="BA671" s="87"/>
      <c r="BB671" s="87"/>
      <c r="BC671" s="87"/>
      <c r="BD671" s="87"/>
      <c r="BE671" s="87"/>
    </row>
    <row r="672" spans="1:57" ht="15.75" thickBot="1">
      <c r="A672" s="196">
        <v>662</v>
      </c>
      <c r="B672" s="196">
        <v>662</v>
      </c>
      <c r="C672" s="197" t="s">
        <v>773</v>
      </c>
      <c r="D672" s="197">
        <v>0</v>
      </c>
      <c r="E672" s="196">
        <v>0</v>
      </c>
      <c r="F672" s="196"/>
      <c r="G672" s="196"/>
      <c r="H672" s="196"/>
      <c r="I672" s="196"/>
      <c r="J672" s="196"/>
      <c r="K672" s="196"/>
      <c r="L672" s="196"/>
      <c r="M672" s="196"/>
      <c r="N672" s="200" t="s">
        <v>70</v>
      </c>
      <c r="O672" s="196"/>
      <c r="P672" s="196"/>
      <c r="Q672" s="196"/>
      <c r="R672" s="196"/>
      <c r="S672" s="199">
        <v>0</v>
      </c>
      <c r="T672" s="199">
        <v>0</v>
      </c>
      <c r="U672" s="196"/>
      <c r="V672" s="199">
        <v>0</v>
      </c>
      <c r="W672" s="196" t="s">
        <v>71</v>
      </c>
      <c r="X672" s="198">
        <v>9</v>
      </c>
      <c r="Y672" s="84"/>
      <c r="Z672" s="82"/>
      <c r="AA672" t="str">
        <f t="shared" si="58"/>
        <v>Jenkins, A.J. SFO WR</v>
      </c>
      <c r="BA672" s="87"/>
      <c r="BB672" s="87"/>
      <c r="BC672" s="87"/>
      <c r="BD672" s="87"/>
      <c r="BE672" s="87"/>
    </row>
    <row r="673" spans="1:57" ht="15.75" thickBot="1">
      <c r="A673" s="196">
        <v>663</v>
      </c>
      <c r="B673" s="196">
        <v>663</v>
      </c>
      <c r="C673" s="197" t="s">
        <v>774</v>
      </c>
      <c r="D673" s="197">
        <v>101.9</v>
      </c>
      <c r="E673" s="196">
        <v>6.3689999999999998</v>
      </c>
      <c r="F673" s="199">
        <v>9.5</v>
      </c>
      <c r="G673" s="199">
        <v>4.5</v>
      </c>
      <c r="H673" s="199">
        <v>0</v>
      </c>
      <c r="I673" s="199">
        <v>9.75</v>
      </c>
      <c r="J673" s="199">
        <v>2.5</v>
      </c>
      <c r="K673" s="199">
        <v>5</v>
      </c>
      <c r="L673" s="200" t="s">
        <v>70</v>
      </c>
      <c r="M673" s="199">
        <v>15.6</v>
      </c>
      <c r="N673" s="199">
        <v>3.75</v>
      </c>
      <c r="O673" s="199">
        <v>8.9</v>
      </c>
      <c r="P673" s="199">
        <v>3.75</v>
      </c>
      <c r="Q673" s="199">
        <v>0</v>
      </c>
      <c r="R673" s="199">
        <v>6</v>
      </c>
      <c r="S673" s="199">
        <v>8.8000000000000007</v>
      </c>
      <c r="T673" s="199">
        <v>14.6</v>
      </c>
      <c r="U673" s="199">
        <v>2.5</v>
      </c>
      <c r="V673" s="199">
        <v>6.75</v>
      </c>
      <c r="W673" s="196" t="s">
        <v>71</v>
      </c>
      <c r="X673" s="198">
        <v>7</v>
      </c>
      <c r="Y673" s="81"/>
      <c r="Z673" s="79"/>
      <c r="AA673" t="str">
        <f t="shared" si="58"/>
        <v>Jenkins, Cullen PHI DT</v>
      </c>
      <c r="BA673" s="87"/>
      <c r="BB673" s="87"/>
      <c r="BC673" s="87"/>
      <c r="BD673" s="87"/>
      <c r="BE673" s="87"/>
    </row>
    <row r="674" spans="1:57" ht="15.75" thickBot="1">
      <c r="A674" s="196">
        <v>664</v>
      </c>
      <c r="B674" s="196">
        <v>664</v>
      </c>
      <c r="C674" s="197" t="s">
        <v>775</v>
      </c>
      <c r="D674" s="197">
        <v>207.32</v>
      </c>
      <c r="E674" s="196">
        <v>13.821</v>
      </c>
      <c r="F674" s="199">
        <v>18.399999999999999</v>
      </c>
      <c r="G674" s="199">
        <v>11</v>
      </c>
      <c r="H674" s="199">
        <v>10.75</v>
      </c>
      <c r="I674" s="199">
        <v>7.25</v>
      </c>
      <c r="J674" s="199">
        <v>14.22</v>
      </c>
      <c r="K674" s="199">
        <v>7.4</v>
      </c>
      <c r="L674" s="199">
        <v>11.25</v>
      </c>
      <c r="M674" s="199">
        <v>12.5</v>
      </c>
      <c r="N674" s="200" t="s">
        <v>70</v>
      </c>
      <c r="O674" s="196"/>
      <c r="P674" s="199">
        <v>9.75</v>
      </c>
      <c r="Q674" s="199">
        <v>37.5</v>
      </c>
      <c r="R674" s="199">
        <v>15.25</v>
      </c>
      <c r="S674" s="199">
        <v>10.75</v>
      </c>
      <c r="T674" s="199">
        <v>13.2</v>
      </c>
      <c r="U674" s="199">
        <v>26.6</v>
      </c>
      <c r="V674" s="199">
        <v>1.5</v>
      </c>
      <c r="W674" s="197" t="s">
        <v>312</v>
      </c>
      <c r="X674" s="198">
        <v>9</v>
      </c>
      <c r="Y674" s="84"/>
      <c r="Z674" s="82"/>
      <c r="AA674" t="str">
        <f t="shared" si="58"/>
        <v>Jenkins, Janoris STL CB</v>
      </c>
      <c r="BA674" s="87"/>
      <c r="BB674" s="87"/>
      <c r="BC674" s="87"/>
      <c r="BD674" s="87"/>
      <c r="BE674" s="87"/>
    </row>
    <row r="675" spans="1:57" ht="15.75" thickBot="1">
      <c r="A675" s="196">
        <v>665</v>
      </c>
      <c r="B675" s="196">
        <v>665</v>
      </c>
      <c r="C675" s="197" t="s">
        <v>776</v>
      </c>
      <c r="D675" s="197">
        <v>44.5</v>
      </c>
      <c r="E675" s="196">
        <v>2.7810000000000001</v>
      </c>
      <c r="F675" s="199">
        <v>0</v>
      </c>
      <c r="G675" s="199">
        <v>2.5</v>
      </c>
      <c r="H675" s="199">
        <v>1.25</v>
      </c>
      <c r="I675" s="199">
        <v>2.5</v>
      </c>
      <c r="J675" s="199">
        <v>6.25</v>
      </c>
      <c r="K675" s="199">
        <v>1.25</v>
      </c>
      <c r="L675" s="199">
        <v>5</v>
      </c>
      <c r="M675" s="199">
        <v>0</v>
      </c>
      <c r="N675" s="199">
        <v>0</v>
      </c>
      <c r="O675" s="200" t="s">
        <v>70</v>
      </c>
      <c r="P675" s="199">
        <v>0</v>
      </c>
      <c r="Q675" s="199">
        <v>0</v>
      </c>
      <c r="R675" s="199">
        <v>5</v>
      </c>
      <c r="S675" s="199">
        <v>11</v>
      </c>
      <c r="T675" s="199">
        <v>1.25</v>
      </c>
      <c r="U675" s="199">
        <v>3.5</v>
      </c>
      <c r="V675" s="199">
        <v>5</v>
      </c>
      <c r="W675" s="196" t="s">
        <v>242</v>
      </c>
      <c r="X675" s="198">
        <v>10</v>
      </c>
      <c r="Y675" s="81"/>
      <c r="Z675" s="79"/>
      <c r="AA675" t="str">
        <f t="shared" si="58"/>
        <v>Jenkins, Jarvis WAS DE</v>
      </c>
      <c r="BA675" s="87"/>
      <c r="BB675" s="87"/>
      <c r="BC675" s="87"/>
      <c r="BD675" s="87"/>
      <c r="BE675" s="87"/>
    </row>
    <row r="676" spans="1:57" ht="15.75" thickBot="1">
      <c r="A676" s="196">
        <v>666</v>
      </c>
      <c r="B676" s="196">
        <v>666</v>
      </c>
      <c r="C676" s="197" t="s">
        <v>777</v>
      </c>
      <c r="D676" s="197">
        <v>159.75</v>
      </c>
      <c r="E676" s="196">
        <v>12.288</v>
      </c>
      <c r="F676" s="199">
        <v>6</v>
      </c>
      <c r="G676" s="199">
        <v>13.5</v>
      </c>
      <c r="H676" s="199">
        <v>14.75</v>
      </c>
      <c r="I676" s="199">
        <v>16</v>
      </c>
      <c r="J676" s="199">
        <v>6.25</v>
      </c>
      <c r="K676" s="200" t="s">
        <v>70</v>
      </c>
      <c r="L676" s="199">
        <v>12.25</v>
      </c>
      <c r="M676" s="199">
        <v>12.75</v>
      </c>
      <c r="N676" s="199">
        <v>15</v>
      </c>
      <c r="O676" s="199">
        <v>18.75</v>
      </c>
      <c r="P676" s="199">
        <v>27.25</v>
      </c>
      <c r="Q676" s="199">
        <v>12.75</v>
      </c>
      <c r="R676" s="199">
        <v>4.5</v>
      </c>
      <c r="S676" s="199">
        <v>0</v>
      </c>
      <c r="T676" s="196"/>
      <c r="U676" s="196"/>
      <c r="V676" s="196"/>
      <c r="W676" s="196" t="s">
        <v>87</v>
      </c>
      <c r="X676" s="198">
        <v>6</v>
      </c>
      <c r="Y676" s="84"/>
      <c r="Z676" s="82"/>
      <c r="AA676" t="str">
        <f t="shared" si="58"/>
        <v>Jenkins, Malcolm NOS S</v>
      </c>
      <c r="BA676" s="87"/>
      <c r="BB676" s="87"/>
      <c r="BC676" s="87"/>
      <c r="BD676" s="87"/>
      <c r="BE676" s="87"/>
    </row>
    <row r="677" spans="1:57" ht="15.75" thickBot="1">
      <c r="A677" s="196">
        <v>667</v>
      </c>
      <c r="B677" s="196">
        <v>667</v>
      </c>
      <c r="C677" s="197" t="s">
        <v>778</v>
      </c>
      <c r="D677" s="197">
        <v>106.9</v>
      </c>
      <c r="E677" s="196">
        <v>6.681</v>
      </c>
      <c r="F677" s="199">
        <v>8.25</v>
      </c>
      <c r="G677" s="199">
        <v>10.55</v>
      </c>
      <c r="H677" s="199">
        <v>2.0499999999999998</v>
      </c>
      <c r="I677" s="199">
        <v>1.65</v>
      </c>
      <c r="J677" s="199">
        <v>7.25</v>
      </c>
      <c r="K677" s="199">
        <v>20.2</v>
      </c>
      <c r="L677" s="199">
        <v>1.95</v>
      </c>
      <c r="M677" s="199">
        <v>12.8</v>
      </c>
      <c r="N677" s="199">
        <v>3.3</v>
      </c>
      <c r="O677" s="199">
        <v>3.7</v>
      </c>
      <c r="P677" s="200" t="s">
        <v>70</v>
      </c>
      <c r="Q677" s="199">
        <v>4.2</v>
      </c>
      <c r="R677" s="199">
        <v>0</v>
      </c>
      <c r="S677" s="199">
        <v>8.6</v>
      </c>
      <c r="T677" s="199">
        <v>2.35</v>
      </c>
      <c r="U677" s="199">
        <v>6.6</v>
      </c>
      <c r="V677" s="199">
        <v>13.45</v>
      </c>
      <c r="W677" s="196" t="s">
        <v>71</v>
      </c>
      <c r="X677" s="198">
        <v>11</v>
      </c>
      <c r="Y677" s="81"/>
      <c r="Z677" s="79"/>
      <c r="AA677" t="str">
        <f t="shared" si="58"/>
        <v>Jenkins, Michael MIN WR</v>
      </c>
      <c r="BA677" s="87"/>
      <c r="BB677" s="87"/>
      <c r="BC677" s="87"/>
      <c r="BD677" s="87"/>
      <c r="BE677" s="87"/>
    </row>
    <row r="678" spans="1:57" ht="15.75" thickBot="1">
      <c r="A678" s="196">
        <v>668</v>
      </c>
      <c r="B678" s="196">
        <v>668</v>
      </c>
      <c r="C678" s="197" t="s">
        <v>779</v>
      </c>
      <c r="D678" s="197">
        <v>25.5</v>
      </c>
      <c r="E678" s="196">
        <v>1.962</v>
      </c>
      <c r="F678" s="196"/>
      <c r="G678" s="199">
        <v>0</v>
      </c>
      <c r="H678" s="199">
        <v>4</v>
      </c>
      <c r="I678" s="199">
        <v>1.5</v>
      </c>
      <c r="J678" s="200" t="s">
        <v>70</v>
      </c>
      <c r="K678" s="199">
        <v>2.5</v>
      </c>
      <c r="L678" s="199">
        <v>0</v>
      </c>
      <c r="M678" s="199">
        <v>1.5</v>
      </c>
      <c r="N678" s="199">
        <v>2.5</v>
      </c>
      <c r="O678" s="196"/>
      <c r="P678" s="196"/>
      <c r="Q678" s="199">
        <v>1.5</v>
      </c>
      <c r="R678" s="199">
        <v>1.5</v>
      </c>
      <c r="S678" s="199">
        <v>1.5</v>
      </c>
      <c r="T678" s="199">
        <v>5.25</v>
      </c>
      <c r="U678" s="199">
        <v>3</v>
      </c>
      <c r="V678" s="199">
        <v>0.75</v>
      </c>
      <c r="W678" s="196" t="s">
        <v>71</v>
      </c>
      <c r="X678" s="198">
        <v>5</v>
      </c>
      <c r="Y678" s="84"/>
      <c r="Z678" s="82"/>
      <c r="AA678" t="str">
        <f t="shared" si="58"/>
        <v>Jenkins, Mike DAL CB</v>
      </c>
      <c r="BA678" s="87"/>
      <c r="BB678" s="87"/>
      <c r="BC678" s="87"/>
      <c r="BD678" s="87"/>
      <c r="BE678" s="87"/>
    </row>
    <row r="679" spans="1:57" ht="15.75" thickBot="1">
      <c r="A679" s="196">
        <v>669</v>
      </c>
      <c r="B679" s="196">
        <v>669</v>
      </c>
      <c r="C679" s="197" t="s">
        <v>780</v>
      </c>
      <c r="D679" s="197">
        <v>0</v>
      </c>
      <c r="E679" s="196">
        <v>0</v>
      </c>
      <c r="F679" s="196"/>
      <c r="G679" s="196"/>
      <c r="H679" s="196"/>
      <c r="I679" s="196"/>
      <c r="J679" s="196"/>
      <c r="K679" s="196"/>
      <c r="L679" s="196"/>
      <c r="M679" s="199">
        <v>0</v>
      </c>
      <c r="N679" s="200" t="s">
        <v>70</v>
      </c>
      <c r="O679" s="196"/>
      <c r="P679" s="199">
        <v>0</v>
      </c>
      <c r="Q679" s="199">
        <v>0</v>
      </c>
      <c r="R679" s="199">
        <v>0</v>
      </c>
      <c r="S679" s="199">
        <v>0</v>
      </c>
      <c r="T679" s="199">
        <v>0</v>
      </c>
      <c r="U679" s="199">
        <v>0</v>
      </c>
      <c r="V679" s="199">
        <v>0</v>
      </c>
      <c r="W679" s="196" t="s">
        <v>71</v>
      </c>
      <c r="X679" s="198">
        <v>9</v>
      </c>
      <c r="Y679" s="81"/>
      <c r="Z679" s="79"/>
      <c r="AA679" t="str">
        <f t="shared" si="58"/>
        <v>Jennings, Brian SFO TE</v>
      </c>
      <c r="BA679" s="87"/>
      <c r="BB679" s="87"/>
      <c r="BC679" s="87"/>
      <c r="BD679" s="87"/>
      <c r="BE679" s="87"/>
    </row>
    <row r="680" spans="1:57" ht="15.75" thickBot="1">
      <c r="A680" s="196">
        <v>670</v>
      </c>
      <c r="B680" s="196">
        <v>670</v>
      </c>
      <c r="C680" s="197" t="s">
        <v>781</v>
      </c>
      <c r="D680" s="197">
        <v>106.6</v>
      </c>
      <c r="E680" s="196">
        <v>13.324999999999999</v>
      </c>
      <c r="F680" s="199">
        <v>9.65</v>
      </c>
      <c r="G680" s="196"/>
      <c r="H680" s="199">
        <v>11</v>
      </c>
      <c r="I680" s="199">
        <v>8.15</v>
      </c>
      <c r="J680" s="196"/>
      <c r="K680" s="196"/>
      <c r="L680" s="196"/>
      <c r="M680" s="196"/>
      <c r="N680" s="196"/>
      <c r="O680" s="200" t="s">
        <v>70</v>
      </c>
      <c r="P680" s="196"/>
      <c r="Q680" s="196"/>
      <c r="R680" s="199">
        <v>9.6</v>
      </c>
      <c r="S680" s="199">
        <v>3.95</v>
      </c>
      <c r="T680" s="199">
        <v>10</v>
      </c>
      <c r="U680" s="199">
        <v>19.25</v>
      </c>
      <c r="V680" s="199">
        <v>35</v>
      </c>
      <c r="W680" s="197" t="s">
        <v>177</v>
      </c>
      <c r="X680" s="198">
        <v>10</v>
      </c>
      <c r="Y680" s="84"/>
      <c r="Z680" s="82"/>
      <c r="AA680" t="str">
        <f t="shared" si="58"/>
        <v>Jennings, Greg GBP WR</v>
      </c>
      <c r="BA680" s="87"/>
      <c r="BB680" s="87"/>
      <c r="BC680" s="87"/>
      <c r="BD680" s="87"/>
      <c r="BE680" s="87"/>
    </row>
    <row r="681" spans="1:57" ht="15.75" thickBot="1">
      <c r="A681" s="196">
        <v>671</v>
      </c>
      <c r="B681" s="196">
        <v>671</v>
      </c>
      <c r="C681" s="197" t="s">
        <v>782</v>
      </c>
      <c r="D681" s="197">
        <v>80.95</v>
      </c>
      <c r="E681" s="196">
        <v>5.0590000000000002</v>
      </c>
      <c r="F681" s="199">
        <v>0</v>
      </c>
      <c r="G681" s="199">
        <v>0</v>
      </c>
      <c r="H681" s="199">
        <v>0</v>
      </c>
      <c r="I681" s="199">
        <v>3</v>
      </c>
      <c r="J681" s="199">
        <v>0</v>
      </c>
      <c r="K681" s="199">
        <v>9.75</v>
      </c>
      <c r="L681" s="199">
        <v>3.75</v>
      </c>
      <c r="M681" s="199">
        <v>6.75</v>
      </c>
      <c r="N681" s="199">
        <v>5.5</v>
      </c>
      <c r="O681" s="200" t="s">
        <v>70</v>
      </c>
      <c r="P681" s="199">
        <v>22.95</v>
      </c>
      <c r="Q681" s="199">
        <v>6.75</v>
      </c>
      <c r="R681" s="199">
        <v>6</v>
      </c>
      <c r="S681" s="199">
        <v>5.25</v>
      </c>
      <c r="T681" s="199">
        <v>2.25</v>
      </c>
      <c r="U681" s="199">
        <v>3</v>
      </c>
      <c r="V681" s="199">
        <v>6</v>
      </c>
      <c r="W681" s="196" t="s">
        <v>71</v>
      </c>
      <c r="X681" s="198">
        <v>10</v>
      </c>
      <c r="Y681" s="81"/>
      <c r="Z681" s="79"/>
      <c r="AA681" t="str">
        <f t="shared" si="58"/>
        <v>Jennings, M.D. GBP S</v>
      </c>
      <c r="BA681" s="87"/>
      <c r="BB681" s="87"/>
      <c r="BC681" s="87"/>
      <c r="BD681" s="87"/>
      <c r="BE681" s="87"/>
    </row>
    <row r="682" spans="1:57" ht="15.75" thickBot="1">
      <c r="A682" s="196">
        <v>672</v>
      </c>
      <c r="B682" s="196">
        <v>672</v>
      </c>
      <c r="C682" s="197" t="s">
        <v>783</v>
      </c>
      <c r="D682" s="197">
        <v>77.94</v>
      </c>
      <c r="E682" s="196">
        <v>7.7939999999999996</v>
      </c>
      <c r="F682" s="199">
        <v>5</v>
      </c>
      <c r="G682" s="196"/>
      <c r="H682" s="196"/>
      <c r="I682" s="199">
        <v>3.08</v>
      </c>
      <c r="J682" s="199">
        <v>2.9</v>
      </c>
      <c r="K682" s="200" t="s">
        <v>70</v>
      </c>
      <c r="L682" s="199">
        <v>23.2</v>
      </c>
      <c r="M682" s="199">
        <v>14.5</v>
      </c>
      <c r="N682" s="199">
        <v>9.1999999999999993</v>
      </c>
      <c r="O682" s="199">
        <v>2.7</v>
      </c>
      <c r="P682" s="199">
        <v>5.86</v>
      </c>
      <c r="Q682" s="199">
        <v>11.5</v>
      </c>
      <c r="R682" s="199">
        <v>0</v>
      </c>
      <c r="S682" s="196"/>
      <c r="T682" s="196"/>
      <c r="U682" s="196"/>
      <c r="V682" s="196"/>
      <c r="W682" s="196" t="s">
        <v>71</v>
      </c>
      <c r="X682" s="198">
        <v>6</v>
      </c>
      <c r="Y682" s="84"/>
      <c r="Z682" s="82"/>
      <c r="AA682" t="str">
        <f t="shared" si="58"/>
        <v>Jennings, Rashad JAC RB</v>
      </c>
      <c r="BA682" s="87"/>
      <c r="BB682" s="87"/>
      <c r="BC682" s="87"/>
      <c r="BD682" s="87"/>
      <c r="BE682" s="87"/>
    </row>
    <row r="683" spans="1:57" ht="15.75" thickBot="1">
      <c r="A683" s="196">
        <v>673</v>
      </c>
      <c r="B683" s="196">
        <v>673</v>
      </c>
      <c r="C683" s="197" t="s">
        <v>784</v>
      </c>
      <c r="D683" s="197">
        <v>200.25</v>
      </c>
      <c r="E683" s="196">
        <v>14.304</v>
      </c>
      <c r="F683" s="199">
        <v>27.3</v>
      </c>
      <c r="G683" s="199">
        <v>18.75</v>
      </c>
      <c r="H683" s="199">
        <v>14.4</v>
      </c>
      <c r="I683" s="199">
        <v>7.5</v>
      </c>
      <c r="J683" s="199">
        <v>11.5</v>
      </c>
      <c r="K683" s="200" t="s">
        <v>70</v>
      </c>
      <c r="L683" s="199">
        <v>12</v>
      </c>
      <c r="M683" s="199">
        <v>38.200000000000003</v>
      </c>
      <c r="N683" s="199">
        <v>9.5</v>
      </c>
      <c r="O683" s="199">
        <v>20</v>
      </c>
      <c r="P683" s="199">
        <v>7.5</v>
      </c>
      <c r="Q683" s="199">
        <v>7.5</v>
      </c>
      <c r="R683" s="199">
        <v>4</v>
      </c>
      <c r="S683" s="196"/>
      <c r="T683" s="196"/>
      <c r="U683" s="199">
        <v>6</v>
      </c>
      <c r="V683" s="199">
        <v>16.100000000000001</v>
      </c>
      <c r="W683" s="197" t="s">
        <v>109</v>
      </c>
      <c r="X683" s="198">
        <v>6</v>
      </c>
      <c r="Y683" s="81"/>
      <c r="Z683" s="79"/>
      <c r="AA683" t="str">
        <f t="shared" si="58"/>
        <v>Jennings, Tim CHI CB</v>
      </c>
      <c r="BA683" s="87"/>
      <c r="BB683" s="87"/>
      <c r="BC683" s="87"/>
      <c r="BD683" s="87"/>
      <c r="BE683" s="87"/>
    </row>
    <row r="684" spans="1:57" ht="15.75" thickBot="1">
      <c r="A684" s="196">
        <v>674</v>
      </c>
      <c r="B684" s="196">
        <v>674</v>
      </c>
      <c r="C684" s="197" t="s">
        <v>785</v>
      </c>
      <c r="D684" s="197">
        <v>5.95</v>
      </c>
      <c r="E684" s="196">
        <v>0.66100000000000003</v>
      </c>
      <c r="F684" s="196"/>
      <c r="G684" s="196"/>
      <c r="H684" s="199">
        <v>0</v>
      </c>
      <c r="I684" s="196"/>
      <c r="J684" s="199">
        <v>1.85</v>
      </c>
      <c r="K684" s="196"/>
      <c r="L684" s="196"/>
      <c r="M684" s="196"/>
      <c r="N684" s="199">
        <v>0</v>
      </c>
      <c r="O684" s="196"/>
      <c r="P684" s="200" t="s">
        <v>70</v>
      </c>
      <c r="Q684" s="199">
        <v>0</v>
      </c>
      <c r="R684" s="199">
        <v>2.15</v>
      </c>
      <c r="S684" s="199">
        <v>-0.6</v>
      </c>
      <c r="T684" s="199">
        <v>0</v>
      </c>
      <c r="U684" s="199">
        <v>1.95</v>
      </c>
      <c r="V684" s="199">
        <v>0.6</v>
      </c>
      <c r="W684" s="196" t="s">
        <v>71</v>
      </c>
      <c r="X684" s="198">
        <v>11</v>
      </c>
      <c r="Y684" s="84"/>
      <c r="Z684" s="82"/>
      <c r="AA684" t="str">
        <f t="shared" si="58"/>
        <v>Jernigan, Jerrel NYG WR</v>
      </c>
      <c r="BA684" s="87"/>
      <c r="BB684" s="87"/>
      <c r="BC684" s="87"/>
      <c r="BD684" s="87"/>
      <c r="BE684" s="87"/>
    </row>
    <row r="685" spans="1:57" ht="15.75" thickBot="1">
      <c r="A685" s="196">
        <v>675</v>
      </c>
      <c r="B685" s="196">
        <v>675</v>
      </c>
      <c r="C685" s="197" t="s">
        <v>786</v>
      </c>
      <c r="D685" s="197">
        <v>34.25</v>
      </c>
      <c r="E685" s="196">
        <v>2.4460000000000002</v>
      </c>
      <c r="F685" s="199">
        <v>0</v>
      </c>
      <c r="G685" s="199">
        <v>3.5</v>
      </c>
      <c r="H685" s="199">
        <v>1.25</v>
      </c>
      <c r="I685" s="199">
        <v>2.5</v>
      </c>
      <c r="J685" s="199">
        <v>2.5</v>
      </c>
      <c r="K685" s="199">
        <v>3.75</v>
      </c>
      <c r="L685" s="200" t="s">
        <v>70</v>
      </c>
      <c r="M685" s="199">
        <v>0</v>
      </c>
      <c r="N685" s="199">
        <v>0</v>
      </c>
      <c r="O685" s="199">
        <v>0</v>
      </c>
      <c r="P685" s="199">
        <v>5</v>
      </c>
      <c r="Q685" s="196"/>
      <c r="R685" s="196"/>
      <c r="S685" s="199">
        <v>1.25</v>
      </c>
      <c r="T685" s="199">
        <v>2.5</v>
      </c>
      <c r="U685" s="199">
        <v>7</v>
      </c>
      <c r="V685" s="199">
        <v>5</v>
      </c>
      <c r="W685" s="196" t="s">
        <v>71</v>
      </c>
      <c r="X685" s="198">
        <v>7</v>
      </c>
      <c r="Y685" s="81"/>
      <c r="Z685" s="79"/>
      <c r="AA685" t="str">
        <f t="shared" si="58"/>
        <v>Jerry, Peria ATL DT</v>
      </c>
      <c r="BA685" s="87"/>
      <c r="BB685" s="87"/>
      <c r="BC685" s="87"/>
      <c r="BD685" s="87"/>
      <c r="BE685" s="87"/>
    </row>
    <row r="686" spans="1:57" ht="15.75" thickBot="1">
      <c r="A686" s="196">
        <v>676</v>
      </c>
      <c r="B686" s="196">
        <v>676</v>
      </c>
      <c r="C686" s="197" t="s">
        <v>787</v>
      </c>
      <c r="D686" s="197">
        <v>343.77</v>
      </c>
      <c r="E686" s="196">
        <v>21.486000000000001</v>
      </c>
      <c r="F686" s="199">
        <v>27.9</v>
      </c>
      <c r="G686" s="199">
        <v>5.85</v>
      </c>
      <c r="H686" s="199">
        <v>16.7</v>
      </c>
      <c r="I686" s="199">
        <v>9.35</v>
      </c>
      <c r="J686" s="199">
        <v>2.75</v>
      </c>
      <c r="K686" s="199">
        <v>17.5</v>
      </c>
      <c r="L686" s="199">
        <v>19.850000000000001</v>
      </c>
      <c r="M686" s="200" t="s">
        <v>70</v>
      </c>
      <c r="N686" s="199">
        <v>21.8</v>
      </c>
      <c r="O686" s="199">
        <v>8.5</v>
      </c>
      <c r="P686" s="199">
        <v>60.99</v>
      </c>
      <c r="Q686" s="199">
        <v>34.81</v>
      </c>
      <c r="R686" s="199">
        <v>11.85</v>
      </c>
      <c r="S686" s="199">
        <v>19.5</v>
      </c>
      <c r="T686" s="199">
        <v>38.869999999999997</v>
      </c>
      <c r="U686" s="199">
        <v>18.45</v>
      </c>
      <c r="V686" s="199">
        <v>29.1</v>
      </c>
      <c r="W686" s="197" t="s">
        <v>130</v>
      </c>
      <c r="X686" s="198">
        <v>8</v>
      </c>
      <c r="Y686" s="84"/>
      <c r="Z686" s="82"/>
      <c r="AA686" t="str">
        <f t="shared" si="58"/>
        <v>Johnson, Andre HOU WR</v>
      </c>
      <c r="BA686" s="87"/>
      <c r="BB686" s="87"/>
      <c r="BC686" s="87"/>
      <c r="BD686" s="87"/>
      <c r="BE686" s="87"/>
    </row>
    <row r="687" spans="1:57" ht="15.75" thickBot="1">
      <c r="A687" s="196">
        <v>677</v>
      </c>
      <c r="B687" s="196">
        <v>677</v>
      </c>
      <c r="C687" s="197" t="s">
        <v>788</v>
      </c>
      <c r="D687" s="197">
        <v>56.75</v>
      </c>
      <c r="E687" s="196">
        <v>4.0540000000000003</v>
      </c>
      <c r="F687" s="199">
        <v>0</v>
      </c>
      <c r="G687" s="199">
        <v>0</v>
      </c>
      <c r="H687" s="199">
        <v>3.75</v>
      </c>
      <c r="I687" s="200" t="s">
        <v>70</v>
      </c>
      <c r="J687" s="199">
        <v>0</v>
      </c>
      <c r="K687" s="199">
        <v>12.5</v>
      </c>
      <c r="L687" s="199">
        <v>3.75</v>
      </c>
      <c r="M687" s="199">
        <v>1.25</v>
      </c>
      <c r="N687" s="199">
        <v>5</v>
      </c>
      <c r="O687" s="199">
        <v>5</v>
      </c>
      <c r="P687" s="199">
        <v>5.5</v>
      </c>
      <c r="Q687" s="199">
        <v>1.25</v>
      </c>
      <c r="R687" s="199">
        <v>13.75</v>
      </c>
      <c r="S687" s="199">
        <v>0</v>
      </c>
      <c r="T687" s="199">
        <v>5</v>
      </c>
      <c r="U687" s="196"/>
      <c r="V687" s="196"/>
      <c r="W687" s="196" t="s">
        <v>71</v>
      </c>
      <c r="X687" s="198">
        <v>4</v>
      </c>
      <c r="Y687" s="81"/>
      <c r="Z687" s="79"/>
      <c r="AA687" t="str">
        <f t="shared" si="58"/>
        <v>Johnson, Antonio IND DT</v>
      </c>
      <c r="BA687" s="87"/>
      <c r="BB687" s="87"/>
      <c r="BC687" s="87"/>
      <c r="BD687" s="87"/>
      <c r="BE687" s="87"/>
    </row>
    <row r="688" spans="1:57" ht="15.75" thickBot="1">
      <c r="A688" s="196">
        <v>678</v>
      </c>
      <c r="B688" s="196">
        <v>678</v>
      </c>
      <c r="C688" s="197" t="s">
        <v>789</v>
      </c>
      <c r="D688" s="197">
        <v>0.75</v>
      </c>
      <c r="E688" s="196">
        <v>5.3999999999999999E-2</v>
      </c>
      <c r="F688" s="199">
        <v>0</v>
      </c>
      <c r="G688" s="199">
        <v>0.75</v>
      </c>
      <c r="H688" s="199">
        <v>0</v>
      </c>
      <c r="I688" s="200" t="s">
        <v>70</v>
      </c>
      <c r="J688" s="196"/>
      <c r="K688" s="199">
        <v>0</v>
      </c>
      <c r="L688" s="199">
        <v>0</v>
      </c>
      <c r="M688" s="196"/>
      <c r="N688" s="199">
        <v>0</v>
      </c>
      <c r="O688" s="199">
        <v>0</v>
      </c>
      <c r="P688" s="199">
        <v>0</v>
      </c>
      <c r="Q688" s="199">
        <v>0</v>
      </c>
      <c r="R688" s="199">
        <v>0</v>
      </c>
      <c r="S688" s="199">
        <v>0</v>
      </c>
      <c r="T688" s="199">
        <v>0</v>
      </c>
      <c r="U688" s="199">
        <v>0</v>
      </c>
      <c r="V688" s="199">
        <v>0</v>
      </c>
      <c r="W688" s="196" t="s">
        <v>71</v>
      </c>
      <c r="X688" s="198">
        <v>4</v>
      </c>
      <c r="Y688" s="84"/>
      <c r="Z688" s="82"/>
      <c r="AA688" t="str">
        <f t="shared" si="58"/>
        <v>Johnson, Brandon PIT LB</v>
      </c>
      <c r="BA688" s="87"/>
      <c r="BB688" s="87"/>
      <c r="BC688" s="87"/>
      <c r="BD688" s="87"/>
      <c r="BE688" s="87"/>
    </row>
    <row r="689" spans="1:57" ht="15.75" thickBot="1">
      <c r="A689" s="196">
        <v>679</v>
      </c>
      <c r="B689" s="196">
        <v>679</v>
      </c>
      <c r="C689" s="197" t="s">
        <v>790</v>
      </c>
      <c r="D689" s="197">
        <v>394.56</v>
      </c>
      <c r="E689" s="196">
        <v>24.66</v>
      </c>
      <c r="F689" s="199">
        <v>19.600000000000001</v>
      </c>
      <c r="G689" s="199">
        <v>19.399999999999999</v>
      </c>
      <c r="H689" s="199">
        <v>38.18</v>
      </c>
      <c r="I689" s="199">
        <v>11.65</v>
      </c>
      <c r="J689" s="200" t="s">
        <v>70</v>
      </c>
      <c r="K689" s="199">
        <v>21</v>
      </c>
      <c r="L689" s="199">
        <v>7.15</v>
      </c>
      <c r="M689" s="199">
        <v>8.35</v>
      </c>
      <c r="N689" s="199">
        <v>21.65</v>
      </c>
      <c r="O689" s="199">
        <v>45.91</v>
      </c>
      <c r="P689" s="199">
        <v>24.55</v>
      </c>
      <c r="Q689" s="199">
        <v>30</v>
      </c>
      <c r="R689" s="199">
        <v>43.77</v>
      </c>
      <c r="S689" s="199">
        <v>24.3</v>
      </c>
      <c r="T689" s="199">
        <v>24.6</v>
      </c>
      <c r="U689" s="199">
        <v>41</v>
      </c>
      <c r="V689" s="199">
        <v>13.45</v>
      </c>
      <c r="W689" s="197" t="s">
        <v>592</v>
      </c>
      <c r="X689" s="198">
        <v>5</v>
      </c>
      <c r="Y689" s="81"/>
      <c r="Z689" s="79"/>
      <c r="AA689" t="str">
        <f t="shared" si="58"/>
        <v>Johnson, Calvin DET WR</v>
      </c>
      <c r="BA689" s="87"/>
      <c r="BB689" s="87"/>
      <c r="BC689" s="87"/>
      <c r="BD689" s="87"/>
      <c r="BE689" s="87"/>
    </row>
    <row r="690" spans="1:57" ht="15.75" thickBot="1">
      <c r="A690" s="196">
        <v>680</v>
      </c>
      <c r="B690" s="196">
        <v>680</v>
      </c>
      <c r="C690" s="197" t="s">
        <v>791</v>
      </c>
      <c r="D690" s="197">
        <v>0</v>
      </c>
      <c r="E690" s="196">
        <v>0</v>
      </c>
      <c r="F690" s="196"/>
      <c r="G690" s="196"/>
      <c r="H690" s="196"/>
      <c r="I690" s="196"/>
      <c r="J690" s="196"/>
      <c r="K690" s="196"/>
      <c r="L690" s="196"/>
      <c r="M690" s="196"/>
      <c r="N690" s="200" t="s">
        <v>70</v>
      </c>
      <c r="O690" s="196"/>
      <c r="P690" s="196"/>
      <c r="Q690" s="196"/>
      <c r="R690" s="196"/>
      <c r="S690" s="196"/>
      <c r="T690" s="196"/>
      <c r="U690" s="199">
        <v>0</v>
      </c>
      <c r="V690" s="199">
        <v>0</v>
      </c>
      <c r="W690" s="196" t="s">
        <v>71</v>
      </c>
      <c r="X690" s="198">
        <v>9</v>
      </c>
      <c r="Y690" s="84"/>
      <c r="Z690" s="82"/>
      <c r="AA690" t="str">
        <f t="shared" si="58"/>
        <v>Johnson, Cam SFO LB</v>
      </c>
      <c r="BA690" s="87"/>
      <c r="BB690" s="87"/>
      <c r="BC690" s="87"/>
      <c r="BD690" s="87"/>
      <c r="BE690" s="87"/>
    </row>
    <row r="691" spans="1:57" ht="15.75" thickBot="1">
      <c r="A691" s="196">
        <v>681</v>
      </c>
      <c r="B691" s="196">
        <v>681</v>
      </c>
      <c r="C691" s="197" t="s">
        <v>792</v>
      </c>
      <c r="D691" s="197">
        <v>210.15</v>
      </c>
      <c r="E691" s="196">
        <v>13.134</v>
      </c>
      <c r="F691" s="199">
        <v>7.5</v>
      </c>
      <c r="G691" s="199">
        <v>9.25</v>
      </c>
      <c r="H691" s="199">
        <v>5</v>
      </c>
      <c r="I691" s="199">
        <v>44.5</v>
      </c>
      <c r="J691" s="199">
        <v>3.75</v>
      </c>
      <c r="K691" s="200" t="s">
        <v>70</v>
      </c>
      <c r="L691" s="199">
        <v>3.75</v>
      </c>
      <c r="M691" s="199">
        <v>30.1</v>
      </c>
      <c r="N691" s="199">
        <v>22.05</v>
      </c>
      <c r="O691" s="199">
        <v>25.1</v>
      </c>
      <c r="P691" s="199">
        <v>2.5</v>
      </c>
      <c r="Q691" s="199">
        <v>9</v>
      </c>
      <c r="R691" s="199">
        <v>2.5</v>
      </c>
      <c r="S691" s="199">
        <v>1.25</v>
      </c>
      <c r="T691" s="199">
        <v>22.6</v>
      </c>
      <c r="U691" s="199">
        <v>2.5</v>
      </c>
      <c r="V691" s="199">
        <v>18.8</v>
      </c>
      <c r="W691" s="197" t="s">
        <v>177</v>
      </c>
      <c r="X691" s="198">
        <v>6</v>
      </c>
      <c r="Y691" s="81"/>
      <c r="Z691" s="79"/>
      <c r="AA691" t="str">
        <f t="shared" si="58"/>
        <v>Johnson, Charles CAR DE</v>
      </c>
      <c r="BA691" s="87"/>
      <c r="BB691" s="87"/>
      <c r="BC691" s="87"/>
      <c r="BD691" s="87"/>
      <c r="BE691" s="87"/>
    </row>
    <row r="692" spans="1:57" ht="15.75" thickBot="1">
      <c r="A692" s="196">
        <v>682</v>
      </c>
      <c r="B692" s="196">
        <v>682</v>
      </c>
      <c r="C692" s="197" t="s">
        <v>793</v>
      </c>
      <c r="D692" s="197">
        <v>219.04</v>
      </c>
      <c r="E692" s="196">
        <v>13.69</v>
      </c>
      <c r="F692" s="199">
        <v>11.1</v>
      </c>
      <c r="G692" s="199">
        <v>4.8</v>
      </c>
      <c r="H692" s="199">
        <v>3.9</v>
      </c>
      <c r="I692" s="199">
        <v>20.52</v>
      </c>
      <c r="J692" s="199">
        <v>0.9</v>
      </c>
      <c r="K692" s="199">
        <v>15.4</v>
      </c>
      <c r="L692" s="199">
        <v>37.700000000000003</v>
      </c>
      <c r="M692" s="199">
        <v>13.7</v>
      </c>
      <c r="N692" s="199">
        <v>22.92</v>
      </c>
      <c r="O692" s="199">
        <v>20.399999999999999</v>
      </c>
      <c r="P692" s="200" t="s">
        <v>70</v>
      </c>
      <c r="Q692" s="199">
        <v>11.9</v>
      </c>
      <c r="R692" s="199">
        <v>8.1</v>
      </c>
      <c r="S692" s="199">
        <v>8.9</v>
      </c>
      <c r="T692" s="199">
        <v>19.2</v>
      </c>
      <c r="U692" s="199">
        <v>6.1</v>
      </c>
      <c r="V692" s="199">
        <v>13.5</v>
      </c>
      <c r="W692" s="197" t="s">
        <v>302</v>
      </c>
      <c r="X692" s="198">
        <v>11</v>
      </c>
      <c r="Y692" s="84"/>
      <c r="Z692" s="82"/>
      <c r="AA692" t="str">
        <f t="shared" si="58"/>
        <v>Johnson, Chris TEN RB</v>
      </c>
      <c r="BA692" s="87"/>
      <c r="BB692" s="87"/>
      <c r="BC692" s="87"/>
      <c r="BD692" s="87"/>
      <c r="BE692" s="87"/>
    </row>
    <row r="693" spans="1:57" ht="15.75" thickBot="1">
      <c r="A693" s="196">
        <v>683</v>
      </c>
      <c r="B693" s="196">
        <v>683</v>
      </c>
      <c r="C693" s="197" t="s">
        <v>794</v>
      </c>
      <c r="D693" s="197">
        <v>69.959999999999994</v>
      </c>
      <c r="E693" s="196">
        <v>4.9969999999999999</v>
      </c>
      <c r="F693" s="199">
        <v>2.65</v>
      </c>
      <c r="G693" s="199">
        <v>3.82</v>
      </c>
      <c r="H693" s="199">
        <v>12.72</v>
      </c>
      <c r="I693" s="199">
        <v>3.05</v>
      </c>
      <c r="J693" s="199">
        <v>0.87</v>
      </c>
      <c r="K693" s="196"/>
      <c r="L693" s="200" t="s">
        <v>70</v>
      </c>
      <c r="M693" s="196"/>
      <c r="N693" s="199">
        <v>1.33</v>
      </c>
      <c r="O693" s="199">
        <v>4.72</v>
      </c>
      <c r="P693" s="199">
        <v>5.22</v>
      </c>
      <c r="Q693" s="199">
        <v>5.93</v>
      </c>
      <c r="R693" s="199">
        <v>15.48</v>
      </c>
      <c r="S693" s="199">
        <v>3.83</v>
      </c>
      <c r="T693" s="199">
        <v>0.4</v>
      </c>
      <c r="U693" s="199">
        <v>6.92</v>
      </c>
      <c r="V693" s="199">
        <v>3.02</v>
      </c>
      <c r="W693" s="196" t="s">
        <v>71</v>
      </c>
      <c r="X693" s="198">
        <v>7</v>
      </c>
      <c r="Y693" s="81"/>
      <c r="Z693" s="79"/>
      <c r="AA693" t="str">
        <f t="shared" si="58"/>
        <v>Johnson, Damaris PHI WR</v>
      </c>
      <c r="BA693" s="87"/>
      <c r="BB693" s="87"/>
      <c r="BC693" s="87"/>
      <c r="BD693" s="87"/>
      <c r="BE693" s="87"/>
    </row>
    <row r="694" spans="1:57" ht="15.75" thickBot="1">
      <c r="A694" s="196">
        <v>684</v>
      </c>
      <c r="B694" s="196">
        <v>684</v>
      </c>
      <c r="C694" s="197" t="s">
        <v>795</v>
      </c>
      <c r="D694" s="197">
        <v>217.75</v>
      </c>
      <c r="E694" s="196">
        <v>13.609</v>
      </c>
      <c r="F694" s="199">
        <v>11.25</v>
      </c>
      <c r="G694" s="199">
        <v>12</v>
      </c>
      <c r="H694" s="199">
        <v>18</v>
      </c>
      <c r="I694" s="199">
        <v>10</v>
      </c>
      <c r="J694" s="199">
        <v>9</v>
      </c>
      <c r="K694" s="199">
        <v>17</v>
      </c>
      <c r="L694" s="200" t="s">
        <v>70</v>
      </c>
      <c r="M694" s="199">
        <v>20.5</v>
      </c>
      <c r="N694" s="199">
        <v>6.75</v>
      </c>
      <c r="O694" s="199">
        <v>23.75</v>
      </c>
      <c r="P694" s="199">
        <v>19</v>
      </c>
      <c r="Q694" s="199">
        <v>6</v>
      </c>
      <c r="R694" s="199">
        <v>7.5</v>
      </c>
      <c r="S694" s="199">
        <v>14</v>
      </c>
      <c r="T694" s="199">
        <v>14</v>
      </c>
      <c r="U694" s="199">
        <v>16.5</v>
      </c>
      <c r="V694" s="199">
        <v>12.5</v>
      </c>
      <c r="W694" s="197" t="s">
        <v>230</v>
      </c>
      <c r="X694" s="198">
        <v>7</v>
      </c>
      <c r="Y694" s="84"/>
      <c r="Z694" s="82"/>
      <c r="AA694" t="str">
        <f t="shared" si="58"/>
        <v>Johnson, Derrick KCC LB</v>
      </c>
      <c r="BA694" s="87"/>
      <c r="BB694" s="87"/>
      <c r="BC694" s="87"/>
      <c r="BD694" s="87"/>
      <c r="BE694" s="87"/>
    </row>
    <row r="695" spans="1:57" ht="15.75" thickBot="1">
      <c r="A695" s="196">
        <v>685</v>
      </c>
      <c r="B695" s="196">
        <v>685</v>
      </c>
      <c r="C695" s="197" t="s">
        <v>796</v>
      </c>
      <c r="D695" s="197">
        <v>38.75</v>
      </c>
      <c r="E695" s="196">
        <v>3.875</v>
      </c>
      <c r="F695" s="196"/>
      <c r="G695" s="196"/>
      <c r="H695" s="196"/>
      <c r="I695" s="196"/>
      <c r="J695" s="199">
        <v>0</v>
      </c>
      <c r="K695" s="199">
        <v>2.25</v>
      </c>
      <c r="L695" s="199">
        <v>0.75</v>
      </c>
      <c r="M695" s="199">
        <v>10.75</v>
      </c>
      <c r="N695" s="199">
        <v>7.5</v>
      </c>
      <c r="O695" s="200" t="s">
        <v>70</v>
      </c>
      <c r="P695" s="199">
        <v>5.25</v>
      </c>
      <c r="Q695" s="199">
        <v>6.25</v>
      </c>
      <c r="R695" s="199">
        <v>0</v>
      </c>
      <c r="S695" s="199">
        <v>1.5</v>
      </c>
      <c r="T695" s="199">
        <v>4.5</v>
      </c>
      <c r="U695" s="196"/>
      <c r="V695" s="196"/>
      <c r="W695" s="196" t="s">
        <v>71</v>
      </c>
      <c r="X695" s="198">
        <v>10</v>
      </c>
      <c r="Y695" s="81"/>
      <c r="Z695" s="79"/>
      <c r="AA695" t="str">
        <f t="shared" si="58"/>
        <v>Johnson, James-Michael CLE LB</v>
      </c>
      <c r="BA695" s="87"/>
      <c r="BB695" s="87"/>
      <c r="BC695" s="87"/>
      <c r="BD695" s="87"/>
      <c r="BE695" s="87"/>
    </row>
    <row r="696" spans="1:57" ht="15.75" thickBot="1">
      <c r="A696" s="196">
        <v>686</v>
      </c>
      <c r="B696" s="196">
        <v>686</v>
      </c>
      <c r="C696" s="197" t="s">
        <v>797</v>
      </c>
      <c r="D696" s="197">
        <v>65.75</v>
      </c>
      <c r="E696" s="196">
        <v>4.383</v>
      </c>
      <c r="F696" s="199">
        <v>6.75</v>
      </c>
      <c r="G696" s="199">
        <v>1.5</v>
      </c>
      <c r="H696" s="199">
        <v>3</v>
      </c>
      <c r="I696" s="199">
        <v>0</v>
      </c>
      <c r="J696" s="199">
        <v>5.5</v>
      </c>
      <c r="K696" s="199">
        <v>6</v>
      </c>
      <c r="L696" s="200" t="s">
        <v>70</v>
      </c>
      <c r="M696" s="199">
        <v>3</v>
      </c>
      <c r="N696" s="199">
        <v>12.5</v>
      </c>
      <c r="O696" s="199">
        <v>6</v>
      </c>
      <c r="P696" s="199">
        <v>2.5</v>
      </c>
      <c r="Q696" s="199">
        <v>5</v>
      </c>
      <c r="R696" s="196"/>
      <c r="S696" s="199">
        <v>1.5</v>
      </c>
      <c r="T696" s="199">
        <v>5.75</v>
      </c>
      <c r="U696" s="199">
        <v>5.25</v>
      </c>
      <c r="V696" s="199">
        <v>1.5</v>
      </c>
      <c r="W696" s="196" t="s">
        <v>71</v>
      </c>
      <c r="X696" s="198">
        <v>7</v>
      </c>
      <c r="Y696" s="84"/>
      <c r="Z696" s="82"/>
      <c r="AA696" t="str">
        <f t="shared" si="58"/>
        <v>Johnson, Jarret SDC LB</v>
      </c>
      <c r="BA696" s="87"/>
      <c r="BB696" s="87"/>
      <c r="BC696" s="87"/>
      <c r="BD696" s="87"/>
      <c r="BE696" s="87"/>
    </row>
    <row r="697" spans="1:57" ht="15.75" thickBot="1">
      <c r="A697" s="196">
        <v>687</v>
      </c>
      <c r="B697" s="196">
        <v>687</v>
      </c>
      <c r="C697" s="197" t="s">
        <v>798</v>
      </c>
      <c r="D697" s="197">
        <v>20.55</v>
      </c>
      <c r="E697" s="196">
        <v>1.284</v>
      </c>
      <c r="F697" s="199">
        <v>0</v>
      </c>
      <c r="G697" s="199">
        <v>0</v>
      </c>
      <c r="H697" s="199">
        <v>1.5</v>
      </c>
      <c r="I697" s="199">
        <v>0</v>
      </c>
      <c r="J697" s="199">
        <v>0</v>
      </c>
      <c r="K697" s="199">
        <v>0</v>
      </c>
      <c r="L697" s="199">
        <v>0</v>
      </c>
      <c r="M697" s="199">
        <v>0</v>
      </c>
      <c r="N697" s="199">
        <v>7.6</v>
      </c>
      <c r="O697" s="199">
        <v>0</v>
      </c>
      <c r="P697" s="200" t="s">
        <v>70</v>
      </c>
      <c r="Q697" s="199">
        <v>0</v>
      </c>
      <c r="R697" s="199">
        <v>0</v>
      </c>
      <c r="S697" s="199">
        <v>10.7</v>
      </c>
      <c r="T697" s="199">
        <v>0.75</v>
      </c>
      <c r="U697" s="199">
        <v>0</v>
      </c>
      <c r="V697" s="199">
        <v>0</v>
      </c>
      <c r="W697" s="196" t="s">
        <v>71</v>
      </c>
      <c r="X697" s="198">
        <v>11</v>
      </c>
      <c r="Y697" s="81"/>
      <c r="Z697" s="79"/>
      <c r="AA697" t="str">
        <f t="shared" si="58"/>
        <v>Johnson, Jeron SEA S</v>
      </c>
      <c r="BA697" s="87"/>
      <c r="BB697" s="87"/>
      <c r="BC697" s="87"/>
      <c r="BD697" s="87"/>
      <c r="BE697" s="87"/>
    </row>
    <row r="698" spans="1:57" ht="15.75" thickBot="1">
      <c r="A698" s="196">
        <v>688</v>
      </c>
      <c r="B698" s="196">
        <v>688</v>
      </c>
      <c r="C698" s="197" t="s">
        <v>799</v>
      </c>
      <c r="D698" s="197">
        <v>-4</v>
      </c>
      <c r="E698" s="196">
        <v>-4</v>
      </c>
      <c r="F698" s="196"/>
      <c r="G698" s="196"/>
      <c r="H698" s="196"/>
      <c r="I698" s="196"/>
      <c r="J698" s="196"/>
      <c r="K698" s="196"/>
      <c r="L698" s="196"/>
      <c r="M698" s="196"/>
      <c r="N698" s="196"/>
      <c r="O698" s="200" t="s">
        <v>70</v>
      </c>
      <c r="P698" s="196"/>
      <c r="Q698" s="196"/>
      <c r="R698" s="196"/>
      <c r="S698" s="196"/>
      <c r="T698" s="196"/>
      <c r="U698" s="196"/>
      <c r="V698" s="199">
        <v>-4</v>
      </c>
      <c r="W698" s="196" t="s">
        <v>71</v>
      </c>
      <c r="X698" s="198">
        <v>10</v>
      </c>
      <c r="Y698" s="84"/>
      <c r="Z698" s="82"/>
      <c r="AA698" t="str">
        <f t="shared" si="58"/>
        <v>Johnson, Josh CLE QB</v>
      </c>
      <c r="BA698" s="87"/>
      <c r="BB698" s="87"/>
      <c r="BC698" s="87"/>
      <c r="BD698" s="87"/>
      <c r="BE698" s="87"/>
    </row>
    <row r="699" spans="1:57" ht="15.75" thickBot="1">
      <c r="A699" s="196">
        <v>689</v>
      </c>
      <c r="B699" s="196">
        <v>689</v>
      </c>
      <c r="C699" s="197" t="s">
        <v>800</v>
      </c>
      <c r="D699" s="197">
        <v>111.35</v>
      </c>
      <c r="E699" s="196">
        <v>7.423</v>
      </c>
      <c r="F699" s="196"/>
      <c r="G699" s="199">
        <v>0</v>
      </c>
      <c r="H699" s="199">
        <v>0</v>
      </c>
      <c r="I699" s="199">
        <v>0</v>
      </c>
      <c r="J699" s="200" t="s">
        <v>70</v>
      </c>
      <c r="K699" s="199">
        <v>2.5</v>
      </c>
      <c r="L699" s="199">
        <v>0</v>
      </c>
      <c r="M699" s="199">
        <v>15.5</v>
      </c>
      <c r="N699" s="199">
        <v>18.55</v>
      </c>
      <c r="O699" s="199">
        <v>28.55</v>
      </c>
      <c r="P699" s="199">
        <v>3</v>
      </c>
      <c r="Q699" s="199">
        <v>9</v>
      </c>
      <c r="R699" s="199">
        <v>3</v>
      </c>
      <c r="S699" s="199">
        <v>5.5</v>
      </c>
      <c r="T699" s="199">
        <v>3</v>
      </c>
      <c r="U699" s="199">
        <v>16.5</v>
      </c>
      <c r="V699" s="199">
        <v>6.25</v>
      </c>
      <c r="W699" s="196" t="s">
        <v>71</v>
      </c>
      <c r="X699" s="198">
        <v>5</v>
      </c>
      <c r="Y699" s="81"/>
      <c r="Z699" s="79"/>
      <c r="AA699" t="str">
        <f t="shared" si="58"/>
        <v>Johnson, Leonard TBB CB</v>
      </c>
      <c r="BA699" s="87"/>
      <c r="BB699" s="87"/>
      <c r="BC699" s="87"/>
      <c r="BD699" s="87"/>
      <c r="BE699" s="87"/>
    </row>
    <row r="700" spans="1:57" ht="15.75" thickBot="1">
      <c r="A700" s="196">
        <v>690</v>
      </c>
      <c r="B700" s="196">
        <v>690</v>
      </c>
      <c r="C700" s="197" t="s">
        <v>801</v>
      </c>
      <c r="D700" s="197">
        <v>202.15</v>
      </c>
      <c r="E700" s="196">
        <v>12.634</v>
      </c>
      <c r="F700" s="199">
        <v>5</v>
      </c>
      <c r="G700" s="199">
        <v>13.5</v>
      </c>
      <c r="H700" s="199">
        <v>35.950000000000003</v>
      </c>
      <c r="I700" s="199">
        <v>0</v>
      </c>
      <c r="J700" s="199">
        <v>15.55</v>
      </c>
      <c r="K700" s="199">
        <v>13.8</v>
      </c>
      <c r="L700" s="199">
        <v>22.35</v>
      </c>
      <c r="M700" s="200" t="s">
        <v>70</v>
      </c>
      <c r="N700" s="199">
        <v>0</v>
      </c>
      <c r="O700" s="199">
        <v>3.75</v>
      </c>
      <c r="P700" s="199">
        <v>17</v>
      </c>
      <c r="Q700" s="199">
        <v>14.6</v>
      </c>
      <c r="R700" s="199">
        <v>10</v>
      </c>
      <c r="S700" s="199">
        <v>8.6999999999999993</v>
      </c>
      <c r="T700" s="199">
        <v>2.5</v>
      </c>
      <c r="U700" s="199">
        <v>21.05</v>
      </c>
      <c r="V700" s="199">
        <v>18.399999999999999</v>
      </c>
      <c r="W700" s="197" t="s">
        <v>302</v>
      </c>
      <c r="X700" s="198">
        <v>8</v>
      </c>
      <c r="Y700" s="84"/>
      <c r="Z700" s="82"/>
      <c r="AA700" t="str">
        <f t="shared" si="58"/>
        <v>Johnson, Michael CIN DE</v>
      </c>
      <c r="BA700" s="87"/>
      <c r="BB700" s="87"/>
      <c r="BC700" s="87"/>
      <c r="BD700" s="87"/>
      <c r="BE700" s="87"/>
    </row>
    <row r="701" spans="1:57" ht="15.75" thickBot="1">
      <c r="A701" s="196">
        <v>691</v>
      </c>
      <c r="B701" s="196">
        <v>691</v>
      </c>
      <c r="C701" s="197" t="s">
        <v>802</v>
      </c>
      <c r="D701" s="197">
        <v>9.5</v>
      </c>
      <c r="E701" s="196">
        <v>0.59399999999999997</v>
      </c>
      <c r="F701" s="199">
        <v>0</v>
      </c>
      <c r="G701" s="199">
        <v>0</v>
      </c>
      <c r="H701" s="199">
        <v>1.5</v>
      </c>
      <c r="I701" s="199">
        <v>2.7</v>
      </c>
      <c r="J701" s="199">
        <v>2.5</v>
      </c>
      <c r="K701" s="199">
        <v>0</v>
      </c>
      <c r="L701" s="199">
        <v>0</v>
      </c>
      <c r="M701" s="199">
        <v>1.1000000000000001</v>
      </c>
      <c r="N701" s="199">
        <v>0</v>
      </c>
      <c r="O701" s="199">
        <v>0.3</v>
      </c>
      <c r="P701" s="200" t="s">
        <v>70</v>
      </c>
      <c r="Q701" s="199">
        <v>0</v>
      </c>
      <c r="R701" s="199">
        <v>0</v>
      </c>
      <c r="S701" s="199">
        <v>0</v>
      </c>
      <c r="T701" s="199">
        <v>1.4</v>
      </c>
      <c r="U701" s="199">
        <v>0</v>
      </c>
      <c r="V701" s="199">
        <v>0</v>
      </c>
      <c r="W701" s="196" t="s">
        <v>71</v>
      </c>
      <c r="X701" s="198">
        <v>11</v>
      </c>
      <c r="Y701" s="81"/>
      <c r="Z701" s="79"/>
      <c r="AA701" t="str">
        <f t="shared" si="58"/>
        <v>Johnson, Quinn TEN RB</v>
      </c>
      <c r="BA701" s="87"/>
      <c r="BB701" s="87"/>
      <c r="BC701" s="87"/>
      <c r="BD701" s="87"/>
      <c r="BE701" s="87"/>
    </row>
    <row r="702" spans="1:57" ht="15.75" thickBot="1">
      <c r="A702" s="196">
        <v>692</v>
      </c>
      <c r="B702" s="196">
        <v>692</v>
      </c>
      <c r="C702" s="197" t="s">
        <v>803</v>
      </c>
      <c r="D702" s="197">
        <v>50.2</v>
      </c>
      <c r="E702" s="196">
        <v>3.347</v>
      </c>
      <c r="F702" s="199">
        <v>0</v>
      </c>
      <c r="G702" s="199">
        <v>0</v>
      </c>
      <c r="H702" s="199">
        <v>6.75</v>
      </c>
      <c r="I702" s="199">
        <v>0</v>
      </c>
      <c r="J702" s="199">
        <v>0</v>
      </c>
      <c r="K702" s="199">
        <v>1.5</v>
      </c>
      <c r="L702" s="199">
        <v>0</v>
      </c>
      <c r="M702" s="199">
        <v>0</v>
      </c>
      <c r="N702" s="199">
        <v>0</v>
      </c>
      <c r="O702" s="200" t="s">
        <v>70</v>
      </c>
      <c r="P702" s="199">
        <v>14.9</v>
      </c>
      <c r="Q702" s="199">
        <v>0</v>
      </c>
      <c r="R702" s="199">
        <v>0</v>
      </c>
      <c r="S702" s="199">
        <v>2.25</v>
      </c>
      <c r="T702" s="199">
        <v>23.3</v>
      </c>
      <c r="U702" s="196"/>
      <c r="V702" s="199">
        <v>1.5</v>
      </c>
      <c r="W702" s="196" t="s">
        <v>96</v>
      </c>
      <c r="X702" s="198">
        <v>10</v>
      </c>
      <c r="Y702" s="84"/>
      <c r="Z702" s="82"/>
      <c r="AA702" t="str">
        <f t="shared" si="58"/>
        <v>Johnson, Rashad ARI S</v>
      </c>
      <c r="BA702" s="87"/>
      <c r="BB702" s="87"/>
      <c r="BC702" s="87"/>
      <c r="BD702" s="87"/>
      <c r="BE702" s="87"/>
    </row>
    <row r="703" spans="1:57" ht="15.75" thickBot="1">
      <c r="A703" s="196">
        <v>693</v>
      </c>
      <c r="B703" s="196">
        <v>693</v>
      </c>
      <c r="C703" s="197" t="s">
        <v>804</v>
      </c>
      <c r="D703" s="197">
        <v>25.45</v>
      </c>
      <c r="E703" s="196">
        <v>2.121</v>
      </c>
      <c r="F703" s="199">
        <v>6</v>
      </c>
      <c r="G703" s="199">
        <v>6.5</v>
      </c>
      <c r="H703" s="199">
        <v>0.75</v>
      </c>
      <c r="I703" s="199">
        <v>1.5</v>
      </c>
      <c r="J703" s="199">
        <v>7.7</v>
      </c>
      <c r="K703" s="199">
        <v>0</v>
      </c>
      <c r="L703" s="199">
        <v>0</v>
      </c>
      <c r="M703" s="199">
        <v>0</v>
      </c>
      <c r="N703" s="199">
        <v>0.75</v>
      </c>
      <c r="O703" s="199">
        <v>0</v>
      </c>
      <c r="P703" s="200" t="s">
        <v>70</v>
      </c>
      <c r="Q703" s="199">
        <v>1.5</v>
      </c>
      <c r="R703" s="199">
        <v>0.75</v>
      </c>
      <c r="S703" s="196"/>
      <c r="T703" s="196"/>
      <c r="U703" s="196"/>
      <c r="V703" s="196"/>
      <c r="W703" s="196" t="s">
        <v>71</v>
      </c>
      <c r="X703" s="198">
        <v>11</v>
      </c>
      <c r="Y703" s="81"/>
      <c r="Z703" s="79"/>
      <c r="AA703" t="str">
        <f t="shared" si="58"/>
        <v>Johnson, Robert TEN S</v>
      </c>
      <c r="BA703" s="87"/>
      <c r="BB703" s="87"/>
      <c r="BC703" s="87"/>
      <c r="BD703" s="87"/>
      <c r="BE703" s="87"/>
    </row>
    <row r="704" spans="1:57" ht="15.75" thickBot="1">
      <c r="A704" s="196">
        <v>694</v>
      </c>
      <c r="B704" s="196">
        <v>694</v>
      </c>
      <c r="C704" s="197" t="s">
        <v>805</v>
      </c>
      <c r="D704" s="197">
        <v>58.05</v>
      </c>
      <c r="E704" s="196">
        <v>3.87</v>
      </c>
      <c r="F704" s="199">
        <v>5</v>
      </c>
      <c r="G704" s="199">
        <v>2.5</v>
      </c>
      <c r="H704" s="199">
        <v>5</v>
      </c>
      <c r="I704" s="199">
        <v>0</v>
      </c>
      <c r="J704" s="196"/>
      <c r="K704" s="199">
        <v>0</v>
      </c>
      <c r="L704" s="199">
        <v>4.25</v>
      </c>
      <c r="M704" s="200" t="s">
        <v>70</v>
      </c>
      <c r="N704" s="199">
        <v>2.5</v>
      </c>
      <c r="O704" s="199">
        <v>3.75</v>
      </c>
      <c r="P704" s="199">
        <v>1.25</v>
      </c>
      <c r="Q704" s="199">
        <v>1.75</v>
      </c>
      <c r="R704" s="199">
        <v>0</v>
      </c>
      <c r="S704" s="199">
        <v>5</v>
      </c>
      <c r="T704" s="199">
        <v>9.9499999999999993</v>
      </c>
      <c r="U704" s="199">
        <v>0</v>
      </c>
      <c r="V704" s="199">
        <v>17.100000000000001</v>
      </c>
      <c r="W704" s="196" t="s">
        <v>71</v>
      </c>
      <c r="X704" s="198">
        <v>8</v>
      </c>
      <c r="Y704" s="84"/>
      <c r="Z704" s="82"/>
      <c r="AA704" t="str">
        <f t="shared" si="58"/>
        <v>Johnson, Spencer BUF DT</v>
      </c>
      <c r="BA704" s="87"/>
      <c r="BB704" s="87"/>
      <c r="BC704" s="87"/>
      <c r="BD704" s="87"/>
      <c r="BE704" s="87"/>
    </row>
    <row r="705" spans="1:57" ht="15.75" thickBot="1">
      <c r="A705" s="196">
        <v>695</v>
      </c>
      <c r="B705" s="196">
        <v>695</v>
      </c>
      <c r="C705" s="197" t="s">
        <v>806</v>
      </c>
      <c r="D705" s="197">
        <v>3</v>
      </c>
      <c r="E705" s="196">
        <v>0.27300000000000002</v>
      </c>
      <c r="F705" s="196"/>
      <c r="G705" s="199">
        <v>0</v>
      </c>
      <c r="H705" s="196"/>
      <c r="I705" s="199">
        <v>0</v>
      </c>
      <c r="J705" s="196"/>
      <c r="K705" s="196"/>
      <c r="L705" s="200" t="s">
        <v>70</v>
      </c>
      <c r="M705" s="196"/>
      <c r="N705" s="199">
        <v>0</v>
      </c>
      <c r="O705" s="199">
        <v>0</v>
      </c>
      <c r="P705" s="199">
        <v>0</v>
      </c>
      <c r="Q705" s="199">
        <v>0</v>
      </c>
      <c r="R705" s="199">
        <v>0</v>
      </c>
      <c r="S705" s="199">
        <v>0</v>
      </c>
      <c r="T705" s="199">
        <v>3</v>
      </c>
      <c r="U705" s="199">
        <v>0</v>
      </c>
      <c r="V705" s="199">
        <v>0</v>
      </c>
      <c r="W705" s="196" t="s">
        <v>71</v>
      </c>
      <c r="X705" s="198">
        <v>7</v>
      </c>
      <c r="Y705" s="81"/>
      <c r="Z705" s="79"/>
      <c r="AA705" t="str">
        <f t="shared" si="58"/>
        <v>Johnson, Steven DEN LB</v>
      </c>
      <c r="BA705" s="87"/>
      <c r="BB705" s="87"/>
      <c r="BC705" s="87"/>
      <c r="BD705" s="87"/>
      <c r="BE705" s="87"/>
    </row>
    <row r="706" spans="1:57" ht="15.75" thickBot="1">
      <c r="A706" s="196">
        <v>696</v>
      </c>
      <c r="B706" s="196">
        <v>696</v>
      </c>
      <c r="C706" s="197" t="s">
        <v>807</v>
      </c>
      <c r="D706" s="197">
        <v>238.35</v>
      </c>
      <c r="E706" s="196">
        <v>14.897</v>
      </c>
      <c r="F706" s="199">
        <v>16.5</v>
      </c>
      <c r="G706" s="199">
        <v>15.1</v>
      </c>
      <c r="H706" s="199">
        <v>20.85</v>
      </c>
      <c r="I706" s="199">
        <v>4.8</v>
      </c>
      <c r="J706" s="199">
        <v>11.4</v>
      </c>
      <c r="K706" s="199">
        <v>15.7</v>
      </c>
      <c r="L706" s="199">
        <v>19.350000000000001</v>
      </c>
      <c r="M706" s="200" t="s">
        <v>70</v>
      </c>
      <c r="N706" s="199">
        <v>6.65</v>
      </c>
      <c r="O706" s="199">
        <v>16.100000000000001</v>
      </c>
      <c r="P706" s="199">
        <v>15.4</v>
      </c>
      <c r="Q706" s="199">
        <v>19.100000000000001</v>
      </c>
      <c r="R706" s="199">
        <v>10.3</v>
      </c>
      <c r="S706" s="199">
        <v>14.6</v>
      </c>
      <c r="T706" s="199">
        <v>27.5</v>
      </c>
      <c r="U706" s="199">
        <v>6.4</v>
      </c>
      <c r="V706" s="199">
        <v>18.600000000000001</v>
      </c>
      <c r="W706" s="197" t="s">
        <v>220</v>
      </c>
      <c r="X706" s="198">
        <v>8</v>
      </c>
      <c r="Y706" s="84"/>
      <c r="Z706" s="82"/>
      <c r="AA706" t="str">
        <f t="shared" si="58"/>
        <v>Johnson, Stevie BUF WR</v>
      </c>
      <c r="BA706" s="87"/>
      <c r="BB706" s="87"/>
      <c r="BC706" s="87"/>
      <c r="BD706" s="87"/>
      <c r="BE706" s="87"/>
    </row>
    <row r="707" spans="1:57" ht="15.75" thickBot="1">
      <c r="A707" s="196">
        <v>697</v>
      </c>
      <c r="B707" s="196">
        <v>697</v>
      </c>
      <c r="C707" s="197" t="s">
        <v>808</v>
      </c>
      <c r="D707" s="197">
        <v>75.5</v>
      </c>
      <c r="E707" s="196">
        <v>5.0330000000000004</v>
      </c>
      <c r="F707" s="199">
        <v>1.25</v>
      </c>
      <c r="G707" s="199">
        <v>0</v>
      </c>
      <c r="H707" s="199">
        <v>5.25</v>
      </c>
      <c r="I707" s="199">
        <v>2.5</v>
      </c>
      <c r="J707" s="199">
        <v>3.75</v>
      </c>
      <c r="K707" s="200" t="s">
        <v>70</v>
      </c>
      <c r="L707" s="199">
        <v>5</v>
      </c>
      <c r="M707" s="199">
        <v>7.5</v>
      </c>
      <c r="N707" s="199">
        <v>7.5</v>
      </c>
      <c r="O707" s="199">
        <v>6.25</v>
      </c>
      <c r="P707" s="199">
        <v>12.2</v>
      </c>
      <c r="Q707" s="199">
        <v>3.75</v>
      </c>
      <c r="R707" s="196"/>
      <c r="S707" s="199">
        <v>1.25</v>
      </c>
      <c r="T707" s="199">
        <v>3.75</v>
      </c>
      <c r="U707" s="199">
        <v>11.8</v>
      </c>
      <c r="V707" s="199">
        <v>3.75</v>
      </c>
      <c r="W707" s="196" t="s">
        <v>71</v>
      </c>
      <c r="X707" s="198">
        <v>6</v>
      </c>
      <c r="Y707" s="81"/>
      <c r="Z707" s="79"/>
      <c r="AA707" t="str">
        <f t="shared" si="58"/>
        <v>Johnson, Tom NOS DT</v>
      </c>
      <c r="BA707" s="87"/>
      <c r="BB707" s="87"/>
      <c r="BC707" s="87"/>
      <c r="BD707" s="87"/>
      <c r="BE707" s="87"/>
    </row>
    <row r="708" spans="1:57" ht="15.75" thickBot="1">
      <c r="A708" s="196">
        <v>698</v>
      </c>
      <c r="B708" s="196">
        <v>698</v>
      </c>
      <c r="C708" s="197" t="s">
        <v>809</v>
      </c>
      <c r="D708" s="197">
        <v>75.900000000000006</v>
      </c>
      <c r="E708" s="196">
        <v>4.7439999999999998</v>
      </c>
      <c r="F708" s="199">
        <v>0</v>
      </c>
      <c r="G708" s="199">
        <v>0</v>
      </c>
      <c r="H708" s="199">
        <v>0</v>
      </c>
      <c r="I708" s="199">
        <v>7.9</v>
      </c>
      <c r="J708" s="199">
        <v>6</v>
      </c>
      <c r="K708" s="199">
        <v>1.5</v>
      </c>
      <c r="L708" s="199">
        <v>2.5</v>
      </c>
      <c r="M708" s="199">
        <v>2.5</v>
      </c>
      <c r="N708" s="200" t="s">
        <v>70</v>
      </c>
      <c r="O708" s="199">
        <v>6</v>
      </c>
      <c r="P708" s="199">
        <v>3</v>
      </c>
      <c r="Q708" s="199">
        <v>4.5</v>
      </c>
      <c r="R708" s="199">
        <v>1.5</v>
      </c>
      <c r="S708" s="199">
        <v>5.5</v>
      </c>
      <c r="T708" s="199">
        <v>4</v>
      </c>
      <c r="U708" s="199">
        <v>19</v>
      </c>
      <c r="V708" s="199">
        <v>12</v>
      </c>
      <c r="W708" s="196" t="s">
        <v>71</v>
      </c>
      <c r="X708" s="198">
        <v>9</v>
      </c>
      <c r="Y708" s="84"/>
      <c r="Z708" s="82"/>
      <c r="AA708" t="str">
        <f t="shared" si="58"/>
        <v>Johnson, Trumaine STL CB</v>
      </c>
      <c r="BA708" s="87"/>
      <c r="BB708" s="87"/>
      <c r="BC708" s="87"/>
      <c r="BD708" s="87"/>
      <c r="BE708" s="87"/>
    </row>
    <row r="709" spans="1:57" ht="15.75" thickBot="1">
      <c r="A709" s="196">
        <v>699</v>
      </c>
      <c r="B709" s="196">
        <v>699</v>
      </c>
      <c r="C709" s="197" t="s">
        <v>810</v>
      </c>
      <c r="D709" s="197">
        <v>4.25</v>
      </c>
      <c r="E709" s="196">
        <v>1.0620000000000001</v>
      </c>
      <c r="F709" s="196"/>
      <c r="G709" s="196"/>
      <c r="H709" s="196"/>
      <c r="I709" s="196"/>
      <c r="J709" s="200" t="s">
        <v>70</v>
      </c>
      <c r="K709" s="196"/>
      <c r="L709" s="196"/>
      <c r="M709" s="196"/>
      <c r="N709" s="196"/>
      <c r="O709" s="196"/>
      <c r="P709" s="196"/>
      <c r="Q709" s="196"/>
      <c r="R709" s="196"/>
      <c r="S709" s="199">
        <v>0</v>
      </c>
      <c r="T709" s="199">
        <v>0</v>
      </c>
      <c r="U709" s="199">
        <v>2</v>
      </c>
      <c r="V709" s="199">
        <v>2.25</v>
      </c>
      <c r="W709" s="196" t="s">
        <v>71</v>
      </c>
      <c r="X709" s="198">
        <v>5</v>
      </c>
      <c r="Y709" s="81"/>
      <c r="Z709" s="79"/>
      <c r="AA709" t="str">
        <f t="shared" si="58"/>
        <v>Johnson, Tyrell DET S</v>
      </c>
      <c r="BA709" s="87"/>
      <c r="BB709" s="87"/>
      <c r="BC709" s="87"/>
      <c r="BD709" s="87"/>
      <c r="BE709" s="87"/>
    </row>
    <row r="710" spans="1:57" ht="15.75" thickBot="1">
      <c r="A710" s="196">
        <v>700</v>
      </c>
      <c r="B710" s="196">
        <v>700</v>
      </c>
      <c r="C710" s="197" t="s">
        <v>811</v>
      </c>
      <c r="D710" s="197">
        <v>36.72</v>
      </c>
      <c r="E710" s="196">
        <v>2.2949999999999999</v>
      </c>
      <c r="F710" s="199">
        <v>2.2000000000000002</v>
      </c>
      <c r="G710" s="199">
        <v>3.6</v>
      </c>
      <c r="H710" s="199">
        <v>1.4</v>
      </c>
      <c r="I710" s="200" t="s">
        <v>70</v>
      </c>
      <c r="J710" s="199">
        <v>0</v>
      </c>
      <c r="K710" s="199">
        <v>0</v>
      </c>
      <c r="L710" s="199">
        <v>1.7</v>
      </c>
      <c r="M710" s="199">
        <v>9.1199999999999992</v>
      </c>
      <c r="N710" s="199">
        <v>1.7</v>
      </c>
      <c r="O710" s="199">
        <v>1.7</v>
      </c>
      <c r="P710" s="199">
        <v>0</v>
      </c>
      <c r="Q710" s="199">
        <v>3.3</v>
      </c>
      <c r="R710" s="199">
        <v>2.9</v>
      </c>
      <c r="S710" s="199">
        <v>0</v>
      </c>
      <c r="T710" s="199">
        <v>5.4</v>
      </c>
      <c r="U710" s="199">
        <v>0</v>
      </c>
      <c r="V710" s="199">
        <v>3.7</v>
      </c>
      <c r="W710" s="196" t="s">
        <v>71</v>
      </c>
      <c r="X710" s="198">
        <v>4</v>
      </c>
      <c r="Y710" s="84"/>
      <c r="Z710" s="82"/>
      <c r="AA710" t="str">
        <f t="shared" si="58"/>
        <v>Johnson, Will PIT RB</v>
      </c>
      <c r="BA710" s="87"/>
      <c r="BB710" s="87"/>
      <c r="BC710" s="87"/>
      <c r="BD710" s="87"/>
      <c r="BE710" s="87"/>
    </row>
    <row r="711" spans="1:57" ht="15.75" thickBot="1">
      <c r="A711" s="196">
        <v>701</v>
      </c>
      <c r="B711" s="196">
        <v>701</v>
      </c>
      <c r="C711" s="197" t="s">
        <v>812</v>
      </c>
      <c r="D711" s="197">
        <v>113.37</v>
      </c>
      <c r="E711" s="196">
        <v>7.0860000000000003</v>
      </c>
      <c r="F711" s="199">
        <v>0</v>
      </c>
      <c r="G711" s="199">
        <v>13.24</v>
      </c>
      <c r="H711" s="199">
        <v>8.25</v>
      </c>
      <c r="I711" s="199">
        <v>5.5</v>
      </c>
      <c r="J711" s="199">
        <v>5.67</v>
      </c>
      <c r="K711" s="199">
        <v>3</v>
      </c>
      <c r="L711" s="199">
        <v>5.58</v>
      </c>
      <c r="M711" s="200" t="s">
        <v>70</v>
      </c>
      <c r="N711" s="199">
        <v>-7.0000000000000007E-2</v>
      </c>
      <c r="O711" s="199">
        <v>22.38</v>
      </c>
      <c r="P711" s="199">
        <v>16.329999999999998</v>
      </c>
      <c r="Q711" s="199">
        <v>7.65</v>
      </c>
      <c r="R711" s="199">
        <v>2.6</v>
      </c>
      <c r="S711" s="199">
        <v>9.5500000000000007</v>
      </c>
      <c r="T711" s="199">
        <v>5.67</v>
      </c>
      <c r="U711" s="199">
        <v>5.37</v>
      </c>
      <c r="V711" s="199">
        <v>2.65</v>
      </c>
      <c r="W711" s="196" t="s">
        <v>71</v>
      </c>
      <c r="X711" s="198">
        <v>8</v>
      </c>
      <c r="Y711" s="81"/>
      <c r="Z711" s="79"/>
      <c r="AA711" t="str">
        <f t="shared" si="58"/>
        <v>Jones, Adam CIN CB</v>
      </c>
      <c r="BA711" s="87"/>
      <c r="BB711" s="87"/>
      <c r="BC711" s="87"/>
      <c r="BD711" s="87"/>
      <c r="BE711" s="87"/>
    </row>
    <row r="712" spans="1:57" ht="15.75" thickBot="1">
      <c r="A712" s="196">
        <v>702</v>
      </c>
      <c r="B712" s="196">
        <v>702</v>
      </c>
      <c r="C712" s="197" t="s">
        <v>813</v>
      </c>
      <c r="D712" s="197">
        <v>126.9</v>
      </c>
      <c r="E712" s="196">
        <v>7.931</v>
      </c>
      <c r="F712" s="199">
        <v>10</v>
      </c>
      <c r="G712" s="199">
        <v>0</v>
      </c>
      <c r="H712" s="199">
        <v>0</v>
      </c>
      <c r="I712" s="199">
        <v>2.5</v>
      </c>
      <c r="J712" s="199">
        <v>9.25</v>
      </c>
      <c r="K712" s="199">
        <v>2.5</v>
      </c>
      <c r="L712" s="199">
        <v>8.75</v>
      </c>
      <c r="M712" s="200" t="s">
        <v>70</v>
      </c>
      <c r="N712" s="199">
        <v>6.25</v>
      </c>
      <c r="O712" s="199">
        <v>3.75</v>
      </c>
      <c r="P712" s="199">
        <v>6.25</v>
      </c>
      <c r="Q712" s="199">
        <v>25.75</v>
      </c>
      <c r="R712" s="199">
        <v>15.05</v>
      </c>
      <c r="S712" s="199">
        <v>18.100000000000001</v>
      </c>
      <c r="T712" s="199">
        <v>7.5</v>
      </c>
      <c r="U712" s="199">
        <v>2.5</v>
      </c>
      <c r="V712" s="199">
        <v>8.75</v>
      </c>
      <c r="W712" s="196" t="s">
        <v>71</v>
      </c>
      <c r="X712" s="198">
        <v>8</v>
      </c>
      <c r="Y712" s="84"/>
      <c r="Z712" s="82"/>
      <c r="AA712" t="str">
        <f t="shared" si="58"/>
        <v>Jones, Art BAL DE</v>
      </c>
    </row>
    <row r="713" spans="1:57" ht="15.75" thickBot="1">
      <c r="A713" s="196">
        <v>703</v>
      </c>
      <c r="B713" s="196">
        <v>703</v>
      </c>
      <c r="C713" s="197" t="s">
        <v>814</v>
      </c>
      <c r="D713" s="197">
        <v>129.65</v>
      </c>
      <c r="E713" s="196">
        <v>8.1029999999999998</v>
      </c>
      <c r="F713" s="199">
        <v>0</v>
      </c>
      <c r="G713" s="199">
        <v>0</v>
      </c>
      <c r="H713" s="199">
        <v>0</v>
      </c>
      <c r="I713" s="199">
        <v>0</v>
      </c>
      <c r="J713" s="199">
        <v>0</v>
      </c>
      <c r="K713" s="199">
        <v>4</v>
      </c>
      <c r="L713" s="199">
        <v>3</v>
      </c>
      <c r="M713" s="199">
        <v>22.55</v>
      </c>
      <c r="N713" s="199">
        <v>11.75</v>
      </c>
      <c r="O713" s="200" t="s">
        <v>70</v>
      </c>
      <c r="P713" s="199">
        <v>6.25</v>
      </c>
      <c r="Q713" s="199">
        <v>11.5</v>
      </c>
      <c r="R713" s="199">
        <v>12.25</v>
      </c>
      <c r="S713" s="199">
        <v>15</v>
      </c>
      <c r="T713" s="199">
        <v>15.5</v>
      </c>
      <c r="U713" s="199">
        <v>21.85</v>
      </c>
      <c r="V713" s="199">
        <v>6</v>
      </c>
      <c r="W713" s="197" t="s">
        <v>136</v>
      </c>
      <c r="X713" s="198">
        <v>10</v>
      </c>
      <c r="Y713" s="81"/>
      <c r="Z713" s="79"/>
      <c r="AA713" t="str">
        <f t="shared" si="58"/>
        <v>Jones, Brad GBP LB</v>
      </c>
    </row>
    <row r="714" spans="1:57" ht="15.75" thickBot="1">
      <c r="A714" s="196">
        <v>704</v>
      </c>
      <c r="B714" s="196">
        <v>704</v>
      </c>
      <c r="C714" s="197" t="s">
        <v>815</v>
      </c>
      <c r="D714" s="197">
        <v>145.55000000000001</v>
      </c>
      <c r="E714" s="196">
        <v>10.396000000000001</v>
      </c>
      <c r="F714" s="199">
        <v>20.100000000000001</v>
      </c>
      <c r="G714" s="199">
        <v>14</v>
      </c>
      <c r="H714" s="199">
        <v>2.5</v>
      </c>
      <c r="I714" s="199">
        <v>17.5</v>
      </c>
      <c r="J714" s="199">
        <v>3.75</v>
      </c>
      <c r="K714" s="199">
        <v>32.25</v>
      </c>
      <c r="L714" s="199">
        <v>8.75</v>
      </c>
      <c r="M714" s="199">
        <v>15.2</v>
      </c>
      <c r="N714" s="200" t="s">
        <v>70</v>
      </c>
      <c r="O714" s="199">
        <v>1.25</v>
      </c>
      <c r="P714" s="199">
        <v>0</v>
      </c>
      <c r="Q714" s="196"/>
      <c r="R714" s="196"/>
      <c r="S714" s="199">
        <v>6.25</v>
      </c>
      <c r="T714" s="199">
        <v>5</v>
      </c>
      <c r="U714" s="199">
        <v>0</v>
      </c>
      <c r="V714" s="199">
        <v>19</v>
      </c>
      <c r="W714" s="197" t="s">
        <v>312</v>
      </c>
      <c r="X714" s="198">
        <v>9</v>
      </c>
      <c r="Y714" s="84"/>
      <c r="Z714" s="82"/>
      <c r="AA714" t="str">
        <f t="shared" si="58"/>
        <v>Jones, Chandler NEP DE</v>
      </c>
    </row>
    <row r="715" spans="1:57" ht="15.75" thickBot="1">
      <c r="A715" s="196">
        <v>705</v>
      </c>
      <c r="B715" s="196">
        <v>705</v>
      </c>
      <c r="C715" s="197" t="s">
        <v>816</v>
      </c>
      <c r="D715" s="197">
        <v>117.55</v>
      </c>
      <c r="E715" s="196">
        <v>9.7959999999999994</v>
      </c>
      <c r="F715" s="199">
        <v>16.350000000000001</v>
      </c>
      <c r="G715" s="199">
        <v>1.1499999999999999</v>
      </c>
      <c r="H715" s="199">
        <v>10.45</v>
      </c>
      <c r="I715" s="199">
        <v>18.5</v>
      </c>
      <c r="J715" s="199">
        <v>3.8</v>
      </c>
      <c r="K715" s="199">
        <v>2.15</v>
      </c>
      <c r="L715" s="199">
        <v>15.7</v>
      </c>
      <c r="M715" s="200" t="s">
        <v>70</v>
      </c>
      <c r="N715" s="199">
        <v>14</v>
      </c>
      <c r="O715" s="199">
        <v>20.9</v>
      </c>
      <c r="P715" s="199">
        <v>0.6</v>
      </c>
      <c r="Q715" s="199">
        <v>6.9</v>
      </c>
      <c r="R715" s="196"/>
      <c r="S715" s="199">
        <v>7.05</v>
      </c>
      <c r="T715" s="196"/>
      <c r="U715" s="196"/>
      <c r="V715" s="196"/>
      <c r="W715" s="196" t="s">
        <v>71</v>
      </c>
      <c r="X715" s="198">
        <v>8</v>
      </c>
      <c r="Y715" s="81"/>
      <c r="Z715" s="79"/>
      <c r="AA715" t="str">
        <f t="shared" ref="AA715:AA778" si="59">IF(ISBLANK(C715),"",C715)</f>
        <v>Jones, Donald BUF WR</v>
      </c>
    </row>
    <row r="716" spans="1:57" ht="15.75" thickBot="1">
      <c r="A716" s="196">
        <v>706</v>
      </c>
      <c r="B716" s="196">
        <v>706</v>
      </c>
      <c r="C716" s="197" t="s">
        <v>817</v>
      </c>
      <c r="D716" s="197">
        <v>124.84</v>
      </c>
      <c r="E716" s="196">
        <v>7.8019999999999996</v>
      </c>
      <c r="F716" s="199">
        <v>2.44</v>
      </c>
      <c r="G716" s="199">
        <v>9.4600000000000009</v>
      </c>
      <c r="H716" s="199">
        <v>5.42</v>
      </c>
      <c r="I716" s="199">
        <v>3.22</v>
      </c>
      <c r="J716" s="200" t="s">
        <v>70</v>
      </c>
      <c r="K716" s="199">
        <v>17.5</v>
      </c>
      <c r="L716" s="199">
        <v>12.4</v>
      </c>
      <c r="M716" s="199">
        <v>4.9000000000000004</v>
      </c>
      <c r="N716" s="199">
        <v>15.9</v>
      </c>
      <c r="O716" s="199">
        <v>18.3</v>
      </c>
      <c r="P716" s="199">
        <v>13.5</v>
      </c>
      <c r="Q716" s="199">
        <v>15.1</v>
      </c>
      <c r="R716" s="199">
        <v>2.6</v>
      </c>
      <c r="S716" s="199">
        <v>0.7</v>
      </c>
      <c r="T716" s="199">
        <v>1</v>
      </c>
      <c r="U716" s="199">
        <v>0</v>
      </c>
      <c r="V716" s="199">
        <v>2.4</v>
      </c>
      <c r="W716" s="196" t="s">
        <v>96</v>
      </c>
      <c r="X716" s="198">
        <v>5</v>
      </c>
      <c r="Y716" s="84"/>
      <c r="Z716" s="82"/>
      <c r="AA716" t="str">
        <f t="shared" si="59"/>
        <v>Jones, Felix DAL RB</v>
      </c>
    </row>
    <row r="717" spans="1:57" ht="15.75" thickBot="1">
      <c r="A717" s="196">
        <v>707</v>
      </c>
      <c r="B717" s="196">
        <v>707</v>
      </c>
      <c r="C717" s="197" t="s">
        <v>818</v>
      </c>
      <c r="D717" s="197">
        <v>18.2</v>
      </c>
      <c r="E717" s="196">
        <v>1.5169999999999999</v>
      </c>
      <c r="F717" s="199">
        <v>1.9</v>
      </c>
      <c r="G717" s="199">
        <v>1.4</v>
      </c>
      <c r="H717" s="199">
        <v>3.3</v>
      </c>
      <c r="I717" s="199">
        <v>6.5</v>
      </c>
      <c r="J717" s="199">
        <v>0</v>
      </c>
      <c r="K717" s="200" t="s">
        <v>70</v>
      </c>
      <c r="L717" s="199">
        <v>0</v>
      </c>
      <c r="M717" s="199">
        <v>0</v>
      </c>
      <c r="N717" s="196"/>
      <c r="O717" s="196"/>
      <c r="P717" s="196"/>
      <c r="Q717" s="196"/>
      <c r="R717" s="199">
        <v>0</v>
      </c>
      <c r="S717" s="199">
        <v>3.2</v>
      </c>
      <c r="T717" s="199">
        <v>0.3</v>
      </c>
      <c r="U717" s="199">
        <v>1.6</v>
      </c>
      <c r="V717" s="199">
        <v>0</v>
      </c>
      <c r="W717" s="196" t="s">
        <v>71</v>
      </c>
      <c r="X717" s="198">
        <v>6</v>
      </c>
      <c r="Y717" s="81"/>
      <c r="Z717" s="79"/>
      <c r="AA717" t="str">
        <f t="shared" si="59"/>
        <v>Jones, Greg JAC RB</v>
      </c>
    </row>
    <row r="718" spans="1:57" ht="15.75" thickBot="1">
      <c r="A718" s="196">
        <v>708</v>
      </c>
      <c r="B718" s="196">
        <v>708</v>
      </c>
      <c r="C718" s="197" t="s">
        <v>819</v>
      </c>
      <c r="D718" s="197">
        <v>0</v>
      </c>
      <c r="E718" s="196">
        <v>0</v>
      </c>
      <c r="F718" s="196"/>
      <c r="G718" s="196"/>
      <c r="H718" s="196"/>
      <c r="I718" s="196"/>
      <c r="J718" s="196"/>
      <c r="K718" s="200" t="s">
        <v>70</v>
      </c>
      <c r="L718" s="196"/>
      <c r="M718" s="196"/>
      <c r="N718" s="196"/>
      <c r="O718" s="196"/>
      <c r="P718" s="199">
        <v>0</v>
      </c>
      <c r="Q718" s="199">
        <v>0</v>
      </c>
      <c r="R718" s="199">
        <v>0</v>
      </c>
      <c r="S718" s="199">
        <v>0</v>
      </c>
      <c r="T718" s="199">
        <v>0</v>
      </c>
      <c r="U718" s="199">
        <v>0</v>
      </c>
      <c r="V718" s="196"/>
      <c r="W718" s="196" t="s">
        <v>71</v>
      </c>
      <c r="X718" s="198">
        <v>6</v>
      </c>
      <c r="Y718" s="84"/>
      <c r="Z718" s="82"/>
      <c r="AA718" t="str">
        <f t="shared" si="59"/>
        <v>Jones, Greg JAC LB</v>
      </c>
    </row>
    <row r="719" spans="1:57" ht="15.75" thickBot="1">
      <c r="A719" s="196">
        <v>709</v>
      </c>
      <c r="B719" s="196">
        <v>709</v>
      </c>
      <c r="C719" s="197" t="s">
        <v>820</v>
      </c>
      <c r="D719" s="197">
        <v>171.13</v>
      </c>
      <c r="E719" s="196">
        <v>10.696</v>
      </c>
      <c r="F719" s="199">
        <v>8.9499999999999993</v>
      </c>
      <c r="G719" s="199">
        <v>11.62</v>
      </c>
      <c r="H719" s="199">
        <v>12.62</v>
      </c>
      <c r="I719" s="199">
        <v>4.2</v>
      </c>
      <c r="J719" s="199">
        <v>0.67</v>
      </c>
      <c r="K719" s="199">
        <v>16.36</v>
      </c>
      <c r="L719" s="199">
        <v>12.04</v>
      </c>
      <c r="M719" s="200" t="s">
        <v>70</v>
      </c>
      <c r="N719" s="199">
        <v>3.67</v>
      </c>
      <c r="O719" s="199">
        <v>22.1</v>
      </c>
      <c r="P719" s="199">
        <v>15.32</v>
      </c>
      <c r="Q719" s="199">
        <v>17.16</v>
      </c>
      <c r="R719" s="199">
        <v>4.71</v>
      </c>
      <c r="S719" s="199">
        <v>7.47</v>
      </c>
      <c r="T719" s="199">
        <v>13.13</v>
      </c>
      <c r="U719" s="199">
        <v>7.72</v>
      </c>
      <c r="V719" s="199">
        <v>13.39</v>
      </c>
      <c r="W719" s="196" t="s">
        <v>71</v>
      </c>
      <c r="X719" s="198">
        <v>8</v>
      </c>
      <c r="Y719" s="81"/>
      <c r="Z719" s="79"/>
      <c r="AA719" t="str">
        <f t="shared" si="59"/>
        <v>Jones, Jacoby BAL WR</v>
      </c>
    </row>
    <row r="720" spans="1:57" ht="15.75" thickBot="1">
      <c r="A720" s="196">
        <v>710</v>
      </c>
      <c r="B720" s="196">
        <v>710</v>
      </c>
      <c r="C720" s="197" t="s">
        <v>821</v>
      </c>
      <c r="D720" s="197">
        <v>243.4</v>
      </c>
      <c r="E720" s="196">
        <v>15.212</v>
      </c>
      <c r="F720" s="199">
        <v>20.100000000000001</v>
      </c>
      <c r="G720" s="199">
        <v>2.4</v>
      </c>
      <c r="H720" s="199">
        <v>11.75</v>
      </c>
      <c r="I720" s="199">
        <v>23.85</v>
      </c>
      <c r="J720" s="199">
        <v>21.6</v>
      </c>
      <c r="K720" s="199">
        <v>19.05</v>
      </c>
      <c r="L720" s="199">
        <v>12.8</v>
      </c>
      <c r="M720" s="199">
        <v>16.55</v>
      </c>
      <c r="N720" s="199">
        <v>17.100000000000001</v>
      </c>
      <c r="O720" s="200" t="s">
        <v>70</v>
      </c>
      <c r="P720" s="199">
        <v>5.8</v>
      </c>
      <c r="Q720" s="199">
        <v>0</v>
      </c>
      <c r="R720" s="199">
        <v>12.5</v>
      </c>
      <c r="S720" s="199">
        <v>5.2</v>
      </c>
      <c r="T720" s="199">
        <v>30.25</v>
      </c>
      <c r="U720" s="199">
        <v>24.75</v>
      </c>
      <c r="V720" s="199">
        <v>19.7</v>
      </c>
      <c r="W720" s="197" t="s">
        <v>245</v>
      </c>
      <c r="X720" s="198">
        <v>10</v>
      </c>
      <c r="Y720" s="84"/>
      <c r="Z720" s="82"/>
      <c r="AA720" t="str">
        <f t="shared" si="59"/>
        <v>Jones, James GBP WR</v>
      </c>
    </row>
    <row r="721" spans="1:27" ht="15.75" thickBot="1">
      <c r="A721" s="196">
        <v>711</v>
      </c>
      <c r="B721" s="196">
        <v>711</v>
      </c>
      <c r="C721" s="197" t="s">
        <v>822</v>
      </c>
      <c r="D721" s="197">
        <v>52.75</v>
      </c>
      <c r="E721" s="196">
        <v>4.3959999999999999</v>
      </c>
      <c r="F721" s="199">
        <v>6.25</v>
      </c>
      <c r="G721" s="199">
        <v>4.45</v>
      </c>
      <c r="H721" s="199">
        <v>0</v>
      </c>
      <c r="I721" s="199">
        <v>9.3000000000000007</v>
      </c>
      <c r="J721" s="199">
        <v>0</v>
      </c>
      <c r="K721" s="199">
        <v>0</v>
      </c>
      <c r="L721" s="199">
        <v>8.6999999999999993</v>
      </c>
      <c r="M721" s="196"/>
      <c r="N721" s="196"/>
      <c r="O721" s="199">
        <v>2</v>
      </c>
      <c r="P721" s="200" t="s">
        <v>70</v>
      </c>
      <c r="Q721" s="199">
        <v>2.5</v>
      </c>
      <c r="R721" s="199">
        <v>5</v>
      </c>
      <c r="S721" s="199">
        <v>5</v>
      </c>
      <c r="T721" s="199">
        <v>9.5500000000000007</v>
      </c>
      <c r="U721" s="196"/>
      <c r="V721" s="196"/>
      <c r="W721" s="196" t="s">
        <v>71</v>
      </c>
      <c r="X721" s="198">
        <v>11</v>
      </c>
      <c r="Y721" s="81"/>
      <c r="Z721" s="79"/>
      <c r="AA721" t="str">
        <f t="shared" si="59"/>
        <v>Jones, Jason SEA DT</v>
      </c>
    </row>
    <row r="722" spans="1:27" ht="15.75" thickBot="1">
      <c r="A722" s="196">
        <v>712</v>
      </c>
      <c r="B722" s="196">
        <v>712</v>
      </c>
      <c r="C722" s="197" t="s">
        <v>823</v>
      </c>
      <c r="D722" s="197">
        <v>286.55</v>
      </c>
      <c r="E722" s="196">
        <v>17.908999999999999</v>
      </c>
      <c r="F722" s="199">
        <v>30.3</v>
      </c>
      <c r="G722" s="199">
        <v>6.5</v>
      </c>
      <c r="H722" s="199">
        <v>18.95</v>
      </c>
      <c r="I722" s="199">
        <v>4.25</v>
      </c>
      <c r="J722" s="199">
        <v>28</v>
      </c>
      <c r="K722" s="199">
        <v>11.3</v>
      </c>
      <c r="L722" s="200" t="s">
        <v>70</v>
      </c>
      <c r="M722" s="199">
        <v>26.45</v>
      </c>
      <c r="N722" s="199">
        <v>20.95</v>
      </c>
      <c r="O722" s="199">
        <v>13.5</v>
      </c>
      <c r="P722" s="199">
        <v>7.05</v>
      </c>
      <c r="Q722" s="199">
        <v>29.2</v>
      </c>
      <c r="R722" s="199">
        <v>11.05</v>
      </c>
      <c r="S722" s="199">
        <v>18.850000000000001</v>
      </c>
      <c r="T722" s="199">
        <v>29.7</v>
      </c>
      <c r="U722" s="199">
        <v>21.15</v>
      </c>
      <c r="V722" s="199">
        <v>9.35</v>
      </c>
      <c r="W722" s="197" t="s">
        <v>174</v>
      </c>
      <c r="X722" s="198">
        <v>7</v>
      </c>
      <c r="Y722" s="84"/>
      <c r="Z722" s="82"/>
      <c r="AA722" t="str">
        <f t="shared" si="59"/>
        <v>Jones, Julio ATL WR</v>
      </c>
    </row>
    <row r="723" spans="1:27" ht="15.75" thickBot="1">
      <c r="A723" s="196">
        <v>713</v>
      </c>
      <c r="B723" s="196">
        <v>713</v>
      </c>
      <c r="C723" s="197" t="s">
        <v>824</v>
      </c>
      <c r="D723" s="197">
        <v>53.3</v>
      </c>
      <c r="E723" s="196">
        <v>4.8449999999999998</v>
      </c>
      <c r="F723" s="199">
        <v>0</v>
      </c>
      <c r="G723" s="199">
        <v>0</v>
      </c>
      <c r="H723" s="196"/>
      <c r="I723" s="199">
        <v>1.75</v>
      </c>
      <c r="J723" s="196"/>
      <c r="K723" s="199">
        <v>4.5999999999999996</v>
      </c>
      <c r="L723" s="199">
        <v>0</v>
      </c>
      <c r="M723" s="200" t="s">
        <v>70</v>
      </c>
      <c r="N723" s="196"/>
      <c r="O723" s="196"/>
      <c r="P723" s="196"/>
      <c r="Q723" s="199">
        <v>0</v>
      </c>
      <c r="R723" s="199">
        <v>4.5</v>
      </c>
      <c r="S723" s="199">
        <v>11.95</v>
      </c>
      <c r="T723" s="199">
        <v>1</v>
      </c>
      <c r="U723" s="199">
        <v>12.75</v>
      </c>
      <c r="V723" s="199">
        <v>16.75</v>
      </c>
      <c r="W723" s="196" t="s">
        <v>71</v>
      </c>
      <c r="X723" s="198">
        <v>8</v>
      </c>
      <c r="Y723" s="81"/>
      <c r="Z723" s="79"/>
      <c r="AA723" t="str">
        <f t="shared" si="59"/>
        <v>Jones, Marvin CIN WR</v>
      </c>
    </row>
    <row r="724" spans="1:27" ht="15.75" thickBot="1">
      <c r="A724" s="196">
        <v>714</v>
      </c>
      <c r="B724" s="196">
        <v>714</v>
      </c>
      <c r="C724" s="197" t="s">
        <v>825</v>
      </c>
      <c r="D724" s="197">
        <v>194.55</v>
      </c>
      <c r="E724" s="196">
        <v>12.159000000000001</v>
      </c>
      <c r="F724" s="199">
        <v>10</v>
      </c>
      <c r="G724" s="199">
        <v>13.8</v>
      </c>
      <c r="H724" s="199">
        <v>10</v>
      </c>
      <c r="I724" s="199">
        <v>5.25</v>
      </c>
      <c r="J724" s="199">
        <v>16.2</v>
      </c>
      <c r="K724" s="199">
        <v>9</v>
      </c>
      <c r="L724" s="200" t="s">
        <v>70</v>
      </c>
      <c r="M724" s="199">
        <v>9.25</v>
      </c>
      <c r="N724" s="199">
        <v>12.5</v>
      </c>
      <c r="O724" s="199">
        <v>3</v>
      </c>
      <c r="P724" s="199">
        <v>24.75</v>
      </c>
      <c r="Q724" s="199">
        <v>6</v>
      </c>
      <c r="R724" s="199">
        <v>30.5</v>
      </c>
      <c r="S724" s="199">
        <v>12</v>
      </c>
      <c r="T724" s="199">
        <v>6.25</v>
      </c>
      <c r="U724" s="199">
        <v>16.3</v>
      </c>
      <c r="V724" s="199">
        <v>9.75</v>
      </c>
      <c r="W724" s="197" t="s">
        <v>136</v>
      </c>
      <c r="X724" s="198">
        <v>7</v>
      </c>
      <c r="Y724" s="84"/>
      <c r="Z724" s="82"/>
      <c r="AA724" t="str">
        <f t="shared" si="59"/>
        <v>Jones, Reshad MIA S</v>
      </c>
    </row>
    <row r="725" spans="1:27" ht="15.75" thickBot="1">
      <c r="A725" s="196">
        <v>715</v>
      </c>
      <c r="B725" s="196">
        <v>715</v>
      </c>
      <c r="C725" s="197" t="s">
        <v>826</v>
      </c>
      <c r="D725" s="197">
        <v>6.88</v>
      </c>
      <c r="E725" s="196">
        <v>0.49099999999999999</v>
      </c>
      <c r="F725" s="199">
        <v>1.04</v>
      </c>
      <c r="G725" s="199">
        <v>0</v>
      </c>
      <c r="H725" s="199">
        <v>0</v>
      </c>
      <c r="I725" s="199">
        <v>0</v>
      </c>
      <c r="J725" s="200" t="s">
        <v>70</v>
      </c>
      <c r="K725" s="199">
        <v>0</v>
      </c>
      <c r="L725" s="196"/>
      <c r="M725" s="196"/>
      <c r="N725" s="199">
        <v>1.6</v>
      </c>
      <c r="O725" s="199">
        <v>2.2999999999999998</v>
      </c>
      <c r="P725" s="199">
        <v>1.94</v>
      </c>
      <c r="Q725" s="199">
        <v>0</v>
      </c>
      <c r="R725" s="199">
        <v>0</v>
      </c>
      <c r="S725" s="199">
        <v>0</v>
      </c>
      <c r="T725" s="199">
        <v>0</v>
      </c>
      <c r="U725" s="199">
        <v>0</v>
      </c>
      <c r="V725" s="199">
        <v>0</v>
      </c>
      <c r="W725" s="196" t="s">
        <v>71</v>
      </c>
      <c r="X725" s="198">
        <v>5</v>
      </c>
      <c r="Y725" s="81"/>
      <c r="Z725" s="79"/>
      <c r="AA725" t="str">
        <f t="shared" si="59"/>
        <v>Jones, Taiwan OAK RB</v>
      </c>
    </row>
    <row r="726" spans="1:27" ht="15.75" thickBot="1">
      <c r="A726" s="196">
        <v>716</v>
      </c>
      <c r="B726" s="196">
        <v>716</v>
      </c>
      <c r="C726" s="197" t="s">
        <v>827</v>
      </c>
      <c r="D726" s="197">
        <v>79.81</v>
      </c>
      <c r="E726" s="196">
        <v>13.302</v>
      </c>
      <c r="F726" s="199">
        <v>11.77</v>
      </c>
      <c r="G726" s="199">
        <v>15.7</v>
      </c>
      <c r="H726" s="199">
        <v>31.84</v>
      </c>
      <c r="I726" s="199">
        <v>13</v>
      </c>
      <c r="J726" s="199">
        <v>6.9</v>
      </c>
      <c r="K726" s="200" t="s">
        <v>70</v>
      </c>
      <c r="L726" s="199">
        <v>0.6</v>
      </c>
      <c r="M726" s="196"/>
      <c r="N726" s="196"/>
      <c r="O726" s="196"/>
      <c r="P726" s="196"/>
      <c r="Q726" s="196"/>
      <c r="R726" s="196"/>
      <c r="S726" s="196"/>
      <c r="T726" s="196"/>
      <c r="U726" s="196"/>
      <c r="V726" s="196"/>
      <c r="W726" s="197" t="s">
        <v>515</v>
      </c>
      <c r="X726" s="198">
        <v>6</v>
      </c>
      <c r="Y726" s="84"/>
      <c r="Z726" s="82"/>
      <c r="AA726" t="str">
        <f t="shared" si="59"/>
        <v>Jones-Drew, Maurice JAC RB</v>
      </c>
    </row>
    <row r="727" spans="1:27" ht="15.75" thickBot="1">
      <c r="A727" s="196">
        <v>717</v>
      </c>
      <c r="B727" s="196">
        <v>717</v>
      </c>
      <c r="C727" s="197" t="s">
        <v>828</v>
      </c>
      <c r="D727" s="197">
        <v>52.04</v>
      </c>
      <c r="E727" s="196">
        <v>3.7170000000000001</v>
      </c>
      <c r="F727" s="199">
        <v>1.5</v>
      </c>
      <c r="G727" s="199">
        <v>3.04</v>
      </c>
      <c r="H727" s="199">
        <v>0</v>
      </c>
      <c r="I727" s="196"/>
      <c r="J727" s="196"/>
      <c r="K727" s="199">
        <v>6</v>
      </c>
      <c r="L727" s="200" t="s">
        <v>70</v>
      </c>
      <c r="M727" s="199">
        <v>3</v>
      </c>
      <c r="N727" s="199">
        <v>6</v>
      </c>
      <c r="O727" s="199">
        <v>5.25</v>
      </c>
      <c r="P727" s="199">
        <v>6.75</v>
      </c>
      <c r="Q727" s="199">
        <v>4</v>
      </c>
      <c r="R727" s="199">
        <v>6.25</v>
      </c>
      <c r="S727" s="199">
        <v>0.75</v>
      </c>
      <c r="T727" s="199">
        <v>0</v>
      </c>
      <c r="U727" s="199">
        <v>0</v>
      </c>
      <c r="V727" s="199">
        <v>9.5</v>
      </c>
      <c r="W727" s="196" t="s">
        <v>71</v>
      </c>
      <c r="X727" s="198">
        <v>7</v>
      </c>
      <c r="Y727" s="81"/>
      <c r="Z727" s="79"/>
      <c r="AA727" t="str">
        <f t="shared" si="59"/>
        <v>Jordan, Akeem PHI LB</v>
      </c>
    </row>
    <row r="728" spans="1:27" ht="15.75" thickBot="1">
      <c r="A728" s="196">
        <v>718</v>
      </c>
      <c r="B728" s="196">
        <v>718</v>
      </c>
      <c r="C728" s="197" t="s">
        <v>829</v>
      </c>
      <c r="D728" s="197">
        <v>210.9</v>
      </c>
      <c r="E728" s="196">
        <v>13.180999999999999</v>
      </c>
      <c r="F728" s="199">
        <v>20</v>
      </c>
      <c r="G728" s="199">
        <v>15.65</v>
      </c>
      <c r="H728" s="199">
        <v>12.25</v>
      </c>
      <c r="I728" s="199">
        <v>5</v>
      </c>
      <c r="J728" s="199">
        <v>12.95</v>
      </c>
      <c r="K728" s="200" t="s">
        <v>70</v>
      </c>
      <c r="L728" s="199">
        <v>14.4</v>
      </c>
      <c r="M728" s="199">
        <v>6.25</v>
      </c>
      <c r="N728" s="199">
        <v>34.35</v>
      </c>
      <c r="O728" s="199">
        <v>6</v>
      </c>
      <c r="P728" s="199">
        <v>6.25</v>
      </c>
      <c r="Q728" s="199">
        <v>11.75</v>
      </c>
      <c r="R728" s="199">
        <v>17.850000000000001</v>
      </c>
      <c r="S728" s="199">
        <v>11.75</v>
      </c>
      <c r="T728" s="199">
        <v>17.95</v>
      </c>
      <c r="U728" s="199">
        <v>8.5</v>
      </c>
      <c r="V728" s="199">
        <v>10</v>
      </c>
      <c r="W728" s="197" t="s">
        <v>136</v>
      </c>
      <c r="X728" s="198">
        <v>6</v>
      </c>
      <c r="Y728" s="84"/>
      <c r="Z728" s="82"/>
      <c r="AA728" t="str">
        <f t="shared" si="59"/>
        <v>Jordan, Cameron NOS DE</v>
      </c>
    </row>
    <row r="729" spans="1:27" ht="15.75" thickBot="1">
      <c r="A729" s="196">
        <v>719</v>
      </c>
      <c r="B729" s="196">
        <v>719</v>
      </c>
      <c r="C729" s="197" t="s">
        <v>830</v>
      </c>
      <c r="D729" s="197">
        <v>136.55000000000001</v>
      </c>
      <c r="E729" s="196">
        <v>9.7539999999999996</v>
      </c>
      <c r="F729" s="199">
        <v>18.350000000000001</v>
      </c>
      <c r="G729" s="199">
        <v>4.5</v>
      </c>
      <c r="H729" s="199">
        <v>15</v>
      </c>
      <c r="I729" s="199">
        <v>5.75</v>
      </c>
      <c r="J729" s="199">
        <v>7.5</v>
      </c>
      <c r="K729" s="199">
        <v>9.75</v>
      </c>
      <c r="L729" s="199">
        <v>25.45</v>
      </c>
      <c r="M729" s="200" t="s">
        <v>70</v>
      </c>
      <c r="N729" s="199">
        <v>8.5</v>
      </c>
      <c r="O729" s="199">
        <v>10</v>
      </c>
      <c r="P729" s="199">
        <v>5.5</v>
      </c>
      <c r="Q729" s="196"/>
      <c r="R729" s="196"/>
      <c r="S729" s="199">
        <v>8.25</v>
      </c>
      <c r="T729" s="199">
        <v>3</v>
      </c>
      <c r="U729" s="199">
        <v>10</v>
      </c>
      <c r="V729" s="199">
        <v>5</v>
      </c>
      <c r="W729" s="196" t="s">
        <v>71</v>
      </c>
      <c r="X729" s="198">
        <v>8</v>
      </c>
      <c r="Y729" s="81"/>
      <c r="Z729" s="79"/>
      <c r="AA729" t="str">
        <f t="shared" si="59"/>
        <v>Joseph, Johnathan HOU CB</v>
      </c>
    </row>
    <row r="730" spans="1:27" ht="15.75" thickBot="1">
      <c r="A730" s="196">
        <v>720</v>
      </c>
      <c r="B730" s="196">
        <v>720</v>
      </c>
      <c r="C730" s="197" t="s">
        <v>831</v>
      </c>
      <c r="D730" s="197">
        <v>149.69999999999999</v>
      </c>
      <c r="E730" s="196">
        <v>9.3559999999999999</v>
      </c>
      <c r="F730" s="199">
        <v>11.9</v>
      </c>
      <c r="G730" s="199">
        <v>9</v>
      </c>
      <c r="H730" s="199">
        <v>5</v>
      </c>
      <c r="I730" s="199">
        <v>1.25</v>
      </c>
      <c r="J730" s="199">
        <v>6.25</v>
      </c>
      <c r="K730" s="199">
        <v>15.95</v>
      </c>
      <c r="L730" s="199">
        <v>10</v>
      </c>
      <c r="M730" s="199">
        <v>18.350000000000001</v>
      </c>
      <c r="N730" s="199">
        <v>15</v>
      </c>
      <c r="O730" s="199">
        <v>3.75</v>
      </c>
      <c r="P730" s="200" t="s">
        <v>70</v>
      </c>
      <c r="Q730" s="199">
        <v>7.5</v>
      </c>
      <c r="R730" s="199">
        <v>11.25</v>
      </c>
      <c r="S730" s="199">
        <v>8.25</v>
      </c>
      <c r="T730" s="199">
        <v>6.25</v>
      </c>
      <c r="U730" s="199">
        <v>12.5</v>
      </c>
      <c r="V730" s="199">
        <v>7.5</v>
      </c>
      <c r="W730" s="197" t="s">
        <v>302</v>
      </c>
      <c r="X730" s="198">
        <v>11</v>
      </c>
      <c r="Y730" s="84"/>
      <c r="Z730" s="82"/>
      <c r="AA730" t="str">
        <f t="shared" si="59"/>
        <v>Joseph, Linval NYG DT</v>
      </c>
    </row>
    <row r="731" spans="1:27" ht="15.75" thickBot="1">
      <c r="A731" s="196">
        <v>721</v>
      </c>
      <c r="B731" s="196">
        <v>721</v>
      </c>
      <c r="C731" s="197" t="s">
        <v>832</v>
      </c>
      <c r="D731" s="197">
        <v>0</v>
      </c>
      <c r="E731" s="196">
        <v>0</v>
      </c>
      <c r="F731" s="196"/>
      <c r="G731" s="196"/>
      <c r="H731" s="196"/>
      <c r="I731" s="196"/>
      <c r="J731" s="196"/>
      <c r="K731" s="199">
        <v>0</v>
      </c>
      <c r="L731" s="200" t="s">
        <v>70</v>
      </c>
      <c r="M731" s="196"/>
      <c r="N731" s="196"/>
      <c r="O731" s="199">
        <v>0</v>
      </c>
      <c r="P731" s="196"/>
      <c r="Q731" s="196"/>
      <c r="R731" s="196"/>
      <c r="S731" s="196"/>
      <c r="T731" s="199">
        <v>0</v>
      </c>
      <c r="U731" s="199">
        <v>0</v>
      </c>
      <c r="V731" s="196"/>
      <c r="W731" s="196" t="s">
        <v>71</v>
      </c>
      <c r="X731" s="198">
        <v>7</v>
      </c>
      <c r="Y731" s="81"/>
      <c r="Z731" s="79"/>
      <c r="AA731" t="str">
        <f t="shared" si="59"/>
        <v>Kaddu, Josh MIA LB</v>
      </c>
    </row>
    <row r="732" spans="1:27" ht="15.75" thickBot="1">
      <c r="A732" s="196">
        <v>722</v>
      </c>
      <c r="B732" s="196">
        <v>722</v>
      </c>
      <c r="C732" s="197" t="s">
        <v>833</v>
      </c>
      <c r="D732" s="197">
        <v>34</v>
      </c>
      <c r="E732" s="196">
        <v>6.8</v>
      </c>
      <c r="F732" s="199">
        <v>17</v>
      </c>
      <c r="G732" s="199">
        <v>8</v>
      </c>
      <c r="H732" s="199">
        <v>3.5</v>
      </c>
      <c r="I732" s="196"/>
      <c r="J732" s="196"/>
      <c r="K732" s="196"/>
      <c r="L732" s="200" t="s">
        <v>70</v>
      </c>
      <c r="M732" s="196"/>
      <c r="N732" s="196"/>
      <c r="O732" s="196"/>
      <c r="P732" s="196"/>
      <c r="Q732" s="196"/>
      <c r="R732" s="196"/>
      <c r="S732" s="196"/>
      <c r="T732" s="196"/>
      <c r="U732" s="199">
        <v>6.5</v>
      </c>
      <c r="V732" s="199">
        <v>-1</v>
      </c>
      <c r="W732" s="196" t="s">
        <v>71</v>
      </c>
      <c r="X732" s="198">
        <v>7</v>
      </c>
      <c r="Y732" s="84"/>
      <c r="Z732" s="82"/>
      <c r="AA732" t="str">
        <f t="shared" si="59"/>
        <v>Kaeding, Nate MIA PK</v>
      </c>
    </row>
    <row r="733" spans="1:27" ht="15.75" thickBot="1">
      <c r="A733" s="196">
        <v>723</v>
      </c>
      <c r="B733" s="196">
        <v>723</v>
      </c>
      <c r="C733" s="197" t="s">
        <v>834</v>
      </c>
      <c r="D733" s="197">
        <v>161.66</v>
      </c>
      <c r="E733" s="196">
        <v>12.435</v>
      </c>
      <c r="F733" s="199">
        <v>1.7</v>
      </c>
      <c r="G733" s="196"/>
      <c r="H733" s="196"/>
      <c r="I733" s="199">
        <v>11</v>
      </c>
      <c r="J733" s="199">
        <v>7.18</v>
      </c>
      <c r="K733" s="199">
        <v>1.88</v>
      </c>
      <c r="L733" s="199">
        <v>-0.1</v>
      </c>
      <c r="M733" s="196"/>
      <c r="N733" s="200" t="s">
        <v>70</v>
      </c>
      <c r="O733" s="199">
        <v>12.28</v>
      </c>
      <c r="P733" s="199">
        <v>20.72</v>
      </c>
      <c r="Q733" s="199">
        <v>21.94</v>
      </c>
      <c r="R733" s="199">
        <v>10.220000000000001</v>
      </c>
      <c r="S733" s="199">
        <v>14.7</v>
      </c>
      <c r="T733" s="199">
        <v>24.74</v>
      </c>
      <c r="U733" s="199">
        <v>13.86</v>
      </c>
      <c r="V733" s="199">
        <v>21.54</v>
      </c>
      <c r="W733" s="197" t="s">
        <v>296</v>
      </c>
      <c r="X733" s="198">
        <v>9</v>
      </c>
      <c r="Y733" s="81"/>
      <c r="Z733" s="79"/>
      <c r="AA733" t="str">
        <f t="shared" si="59"/>
        <v>Kaepernick, Colin SFO QB</v>
      </c>
    </row>
    <row r="734" spans="1:27" ht="15.75" thickBot="1">
      <c r="A734" s="196">
        <v>724</v>
      </c>
      <c r="B734" s="196">
        <v>724</v>
      </c>
      <c r="C734" s="197" t="s">
        <v>835</v>
      </c>
      <c r="D734" s="197">
        <v>19.12</v>
      </c>
      <c r="E734" s="196">
        <v>6.3730000000000002</v>
      </c>
      <c r="F734" s="196"/>
      <c r="G734" s="196"/>
      <c r="H734" s="196"/>
      <c r="I734" s="200" t="s">
        <v>70</v>
      </c>
      <c r="J734" s="196"/>
      <c r="K734" s="196"/>
      <c r="L734" s="196"/>
      <c r="M734" s="196"/>
      <c r="N734" s="196"/>
      <c r="O734" s="196"/>
      <c r="P734" s="196"/>
      <c r="Q734" s="196"/>
      <c r="R734" s="196"/>
      <c r="S734" s="196"/>
      <c r="T734" s="199">
        <v>4.4400000000000004</v>
      </c>
      <c r="U734" s="199">
        <v>2.3199999999999998</v>
      </c>
      <c r="V734" s="199">
        <v>12.36</v>
      </c>
      <c r="W734" s="196" t="s">
        <v>71</v>
      </c>
      <c r="X734" s="198">
        <v>4</v>
      </c>
      <c r="Y734" s="84"/>
      <c r="Z734" s="82"/>
      <c r="AA734" t="str">
        <f t="shared" si="59"/>
        <v>Karim, Deji IND RB</v>
      </c>
    </row>
    <row r="735" spans="1:27" ht="15.75" thickBot="1">
      <c r="A735" s="196">
        <v>725</v>
      </c>
      <c r="B735" s="196">
        <v>725</v>
      </c>
      <c r="C735" s="197" t="s">
        <v>836</v>
      </c>
      <c r="D735" s="197">
        <v>33.049999999999997</v>
      </c>
      <c r="E735" s="196">
        <v>4.1310000000000002</v>
      </c>
      <c r="F735" s="199">
        <v>3.75</v>
      </c>
      <c r="G735" s="196"/>
      <c r="H735" s="199">
        <v>0</v>
      </c>
      <c r="I735" s="196"/>
      <c r="J735" s="199">
        <v>5</v>
      </c>
      <c r="K735" s="200" t="s">
        <v>70</v>
      </c>
      <c r="L735" s="196"/>
      <c r="M735" s="196"/>
      <c r="N735" s="196"/>
      <c r="O735" s="196"/>
      <c r="P735" s="196"/>
      <c r="Q735" s="196"/>
      <c r="R735" s="199">
        <v>5</v>
      </c>
      <c r="S735" s="199">
        <v>10.55</v>
      </c>
      <c r="T735" s="199">
        <v>5</v>
      </c>
      <c r="U735" s="199">
        <v>0</v>
      </c>
      <c r="V735" s="199">
        <v>3.75</v>
      </c>
      <c r="W735" s="196" t="s">
        <v>71</v>
      </c>
      <c r="X735" s="198">
        <v>6</v>
      </c>
      <c r="Y735" s="81"/>
      <c r="Z735" s="79"/>
      <c r="AA735" t="str">
        <f t="shared" si="59"/>
        <v>Kearse, Frank CAR DT</v>
      </c>
    </row>
    <row r="736" spans="1:27" ht="15.75" thickBot="1">
      <c r="A736" s="196">
        <v>726</v>
      </c>
      <c r="B736" s="196">
        <v>726</v>
      </c>
      <c r="C736" s="197" t="s">
        <v>837</v>
      </c>
      <c r="D736" s="197">
        <v>6.85</v>
      </c>
      <c r="E736" s="196">
        <v>0.97899999999999998</v>
      </c>
      <c r="F736" s="196"/>
      <c r="G736" s="196"/>
      <c r="H736" s="196"/>
      <c r="I736" s="196"/>
      <c r="J736" s="196"/>
      <c r="K736" s="196"/>
      <c r="L736" s="196"/>
      <c r="M736" s="196"/>
      <c r="N736" s="199">
        <v>1.85</v>
      </c>
      <c r="O736" s="199">
        <v>0</v>
      </c>
      <c r="P736" s="200" t="s">
        <v>70</v>
      </c>
      <c r="Q736" s="199">
        <v>2.0499999999999998</v>
      </c>
      <c r="R736" s="196"/>
      <c r="S736" s="199">
        <v>0</v>
      </c>
      <c r="T736" s="199">
        <v>0</v>
      </c>
      <c r="U736" s="199">
        <v>2.95</v>
      </c>
      <c r="V736" s="199">
        <v>0</v>
      </c>
      <c r="W736" s="196" t="s">
        <v>71</v>
      </c>
      <c r="X736" s="198">
        <v>11</v>
      </c>
      <c r="Y736" s="84"/>
      <c r="Z736" s="82"/>
      <c r="AA736" t="str">
        <f t="shared" si="59"/>
        <v>Kearse, Jermaine SEA WR</v>
      </c>
    </row>
    <row r="737" spans="1:27" ht="15.75" thickBot="1">
      <c r="A737" s="196">
        <v>727</v>
      </c>
      <c r="B737" s="196">
        <v>727</v>
      </c>
      <c r="C737" s="197" t="s">
        <v>838</v>
      </c>
      <c r="D737" s="197">
        <v>0</v>
      </c>
      <c r="E737" s="196">
        <v>0</v>
      </c>
      <c r="F737" s="196"/>
      <c r="G737" s="196"/>
      <c r="H737" s="196"/>
      <c r="I737" s="196"/>
      <c r="J737" s="199">
        <v>0</v>
      </c>
      <c r="K737" s="196"/>
      <c r="L737" s="196"/>
      <c r="M737" s="196"/>
      <c r="N737" s="196"/>
      <c r="O737" s="200" t="s">
        <v>70</v>
      </c>
      <c r="P737" s="199">
        <v>0</v>
      </c>
      <c r="Q737" s="199">
        <v>0</v>
      </c>
      <c r="R737" s="199">
        <v>0</v>
      </c>
      <c r="S737" s="199">
        <v>0</v>
      </c>
      <c r="T737" s="199">
        <v>0</v>
      </c>
      <c r="U737" s="199">
        <v>0</v>
      </c>
      <c r="V737" s="199">
        <v>0</v>
      </c>
      <c r="W737" s="196" t="s">
        <v>71</v>
      </c>
      <c r="X737" s="198">
        <v>10</v>
      </c>
      <c r="Y737" s="81"/>
      <c r="Z737" s="79"/>
      <c r="AA737" t="str">
        <f t="shared" si="59"/>
        <v>Kehl, Bryan WAS LB</v>
      </c>
    </row>
    <row r="738" spans="1:27" ht="15.75" thickBot="1">
      <c r="A738" s="196">
        <v>728</v>
      </c>
      <c r="B738" s="196">
        <v>728</v>
      </c>
      <c r="C738" s="197" t="s">
        <v>839</v>
      </c>
      <c r="D738" s="197">
        <v>124.9</v>
      </c>
      <c r="E738" s="196">
        <v>7.806</v>
      </c>
      <c r="F738" s="199">
        <v>2.5</v>
      </c>
      <c r="G738" s="199">
        <v>7.5</v>
      </c>
      <c r="H738" s="199">
        <v>0</v>
      </c>
      <c r="I738" s="200" t="s">
        <v>70</v>
      </c>
      <c r="J738" s="199">
        <v>3</v>
      </c>
      <c r="K738" s="199">
        <v>6.25</v>
      </c>
      <c r="L738" s="199">
        <v>1.25</v>
      </c>
      <c r="M738" s="199">
        <v>5.5</v>
      </c>
      <c r="N738" s="199">
        <v>7.5</v>
      </c>
      <c r="O738" s="199">
        <v>30.1</v>
      </c>
      <c r="P738" s="199">
        <v>11.25</v>
      </c>
      <c r="Q738" s="199">
        <v>16.149999999999999</v>
      </c>
      <c r="R738" s="199">
        <v>7.5</v>
      </c>
      <c r="S738" s="199">
        <v>3.75</v>
      </c>
      <c r="T738" s="199">
        <v>2</v>
      </c>
      <c r="U738" s="199">
        <v>18.149999999999999</v>
      </c>
      <c r="V738" s="199">
        <v>2.5</v>
      </c>
      <c r="W738" s="196" t="s">
        <v>71</v>
      </c>
      <c r="X738" s="198">
        <v>4</v>
      </c>
      <c r="Y738" s="84"/>
      <c r="Z738" s="82"/>
      <c r="AA738" t="str">
        <f t="shared" si="59"/>
        <v>Keisel, Brett PIT DE</v>
      </c>
    </row>
    <row r="739" spans="1:27" ht="15.75" thickBot="1">
      <c r="A739" s="196">
        <v>729</v>
      </c>
      <c r="B739" s="196">
        <v>729</v>
      </c>
      <c r="C739" s="197" t="s">
        <v>840</v>
      </c>
      <c r="D739" s="197">
        <v>10.6</v>
      </c>
      <c r="E739" s="196">
        <v>2.65</v>
      </c>
      <c r="F739" s="196"/>
      <c r="G739" s="199">
        <v>9.35</v>
      </c>
      <c r="H739" s="199">
        <v>1.25</v>
      </c>
      <c r="I739" s="199">
        <v>0</v>
      </c>
      <c r="J739" s="196"/>
      <c r="K739" s="200" t="s">
        <v>70</v>
      </c>
      <c r="L739" s="199">
        <v>0</v>
      </c>
      <c r="M739" s="196"/>
      <c r="N739" s="196"/>
      <c r="O739" s="196"/>
      <c r="P739" s="196"/>
      <c r="Q739" s="196"/>
      <c r="R739" s="196"/>
      <c r="S739" s="196"/>
      <c r="T739" s="196"/>
      <c r="U739" s="196"/>
      <c r="V739" s="196"/>
      <c r="W739" s="196" t="s">
        <v>71</v>
      </c>
      <c r="X739" s="198">
        <v>6</v>
      </c>
      <c r="Y739" s="81"/>
      <c r="Z739" s="79"/>
      <c r="AA739" t="str">
        <f t="shared" si="59"/>
        <v>Keiser, Thomas CAR DE</v>
      </c>
    </row>
    <row r="740" spans="1:27" ht="15.75" thickBot="1">
      <c r="A740" s="196">
        <v>730</v>
      </c>
      <c r="B740" s="196">
        <v>730</v>
      </c>
      <c r="C740" s="197" t="s">
        <v>841</v>
      </c>
      <c r="D740" s="197">
        <v>85.7</v>
      </c>
      <c r="E740" s="196">
        <v>10.712999999999999</v>
      </c>
      <c r="F740" s="199">
        <v>2.2000000000000002</v>
      </c>
      <c r="G740" s="196"/>
      <c r="H740" s="196"/>
      <c r="I740" s="196"/>
      <c r="J740" s="196"/>
      <c r="K740" s="199">
        <v>2.1</v>
      </c>
      <c r="L740" s="199">
        <v>25.8</v>
      </c>
      <c r="M740" s="199">
        <v>17.2</v>
      </c>
      <c r="N740" s="200" t="s">
        <v>70</v>
      </c>
      <c r="O740" s="199">
        <v>9.1999999999999993</v>
      </c>
      <c r="P740" s="199">
        <v>4.5999999999999996</v>
      </c>
      <c r="Q740" s="199">
        <v>19.899999999999999</v>
      </c>
      <c r="R740" s="199">
        <v>4.7</v>
      </c>
      <c r="S740" s="196"/>
      <c r="T740" s="196"/>
      <c r="U740" s="196"/>
      <c r="V740" s="196"/>
      <c r="W740" s="197" t="s">
        <v>535</v>
      </c>
      <c r="X740" s="198">
        <v>9</v>
      </c>
      <c r="Y740" s="84"/>
      <c r="Z740" s="82"/>
      <c r="AA740" t="str">
        <f t="shared" si="59"/>
        <v>Keller, Dustin NYJ TE</v>
      </c>
    </row>
    <row r="741" spans="1:27" ht="15.75" thickBot="1">
      <c r="A741" s="196">
        <v>731</v>
      </c>
      <c r="B741" s="196">
        <v>731</v>
      </c>
      <c r="C741" s="197" t="s">
        <v>842</v>
      </c>
      <c r="D741" s="197">
        <v>109.95</v>
      </c>
      <c r="E741" s="196">
        <v>6.8719999999999999</v>
      </c>
      <c r="F741" s="199">
        <v>8</v>
      </c>
      <c r="G741" s="199">
        <v>11</v>
      </c>
      <c r="H741" s="199">
        <v>1.25</v>
      </c>
      <c r="I741" s="199">
        <v>4.25</v>
      </c>
      <c r="J741" s="200" t="s">
        <v>70</v>
      </c>
      <c r="K741" s="199">
        <v>0</v>
      </c>
      <c r="L741" s="199">
        <v>8.75</v>
      </c>
      <c r="M741" s="199">
        <v>2</v>
      </c>
      <c r="N741" s="199">
        <v>3.75</v>
      </c>
      <c r="O741" s="199">
        <v>2.5</v>
      </c>
      <c r="P741" s="199">
        <v>1.25</v>
      </c>
      <c r="Q741" s="199">
        <v>5</v>
      </c>
      <c r="R741" s="199">
        <v>10</v>
      </c>
      <c r="S741" s="199">
        <v>11</v>
      </c>
      <c r="T741" s="199">
        <v>16.8</v>
      </c>
      <c r="U741" s="199">
        <v>14.4</v>
      </c>
      <c r="V741" s="199">
        <v>10</v>
      </c>
      <c r="W741" s="196" t="s">
        <v>71</v>
      </c>
      <c r="X741" s="198">
        <v>5</v>
      </c>
      <c r="Y741" s="81"/>
      <c r="Z741" s="79"/>
      <c r="AA741" t="str">
        <f t="shared" si="59"/>
        <v>Kelly, Tommy OAK DT</v>
      </c>
    </row>
    <row r="742" spans="1:27" ht="15.75" thickBot="1">
      <c r="A742" s="196">
        <v>732</v>
      </c>
      <c r="B742" s="196">
        <v>732</v>
      </c>
      <c r="C742" s="197" t="s">
        <v>843</v>
      </c>
      <c r="D742" s="197">
        <v>50</v>
      </c>
      <c r="E742" s="196">
        <v>5.556</v>
      </c>
      <c r="F742" s="199">
        <v>6</v>
      </c>
      <c r="G742" s="199">
        <v>0</v>
      </c>
      <c r="H742" s="199">
        <v>0</v>
      </c>
      <c r="I742" s="199">
        <v>0</v>
      </c>
      <c r="J742" s="199">
        <v>2.5</v>
      </c>
      <c r="K742" s="199">
        <v>26.35</v>
      </c>
      <c r="L742" s="199">
        <v>11.4</v>
      </c>
      <c r="M742" s="200" t="s">
        <v>70</v>
      </c>
      <c r="N742" s="199">
        <v>3.75</v>
      </c>
      <c r="O742" s="196"/>
      <c r="P742" s="196"/>
      <c r="Q742" s="199">
        <v>0</v>
      </c>
      <c r="R742" s="196"/>
      <c r="S742" s="196"/>
      <c r="T742" s="196"/>
      <c r="U742" s="196"/>
      <c r="V742" s="196"/>
      <c r="W742" s="196" t="s">
        <v>71</v>
      </c>
      <c r="X742" s="198">
        <v>8</v>
      </c>
      <c r="Y742" s="84"/>
      <c r="Z742" s="82"/>
      <c r="AA742" t="str">
        <f t="shared" si="59"/>
        <v>Kelsay, Chris BUF DE</v>
      </c>
    </row>
    <row r="743" spans="1:27" ht="15.75" thickBot="1">
      <c r="A743" s="196">
        <v>733</v>
      </c>
      <c r="B743" s="196">
        <v>733</v>
      </c>
      <c r="C743" s="197" t="s">
        <v>844</v>
      </c>
      <c r="D743" s="197">
        <v>71.099999999999994</v>
      </c>
      <c r="E743" s="196">
        <v>4.74</v>
      </c>
      <c r="F743" s="199">
        <v>2.5</v>
      </c>
      <c r="G743" s="199">
        <v>6.25</v>
      </c>
      <c r="H743" s="199">
        <v>1.25</v>
      </c>
      <c r="I743" s="199">
        <v>0</v>
      </c>
      <c r="J743" s="199">
        <v>5</v>
      </c>
      <c r="K743" s="199">
        <v>10</v>
      </c>
      <c r="L743" s="196"/>
      <c r="M743" s="200" t="s">
        <v>70</v>
      </c>
      <c r="N743" s="199">
        <v>0</v>
      </c>
      <c r="O743" s="199">
        <v>1.25</v>
      </c>
      <c r="P743" s="199">
        <v>2.5</v>
      </c>
      <c r="Q743" s="199">
        <v>8.75</v>
      </c>
      <c r="R743" s="199">
        <v>1.25</v>
      </c>
      <c r="S743" s="199">
        <v>10.25</v>
      </c>
      <c r="T743" s="199">
        <v>6.25</v>
      </c>
      <c r="U743" s="199">
        <v>0</v>
      </c>
      <c r="V743" s="199">
        <v>15.85</v>
      </c>
      <c r="W743" s="196" t="s">
        <v>71</v>
      </c>
      <c r="X743" s="198">
        <v>8</v>
      </c>
      <c r="Y743" s="81"/>
      <c r="Z743" s="79"/>
      <c r="AA743" t="str">
        <f t="shared" si="59"/>
        <v>Kemoeatu, Ma'ake BAL DT</v>
      </c>
    </row>
    <row r="744" spans="1:27" ht="15.75" thickBot="1">
      <c r="A744" s="196">
        <v>734</v>
      </c>
      <c r="B744" s="196">
        <v>734</v>
      </c>
      <c r="C744" s="197" t="s">
        <v>845</v>
      </c>
      <c r="D744" s="197">
        <v>140.9</v>
      </c>
      <c r="E744" s="196">
        <v>8.8059999999999992</v>
      </c>
      <c r="F744" s="199">
        <v>4.5999999999999996</v>
      </c>
      <c r="G744" s="199">
        <v>5.5</v>
      </c>
      <c r="H744" s="199">
        <v>6.3</v>
      </c>
      <c r="I744" s="199">
        <v>5.2</v>
      </c>
      <c r="J744" s="199">
        <v>8.1999999999999993</v>
      </c>
      <c r="K744" s="199">
        <v>10</v>
      </c>
      <c r="L744" s="199">
        <v>3.5</v>
      </c>
      <c r="M744" s="199">
        <v>9.1999999999999993</v>
      </c>
      <c r="N744" s="200" t="s">
        <v>70</v>
      </c>
      <c r="O744" s="199">
        <v>9.3000000000000007</v>
      </c>
      <c r="P744" s="199">
        <v>2.4</v>
      </c>
      <c r="Q744" s="199">
        <v>11.2</v>
      </c>
      <c r="R744" s="199">
        <v>9.6999999999999993</v>
      </c>
      <c r="S744" s="199">
        <v>8.1</v>
      </c>
      <c r="T744" s="199">
        <v>14</v>
      </c>
      <c r="U744" s="199">
        <v>25.9</v>
      </c>
      <c r="V744" s="199">
        <v>7.8</v>
      </c>
      <c r="W744" s="196" t="s">
        <v>96</v>
      </c>
      <c r="X744" s="198">
        <v>9</v>
      </c>
      <c r="Y744" s="84"/>
      <c r="Z744" s="82"/>
      <c r="AA744" t="str">
        <f t="shared" si="59"/>
        <v>Kendricks, Lance STL TE</v>
      </c>
    </row>
    <row r="745" spans="1:27" ht="15.75" thickBot="1">
      <c r="A745" s="196">
        <v>735</v>
      </c>
      <c r="B745" s="196">
        <v>735</v>
      </c>
      <c r="C745" s="197" t="s">
        <v>846</v>
      </c>
      <c r="D745" s="197">
        <v>132.75</v>
      </c>
      <c r="E745" s="196">
        <v>8.85</v>
      </c>
      <c r="F745" s="199">
        <v>6.75</v>
      </c>
      <c r="G745" s="199">
        <v>12.5</v>
      </c>
      <c r="H745" s="199">
        <v>7.25</v>
      </c>
      <c r="I745" s="199">
        <v>2.25</v>
      </c>
      <c r="J745" s="199">
        <v>8.5</v>
      </c>
      <c r="K745" s="199">
        <v>6</v>
      </c>
      <c r="L745" s="200" t="s">
        <v>70</v>
      </c>
      <c r="M745" s="199">
        <v>5.5</v>
      </c>
      <c r="N745" s="199">
        <v>7.25</v>
      </c>
      <c r="O745" s="199">
        <v>17</v>
      </c>
      <c r="P745" s="199">
        <v>9.25</v>
      </c>
      <c r="Q745" s="199">
        <v>6.25</v>
      </c>
      <c r="R745" s="199">
        <v>9</v>
      </c>
      <c r="S745" s="199">
        <v>17.5</v>
      </c>
      <c r="T745" s="199">
        <v>8.75</v>
      </c>
      <c r="U745" s="199">
        <v>9</v>
      </c>
      <c r="V745" s="196"/>
      <c r="W745" s="197" t="s">
        <v>136</v>
      </c>
      <c r="X745" s="198">
        <v>7</v>
      </c>
      <c r="Y745" s="81"/>
      <c r="Z745" s="79"/>
      <c r="AA745" t="str">
        <f t="shared" si="59"/>
        <v>Kendricks, Mychal PHI LB</v>
      </c>
    </row>
    <row r="746" spans="1:27" ht="15.75" thickBot="1">
      <c r="A746" s="196">
        <v>736</v>
      </c>
      <c r="B746" s="196">
        <v>736</v>
      </c>
      <c r="C746" s="197" t="s">
        <v>847</v>
      </c>
      <c r="D746" s="197">
        <v>12.85</v>
      </c>
      <c r="E746" s="196">
        <v>0.80300000000000005</v>
      </c>
      <c r="F746" s="199">
        <v>0</v>
      </c>
      <c r="G746" s="199">
        <v>0</v>
      </c>
      <c r="H746" s="199">
        <v>0</v>
      </c>
      <c r="I746" s="199">
        <v>0</v>
      </c>
      <c r="J746" s="199">
        <v>0</v>
      </c>
      <c r="K746" s="199">
        <v>2.25</v>
      </c>
      <c r="L746" s="199">
        <v>0</v>
      </c>
      <c r="M746" s="200" t="s">
        <v>70</v>
      </c>
      <c r="N746" s="199">
        <v>0</v>
      </c>
      <c r="O746" s="199">
        <v>0</v>
      </c>
      <c r="P746" s="199">
        <v>0</v>
      </c>
      <c r="Q746" s="199">
        <v>0</v>
      </c>
      <c r="R746" s="199">
        <v>0</v>
      </c>
      <c r="S746" s="199">
        <v>7.6</v>
      </c>
      <c r="T746" s="199">
        <v>1.5</v>
      </c>
      <c r="U746" s="199">
        <v>1.5</v>
      </c>
      <c r="V746" s="199">
        <v>0</v>
      </c>
      <c r="W746" s="196" t="s">
        <v>71</v>
      </c>
      <c r="X746" s="198">
        <v>8</v>
      </c>
      <c r="Y746" s="84"/>
      <c r="Z746" s="82"/>
      <c r="AA746" t="str">
        <f t="shared" si="59"/>
        <v>Keo, Shiloh HOU S</v>
      </c>
    </row>
    <row r="747" spans="1:27" ht="15.75" thickBot="1">
      <c r="A747" s="196">
        <v>737</v>
      </c>
      <c r="B747" s="196">
        <v>737</v>
      </c>
      <c r="C747" s="197" t="s">
        <v>848</v>
      </c>
      <c r="D747" s="197">
        <v>181.47</v>
      </c>
      <c r="E747" s="196">
        <v>11.342000000000001</v>
      </c>
      <c r="F747" s="199">
        <v>26.03</v>
      </c>
      <c r="G747" s="199">
        <v>7.6</v>
      </c>
      <c r="H747" s="199">
        <v>19.8</v>
      </c>
      <c r="I747" s="199">
        <v>3.7</v>
      </c>
      <c r="J747" s="199">
        <v>16.75</v>
      </c>
      <c r="K747" s="199">
        <v>6.15</v>
      </c>
      <c r="L747" s="199">
        <v>22.42</v>
      </c>
      <c r="M747" s="199">
        <v>10.55</v>
      </c>
      <c r="N747" s="200" t="s">
        <v>70</v>
      </c>
      <c r="O747" s="199">
        <v>10.85</v>
      </c>
      <c r="P747" s="199">
        <v>7.95</v>
      </c>
      <c r="Q747" s="199">
        <v>14.35</v>
      </c>
      <c r="R747" s="199">
        <v>8.58</v>
      </c>
      <c r="S747" s="199">
        <v>5.9</v>
      </c>
      <c r="T747" s="199">
        <v>2.82</v>
      </c>
      <c r="U747" s="199">
        <v>3.47</v>
      </c>
      <c r="V747" s="199">
        <v>14.55</v>
      </c>
      <c r="W747" s="197" t="s">
        <v>849</v>
      </c>
      <c r="X747" s="198">
        <v>9</v>
      </c>
      <c r="Y747" s="81"/>
      <c r="Z747" s="79"/>
      <c r="AA747" t="str">
        <f t="shared" si="59"/>
        <v>Kerley, Jeremy NYJ WR</v>
      </c>
    </row>
    <row r="748" spans="1:27" ht="15.75" thickBot="1">
      <c r="A748" s="196">
        <v>738</v>
      </c>
      <c r="B748" s="196">
        <v>738</v>
      </c>
      <c r="C748" s="197" t="s">
        <v>850</v>
      </c>
      <c r="D748" s="197">
        <v>172.4</v>
      </c>
      <c r="E748" s="196">
        <v>10.775</v>
      </c>
      <c r="F748" s="199">
        <v>9.6</v>
      </c>
      <c r="G748" s="199">
        <v>11.2</v>
      </c>
      <c r="H748" s="199">
        <v>12.05</v>
      </c>
      <c r="I748" s="199">
        <v>13.6</v>
      </c>
      <c r="J748" s="199">
        <v>22.3</v>
      </c>
      <c r="K748" s="199">
        <v>2.25</v>
      </c>
      <c r="L748" s="199">
        <v>1.5</v>
      </c>
      <c r="M748" s="199">
        <v>15.2</v>
      </c>
      <c r="N748" s="199">
        <v>0.75</v>
      </c>
      <c r="O748" s="200" t="s">
        <v>70</v>
      </c>
      <c r="P748" s="199">
        <v>17.5</v>
      </c>
      <c r="Q748" s="199">
        <v>15.6</v>
      </c>
      <c r="R748" s="199">
        <v>4.5</v>
      </c>
      <c r="S748" s="199">
        <v>6</v>
      </c>
      <c r="T748" s="199">
        <v>9.5</v>
      </c>
      <c r="U748" s="199">
        <v>24.1</v>
      </c>
      <c r="V748" s="199">
        <v>6.75</v>
      </c>
      <c r="W748" s="196" t="s">
        <v>71</v>
      </c>
      <c r="X748" s="198">
        <v>10</v>
      </c>
      <c r="Y748" s="84"/>
      <c r="Z748" s="82"/>
      <c r="AA748" t="str">
        <f t="shared" si="59"/>
        <v>Kerrigan, Ryan WAS LB</v>
      </c>
    </row>
    <row r="749" spans="1:27" ht="15.75" thickBot="1">
      <c r="A749" s="196">
        <v>739</v>
      </c>
      <c r="B749" s="196">
        <v>739</v>
      </c>
      <c r="C749" s="197" t="s">
        <v>851</v>
      </c>
      <c r="D749" s="197">
        <v>2.5</v>
      </c>
      <c r="E749" s="196">
        <v>2.5</v>
      </c>
      <c r="F749" s="196"/>
      <c r="G749" s="199">
        <v>2.5</v>
      </c>
      <c r="H749" s="196"/>
      <c r="I749" s="196"/>
      <c r="J749" s="196"/>
      <c r="K749" s="196"/>
      <c r="L749" s="196"/>
      <c r="M749" s="196"/>
      <c r="N749" s="196"/>
      <c r="O749" s="196"/>
      <c r="P749" s="196"/>
      <c r="Q749" s="196"/>
      <c r="R749" s="196"/>
      <c r="S749" s="196"/>
      <c r="T749" s="196"/>
      <c r="U749" s="196"/>
      <c r="V749" s="196"/>
      <c r="W749" s="196" t="s">
        <v>71</v>
      </c>
      <c r="X749" s="198" t="s">
        <v>160</v>
      </c>
      <c r="Y749" s="81"/>
      <c r="Z749" s="79"/>
      <c r="AA749" t="str">
        <f t="shared" si="59"/>
        <v>Kindle, Sergio FA LB</v>
      </c>
    </row>
    <row r="750" spans="1:27" ht="15.75" thickBot="1">
      <c r="A750" s="196">
        <v>740</v>
      </c>
      <c r="B750" s="196">
        <v>740</v>
      </c>
      <c r="C750" s="197" t="s">
        <v>852</v>
      </c>
      <c r="D750" s="197">
        <v>38.4</v>
      </c>
      <c r="E750" s="196">
        <v>2.4</v>
      </c>
      <c r="F750" s="199">
        <v>3.8</v>
      </c>
      <c r="G750" s="199">
        <v>0</v>
      </c>
      <c r="H750" s="199">
        <v>3</v>
      </c>
      <c r="I750" s="199">
        <v>5.2</v>
      </c>
      <c r="J750" s="199">
        <v>1.9</v>
      </c>
      <c r="K750" s="199">
        <v>4</v>
      </c>
      <c r="L750" s="199">
        <v>0</v>
      </c>
      <c r="M750" s="199">
        <v>8.8000000000000007</v>
      </c>
      <c r="N750" s="199">
        <v>0</v>
      </c>
      <c r="O750" s="200" t="s">
        <v>70</v>
      </c>
      <c r="P750" s="199">
        <v>0</v>
      </c>
      <c r="Q750" s="199">
        <v>2.4</v>
      </c>
      <c r="R750" s="199">
        <v>0</v>
      </c>
      <c r="S750" s="199">
        <v>0</v>
      </c>
      <c r="T750" s="199">
        <v>2.2000000000000002</v>
      </c>
      <c r="U750" s="199">
        <v>1.6</v>
      </c>
      <c r="V750" s="199">
        <v>5.5</v>
      </c>
      <c r="W750" s="196" t="s">
        <v>87</v>
      </c>
      <c r="X750" s="198">
        <v>10</v>
      </c>
      <c r="Y750" s="84"/>
      <c r="Z750" s="82"/>
      <c r="AA750" t="str">
        <f t="shared" si="59"/>
        <v>King, Jeff ARI TE</v>
      </c>
    </row>
    <row r="751" spans="1:27" ht="15.75" thickBot="1">
      <c r="A751" s="196">
        <v>741</v>
      </c>
      <c r="B751" s="196">
        <v>741</v>
      </c>
      <c r="C751" s="197" t="s">
        <v>853</v>
      </c>
      <c r="D751" s="197">
        <v>8</v>
      </c>
      <c r="E751" s="196">
        <v>2.6669999999999998</v>
      </c>
      <c r="F751" s="199">
        <v>7.25</v>
      </c>
      <c r="G751" s="199">
        <v>0</v>
      </c>
      <c r="H751" s="199">
        <v>0.75</v>
      </c>
      <c r="I751" s="200" t="s">
        <v>70</v>
      </c>
      <c r="J751" s="196"/>
      <c r="K751" s="196"/>
      <c r="L751" s="196"/>
      <c r="M751" s="196"/>
      <c r="N751" s="196"/>
      <c r="O751" s="196"/>
      <c r="P751" s="196"/>
      <c r="Q751" s="196"/>
      <c r="R751" s="196"/>
      <c r="S751" s="196"/>
      <c r="T751" s="196"/>
      <c r="U751" s="196"/>
      <c r="V751" s="196"/>
      <c r="W751" s="196" t="s">
        <v>184</v>
      </c>
      <c r="X751" s="198">
        <v>4</v>
      </c>
      <c r="Y751" s="81"/>
      <c r="Z751" s="79"/>
      <c r="AA751" t="str">
        <f t="shared" si="59"/>
        <v>King, Justin PIT CB</v>
      </c>
    </row>
    <row r="752" spans="1:27" ht="15.75" thickBot="1">
      <c r="A752" s="196">
        <v>742</v>
      </c>
      <c r="B752" s="196">
        <v>742</v>
      </c>
      <c r="C752" s="197" t="s">
        <v>854</v>
      </c>
      <c r="D752" s="197">
        <v>3</v>
      </c>
      <c r="E752" s="196">
        <v>0.6</v>
      </c>
      <c r="F752" s="196"/>
      <c r="G752" s="196"/>
      <c r="H752" s="196"/>
      <c r="I752" s="196"/>
      <c r="J752" s="196"/>
      <c r="K752" s="196"/>
      <c r="L752" s="196"/>
      <c r="M752" s="200" t="s">
        <v>70</v>
      </c>
      <c r="N752" s="199">
        <v>0</v>
      </c>
      <c r="O752" s="199">
        <v>0</v>
      </c>
      <c r="P752" s="199">
        <v>3</v>
      </c>
      <c r="Q752" s="199">
        <v>0</v>
      </c>
      <c r="R752" s="199">
        <v>0</v>
      </c>
      <c r="S752" s="196"/>
      <c r="T752" s="196"/>
      <c r="U752" s="196"/>
      <c r="V752" s="196"/>
      <c r="W752" s="196" t="s">
        <v>87</v>
      </c>
      <c r="X752" s="198">
        <v>8</v>
      </c>
      <c r="Y752" s="84"/>
      <c r="Z752" s="82"/>
      <c r="AA752" t="str">
        <f t="shared" si="59"/>
        <v>Kirkpatrick, Dre CIN CB</v>
      </c>
    </row>
    <row r="753" spans="1:27" ht="15.75" thickBot="1">
      <c r="A753" s="196">
        <v>743</v>
      </c>
      <c r="B753" s="196">
        <v>743</v>
      </c>
      <c r="C753" s="197" t="s">
        <v>855</v>
      </c>
      <c r="D753" s="197">
        <v>28.75</v>
      </c>
      <c r="E753" s="196">
        <v>1.917</v>
      </c>
      <c r="F753" s="199">
        <v>2.5</v>
      </c>
      <c r="G753" s="199">
        <v>2.5</v>
      </c>
      <c r="H753" s="199">
        <v>0</v>
      </c>
      <c r="I753" s="199">
        <v>0</v>
      </c>
      <c r="J753" s="199">
        <v>5</v>
      </c>
      <c r="K753" s="199">
        <v>3.75</v>
      </c>
      <c r="L753" s="199">
        <v>3.75</v>
      </c>
      <c r="M753" s="199">
        <v>3.75</v>
      </c>
      <c r="N753" s="199">
        <v>3.75</v>
      </c>
      <c r="O753" s="200" t="s">
        <v>70</v>
      </c>
      <c r="P753" s="199">
        <v>0</v>
      </c>
      <c r="Q753" s="199">
        <v>0</v>
      </c>
      <c r="R753" s="199">
        <v>0</v>
      </c>
      <c r="S753" s="199">
        <v>2.5</v>
      </c>
      <c r="T753" s="199">
        <v>1.25</v>
      </c>
      <c r="U753" s="196"/>
      <c r="V753" s="199">
        <v>0</v>
      </c>
      <c r="W753" s="196" t="s">
        <v>71</v>
      </c>
      <c r="X753" s="198">
        <v>10</v>
      </c>
      <c r="Y753" s="81"/>
      <c r="Z753" s="79"/>
      <c r="AA753" t="str">
        <f t="shared" si="59"/>
        <v>Kitchen, Ishmaa'ily CLE DT</v>
      </c>
    </row>
    <row r="754" spans="1:27" ht="15.75" thickBot="1">
      <c r="A754" s="196">
        <v>744</v>
      </c>
      <c r="B754" s="196">
        <v>744</v>
      </c>
      <c r="C754" s="197" t="s">
        <v>856</v>
      </c>
      <c r="D754" s="197">
        <v>88.45</v>
      </c>
      <c r="E754" s="196">
        <v>5.5279999999999996</v>
      </c>
      <c r="F754" s="199">
        <v>2.5</v>
      </c>
      <c r="G754" s="199">
        <v>5.5</v>
      </c>
      <c r="H754" s="199">
        <v>2.5</v>
      </c>
      <c r="I754" s="199">
        <v>6.25</v>
      </c>
      <c r="J754" s="199">
        <v>2.5</v>
      </c>
      <c r="K754" s="199">
        <v>9.9</v>
      </c>
      <c r="L754" s="199">
        <v>5</v>
      </c>
      <c r="M754" s="199">
        <v>0</v>
      </c>
      <c r="N754" s="199">
        <v>2.5</v>
      </c>
      <c r="O754" s="199">
        <v>6.25</v>
      </c>
      <c r="P754" s="200" t="s">
        <v>70</v>
      </c>
      <c r="Q754" s="199">
        <v>27.05</v>
      </c>
      <c r="R754" s="199">
        <v>1.25</v>
      </c>
      <c r="S754" s="199">
        <v>0</v>
      </c>
      <c r="T754" s="199">
        <v>6.25</v>
      </c>
      <c r="U754" s="199">
        <v>8.5</v>
      </c>
      <c r="V754" s="199">
        <v>2.5</v>
      </c>
      <c r="W754" s="196" t="s">
        <v>71</v>
      </c>
      <c r="X754" s="198">
        <v>11</v>
      </c>
      <c r="Y754" s="84"/>
      <c r="Z754" s="82"/>
      <c r="AA754" t="str">
        <f t="shared" si="59"/>
        <v>Kiwanuka, Mathias NYG LB</v>
      </c>
    </row>
    <row r="755" spans="1:27" ht="15.75" thickBot="1">
      <c r="A755" s="196">
        <v>745</v>
      </c>
      <c r="B755" s="196">
        <v>745</v>
      </c>
      <c r="C755" s="197" t="s">
        <v>857</v>
      </c>
      <c r="D755" s="197">
        <v>39.25</v>
      </c>
      <c r="E755" s="196">
        <v>2.4529999999999998</v>
      </c>
      <c r="F755" s="199">
        <v>0</v>
      </c>
      <c r="G755" s="199">
        <v>1.25</v>
      </c>
      <c r="H755" s="199">
        <v>0</v>
      </c>
      <c r="I755" s="199">
        <v>0</v>
      </c>
      <c r="J755" s="199">
        <v>0</v>
      </c>
      <c r="K755" s="199">
        <v>0</v>
      </c>
      <c r="L755" s="199">
        <v>0</v>
      </c>
      <c r="M755" s="199">
        <v>0</v>
      </c>
      <c r="N755" s="199">
        <v>0</v>
      </c>
      <c r="O755" s="199">
        <v>1.25</v>
      </c>
      <c r="P755" s="200" t="s">
        <v>70</v>
      </c>
      <c r="Q755" s="199">
        <v>8.6999999999999993</v>
      </c>
      <c r="R755" s="199">
        <v>0</v>
      </c>
      <c r="S755" s="199">
        <v>21.1</v>
      </c>
      <c r="T755" s="199">
        <v>0</v>
      </c>
      <c r="U755" s="199">
        <v>0</v>
      </c>
      <c r="V755" s="199">
        <v>6.95</v>
      </c>
      <c r="W755" s="196" t="s">
        <v>71</v>
      </c>
      <c r="X755" s="198">
        <v>11</v>
      </c>
      <c r="Y755" s="81"/>
      <c r="Z755" s="79"/>
      <c r="AA755" t="str">
        <f t="shared" si="59"/>
        <v>Klug, Karl TEN DT</v>
      </c>
    </row>
    <row r="756" spans="1:27" ht="15.75" thickBot="1">
      <c r="A756" s="196">
        <v>746</v>
      </c>
      <c r="B756" s="196">
        <v>746</v>
      </c>
      <c r="C756" s="197" t="s">
        <v>858</v>
      </c>
      <c r="D756" s="197">
        <v>91.2</v>
      </c>
      <c r="E756" s="196">
        <v>5.7</v>
      </c>
      <c r="F756" s="199">
        <v>17.899999999999999</v>
      </c>
      <c r="G756" s="199">
        <v>1.25</v>
      </c>
      <c r="H756" s="199">
        <v>0</v>
      </c>
      <c r="I756" s="199">
        <v>3.75</v>
      </c>
      <c r="J756" s="199">
        <v>9.75</v>
      </c>
      <c r="K756" s="200" t="s">
        <v>70</v>
      </c>
      <c r="L756" s="199">
        <v>18.55</v>
      </c>
      <c r="M756" s="199">
        <v>5</v>
      </c>
      <c r="N756" s="199">
        <v>2.5</v>
      </c>
      <c r="O756" s="199">
        <v>0</v>
      </c>
      <c r="P756" s="199">
        <v>3.75</v>
      </c>
      <c r="Q756" s="199">
        <v>3.5</v>
      </c>
      <c r="R756" s="199">
        <v>8.5</v>
      </c>
      <c r="S756" s="199">
        <v>6.25</v>
      </c>
      <c r="T756" s="199">
        <v>0</v>
      </c>
      <c r="U756" s="199">
        <v>2.5</v>
      </c>
      <c r="V756" s="199">
        <v>8</v>
      </c>
      <c r="W756" s="196" t="s">
        <v>71</v>
      </c>
      <c r="X756" s="198">
        <v>6</v>
      </c>
      <c r="Y756" s="84"/>
      <c r="Z756" s="82"/>
      <c r="AA756" t="str">
        <f t="shared" si="59"/>
        <v>Knighton, Terrance JAC DT</v>
      </c>
    </row>
    <row r="757" spans="1:27" ht="15.75" thickBot="1">
      <c r="A757" s="196">
        <v>747</v>
      </c>
      <c r="B757" s="196">
        <v>747</v>
      </c>
      <c r="C757" s="197" t="s">
        <v>859</v>
      </c>
      <c r="D757" s="197">
        <v>66.3</v>
      </c>
      <c r="E757" s="196">
        <v>11.05</v>
      </c>
      <c r="F757" s="199">
        <v>7.54</v>
      </c>
      <c r="G757" s="199">
        <v>14.6</v>
      </c>
      <c r="H757" s="199">
        <v>17.48</v>
      </c>
      <c r="I757" s="199">
        <v>18.2</v>
      </c>
      <c r="J757" s="199">
        <v>-0.24</v>
      </c>
      <c r="K757" s="199">
        <v>8.7200000000000006</v>
      </c>
      <c r="L757" s="196"/>
      <c r="M757" s="196"/>
      <c r="N757" s="196"/>
      <c r="O757" s="200" t="s">
        <v>70</v>
      </c>
      <c r="P757" s="196"/>
      <c r="Q757" s="196"/>
      <c r="R757" s="196"/>
      <c r="S757" s="196"/>
      <c r="T757" s="196"/>
      <c r="U757" s="196"/>
      <c r="V757" s="196"/>
      <c r="W757" s="196" t="s">
        <v>87</v>
      </c>
      <c r="X757" s="198">
        <v>10</v>
      </c>
      <c r="Y757" s="81"/>
      <c r="Z757" s="79"/>
      <c r="AA757" t="str">
        <f t="shared" si="59"/>
        <v>Kolb, Kevin ARI QB</v>
      </c>
    </row>
    <row r="758" spans="1:27" ht="15.75" thickBot="1">
      <c r="A758" s="196">
        <v>748</v>
      </c>
      <c r="B758" s="196">
        <v>748</v>
      </c>
      <c r="C758" s="197" t="s">
        <v>860</v>
      </c>
      <c r="D758" s="197">
        <v>137.65</v>
      </c>
      <c r="E758" s="196">
        <v>9.1769999999999996</v>
      </c>
      <c r="F758" s="199">
        <v>0.75</v>
      </c>
      <c r="G758" s="196"/>
      <c r="H758" s="199">
        <v>4.5</v>
      </c>
      <c r="I758" s="199">
        <v>14.6</v>
      </c>
      <c r="J758" s="199">
        <v>10.5</v>
      </c>
      <c r="K758" s="199">
        <v>2.25</v>
      </c>
      <c r="L758" s="199">
        <v>5.5</v>
      </c>
      <c r="M758" s="200" t="s">
        <v>70</v>
      </c>
      <c r="N758" s="199">
        <v>3</v>
      </c>
      <c r="O758" s="199">
        <v>28.85</v>
      </c>
      <c r="P758" s="199">
        <v>15.2</v>
      </c>
      <c r="Q758" s="199">
        <v>12.5</v>
      </c>
      <c r="R758" s="199">
        <v>7.8</v>
      </c>
      <c r="S758" s="199">
        <v>19.95</v>
      </c>
      <c r="T758" s="199">
        <v>2.25</v>
      </c>
      <c r="U758" s="199">
        <v>0</v>
      </c>
      <c r="V758" s="199">
        <v>10</v>
      </c>
      <c r="W758" s="196" t="s">
        <v>71</v>
      </c>
      <c r="X758" s="198">
        <v>8</v>
      </c>
      <c r="Y758" s="84"/>
      <c r="Z758" s="82"/>
      <c r="AA758" t="str">
        <f t="shared" si="59"/>
        <v>Kruger, Paul BAL DE</v>
      </c>
    </row>
    <row r="759" spans="1:27" ht="15.75" thickBot="1">
      <c r="A759" s="196">
        <v>749</v>
      </c>
      <c r="B759" s="196">
        <v>749</v>
      </c>
      <c r="C759" s="197" t="s">
        <v>861</v>
      </c>
      <c r="D759" s="197">
        <v>254.1</v>
      </c>
      <c r="E759" s="196">
        <v>15.881</v>
      </c>
      <c r="F759" s="199">
        <v>4.5</v>
      </c>
      <c r="G759" s="199">
        <v>4.5</v>
      </c>
      <c r="H759" s="199">
        <v>18</v>
      </c>
      <c r="I759" s="199">
        <v>8.5</v>
      </c>
      <c r="J759" s="199">
        <v>21.7</v>
      </c>
      <c r="K759" s="200" t="s">
        <v>70</v>
      </c>
      <c r="L759" s="199">
        <v>19.75</v>
      </c>
      <c r="M759" s="199">
        <v>15.25</v>
      </c>
      <c r="N759" s="199">
        <v>18</v>
      </c>
      <c r="O759" s="199">
        <v>14.5</v>
      </c>
      <c r="P759" s="199">
        <v>13</v>
      </c>
      <c r="Q759" s="199">
        <v>12.25</v>
      </c>
      <c r="R759" s="199">
        <v>21.9</v>
      </c>
      <c r="S759" s="199">
        <v>20.25</v>
      </c>
      <c r="T759" s="199">
        <v>9.75</v>
      </c>
      <c r="U759" s="199">
        <v>30</v>
      </c>
      <c r="V759" s="199">
        <v>22.25</v>
      </c>
      <c r="W759" s="197" t="s">
        <v>177</v>
      </c>
      <c r="X759" s="198">
        <v>6</v>
      </c>
      <c r="Y759" s="81"/>
      <c r="Z759" s="79"/>
      <c r="AA759" t="str">
        <f t="shared" si="59"/>
        <v>Kuechly, Luke CAR LB</v>
      </c>
    </row>
    <row r="760" spans="1:27" ht="15.75" thickBot="1">
      <c r="A760" s="196">
        <v>750</v>
      </c>
      <c r="B760" s="196">
        <v>750</v>
      </c>
      <c r="C760" s="197" t="s">
        <v>862</v>
      </c>
      <c r="D760" s="197">
        <v>42.1</v>
      </c>
      <c r="E760" s="196">
        <v>3.0070000000000001</v>
      </c>
      <c r="F760" s="199">
        <v>0</v>
      </c>
      <c r="G760" s="199">
        <v>5.4</v>
      </c>
      <c r="H760" s="199">
        <v>5.7</v>
      </c>
      <c r="I760" s="199">
        <v>0.5</v>
      </c>
      <c r="J760" s="199">
        <v>8.5</v>
      </c>
      <c r="K760" s="199">
        <v>0.6</v>
      </c>
      <c r="L760" s="199">
        <v>4.2</v>
      </c>
      <c r="M760" s="196"/>
      <c r="N760" s="196"/>
      <c r="O760" s="200" t="s">
        <v>70</v>
      </c>
      <c r="P760" s="199">
        <v>-0.1</v>
      </c>
      <c r="Q760" s="199">
        <v>9.6</v>
      </c>
      <c r="R760" s="199">
        <v>5.8</v>
      </c>
      <c r="S760" s="199">
        <v>-0.5</v>
      </c>
      <c r="T760" s="199">
        <v>0.5</v>
      </c>
      <c r="U760" s="199">
        <v>1.9</v>
      </c>
      <c r="V760" s="199">
        <v>0</v>
      </c>
      <c r="W760" s="196" t="s">
        <v>71</v>
      </c>
      <c r="X760" s="198">
        <v>10</v>
      </c>
      <c r="Y760" s="84"/>
      <c r="Z760" s="82"/>
      <c r="AA760" t="str">
        <f t="shared" si="59"/>
        <v>Kuhn, John GBP RB</v>
      </c>
    </row>
    <row r="761" spans="1:27" ht="15.75" thickBot="1">
      <c r="A761" s="196">
        <v>751</v>
      </c>
      <c r="B761" s="196">
        <v>751</v>
      </c>
      <c r="C761" s="197" t="s">
        <v>863</v>
      </c>
      <c r="D761" s="197">
        <v>25.5</v>
      </c>
      <c r="E761" s="196">
        <v>2.5499999999999998</v>
      </c>
      <c r="F761" s="199">
        <v>1.25</v>
      </c>
      <c r="G761" s="199">
        <v>1.75</v>
      </c>
      <c r="H761" s="199">
        <v>1.25</v>
      </c>
      <c r="I761" s="199">
        <v>0</v>
      </c>
      <c r="J761" s="199">
        <v>8.75</v>
      </c>
      <c r="K761" s="199">
        <v>0</v>
      </c>
      <c r="L761" s="199">
        <v>7.5</v>
      </c>
      <c r="M761" s="199">
        <v>2.5</v>
      </c>
      <c r="N761" s="199">
        <v>0</v>
      </c>
      <c r="O761" s="199">
        <v>2.5</v>
      </c>
      <c r="P761" s="200" t="s">
        <v>70</v>
      </c>
      <c r="Q761" s="196"/>
      <c r="R761" s="196"/>
      <c r="S761" s="196"/>
      <c r="T761" s="196"/>
      <c r="U761" s="196"/>
      <c r="V761" s="196"/>
      <c r="W761" s="196" t="s">
        <v>96</v>
      </c>
      <c r="X761" s="198">
        <v>11</v>
      </c>
      <c r="Y761" s="81"/>
      <c r="Z761" s="79"/>
      <c r="AA761" t="str">
        <f t="shared" si="59"/>
        <v>Kuhn, Markus NYG DT</v>
      </c>
    </row>
    <row r="762" spans="1:27" ht="15.75" thickBot="1">
      <c r="A762" s="196">
        <v>752</v>
      </c>
      <c r="B762" s="196">
        <v>752</v>
      </c>
      <c r="C762" s="197" t="s">
        <v>864</v>
      </c>
      <c r="D762" s="197">
        <v>149.19999999999999</v>
      </c>
      <c r="E762" s="196">
        <v>10.657</v>
      </c>
      <c r="F762" s="199">
        <v>16.25</v>
      </c>
      <c r="G762" s="199">
        <v>19</v>
      </c>
      <c r="H762" s="199">
        <v>3.95</v>
      </c>
      <c r="I762" s="199">
        <v>0</v>
      </c>
      <c r="J762" s="199">
        <v>8.15</v>
      </c>
      <c r="K762" s="200" t="s">
        <v>70</v>
      </c>
      <c r="L762" s="199">
        <v>16.3</v>
      </c>
      <c r="M762" s="199">
        <v>13.55</v>
      </c>
      <c r="N762" s="196"/>
      <c r="O762" s="199">
        <v>7.9</v>
      </c>
      <c r="P762" s="199">
        <v>21.55</v>
      </c>
      <c r="Q762" s="199">
        <v>18.75</v>
      </c>
      <c r="R762" s="199">
        <v>0.9</v>
      </c>
      <c r="S762" s="196"/>
      <c r="T762" s="199">
        <v>0</v>
      </c>
      <c r="U762" s="199">
        <v>10.050000000000001</v>
      </c>
      <c r="V762" s="199">
        <v>12.85</v>
      </c>
      <c r="W762" s="197" t="s">
        <v>130</v>
      </c>
      <c r="X762" s="198">
        <v>6</v>
      </c>
      <c r="Y762" s="84"/>
      <c r="Z762" s="82"/>
      <c r="AA762" t="str">
        <f t="shared" si="59"/>
        <v>LaFell, Brandon CAR WR</v>
      </c>
    </row>
    <row r="763" spans="1:27" ht="15.75" thickBot="1">
      <c r="A763" s="196">
        <v>753</v>
      </c>
      <c r="B763" s="196">
        <v>753</v>
      </c>
      <c r="C763" s="197" t="s">
        <v>865</v>
      </c>
      <c r="D763" s="197">
        <v>64</v>
      </c>
      <c r="E763" s="196">
        <v>5.8179999999999996</v>
      </c>
      <c r="F763" s="199">
        <v>3</v>
      </c>
      <c r="G763" s="199">
        <v>3.75</v>
      </c>
      <c r="H763" s="199">
        <v>3.75</v>
      </c>
      <c r="I763" s="199">
        <v>1.5</v>
      </c>
      <c r="J763" s="200" t="s">
        <v>70</v>
      </c>
      <c r="K763" s="199">
        <v>4.5</v>
      </c>
      <c r="L763" s="196"/>
      <c r="M763" s="196"/>
      <c r="N763" s="199">
        <v>4.5</v>
      </c>
      <c r="O763" s="199">
        <v>9.75</v>
      </c>
      <c r="P763" s="199">
        <v>16.5</v>
      </c>
      <c r="Q763" s="196"/>
      <c r="R763" s="199">
        <v>9.25</v>
      </c>
      <c r="S763" s="199">
        <v>4.5</v>
      </c>
      <c r="T763" s="199">
        <v>3</v>
      </c>
      <c r="U763" s="196"/>
      <c r="V763" s="196"/>
      <c r="W763" s="196" t="s">
        <v>76</v>
      </c>
      <c r="X763" s="198">
        <v>5</v>
      </c>
      <c r="Y763" s="81"/>
      <c r="Z763" s="79"/>
      <c r="AA763" t="str">
        <f t="shared" si="59"/>
        <v>Lacey, Jacob DET CB</v>
      </c>
    </row>
    <row r="764" spans="1:27" ht="15.75" thickBot="1">
      <c r="A764" s="196">
        <v>754</v>
      </c>
      <c r="B764" s="196">
        <v>754</v>
      </c>
      <c r="C764" s="197" t="s">
        <v>866</v>
      </c>
      <c r="D764" s="197">
        <v>17</v>
      </c>
      <c r="E764" s="196">
        <v>1.889</v>
      </c>
      <c r="F764" s="196"/>
      <c r="G764" s="196"/>
      <c r="H764" s="196"/>
      <c r="I764" s="196"/>
      <c r="J764" s="196"/>
      <c r="K764" s="196"/>
      <c r="L764" s="196"/>
      <c r="M764" s="200" t="s">
        <v>70</v>
      </c>
      <c r="N764" s="199">
        <v>4.75</v>
      </c>
      <c r="O764" s="199">
        <v>3.75</v>
      </c>
      <c r="P764" s="199">
        <v>0</v>
      </c>
      <c r="Q764" s="199">
        <v>0.75</v>
      </c>
      <c r="R764" s="199">
        <v>0</v>
      </c>
      <c r="S764" s="199">
        <v>1.5</v>
      </c>
      <c r="T764" s="199">
        <v>4</v>
      </c>
      <c r="U764" s="199">
        <v>0</v>
      </c>
      <c r="V764" s="199">
        <v>2.25</v>
      </c>
      <c r="W764" s="196" t="s">
        <v>71</v>
      </c>
      <c r="X764" s="198">
        <v>8</v>
      </c>
      <c r="Y764" s="84"/>
      <c r="Z764" s="82"/>
      <c r="AA764" t="str">
        <f t="shared" si="59"/>
        <v>Lamur, Emmanuel CIN LB</v>
      </c>
    </row>
    <row r="765" spans="1:27" ht="15.75" thickBot="1">
      <c r="A765" s="196">
        <v>755</v>
      </c>
      <c r="B765" s="196">
        <v>755</v>
      </c>
      <c r="C765" s="197" t="s">
        <v>867</v>
      </c>
      <c r="D765" s="197">
        <v>51.25</v>
      </c>
      <c r="E765" s="196">
        <v>3.2029999999999998</v>
      </c>
      <c r="F765" s="199">
        <v>0</v>
      </c>
      <c r="G765" s="199">
        <v>2.5</v>
      </c>
      <c r="H765" s="199">
        <v>6</v>
      </c>
      <c r="I765" s="199">
        <v>6.25</v>
      </c>
      <c r="J765" s="199">
        <v>7.5</v>
      </c>
      <c r="K765" s="199">
        <v>3.5</v>
      </c>
      <c r="L765" s="200" t="s">
        <v>70</v>
      </c>
      <c r="M765" s="199">
        <v>3.5</v>
      </c>
      <c r="N765" s="199">
        <v>0</v>
      </c>
      <c r="O765" s="199">
        <v>7.5</v>
      </c>
      <c r="P765" s="199">
        <v>2.5</v>
      </c>
      <c r="Q765" s="199">
        <v>3.5</v>
      </c>
      <c r="R765" s="199">
        <v>4.75</v>
      </c>
      <c r="S765" s="199">
        <v>2.5</v>
      </c>
      <c r="T765" s="199">
        <v>0</v>
      </c>
      <c r="U765" s="199">
        <v>0</v>
      </c>
      <c r="V765" s="199">
        <v>1.25</v>
      </c>
      <c r="W765" s="196" t="s">
        <v>71</v>
      </c>
      <c r="X765" s="198">
        <v>7</v>
      </c>
      <c r="Y765" s="81"/>
      <c r="Z765" s="79"/>
      <c r="AA765" t="str">
        <f t="shared" si="59"/>
        <v>Landri, Derek PHI DT</v>
      </c>
    </row>
    <row r="766" spans="1:27" ht="15.75" thickBot="1">
      <c r="A766" s="196">
        <v>756</v>
      </c>
      <c r="B766" s="196">
        <v>756</v>
      </c>
      <c r="C766" s="197" t="s">
        <v>868</v>
      </c>
      <c r="D766" s="197">
        <v>150.69999999999999</v>
      </c>
      <c r="E766" s="196">
        <v>9.4190000000000005</v>
      </c>
      <c r="F766" s="199">
        <v>10.5</v>
      </c>
      <c r="G766" s="199">
        <v>10.5</v>
      </c>
      <c r="H766" s="199">
        <v>7.4</v>
      </c>
      <c r="I766" s="199">
        <v>6</v>
      </c>
      <c r="J766" s="199">
        <v>9.75</v>
      </c>
      <c r="K766" s="200" t="s">
        <v>70</v>
      </c>
      <c r="L766" s="199">
        <v>7.5</v>
      </c>
      <c r="M766" s="199">
        <v>8.25</v>
      </c>
      <c r="N766" s="199">
        <v>7.5</v>
      </c>
      <c r="O766" s="199">
        <v>21.6</v>
      </c>
      <c r="P766" s="199">
        <v>12.2</v>
      </c>
      <c r="Q766" s="199">
        <v>12</v>
      </c>
      <c r="R766" s="199">
        <v>12.25</v>
      </c>
      <c r="S766" s="199">
        <v>9</v>
      </c>
      <c r="T766" s="199">
        <v>7.5</v>
      </c>
      <c r="U766" s="199">
        <v>4.5</v>
      </c>
      <c r="V766" s="199">
        <v>4.25</v>
      </c>
      <c r="W766" s="196" t="s">
        <v>71</v>
      </c>
      <c r="X766" s="198">
        <v>6</v>
      </c>
      <c r="Y766" s="84"/>
      <c r="Z766" s="82"/>
      <c r="AA766" t="str">
        <f t="shared" si="59"/>
        <v>Landry, Dawan JAC S</v>
      </c>
    </row>
    <row r="767" spans="1:27" ht="15.75" thickBot="1">
      <c r="A767" s="196">
        <v>757</v>
      </c>
      <c r="B767" s="196">
        <v>757</v>
      </c>
      <c r="C767" s="197" t="s">
        <v>869</v>
      </c>
      <c r="D767" s="197">
        <v>186.45</v>
      </c>
      <c r="E767" s="196">
        <v>11.653</v>
      </c>
      <c r="F767" s="199">
        <v>12.75</v>
      </c>
      <c r="G767" s="199">
        <v>6.75</v>
      </c>
      <c r="H767" s="199">
        <v>18.3</v>
      </c>
      <c r="I767" s="199">
        <v>12.25</v>
      </c>
      <c r="J767" s="199">
        <v>9.75</v>
      </c>
      <c r="K767" s="199">
        <v>11.5</v>
      </c>
      <c r="L767" s="199">
        <v>18</v>
      </c>
      <c r="M767" s="199">
        <v>7.5</v>
      </c>
      <c r="N767" s="200" t="s">
        <v>70</v>
      </c>
      <c r="O767" s="199">
        <v>5.25</v>
      </c>
      <c r="P767" s="199">
        <v>18</v>
      </c>
      <c r="Q767" s="199">
        <v>17.25</v>
      </c>
      <c r="R767" s="199">
        <v>13.65</v>
      </c>
      <c r="S767" s="199">
        <v>15.25</v>
      </c>
      <c r="T767" s="199">
        <v>9.5</v>
      </c>
      <c r="U767" s="199">
        <v>3</v>
      </c>
      <c r="V767" s="199">
        <v>7.75</v>
      </c>
      <c r="W767" s="197" t="s">
        <v>870</v>
      </c>
      <c r="X767" s="198">
        <v>9</v>
      </c>
      <c r="Y767" s="81"/>
      <c r="Z767" s="79"/>
      <c r="AA767" t="str">
        <f t="shared" si="59"/>
        <v>Landry, LaRon NYJ S</v>
      </c>
    </row>
    <row r="768" spans="1:27" ht="15.75" thickBot="1">
      <c r="A768" s="196">
        <v>758</v>
      </c>
      <c r="B768" s="196">
        <v>758</v>
      </c>
      <c r="C768" s="197" t="s">
        <v>871</v>
      </c>
      <c r="D768" s="197">
        <v>84</v>
      </c>
      <c r="E768" s="196">
        <v>7.6360000000000001</v>
      </c>
      <c r="F768" s="196"/>
      <c r="G768" s="196"/>
      <c r="H768" s="196"/>
      <c r="I768" s="199">
        <v>2.5</v>
      </c>
      <c r="J768" s="199">
        <v>15.25</v>
      </c>
      <c r="K768" s="200" t="s">
        <v>70</v>
      </c>
      <c r="L768" s="199">
        <v>11.25</v>
      </c>
      <c r="M768" s="199">
        <v>10</v>
      </c>
      <c r="N768" s="199">
        <v>6.25</v>
      </c>
      <c r="O768" s="199">
        <v>11.5</v>
      </c>
      <c r="P768" s="199">
        <v>1.25</v>
      </c>
      <c r="Q768" s="199">
        <v>3.75</v>
      </c>
      <c r="R768" s="196"/>
      <c r="S768" s="199">
        <v>8.75</v>
      </c>
      <c r="T768" s="199">
        <v>7.5</v>
      </c>
      <c r="U768" s="196"/>
      <c r="V768" s="199">
        <v>6</v>
      </c>
      <c r="W768" s="196" t="s">
        <v>71</v>
      </c>
      <c r="X768" s="198">
        <v>6</v>
      </c>
      <c r="Y768" s="84"/>
      <c r="Z768" s="82"/>
      <c r="AA768" t="str">
        <f t="shared" si="59"/>
        <v>Lane, Austen JAC DE</v>
      </c>
    </row>
    <row r="769" spans="1:27" ht="15.75" thickBot="1">
      <c r="A769" s="196">
        <v>759</v>
      </c>
      <c r="B769" s="196">
        <v>759</v>
      </c>
      <c r="C769" s="197" t="s">
        <v>872</v>
      </c>
      <c r="D769" s="197">
        <v>12.75</v>
      </c>
      <c r="E769" s="196">
        <v>0.98099999999999998</v>
      </c>
      <c r="F769" s="199">
        <v>0</v>
      </c>
      <c r="G769" s="196"/>
      <c r="H769" s="199">
        <v>0</v>
      </c>
      <c r="I769" s="199">
        <v>1.5</v>
      </c>
      <c r="J769" s="196"/>
      <c r="K769" s="196"/>
      <c r="L769" s="199">
        <v>0</v>
      </c>
      <c r="M769" s="199">
        <v>0</v>
      </c>
      <c r="N769" s="199">
        <v>0</v>
      </c>
      <c r="O769" s="199">
        <v>0</v>
      </c>
      <c r="P769" s="200" t="s">
        <v>70</v>
      </c>
      <c r="Q769" s="199">
        <v>0</v>
      </c>
      <c r="R769" s="199">
        <v>0</v>
      </c>
      <c r="S769" s="199">
        <v>0.75</v>
      </c>
      <c r="T769" s="199">
        <v>3.75</v>
      </c>
      <c r="U769" s="199">
        <v>4.5</v>
      </c>
      <c r="V769" s="199">
        <v>2.25</v>
      </c>
      <c r="W769" s="196" t="s">
        <v>71</v>
      </c>
      <c r="X769" s="198">
        <v>11</v>
      </c>
      <c r="Y769" s="81"/>
      <c r="Z769" s="79"/>
      <c r="AA769" t="str">
        <f t="shared" si="59"/>
        <v>Lane, Jeremy SEA CB</v>
      </c>
    </row>
    <row r="770" spans="1:27" ht="15.75" thickBot="1">
      <c r="A770" s="196">
        <v>760</v>
      </c>
      <c r="B770" s="196">
        <v>760</v>
      </c>
      <c r="C770" s="197" t="s">
        <v>873</v>
      </c>
      <c r="D770" s="197">
        <v>37.880000000000003</v>
      </c>
      <c r="E770" s="196">
        <v>2.367</v>
      </c>
      <c r="F770" s="199">
        <v>4.12</v>
      </c>
      <c r="G770" s="199">
        <v>1.2</v>
      </c>
      <c r="H770" s="199">
        <v>7.5</v>
      </c>
      <c r="I770" s="199">
        <v>7.2</v>
      </c>
      <c r="J770" s="199">
        <v>0.5</v>
      </c>
      <c r="K770" s="199">
        <v>3.2</v>
      </c>
      <c r="L770" s="200" t="s">
        <v>70</v>
      </c>
      <c r="M770" s="199">
        <v>0</v>
      </c>
      <c r="N770" s="199">
        <v>0</v>
      </c>
      <c r="O770" s="199">
        <v>0</v>
      </c>
      <c r="P770" s="199">
        <v>0</v>
      </c>
      <c r="Q770" s="199">
        <v>0</v>
      </c>
      <c r="R770" s="199">
        <v>1.2</v>
      </c>
      <c r="S770" s="199">
        <v>0.96</v>
      </c>
      <c r="T770" s="199">
        <v>8.6</v>
      </c>
      <c r="U770" s="199">
        <v>0</v>
      </c>
      <c r="V770" s="199">
        <v>3.4</v>
      </c>
      <c r="W770" s="196" t="s">
        <v>71</v>
      </c>
      <c r="X770" s="198">
        <v>7</v>
      </c>
      <c r="Y770" s="84"/>
      <c r="Z770" s="82"/>
      <c r="AA770" t="str">
        <f t="shared" si="59"/>
        <v>Lane, Jorvorskie MIA RB</v>
      </c>
    </row>
    <row r="771" spans="1:27" ht="15.75" thickBot="1">
      <c r="A771" s="196">
        <v>761</v>
      </c>
      <c r="B771" s="196">
        <v>761</v>
      </c>
      <c r="C771" s="197" t="s">
        <v>874</v>
      </c>
      <c r="D771" s="197">
        <v>78.45</v>
      </c>
      <c r="E771" s="196">
        <v>4.9029999999999996</v>
      </c>
      <c r="F771" s="199">
        <v>2.5</v>
      </c>
      <c r="G771" s="199">
        <v>0</v>
      </c>
      <c r="H771" s="199">
        <v>0</v>
      </c>
      <c r="I771" s="199">
        <v>5</v>
      </c>
      <c r="J771" s="199">
        <v>3.5</v>
      </c>
      <c r="K771" s="199">
        <v>8.5</v>
      </c>
      <c r="L771" s="199">
        <v>3.5</v>
      </c>
      <c r="M771" s="199">
        <v>2.5</v>
      </c>
      <c r="N771" s="200" t="s">
        <v>70</v>
      </c>
      <c r="O771" s="199">
        <v>9.75</v>
      </c>
      <c r="P771" s="199">
        <v>2.5</v>
      </c>
      <c r="Q771" s="199">
        <v>7.5</v>
      </c>
      <c r="R771" s="199">
        <v>5</v>
      </c>
      <c r="S771" s="199">
        <v>11.2</v>
      </c>
      <c r="T771" s="199">
        <v>5</v>
      </c>
      <c r="U771" s="199">
        <v>9</v>
      </c>
      <c r="V771" s="199">
        <v>3</v>
      </c>
      <c r="W771" s="196" t="s">
        <v>71</v>
      </c>
      <c r="X771" s="198">
        <v>9</v>
      </c>
      <c r="Y771" s="81"/>
      <c r="Z771" s="79"/>
      <c r="AA771" t="str">
        <f t="shared" si="59"/>
        <v>Langford, Kendall STL DT</v>
      </c>
    </row>
    <row r="772" spans="1:27" ht="15.75" thickBot="1">
      <c r="A772" s="196">
        <v>762</v>
      </c>
      <c r="B772" s="196">
        <v>762</v>
      </c>
      <c r="C772" s="197" t="s">
        <v>875</v>
      </c>
      <c r="D772" s="197">
        <v>0</v>
      </c>
      <c r="E772" s="196">
        <v>0</v>
      </c>
      <c r="F772" s="196"/>
      <c r="G772" s="199">
        <v>0</v>
      </c>
      <c r="H772" s="196"/>
      <c r="I772" s="199">
        <v>0</v>
      </c>
      <c r="J772" s="199">
        <v>0</v>
      </c>
      <c r="K772" s="199">
        <v>0</v>
      </c>
      <c r="L772" s="199">
        <v>0</v>
      </c>
      <c r="M772" s="199">
        <v>0</v>
      </c>
      <c r="N772" s="199">
        <v>0</v>
      </c>
      <c r="O772" s="200" t="s">
        <v>70</v>
      </c>
      <c r="P772" s="199">
        <v>0</v>
      </c>
      <c r="Q772" s="199">
        <v>0</v>
      </c>
      <c r="R772" s="199">
        <v>0</v>
      </c>
      <c r="S772" s="199">
        <v>0</v>
      </c>
      <c r="T772" s="199">
        <v>0</v>
      </c>
      <c r="U772" s="199">
        <v>0</v>
      </c>
      <c r="V772" s="199">
        <v>0</v>
      </c>
      <c r="W772" s="196" t="s">
        <v>71</v>
      </c>
      <c r="X772" s="198">
        <v>10</v>
      </c>
      <c r="Y772" s="84"/>
      <c r="Z772" s="82"/>
      <c r="AA772" t="str">
        <f t="shared" si="59"/>
        <v>Lattimore, Jamari GBP LB</v>
      </c>
    </row>
    <row r="773" spans="1:27" ht="15.75" thickBot="1">
      <c r="A773" s="196">
        <v>763</v>
      </c>
      <c r="B773" s="196">
        <v>763</v>
      </c>
      <c r="C773" s="197" t="s">
        <v>876</v>
      </c>
      <c r="D773" s="197">
        <v>225.35</v>
      </c>
      <c r="E773" s="196">
        <v>14.084</v>
      </c>
      <c r="F773" s="199">
        <v>10.5</v>
      </c>
      <c r="G773" s="199">
        <v>14.5</v>
      </c>
      <c r="H773" s="199">
        <v>17.5</v>
      </c>
      <c r="I773" s="199">
        <v>12.75</v>
      </c>
      <c r="J773" s="199">
        <v>15.3</v>
      </c>
      <c r="K773" s="199">
        <v>9</v>
      </c>
      <c r="L773" s="199">
        <v>20.25</v>
      </c>
      <c r="M773" s="199">
        <v>7.5</v>
      </c>
      <c r="N773" s="200" t="s">
        <v>70</v>
      </c>
      <c r="O773" s="199">
        <v>9.75</v>
      </c>
      <c r="P773" s="199">
        <v>16.75</v>
      </c>
      <c r="Q773" s="199">
        <v>25.55</v>
      </c>
      <c r="R773" s="199">
        <v>15</v>
      </c>
      <c r="S773" s="199">
        <v>9.5</v>
      </c>
      <c r="T773" s="199">
        <v>9</v>
      </c>
      <c r="U773" s="199">
        <v>27.25</v>
      </c>
      <c r="V773" s="199">
        <v>5.25</v>
      </c>
      <c r="W773" s="197" t="s">
        <v>535</v>
      </c>
      <c r="X773" s="198">
        <v>9</v>
      </c>
      <c r="Y773" s="81"/>
      <c r="Z773" s="79"/>
      <c r="AA773" t="str">
        <f t="shared" si="59"/>
        <v>Laurinaitis, James STL LB</v>
      </c>
    </row>
    <row r="774" spans="1:27" ht="15.75" thickBot="1">
      <c r="A774" s="196">
        <v>764</v>
      </c>
      <c r="B774" s="196">
        <v>764</v>
      </c>
      <c r="C774" s="197" t="s">
        <v>877</v>
      </c>
      <c r="D774" s="197">
        <v>70.849999999999994</v>
      </c>
      <c r="E774" s="196">
        <v>4.4279999999999999</v>
      </c>
      <c r="F774" s="199">
        <v>9</v>
      </c>
      <c r="G774" s="199">
        <v>3.75</v>
      </c>
      <c r="H774" s="199">
        <v>2.25</v>
      </c>
      <c r="I774" s="199">
        <v>13.2</v>
      </c>
      <c r="J774" s="199">
        <v>6</v>
      </c>
      <c r="K774" s="199">
        <v>1.5</v>
      </c>
      <c r="L774" s="199">
        <v>2.25</v>
      </c>
      <c r="M774" s="200" t="s">
        <v>70</v>
      </c>
      <c r="N774" s="199">
        <v>0</v>
      </c>
      <c r="O774" s="199">
        <v>1.5</v>
      </c>
      <c r="P774" s="199">
        <v>1.5</v>
      </c>
      <c r="Q774" s="199">
        <v>11.65</v>
      </c>
      <c r="R774" s="199">
        <v>3</v>
      </c>
      <c r="S774" s="199">
        <v>5.25</v>
      </c>
      <c r="T774" s="199">
        <v>3</v>
      </c>
      <c r="U774" s="199">
        <v>4</v>
      </c>
      <c r="V774" s="199">
        <v>3</v>
      </c>
      <c r="W774" s="196" t="s">
        <v>71</v>
      </c>
      <c r="X774" s="198">
        <v>8</v>
      </c>
      <c r="Y774" s="84"/>
      <c r="Z774" s="82"/>
      <c r="AA774" t="str">
        <f t="shared" si="59"/>
        <v>Lawson, Manny CIN LB</v>
      </c>
    </row>
    <row r="775" spans="1:27" ht="15.75" thickBot="1">
      <c r="A775" s="196">
        <v>765</v>
      </c>
      <c r="B775" s="196">
        <v>765</v>
      </c>
      <c r="C775" s="197" t="s">
        <v>878</v>
      </c>
      <c r="D775" s="197">
        <v>44.5</v>
      </c>
      <c r="E775" s="196">
        <v>2.7810000000000001</v>
      </c>
      <c r="F775" s="199">
        <v>4.8</v>
      </c>
      <c r="G775" s="199">
        <v>8.1</v>
      </c>
      <c r="H775" s="199">
        <v>2.7</v>
      </c>
      <c r="I775" s="199">
        <v>4.5</v>
      </c>
      <c r="J775" s="199">
        <v>3.2</v>
      </c>
      <c r="K775" s="199">
        <v>1.7</v>
      </c>
      <c r="L775" s="199">
        <v>0.6</v>
      </c>
      <c r="M775" s="200" t="s">
        <v>70</v>
      </c>
      <c r="N775" s="199">
        <v>0.8</v>
      </c>
      <c r="O775" s="199">
        <v>1.3</v>
      </c>
      <c r="P775" s="199">
        <v>0</v>
      </c>
      <c r="Q775" s="199">
        <v>1.1000000000000001</v>
      </c>
      <c r="R775" s="199">
        <v>8</v>
      </c>
      <c r="S775" s="199">
        <v>3.4</v>
      </c>
      <c r="T775" s="199">
        <v>3.1</v>
      </c>
      <c r="U775" s="199">
        <v>0</v>
      </c>
      <c r="V775" s="199">
        <v>1.2</v>
      </c>
      <c r="W775" s="196" t="s">
        <v>71</v>
      </c>
      <c r="X775" s="198">
        <v>8</v>
      </c>
      <c r="Y775" s="81"/>
      <c r="Z775" s="79"/>
      <c r="AA775" t="str">
        <f t="shared" si="59"/>
        <v>Leach, Vonta BAL RB</v>
      </c>
    </row>
    <row r="776" spans="1:27" ht="15.75" thickBot="1">
      <c r="A776" s="196">
        <v>766</v>
      </c>
      <c r="B776" s="196">
        <v>766</v>
      </c>
      <c r="C776" s="197" t="s">
        <v>879</v>
      </c>
      <c r="D776" s="197">
        <v>61.65</v>
      </c>
      <c r="E776" s="196">
        <v>4.1100000000000003</v>
      </c>
      <c r="F776" s="199">
        <v>2.25</v>
      </c>
      <c r="G776" s="199">
        <v>5.5</v>
      </c>
      <c r="H776" s="199">
        <v>8.25</v>
      </c>
      <c r="I776" s="199">
        <v>10</v>
      </c>
      <c r="J776" s="200" t="s">
        <v>70</v>
      </c>
      <c r="K776" s="199">
        <v>3</v>
      </c>
      <c r="L776" s="199">
        <v>5.75</v>
      </c>
      <c r="M776" s="199">
        <v>16.399999999999999</v>
      </c>
      <c r="N776" s="199">
        <v>6</v>
      </c>
      <c r="O776" s="196"/>
      <c r="P776" s="199">
        <v>0</v>
      </c>
      <c r="Q776" s="199">
        <v>0</v>
      </c>
      <c r="R776" s="199">
        <v>0</v>
      </c>
      <c r="S776" s="199">
        <v>1.5</v>
      </c>
      <c r="T776" s="199">
        <v>0</v>
      </c>
      <c r="U776" s="199">
        <v>0</v>
      </c>
      <c r="V776" s="199">
        <v>3</v>
      </c>
      <c r="W776" s="196" t="s">
        <v>71</v>
      </c>
      <c r="X776" s="198">
        <v>5</v>
      </c>
      <c r="Y776" s="84"/>
      <c r="Z776" s="82"/>
      <c r="AA776" t="str">
        <f t="shared" si="59"/>
        <v>Lee, Pat DET CB</v>
      </c>
    </row>
    <row r="777" spans="1:27" ht="15.75" thickBot="1">
      <c r="A777" s="196">
        <v>767</v>
      </c>
      <c r="B777" s="196">
        <v>767</v>
      </c>
      <c r="C777" s="197" t="s">
        <v>880</v>
      </c>
      <c r="D777" s="197">
        <v>86.25</v>
      </c>
      <c r="E777" s="196">
        <v>14.375</v>
      </c>
      <c r="F777" s="199">
        <v>19.5</v>
      </c>
      <c r="G777" s="199">
        <v>14</v>
      </c>
      <c r="H777" s="199">
        <v>15.75</v>
      </c>
      <c r="I777" s="199">
        <v>18.5</v>
      </c>
      <c r="J777" s="200" t="s">
        <v>70</v>
      </c>
      <c r="K777" s="199">
        <v>8.5</v>
      </c>
      <c r="L777" s="199">
        <v>10</v>
      </c>
      <c r="M777" s="196"/>
      <c r="N777" s="196"/>
      <c r="O777" s="196"/>
      <c r="P777" s="196"/>
      <c r="Q777" s="196"/>
      <c r="R777" s="196"/>
      <c r="S777" s="196"/>
      <c r="T777" s="196"/>
      <c r="U777" s="196"/>
      <c r="V777" s="196"/>
      <c r="W777" s="197" t="s">
        <v>230</v>
      </c>
      <c r="X777" s="198">
        <v>5</v>
      </c>
      <c r="Y777" s="81"/>
      <c r="Z777" s="79"/>
      <c r="AA777" t="str">
        <f t="shared" si="59"/>
        <v>Lee, Sean DAL LB</v>
      </c>
    </row>
    <row r="778" spans="1:27" ht="15.75" thickBot="1">
      <c r="A778" s="196">
        <v>768</v>
      </c>
      <c r="B778" s="196">
        <v>768</v>
      </c>
      <c r="C778" s="197" t="s">
        <v>881</v>
      </c>
      <c r="D778" s="197">
        <v>31.47</v>
      </c>
      <c r="E778" s="196">
        <v>1.9670000000000001</v>
      </c>
      <c r="F778" s="199">
        <v>1.5</v>
      </c>
      <c r="G778" s="199">
        <v>0</v>
      </c>
      <c r="H778" s="199">
        <v>0</v>
      </c>
      <c r="I778" s="200" t="s">
        <v>70</v>
      </c>
      <c r="J778" s="199">
        <v>0</v>
      </c>
      <c r="K778" s="199">
        <v>0</v>
      </c>
      <c r="L778" s="199">
        <v>1.5</v>
      </c>
      <c r="M778" s="199">
        <v>0</v>
      </c>
      <c r="N778" s="199">
        <v>0</v>
      </c>
      <c r="O778" s="199">
        <v>0</v>
      </c>
      <c r="P778" s="199">
        <v>0</v>
      </c>
      <c r="Q778" s="199">
        <v>2.72</v>
      </c>
      <c r="R778" s="199">
        <v>3.75</v>
      </c>
      <c r="S778" s="199">
        <v>5.25</v>
      </c>
      <c r="T778" s="199">
        <v>4.5</v>
      </c>
      <c r="U778" s="199">
        <v>10.75</v>
      </c>
      <c r="V778" s="199">
        <v>1.5</v>
      </c>
      <c r="W778" s="196" t="s">
        <v>96</v>
      </c>
      <c r="X778" s="198">
        <v>4</v>
      </c>
      <c r="Y778" s="84"/>
      <c r="Z778" s="82"/>
      <c r="AA778" t="str">
        <f t="shared" si="59"/>
        <v>Lefeged, Joe IND S</v>
      </c>
    </row>
    <row r="779" spans="1:27" ht="15.75" thickBot="1">
      <c r="A779" s="196">
        <v>769</v>
      </c>
      <c r="B779" s="196">
        <v>769</v>
      </c>
      <c r="C779" s="197" t="s">
        <v>882</v>
      </c>
      <c r="D779" s="197">
        <v>13.98</v>
      </c>
      <c r="E779" s="196">
        <v>6.99</v>
      </c>
      <c r="F779" s="196"/>
      <c r="G779" s="196"/>
      <c r="H779" s="196"/>
      <c r="I779" s="200" t="s">
        <v>70</v>
      </c>
      <c r="J779" s="196"/>
      <c r="K779" s="196"/>
      <c r="L779" s="196"/>
      <c r="M779" s="196"/>
      <c r="N779" s="196"/>
      <c r="O779" s="199">
        <v>2.92</v>
      </c>
      <c r="P779" s="199">
        <v>11.06</v>
      </c>
      <c r="Q779" s="196"/>
      <c r="R779" s="196"/>
      <c r="S779" s="196"/>
      <c r="T779" s="196"/>
      <c r="U779" s="196"/>
      <c r="V779" s="196"/>
      <c r="W779" s="196" t="s">
        <v>71</v>
      </c>
      <c r="X779" s="198">
        <v>4</v>
      </c>
      <c r="Y779" s="81"/>
      <c r="Z779" s="79"/>
      <c r="AA779" t="str">
        <f t="shared" ref="AA779:AA842" si="60">IF(ISBLANK(C779),"",C779)</f>
        <v>Leftwich, Byron PIT QB</v>
      </c>
    </row>
    <row r="780" spans="1:27" ht="15.75" thickBot="1">
      <c r="A780" s="196">
        <v>770</v>
      </c>
      <c r="B780" s="196">
        <v>770</v>
      </c>
      <c r="C780" s="197" t="s">
        <v>883</v>
      </c>
      <c r="D780" s="197">
        <v>0.6</v>
      </c>
      <c r="E780" s="196">
        <v>0.3</v>
      </c>
      <c r="F780" s="196"/>
      <c r="G780" s="196"/>
      <c r="H780" s="196"/>
      <c r="I780" s="196"/>
      <c r="J780" s="200" t="s">
        <v>70</v>
      </c>
      <c r="K780" s="196"/>
      <c r="L780" s="196"/>
      <c r="M780" s="196"/>
      <c r="N780" s="196"/>
      <c r="O780" s="199">
        <v>0</v>
      </c>
      <c r="P780" s="196"/>
      <c r="Q780" s="196"/>
      <c r="R780" s="196"/>
      <c r="S780" s="196"/>
      <c r="T780" s="196"/>
      <c r="U780" s="199">
        <v>0.6</v>
      </c>
      <c r="V780" s="196"/>
      <c r="W780" s="196" t="s">
        <v>71</v>
      </c>
      <c r="X780" s="198">
        <v>5</v>
      </c>
      <c r="Y780" s="84"/>
      <c r="Z780" s="82"/>
      <c r="AA780" t="str">
        <f t="shared" si="60"/>
        <v>Leinart, Matt OAK QB</v>
      </c>
    </row>
    <row r="781" spans="1:27" ht="15.75" thickBot="1">
      <c r="A781" s="196">
        <v>771</v>
      </c>
      <c r="B781" s="196">
        <v>771</v>
      </c>
      <c r="C781" s="197" t="s">
        <v>884</v>
      </c>
      <c r="D781" s="197">
        <v>5.5</v>
      </c>
      <c r="E781" s="196">
        <v>1.1000000000000001</v>
      </c>
      <c r="F781" s="196"/>
      <c r="G781" s="196"/>
      <c r="H781" s="199">
        <v>2.5</v>
      </c>
      <c r="I781" s="199">
        <v>0</v>
      </c>
      <c r="J781" s="200" t="s">
        <v>70</v>
      </c>
      <c r="K781" s="196"/>
      <c r="L781" s="199">
        <v>0</v>
      </c>
      <c r="M781" s="199">
        <v>3</v>
      </c>
      <c r="N781" s="199">
        <v>0</v>
      </c>
      <c r="O781" s="196"/>
      <c r="P781" s="196"/>
      <c r="Q781" s="196"/>
      <c r="R781" s="196"/>
      <c r="S781" s="196"/>
      <c r="T781" s="196"/>
      <c r="U781" s="196"/>
      <c r="V781" s="196"/>
      <c r="W781" s="196" t="s">
        <v>71</v>
      </c>
      <c r="X781" s="198">
        <v>5</v>
      </c>
      <c r="Y781" s="81"/>
      <c r="Z781" s="79"/>
      <c r="AA781" t="str">
        <f t="shared" si="60"/>
        <v>Lemon, Orie DAL LB</v>
      </c>
    </row>
    <row r="782" spans="1:27" ht="15.75" thickBot="1">
      <c r="A782" s="196">
        <v>772</v>
      </c>
      <c r="B782" s="196">
        <v>772</v>
      </c>
      <c r="C782" s="197" t="s">
        <v>885</v>
      </c>
      <c r="D782" s="197">
        <v>164.8</v>
      </c>
      <c r="E782" s="196">
        <v>10.3</v>
      </c>
      <c r="F782" s="199">
        <v>28.55</v>
      </c>
      <c r="G782" s="199">
        <v>11.25</v>
      </c>
      <c r="H782" s="199">
        <v>4.5</v>
      </c>
      <c r="I782" s="199">
        <v>10.5</v>
      </c>
      <c r="J782" s="199">
        <v>6</v>
      </c>
      <c r="K782" s="199">
        <v>6</v>
      </c>
      <c r="L782" s="199">
        <v>10.5</v>
      </c>
      <c r="M782" s="199">
        <v>13.5</v>
      </c>
      <c r="N782" s="199">
        <v>12.25</v>
      </c>
      <c r="O782" s="200" t="s">
        <v>70</v>
      </c>
      <c r="P782" s="199">
        <v>9.25</v>
      </c>
      <c r="Q782" s="199">
        <v>7.5</v>
      </c>
      <c r="R782" s="199">
        <v>6.75</v>
      </c>
      <c r="S782" s="199">
        <v>18</v>
      </c>
      <c r="T782" s="199">
        <v>7.5</v>
      </c>
      <c r="U782" s="199">
        <v>6.75</v>
      </c>
      <c r="V782" s="199">
        <v>6</v>
      </c>
      <c r="W782" s="196" t="s">
        <v>71</v>
      </c>
      <c r="X782" s="198">
        <v>10</v>
      </c>
      <c r="Y782" s="84"/>
      <c r="Z782" s="82"/>
      <c r="AA782" t="str">
        <f t="shared" si="60"/>
        <v>Lenon, Paris ARI LB</v>
      </c>
    </row>
    <row r="783" spans="1:27" ht="15.75" thickBot="1">
      <c r="A783" s="196">
        <v>773</v>
      </c>
      <c r="B783" s="196">
        <v>773</v>
      </c>
      <c r="C783" s="197" t="s">
        <v>886</v>
      </c>
      <c r="D783" s="197">
        <v>28.3</v>
      </c>
      <c r="E783" s="196">
        <v>1.887</v>
      </c>
      <c r="F783" s="199">
        <v>0.5</v>
      </c>
      <c r="G783" s="199">
        <v>0</v>
      </c>
      <c r="H783" s="199">
        <v>1.8</v>
      </c>
      <c r="I783" s="199">
        <v>2.6</v>
      </c>
      <c r="J783" s="199">
        <v>3.9</v>
      </c>
      <c r="K783" s="199">
        <v>1.3</v>
      </c>
      <c r="L783" s="196"/>
      <c r="M783" s="200" t="s">
        <v>70</v>
      </c>
      <c r="N783" s="199">
        <v>5.8</v>
      </c>
      <c r="O783" s="199">
        <v>0.4</v>
      </c>
      <c r="P783" s="199">
        <v>2.1</v>
      </c>
      <c r="Q783" s="199">
        <v>0</v>
      </c>
      <c r="R783" s="199">
        <v>0.1</v>
      </c>
      <c r="S783" s="199">
        <v>2</v>
      </c>
      <c r="T783" s="199">
        <v>2.2999999999999998</v>
      </c>
      <c r="U783" s="199">
        <v>0</v>
      </c>
      <c r="V783" s="199">
        <v>5.5</v>
      </c>
      <c r="W783" s="196" t="s">
        <v>71</v>
      </c>
      <c r="X783" s="198">
        <v>8</v>
      </c>
      <c r="Y783" s="81"/>
      <c r="Z783" s="79"/>
      <c r="AA783" t="str">
        <f t="shared" si="60"/>
        <v>Leonard, Brian CIN RB</v>
      </c>
    </row>
    <row r="784" spans="1:27" ht="15.75" thickBot="1">
      <c r="A784" s="196">
        <v>774</v>
      </c>
      <c r="B784" s="196">
        <v>774</v>
      </c>
      <c r="C784" s="197" t="s">
        <v>887</v>
      </c>
      <c r="D784" s="197">
        <v>45.91</v>
      </c>
      <c r="E784" s="196">
        <v>2.8690000000000002</v>
      </c>
      <c r="F784" s="199">
        <v>2.97</v>
      </c>
      <c r="G784" s="199">
        <v>1.63</v>
      </c>
      <c r="H784" s="199">
        <v>1.79</v>
      </c>
      <c r="I784" s="199">
        <v>2.8</v>
      </c>
      <c r="J784" s="199">
        <v>0</v>
      </c>
      <c r="K784" s="199">
        <v>12</v>
      </c>
      <c r="L784" s="200" t="s">
        <v>70</v>
      </c>
      <c r="M784" s="199">
        <v>3</v>
      </c>
      <c r="N784" s="199">
        <v>3</v>
      </c>
      <c r="O784" s="199">
        <v>0.75</v>
      </c>
      <c r="P784" s="199">
        <v>7.5</v>
      </c>
      <c r="Q784" s="199">
        <v>1.5</v>
      </c>
      <c r="R784" s="199">
        <v>6.25</v>
      </c>
      <c r="S784" s="199">
        <v>0</v>
      </c>
      <c r="T784" s="199">
        <v>0.75</v>
      </c>
      <c r="U784" s="199">
        <v>1.5</v>
      </c>
      <c r="V784" s="199">
        <v>0.47</v>
      </c>
      <c r="W784" s="196" t="s">
        <v>71</v>
      </c>
      <c r="X784" s="198">
        <v>7</v>
      </c>
      <c r="Y784" s="84"/>
      <c r="Z784" s="82"/>
      <c r="AA784" t="str">
        <f t="shared" si="60"/>
        <v>Leonhard, Jim DEN S</v>
      </c>
    </row>
    <row r="785" spans="1:27" ht="15.75" thickBot="1">
      <c r="A785" s="196">
        <v>775</v>
      </c>
      <c r="B785" s="196">
        <v>775</v>
      </c>
      <c r="C785" s="197" t="s">
        <v>888</v>
      </c>
      <c r="D785" s="197">
        <v>180.2</v>
      </c>
      <c r="E785" s="196">
        <v>12.871</v>
      </c>
      <c r="F785" s="196"/>
      <c r="G785" s="196"/>
      <c r="H785" s="199">
        <v>23.4</v>
      </c>
      <c r="I785" s="199">
        <v>7.3</v>
      </c>
      <c r="J785" s="200" t="s">
        <v>70</v>
      </c>
      <c r="K785" s="199">
        <v>12.4</v>
      </c>
      <c r="L785" s="199">
        <v>11.3</v>
      </c>
      <c r="M785" s="199">
        <v>8.5</v>
      </c>
      <c r="N785" s="199">
        <v>25</v>
      </c>
      <c r="O785" s="199">
        <v>5.8</v>
      </c>
      <c r="P785" s="199">
        <v>15.2</v>
      </c>
      <c r="Q785" s="199">
        <v>13.9</v>
      </c>
      <c r="R785" s="199">
        <v>15.3</v>
      </c>
      <c r="S785" s="199">
        <v>4.9000000000000004</v>
      </c>
      <c r="T785" s="199">
        <v>13.9</v>
      </c>
      <c r="U785" s="199">
        <v>12.6</v>
      </c>
      <c r="V785" s="199">
        <v>10.7</v>
      </c>
      <c r="W785" s="197" t="s">
        <v>870</v>
      </c>
      <c r="X785" s="198">
        <v>5</v>
      </c>
      <c r="Y785" s="81"/>
      <c r="Z785" s="79"/>
      <c r="AA785" t="str">
        <f t="shared" si="60"/>
        <v>Leshoure, Mikel DET RB</v>
      </c>
    </row>
    <row r="786" spans="1:27" ht="15.75" thickBot="1">
      <c r="A786" s="196">
        <v>776</v>
      </c>
      <c r="B786" s="196">
        <v>776</v>
      </c>
      <c r="C786" s="197" t="s">
        <v>889</v>
      </c>
      <c r="D786" s="197">
        <v>123.65</v>
      </c>
      <c r="E786" s="196">
        <v>8.8320000000000007</v>
      </c>
      <c r="F786" s="199">
        <v>6.75</v>
      </c>
      <c r="G786" s="199">
        <v>15.5</v>
      </c>
      <c r="H786" s="199">
        <v>10.25</v>
      </c>
      <c r="I786" s="199">
        <v>13.25</v>
      </c>
      <c r="J786" s="200" t="s">
        <v>70</v>
      </c>
      <c r="K786" s="199">
        <v>4</v>
      </c>
      <c r="L786" s="199">
        <v>10</v>
      </c>
      <c r="M786" s="196"/>
      <c r="N786" s="196"/>
      <c r="O786" s="199">
        <v>8.5</v>
      </c>
      <c r="P786" s="199">
        <v>11.5</v>
      </c>
      <c r="Q786" s="199">
        <v>2.75</v>
      </c>
      <c r="R786" s="199">
        <v>3.75</v>
      </c>
      <c r="S786" s="199">
        <v>5.25</v>
      </c>
      <c r="T786" s="199">
        <v>11.9</v>
      </c>
      <c r="U786" s="199">
        <v>9.5</v>
      </c>
      <c r="V786" s="199">
        <v>10.75</v>
      </c>
      <c r="W786" s="196" t="s">
        <v>71</v>
      </c>
      <c r="X786" s="198">
        <v>5</v>
      </c>
      <c r="Y786" s="84"/>
      <c r="Z786" s="82"/>
      <c r="AA786" t="str">
        <f t="shared" si="60"/>
        <v>Levy, DeAndre DET LB</v>
      </c>
    </row>
    <row r="787" spans="1:27" ht="15.75" thickBot="1">
      <c r="A787" s="196">
        <v>777</v>
      </c>
      <c r="B787" s="196">
        <v>777</v>
      </c>
      <c r="C787" s="197" t="s">
        <v>890</v>
      </c>
      <c r="D787" s="197">
        <v>18.62</v>
      </c>
      <c r="E787" s="196">
        <v>2.069</v>
      </c>
      <c r="F787" s="196"/>
      <c r="G787" s="196"/>
      <c r="H787" s="196"/>
      <c r="I787" s="196"/>
      <c r="J787" s="199">
        <v>0</v>
      </c>
      <c r="K787" s="196"/>
      <c r="L787" s="200" t="s">
        <v>70</v>
      </c>
      <c r="M787" s="196"/>
      <c r="N787" s="196"/>
      <c r="O787" s="199">
        <v>0</v>
      </c>
      <c r="P787" s="199">
        <v>0</v>
      </c>
      <c r="Q787" s="199">
        <v>2.4</v>
      </c>
      <c r="R787" s="199">
        <v>1.4</v>
      </c>
      <c r="S787" s="199">
        <v>4.72</v>
      </c>
      <c r="T787" s="199">
        <v>0.9</v>
      </c>
      <c r="U787" s="199">
        <v>7.7</v>
      </c>
      <c r="V787" s="199">
        <v>1.5</v>
      </c>
      <c r="W787" s="196" t="s">
        <v>76</v>
      </c>
      <c r="X787" s="198">
        <v>7</v>
      </c>
      <c r="Y787" s="81"/>
      <c r="Z787" s="79"/>
      <c r="AA787" t="str">
        <f t="shared" si="60"/>
        <v>Lewis, Dion PHI RB</v>
      </c>
    </row>
    <row r="788" spans="1:27" ht="15.75" thickBot="1">
      <c r="A788" s="196">
        <v>778</v>
      </c>
      <c r="B788" s="196">
        <v>778</v>
      </c>
      <c r="C788" s="197" t="s">
        <v>891</v>
      </c>
      <c r="D788" s="197">
        <v>152.75</v>
      </c>
      <c r="E788" s="196">
        <v>9.5470000000000006</v>
      </c>
      <c r="F788" s="199">
        <v>13.5</v>
      </c>
      <c r="G788" s="199">
        <v>4.5</v>
      </c>
      <c r="H788" s="199">
        <v>3.75</v>
      </c>
      <c r="I788" s="200" t="s">
        <v>70</v>
      </c>
      <c r="J788" s="199">
        <v>16</v>
      </c>
      <c r="K788" s="199">
        <v>15</v>
      </c>
      <c r="L788" s="199">
        <v>9.5</v>
      </c>
      <c r="M788" s="199">
        <v>9</v>
      </c>
      <c r="N788" s="199">
        <v>9.75</v>
      </c>
      <c r="O788" s="199">
        <v>9.25</v>
      </c>
      <c r="P788" s="199">
        <v>18.5</v>
      </c>
      <c r="Q788" s="199">
        <v>7.5</v>
      </c>
      <c r="R788" s="199">
        <v>8.5</v>
      </c>
      <c r="S788" s="199">
        <v>5.5</v>
      </c>
      <c r="T788" s="199">
        <v>7</v>
      </c>
      <c r="U788" s="199">
        <v>12.5</v>
      </c>
      <c r="V788" s="199">
        <v>3</v>
      </c>
      <c r="W788" s="196" t="s">
        <v>71</v>
      </c>
      <c r="X788" s="198">
        <v>4</v>
      </c>
      <c r="Y788" s="84"/>
      <c r="Z788" s="82"/>
      <c r="AA788" t="str">
        <f t="shared" si="60"/>
        <v>Lewis, Keenan PIT CB</v>
      </c>
    </row>
    <row r="789" spans="1:27" ht="15.75" thickBot="1">
      <c r="A789" s="196">
        <v>779</v>
      </c>
      <c r="B789" s="196">
        <v>779</v>
      </c>
      <c r="C789" s="197" t="s">
        <v>892</v>
      </c>
      <c r="D789" s="197">
        <v>42.5</v>
      </c>
      <c r="E789" s="196">
        <v>4.7220000000000004</v>
      </c>
      <c r="F789" s="196"/>
      <c r="G789" s="196"/>
      <c r="H789" s="196"/>
      <c r="I789" s="196"/>
      <c r="J789" s="196"/>
      <c r="K789" s="199">
        <v>4.5</v>
      </c>
      <c r="L789" s="200" t="s">
        <v>70</v>
      </c>
      <c r="M789" s="199">
        <v>6.75</v>
      </c>
      <c r="N789" s="199">
        <v>1.5</v>
      </c>
      <c r="O789" s="199">
        <v>3</v>
      </c>
      <c r="P789" s="199">
        <v>3</v>
      </c>
      <c r="Q789" s="199">
        <v>7.5</v>
      </c>
      <c r="R789" s="196"/>
      <c r="S789" s="196"/>
      <c r="T789" s="199">
        <v>2.5</v>
      </c>
      <c r="U789" s="199">
        <v>7</v>
      </c>
      <c r="V789" s="199">
        <v>6.75</v>
      </c>
      <c r="W789" s="196" t="s">
        <v>71</v>
      </c>
      <c r="X789" s="198">
        <v>7</v>
      </c>
      <c r="Y789" s="81"/>
      <c r="Z789" s="79"/>
      <c r="AA789" t="str">
        <f t="shared" si="60"/>
        <v>Lewis, Kendrick KCC S</v>
      </c>
    </row>
    <row r="790" spans="1:27" ht="15.75" thickBot="1">
      <c r="A790" s="196">
        <v>780</v>
      </c>
      <c r="B790" s="196">
        <v>780</v>
      </c>
      <c r="C790" s="197" t="s">
        <v>893</v>
      </c>
      <c r="D790" s="197">
        <v>157</v>
      </c>
      <c r="E790" s="196">
        <v>9.8119999999999994</v>
      </c>
      <c r="F790" s="199">
        <v>18.7</v>
      </c>
      <c r="G790" s="199">
        <v>0</v>
      </c>
      <c r="H790" s="199">
        <v>2.2999999999999998</v>
      </c>
      <c r="I790" s="199">
        <v>13.7</v>
      </c>
      <c r="J790" s="199">
        <v>9.9</v>
      </c>
      <c r="K790" s="200" t="s">
        <v>70</v>
      </c>
      <c r="L790" s="199">
        <v>6.5</v>
      </c>
      <c r="M790" s="199">
        <v>5.0999999999999996</v>
      </c>
      <c r="N790" s="199">
        <v>10.1</v>
      </c>
      <c r="O790" s="199">
        <v>8.1</v>
      </c>
      <c r="P790" s="199">
        <v>20.5</v>
      </c>
      <c r="Q790" s="199">
        <v>11.6</v>
      </c>
      <c r="R790" s="199">
        <v>13.8</v>
      </c>
      <c r="S790" s="199">
        <v>1.9</v>
      </c>
      <c r="T790" s="199">
        <v>5.3</v>
      </c>
      <c r="U790" s="199">
        <v>8.6999999999999993</v>
      </c>
      <c r="V790" s="199">
        <v>20.8</v>
      </c>
      <c r="W790" s="197" t="s">
        <v>296</v>
      </c>
      <c r="X790" s="198">
        <v>6</v>
      </c>
      <c r="Y790" s="84"/>
      <c r="Z790" s="82"/>
      <c r="AA790" t="str">
        <f t="shared" si="60"/>
        <v>Lewis, Marcedes JAC TE</v>
      </c>
    </row>
    <row r="791" spans="1:27" ht="15.75" thickBot="1">
      <c r="A791" s="196">
        <v>781</v>
      </c>
      <c r="B791" s="196">
        <v>781</v>
      </c>
      <c r="C791" s="197" t="s">
        <v>894</v>
      </c>
      <c r="D791" s="197">
        <v>4.5</v>
      </c>
      <c r="E791" s="196">
        <v>0.5</v>
      </c>
      <c r="F791" s="196"/>
      <c r="G791" s="199">
        <v>0</v>
      </c>
      <c r="H791" s="199">
        <v>0</v>
      </c>
      <c r="I791" s="196"/>
      <c r="J791" s="200" t="s">
        <v>70</v>
      </c>
      <c r="K791" s="199">
        <v>0</v>
      </c>
      <c r="L791" s="196"/>
      <c r="M791" s="196"/>
      <c r="N791" s="199">
        <v>1.5</v>
      </c>
      <c r="O791" s="199">
        <v>3</v>
      </c>
      <c r="P791" s="199">
        <v>0</v>
      </c>
      <c r="Q791" s="199">
        <v>0</v>
      </c>
      <c r="R791" s="199">
        <v>0</v>
      </c>
      <c r="S791" s="199">
        <v>0</v>
      </c>
      <c r="T791" s="196"/>
      <c r="U791" s="196"/>
      <c r="V791" s="196"/>
      <c r="W791" s="196" t="s">
        <v>71</v>
      </c>
      <c r="X791" s="198">
        <v>5</v>
      </c>
      <c r="Y791" s="81"/>
      <c r="Z791" s="79"/>
      <c r="AA791" t="str">
        <f t="shared" si="60"/>
        <v>Lewis, Myron TBB CB</v>
      </c>
    </row>
    <row r="792" spans="1:27" ht="15.75" thickBot="1">
      <c r="A792" s="196">
        <v>782</v>
      </c>
      <c r="B792" s="196">
        <v>782</v>
      </c>
      <c r="C792" s="197" t="s">
        <v>895</v>
      </c>
      <c r="D792" s="197">
        <v>90.75</v>
      </c>
      <c r="E792" s="196">
        <v>15.125</v>
      </c>
      <c r="F792" s="199">
        <v>27.75</v>
      </c>
      <c r="G792" s="199">
        <v>12.5</v>
      </c>
      <c r="H792" s="199">
        <v>12.75</v>
      </c>
      <c r="I792" s="199">
        <v>5.25</v>
      </c>
      <c r="J792" s="199">
        <v>16</v>
      </c>
      <c r="K792" s="199">
        <v>16.5</v>
      </c>
      <c r="L792" s="196"/>
      <c r="M792" s="200" t="s">
        <v>70</v>
      </c>
      <c r="N792" s="196"/>
      <c r="O792" s="196"/>
      <c r="P792" s="196"/>
      <c r="Q792" s="196"/>
      <c r="R792" s="196"/>
      <c r="S792" s="196"/>
      <c r="T792" s="196"/>
      <c r="U792" s="196"/>
      <c r="V792" s="196"/>
      <c r="W792" s="196" t="s">
        <v>71</v>
      </c>
      <c r="X792" s="198">
        <v>8</v>
      </c>
      <c r="Y792" s="84"/>
      <c r="Z792" s="82"/>
      <c r="AA792" t="str">
        <f t="shared" si="60"/>
        <v>Lewis, Ray BAL LB</v>
      </c>
    </row>
    <row r="793" spans="1:27" ht="15.75" thickBot="1">
      <c r="A793" s="196">
        <v>783</v>
      </c>
      <c r="B793" s="196">
        <v>783</v>
      </c>
      <c r="C793" s="197" t="s">
        <v>896</v>
      </c>
      <c r="D793" s="197">
        <v>0</v>
      </c>
      <c r="E793" s="196">
        <v>0</v>
      </c>
      <c r="F793" s="199">
        <v>0</v>
      </c>
      <c r="G793" s="199">
        <v>0</v>
      </c>
      <c r="H793" s="199">
        <v>0</v>
      </c>
      <c r="I793" s="199">
        <v>0</v>
      </c>
      <c r="J793" s="200" t="s">
        <v>70</v>
      </c>
      <c r="K793" s="199">
        <v>0</v>
      </c>
      <c r="L793" s="196"/>
      <c r="M793" s="199">
        <v>0</v>
      </c>
      <c r="N793" s="199">
        <v>0</v>
      </c>
      <c r="O793" s="199">
        <v>0</v>
      </c>
      <c r="P793" s="196"/>
      <c r="Q793" s="196"/>
      <c r="R793" s="196"/>
      <c r="S793" s="196"/>
      <c r="T793" s="196"/>
      <c r="U793" s="196"/>
      <c r="V793" s="196"/>
      <c r="W793" s="196" t="s">
        <v>71</v>
      </c>
      <c r="X793" s="198">
        <v>5</v>
      </c>
      <c r="Y793" s="81"/>
      <c r="Z793" s="79"/>
      <c r="AA793" t="str">
        <f t="shared" si="60"/>
        <v>Lewis, Ronnell DET DE</v>
      </c>
    </row>
    <row r="794" spans="1:27" ht="15.75" thickBot="1">
      <c r="A794" s="196">
        <v>784</v>
      </c>
      <c r="B794" s="196">
        <v>784</v>
      </c>
      <c r="C794" s="197" t="s">
        <v>897</v>
      </c>
      <c r="D794" s="197">
        <v>7.46</v>
      </c>
      <c r="E794" s="196">
        <v>7.46</v>
      </c>
      <c r="F794" s="196"/>
      <c r="G794" s="196"/>
      <c r="H794" s="196"/>
      <c r="I794" s="196"/>
      <c r="J794" s="196"/>
      <c r="K794" s="196"/>
      <c r="L794" s="196"/>
      <c r="M794" s="196"/>
      <c r="N794" s="196"/>
      <c r="O794" s="200" t="s">
        <v>70</v>
      </c>
      <c r="P794" s="196"/>
      <c r="Q794" s="196"/>
      <c r="R794" s="196"/>
      <c r="S794" s="196"/>
      <c r="T794" s="196"/>
      <c r="U794" s="196"/>
      <c r="V794" s="199">
        <v>7.46</v>
      </c>
      <c r="W794" s="196" t="s">
        <v>71</v>
      </c>
      <c r="X794" s="198">
        <v>10</v>
      </c>
      <c r="Y794" s="84"/>
      <c r="Z794" s="82"/>
      <c r="AA794" t="str">
        <f t="shared" si="60"/>
        <v>Lewis, Thaddeus CLE QB</v>
      </c>
    </row>
    <row r="795" spans="1:27" ht="15.75" thickBot="1">
      <c r="A795" s="196">
        <v>785</v>
      </c>
      <c r="B795" s="196">
        <v>785</v>
      </c>
      <c r="C795" s="197" t="s">
        <v>898</v>
      </c>
      <c r="D795" s="197">
        <v>4.5</v>
      </c>
      <c r="E795" s="196">
        <v>0.34599999999999997</v>
      </c>
      <c r="F795" s="199">
        <v>0</v>
      </c>
      <c r="G795" s="196"/>
      <c r="H795" s="196"/>
      <c r="I795" s="196"/>
      <c r="J795" s="200" t="s">
        <v>70</v>
      </c>
      <c r="K795" s="199">
        <v>0</v>
      </c>
      <c r="L795" s="199">
        <v>0</v>
      </c>
      <c r="M795" s="199">
        <v>1.5</v>
      </c>
      <c r="N795" s="199">
        <v>0</v>
      </c>
      <c r="O795" s="199">
        <v>0</v>
      </c>
      <c r="P795" s="199">
        <v>3</v>
      </c>
      <c r="Q795" s="199">
        <v>0</v>
      </c>
      <c r="R795" s="199">
        <v>0</v>
      </c>
      <c r="S795" s="199">
        <v>0</v>
      </c>
      <c r="T795" s="199">
        <v>0</v>
      </c>
      <c r="U795" s="199">
        <v>0</v>
      </c>
      <c r="V795" s="199">
        <v>0</v>
      </c>
      <c r="W795" s="196" t="s">
        <v>71</v>
      </c>
      <c r="X795" s="198">
        <v>5</v>
      </c>
      <c r="Y795" s="81"/>
      <c r="Z795" s="79"/>
      <c r="AA795" t="str">
        <f t="shared" si="60"/>
        <v>Lewis, Travis DET LB</v>
      </c>
    </row>
    <row r="796" spans="1:27" ht="15.75" thickBot="1">
      <c r="A796" s="196">
        <v>786</v>
      </c>
      <c r="B796" s="196">
        <v>786</v>
      </c>
      <c r="C796" s="197" t="s">
        <v>899</v>
      </c>
      <c r="D796" s="197">
        <v>105.5</v>
      </c>
      <c r="E796" s="196">
        <v>6.5940000000000003</v>
      </c>
      <c r="F796" s="199">
        <v>4</v>
      </c>
      <c r="G796" s="199">
        <v>5</v>
      </c>
      <c r="H796" s="199">
        <v>6</v>
      </c>
      <c r="I796" s="199">
        <v>4</v>
      </c>
      <c r="J796" s="199">
        <v>3</v>
      </c>
      <c r="K796" s="199">
        <v>5</v>
      </c>
      <c r="L796" s="199">
        <v>10.5</v>
      </c>
      <c r="M796" s="200" t="s">
        <v>70</v>
      </c>
      <c r="N796" s="199">
        <v>8</v>
      </c>
      <c r="O796" s="199">
        <v>7.5</v>
      </c>
      <c r="P796" s="199">
        <v>13.5</v>
      </c>
      <c r="Q796" s="199">
        <v>7</v>
      </c>
      <c r="R796" s="199">
        <v>11.5</v>
      </c>
      <c r="S796" s="199">
        <v>6.5</v>
      </c>
      <c r="T796" s="199">
        <v>5.5</v>
      </c>
      <c r="U796" s="199">
        <v>4.5</v>
      </c>
      <c r="V796" s="199">
        <v>4</v>
      </c>
      <c r="W796" s="196" t="s">
        <v>71</v>
      </c>
      <c r="X796" s="198">
        <v>8</v>
      </c>
      <c r="Y796" s="84"/>
      <c r="Z796" s="82"/>
      <c r="AA796" t="str">
        <f t="shared" si="60"/>
        <v>Lindell, Rian BUF PK</v>
      </c>
    </row>
    <row r="797" spans="1:27" ht="15.75" thickBot="1">
      <c r="A797" s="196">
        <v>787</v>
      </c>
      <c r="B797" s="196">
        <v>787</v>
      </c>
      <c r="C797" s="197" t="s">
        <v>900</v>
      </c>
      <c r="D797" s="197">
        <v>-6.1</v>
      </c>
      <c r="E797" s="196">
        <v>-0.871</v>
      </c>
      <c r="F797" s="196"/>
      <c r="G797" s="196"/>
      <c r="H797" s="196"/>
      <c r="I797" s="196"/>
      <c r="J797" s="196"/>
      <c r="K797" s="199">
        <v>0</v>
      </c>
      <c r="L797" s="196"/>
      <c r="M797" s="196"/>
      <c r="N797" s="196"/>
      <c r="O797" s="200" t="s">
        <v>70</v>
      </c>
      <c r="P797" s="199">
        <v>-3.44</v>
      </c>
      <c r="Q797" s="199">
        <v>1.7</v>
      </c>
      <c r="R797" s="199">
        <v>-2.12</v>
      </c>
      <c r="S797" s="199">
        <v>-2.84</v>
      </c>
      <c r="T797" s="199">
        <v>-0.04</v>
      </c>
      <c r="U797" s="199">
        <v>0.64</v>
      </c>
      <c r="V797" s="196"/>
      <c r="W797" s="196" t="s">
        <v>71</v>
      </c>
      <c r="X797" s="198">
        <v>10</v>
      </c>
      <c r="Y797" s="81"/>
      <c r="Z797" s="79"/>
      <c r="AA797" t="str">
        <f t="shared" si="60"/>
        <v>Lindley, Ryan ARI QB</v>
      </c>
    </row>
    <row r="798" spans="1:27" ht="15.75" thickBot="1">
      <c r="A798" s="196">
        <v>788</v>
      </c>
      <c r="B798" s="196">
        <v>788</v>
      </c>
      <c r="C798" s="197" t="s">
        <v>901</v>
      </c>
      <c r="D798" s="197">
        <v>69.3</v>
      </c>
      <c r="E798" s="196">
        <v>6.93</v>
      </c>
      <c r="F798" s="199">
        <v>3.75</v>
      </c>
      <c r="G798" s="199">
        <v>16.25</v>
      </c>
      <c r="H798" s="199">
        <v>6.25</v>
      </c>
      <c r="I798" s="199">
        <v>8.75</v>
      </c>
      <c r="J798" s="200" t="s">
        <v>70</v>
      </c>
      <c r="K798" s="199">
        <v>2.5</v>
      </c>
      <c r="L798" s="196"/>
      <c r="M798" s="196"/>
      <c r="N798" s="196"/>
      <c r="O798" s="196"/>
      <c r="P798" s="196"/>
      <c r="Q798" s="196"/>
      <c r="R798" s="199">
        <v>7.5</v>
      </c>
      <c r="S798" s="199">
        <v>1.25</v>
      </c>
      <c r="T798" s="199">
        <v>11.8</v>
      </c>
      <c r="U798" s="199">
        <v>5</v>
      </c>
      <c r="V798" s="199">
        <v>6.25</v>
      </c>
      <c r="W798" s="196" t="s">
        <v>87</v>
      </c>
      <c r="X798" s="198">
        <v>5</v>
      </c>
      <c r="Y798" s="84"/>
      <c r="Z798" s="82"/>
      <c r="AA798" t="str">
        <f t="shared" si="60"/>
        <v>Lissemore, Sean DAL DE</v>
      </c>
    </row>
    <row r="799" spans="1:27" ht="15.75" thickBot="1">
      <c r="A799" s="196">
        <v>789</v>
      </c>
      <c r="B799" s="196">
        <v>789</v>
      </c>
      <c r="C799" s="197" t="s">
        <v>902</v>
      </c>
      <c r="D799" s="197">
        <v>157.44999999999999</v>
      </c>
      <c r="E799" s="196">
        <v>9.8409999999999993</v>
      </c>
      <c r="F799" s="199">
        <v>0</v>
      </c>
      <c r="G799" s="199">
        <v>17.95</v>
      </c>
      <c r="H799" s="199">
        <v>4.2</v>
      </c>
      <c r="I799" s="199">
        <v>13.5</v>
      </c>
      <c r="J799" s="199">
        <v>0</v>
      </c>
      <c r="K799" s="199">
        <v>5.55</v>
      </c>
      <c r="L799" s="199">
        <v>18.7</v>
      </c>
      <c r="M799" s="199">
        <v>5.3</v>
      </c>
      <c r="N799" s="199">
        <v>11.45</v>
      </c>
      <c r="O799" s="200" t="s">
        <v>70</v>
      </c>
      <c r="P799" s="199">
        <v>9.0500000000000007</v>
      </c>
      <c r="Q799" s="199">
        <v>1.85</v>
      </c>
      <c r="R799" s="199">
        <v>9.8000000000000007</v>
      </c>
      <c r="S799" s="199">
        <v>13.6</v>
      </c>
      <c r="T799" s="199">
        <v>13.65</v>
      </c>
      <c r="U799" s="199">
        <v>19.3</v>
      </c>
      <c r="V799" s="199">
        <v>13.55</v>
      </c>
      <c r="W799" s="197" t="s">
        <v>542</v>
      </c>
      <c r="X799" s="198">
        <v>10</v>
      </c>
      <c r="Y799" s="81"/>
      <c r="Z799" s="79"/>
      <c r="AA799" t="str">
        <f t="shared" si="60"/>
        <v>Little, Greg CLE WR</v>
      </c>
    </row>
    <row r="800" spans="1:27" ht="15.75" thickBot="1">
      <c r="A800" s="196">
        <v>790</v>
      </c>
      <c r="B800" s="196">
        <v>790</v>
      </c>
      <c r="C800" s="197" t="s">
        <v>903</v>
      </c>
      <c r="D800" s="197">
        <v>181.85</v>
      </c>
      <c r="E800" s="196">
        <v>11.366</v>
      </c>
      <c r="F800" s="199">
        <v>7.5</v>
      </c>
      <c r="G800" s="199">
        <v>2.5</v>
      </c>
      <c r="H800" s="199">
        <v>0</v>
      </c>
      <c r="I800" s="199">
        <v>3.25</v>
      </c>
      <c r="J800" s="199">
        <v>16.05</v>
      </c>
      <c r="K800" s="199">
        <v>5</v>
      </c>
      <c r="L800" s="200" t="s">
        <v>70</v>
      </c>
      <c r="M800" s="199">
        <v>20.65</v>
      </c>
      <c r="N800" s="199">
        <v>11.25</v>
      </c>
      <c r="O800" s="199">
        <v>14.75</v>
      </c>
      <c r="P800" s="199">
        <v>2.5</v>
      </c>
      <c r="Q800" s="199">
        <v>24.15</v>
      </c>
      <c r="R800" s="199">
        <v>17.25</v>
      </c>
      <c r="S800" s="199">
        <v>14.2</v>
      </c>
      <c r="T800" s="199">
        <v>11.75</v>
      </c>
      <c r="U800" s="199">
        <v>23.8</v>
      </c>
      <c r="V800" s="199">
        <v>7.25</v>
      </c>
      <c r="W800" s="197" t="s">
        <v>234</v>
      </c>
      <c r="X800" s="198">
        <v>7</v>
      </c>
      <c r="Y800" s="84"/>
      <c r="Z800" s="82"/>
      <c r="AA800" t="str">
        <f t="shared" si="60"/>
        <v>Liuget, Corey SDC DE</v>
      </c>
    </row>
    <row r="801" spans="1:27" ht="15.75" thickBot="1">
      <c r="A801" s="196">
        <v>791</v>
      </c>
      <c r="B801" s="196">
        <v>791</v>
      </c>
      <c r="C801" s="197" t="s">
        <v>904</v>
      </c>
      <c r="D801" s="197">
        <v>219.4</v>
      </c>
      <c r="E801" s="196">
        <v>13.712999999999999</v>
      </c>
      <c r="F801" s="199">
        <v>13.15</v>
      </c>
      <c r="G801" s="199">
        <v>16</v>
      </c>
      <c r="H801" s="199">
        <v>22.05</v>
      </c>
      <c r="I801" s="199">
        <v>14.75</v>
      </c>
      <c r="J801" s="199">
        <v>7.15</v>
      </c>
      <c r="K801" s="199">
        <v>15.5</v>
      </c>
      <c r="L801" s="199">
        <v>1.85</v>
      </c>
      <c r="M801" s="199">
        <v>17.3</v>
      </c>
      <c r="N801" s="200" t="s">
        <v>70</v>
      </c>
      <c r="O801" s="199">
        <v>10.75</v>
      </c>
      <c r="P801" s="199">
        <v>9.5</v>
      </c>
      <c r="Q801" s="199">
        <v>6.35</v>
      </c>
      <c r="R801" s="199">
        <v>2.25</v>
      </c>
      <c r="S801" s="199">
        <v>30.65</v>
      </c>
      <c r="T801" s="199">
        <v>36.299999999999997</v>
      </c>
      <c r="U801" s="199">
        <v>13.7</v>
      </c>
      <c r="V801" s="199">
        <v>2.15</v>
      </c>
      <c r="W801" s="196" t="s">
        <v>71</v>
      </c>
      <c r="X801" s="198">
        <v>9</v>
      </c>
      <c r="Y801" s="81"/>
      <c r="Z801" s="79"/>
      <c r="AA801" t="str">
        <f t="shared" si="60"/>
        <v>Lloyd, Brandon NEP WR</v>
      </c>
    </row>
    <row r="802" spans="1:27" ht="15.75" thickBot="1">
      <c r="A802" s="196">
        <v>792</v>
      </c>
      <c r="B802" s="196">
        <v>792</v>
      </c>
      <c r="C802" s="197" t="s">
        <v>905</v>
      </c>
      <c r="D802" s="197">
        <v>0</v>
      </c>
      <c r="E802" s="196">
        <v>0</v>
      </c>
      <c r="F802" s="196"/>
      <c r="G802" s="196"/>
      <c r="H802" s="196"/>
      <c r="I802" s="196"/>
      <c r="J802" s="196"/>
      <c r="K802" s="196"/>
      <c r="L802" s="196"/>
      <c r="M802" s="200" t="s">
        <v>70</v>
      </c>
      <c r="N802" s="196"/>
      <c r="O802" s="196"/>
      <c r="P802" s="196"/>
      <c r="Q802" s="196"/>
      <c r="R802" s="196"/>
      <c r="S802" s="196"/>
      <c r="T802" s="196"/>
      <c r="U802" s="199">
        <v>0</v>
      </c>
      <c r="V802" s="196"/>
      <c r="W802" s="196" t="s">
        <v>71</v>
      </c>
      <c r="X802" s="198">
        <v>8</v>
      </c>
      <c r="Y802" s="84"/>
      <c r="Z802" s="82"/>
      <c r="AA802" t="str">
        <f t="shared" si="60"/>
        <v>Lloyd, Greg BUF LB</v>
      </c>
    </row>
    <row r="803" spans="1:27" ht="15.75" thickBot="1">
      <c r="A803" s="196">
        <v>793</v>
      </c>
      <c r="B803" s="196">
        <v>793</v>
      </c>
      <c r="C803" s="197" t="s">
        <v>906</v>
      </c>
      <c r="D803" s="197">
        <v>115.81</v>
      </c>
      <c r="E803" s="196">
        <v>10.528</v>
      </c>
      <c r="F803" s="199">
        <v>7.26</v>
      </c>
      <c r="G803" s="199">
        <v>12.06</v>
      </c>
      <c r="H803" s="199">
        <v>31.2</v>
      </c>
      <c r="I803" s="199">
        <v>-1</v>
      </c>
      <c r="J803" s="196"/>
      <c r="K803" s="196"/>
      <c r="L803" s="196"/>
      <c r="M803" s="196"/>
      <c r="N803" s="196"/>
      <c r="O803" s="199">
        <v>17.48</v>
      </c>
      <c r="P803" s="200" t="s">
        <v>70</v>
      </c>
      <c r="Q803" s="199">
        <v>10.54</v>
      </c>
      <c r="R803" s="199">
        <v>4.25</v>
      </c>
      <c r="S803" s="199">
        <v>15.58</v>
      </c>
      <c r="T803" s="199">
        <v>12.26</v>
      </c>
      <c r="U803" s="199">
        <v>0.8</v>
      </c>
      <c r="V803" s="199">
        <v>5.38</v>
      </c>
      <c r="W803" s="196" t="s">
        <v>71</v>
      </c>
      <c r="X803" s="198">
        <v>11</v>
      </c>
      <c r="Y803" s="81"/>
      <c r="Z803" s="79"/>
      <c r="AA803" t="str">
        <f t="shared" si="60"/>
        <v>Locker, Jake TEN QB</v>
      </c>
    </row>
    <row r="804" spans="1:27" ht="15.75" thickBot="1">
      <c r="A804" s="196">
        <v>794</v>
      </c>
      <c r="B804" s="196">
        <v>794</v>
      </c>
      <c r="C804" s="197" t="s">
        <v>907</v>
      </c>
      <c r="D804" s="197">
        <v>195.45</v>
      </c>
      <c r="E804" s="196">
        <v>12.215999999999999</v>
      </c>
      <c r="F804" s="199">
        <v>9.75</v>
      </c>
      <c r="G804" s="199">
        <v>12.25</v>
      </c>
      <c r="H804" s="199">
        <v>21.5</v>
      </c>
      <c r="I804" s="199">
        <v>15.75</v>
      </c>
      <c r="J804" s="199">
        <v>21.45</v>
      </c>
      <c r="K804" s="200" t="s">
        <v>70</v>
      </c>
      <c r="L804" s="199">
        <v>8.5</v>
      </c>
      <c r="M804" s="199">
        <v>18</v>
      </c>
      <c r="N804" s="199">
        <v>13.5</v>
      </c>
      <c r="O804" s="199">
        <v>7.75</v>
      </c>
      <c r="P804" s="199">
        <v>3</v>
      </c>
      <c r="Q804" s="199">
        <v>10.75</v>
      </c>
      <c r="R804" s="199">
        <v>12</v>
      </c>
      <c r="S804" s="199">
        <v>12</v>
      </c>
      <c r="T804" s="199">
        <v>7.25</v>
      </c>
      <c r="U804" s="199">
        <v>13</v>
      </c>
      <c r="V804" s="199">
        <v>9</v>
      </c>
      <c r="W804" s="197" t="s">
        <v>535</v>
      </c>
      <c r="X804" s="198">
        <v>6</v>
      </c>
      <c r="Y804" s="84"/>
      <c r="Z804" s="82"/>
      <c r="AA804" t="str">
        <f t="shared" si="60"/>
        <v>Lofton, Curtis NOS LB</v>
      </c>
    </row>
    <row r="805" spans="1:27" ht="15.75" thickBot="1">
      <c r="A805" s="196">
        <v>795</v>
      </c>
      <c r="B805" s="196">
        <v>795</v>
      </c>
      <c r="C805" s="197" t="s">
        <v>908</v>
      </c>
      <c r="D805" s="197">
        <v>47.38</v>
      </c>
      <c r="E805" s="196">
        <v>2.9609999999999999</v>
      </c>
      <c r="F805" s="199">
        <v>5.25</v>
      </c>
      <c r="G805" s="199">
        <v>3.23</v>
      </c>
      <c r="H805" s="199">
        <v>2.98</v>
      </c>
      <c r="I805" s="199">
        <v>2.33</v>
      </c>
      <c r="J805" s="200" t="s">
        <v>70</v>
      </c>
      <c r="K805" s="199">
        <v>5.84</v>
      </c>
      <c r="L805" s="199">
        <v>-1.77</v>
      </c>
      <c r="M805" s="199">
        <v>1.24</v>
      </c>
      <c r="N805" s="199">
        <v>0</v>
      </c>
      <c r="O805" s="199">
        <v>4.51</v>
      </c>
      <c r="P805" s="199">
        <v>1.8</v>
      </c>
      <c r="Q805" s="199">
        <v>4.97</v>
      </c>
      <c r="R805" s="199">
        <v>4.32</v>
      </c>
      <c r="S805" s="199">
        <v>4.54</v>
      </c>
      <c r="T805" s="199">
        <v>2.76</v>
      </c>
      <c r="U805" s="199">
        <v>5.38</v>
      </c>
      <c r="V805" s="199">
        <v>0</v>
      </c>
      <c r="W805" s="196" t="s">
        <v>71</v>
      </c>
      <c r="X805" s="198">
        <v>5</v>
      </c>
      <c r="Y805" s="81"/>
      <c r="Z805" s="79"/>
      <c r="AA805" t="str">
        <f t="shared" si="60"/>
        <v>Logan, Stefan DET RB</v>
      </c>
    </row>
    <row r="806" spans="1:27" ht="15.75" thickBot="1">
      <c r="A806" s="196">
        <v>796</v>
      </c>
      <c r="B806" s="196">
        <v>796</v>
      </c>
      <c r="C806" s="197" t="s">
        <v>909</v>
      </c>
      <c r="D806" s="197">
        <v>152.9</v>
      </c>
      <c r="E806" s="196">
        <v>9.5559999999999992</v>
      </c>
      <c r="F806" s="199">
        <v>0</v>
      </c>
      <c r="G806" s="199">
        <v>6.25</v>
      </c>
      <c r="H806" s="199">
        <v>18.2</v>
      </c>
      <c r="I806" s="199">
        <v>5</v>
      </c>
      <c r="J806" s="199">
        <v>10.65</v>
      </c>
      <c r="K806" s="199">
        <v>11.5</v>
      </c>
      <c r="L806" s="199">
        <v>1.25</v>
      </c>
      <c r="M806" s="199">
        <v>3.5</v>
      </c>
      <c r="N806" s="200" t="s">
        <v>70</v>
      </c>
      <c r="O806" s="199">
        <v>16.8</v>
      </c>
      <c r="P806" s="199">
        <v>20.100000000000001</v>
      </c>
      <c r="Q806" s="199">
        <v>0</v>
      </c>
      <c r="R806" s="199">
        <v>2.5</v>
      </c>
      <c r="S806" s="199">
        <v>9.9499999999999993</v>
      </c>
      <c r="T806" s="199">
        <v>7</v>
      </c>
      <c r="U806" s="199">
        <v>9.1</v>
      </c>
      <c r="V806" s="199">
        <v>31.1</v>
      </c>
      <c r="W806" s="197" t="s">
        <v>109</v>
      </c>
      <c r="X806" s="198">
        <v>9</v>
      </c>
      <c r="Y806" s="84"/>
      <c r="Z806" s="82"/>
      <c r="AA806" t="str">
        <f t="shared" si="60"/>
        <v>Long, Chris STL DE</v>
      </c>
    </row>
    <row r="807" spans="1:27" ht="15.75" thickBot="1">
      <c r="A807" s="196">
        <v>797</v>
      </c>
      <c r="B807" s="196">
        <v>797</v>
      </c>
      <c r="C807" s="197" t="s">
        <v>910</v>
      </c>
      <c r="D807" s="197">
        <v>26.3</v>
      </c>
      <c r="E807" s="196">
        <v>1.6439999999999999</v>
      </c>
      <c r="F807" s="199">
        <v>6.1</v>
      </c>
      <c r="G807" s="199">
        <v>1.8</v>
      </c>
      <c r="H807" s="199">
        <v>0</v>
      </c>
      <c r="I807" s="199">
        <v>0</v>
      </c>
      <c r="J807" s="200" t="s">
        <v>70</v>
      </c>
      <c r="K807" s="199">
        <v>2.6</v>
      </c>
      <c r="L807" s="199">
        <v>1.6</v>
      </c>
      <c r="M807" s="199">
        <v>7.1</v>
      </c>
      <c r="N807" s="199">
        <v>2.1</v>
      </c>
      <c r="O807" s="199">
        <v>0</v>
      </c>
      <c r="P807" s="199">
        <v>0</v>
      </c>
      <c r="Q807" s="199">
        <v>0</v>
      </c>
      <c r="R807" s="199">
        <v>0</v>
      </c>
      <c r="S807" s="199">
        <v>0</v>
      </c>
      <c r="T807" s="199">
        <v>0</v>
      </c>
      <c r="U807" s="199">
        <v>2.8</v>
      </c>
      <c r="V807" s="199">
        <v>2.2000000000000002</v>
      </c>
      <c r="W807" s="196" t="s">
        <v>71</v>
      </c>
      <c r="X807" s="198">
        <v>5</v>
      </c>
      <c r="Y807" s="81"/>
      <c r="Z807" s="79"/>
      <c r="AA807" t="str">
        <f t="shared" si="60"/>
        <v>Lorig, Erik TBB RB</v>
      </c>
    </row>
    <row r="808" spans="1:27" ht="15.75" thickBot="1">
      <c r="A808" s="196">
        <v>798</v>
      </c>
      <c r="B808" s="196">
        <v>798</v>
      </c>
      <c r="C808" s="197" t="s">
        <v>911</v>
      </c>
      <c r="D808" s="197">
        <v>54.9</v>
      </c>
      <c r="E808" s="196">
        <v>3.431</v>
      </c>
      <c r="F808" s="199">
        <v>3.75</v>
      </c>
      <c r="G808" s="199">
        <v>11.25</v>
      </c>
      <c r="H808" s="199">
        <v>0</v>
      </c>
      <c r="I808" s="199">
        <v>3.75</v>
      </c>
      <c r="J808" s="199">
        <v>3.75</v>
      </c>
      <c r="K808" s="199">
        <v>3.75</v>
      </c>
      <c r="L808" s="199">
        <v>11.4</v>
      </c>
      <c r="M808" s="199">
        <v>5</v>
      </c>
      <c r="N808" s="200" t="s">
        <v>70</v>
      </c>
      <c r="O808" s="199">
        <v>1.25</v>
      </c>
      <c r="P808" s="199">
        <v>1.25</v>
      </c>
      <c r="Q808" s="199">
        <v>0</v>
      </c>
      <c r="R808" s="199">
        <v>3.5</v>
      </c>
      <c r="S808" s="199">
        <v>0</v>
      </c>
      <c r="T808" s="199">
        <v>5</v>
      </c>
      <c r="U808" s="199">
        <v>0</v>
      </c>
      <c r="V808" s="199">
        <v>1.25</v>
      </c>
      <c r="W808" s="196" t="s">
        <v>71</v>
      </c>
      <c r="X808" s="198">
        <v>9</v>
      </c>
      <c r="Y808" s="84"/>
      <c r="Z808" s="82"/>
      <c r="AA808" t="str">
        <f t="shared" si="60"/>
        <v>Love, Kyle NEP DT</v>
      </c>
    </row>
    <row r="809" spans="1:27" ht="15.75" thickBot="1">
      <c r="A809" s="196">
        <v>799</v>
      </c>
      <c r="B809" s="196">
        <v>799</v>
      </c>
      <c r="C809" s="197" t="s">
        <v>912</v>
      </c>
      <c r="D809" s="197">
        <v>63.35</v>
      </c>
      <c r="E809" s="196">
        <v>7.0389999999999997</v>
      </c>
      <c r="F809" s="199">
        <v>7.5</v>
      </c>
      <c r="G809" s="199">
        <v>5.25</v>
      </c>
      <c r="H809" s="199">
        <v>8</v>
      </c>
      <c r="I809" s="199">
        <v>6</v>
      </c>
      <c r="J809" s="199">
        <v>5.5</v>
      </c>
      <c r="K809" s="200" t="s">
        <v>70</v>
      </c>
      <c r="L809" s="196"/>
      <c r="M809" s="196"/>
      <c r="N809" s="196"/>
      <c r="O809" s="196"/>
      <c r="P809" s="196"/>
      <c r="Q809" s="199">
        <v>15.6</v>
      </c>
      <c r="R809" s="199">
        <v>3</v>
      </c>
      <c r="S809" s="199">
        <v>8.5</v>
      </c>
      <c r="T809" s="199">
        <v>4</v>
      </c>
      <c r="U809" s="196"/>
      <c r="V809" s="196"/>
      <c r="W809" s="196" t="s">
        <v>71</v>
      </c>
      <c r="X809" s="198">
        <v>6</v>
      </c>
      <c r="Y809" s="81"/>
      <c r="Z809" s="79"/>
      <c r="AA809" t="str">
        <f t="shared" si="60"/>
        <v>Lowery, Dwight JAC S</v>
      </c>
    </row>
    <row r="810" spans="1:27" ht="15.75" thickBot="1">
      <c r="A810" s="196">
        <v>800</v>
      </c>
      <c r="B810" s="196">
        <v>800</v>
      </c>
      <c r="C810" s="197" t="s">
        <v>913</v>
      </c>
      <c r="D810" s="197">
        <v>268.91000000000003</v>
      </c>
      <c r="E810" s="196">
        <v>16.806999999999999</v>
      </c>
      <c r="F810" s="199">
        <v>6.35</v>
      </c>
      <c r="G810" s="199">
        <v>20.059999999999999</v>
      </c>
      <c r="H810" s="199">
        <v>28.65</v>
      </c>
      <c r="I810" s="200" t="s">
        <v>70</v>
      </c>
      <c r="J810" s="199">
        <v>28.5</v>
      </c>
      <c r="K810" s="199">
        <v>-1.9</v>
      </c>
      <c r="L810" s="199">
        <v>14.64</v>
      </c>
      <c r="M810" s="199">
        <v>13.68</v>
      </c>
      <c r="N810" s="199">
        <v>35.479999999999997</v>
      </c>
      <c r="O810" s="199">
        <v>15.18</v>
      </c>
      <c r="P810" s="199">
        <v>15.1</v>
      </c>
      <c r="Q810" s="199">
        <v>9.6</v>
      </c>
      <c r="R810" s="199">
        <v>35.85</v>
      </c>
      <c r="S810" s="199">
        <v>3.24</v>
      </c>
      <c r="T810" s="199">
        <v>14.44</v>
      </c>
      <c r="U810" s="199">
        <v>12.3</v>
      </c>
      <c r="V810" s="199">
        <v>17.739999999999998</v>
      </c>
      <c r="W810" s="197" t="s">
        <v>126</v>
      </c>
      <c r="X810" s="198">
        <v>4</v>
      </c>
      <c r="Y810" s="84"/>
      <c r="Z810" s="82"/>
      <c r="AA810" t="str">
        <f t="shared" si="60"/>
        <v>Luck, Andrew IND QB</v>
      </c>
    </row>
    <row r="811" spans="1:27" ht="15.75" thickBot="1">
      <c r="A811" s="196">
        <v>801</v>
      </c>
      <c r="B811" s="196">
        <v>801</v>
      </c>
      <c r="C811" s="197" t="s">
        <v>914</v>
      </c>
      <c r="D811" s="197">
        <v>1.2</v>
      </c>
      <c r="E811" s="196">
        <v>0.24</v>
      </c>
      <c r="F811" s="196"/>
      <c r="G811" s="196"/>
      <c r="H811" s="196"/>
      <c r="I811" s="196"/>
      <c r="J811" s="196"/>
      <c r="K811" s="196"/>
      <c r="L811" s="196"/>
      <c r="M811" s="196"/>
      <c r="N811" s="196"/>
      <c r="O811" s="196"/>
      <c r="P811" s="200" t="s">
        <v>70</v>
      </c>
      <c r="Q811" s="196"/>
      <c r="R811" s="199">
        <v>0</v>
      </c>
      <c r="S811" s="199">
        <v>0</v>
      </c>
      <c r="T811" s="199">
        <v>1.2</v>
      </c>
      <c r="U811" s="199">
        <v>0</v>
      </c>
      <c r="V811" s="199">
        <v>0</v>
      </c>
      <c r="W811" s="196" t="s">
        <v>71</v>
      </c>
      <c r="X811" s="198">
        <v>11</v>
      </c>
      <c r="Y811" s="81"/>
      <c r="Z811" s="79"/>
      <c r="AA811" t="str">
        <f t="shared" si="60"/>
        <v>Lumpkin, Kregg NYG RB</v>
      </c>
    </row>
    <row r="812" spans="1:27" ht="15.75" thickBot="1">
      <c r="A812" s="196">
        <v>802</v>
      </c>
      <c r="B812" s="196">
        <v>802</v>
      </c>
      <c r="C812" s="197" t="s">
        <v>915</v>
      </c>
      <c r="D812" s="197">
        <v>91.75</v>
      </c>
      <c r="E812" s="196">
        <v>5.734</v>
      </c>
      <c r="F812" s="199">
        <v>0</v>
      </c>
      <c r="G812" s="199">
        <v>0</v>
      </c>
      <c r="H812" s="199">
        <v>1.5</v>
      </c>
      <c r="I812" s="199">
        <v>0</v>
      </c>
      <c r="J812" s="199">
        <v>4.5</v>
      </c>
      <c r="K812" s="199">
        <v>4</v>
      </c>
      <c r="L812" s="200" t="s">
        <v>70</v>
      </c>
      <c r="M812" s="199">
        <v>0</v>
      </c>
      <c r="N812" s="199">
        <v>3.25</v>
      </c>
      <c r="O812" s="199">
        <v>0.75</v>
      </c>
      <c r="P812" s="199">
        <v>0</v>
      </c>
      <c r="Q812" s="199">
        <v>14.5</v>
      </c>
      <c r="R812" s="199">
        <v>27</v>
      </c>
      <c r="S812" s="199">
        <v>7</v>
      </c>
      <c r="T812" s="199">
        <v>10.75</v>
      </c>
      <c r="U812" s="199">
        <v>10.5</v>
      </c>
      <c r="V812" s="199">
        <v>8</v>
      </c>
      <c r="W812" s="196" t="s">
        <v>71</v>
      </c>
      <c r="X812" s="198">
        <v>7</v>
      </c>
      <c r="Y812" s="84"/>
      <c r="Z812" s="82"/>
      <c r="AA812" t="str">
        <f t="shared" si="60"/>
        <v>Lynch, Corey SDC S</v>
      </c>
    </row>
    <row r="813" spans="1:27" ht="15.75" thickBot="1">
      <c r="A813" s="196">
        <v>803</v>
      </c>
      <c r="B813" s="196">
        <v>803</v>
      </c>
      <c r="C813" s="197" t="s">
        <v>916</v>
      </c>
      <c r="D813" s="197">
        <v>266.60000000000002</v>
      </c>
      <c r="E813" s="196">
        <v>16.661999999999999</v>
      </c>
      <c r="F813" s="199">
        <v>10.7</v>
      </c>
      <c r="G813" s="199">
        <v>18.2</v>
      </c>
      <c r="H813" s="199">
        <v>10.9</v>
      </c>
      <c r="I813" s="199">
        <v>25.5</v>
      </c>
      <c r="J813" s="199">
        <v>10.4</v>
      </c>
      <c r="K813" s="199">
        <v>6.2</v>
      </c>
      <c r="L813" s="199">
        <v>12.6</v>
      </c>
      <c r="M813" s="199">
        <v>18.600000000000001</v>
      </c>
      <c r="N813" s="199">
        <v>23</v>
      </c>
      <c r="O813" s="199">
        <v>19.100000000000001</v>
      </c>
      <c r="P813" s="200" t="s">
        <v>70</v>
      </c>
      <c r="Q813" s="199">
        <v>6.7</v>
      </c>
      <c r="R813" s="199">
        <v>13.8</v>
      </c>
      <c r="S813" s="199">
        <v>30.8</v>
      </c>
      <c r="T813" s="199">
        <v>20.7</v>
      </c>
      <c r="U813" s="199">
        <v>27</v>
      </c>
      <c r="V813" s="199">
        <v>12.4</v>
      </c>
      <c r="W813" s="197" t="s">
        <v>245</v>
      </c>
      <c r="X813" s="198">
        <v>11</v>
      </c>
      <c r="Y813" s="81"/>
      <c r="Z813" s="79"/>
      <c r="AA813" t="str">
        <f t="shared" si="60"/>
        <v>Lynch, Marshawn SEA RB</v>
      </c>
    </row>
    <row r="814" spans="1:27" ht="15.75" thickBot="1">
      <c r="A814" s="196">
        <v>804</v>
      </c>
      <c r="B814" s="196">
        <v>804</v>
      </c>
      <c r="C814" s="197" t="s">
        <v>917</v>
      </c>
      <c r="D814" s="197">
        <v>47.55</v>
      </c>
      <c r="E814" s="196">
        <v>6.7930000000000001</v>
      </c>
      <c r="F814" s="196"/>
      <c r="G814" s="196"/>
      <c r="H814" s="196"/>
      <c r="I814" s="196"/>
      <c r="J814" s="196"/>
      <c r="K814" s="200" t="s">
        <v>70</v>
      </c>
      <c r="L814" s="196"/>
      <c r="M814" s="199">
        <v>0</v>
      </c>
      <c r="N814" s="196"/>
      <c r="O814" s="196"/>
      <c r="P814" s="199">
        <v>9.75</v>
      </c>
      <c r="Q814" s="196"/>
      <c r="R814" s="199">
        <v>2.25</v>
      </c>
      <c r="S814" s="199">
        <v>20.8</v>
      </c>
      <c r="T814" s="199">
        <v>10</v>
      </c>
      <c r="U814" s="199">
        <v>0</v>
      </c>
      <c r="V814" s="199">
        <v>4.75</v>
      </c>
      <c r="W814" s="196" t="s">
        <v>71</v>
      </c>
      <c r="X814" s="198">
        <v>6</v>
      </c>
      <c r="Y814" s="84"/>
      <c r="Z814" s="82"/>
      <c r="AA814" t="str">
        <f t="shared" si="60"/>
        <v>Mack, Elbert NOS CB</v>
      </c>
    </row>
    <row r="815" spans="1:27" ht="15.75" thickBot="1">
      <c r="A815" s="196">
        <v>805</v>
      </c>
      <c r="B815" s="196">
        <v>805</v>
      </c>
      <c r="C815" s="197" t="s">
        <v>918</v>
      </c>
      <c r="D815" s="197">
        <v>214.95</v>
      </c>
      <c r="E815" s="196">
        <v>14.33</v>
      </c>
      <c r="F815" s="199">
        <v>25.35</v>
      </c>
      <c r="G815" s="199">
        <v>9.5500000000000007</v>
      </c>
      <c r="H815" s="196"/>
      <c r="I815" s="199">
        <v>1.95</v>
      </c>
      <c r="J815" s="199">
        <v>10.15</v>
      </c>
      <c r="K815" s="199">
        <v>27.5</v>
      </c>
      <c r="L815" s="200" t="s">
        <v>70</v>
      </c>
      <c r="M815" s="199">
        <v>10.8</v>
      </c>
      <c r="N815" s="199">
        <v>5.3</v>
      </c>
      <c r="O815" s="199">
        <v>26.3</v>
      </c>
      <c r="P815" s="199">
        <v>0</v>
      </c>
      <c r="Q815" s="199">
        <v>11.75</v>
      </c>
      <c r="R815" s="199">
        <v>7.55</v>
      </c>
      <c r="S815" s="199">
        <v>27.65</v>
      </c>
      <c r="T815" s="199">
        <v>10.3</v>
      </c>
      <c r="U815" s="199">
        <v>27.6</v>
      </c>
      <c r="V815" s="199">
        <v>13.2</v>
      </c>
      <c r="W815" s="197" t="s">
        <v>919</v>
      </c>
      <c r="X815" s="198">
        <v>7</v>
      </c>
      <c r="Y815" s="81"/>
      <c r="Z815" s="79"/>
      <c r="AA815" t="str">
        <f t="shared" si="60"/>
        <v>Maclin, Jeremy PHI WR</v>
      </c>
    </row>
    <row r="816" spans="1:27" ht="15.75" thickBot="1">
      <c r="A816" s="196">
        <v>806</v>
      </c>
      <c r="B816" s="196">
        <v>806</v>
      </c>
      <c r="C816" s="197" t="s">
        <v>920</v>
      </c>
      <c r="D816" s="197">
        <v>84.8</v>
      </c>
      <c r="E816" s="196">
        <v>5.3</v>
      </c>
      <c r="F816" s="199">
        <v>10.75</v>
      </c>
      <c r="G816" s="199">
        <v>0.75</v>
      </c>
      <c r="H816" s="199">
        <v>0</v>
      </c>
      <c r="I816" s="199">
        <v>2.25</v>
      </c>
      <c r="J816" s="199">
        <v>2.25</v>
      </c>
      <c r="K816" s="199">
        <v>3</v>
      </c>
      <c r="L816" s="199">
        <v>11.75</v>
      </c>
      <c r="M816" s="199">
        <v>9</v>
      </c>
      <c r="N816" s="199">
        <v>11</v>
      </c>
      <c r="O816" s="200" t="s">
        <v>70</v>
      </c>
      <c r="P816" s="199">
        <v>6.3</v>
      </c>
      <c r="Q816" s="199">
        <v>7.5</v>
      </c>
      <c r="R816" s="199">
        <v>6.75</v>
      </c>
      <c r="S816" s="199">
        <v>5.25</v>
      </c>
      <c r="T816" s="199">
        <v>6.75</v>
      </c>
      <c r="U816" s="199">
        <v>0</v>
      </c>
      <c r="V816" s="199">
        <v>1.5</v>
      </c>
      <c r="W816" s="196" t="s">
        <v>96</v>
      </c>
      <c r="X816" s="198">
        <v>10</v>
      </c>
      <c r="Y816" s="84"/>
      <c r="Z816" s="82"/>
      <c r="AA816" t="str">
        <f t="shared" si="60"/>
        <v>Maiava, Kaluka CLE LB</v>
      </c>
    </row>
    <row r="817" spans="1:27" ht="15.75" thickBot="1">
      <c r="A817" s="196">
        <v>807</v>
      </c>
      <c r="B817" s="196">
        <v>807</v>
      </c>
      <c r="C817" s="197" t="s">
        <v>921</v>
      </c>
      <c r="D817" s="197">
        <v>-3.22</v>
      </c>
      <c r="E817" s="196">
        <v>-0.80500000000000005</v>
      </c>
      <c r="F817" s="196"/>
      <c r="G817" s="196"/>
      <c r="H817" s="196"/>
      <c r="I817" s="196"/>
      <c r="J817" s="196"/>
      <c r="K817" s="196"/>
      <c r="L817" s="196"/>
      <c r="M817" s="199">
        <v>0.38</v>
      </c>
      <c r="N817" s="200" t="s">
        <v>70</v>
      </c>
      <c r="O817" s="196"/>
      <c r="P817" s="199">
        <v>0</v>
      </c>
      <c r="Q817" s="199">
        <v>-0.3</v>
      </c>
      <c r="R817" s="196"/>
      <c r="S817" s="199">
        <v>-3.3</v>
      </c>
      <c r="T817" s="196"/>
      <c r="U817" s="196"/>
      <c r="V817" s="196"/>
      <c r="W817" s="196" t="s">
        <v>71</v>
      </c>
      <c r="X817" s="198">
        <v>9</v>
      </c>
      <c r="Y817" s="81"/>
      <c r="Z817" s="79"/>
      <c r="AA817" t="str">
        <f t="shared" si="60"/>
        <v>Mallett, Ryan NEP QB</v>
      </c>
    </row>
    <row r="818" spans="1:27" ht="15.75" thickBot="1">
      <c r="A818" s="196">
        <v>808</v>
      </c>
      <c r="B818" s="196">
        <v>808</v>
      </c>
      <c r="C818" s="197" t="s">
        <v>922</v>
      </c>
      <c r="D818" s="197">
        <v>13.6</v>
      </c>
      <c r="E818" s="196">
        <v>1.046</v>
      </c>
      <c r="F818" s="196"/>
      <c r="G818" s="196"/>
      <c r="H818" s="199">
        <v>2.5</v>
      </c>
      <c r="I818" s="199">
        <v>0</v>
      </c>
      <c r="J818" s="199">
        <v>0</v>
      </c>
      <c r="K818" s="199">
        <v>10.1</v>
      </c>
      <c r="L818" s="200" t="s">
        <v>70</v>
      </c>
      <c r="M818" s="196"/>
      <c r="N818" s="199">
        <v>0</v>
      </c>
      <c r="O818" s="199">
        <v>0</v>
      </c>
      <c r="P818" s="199">
        <v>0</v>
      </c>
      <c r="Q818" s="199">
        <v>1</v>
      </c>
      <c r="R818" s="199">
        <v>0</v>
      </c>
      <c r="S818" s="199">
        <v>0</v>
      </c>
      <c r="T818" s="199">
        <v>0</v>
      </c>
      <c r="U818" s="199">
        <v>0</v>
      </c>
      <c r="V818" s="199">
        <v>0</v>
      </c>
      <c r="W818" s="196" t="s">
        <v>71</v>
      </c>
      <c r="X818" s="198">
        <v>7</v>
      </c>
      <c r="Y818" s="84"/>
      <c r="Z818" s="82"/>
      <c r="AA818" t="str">
        <f t="shared" si="60"/>
        <v>Maneri, Steve KCC TE</v>
      </c>
    </row>
    <row r="819" spans="1:27" ht="15.75" thickBot="1">
      <c r="A819" s="196">
        <v>809</v>
      </c>
      <c r="B819" s="196">
        <v>809</v>
      </c>
      <c r="C819" s="197" t="s">
        <v>923</v>
      </c>
      <c r="D819" s="197">
        <v>163.12</v>
      </c>
      <c r="E819" s="196">
        <v>10.195</v>
      </c>
      <c r="F819" s="199">
        <v>9.75</v>
      </c>
      <c r="G819" s="199">
        <v>4.5</v>
      </c>
      <c r="H819" s="199">
        <v>3.75</v>
      </c>
      <c r="I819" s="199">
        <v>29</v>
      </c>
      <c r="J819" s="199">
        <v>6.25</v>
      </c>
      <c r="K819" s="199">
        <v>8.25</v>
      </c>
      <c r="L819" s="199">
        <v>4.5</v>
      </c>
      <c r="M819" s="200" t="s">
        <v>70</v>
      </c>
      <c r="N819" s="199">
        <v>5.25</v>
      </c>
      <c r="O819" s="199">
        <v>14.65</v>
      </c>
      <c r="P819" s="199">
        <v>19.5</v>
      </c>
      <c r="Q819" s="199">
        <v>20.75</v>
      </c>
      <c r="R819" s="199">
        <v>6.25</v>
      </c>
      <c r="S819" s="199">
        <v>8</v>
      </c>
      <c r="T819" s="199">
        <v>9.75</v>
      </c>
      <c r="U819" s="199">
        <v>6.75</v>
      </c>
      <c r="V819" s="199">
        <v>6.22</v>
      </c>
      <c r="W819" s="196" t="s">
        <v>71</v>
      </c>
      <c r="X819" s="198">
        <v>8</v>
      </c>
      <c r="Y819" s="81"/>
      <c r="Z819" s="79"/>
      <c r="AA819" t="str">
        <f t="shared" si="60"/>
        <v>Manning, Danieal HOU S</v>
      </c>
    </row>
    <row r="820" spans="1:27" ht="15.75" thickBot="1">
      <c r="A820" s="196">
        <v>810</v>
      </c>
      <c r="B820" s="196">
        <v>810</v>
      </c>
      <c r="C820" s="197" t="s">
        <v>924</v>
      </c>
      <c r="D820" s="197">
        <v>248.58</v>
      </c>
      <c r="E820" s="196">
        <v>15.536</v>
      </c>
      <c r="F820" s="199">
        <v>10.52</v>
      </c>
      <c r="G820" s="199">
        <v>38.4</v>
      </c>
      <c r="H820" s="199">
        <v>16.02</v>
      </c>
      <c r="I820" s="199">
        <v>23.45</v>
      </c>
      <c r="J820" s="199">
        <v>22.26</v>
      </c>
      <c r="K820" s="199">
        <v>12.52</v>
      </c>
      <c r="L820" s="199">
        <v>16.25</v>
      </c>
      <c r="M820" s="199">
        <v>4.9800000000000004</v>
      </c>
      <c r="N820" s="199">
        <v>-1</v>
      </c>
      <c r="O820" s="199">
        <v>-4.3</v>
      </c>
      <c r="P820" s="200" t="s">
        <v>70</v>
      </c>
      <c r="Q820" s="199">
        <v>26.16</v>
      </c>
      <c r="R820" s="199">
        <v>16.7</v>
      </c>
      <c r="S820" s="199">
        <v>24.06</v>
      </c>
      <c r="T820" s="199">
        <v>-0.56000000000000005</v>
      </c>
      <c r="U820" s="199">
        <v>9.8000000000000007</v>
      </c>
      <c r="V820" s="199">
        <v>33.32</v>
      </c>
      <c r="W820" s="197" t="s">
        <v>130</v>
      </c>
      <c r="X820" s="198">
        <v>11</v>
      </c>
      <c r="Y820" s="84"/>
      <c r="Z820" s="82"/>
      <c r="AA820" t="str">
        <f t="shared" si="60"/>
        <v>Manning, Eli NYG QB</v>
      </c>
    </row>
    <row r="821" spans="1:27" ht="15.75" thickBot="1">
      <c r="A821" s="196">
        <v>811</v>
      </c>
      <c r="B821" s="196">
        <v>811</v>
      </c>
      <c r="C821" s="197" t="s">
        <v>925</v>
      </c>
      <c r="D821" s="197">
        <v>350.79</v>
      </c>
      <c r="E821" s="196">
        <v>21.923999999999999</v>
      </c>
      <c r="F821" s="199">
        <v>21.42</v>
      </c>
      <c r="G821" s="199">
        <v>2.54</v>
      </c>
      <c r="H821" s="199">
        <v>23.5</v>
      </c>
      <c r="I821" s="199">
        <v>32.799999999999997</v>
      </c>
      <c r="J821" s="199">
        <v>27.75</v>
      </c>
      <c r="K821" s="199">
        <v>28.25</v>
      </c>
      <c r="L821" s="200" t="s">
        <v>70</v>
      </c>
      <c r="M821" s="199">
        <v>31.65</v>
      </c>
      <c r="N821" s="199">
        <v>21.44</v>
      </c>
      <c r="O821" s="199">
        <v>17.45</v>
      </c>
      <c r="P821" s="199">
        <v>19.8</v>
      </c>
      <c r="Q821" s="199">
        <v>16.5</v>
      </c>
      <c r="R821" s="199">
        <v>22.18</v>
      </c>
      <c r="S821" s="199">
        <v>14.2</v>
      </c>
      <c r="T821" s="199">
        <v>12.16</v>
      </c>
      <c r="U821" s="199">
        <v>28.95</v>
      </c>
      <c r="V821" s="199">
        <v>30.2</v>
      </c>
      <c r="W821" s="197" t="s">
        <v>177</v>
      </c>
      <c r="X821" s="198">
        <v>7</v>
      </c>
      <c r="Y821" s="81"/>
      <c r="Z821" s="79"/>
      <c r="AA821" t="str">
        <f t="shared" si="60"/>
        <v>Manning, Peyton DEN QB</v>
      </c>
    </row>
    <row r="822" spans="1:27" ht="15.75" thickBot="1">
      <c r="A822" s="196">
        <v>812</v>
      </c>
      <c r="B822" s="196">
        <v>812</v>
      </c>
      <c r="C822" s="197" t="s">
        <v>926</v>
      </c>
      <c r="D822" s="197">
        <v>0</v>
      </c>
      <c r="E822" s="196">
        <v>0</v>
      </c>
      <c r="F822" s="199">
        <v>0</v>
      </c>
      <c r="G822" s="196"/>
      <c r="H822" s="196"/>
      <c r="I822" s="196"/>
      <c r="J822" s="196"/>
      <c r="K822" s="196"/>
      <c r="L822" s="199">
        <v>0</v>
      </c>
      <c r="M822" s="199">
        <v>0</v>
      </c>
      <c r="N822" s="199">
        <v>0</v>
      </c>
      <c r="O822" s="200" t="s">
        <v>70</v>
      </c>
      <c r="P822" s="196"/>
      <c r="Q822" s="196"/>
      <c r="R822" s="196"/>
      <c r="S822" s="196"/>
      <c r="T822" s="196"/>
      <c r="U822" s="199">
        <v>0</v>
      </c>
      <c r="V822" s="196"/>
      <c r="W822" s="196" t="s">
        <v>71</v>
      </c>
      <c r="X822" s="198">
        <v>10</v>
      </c>
      <c r="Y822" s="84"/>
      <c r="Z822" s="82"/>
      <c r="AA822" t="str">
        <f t="shared" si="60"/>
        <v>Manning, Terrell GBP LB</v>
      </c>
    </row>
    <row r="823" spans="1:27" ht="15.75" thickBot="1">
      <c r="A823" s="196">
        <v>813</v>
      </c>
      <c r="B823" s="196">
        <v>813</v>
      </c>
      <c r="C823" s="197" t="s">
        <v>927</v>
      </c>
      <c r="D823" s="197">
        <v>104.8</v>
      </c>
      <c r="E823" s="196">
        <v>8.7330000000000005</v>
      </c>
      <c r="F823" s="199">
        <v>4.9000000000000004</v>
      </c>
      <c r="G823" s="199">
        <v>9.4499999999999993</v>
      </c>
      <c r="H823" s="199">
        <v>11.85</v>
      </c>
      <c r="I823" s="199">
        <v>11.25</v>
      </c>
      <c r="J823" s="199">
        <v>13.6</v>
      </c>
      <c r="K823" s="199">
        <v>14.15</v>
      </c>
      <c r="L823" s="196"/>
      <c r="M823" s="199">
        <v>7</v>
      </c>
      <c r="N823" s="200" t="s">
        <v>70</v>
      </c>
      <c r="O823" s="199">
        <v>3.25</v>
      </c>
      <c r="P823" s="199">
        <v>7</v>
      </c>
      <c r="Q823" s="199">
        <v>14.15</v>
      </c>
      <c r="R823" s="199">
        <v>9.9499999999999993</v>
      </c>
      <c r="S823" s="196"/>
      <c r="T823" s="196"/>
      <c r="U823" s="199">
        <v>-1.75</v>
      </c>
      <c r="V823" s="196"/>
      <c r="W823" s="196" t="s">
        <v>76</v>
      </c>
      <c r="X823" s="198">
        <v>9</v>
      </c>
      <c r="Y823" s="81"/>
      <c r="Z823" s="79"/>
      <c r="AA823" t="str">
        <f t="shared" si="60"/>
        <v>Manningham, Mario SFO WR</v>
      </c>
    </row>
    <row r="824" spans="1:27" ht="15.75" thickBot="1">
      <c r="A824" s="196">
        <v>814</v>
      </c>
      <c r="B824" s="196">
        <v>814</v>
      </c>
      <c r="C824" s="197" t="s">
        <v>928</v>
      </c>
      <c r="D824" s="197">
        <v>21.5</v>
      </c>
      <c r="E824" s="196">
        <v>7.1669999999999998</v>
      </c>
      <c r="F824" s="196"/>
      <c r="G824" s="196"/>
      <c r="H824" s="196"/>
      <c r="I824" s="196"/>
      <c r="J824" s="196"/>
      <c r="K824" s="200" t="s">
        <v>70</v>
      </c>
      <c r="L824" s="196"/>
      <c r="M824" s="196"/>
      <c r="N824" s="196"/>
      <c r="O824" s="196"/>
      <c r="P824" s="196"/>
      <c r="Q824" s="196"/>
      <c r="R824" s="196"/>
      <c r="S824" s="196"/>
      <c r="T824" s="199">
        <v>7</v>
      </c>
      <c r="U824" s="199">
        <v>1</v>
      </c>
      <c r="V824" s="199">
        <v>13.5</v>
      </c>
      <c r="W824" s="196" t="s">
        <v>71</v>
      </c>
      <c r="X824" s="198">
        <v>6</v>
      </c>
      <c r="Y824" s="84"/>
      <c r="Z824" s="82"/>
      <c r="AA824" t="str">
        <f t="shared" si="60"/>
        <v>Mare, Olindo CHI PK</v>
      </c>
    </row>
    <row r="825" spans="1:27" ht="15.75" thickBot="1">
      <c r="A825" s="196">
        <v>815</v>
      </c>
      <c r="B825" s="196">
        <v>815</v>
      </c>
      <c r="C825" s="197" t="s">
        <v>929</v>
      </c>
      <c r="D825" s="197">
        <v>0</v>
      </c>
      <c r="E825" s="196">
        <v>0</v>
      </c>
      <c r="F825" s="199">
        <v>0</v>
      </c>
      <c r="G825" s="199">
        <v>0</v>
      </c>
      <c r="H825" s="199">
        <v>0</v>
      </c>
      <c r="I825" s="199">
        <v>0</v>
      </c>
      <c r="J825" s="199">
        <v>0</v>
      </c>
      <c r="K825" s="199">
        <v>0</v>
      </c>
      <c r="L825" s="199">
        <v>0</v>
      </c>
      <c r="M825" s="196"/>
      <c r="N825" s="196"/>
      <c r="O825" s="200" t="s">
        <v>70</v>
      </c>
      <c r="P825" s="196"/>
      <c r="Q825" s="196"/>
      <c r="R825" s="199">
        <v>0</v>
      </c>
      <c r="S825" s="196"/>
      <c r="T825" s="196"/>
      <c r="U825" s="199">
        <v>0</v>
      </c>
      <c r="V825" s="199">
        <v>0</v>
      </c>
      <c r="W825" s="196" t="s">
        <v>71</v>
      </c>
      <c r="X825" s="198">
        <v>10</v>
      </c>
      <c r="Y825" s="81"/>
      <c r="Z825" s="79"/>
      <c r="AA825" t="str">
        <f t="shared" si="60"/>
        <v>Marecic, Owen CLE RB</v>
      </c>
    </row>
    <row r="826" spans="1:27" ht="15.75" thickBot="1">
      <c r="A826" s="196">
        <v>816</v>
      </c>
      <c r="B826" s="196">
        <v>816</v>
      </c>
      <c r="C826" s="197" t="s">
        <v>930</v>
      </c>
      <c r="D826" s="197">
        <v>111.45</v>
      </c>
      <c r="E826" s="196">
        <v>7.9610000000000003</v>
      </c>
      <c r="F826" s="196"/>
      <c r="G826" s="196"/>
      <c r="H826" s="199">
        <v>12.5</v>
      </c>
      <c r="I826" s="199">
        <v>1.75</v>
      </c>
      <c r="J826" s="199">
        <v>4.25</v>
      </c>
      <c r="K826" s="199">
        <v>8.75</v>
      </c>
      <c r="L826" s="199">
        <v>0</v>
      </c>
      <c r="M826" s="199">
        <v>5</v>
      </c>
      <c r="N826" s="199">
        <v>10</v>
      </c>
      <c r="O826" s="199">
        <v>11.8</v>
      </c>
      <c r="P826" s="200" t="s">
        <v>70</v>
      </c>
      <c r="Q826" s="199">
        <v>7.5</v>
      </c>
      <c r="R826" s="199">
        <v>12.5</v>
      </c>
      <c r="S826" s="199">
        <v>8.75</v>
      </c>
      <c r="T826" s="199">
        <v>11.5</v>
      </c>
      <c r="U826" s="199">
        <v>5</v>
      </c>
      <c r="V826" s="199">
        <v>12.15</v>
      </c>
      <c r="W826" s="196" t="s">
        <v>71</v>
      </c>
      <c r="X826" s="198">
        <v>11</v>
      </c>
      <c r="Y826" s="84"/>
      <c r="Z826" s="82"/>
      <c r="AA826" t="str">
        <f t="shared" si="60"/>
        <v>Marks, Sen'Derrick TEN DT</v>
      </c>
    </row>
    <row r="827" spans="1:27" ht="15.75" thickBot="1">
      <c r="A827" s="196">
        <v>817</v>
      </c>
      <c r="B827" s="196">
        <v>817</v>
      </c>
      <c r="C827" s="197" t="s">
        <v>931</v>
      </c>
      <c r="D827" s="197">
        <v>10</v>
      </c>
      <c r="E827" s="196">
        <v>0.66700000000000004</v>
      </c>
      <c r="F827" s="199">
        <v>0</v>
      </c>
      <c r="G827" s="196"/>
      <c r="H827" s="199">
        <v>0</v>
      </c>
      <c r="I827" s="199">
        <v>0</v>
      </c>
      <c r="J827" s="199">
        <v>0</v>
      </c>
      <c r="K827" s="199">
        <v>1.5</v>
      </c>
      <c r="L827" s="200" t="s">
        <v>70</v>
      </c>
      <c r="M827" s="199">
        <v>0</v>
      </c>
      <c r="N827" s="199">
        <v>1.5</v>
      </c>
      <c r="O827" s="199">
        <v>1.5</v>
      </c>
      <c r="P827" s="199">
        <v>0</v>
      </c>
      <c r="Q827" s="199">
        <v>0</v>
      </c>
      <c r="R827" s="199">
        <v>1.5</v>
      </c>
      <c r="S827" s="199">
        <v>4</v>
      </c>
      <c r="T827" s="199">
        <v>0</v>
      </c>
      <c r="U827" s="199">
        <v>0</v>
      </c>
      <c r="V827" s="199">
        <v>0</v>
      </c>
      <c r="W827" s="196" t="s">
        <v>71</v>
      </c>
      <c r="X827" s="198">
        <v>7</v>
      </c>
      <c r="Y827" s="81"/>
      <c r="Z827" s="79"/>
      <c r="AA827" t="str">
        <f t="shared" si="60"/>
        <v>Marsh, Curtis PHI CB</v>
      </c>
    </row>
    <row r="828" spans="1:27" ht="15.75" thickBot="1">
      <c r="A828" s="196">
        <v>818</v>
      </c>
      <c r="B828" s="196">
        <v>818</v>
      </c>
      <c r="C828" s="197" t="s">
        <v>932</v>
      </c>
      <c r="D828" s="197">
        <v>367.6</v>
      </c>
      <c r="E828" s="196">
        <v>22.975000000000001</v>
      </c>
      <c r="F828" s="199">
        <v>29.15</v>
      </c>
      <c r="G828" s="199">
        <v>4.9000000000000004</v>
      </c>
      <c r="H828" s="199">
        <v>13.35</v>
      </c>
      <c r="I828" s="199">
        <v>28.55</v>
      </c>
      <c r="J828" s="199">
        <v>35.4</v>
      </c>
      <c r="K828" s="200" t="s">
        <v>70</v>
      </c>
      <c r="L828" s="199">
        <v>21.6</v>
      </c>
      <c r="M828" s="199">
        <v>21.05</v>
      </c>
      <c r="N828" s="199">
        <v>41.45</v>
      </c>
      <c r="O828" s="199">
        <v>21.7</v>
      </c>
      <c r="P828" s="199">
        <v>10.6</v>
      </c>
      <c r="Q828" s="199">
        <v>24.2</v>
      </c>
      <c r="R828" s="199">
        <v>31.3</v>
      </c>
      <c r="S828" s="199">
        <v>37.700000000000003</v>
      </c>
      <c r="T828" s="199">
        <v>16.100000000000001</v>
      </c>
      <c r="U828" s="199">
        <v>20.3</v>
      </c>
      <c r="V828" s="199">
        <v>10.25</v>
      </c>
      <c r="W828" s="197" t="s">
        <v>230</v>
      </c>
      <c r="X828" s="198">
        <v>6</v>
      </c>
      <c r="Y828" s="84"/>
      <c r="Z828" s="82"/>
      <c r="AA828" t="str">
        <f t="shared" si="60"/>
        <v>Marshall, Brandon CHI WR</v>
      </c>
    </row>
    <row r="829" spans="1:27" ht="15.75" thickBot="1">
      <c r="A829" s="196">
        <v>819</v>
      </c>
      <c r="B829" s="196">
        <v>819</v>
      </c>
      <c r="C829" s="197" t="s">
        <v>933</v>
      </c>
      <c r="D829" s="197">
        <v>0</v>
      </c>
      <c r="E829" s="196">
        <v>0</v>
      </c>
      <c r="F829" s="199">
        <v>0</v>
      </c>
      <c r="G829" s="199">
        <v>0</v>
      </c>
      <c r="H829" s="199">
        <v>0</v>
      </c>
      <c r="I829" s="196"/>
      <c r="J829" s="199">
        <v>0</v>
      </c>
      <c r="K829" s="200" t="s">
        <v>70</v>
      </c>
      <c r="L829" s="196"/>
      <c r="M829" s="196"/>
      <c r="N829" s="196"/>
      <c r="O829" s="196"/>
      <c r="P829" s="196"/>
      <c r="Q829" s="196"/>
      <c r="R829" s="196"/>
      <c r="S829" s="196"/>
      <c r="T829" s="196"/>
      <c r="U829" s="196"/>
      <c r="V829" s="199">
        <v>0</v>
      </c>
      <c r="W829" s="196" t="s">
        <v>71</v>
      </c>
      <c r="X829" s="198">
        <v>6</v>
      </c>
      <c r="Y829" s="81"/>
      <c r="Z829" s="79"/>
      <c r="AA829" t="str">
        <f t="shared" si="60"/>
        <v>Marshall, Brandon JAC LB</v>
      </c>
    </row>
    <row r="830" spans="1:27" ht="15.75" thickBot="1">
      <c r="A830" s="196">
        <v>820</v>
      </c>
      <c r="B830" s="196">
        <v>820</v>
      </c>
      <c r="C830" s="197" t="s">
        <v>934</v>
      </c>
      <c r="D830" s="197">
        <v>43.7</v>
      </c>
      <c r="E830" s="196">
        <v>10.925000000000001</v>
      </c>
      <c r="F830" s="199">
        <v>10</v>
      </c>
      <c r="G830" s="199">
        <v>4.5</v>
      </c>
      <c r="H830" s="199">
        <v>20.7</v>
      </c>
      <c r="I830" s="199">
        <v>8.5</v>
      </c>
      <c r="J830" s="196"/>
      <c r="K830" s="196"/>
      <c r="L830" s="200" t="s">
        <v>70</v>
      </c>
      <c r="M830" s="196"/>
      <c r="N830" s="196"/>
      <c r="O830" s="196"/>
      <c r="P830" s="196"/>
      <c r="Q830" s="196"/>
      <c r="R830" s="196"/>
      <c r="S830" s="196"/>
      <c r="T830" s="196"/>
      <c r="U830" s="196"/>
      <c r="V830" s="196"/>
      <c r="W830" s="196" t="s">
        <v>71</v>
      </c>
      <c r="X830" s="198">
        <v>7</v>
      </c>
      <c r="Y830" s="84"/>
      <c r="Z830" s="82"/>
      <c r="AA830" t="str">
        <f t="shared" si="60"/>
        <v>Marshall, Richard MIA CB</v>
      </c>
    </row>
    <row r="831" spans="1:27" ht="15.75" thickBot="1">
      <c r="A831" s="196">
        <v>821</v>
      </c>
      <c r="B831" s="196">
        <v>821</v>
      </c>
      <c r="C831" s="197" t="s">
        <v>935</v>
      </c>
      <c r="D831" s="197">
        <v>9.1999999999999993</v>
      </c>
      <c r="E831" s="196">
        <v>2.2999999999999998</v>
      </c>
      <c r="F831" s="199">
        <v>2.75</v>
      </c>
      <c r="G831" s="196"/>
      <c r="H831" s="199">
        <v>2.25</v>
      </c>
      <c r="I831" s="196"/>
      <c r="J831" s="196"/>
      <c r="K831" s="196"/>
      <c r="L831" s="196"/>
      <c r="M831" s="199">
        <v>4.2</v>
      </c>
      <c r="N831" s="199">
        <v>0</v>
      </c>
      <c r="O831" s="196"/>
      <c r="P831" s="200" t="s">
        <v>70</v>
      </c>
      <c r="Q831" s="196"/>
      <c r="R831" s="196"/>
      <c r="S831" s="196"/>
      <c r="T831" s="196"/>
      <c r="U831" s="196"/>
      <c r="V831" s="196"/>
      <c r="W831" s="196" t="s">
        <v>71</v>
      </c>
      <c r="X831" s="198">
        <v>11</v>
      </c>
      <c r="Y831" s="81"/>
      <c r="Z831" s="79"/>
      <c r="AA831" t="str">
        <f t="shared" si="60"/>
        <v>Martin, Charly SEA WR</v>
      </c>
    </row>
    <row r="832" spans="1:27" ht="15.75" thickBot="1">
      <c r="A832" s="196">
        <v>822</v>
      </c>
      <c r="B832" s="196">
        <v>822</v>
      </c>
      <c r="C832" s="197" t="s">
        <v>936</v>
      </c>
      <c r="D832" s="197">
        <v>9.4</v>
      </c>
      <c r="E832" s="196">
        <v>1.88</v>
      </c>
      <c r="F832" s="196"/>
      <c r="G832" s="196"/>
      <c r="H832" s="196"/>
      <c r="I832" s="196"/>
      <c r="J832" s="196"/>
      <c r="K832" s="196"/>
      <c r="L832" s="196"/>
      <c r="M832" s="196"/>
      <c r="N832" s="200" t="s">
        <v>70</v>
      </c>
      <c r="O832" s="199">
        <v>0</v>
      </c>
      <c r="P832" s="199">
        <v>0</v>
      </c>
      <c r="Q832" s="199">
        <v>1.5</v>
      </c>
      <c r="R832" s="196"/>
      <c r="S832" s="196"/>
      <c r="T832" s="196"/>
      <c r="U832" s="199">
        <v>0</v>
      </c>
      <c r="V832" s="199">
        <v>7.9</v>
      </c>
      <c r="W832" s="196" t="s">
        <v>71</v>
      </c>
      <c r="X832" s="198">
        <v>9</v>
      </c>
      <c r="Y832" s="84"/>
      <c r="Z832" s="82"/>
      <c r="AA832" t="str">
        <f t="shared" si="60"/>
        <v>Martin, Derrick NEP S</v>
      </c>
    </row>
    <row r="833" spans="1:27" ht="15.75" thickBot="1">
      <c r="A833" s="196">
        <v>823</v>
      </c>
      <c r="B833" s="196">
        <v>823</v>
      </c>
      <c r="C833" s="197" t="s">
        <v>937</v>
      </c>
      <c r="D833" s="197">
        <v>337.75</v>
      </c>
      <c r="E833" s="196">
        <v>21.109000000000002</v>
      </c>
      <c r="F833" s="199">
        <v>15.8</v>
      </c>
      <c r="G833" s="199">
        <v>12.6</v>
      </c>
      <c r="H833" s="199">
        <v>9.4</v>
      </c>
      <c r="I833" s="199">
        <v>6.2</v>
      </c>
      <c r="J833" s="200" t="s">
        <v>70</v>
      </c>
      <c r="K833" s="199">
        <v>16.100000000000001</v>
      </c>
      <c r="L833" s="199">
        <v>21.2</v>
      </c>
      <c r="M833" s="199">
        <v>38.4</v>
      </c>
      <c r="N833" s="199">
        <v>70.75</v>
      </c>
      <c r="O833" s="199">
        <v>15.9</v>
      </c>
      <c r="P833" s="199">
        <v>19.86</v>
      </c>
      <c r="Q833" s="199">
        <v>20.3</v>
      </c>
      <c r="R833" s="199">
        <v>12.8</v>
      </c>
      <c r="S833" s="199">
        <v>23.2</v>
      </c>
      <c r="T833" s="199">
        <v>6.5</v>
      </c>
      <c r="U833" s="199">
        <v>18.899999999999999</v>
      </c>
      <c r="V833" s="199">
        <v>29.84</v>
      </c>
      <c r="W833" s="197" t="s">
        <v>772</v>
      </c>
      <c r="X833" s="198">
        <v>5</v>
      </c>
      <c r="Y833" s="81"/>
      <c r="Z833" s="79"/>
      <c r="AA833" t="str">
        <f t="shared" si="60"/>
        <v>Martin, Doug TBB RB</v>
      </c>
    </row>
    <row r="834" spans="1:27" ht="15.75" thickBot="1">
      <c r="A834" s="196">
        <v>824</v>
      </c>
      <c r="B834" s="196">
        <v>824</v>
      </c>
      <c r="C834" s="197" t="s">
        <v>938</v>
      </c>
      <c r="D834" s="197">
        <v>77.760000000000005</v>
      </c>
      <c r="E834" s="196">
        <v>4.8600000000000003</v>
      </c>
      <c r="F834" s="199">
        <v>0</v>
      </c>
      <c r="G834" s="199">
        <v>0</v>
      </c>
      <c r="H834" s="199">
        <v>6.6</v>
      </c>
      <c r="I834" s="199">
        <v>4.4000000000000004</v>
      </c>
      <c r="J834" s="199">
        <v>1.4</v>
      </c>
      <c r="K834" s="199">
        <v>8.77</v>
      </c>
      <c r="L834" s="199">
        <v>-0.72</v>
      </c>
      <c r="M834" s="200" t="s">
        <v>70</v>
      </c>
      <c r="N834" s="199">
        <v>4.8499999999999996</v>
      </c>
      <c r="O834" s="199">
        <v>2.64</v>
      </c>
      <c r="P834" s="199">
        <v>19.7</v>
      </c>
      <c r="Q834" s="199">
        <v>11.41</v>
      </c>
      <c r="R834" s="199">
        <v>5.03</v>
      </c>
      <c r="S834" s="199">
        <v>2.48</v>
      </c>
      <c r="T834" s="199">
        <v>1.52</v>
      </c>
      <c r="U834" s="199">
        <v>4.43</v>
      </c>
      <c r="V834" s="199">
        <v>5.25</v>
      </c>
      <c r="W834" s="196" t="s">
        <v>71</v>
      </c>
      <c r="X834" s="198">
        <v>8</v>
      </c>
      <c r="Y834" s="84"/>
      <c r="Z834" s="82"/>
      <c r="AA834" t="str">
        <f t="shared" si="60"/>
        <v>Martin, Keshawn HOU WR</v>
      </c>
    </row>
    <row r="835" spans="1:27" ht="15.75" thickBot="1">
      <c r="A835" s="196">
        <v>825</v>
      </c>
      <c r="B835" s="196">
        <v>825</v>
      </c>
      <c r="C835" s="197" t="s">
        <v>939</v>
      </c>
      <c r="D835" s="197">
        <v>93.45</v>
      </c>
      <c r="E835" s="196">
        <v>5.8410000000000002</v>
      </c>
      <c r="F835" s="199">
        <v>5</v>
      </c>
      <c r="G835" s="199">
        <v>13.9</v>
      </c>
      <c r="H835" s="199">
        <v>11</v>
      </c>
      <c r="I835" s="199">
        <v>1.25</v>
      </c>
      <c r="J835" s="199">
        <v>16</v>
      </c>
      <c r="K835" s="199">
        <v>11</v>
      </c>
      <c r="L835" s="199">
        <v>2.5</v>
      </c>
      <c r="M835" s="199">
        <v>0</v>
      </c>
      <c r="N835" s="199">
        <v>2.5</v>
      </c>
      <c r="O835" s="199">
        <v>2.5</v>
      </c>
      <c r="P835" s="200" t="s">
        <v>70</v>
      </c>
      <c r="Q835" s="199">
        <v>2.5</v>
      </c>
      <c r="R835" s="199">
        <v>5</v>
      </c>
      <c r="S835" s="199">
        <v>4.75</v>
      </c>
      <c r="T835" s="199">
        <v>1.25</v>
      </c>
      <c r="U835" s="199">
        <v>14.3</v>
      </c>
      <c r="V835" s="199">
        <v>0</v>
      </c>
      <c r="W835" s="196" t="s">
        <v>71</v>
      </c>
      <c r="X835" s="198">
        <v>11</v>
      </c>
      <c r="Y835" s="81"/>
      <c r="Z835" s="79"/>
      <c r="AA835" t="str">
        <f t="shared" si="60"/>
        <v>Martin, Mike TEN DT</v>
      </c>
    </row>
    <row r="836" spans="1:27" ht="15.75" thickBot="1">
      <c r="A836" s="196">
        <v>826</v>
      </c>
      <c r="B836" s="196">
        <v>826</v>
      </c>
      <c r="C836" s="197" t="s">
        <v>940</v>
      </c>
      <c r="D836" s="197">
        <v>9.1</v>
      </c>
      <c r="E836" s="196">
        <v>0.65</v>
      </c>
      <c r="F836" s="199">
        <v>0</v>
      </c>
      <c r="G836" s="199">
        <v>0</v>
      </c>
      <c r="H836" s="196"/>
      <c r="I836" s="196"/>
      <c r="J836" s="199">
        <v>0</v>
      </c>
      <c r="K836" s="199">
        <v>0</v>
      </c>
      <c r="L836" s="199">
        <v>0</v>
      </c>
      <c r="M836" s="200" t="s">
        <v>70</v>
      </c>
      <c r="N836" s="199">
        <v>0</v>
      </c>
      <c r="O836" s="199">
        <v>0</v>
      </c>
      <c r="P836" s="199">
        <v>0</v>
      </c>
      <c r="Q836" s="199">
        <v>0</v>
      </c>
      <c r="R836" s="199">
        <v>0</v>
      </c>
      <c r="S836" s="199">
        <v>0</v>
      </c>
      <c r="T836" s="199">
        <v>2.0499999999999998</v>
      </c>
      <c r="U836" s="199">
        <v>4.7</v>
      </c>
      <c r="V836" s="199">
        <v>2.35</v>
      </c>
      <c r="W836" s="196" t="s">
        <v>71</v>
      </c>
      <c r="X836" s="198">
        <v>8</v>
      </c>
      <c r="Y836" s="84"/>
      <c r="Z836" s="82"/>
      <c r="AA836" t="str">
        <f t="shared" si="60"/>
        <v>Martin, Ruvell BUF WR</v>
      </c>
    </row>
    <row r="837" spans="1:27" ht="15.75" thickBot="1">
      <c r="A837" s="196">
        <v>827</v>
      </c>
      <c r="B837" s="196">
        <v>827</v>
      </c>
      <c r="C837" s="197" t="s">
        <v>941</v>
      </c>
      <c r="D837" s="197">
        <v>38.25</v>
      </c>
      <c r="E837" s="196">
        <v>3.1880000000000002</v>
      </c>
      <c r="F837" s="199">
        <v>0</v>
      </c>
      <c r="G837" s="199">
        <v>0</v>
      </c>
      <c r="H837" s="199">
        <v>0</v>
      </c>
      <c r="I837" s="199">
        <v>0</v>
      </c>
      <c r="J837" s="199">
        <v>6.75</v>
      </c>
      <c r="K837" s="200" t="s">
        <v>70</v>
      </c>
      <c r="L837" s="199">
        <v>1.5</v>
      </c>
      <c r="M837" s="199">
        <v>1.5</v>
      </c>
      <c r="N837" s="199">
        <v>5.5</v>
      </c>
      <c r="O837" s="199">
        <v>5.25</v>
      </c>
      <c r="P837" s="199">
        <v>0</v>
      </c>
      <c r="Q837" s="199">
        <v>17.75</v>
      </c>
      <c r="R837" s="199">
        <v>0</v>
      </c>
      <c r="S837" s="196"/>
      <c r="T837" s="196"/>
      <c r="U837" s="196"/>
      <c r="V837" s="196"/>
      <c r="W837" s="196" t="s">
        <v>71</v>
      </c>
      <c r="X837" s="198">
        <v>6</v>
      </c>
      <c r="Y837" s="81"/>
      <c r="Z837" s="79"/>
      <c r="AA837" t="str">
        <f t="shared" si="60"/>
        <v>Martin, Sherrod CAR S</v>
      </c>
    </row>
    <row r="838" spans="1:27" ht="15.75" thickBot="1">
      <c r="A838" s="196">
        <v>828</v>
      </c>
      <c r="B838" s="196">
        <v>828</v>
      </c>
      <c r="C838" s="197" t="s">
        <v>942</v>
      </c>
      <c r="D838" s="197">
        <v>47.85</v>
      </c>
      <c r="E838" s="196">
        <v>3.988</v>
      </c>
      <c r="F838" s="199">
        <v>2.5</v>
      </c>
      <c r="G838" s="199">
        <v>0</v>
      </c>
      <c r="H838" s="199">
        <v>19.850000000000001</v>
      </c>
      <c r="I838" s="199">
        <v>5.5</v>
      </c>
      <c r="J838" s="199">
        <v>3.75</v>
      </c>
      <c r="K838" s="199">
        <v>0</v>
      </c>
      <c r="L838" s="200" t="s">
        <v>70</v>
      </c>
      <c r="M838" s="199">
        <v>1.25</v>
      </c>
      <c r="N838" s="199">
        <v>2.5</v>
      </c>
      <c r="O838" s="199">
        <v>0</v>
      </c>
      <c r="P838" s="199">
        <v>2.5</v>
      </c>
      <c r="Q838" s="199">
        <v>7.5</v>
      </c>
      <c r="R838" s="199">
        <v>2.5</v>
      </c>
      <c r="S838" s="196"/>
      <c r="T838" s="196"/>
      <c r="U838" s="196"/>
      <c r="V838" s="196"/>
      <c r="W838" s="196" t="s">
        <v>71</v>
      </c>
      <c r="X838" s="198">
        <v>7</v>
      </c>
      <c r="Y838" s="84"/>
      <c r="Z838" s="82"/>
      <c r="AA838" t="str">
        <f t="shared" si="60"/>
        <v>Martin, Vaughn SDC DE</v>
      </c>
    </row>
    <row r="839" spans="1:27" ht="15.75" thickBot="1">
      <c r="A839" s="196">
        <v>829</v>
      </c>
      <c r="B839" s="196">
        <v>829</v>
      </c>
      <c r="C839" s="197" t="s">
        <v>943</v>
      </c>
      <c r="D839" s="197">
        <v>0</v>
      </c>
      <c r="E839" s="196">
        <v>0</v>
      </c>
      <c r="F839" s="196"/>
      <c r="G839" s="196"/>
      <c r="H839" s="196"/>
      <c r="I839" s="196"/>
      <c r="J839" s="196"/>
      <c r="K839" s="196"/>
      <c r="L839" s="200" t="s">
        <v>70</v>
      </c>
      <c r="M839" s="199">
        <v>0</v>
      </c>
      <c r="N839" s="196"/>
      <c r="O839" s="199">
        <v>0</v>
      </c>
      <c r="P839" s="199">
        <v>0</v>
      </c>
      <c r="Q839" s="199">
        <v>0</v>
      </c>
      <c r="R839" s="199">
        <v>0</v>
      </c>
      <c r="S839" s="199">
        <v>0</v>
      </c>
      <c r="T839" s="199">
        <v>0</v>
      </c>
      <c r="U839" s="199">
        <v>0</v>
      </c>
      <c r="V839" s="199">
        <v>0</v>
      </c>
      <c r="W839" s="196" t="s">
        <v>71</v>
      </c>
      <c r="X839" s="198">
        <v>7</v>
      </c>
      <c r="Y839" s="81"/>
      <c r="Z839" s="79"/>
      <c r="AA839" t="str">
        <f t="shared" si="60"/>
        <v>Massaquoi, Jonathan ATL DE</v>
      </c>
    </row>
    <row r="840" spans="1:27" ht="15.75" thickBot="1">
      <c r="A840" s="196">
        <v>830</v>
      </c>
      <c r="B840" s="196">
        <v>830</v>
      </c>
      <c r="C840" s="197" t="s">
        <v>944</v>
      </c>
      <c r="D840" s="197">
        <v>48.65</v>
      </c>
      <c r="E840" s="196">
        <v>5.4059999999999997</v>
      </c>
      <c r="F840" s="199">
        <v>7.85</v>
      </c>
      <c r="G840" s="199">
        <v>15.25</v>
      </c>
      <c r="H840" s="199">
        <v>3.65</v>
      </c>
      <c r="I840" s="196"/>
      <c r="J840" s="196"/>
      <c r="K840" s="196"/>
      <c r="L840" s="196"/>
      <c r="M840" s="196"/>
      <c r="N840" s="199">
        <v>1.85</v>
      </c>
      <c r="O840" s="200" t="s">
        <v>70</v>
      </c>
      <c r="P840" s="199">
        <v>0</v>
      </c>
      <c r="Q840" s="199">
        <v>6.45</v>
      </c>
      <c r="R840" s="199">
        <v>9.5</v>
      </c>
      <c r="S840" s="199">
        <v>0</v>
      </c>
      <c r="T840" s="199">
        <v>4.0999999999999996</v>
      </c>
      <c r="U840" s="196"/>
      <c r="V840" s="196"/>
      <c r="W840" s="196" t="s">
        <v>71</v>
      </c>
      <c r="X840" s="198">
        <v>10</v>
      </c>
      <c r="Y840" s="84"/>
      <c r="Z840" s="82"/>
      <c r="AA840" t="str">
        <f t="shared" si="60"/>
        <v>Massaquoi, Mohamed CLE WR</v>
      </c>
    </row>
    <row r="841" spans="1:27" ht="15.75" thickBot="1">
      <c r="A841" s="196">
        <v>831</v>
      </c>
      <c r="B841" s="196">
        <v>831</v>
      </c>
      <c r="C841" s="197" t="s">
        <v>945</v>
      </c>
      <c r="D841" s="197">
        <v>0</v>
      </c>
      <c r="E841" s="196">
        <v>0</v>
      </c>
      <c r="F841" s="199">
        <v>0</v>
      </c>
      <c r="G841" s="199">
        <v>0</v>
      </c>
      <c r="H841" s="199">
        <v>0</v>
      </c>
      <c r="I841" s="199">
        <v>0</v>
      </c>
      <c r="J841" s="199">
        <v>0</v>
      </c>
      <c r="K841" s="199">
        <v>0</v>
      </c>
      <c r="L841" s="200" t="s">
        <v>70</v>
      </c>
      <c r="M841" s="199">
        <v>0</v>
      </c>
      <c r="N841" s="199">
        <v>0</v>
      </c>
      <c r="O841" s="196"/>
      <c r="P841" s="196"/>
      <c r="Q841" s="199">
        <v>0</v>
      </c>
      <c r="R841" s="199">
        <v>0</v>
      </c>
      <c r="S841" s="199">
        <v>0</v>
      </c>
      <c r="T841" s="199">
        <v>0</v>
      </c>
      <c r="U841" s="199">
        <v>0</v>
      </c>
      <c r="V841" s="199">
        <v>0</v>
      </c>
      <c r="W841" s="196" t="s">
        <v>71</v>
      </c>
      <c r="X841" s="198">
        <v>7</v>
      </c>
      <c r="Y841" s="81"/>
      <c r="Z841" s="79"/>
      <c r="AA841" t="str">
        <f t="shared" si="60"/>
        <v>Mastrud, Jeron MIA TE</v>
      </c>
    </row>
    <row r="842" spans="1:27" ht="15.75" thickBot="1">
      <c r="A842" s="196">
        <v>832</v>
      </c>
      <c r="B842" s="196">
        <v>832</v>
      </c>
      <c r="C842" s="197" t="s">
        <v>946</v>
      </c>
      <c r="D842" s="197">
        <v>27.5</v>
      </c>
      <c r="E842" s="196">
        <v>1.7190000000000001</v>
      </c>
      <c r="F842" s="199">
        <v>0</v>
      </c>
      <c r="G842" s="199">
        <v>0</v>
      </c>
      <c r="H842" s="199">
        <v>2.5</v>
      </c>
      <c r="I842" s="200" t="s">
        <v>70</v>
      </c>
      <c r="J842" s="199">
        <v>0</v>
      </c>
      <c r="K842" s="199">
        <v>2.5</v>
      </c>
      <c r="L842" s="199">
        <v>1.25</v>
      </c>
      <c r="M842" s="199">
        <v>0</v>
      </c>
      <c r="N842" s="199">
        <v>2.5</v>
      </c>
      <c r="O842" s="199">
        <v>2.5</v>
      </c>
      <c r="P842" s="199">
        <v>1.25</v>
      </c>
      <c r="Q842" s="199">
        <v>1.25</v>
      </c>
      <c r="R842" s="199">
        <v>6.25</v>
      </c>
      <c r="S842" s="199">
        <v>0</v>
      </c>
      <c r="T842" s="199">
        <v>0</v>
      </c>
      <c r="U842" s="199">
        <v>2.5</v>
      </c>
      <c r="V842" s="199">
        <v>5</v>
      </c>
      <c r="W842" s="196" t="s">
        <v>71</v>
      </c>
      <c r="X842" s="198">
        <v>4</v>
      </c>
      <c r="Y842" s="84"/>
      <c r="Z842" s="82"/>
      <c r="AA842" t="str">
        <f t="shared" si="60"/>
        <v>Mathews, Ricardo IND DE</v>
      </c>
    </row>
    <row r="843" spans="1:27" ht="15.75" thickBot="1">
      <c r="A843" s="196">
        <v>833</v>
      </c>
      <c r="B843" s="196">
        <v>833</v>
      </c>
      <c r="C843" s="197" t="s">
        <v>947</v>
      </c>
      <c r="D843" s="197">
        <v>134.9</v>
      </c>
      <c r="E843" s="196">
        <v>11.242000000000001</v>
      </c>
      <c r="F843" s="196"/>
      <c r="G843" s="196"/>
      <c r="H843" s="199">
        <v>9.6</v>
      </c>
      <c r="I843" s="199">
        <v>10.199999999999999</v>
      </c>
      <c r="J843" s="199">
        <v>25.9</v>
      </c>
      <c r="K843" s="199">
        <v>13.3</v>
      </c>
      <c r="L843" s="200" t="s">
        <v>70</v>
      </c>
      <c r="M843" s="199">
        <v>9.4</v>
      </c>
      <c r="N843" s="199">
        <v>9.1999999999999993</v>
      </c>
      <c r="O843" s="199">
        <v>12.6</v>
      </c>
      <c r="P843" s="199">
        <v>12.3</v>
      </c>
      <c r="Q843" s="199">
        <v>11.8</v>
      </c>
      <c r="R843" s="199">
        <v>8.1</v>
      </c>
      <c r="S843" s="199">
        <v>6.5</v>
      </c>
      <c r="T843" s="199">
        <v>6</v>
      </c>
      <c r="U843" s="196"/>
      <c r="V843" s="196"/>
      <c r="W843" s="197" t="s">
        <v>312</v>
      </c>
      <c r="X843" s="198">
        <v>7</v>
      </c>
      <c r="Y843" s="81"/>
      <c r="Z843" s="79"/>
      <c r="AA843" t="str">
        <f t="shared" ref="AA843:AA906" si="61">IF(ISBLANK(C843),"",C843)</f>
        <v>Mathews, Ryan SDC RB</v>
      </c>
    </row>
    <row r="844" spans="1:27" ht="15.75" thickBot="1">
      <c r="A844" s="196">
        <v>834</v>
      </c>
      <c r="B844" s="196">
        <v>834</v>
      </c>
      <c r="C844" s="197" t="s">
        <v>948</v>
      </c>
      <c r="D844" s="197">
        <v>42.5</v>
      </c>
      <c r="E844" s="196">
        <v>3.5419999999999998</v>
      </c>
      <c r="F844" s="199">
        <v>4</v>
      </c>
      <c r="G844" s="199">
        <v>3</v>
      </c>
      <c r="H844" s="199">
        <v>7</v>
      </c>
      <c r="I844" s="199">
        <v>5.5</v>
      </c>
      <c r="J844" s="199">
        <v>13</v>
      </c>
      <c r="K844" s="200" t="s">
        <v>70</v>
      </c>
      <c r="L844" s="199">
        <v>0</v>
      </c>
      <c r="M844" s="196"/>
      <c r="N844" s="196"/>
      <c r="O844" s="196"/>
      <c r="P844" s="196"/>
      <c r="Q844" s="199">
        <v>4</v>
      </c>
      <c r="R844" s="199">
        <v>0</v>
      </c>
      <c r="S844" s="199">
        <v>0</v>
      </c>
      <c r="T844" s="199">
        <v>3</v>
      </c>
      <c r="U844" s="199">
        <v>3</v>
      </c>
      <c r="V844" s="199">
        <v>0</v>
      </c>
      <c r="W844" s="196" t="s">
        <v>71</v>
      </c>
      <c r="X844" s="198">
        <v>6</v>
      </c>
      <c r="Y844" s="84"/>
      <c r="Z844" s="82"/>
      <c r="AA844" t="str">
        <f t="shared" si="61"/>
        <v>Mathis, Rashean JAC CB</v>
      </c>
    </row>
    <row r="845" spans="1:27" ht="15.75" thickBot="1">
      <c r="A845" s="196">
        <v>835</v>
      </c>
      <c r="B845" s="196">
        <v>835</v>
      </c>
      <c r="C845" s="197" t="s">
        <v>949</v>
      </c>
      <c r="D845" s="197">
        <v>110.25</v>
      </c>
      <c r="E845" s="196">
        <v>9.1880000000000006</v>
      </c>
      <c r="F845" s="199">
        <v>22.4</v>
      </c>
      <c r="G845" s="199">
        <v>14.1</v>
      </c>
      <c r="H845" s="199">
        <v>13.45</v>
      </c>
      <c r="I845" s="200" t="s">
        <v>70</v>
      </c>
      <c r="J845" s="199">
        <v>8.1</v>
      </c>
      <c r="K845" s="196"/>
      <c r="L845" s="196"/>
      <c r="M845" s="196"/>
      <c r="N845" s="199">
        <v>9.9</v>
      </c>
      <c r="O845" s="196"/>
      <c r="P845" s="199">
        <v>1.5</v>
      </c>
      <c r="Q845" s="199">
        <v>9.9</v>
      </c>
      <c r="R845" s="199">
        <v>9.1</v>
      </c>
      <c r="S845" s="199">
        <v>4.5</v>
      </c>
      <c r="T845" s="199">
        <v>9.8000000000000007</v>
      </c>
      <c r="U845" s="199">
        <v>3</v>
      </c>
      <c r="V845" s="199">
        <v>4.5</v>
      </c>
      <c r="W845" s="196" t="s">
        <v>71</v>
      </c>
      <c r="X845" s="198">
        <v>4</v>
      </c>
      <c r="Y845" s="81"/>
      <c r="Z845" s="79"/>
      <c r="AA845" t="str">
        <f t="shared" si="61"/>
        <v>Mathis, Robert IND LB</v>
      </c>
    </row>
    <row r="846" spans="1:27" ht="15.75" thickBot="1">
      <c r="A846" s="196">
        <v>836</v>
      </c>
      <c r="B846" s="196">
        <v>836</v>
      </c>
      <c r="C846" s="197" t="s">
        <v>950</v>
      </c>
      <c r="D846" s="197">
        <v>8.75</v>
      </c>
      <c r="E846" s="196">
        <v>0.54700000000000004</v>
      </c>
      <c r="F846" s="199">
        <v>0</v>
      </c>
      <c r="G846" s="199">
        <v>0</v>
      </c>
      <c r="H846" s="199">
        <v>0</v>
      </c>
      <c r="I846" s="199">
        <v>0</v>
      </c>
      <c r="J846" s="199">
        <v>2.25</v>
      </c>
      <c r="K846" s="199">
        <v>0</v>
      </c>
      <c r="L846" s="200" t="s">
        <v>70</v>
      </c>
      <c r="M846" s="199">
        <v>5</v>
      </c>
      <c r="N846" s="199">
        <v>0</v>
      </c>
      <c r="O846" s="199">
        <v>0</v>
      </c>
      <c r="P846" s="199">
        <v>0</v>
      </c>
      <c r="Q846" s="199">
        <v>0</v>
      </c>
      <c r="R846" s="199">
        <v>1.5</v>
      </c>
      <c r="S846" s="199">
        <v>0</v>
      </c>
      <c r="T846" s="199">
        <v>0</v>
      </c>
      <c r="U846" s="199">
        <v>0</v>
      </c>
      <c r="V846" s="199">
        <v>0</v>
      </c>
      <c r="W846" s="196" t="s">
        <v>96</v>
      </c>
      <c r="X846" s="198">
        <v>7</v>
      </c>
      <c r="Y846" s="84"/>
      <c r="Z846" s="82"/>
      <c r="AA846" t="str">
        <f t="shared" si="61"/>
        <v>Matthews, Casey PHI LB</v>
      </c>
    </row>
    <row r="847" spans="1:27" ht="15.75" thickBot="1">
      <c r="A847" s="196">
        <v>837</v>
      </c>
      <c r="B847" s="196">
        <v>837</v>
      </c>
      <c r="C847" s="197" t="s">
        <v>951</v>
      </c>
      <c r="D847" s="197">
        <v>155.55000000000001</v>
      </c>
      <c r="E847" s="196">
        <v>12.962</v>
      </c>
      <c r="F847" s="199">
        <v>20.149999999999999</v>
      </c>
      <c r="G847" s="199">
        <v>34.65</v>
      </c>
      <c r="H847" s="199">
        <v>2.25</v>
      </c>
      <c r="I847" s="199">
        <v>14.5</v>
      </c>
      <c r="J847" s="199">
        <v>12</v>
      </c>
      <c r="K847" s="199">
        <v>7</v>
      </c>
      <c r="L847" s="199">
        <v>9.9</v>
      </c>
      <c r="M847" s="199">
        <v>6.25</v>
      </c>
      <c r="N847" s="199">
        <v>0</v>
      </c>
      <c r="O847" s="200" t="s">
        <v>70</v>
      </c>
      <c r="P847" s="196"/>
      <c r="Q847" s="196"/>
      <c r="R847" s="196"/>
      <c r="S847" s="196"/>
      <c r="T847" s="199">
        <v>26.15</v>
      </c>
      <c r="U847" s="199">
        <v>11.5</v>
      </c>
      <c r="V847" s="199">
        <v>11.2</v>
      </c>
      <c r="W847" s="197" t="s">
        <v>177</v>
      </c>
      <c r="X847" s="198">
        <v>10</v>
      </c>
      <c r="Y847" s="81"/>
      <c r="Z847" s="79"/>
      <c r="AA847" t="str">
        <f t="shared" si="61"/>
        <v>Matthews, Clay GBP LB</v>
      </c>
    </row>
    <row r="848" spans="1:27" ht="15.75" thickBot="1">
      <c r="A848" s="196">
        <v>838</v>
      </c>
      <c r="B848" s="196">
        <v>838</v>
      </c>
      <c r="C848" s="197" t="s">
        <v>952</v>
      </c>
      <c r="D848" s="197">
        <v>7.5</v>
      </c>
      <c r="E848" s="196">
        <v>0.75</v>
      </c>
      <c r="F848" s="199">
        <v>2.5</v>
      </c>
      <c r="G848" s="196"/>
      <c r="H848" s="196"/>
      <c r="I848" s="199">
        <v>0</v>
      </c>
      <c r="J848" s="196"/>
      <c r="K848" s="196"/>
      <c r="L848" s="200" t="s">
        <v>70</v>
      </c>
      <c r="M848" s="196"/>
      <c r="N848" s="199">
        <v>0</v>
      </c>
      <c r="O848" s="199">
        <v>0</v>
      </c>
      <c r="P848" s="199">
        <v>0</v>
      </c>
      <c r="Q848" s="199">
        <v>0</v>
      </c>
      <c r="R848" s="199">
        <v>5</v>
      </c>
      <c r="S848" s="199">
        <v>0</v>
      </c>
      <c r="T848" s="199">
        <v>0</v>
      </c>
      <c r="U848" s="196"/>
      <c r="V848" s="199">
        <v>0</v>
      </c>
      <c r="W848" s="196" t="s">
        <v>71</v>
      </c>
      <c r="X848" s="198">
        <v>7</v>
      </c>
      <c r="Y848" s="84"/>
      <c r="Z848" s="82"/>
      <c r="AA848" t="str">
        <f t="shared" si="61"/>
        <v>Matthews, Cliff ATL DE</v>
      </c>
    </row>
    <row r="849" spans="1:27" ht="15.75" thickBot="1">
      <c r="A849" s="196">
        <v>839</v>
      </c>
      <c r="B849" s="196">
        <v>839</v>
      </c>
      <c r="C849" s="197" t="s">
        <v>953</v>
      </c>
      <c r="D849" s="197">
        <v>28.85</v>
      </c>
      <c r="E849" s="196">
        <v>3.6059999999999999</v>
      </c>
      <c r="F849" s="196"/>
      <c r="G849" s="199">
        <v>0</v>
      </c>
      <c r="H849" s="196"/>
      <c r="I849" s="196"/>
      <c r="J849" s="196"/>
      <c r="K849" s="196"/>
      <c r="L849" s="200" t="s">
        <v>70</v>
      </c>
      <c r="M849" s="196"/>
      <c r="N849" s="196"/>
      <c r="O849" s="196"/>
      <c r="P849" s="199">
        <v>3.15</v>
      </c>
      <c r="Q849" s="199">
        <v>0</v>
      </c>
      <c r="R849" s="199">
        <v>4.05</v>
      </c>
      <c r="S849" s="199">
        <v>2.0499999999999998</v>
      </c>
      <c r="T849" s="199">
        <v>6.05</v>
      </c>
      <c r="U849" s="199">
        <v>6.2</v>
      </c>
      <c r="V849" s="199">
        <v>7.35</v>
      </c>
      <c r="W849" s="196" t="s">
        <v>71</v>
      </c>
      <c r="X849" s="198">
        <v>7</v>
      </c>
      <c r="Y849" s="81"/>
      <c r="Z849" s="79"/>
      <c r="AA849" t="str">
        <f t="shared" si="61"/>
        <v>Matthews, Rishard MIA WR</v>
      </c>
    </row>
    <row r="850" spans="1:27" ht="15.75" thickBot="1">
      <c r="A850" s="196">
        <v>840</v>
      </c>
      <c r="B850" s="196">
        <v>840</v>
      </c>
      <c r="C850" s="197" t="s">
        <v>954</v>
      </c>
      <c r="D850" s="197">
        <v>158</v>
      </c>
      <c r="E850" s="196">
        <v>9.875</v>
      </c>
      <c r="F850" s="199">
        <v>8.5</v>
      </c>
      <c r="G850" s="199">
        <v>10.75</v>
      </c>
      <c r="H850" s="199">
        <v>15</v>
      </c>
      <c r="I850" s="199">
        <v>7.5</v>
      </c>
      <c r="J850" s="199">
        <v>11.25</v>
      </c>
      <c r="K850" s="199">
        <v>7.5</v>
      </c>
      <c r="L850" s="199">
        <v>9.5</v>
      </c>
      <c r="M850" s="200" t="s">
        <v>70</v>
      </c>
      <c r="N850" s="199">
        <v>7.5</v>
      </c>
      <c r="O850" s="199">
        <v>14.5</v>
      </c>
      <c r="P850" s="199">
        <v>13.5</v>
      </c>
      <c r="Q850" s="199">
        <v>8.5</v>
      </c>
      <c r="R850" s="199">
        <v>10.5</v>
      </c>
      <c r="S850" s="199">
        <v>11.5</v>
      </c>
      <c r="T850" s="199">
        <v>5.5</v>
      </c>
      <c r="U850" s="199">
        <v>6</v>
      </c>
      <c r="V850" s="199">
        <v>10.5</v>
      </c>
      <c r="W850" s="196" t="s">
        <v>71</v>
      </c>
      <c r="X850" s="198">
        <v>8</v>
      </c>
      <c r="Y850" s="84"/>
      <c r="Z850" s="82"/>
      <c r="AA850" t="str">
        <f t="shared" si="61"/>
        <v>Maualuga, Rey CIN LB</v>
      </c>
    </row>
    <row r="851" spans="1:27" ht="15.75" thickBot="1">
      <c r="A851" s="196">
        <v>841</v>
      </c>
      <c r="B851" s="196">
        <v>841</v>
      </c>
      <c r="C851" s="197" t="s">
        <v>955</v>
      </c>
      <c r="D851" s="197">
        <v>3.75</v>
      </c>
      <c r="E851" s="196">
        <v>0.75</v>
      </c>
      <c r="F851" s="199">
        <v>0</v>
      </c>
      <c r="G851" s="199">
        <v>0</v>
      </c>
      <c r="H851" s="199">
        <v>0</v>
      </c>
      <c r="I851" s="199">
        <v>0</v>
      </c>
      <c r="J851" s="199">
        <v>3.75</v>
      </c>
      <c r="K851" s="196"/>
      <c r="L851" s="196"/>
      <c r="M851" s="196"/>
      <c r="N851" s="200" t="s">
        <v>70</v>
      </c>
      <c r="O851" s="196"/>
      <c r="P851" s="196"/>
      <c r="Q851" s="196"/>
      <c r="R851" s="196"/>
      <c r="S851" s="196"/>
      <c r="T851" s="196"/>
      <c r="U851" s="196"/>
      <c r="V851" s="196"/>
      <c r="W851" s="196" t="s">
        <v>71</v>
      </c>
      <c r="X851" s="198">
        <v>9</v>
      </c>
      <c r="Y851" s="81"/>
      <c r="Z851" s="79"/>
      <c r="AA851" t="str">
        <f t="shared" si="61"/>
        <v>Mauga, Josh NYJ LB</v>
      </c>
    </row>
    <row r="852" spans="1:27" ht="15.75" thickBot="1">
      <c r="A852" s="196">
        <v>842</v>
      </c>
      <c r="B852" s="196">
        <v>842</v>
      </c>
      <c r="C852" s="197" t="s">
        <v>956</v>
      </c>
      <c r="D852" s="197">
        <v>1.5</v>
      </c>
      <c r="E852" s="196">
        <v>0.188</v>
      </c>
      <c r="F852" s="199">
        <v>0</v>
      </c>
      <c r="G852" s="199">
        <v>0</v>
      </c>
      <c r="H852" s="199">
        <v>0</v>
      </c>
      <c r="I852" s="199">
        <v>1.5</v>
      </c>
      <c r="J852" s="199">
        <v>0</v>
      </c>
      <c r="K852" s="199">
        <v>0</v>
      </c>
      <c r="L852" s="199">
        <v>0</v>
      </c>
      <c r="M852" s="199">
        <v>0</v>
      </c>
      <c r="N852" s="196"/>
      <c r="O852" s="196"/>
      <c r="P852" s="196"/>
      <c r="Q852" s="196"/>
      <c r="R852" s="196"/>
      <c r="S852" s="196"/>
      <c r="T852" s="196"/>
      <c r="U852" s="196"/>
      <c r="V852" s="196"/>
      <c r="W852" s="196" t="s">
        <v>71</v>
      </c>
      <c r="X852" s="198" t="s">
        <v>160</v>
      </c>
      <c r="Y852" s="84"/>
      <c r="Z852" s="82"/>
      <c r="AA852" t="str">
        <f t="shared" si="61"/>
        <v>Maybin, Aaron FA LB</v>
      </c>
    </row>
    <row r="853" spans="1:27" ht="15.75" thickBot="1">
      <c r="A853" s="196">
        <v>843</v>
      </c>
      <c r="B853" s="196">
        <v>843</v>
      </c>
      <c r="C853" s="197" t="s">
        <v>957</v>
      </c>
      <c r="D853" s="197">
        <v>226.4</v>
      </c>
      <c r="E853" s="196">
        <v>14.15</v>
      </c>
      <c r="F853" s="199">
        <v>19</v>
      </c>
      <c r="G853" s="199">
        <v>9.75</v>
      </c>
      <c r="H853" s="199">
        <v>15</v>
      </c>
      <c r="I853" s="199">
        <v>15</v>
      </c>
      <c r="J853" s="199">
        <v>20.2</v>
      </c>
      <c r="K853" s="199">
        <v>13</v>
      </c>
      <c r="L853" s="199">
        <v>18.75</v>
      </c>
      <c r="M853" s="199">
        <v>13.5</v>
      </c>
      <c r="N853" s="200" t="s">
        <v>70</v>
      </c>
      <c r="O853" s="199">
        <v>12</v>
      </c>
      <c r="P853" s="199">
        <v>9.25</v>
      </c>
      <c r="Q853" s="199">
        <v>21.15</v>
      </c>
      <c r="R853" s="199">
        <v>18.55</v>
      </c>
      <c r="S853" s="199">
        <v>11.25</v>
      </c>
      <c r="T853" s="199">
        <v>12.75</v>
      </c>
      <c r="U853" s="199">
        <v>8.25</v>
      </c>
      <c r="V853" s="199">
        <v>9</v>
      </c>
      <c r="W853" s="197" t="s">
        <v>302</v>
      </c>
      <c r="X853" s="198">
        <v>9</v>
      </c>
      <c r="Y853" s="81"/>
      <c r="Z853" s="79"/>
      <c r="AA853" t="str">
        <f t="shared" si="61"/>
        <v>Mayo, Jerod NEP LB</v>
      </c>
    </row>
    <row r="854" spans="1:27" ht="15.75" thickBot="1">
      <c r="A854" s="196">
        <v>844</v>
      </c>
      <c r="B854" s="196">
        <v>844</v>
      </c>
      <c r="C854" s="197" t="s">
        <v>958</v>
      </c>
      <c r="D854" s="197">
        <v>22.8</v>
      </c>
      <c r="E854" s="196">
        <v>3.8</v>
      </c>
      <c r="F854" s="199">
        <v>5.55</v>
      </c>
      <c r="G854" s="199">
        <v>6</v>
      </c>
      <c r="H854" s="199">
        <v>3</v>
      </c>
      <c r="I854" s="196"/>
      <c r="J854" s="199">
        <v>8.25</v>
      </c>
      <c r="K854" s="199">
        <v>0</v>
      </c>
      <c r="L854" s="200" t="s">
        <v>70</v>
      </c>
      <c r="M854" s="199">
        <v>0</v>
      </c>
      <c r="N854" s="196"/>
      <c r="O854" s="196"/>
      <c r="P854" s="196"/>
      <c r="Q854" s="196"/>
      <c r="R854" s="196"/>
      <c r="S854" s="196"/>
      <c r="T854" s="196"/>
      <c r="U854" s="196"/>
      <c r="V854" s="196"/>
      <c r="W854" s="196" t="s">
        <v>71</v>
      </c>
      <c r="X854" s="198">
        <v>7</v>
      </c>
      <c r="Y854" s="84"/>
      <c r="Z854" s="82"/>
      <c r="AA854" t="str">
        <f t="shared" si="61"/>
        <v>Mays, Joe DEN LB</v>
      </c>
    </row>
    <row r="855" spans="1:27" ht="15.75" thickBot="1">
      <c r="A855" s="196">
        <v>845</v>
      </c>
      <c r="B855" s="196">
        <v>845</v>
      </c>
      <c r="C855" s="197" t="s">
        <v>959</v>
      </c>
      <c r="D855" s="197">
        <v>23.5</v>
      </c>
      <c r="E855" s="196">
        <v>1.4690000000000001</v>
      </c>
      <c r="F855" s="199">
        <v>5.25</v>
      </c>
      <c r="G855" s="199">
        <v>0</v>
      </c>
      <c r="H855" s="199">
        <v>0.75</v>
      </c>
      <c r="I855" s="199">
        <v>3</v>
      </c>
      <c r="J855" s="199">
        <v>0</v>
      </c>
      <c r="K855" s="199">
        <v>0</v>
      </c>
      <c r="L855" s="199">
        <v>0</v>
      </c>
      <c r="M855" s="200" t="s">
        <v>70</v>
      </c>
      <c r="N855" s="199">
        <v>1.5</v>
      </c>
      <c r="O855" s="199">
        <v>1.5</v>
      </c>
      <c r="P855" s="199">
        <v>4.5</v>
      </c>
      <c r="Q855" s="199">
        <v>0</v>
      </c>
      <c r="R855" s="199">
        <v>0</v>
      </c>
      <c r="S855" s="199">
        <v>0</v>
      </c>
      <c r="T855" s="199">
        <v>2.5</v>
      </c>
      <c r="U855" s="199">
        <v>0</v>
      </c>
      <c r="V855" s="199">
        <v>4.5</v>
      </c>
      <c r="W855" s="196" t="s">
        <v>71</v>
      </c>
      <c r="X855" s="198">
        <v>8</v>
      </c>
      <c r="Y855" s="81"/>
      <c r="Z855" s="79"/>
      <c r="AA855" t="str">
        <f t="shared" si="61"/>
        <v>Mays, Taylor CIN S</v>
      </c>
    </row>
    <row r="856" spans="1:27" ht="15.75" thickBot="1">
      <c r="A856" s="196">
        <v>846</v>
      </c>
      <c r="B856" s="196">
        <v>846</v>
      </c>
      <c r="C856" s="197" t="s">
        <v>960</v>
      </c>
      <c r="D856" s="197">
        <v>5.5</v>
      </c>
      <c r="E856" s="196">
        <v>0.34399999999999997</v>
      </c>
      <c r="F856" s="199">
        <v>0</v>
      </c>
      <c r="G856" s="199">
        <v>0</v>
      </c>
      <c r="H856" s="199">
        <v>0</v>
      </c>
      <c r="I856" s="199">
        <v>0</v>
      </c>
      <c r="J856" s="199">
        <v>1.5</v>
      </c>
      <c r="K856" s="199">
        <v>0</v>
      </c>
      <c r="L856" s="199">
        <v>0</v>
      </c>
      <c r="M856" s="199">
        <v>0</v>
      </c>
      <c r="N856" s="200" t="s">
        <v>70</v>
      </c>
      <c r="O856" s="199">
        <v>2.5</v>
      </c>
      <c r="P856" s="199">
        <v>0</v>
      </c>
      <c r="Q856" s="199">
        <v>0</v>
      </c>
      <c r="R856" s="199">
        <v>0</v>
      </c>
      <c r="S856" s="199">
        <v>0</v>
      </c>
      <c r="T856" s="199">
        <v>0</v>
      </c>
      <c r="U856" s="199">
        <v>0</v>
      </c>
      <c r="V856" s="199">
        <v>1.5</v>
      </c>
      <c r="W856" s="196" t="s">
        <v>71</v>
      </c>
      <c r="X856" s="198">
        <v>9</v>
      </c>
      <c r="Y856" s="84"/>
      <c r="Z856" s="82"/>
      <c r="AA856" t="str">
        <f t="shared" si="61"/>
        <v>McBath, Darcel SFO S</v>
      </c>
    </row>
    <row r="857" spans="1:27" ht="15.75" thickBot="1">
      <c r="A857" s="196">
        <v>847</v>
      </c>
      <c r="B857" s="196">
        <v>847</v>
      </c>
      <c r="C857" s="197" t="s">
        <v>961</v>
      </c>
      <c r="D857" s="197">
        <v>15</v>
      </c>
      <c r="E857" s="196">
        <v>2.1429999999999998</v>
      </c>
      <c r="F857" s="199">
        <v>0</v>
      </c>
      <c r="G857" s="196"/>
      <c r="H857" s="196"/>
      <c r="I857" s="196"/>
      <c r="J857" s="196"/>
      <c r="K857" s="200" t="s">
        <v>70</v>
      </c>
      <c r="L857" s="196"/>
      <c r="M857" s="199">
        <v>5</v>
      </c>
      <c r="N857" s="196"/>
      <c r="O857" s="199">
        <v>2.5</v>
      </c>
      <c r="P857" s="199">
        <v>2.5</v>
      </c>
      <c r="Q857" s="199">
        <v>2.5</v>
      </c>
      <c r="R857" s="199">
        <v>0</v>
      </c>
      <c r="S857" s="196"/>
      <c r="T857" s="196"/>
      <c r="U857" s="196"/>
      <c r="V857" s="199">
        <v>2.5</v>
      </c>
      <c r="W857" s="196" t="s">
        <v>71</v>
      </c>
      <c r="X857" s="198">
        <v>6</v>
      </c>
      <c r="Y857" s="81"/>
      <c r="Z857" s="79"/>
      <c r="AA857" t="str">
        <f t="shared" si="61"/>
        <v>McBride, Turk NOS DE</v>
      </c>
    </row>
    <row r="858" spans="1:27" ht="15.75" thickBot="1">
      <c r="A858" s="196">
        <v>848</v>
      </c>
      <c r="B858" s="196">
        <v>848</v>
      </c>
      <c r="C858" s="197" t="s">
        <v>962</v>
      </c>
      <c r="D858" s="197">
        <v>62.5</v>
      </c>
      <c r="E858" s="196">
        <v>5.2080000000000002</v>
      </c>
      <c r="F858" s="199">
        <v>5.25</v>
      </c>
      <c r="G858" s="199">
        <v>0</v>
      </c>
      <c r="H858" s="199">
        <v>4</v>
      </c>
      <c r="I858" s="199">
        <v>1.5</v>
      </c>
      <c r="J858" s="199">
        <v>21.75</v>
      </c>
      <c r="K858" s="199">
        <v>5.5</v>
      </c>
      <c r="L858" s="199">
        <v>5.75</v>
      </c>
      <c r="M858" s="200" t="s">
        <v>70</v>
      </c>
      <c r="N858" s="199">
        <v>7</v>
      </c>
      <c r="O858" s="199">
        <v>0</v>
      </c>
      <c r="P858" s="199">
        <v>5.5</v>
      </c>
      <c r="Q858" s="199">
        <v>3.75</v>
      </c>
      <c r="R858" s="199">
        <v>2.5</v>
      </c>
      <c r="S858" s="196"/>
      <c r="T858" s="196"/>
      <c r="U858" s="196"/>
      <c r="V858" s="196"/>
      <c r="W858" s="196" t="s">
        <v>71</v>
      </c>
      <c r="X858" s="198">
        <v>8</v>
      </c>
      <c r="Y858" s="84"/>
      <c r="Z858" s="82"/>
      <c r="AA858" t="str">
        <f t="shared" si="61"/>
        <v>McCain, Brice HOU CB</v>
      </c>
    </row>
    <row r="859" spans="1:27" ht="15.75" thickBot="1">
      <c r="A859" s="196">
        <v>849</v>
      </c>
      <c r="B859" s="196">
        <v>849</v>
      </c>
      <c r="C859" s="197" t="s">
        <v>963</v>
      </c>
      <c r="D859" s="197">
        <v>67.650000000000006</v>
      </c>
      <c r="E859" s="196">
        <v>9.6639999999999997</v>
      </c>
      <c r="F859" s="199">
        <v>4.5</v>
      </c>
      <c r="G859" s="196"/>
      <c r="H859" s="196"/>
      <c r="I859" s="196"/>
      <c r="J859" s="199">
        <v>6</v>
      </c>
      <c r="K859" s="199">
        <v>8.25</v>
      </c>
      <c r="L859" s="196"/>
      <c r="M859" s="199">
        <v>17</v>
      </c>
      <c r="N859" s="199">
        <v>6</v>
      </c>
      <c r="O859" s="199">
        <v>22.9</v>
      </c>
      <c r="P859" s="200" t="s">
        <v>70</v>
      </c>
      <c r="Q859" s="199">
        <v>3</v>
      </c>
      <c r="R859" s="196"/>
      <c r="S859" s="196"/>
      <c r="T859" s="196"/>
      <c r="U859" s="196"/>
      <c r="V859" s="196"/>
      <c r="W859" s="197" t="s">
        <v>456</v>
      </c>
      <c r="X859" s="198">
        <v>11</v>
      </c>
      <c r="Y859" s="81"/>
      <c r="Z859" s="79"/>
      <c r="AA859" t="str">
        <f t="shared" si="61"/>
        <v>McCarthy, Colin TEN LB</v>
      </c>
    </row>
    <row r="860" spans="1:27" ht="15.75" thickBot="1">
      <c r="A860" s="196">
        <v>850</v>
      </c>
      <c r="B860" s="196">
        <v>850</v>
      </c>
      <c r="C860" s="197" t="s">
        <v>964</v>
      </c>
      <c r="D860" s="197">
        <v>114.5</v>
      </c>
      <c r="E860" s="196">
        <v>8.8079999999999998</v>
      </c>
      <c r="F860" s="199">
        <v>4.75</v>
      </c>
      <c r="G860" s="199">
        <v>7.5</v>
      </c>
      <c r="H860" s="199">
        <v>1.5</v>
      </c>
      <c r="I860" s="199">
        <v>9.25</v>
      </c>
      <c r="J860" s="199">
        <v>12.5</v>
      </c>
      <c r="K860" s="199">
        <v>11.25</v>
      </c>
      <c r="L860" s="199">
        <v>7.75</v>
      </c>
      <c r="M860" s="200" t="s">
        <v>70</v>
      </c>
      <c r="N860" s="199">
        <v>8.5</v>
      </c>
      <c r="O860" s="199">
        <v>12.75</v>
      </c>
      <c r="P860" s="199">
        <v>11.25</v>
      </c>
      <c r="Q860" s="199">
        <v>9.75</v>
      </c>
      <c r="R860" s="199">
        <v>8.75</v>
      </c>
      <c r="S860" s="199">
        <v>9</v>
      </c>
      <c r="T860" s="196"/>
      <c r="U860" s="196"/>
      <c r="V860" s="196"/>
      <c r="W860" s="196" t="s">
        <v>76</v>
      </c>
      <c r="X860" s="198">
        <v>8</v>
      </c>
      <c r="Y860" s="84"/>
      <c r="Z860" s="82"/>
      <c r="AA860" t="str">
        <f t="shared" si="61"/>
        <v>McClain, Jameel BAL LB</v>
      </c>
    </row>
    <row r="861" spans="1:27" ht="15.75" thickBot="1">
      <c r="A861" s="196">
        <v>851</v>
      </c>
      <c r="B861" s="196">
        <v>851</v>
      </c>
      <c r="C861" s="197" t="s">
        <v>965</v>
      </c>
      <c r="D861" s="197">
        <v>15.1</v>
      </c>
      <c r="E861" s="196">
        <v>0.94399999999999995</v>
      </c>
      <c r="F861" s="199">
        <v>6</v>
      </c>
      <c r="G861" s="199">
        <v>1.9</v>
      </c>
      <c r="H861" s="199">
        <v>0</v>
      </c>
      <c r="I861" s="199">
        <v>1.2</v>
      </c>
      <c r="J861" s="199">
        <v>0</v>
      </c>
      <c r="K861" s="199">
        <v>0</v>
      </c>
      <c r="L861" s="200" t="s">
        <v>70</v>
      </c>
      <c r="M861" s="199">
        <v>0.5</v>
      </c>
      <c r="N861" s="199">
        <v>0</v>
      </c>
      <c r="O861" s="199">
        <v>0.5</v>
      </c>
      <c r="P861" s="199">
        <v>0</v>
      </c>
      <c r="Q861" s="199">
        <v>0</v>
      </c>
      <c r="R861" s="199">
        <v>4.5999999999999996</v>
      </c>
      <c r="S861" s="199">
        <v>0.4</v>
      </c>
      <c r="T861" s="199">
        <v>0</v>
      </c>
      <c r="U861" s="199">
        <v>0</v>
      </c>
      <c r="V861" s="199">
        <v>0</v>
      </c>
      <c r="W861" s="196" t="s">
        <v>71</v>
      </c>
      <c r="X861" s="198">
        <v>7</v>
      </c>
      <c r="Y861" s="81"/>
      <c r="Z861" s="79"/>
      <c r="AA861" t="str">
        <f t="shared" si="61"/>
        <v>McClain, Le'Ron SDC RB</v>
      </c>
    </row>
    <row r="862" spans="1:27" ht="15.75" thickBot="1">
      <c r="A862" s="196">
        <v>852</v>
      </c>
      <c r="B862" s="196">
        <v>852</v>
      </c>
      <c r="C862" s="197" t="s">
        <v>966</v>
      </c>
      <c r="D862" s="197">
        <v>117.7</v>
      </c>
      <c r="E862" s="196">
        <v>7.8470000000000004</v>
      </c>
      <c r="F862" s="196"/>
      <c r="G862" s="199">
        <v>10.7</v>
      </c>
      <c r="H862" s="199">
        <v>0</v>
      </c>
      <c r="I862" s="199">
        <v>4.5</v>
      </c>
      <c r="J862" s="199">
        <v>3</v>
      </c>
      <c r="K862" s="199">
        <v>7.25</v>
      </c>
      <c r="L862" s="200" t="s">
        <v>70</v>
      </c>
      <c r="M862" s="199">
        <v>11.5</v>
      </c>
      <c r="N862" s="199">
        <v>7.5</v>
      </c>
      <c r="O862" s="199">
        <v>8.5</v>
      </c>
      <c r="P862" s="199">
        <v>12.25</v>
      </c>
      <c r="Q862" s="199">
        <v>5.5</v>
      </c>
      <c r="R862" s="199">
        <v>13.25</v>
      </c>
      <c r="S862" s="199">
        <v>11.25</v>
      </c>
      <c r="T862" s="199">
        <v>5.25</v>
      </c>
      <c r="U862" s="199">
        <v>11.75</v>
      </c>
      <c r="V862" s="199">
        <v>5.5</v>
      </c>
      <c r="W862" s="196" t="s">
        <v>71</v>
      </c>
      <c r="X862" s="198">
        <v>7</v>
      </c>
      <c r="Y862" s="84"/>
      <c r="Z862" s="82"/>
      <c r="AA862" t="str">
        <f t="shared" si="61"/>
        <v>McClain, Robert ATL CB</v>
      </c>
    </row>
    <row r="863" spans="1:27" ht="15.75" thickBot="1">
      <c r="A863" s="196">
        <v>853</v>
      </c>
      <c r="B863" s="196">
        <v>853</v>
      </c>
      <c r="C863" s="197" t="s">
        <v>967</v>
      </c>
      <c r="D863" s="197">
        <v>85.45</v>
      </c>
      <c r="E863" s="196">
        <v>7.7679999999999998</v>
      </c>
      <c r="F863" s="199">
        <v>6.75</v>
      </c>
      <c r="G863" s="199">
        <v>3</v>
      </c>
      <c r="H863" s="199">
        <v>9</v>
      </c>
      <c r="I863" s="199">
        <v>11</v>
      </c>
      <c r="J863" s="200" t="s">
        <v>70</v>
      </c>
      <c r="K863" s="199">
        <v>4.75</v>
      </c>
      <c r="L863" s="199">
        <v>7.25</v>
      </c>
      <c r="M863" s="199">
        <v>15.7</v>
      </c>
      <c r="N863" s="199">
        <v>8.25</v>
      </c>
      <c r="O863" s="199">
        <v>3</v>
      </c>
      <c r="P863" s="199">
        <v>10.75</v>
      </c>
      <c r="Q863" s="199">
        <v>6</v>
      </c>
      <c r="R863" s="196"/>
      <c r="S863" s="196"/>
      <c r="T863" s="196"/>
      <c r="U863" s="196"/>
      <c r="V863" s="196"/>
      <c r="W863" s="196" t="s">
        <v>71</v>
      </c>
      <c r="X863" s="198">
        <v>5</v>
      </c>
      <c r="Y863" s="81"/>
      <c r="Z863" s="79"/>
      <c r="AA863" t="str">
        <f t="shared" si="61"/>
        <v>McClain, Rolando OAK LB</v>
      </c>
    </row>
    <row r="864" spans="1:27" ht="15.75" thickBot="1">
      <c r="A864" s="196">
        <v>854</v>
      </c>
      <c r="B864" s="196">
        <v>854</v>
      </c>
      <c r="C864" s="197" t="s">
        <v>968</v>
      </c>
      <c r="D864" s="197">
        <v>0</v>
      </c>
      <c r="E864" s="196">
        <v>0</v>
      </c>
      <c r="F864" s="196"/>
      <c r="G864" s="196"/>
      <c r="H864" s="196"/>
      <c r="I864" s="199">
        <v>0</v>
      </c>
      <c r="J864" s="196"/>
      <c r="K864" s="196"/>
      <c r="L864" s="196"/>
      <c r="M864" s="200" t="s">
        <v>70</v>
      </c>
      <c r="N864" s="196"/>
      <c r="O864" s="196"/>
      <c r="P864" s="199">
        <v>0</v>
      </c>
      <c r="Q864" s="199">
        <v>0</v>
      </c>
      <c r="R864" s="199">
        <v>0</v>
      </c>
      <c r="S864" s="196"/>
      <c r="T864" s="196"/>
      <c r="U864" s="196"/>
      <c r="V864" s="196"/>
      <c r="W864" s="196" t="s">
        <v>71</v>
      </c>
      <c r="X864" s="198">
        <v>8</v>
      </c>
      <c r="Y864" s="84"/>
      <c r="Z864" s="82"/>
      <c r="AA864" t="str">
        <f t="shared" si="61"/>
        <v>McClain, Terrell HOU DT</v>
      </c>
    </row>
    <row r="865" spans="1:27" ht="15.75" thickBot="1">
      <c r="A865" s="196">
        <v>855</v>
      </c>
      <c r="B865" s="196">
        <v>855</v>
      </c>
      <c r="C865" s="197" t="s">
        <v>969</v>
      </c>
      <c r="D865" s="197">
        <v>77.349999999999994</v>
      </c>
      <c r="E865" s="196">
        <v>5.5250000000000004</v>
      </c>
      <c r="F865" s="199">
        <v>3</v>
      </c>
      <c r="G865" s="199">
        <v>14.25</v>
      </c>
      <c r="H865" s="199">
        <v>1.5</v>
      </c>
      <c r="I865" s="199">
        <v>11.75</v>
      </c>
      <c r="J865" s="199">
        <v>2.25</v>
      </c>
      <c r="K865" s="199">
        <v>3.75</v>
      </c>
      <c r="L865" s="199">
        <v>0.75</v>
      </c>
      <c r="M865" s="200" t="s">
        <v>70</v>
      </c>
      <c r="N865" s="199">
        <v>0.75</v>
      </c>
      <c r="O865" s="199">
        <v>8</v>
      </c>
      <c r="P865" s="199">
        <v>4</v>
      </c>
      <c r="Q865" s="199">
        <v>1.5</v>
      </c>
      <c r="R865" s="199">
        <v>6.75</v>
      </c>
      <c r="S865" s="199">
        <v>3.75</v>
      </c>
      <c r="T865" s="199">
        <v>15.35</v>
      </c>
      <c r="U865" s="196"/>
      <c r="V865" s="196"/>
      <c r="W865" s="196" t="s">
        <v>87</v>
      </c>
      <c r="X865" s="198">
        <v>8</v>
      </c>
      <c r="Y865" s="81"/>
      <c r="Z865" s="79"/>
      <c r="AA865" t="str">
        <f t="shared" si="61"/>
        <v>McClellan, Albert BAL LB</v>
      </c>
    </row>
    <row r="866" spans="1:27" ht="15.75" thickBot="1">
      <c r="A866" s="196">
        <v>856</v>
      </c>
      <c r="B866" s="196">
        <v>856</v>
      </c>
      <c r="C866" s="197" t="s">
        <v>970</v>
      </c>
      <c r="D866" s="197">
        <v>48.9</v>
      </c>
      <c r="E866" s="196">
        <v>3.4929999999999999</v>
      </c>
      <c r="F866" s="199">
        <v>0</v>
      </c>
      <c r="G866" s="199">
        <v>15.85</v>
      </c>
      <c r="H866" s="199">
        <v>4.75</v>
      </c>
      <c r="I866" s="199">
        <v>0</v>
      </c>
      <c r="J866" s="199">
        <v>0</v>
      </c>
      <c r="K866" s="200" t="s">
        <v>70</v>
      </c>
      <c r="L866" s="199">
        <v>7.75</v>
      </c>
      <c r="M866" s="199">
        <v>3.5</v>
      </c>
      <c r="N866" s="199">
        <v>1.25</v>
      </c>
      <c r="O866" s="199">
        <v>0</v>
      </c>
      <c r="P866" s="196"/>
      <c r="Q866" s="199">
        <v>7.05</v>
      </c>
      <c r="R866" s="199">
        <v>6.25</v>
      </c>
      <c r="S866" s="199">
        <v>0</v>
      </c>
      <c r="T866" s="196"/>
      <c r="U866" s="199">
        <v>0</v>
      </c>
      <c r="V866" s="199">
        <v>2.5</v>
      </c>
      <c r="W866" s="196" t="s">
        <v>71</v>
      </c>
      <c r="X866" s="198">
        <v>6</v>
      </c>
      <c r="Y866" s="84"/>
      <c r="Z866" s="82"/>
      <c r="AA866" t="str">
        <f t="shared" si="61"/>
        <v>McClellin, Shea CHI DE</v>
      </c>
    </row>
    <row r="867" spans="1:27" ht="15.75" thickBot="1">
      <c r="A867" s="196">
        <v>857</v>
      </c>
      <c r="B867" s="196">
        <v>857</v>
      </c>
      <c r="C867" s="197" t="s">
        <v>971</v>
      </c>
      <c r="D867" s="197">
        <v>117.6</v>
      </c>
      <c r="E867" s="196">
        <v>7.35</v>
      </c>
      <c r="F867" s="199">
        <v>15.7</v>
      </c>
      <c r="G867" s="199">
        <v>8.1999999999999993</v>
      </c>
      <c r="H867" s="199">
        <v>4.05</v>
      </c>
      <c r="I867" s="199">
        <v>3.1</v>
      </c>
      <c r="J867" s="199">
        <v>0</v>
      </c>
      <c r="K867" s="199">
        <v>11.4</v>
      </c>
      <c r="L867" s="200" t="s">
        <v>70</v>
      </c>
      <c r="M867" s="199">
        <v>20.399999999999999</v>
      </c>
      <c r="N867" s="199">
        <v>2.9</v>
      </c>
      <c r="O867" s="199">
        <v>4.3</v>
      </c>
      <c r="P867" s="199">
        <v>7.45</v>
      </c>
      <c r="Q867" s="199">
        <v>9.4</v>
      </c>
      <c r="R867" s="199">
        <v>4.5</v>
      </c>
      <c r="S867" s="199">
        <v>2.0499999999999998</v>
      </c>
      <c r="T867" s="199">
        <v>14.65</v>
      </c>
      <c r="U867" s="199">
        <v>7.75</v>
      </c>
      <c r="V867" s="199">
        <v>1.75</v>
      </c>
      <c r="W867" s="196" t="s">
        <v>71</v>
      </c>
      <c r="X867" s="198">
        <v>7</v>
      </c>
      <c r="Y867" s="81"/>
      <c r="Z867" s="79"/>
      <c r="AA867" t="str">
        <f t="shared" si="61"/>
        <v>McCluster, Dexter KCC WR</v>
      </c>
    </row>
    <row r="868" spans="1:27" ht="15.75" thickBot="1">
      <c r="A868" s="196">
        <v>858</v>
      </c>
      <c r="B868" s="196">
        <v>858</v>
      </c>
      <c r="C868" s="197" t="s">
        <v>972</v>
      </c>
      <c r="D868" s="197">
        <v>206.71</v>
      </c>
      <c r="E868" s="196">
        <v>12.919</v>
      </c>
      <c r="F868" s="199">
        <v>15.12</v>
      </c>
      <c r="G868" s="199">
        <v>4.84</v>
      </c>
      <c r="H868" s="199">
        <v>20.71</v>
      </c>
      <c r="I868" s="199">
        <v>27.7</v>
      </c>
      <c r="J868" s="199">
        <v>6.92</v>
      </c>
      <c r="K868" s="199">
        <v>9.75</v>
      </c>
      <c r="L868" s="199">
        <v>21.46</v>
      </c>
      <c r="M868" s="199">
        <v>3.76</v>
      </c>
      <c r="N868" s="200" t="s">
        <v>70</v>
      </c>
      <c r="O868" s="199">
        <v>20.94</v>
      </c>
      <c r="P868" s="199">
        <v>14.51</v>
      </c>
      <c r="Q868" s="199">
        <v>12.41</v>
      </c>
      <c r="R868" s="199">
        <v>4.91</v>
      </c>
      <c r="S868" s="199">
        <v>16.899999999999999</v>
      </c>
      <c r="T868" s="199">
        <v>14.03</v>
      </c>
      <c r="U868" s="199">
        <v>6.75</v>
      </c>
      <c r="V868" s="199">
        <v>6</v>
      </c>
      <c r="W868" s="197" t="s">
        <v>296</v>
      </c>
      <c r="X868" s="198">
        <v>9</v>
      </c>
      <c r="Y868" s="84"/>
      <c r="Z868" s="82"/>
      <c r="AA868" t="str">
        <f t="shared" si="61"/>
        <v>McCourty, Devin NEP CB</v>
      </c>
    </row>
    <row r="869" spans="1:27" ht="15.75" thickBot="1">
      <c r="A869" s="196">
        <v>859</v>
      </c>
      <c r="B869" s="196">
        <v>859</v>
      </c>
      <c r="C869" s="197" t="s">
        <v>973</v>
      </c>
      <c r="D869" s="197">
        <v>193.21</v>
      </c>
      <c r="E869" s="196">
        <v>12.076000000000001</v>
      </c>
      <c r="F869" s="199">
        <v>4</v>
      </c>
      <c r="G869" s="199">
        <v>6.75</v>
      </c>
      <c r="H869" s="199">
        <v>10</v>
      </c>
      <c r="I869" s="199">
        <v>10</v>
      </c>
      <c r="J869" s="199">
        <v>14.5</v>
      </c>
      <c r="K869" s="199">
        <v>15.25</v>
      </c>
      <c r="L869" s="199">
        <v>14.25</v>
      </c>
      <c r="M869" s="199">
        <v>8</v>
      </c>
      <c r="N869" s="199">
        <v>8.25</v>
      </c>
      <c r="O869" s="199">
        <v>21.5</v>
      </c>
      <c r="P869" s="200" t="s">
        <v>70</v>
      </c>
      <c r="Q869" s="199">
        <v>5.81</v>
      </c>
      <c r="R869" s="199">
        <v>10</v>
      </c>
      <c r="S869" s="199">
        <v>9.25</v>
      </c>
      <c r="T869" s="199">
        <v>23.9</v>
      </c>
      <c r="U869" s="199">
        <v>12</v>
      </c>
      <c r="V869" s="199">
        <v>19.75</v>
      </c>
      <c r="W869" s="197" t="s">
        <v>302</v>
      </c>
      <c r="X869" s="198">
        <v>11</v>
      </c>
      <c r="Y869" s="81"/>
      <c r="Z869" s="79"/>
      <c r="AA869" t="str">
        <f t="shared" si="61"/>
        <v>McCourty, Jason TEN CB</v>
      </c>
    </row>
    <row r="870" spans="1:27" ht="15.75" thickBot="1">
      <c r="A870" s="196">
        <v>860</v>
      </c>
      <c r="B870" s="196">
        <v>860</v>
      </c>
      <c r="C870" s="197" t="s">
        <v>974</v>
      </c>
      <c r="D870" s="197">
        <v>-0.3</v>
      </c>
      <c r="E870" s="196">
        <v>-0.15</v>
      </c>
      <c r="F870" s="196"/>
      <c r="G870" s="196"/>
      <c r="H870" s="199">
        <v>0</v>
      </c>
      <c r="I870" s="196"/>
      <c r="J870" s="196"/>
      <c r="K870" s="196"/>
      <c r="L870" s="200" t="s">
        <v>70</v>
      </c>
      <c r="M870" s="196"/>
      <c r="N870" s="196"/>
      <c r="O870" s="196"/>
      <c r="P870" s="196"/>
      <c r="Q870" s="196"/>
      <c r="R870" s="196"/>
      <c r="S870" s="196"/>
      <c r="T870" s="199">
        <v>-0.3</v>
      </c>
      <c r="U870" s="196"/>
      <c r="V870" s="196"/>
      <c r="W870" s="196" t="s">
        <v>71</v>
      </c>
      <c r="X870" s="198">
        <v>7</v>
      </c>
      <c r="Y870" s="84"/>
      <c r="Z870" s="82"/>
      <c r="AA870" t="str">
        <f t="shared" si="61"/>
        <v>McCown, Luke ATL QB</v>
      </c>
    </row>
    <row r="871" spans="1:27" ht="15.75" thickBot="1">
      <c r="A871" s="196">
        <v>861</v>
      </c>
      <c r="B871" s="196">
        <v>861</v>
      </c>
      <c r="C871" s="197" t="s">
        <v>975</v>
      </c>
      <c r="D871" s="197">
        <v>78.099999999999994</v>
      </c>
      <c r="E871" s="196">
        <v>4.8810000000000002</v>
      </c>
      <c r="F871" s="199">
        <v>0</v>
      </c>
      <c r="G871" s="199">
        <v>17.600000000000001</v>
      </c>
      <c r="H871" s="199">
        <v>2.4</v>
      </c>
      <c r="I871" s="199">
        <v>5</v>
      </c>
      <c r="J871" s="199">
        <v>0</v>
      </c>
      <c r="K871" s="199">
        <v>0</v>
      </c>
      <c r="L871" s="199">
        <v>0</v>
      </c>
      <c r="M871" s="199">
        <v>5.7</v>
      </c>
      <c r="N871" s="199">
        <v>0</v>
      </c>
      <c r="O871" s="199">
        <v>0</v>
      </c>
      <c r="P871" s="200" t="s">
        <v>70</v>
      </c>
      <c r="Q871" s="199">
        <v>11.3</v>
      </c>
      <c r="R871" s="199">
        <v>2.6</v>
      </c>
      <c r="S871" s="199">
        <v>17</v>
      </c>
      <c r="T871" s="199">
        <v>0</v>
      </c>
      <c r="U871" s="199">
        <v>8.1</v>
      </c>
      <c r="V871" s="199">
        <v>8.4</v>
      </c>
      <c r="W871" s="196" t="s">
        <v>184</v>
      </c>
      <c r="X871" s="198">
        <v>11</v>
      </c>
      <c r="Y871" s="81"/>
      <c r="Z871" s="79"/>
      <c r="AA871" t="str">
        <f t="shared" si="61"/>
        <v>McCoy, Anthony SEA TE</v>
      </c>
    </row>
    <row r="872" spans="1:27" ht="15.75" thickBot="1">
      <c r="A872" s="196">
        <v>862</v>
      </c>
      <c r="B872" s="196">
        <v>862</v>
      </c>
      <c r="C872" s="197" t="s">
        <v>976</v>
      </c>
      <c r="D872" s="197">
        <v>5.66</v>
      </c>
      <c r="E872" s="196">
        <v>1.887</v>
      </c>
      <c r="F872" s="196"/>
      <c r="G872" s="196"/>
      <c r="H872" s="196"/>
      <c r="I872" s="196"/>
      <c r="J872" s="196"/>
      <c r="K872" s="196"/>
      <c r="L872" s="196"/>
      <c r="M872" s="196"/>
      <c r="N872" s="196"/>
      <c r="O872" s="200" t="s">
        <v>70</v>
      </c>
      <c r="P872" s="196"/>
      <c r="Q872" s="199">
        <v>0</v>
      </c>
      <c r="R872" s="196"/>
      <c r="S872" s="199">
        <v>-0.2</v>
      </c>
      <c r="T872" s="196"/>
      <c r="U872" s="199">
        <v>5.86</v>
      </c>
      <c r="V872" s="196"/>
      <c r="W872" s="196" t="s">
        <v>71</v>
      </c>
      <c r="X872" s="198">
        <v>10</v>
      </c>
      <c r="Y872" s="84"/>
      <c r="Z872" s="82"/>
      <c r="AA872" t="str">
        <f t="shared" si="61"/>
        <v>McCoy, Colt CLE QB</v>
      </c>
    </row>
    <row r="873" spans="1:27" ht="15.75" thickBot="1">
      <c r="A873" s="196">
        <v>863</v>
      </c>
      <c r="B873" s="196">
        <v>863</v>
      </c>
      <c r="C873" s="197" t="s">
        <v>977</v>
      </c>
      <c r="D873" s="197">
        <v>115.25</v>
      </c>
      <c r="E873" s="196">
        <v>7.2030000000000003</v>
      </c>
      <c r="F873" s="199">
        <v>12.8</v>
      </c>
      <c r="G873" s="199">
        <v>7.5</v>
      </c>
      <c r="H873" s="199">
        <v>25.65</v>
      </c>
      <c r="I873" s="199">
        <v>8.5</v>
      </c>
      <c r="J873" s="200" t="s">
        <v>70</v>
      </c>
      <c r="K873" s="199">
        <v>2.5</v>
      </c>
      <c r="L873" s="199">
        <v>7.5</v>
      </c>
      <c r="M873" s="199">
        <v>2.5</v>
      </c>
      <c r="N873" s="199">
        <v>1.25</v>
      </c>
      <c r="O873" s="199">
        <v>1.25</v>
      </c>
      <c r="P873" s="199">
        <v>6</v>
      </c>
      <c r="Q873" s="199">
        <v>2</v>
      </c>
      <c r="R873" s="199">
        <v>10</v>
      </c>
      <c r="S873" s="199">
        <v>26.05</v>
      </c>
      <c r="T873" s="199">
        <v>1.75</v>
      </c>
      <c r="U873" s="199">
        <v>0</v>
      </c>
      <c r="V873" s="199">
        <v>0</v>
      </c>
      <c r="W873" s="196" t="s">
        <v>71</v>
      </c>
      <c r="X873" s="198">
        <v>5</v>
      </c>
      <c r="Y873" s="81"/>
      <c r="Z873" s="79"/>
      <c r="AA873" t="str">
        <f t="shared" si="61"/>
        <v>McCoy, Gerald TBB DT</v>
      </c>
    </row>
    <row r="874" spans="1:27" ht="15.75" thickBot="1">
      <c r="A874" s="196">
        <v>864</v>
      </c>
      <c r="B874" s="196">
        <v>864</v>
      </c>
      <c r="C874" s="197" t="s">
        <v>978</v>
      </c>
      <c r="D874" s="197">
        <v>0</v>
      </c>
      <c r="E874" s="196">
        <v>0</v>
      </c>
      <c r="F874" s="196"/>
      <c r="G874" s="196"/>
      <c r="H874" s="196"/>
      <c r="I874" s="200" t="s">
        <v>70</v>
      </c>
      <c r="J874" s="196"/>
      <c r="K874" s="196"/>
      <c r="L874" s="196"/>
      <c r="M874" s="196"/>
      <c r="N874" s="196"/>
      <c r="O874" s="196"/>
      <c r="P874" s="196"/>
      <c r="Q874" s="196"/>
      <c r="R874" s="196"/>
      <c r="S874" s="196"/>
      <c r="T874" s="196"/>
      <c r="U874" s="196"/>
      <c r="V874" s="199">
        <v>0</v>
      </c>
      <c r="W874" s="196" t="s">
        <v>71</v>
      </c>
      <c r="X874" s="198">
        <v>4</v>
      </c>
      <c r="Y874" s="84"/>
      <c r="Z874" s="82"/>
      <c r="AA874" t="str">
        <f t="shared" si="61"/>
        <v>McCoy, Jamie PIT TE</v>
      </c>
    </row>
    <row r="875" spans="1:27" ht="15.75" thickBot="1">
      <c r="A875" s="196">
        <v>865</v>
      </c>
      <c r="B875" s="196">
        <v>865</v>
      </c>
      <c r="C875" s="197" t="s">
        <v>979</v>
      </c>
      <c r="D875" s="197">
        <v>197.3</v>
      </c>
      <c r="E875" s="196">
        <v>16.442</v>
      </c>
      <c r="F875" s="199">
        <v>17.600000000000001</v>
      </c>
      <c r="G875" s="199">
        <v>13.9</v>
      </c>
      <c r="H875" s="199">
        <v>10.8</v>
      </c>
      <c r="I875" s="199">
        <v>16</v>
      </c>
      <c r="J875" s="199">
        <v>18</v>
      </c>
      <c r="K875" s="199">
        <v>17.8</v>
      </c>
      <c r="L875" s="200" t="s">
        <v>70</v>
      </c>
      <c r="M875" s="199">
        <v>21.7</v>
      </c>
      <c r="N875" s="199">
        <v>15.3</v>
      </c>
      <c r="O875" s="199">
        <v>14.2</v>
      </c>
      <c r="P875" s="199">
        <v>15.2</v>
      </c>
      <c r="Q875" s="196"/>
      <c r="R875" s="196"/>
      <c r="S875" s="196"/>
      <c r="T875" s="196"/>
      <c r="U875" s="199">
        <v>21.2</v>
      </c>
      <c r="V875" s="199">
        <v>15.6</v>
      </c>
      <c r="W875" s="197" t="s">
        <v>164</v>
      </c>
      <c r="X875" s="198">
        <v>7</v>
      </c>
      <c r="Y875" s="81"/>
      <c r="Z875" s="79"/>
      <c r="AA875" t="str">
        <f t="shared" si="61"/>
        <v>McCoy, LeSean PHI RB</v>
      </c>
    </row>
    <row r="876" spans="1:27" ht="15.75" thickBot="1">
      <c r="A876" s="196">
        <v>866</v>
      </c>
      <c r="B876" s="196">
        <v>866</v>
      </c>
      <c r="C876" s="197" t="s">
        <v>980</v>
      </c>
      <c r="D876" s="197">
        <v>90.5</v>
      </c>
      <c r="E876" s="196">
        <v>6.0330000000000004</v>
      </c>
      <c r="F876" s="196"/>
      <c r="G876" s="199">
        <v>6.75</v>
      </c>
      <c r="H876" s="199">
        <v>0</v>
      </c>
      <c r="I876" s="199">
        <v>7.5</v>
      </c>
      <c r="J876" s="200" t="s">
        <v>70</v>
      </c>
      <c r="K876" s="199">
        <v>6.75</v>
      </c>
      <c r="L876" s="199">
        <v>4.5</v>
      </c>
      <c r="M876" s="199">
        <v>11.25</v>
      </c>
      <c r="N876" s="199">
        <v>8.25</v>
      </c>
      <c r="O876" s="199">
        <v>4.5</v>
      </c>
      <c r="P876" s="199">
        <v>9</v>
      </c>
      <c r="Q876" s="199">
        <v>1.5</v>
      </c>
      <c r="R876" s="199">
        <v>16.25</v>
      </c>
      <c r="S876" s="199">
        <v>6</v>
      </c>
      <c r="T876" s="199">
        <v>7.5</v>
      </c>
      <c r="U876" s="199">
        <v>0</v>
      </c>
      <c r="V876" s="199">
        <v>0.75</v>
      </c>
      <c r="W876" s="196" t="s">
        <v>71</v>
      </c>
      <c r="X876" s="198">
        <v>5</v>
      </c>
      <c r="Y876" s="84"/>
      <c r="Z876" s="82"/>
      <c r="AA876" t="str">
        <f t="shared" si="61"/>
        <v>McCray, Danny DAL S</v>
      </c>
    </row>
    <row r="877" spans="1:27" ht="15.75" thickBot="1">
      <c r="A877" s="196">
        <v>867</v>
      </c>
      <c r="B877" s="196">
        <v>867</v>
      </c>
      <c r="C877" s="197" t="s">
        <v>981</v>
      </c>
      <c r="D877" s="197">
        <v>29.05</v>
      </c>
      <c r="E877" s="196">
        <v>2.641</v>
      </c>
      <c r="F877" s="199">
        <v>0</v>
      </c>
      <c r="G877" s="196"/>
      <c r="H877" s="196"/>
      <c r="I877" s="196"/>
      <c r="J877" s="199">
        <v>5.75</v>
      </c>
      <c r="K877" s="199">
        <v>0</v>
      </c>
      <c r="L877" s="200" t="s">
        <v>70</v>
      </c>
      <c r="M877" s="199">
        <v>1.25</v>
      </c>
      <c r="N877" s="196"/>
      <c r="O877" s="199">
        <v>3.75</v>
      </c>
      <c r="P877" s="196"/>
      <c r="Q877" s="199">
        <v>4.55</v>
      </c>
      <c r="R877" s="199">
        <v>5</v>
      </c>
      <c r="S877" s="199">
        <v>2.5</v>
      </c>
      <c r="T877" s="199">
        <v>0</v>
      </c>
      <c r="U877" s="199">
        <v>5</v>
      </c>
      <c r="V877" s="199">
        <v>1.25</v>
      </c>
      <c r="W877" s="196" t="s">
        <v>71</v>
      </c>
      <c r="X877" s="198">
        <v>7</v>
      </c>
      <c r="Y877" s="81"/>
      <c r="Z877" s="79"/>
      <c r="AA877" t="str">
        <f t="shared" si="61"/>
        <v>McDaniel, Tony MIA DT</v>
      </c>
    </row>
    <row r="878" spans="1:27" ht="15.75" thickBot="1">
      <c r="A878" s="196">
        <v>868</v>
      </c>
      <c r="B878" s="196">
        <v>868</v>
      </c>
      <c r="C878" s="197" t="s">
        <v>982</v>
      </c>
      <c r="D878" s="197">
        <v>38.75</v>
      </c>
      <c r="E878" s="196">
        <v>3.5230000000000001</v>
      </c>
      <c r="F878" s="199">
        <v>2.25</v>
      </c>
      <c r="G878" s="199">
        <v>21.5</v>
      </c>
      <c r="H878" s="199">
        <v>4.5</v>
      </c>
      <c r="I878" s="199">
        <v>2.25</v>
      </c>
      <c r="J878" s="200" t="s">
        <v>70</v>
      </c>
      <c r="K878" s="199">
        <v>3</v>
      </c>
      <c r="L878" s="199">
        <v>5.25</v>
      </c>
      <c r="M878" s="199">
        <v>0</v>
      </c>
      <c r="N878" s="199">
        <v>0</v>
      </c>
      <c r="O878" s="196"/>
      <c r="P878" s="196"/>
      <c r="Q878" s="196"/>
      <c r="R878" s="196"/>
      <c r="S878" s="196"/>
      <c r="T878" s="199">
        <v>0</v>
      </c>
      <c r="U878" s="199">
        <v>0</v>
      </c>
      <c r="V878" s="199">
        <v>0</v>
      </c>
      <c r="W878" s="196" t="s">
        <v>71</v>
      </c>
      <c r="X878" s="198">
        <v>5</v>
      </c>
      <c r="Y878" s="84"/>
      <c r="Z878" s="82"/>
      <c r="AA878" t="str">
        <f t="shared" si="61"/>
        <v>McDonald, Brandon TBB CB</v>
      </c>
    </row>
    <row r="879" spans="1:27" ht="15.75" thickBot="1">
      <c r="A879" s="196">
        <v>869</v>
      </c>
      <c r="B879" s="196">
        <v>869</v>
      </c>
      <c r="C879" s="197" t="s">
        <v>983</v>
      </c>
      <c r="D879" s="197">
        <v>57</v>
      </c>
      <c r="E879" s="196">
        <v>4.0709999999999997</v>
      </c>
      <c r="F879" s="199">
        <v>6</v>
      </c>
      <c r="G879" s="199">
        <v>5</v>
      </c>
      <c r="H879" s="199">
        <v>6.25</v>
      </c>
      <c r="I879" s="199">
        <v>5</v>
      </c>
      <c r="J879" s="199">
        <v>0</v>
      </c>
      <c r="K879" s="196"/>
      <c r="L879" s="199">
        <v>5</v>
      </c>
      <c r="M879" s="199">
        <v>5</v>
      </c>
      <c r="N879" s="199">
        <v>3.75</v>
      </c>
      <c r="O879" s="196"/>
      <c r="P879" s="200" t="s">
        <v>70</v>
      </c>
      <c r="Q879" s="199">
        <v>0</v>
      </c>
      <c r="R879" s="199">
        <v>6.25</v>
      </c>
      <c r="S879" s="199">
        <v>6</v>
      </c>
      <c r="T879" s="199">
        <v>1.25</v>
      </c>
      <c r="U879" s="199">
        <v>6.25</v>
      </c>
      <c r="V879" s="199">
        <v>1.25</v>
      </c>
      <c r="W879" s="196" t="s">
        <v>71</v>
      </c>
      <c r="X879" s="198">
        <v>11</v>
      </c>
      <c r="Y879" s="81"/>
      <c r="Z879" s="79"/>
      <c r="AA879" t="str">
        <f t="shared" si="61"/>
        <v>McDonald, Clinton SEA DT</v>
      </c>
    </row>
    <row r="880" spans="1:27" ht="15.75" thickBot="1">
      <c r="A880" s="196">
        <v>870</v>
      </c>
      <c r="B880" s="196">
        <v>870</v>
      </c>
      <c r="C880" s="197" t="s">
        <v>984</v>
      </c>
      <c r="D880" s="197">
        <v>109</v>
      </c>
      <c r="E880" s="196">
        <v>6.8120000000000003</v>
      </c>
      <c r="F880" s="199">
        <v>8.75</v>
      </c>
      <c r="G880" s="199">
        <v>7.65</v>
      </c>
      <c r="H880" s="199">
        <v>2.5</v>
      </c>
      <c r="I880" s="199">
        <v>6.25</v>
      </c>
      <c r="J880" s="199">
        <v>0</v>
      </c>
      <c r="K880" s="199">
        <v>0</v>
      </c>
      <c r="L880" s="199">
        <v>3.75</v>
      </c>
      <c r="M880" s="199">
        <v>9.5</v>
      </c>
      <c r="N880" s="200" t="s">
        <v>70</v>
      </c>
      <c r="O880" s="199">
        <v>7.5</v>
      </c>
      <c r="P880" s="199">
        <v>12</v>
      </c>
      <c r="Q880" s="199">
        <v>5</v>
      </c>
      <c r="R880" s="199">
        <v>2.5</v>
      </c>
      <c r="S880" s="199">
        <v>5</v>
      </c>
      <c r="T880" s="199">
        <v>23.1</v>
      </c>
      <c r="U880" s="199">
        <v>7.5</v>
      </c>
      <c r="V880" s="199">
        <v>8</v>
      </c>
      <c r="W880" s="196" t="s">
        <v>71</v>
      </c>
      <c r="X880" s="198">
        <v>9</v>
      </c>
      <c r="Y880" s="84"/>
      <c r="Z880" s="82"/>
      <c r="AA880" t="str">
        <f t="shared" si="61"/>
        <v>McDonald, Ray SFO DE</v>
      </c>
    </row>
    <row r="881" spans="1:27" ht="15.75" thickBot="1">
      <c r="A881" s="196">
        <v>871</v>
      </c>
      <c r="B881" s="196">
        <v>871</v>
      </c>
      <c r="C881" s="197" t="s">
        <v>985</v>
      </c>
      <c r="D881" s="197">
        <v>-0.44</v>
      </c>
      <c r="E881" s="196">
        <v>-0.22</v>
      </c>
      <c r="F881" s="196"/>
      <c r="G881" s="196"/>
      <c r="H881" s="196"/>
      <c r="I881" s="196"/>
      <c r="J881" s="196"/>
      <c r="K881" s="196"/>
      <c r="L881" s="196"/>
      <c r="M881" s="196"/>
      <c r="N881" s="200" t="s">
        <v>70</v>
      </c>
      <c r="O881" s="196"/>
      <c r="P881" s="196"/>
      <c r="Q881" s="196"/>
      <c r="R881" s="199">
        <v>6.66</v>
      </c>
      <c r="S881" s="196"/>
      <c r="T881" s="196"/>
      <c r="U881" s="199">
        <v>-7.1</v>
      </c>
      <c r="V881" s="196"/>
      <c r="W881" s="196" t="s">
        <v>87</v>
      </c>
      <c r="X881" s="198">
        <v>9</v>
      </c>
      <c r="Y881" s="81"/>
      <c r="Z881" s="79"/>
      <c r="AA881" t="str">
        <f t="shared" si="61"/>
        <v>McElroy, Greg NYJ QB</v>
      </c>
    </row>
    <row r="882" spans="1:27" ht="15.75" thickBot="1">
      <c r="A882" s="196">
        <v>872</v>
      </c>
      <c r="B882" s="196">
        <v>872</v>
      </c>
      <c r="C882" s="197" t="s">
        <v>986</v>
      </c>
      <c r="D882" s="197">
        <v>151.5</v>
      </c>
      <c r="E882" s="196">
        <v>12.625</v>
      </c>
      <c r="F882" s="199">
        <v>24.8</v>
      </c>
      <c r="G882" s="199">
        <v>6.1</v>
      </c>
      <c r="H882" s="199">
        <v>20.5</v>
      </c>
      <c r="I882" s="199">
        <v>4.8</v>
      </c>
      <c r="J882" s="200" t="s">
        <v>70</v>
      </c>
      <c r="K882" s="199">
        <v>15.8</v>
      </c>
      <c r="L882" s="199">
        <v>12.1</v>
      </c>
      <c r="M882" s="199">
        <v>17.7</v>
      </c>
      <c r="N882" s="199">
        <v>3.7</v>
      </c>
      <c r="O882" s="196"/>
      <c r="P882" s="196"/>
      <c r="Q882" s="196"/>
      <c r="R882" s="196"/>
      <c r="S882" s="199">
        <v>14.4</v>
      </c>
      <c r="T882" s="199">
        <v>15.9</v>
      </c>
      <c r="U882" s="199">
        <v>7.8</v>
      </c>
      <c r="V882" s="199">
        <v>7.9</v>
      </c>
      <c r="W882" s="197" t="s">
        <v>136</v>
      </c>
      <c r="X882" s="198">
        <v>5</v>
      </c>
      <c r="Y882" s="84"/>
      <c r="Z882" s="82"/>
      <c r="AA882" t="str">
        <f t="shared" si="61"/>
        <v>McFadden, Darren OAK RB</v>
      </c>
    </row>
    <row r="883" spans="1:27" ht="15.75" thickBot="1">
      <c r="A883" s="196">
        <v>873</v>
      </c>
      <c r="B883" s="196">
        <v>873</v>
      </c>
      <c r="C883" s="197" t="s">
        <v>987</v>
      </c>
      <c r="D883" s="197">
        <v>134.19999999999999</v>
      </c>
      <c r="E883" s="196">
        <v>13.42</v>
      </c>
      <c r="F883" s="199">
        <v>4.4000000000000004</v>
      </c>
      <c r="G883" s="199">
        <v>26.4</v>
      </c>
      <c r="H883" s="199">
        <v>5.2</v>
      </c>
      <c r="I883" s="199">
        <v>25.5</v>
      </c>
      <c r="J883" s="199">
        <v>12.2</v>
      </c>
      <c r="K883" s="199">
        <v>13.8</v>
      </c>
      <c r="L883" s="200" t="s">
        <v>70</v>
      </c>
      <c r="M883" s="199">
        <v>20.5</v>
      </c>
      <c r="N883" s="199">
        <v>8</v>
      </c>
      <c r="O883" s="199">
        <v>9.9</v>
      </c>
      <c r="P883" s="199">
        <v>8.3000000000000007</v>
      </c>
      <c r="Q883" s="196"/>
      <c r="R883" s="196"/>
      <c r="S883" s="196"/>
      <c r="T883" s="196"/>
      <c r="U883" s="196"/>
      <c r="V883" s="196"/>
      <c r="W883" s="196" t="s">
        <v>71</v>
      </c>
      <c r="X883" s="198">
        <v>7</v>
      </c>
      <c r="Y883" s="81"/>
      <c r="Z883" s="79"/>
      <c r="AA883" t="str">
        <f t="shared" si="61"/>
        <v>McGahee, Willis DEN RB</v>
      </c>
    </row>
    <row r="884" spans="1:27" ht="15.75" thickBot="1">
      <c r="A884" s="196">
        <v>874</v>
      </c>
      <c r="B884" s="196">
        <v>874</v>
      </c>
      <c r="C884" s="197" t="s">
        <v>988</v>
      </c>
      <c r="D884" s="197">
        <v>15.5</v>
      </c>
      <c r="E884" s="196">
        <v>2.214</v>
      </c>
      <c r="F884" s="199">
        <v>1.5</v>
      </c>
      <c r="G884" s="199">
        <v>8.5</v>
      </c>
      <c r="H884" s="199">
        <v>4</v>
      </c>
      <c r="I884" s="199">
        <v>0</v>
      </c>
      <c r="J884" s="199">
        <v>1.5</v>
      </c>
      <c r="K884" s="199">
        <v>0</v>
      </c>
      <c r="L884" s="199">
        <v>0</v>
      </c>
      <c r="M884" s="200" t="s">
        <v>70</v>
      </c>
      <c r="N884" s="196"/>
      <c r="O884" s="196"/>
      <c r="P884" s="196"/>
      <c r="Q884" s="196"/>
      <c r="R884" s="196"/>
      <c r="S884" s="196"/>
      <c r="T884" s="196"/>
      <c r="U884" s="196"/>
      <c r="V884" s="196"/>
      <c r="W884" s="196" t="s">
        <v>71</v>
      </c>
      <c r="X884" s="198">
        <v>8</v>
      </c>
      <c r="Y884" s="84"/>
      <c r="Z884" s="82"/>
      <c r="AA884" t="str">
        <f t="shared" si="61"/>
        <v>McGee, Terrence BUF CB</v>
      </c>
    </row>
    <row r="885" spans="1:27" ht="15.75" thickBot="1">
      <c r="A885" s="196">
        <v>875</v>
      </c>
      <c r="B885" s="196">
        <v>875</v>
      </c>
      <c r="C885" s="197" t="s">
        <v>989</v>
      </c>
      <c r="D885" s="197">
        <v>73.75</v>
      </c>
      <c r="E885" s="196">
        <v>4.609</v>
      </c>
      <c r="F885" s="199">
        <v>2.25</v>
      </c>
      <c r="G885" s="199">
        <v>2.5</v>
      </c>
      <c r="H885" s="199">
        <v>5.25</v>
      </c>
      <c r="I885" s="199">
        <v>17.649999999999999</v>
      </c>
      <c r="J885" s="199">
        <v>0</v>
      </c>
      <c r="K885" s="199">
        <v>1.5</v>
      </c>
      <c r="L885" s="199">
        <v>3</v>
      </c>
      <c r="M885" s="199">
        <v>0</v>
      </c>
      <c r="N885" s="200" t="s">
        <v>70</v>
      </c>
      <c r="O885" s="199">
        <v>1.5</v>
      </c>
      <c r="P885" s="199">
        <v>9.5</v>
      </c>
      <c r="Q885" s="199">
        <v>14.1</v>
      </c>
      <c r="R885" s="199">
        <v>9</v>
      </c>
      <c r="S885" s="199">
        <v>0.75</v>
      </c>
      <c r="T885" s="199">
        <v>1.5</v>
      </c>
      <c r="U885" s="199">
        <v>0.75</v>
      </c>
      <c r="V885" s="199">
        <v>4.5</v>
      </c>
      <c r="W885" s="196" t="s">
        <v>71</v>
      </c>
      <c r="X885" s="198">
        <v>9</v>
      </c>
      <c r="Y885" s="81"/>
      <c r="Z885" s="79"/>
      <c r="AA885" t="str">
        <f t="shared" si="61"/>
        <v>McIntosh, Roger STL LB</v>
      </c>
    </row>
    <row r="886" spans="1:27" ht="15.75" thickBot="1">
      <c r="A886" s="196">
        <v>876</v>
      </c>
      <c r="B886" s="196">
        <v>876</v>
      </c>
      <c r="C886" s="197" t="s">
        <v>990</v>
      </c>
      <c r="D886" s="197">
        <v>2.9</v>
      </c>
      <c r="E886" s="196">
        <v>0.18099999999999999</v>
      </c>
      <c r="F886" s="199">
        <v>0</v>
      </c>
      <c r="G886" s="199">
        <v>0</v>
      </c>
      <c r="H886" s="199">
        <v>1.9</v>
      </c>
      <c r="I886" s="199">
        <v>0</v>
      </c>
      <c r="J886" s="199">
        <v>0</v>
      </c>
      <c r="K886" s="199">
        <v>0</v>
      </c>
      <c r="L886" s="199">
        <v>0</v>
      </c>
      <c r="M886" s="200" t="s">
        <v>70</v>
      </c>
      <c r="N886" s="199">
        <v>0</v>
      </c>
      <c r="O886" s="199">
        <v>1</v>
      </c>
      <c r="P886" s="199">
        <v>0</v>
      </c>
      <c r="Q886" s="199">
        <v>0</v>
      </c>
      <c r="R886" s="199">
        <v>0</v>
      </c>
      <c r="S886" s="199">
        <v>0</v>
      </c>
      <c r="T886" s="199">
        <v>0</v>
      </c>
      <c r="U886" s="199">
        <v>0</v>
      </c>
      <c r="V886" s="199">
        <v>0</v>
      </c>
      <c r="W886" s="196" t="s">
        <v>71</v>
      </c>
      <c r="X886" s="198">
        <v>8</v>
      </c>
      <c r="Y886" s="84"/>
      <c r="Z886" s="82"/>
      <c r="AA886" t="str">
        <f t="shared" si="61"/>
        <v>McIntyre, Corey BUF RB</v>
      </c>
    </row>
    <row r="887" spans="1:27" ht="15.75" thickBot="1">
      <c r="A887" s="196">
        <v>877</v>
      </c>
      <c r="B887" s="196">
        <v>877</v>
      </c>
      <c r="C887" s="197" t="s">
        <v>991</v>
      </c>
      <c r="D887" s="197">
        <v>65.2</v>
      </c>
      <c r="E887" s="196">
        <v>4.0750000000000002</v>
      </c>
      <c r="F887" s="199">
        <v>0</v>
      </c>
      <c r="G887" s="199">
        <v>23.55</v>
      </c>
      <c r="H887" s="199">
        <v>4.75</v>
      </c>
      <c r="I887" s="199">
        <v>2.25</v>
      </c>
      <c r="J887" s="199">
        <v>0</v>
      </c>
      <c r="K887" s="199">
        <v>0</v>
      </c>
      <c r="L887" s="199">
        <v>0</v>
      </c>
      <c r="M887" s="199">
        <v>0</v>
      </c>
      <c r="N887" s="200" t="s">
        <v>70</v>
      </c>
      <c r="O887" s="199">
        <v>3.75</v>
      </c>
      <c r="P887" s="199">
        <v>4</v>
      </c>
      <c r="Q887" s="199">
        <v>1.5</v>
      </c>
      <c r="R887" s="199">
        <v>0</v>
      </c>
      <c r="S887" s="199">
        <v>0</v>
      </c>
      <c r="T887" s="199">
        <v>11.5</v>
      </c>
      <c r="U887" s="199">
        <v>7.9</v>
      </c>
      <c r="V887" s="199">
        <v>6</v>
      </c>
      <c r="W887" s="196" t="s">
        <v>71</v>
      </c>
      <c r="X887" s="198">
        <v>9</v>
      </c>
      <c r="Y887" s="81"/>
      <c r="Z887" s="79"/>
      <c r="AA887" t="str">
        <f t="shared" si="61"/>
        <v>McIntyre, Garrett NYJ LB</v>
      </c>
    </row>
    <row r="888" spans="1:27" ht="15.75" thickBot="1">
      <c r="A888" s="196">
        <v>878</v>
      </c>
      <c r="B888" s="196">
        <v>878</v>
      </c>
      <c r="C888" s="197" t="s">
        <v>992</v>
      </c>
      <c r="D888" s="197">
        <v>103.78</v>
      </c>
      <c r="E888" s="196">
        <v>7.9829999999999997</v>
      </c>
      <c r="F888" s="199">
        <v>9.14</v>
      </c>
      <c r="G888" s="199">
        <v>12.53</v>
      </c>
      <c r="H888" s="199">
        <v>13.29</v>
      </c>
      <c r="I888" s="199">
        <v>1.04</v>
      </c>
      <c r="J888" s="199">
        <v>4.2300000000000004</v>
      </c>
      <c r="K888" s="199">
        <v>6.87</v>
      </c>
      <c r="L888" s="199">
        <v>3</v>
      </c>
      <c r="M888" s="200" t="s">
        <v>70</v>
      </c>
      <c r="N888" s="199">
        <v>8.4499999999999993</v>
      </c>
      <c r="O888" s="199">
        <v>9.34</v>
      </c>
      <c r="P888" s="199">
        <v>17.03</v>
      </c>
      <c r="Q888" s="199">
        <v>7.6</v>
      </c>
      <c r="R888" s="199">
        <v>0.8</v>
      </c>
      <c r="S888" s="199">
        <v>10.46</v>
      </c>
      <c r="T888" s="196"/>
      <c r="U888" s="196"/>
      <c r="V888" s="196"/>
      <c r="W888" s="196" t="s">
        <v>96</v>
      </c>
      <c r="X888" s="198">
        <v>8</v>
      </c>
      <c r="Y888" s="84"/>
      <c r="Z888" s="82"/>
      <c r="AA888" t="str">
        <f t="shared" si="61"/>
        <v>McKelvin, Leodis BUF CB</v>
      </c>
    </row>
    <row r="889" spans="1:27" ht="15.75" thickBot="1">
      <c r="A889" s="196">
        <v>879</v>
      </c>
      <c r="B889" s="196">
        <v>879</v>
      </c>
      <c r="C889" s="197" t="s">
        <v>993</v>
      </c>
      <c r="D889" s="197">
        <v>4.5</v>
      </c>
      <c r="E889" s="196">
        <v>0.28100000000000003</v>
      </c>
      <c r="F889" s="199">
        <v>0</v>
      </c>
      <c r="G889" s="199">
        <v>0</v>
      </c>
      <c r="H889" s="199">
        <v>0</v>
      </c>
      <c r="I889" s="199">
        <v>0</v>
      </c>
      <c r="J889" s="199">
        <v>1.5</v>
      </c>
      <c r="K889" s="199">
        <v>0</v>
      </c>
      <c r="L889" s="199">
        <v>3</v>
      </c>
      <c r="M889" s="199">
        <v>0</v>
      </c>
      <c r="N889" s="199">
        <v>0</v>
      </c>
      <c r="O889" s="199">
        <v>0</v>
      </c>
      <c r="P889" s="200" t="s">
        <v>70</v>
      </c>
      <c r="Q889" s="199">
        <v>0</v>
      </c>
      <c r="R889" s="199">
        <v>0</v>
      </c>
      <c r="S889" s="199">
        <v>0</v>
      </c>
      <c r="T889" s="199">
        <v>0</v>
      </c>
      <c r="U889" s="199">
        <v>0</v>
      </c>
      <c r="V889" s="199">
        <v>0</v>
      </c>
      <c r="W889" s="196" t="s">
        <v>71</v>
      </c>
      <c r="X889" s="198">
        <v>11</v>
      </c>
      <c r="Y889" s="81"/>
      <c r="Z889" s="79"/>
      <c r="AA889" t="str">
        <f t="shared" si="61"/>
        <v>McKenzie, Tyrone MIN LB</v>
      </c>
    </row>
    <row r="890" spans="1:27" ht="15.75" thickBot="1">
      <c r="A890" s="196">
        <v>880</v>
      </c>
      <c r="B890" s="196">
        <v>880</v>
      </c>
      <c r="C890" s="197" t="s">
        <v>994</v>
      </c>
      <c r="D890" s="197">
        <v>65.58</v>
      </c>
      <c r="E890" s="196">
        <v>4.3719999999999999</v>
      </c>
      <c r="F890" s="199">
        <v>1.26</v>
      </c>
      <c r="G890" s="199">
        <v>5.68</v>
      </c>
      <c r="H890" s="199">
        <v>2.38</v>
      </c>
      <c r="I890" s="199">
        <v>2.92</v>
      </c>
      <c r="J890" s="199">
        <v>12.14</v>
      </c>
      <c r="K890" s="199">
        <v>9.4600000000000009</v>
      </c>
      <c r="L890" s="199">
        <v>6.94</v>
      </c>
      <c r="M890" s="199">
        <v>0.96</v>
      </c>
      <c r="N890" s="200" t="s">
        <v>70</v>
      </c>
      <c r="O890" s="196"/>
      <c r="P890" s="199">
        <v>5.88</v>
      </c>
      <c r="Q890" s="199">
        <v>4.32</v>
      </c>
      <c r="R890" s="199">
        <v>1.88</v>
      </c>
      <c r="S890" s="199">
        <v>0</v>
      </c>
      <c r="T890" s="199">
        <v>3.98</v>
      </c>
      <c r="U890" s="199">
        <v>5.58</v>
      </c>
      <c r="V890" s="199">
        <v>2.2000000000000002</v>
      </c>
      <c r="W890" s="196" t="s">
        <v>96</v>
      </c>
      <c r="X890" s="198">
        <v>9</v>
      </c>
      <c r="Y890" s="84"/>
      <c r="Z890" s="82"/>
      <c r="AA890" t="str">
        <f t="shared" si="61"/>
        <v>McKnight, Joe NYJ RB</v>
      </c>
    </row>
    <row r="891" spans="1:27" ht="15.75" thickBot="1">
      <c r="A891" s="196">
        <v>881</v>
      </c>
      <c r="B891" s="196">
        <v>881</v>
      </c>
      <c r="C891" s="197" t="s">
        <v>995</v>
      </c>
      <c r="D891" s="197">
        <v>0</v>
      </c>
      <c r="E891" s="196">
        <v>0</v>
      </c>
      <c r="F891" s="199">
        <v>0</v>
      </c>
      <c r="G891" s="199">
        <v>0</v>
      </c>
      <c r="H891" s="199">
        <v>0</v>
      </c>
      <c r="I891" s="199">
        <v>0</v>
      </c>
      <c r="J891" s="199">
        <v>0</v>
      </c>
      <c r="K891" s="199">
        <v>0</v>
      </c>
      <c r="L891" s="199">
        <v>0</v>
      </c>
      <c r="M891" s="199">
        <v>0</v>
      </c>
      <c r="N891" s="200" t="s">
        <v>70</v>
      </c>
      <c r="O891" s="199">
        <v>0</v>
      </c>
      <c r="P891" s="199">
        <v>0</v>
      </c>
      <c r="Q891" s="199">
        <v>0</v>
      </c>
      <c r="R891" s="199">
        <v>0</v>
      </c>
      <c r="S891" s="199">
        <v>0</v>
      </c>
      <c r="T891" s="199">
        <v>0</v>
      </c>
      <c r="U891" s="199">
        <v>0</v>
      </c>
      <c r="V891" s="199">
        <v>0</v>
      </c>
      <c r="W891" s="196" t="s">
        <v>71</v>
      </c>
      <c r="X891" s="198">
        <v>9</v>
      </c>
      <c r="Y891" s="81"/>
      <c r="Z891" s="79"/>
      <c r="AA891" t="str">
        <f t="shared" si="61"/>
        <v>McLeod, Rodney STL S</v>
      </c>
    </row>
    <row r="892" spans="1:27" ht="15.75" thickBot="1">
      <c r="A892" s="196">
        <v>882</v>
      </c>
      <c r="B892" s="196">
        <v>882</v>
      </c>
      <c r="C892" s="197" t="s">
        <v>996</v>
      </c>
      <c r="D892" s="197">
        <v>2</v>
      </c>
      <c r="E892" s="196">
        <v>0.16700000000000001</v>
      </c>
      <c r="F892" s="199">
        <v>0</v>
      </c>
      <c r="G892" s="199">
        <v>0</v>
      </c>
      <c r="H892" s="199">
        <v>0</v>
      </c>
      <c r="I892" s="199">
        <v>0</v>
      </c>
      <c r="J892" s="199">
        <v>0</v>
      </c>
      <c r="K892" s="200" t="s">
        <v>70</v>
      </c>
      <c r="L892" s="196"/>
      <c r="M892" s="199">
        <v>0</v>
      </c>
      <c r="N892" s="199">
        <v>2</v>
      </c>
      <c r="O892" s="199">
        <v>0</v>
      </c>
      <c r="P892" s="199">
        <v>0</v>
      </c>
      <c r="Q892" s="199">
        <v>0</v>
      </c>
      <c r="R892" s="199">
        <v>0</v>
      </c>
      <c r="S892" s="199">
        <v>0</v>
      </c>
      <c r="T892" s="196"/>
      <c r="U892" s="196"/>
      <c r="V892" s="196"/>
      <c r="W892" s="196" t="s">
        <v>87</v>
      </c>
      <c r="X892" s="198">
        <v>6</v>
      </c>
      <c r="Y892" s="84"/>
      <c r="Z892" s="82"/>
      <c r="AA892" t="str">
        <f t="shared" si="61"/>
        <v>McManis, Sherrick CHI CB</v>
      </c>
    </row>
    <row r="893" spans="1:27" ht="15.75" thickBot="1">
      <c r="A893" s="196">
        <v>883</v>
      </c>
      <c r="B893" s="196">
        <v>883</v>
      </c>
      <c r="C893" s="197" t="s">
        <v>997</v>
      </c>
      <c r="D893" s="197">
        <v>17.600000000000001</v>
      </c>
      <c r="E893" s="196">
        <v>1.1000000000000001</v>
      </c>
      <c r="F893" s="199">
        <v>0</v>
      </c>
      <c r="G893" s="199">
        <v>9.4</v>
      </c>
      <c r="H893" s="199">
        <v>2</v>
      </c>
      <c r="I893" s="199">
        <v>0</v>
      </c>
      <c r="J893" s="199">
        <v>0</v>
      </c>
      <c r="K893" s="199">
        <v>0.6</v>
      </c>
      <c r="L893" s="200" t="s">
        <v>70</v>
      </c>
      <c r="M893" s="199">
        <v>0</v>
      </c>
      <c r="N893" s="199">
        <v>0</v>
      </c>
      <c r="O893" s="199">
        <v>1.5</v>
      </c>
      <c r="P893" s="199">
        <v>0</v>
      </c>
      <c r="Q893" s="199">
        <v>4.0999999999999996</v>
      </c>
      <c r="R893" s="199">
        <v>0</v>
      </c>
      <c r="S893" s="199">
        <v>0</v>
      </c>
      <c r="T893" s="199">
        <v>0</v>
      </c>
      <c r="U893" s="199">
        <v>0</v>
      </c>
      <c r="V893" s="199">
        <v>0</v>
      </c>
      <c r="W893" s="196" t="s">
        <v>71</v>
      </c>
      <c r="X893" s="198">
        <v>7</v>
      </c>
      <c r="Y893" s="81"/>
      <c r="Z893" s="79"/>
      <c r="AA893" t="str">
        <f t="shared" si="61"/>
        <v>McMichael, Randy SDC TE</v>
      </c>
    </row>
    <row r="894" spans="1:27" ht="15.75" thickBot="1">
      <c r="A894" s="196">
        <v>884</v>
      </c>
      <c r="B894" s="196">
        <v>884</v>
      </c>
      <c r="C894" s="197" t="s">
        <v>998</v>
      </c>
      <c r="D894" s="197">
        <v>49</v>
      </c>
      <c r="E894" s="196">
        <v>3.0619999999999998</v>
      </c>
      <c r="F894" s="199">
        <v>1.5</v>
      </c>
      <c r="G894" s="199">
        <v>9.5</v>
      </c>
      <c r="H894" s="199">
        <v>2.5</v>
      </c>
      <c r="I894" s="199">
        <v>1.5</v>
      </c>
      <c r="J894" s="199">
        <v>0</v>
      </c>
      <c r="K894" s="199">
        <v>3</v>
      </c>
      <c r="L894" s="199">
        <v>0.75</v>
      </c>
      <c r="M894" s="199">
        <v>3</v>
      </c>
      <c r="N894" s="199">
        <v>7.75</v>
      </c>
      <c r="O894" s="200" t="s">
        <v>70</v>
      </c>
      <c r="P894" s="199">
        <v>11.25</v>
      </c>
      <c r="Q894" s="199">
        <v>1.5</v>
      </c>
      <c r="R894" s="199">
        <v>2.25</v>
      </c>
      <c r="S894" s="199">
        <v>1.5</v>
      </c>
      <c r="T894" s="199">
        <v>0</v>
      </c>
      <c r="U894" s="199">
        <v>0</v>
      </c>
      <c r="V894" s="199">
        <v>3</v>
      </c>
      <c r="W894" s="196" t="s">
        <v>71</v>
      </c>
      <c r="X894" s="198">
        <v>10</v>
      </c>
      <c r="Y894" s="84"/>
      <c r="Z894" s="82"/>
      <c r="AA894" t="str">
        <f t="shared" si="61"/>
        <v>McMillian, Jerron GBP S</v>
      </c>
    </row>
    <row r="895" spans="1:27" ht="15.75" thickBot="1">
      <c r="A895" s="196">
        <v>885</v>
      </c>
      <c r="B895" s="196">
        <v>885</v>
      </c>
      <c r="C895" s="197" t="s">
        <v>999</v>
      </c>
      <c r="D895" s="197">
        <v>9.1</v>
      </c>
      <c r="E895" s="196">
        <v>0.65</v>
      </c>
      <c r="F895" s="199">
        <v>2.5</v>
      </c>
      <c r="G895" s="199">
        <v>0</v>
      </c>
      <c r="H895" s="199">
        <v>0</v>
      </c>
      <c r="I895" s="199">
        <v>0</v>
      </c>
      <c r="J895" s="199">
        <v>0</v>
      </c>
      <c r="K895" s="199">
        <v>0</v>
      </c>
      <c r="L895" s="199">
        <v>0</v>
      </c>
      <c r="M895" s="199">
        <v>4.2</v>
      </c>
      <c r="N895" s="200" t="s">
        <v>70</v>
      </c>
      <c r="O895" s="199">
        <v>0</v>
      </c>
      <c r="P895" s="199">
        <v>2.4</v>
      </c>
      <c r="Q895" s="199">
        <v>0</v>
      </c>
      <c r="R895" s="199">
        <v>0</v>
      </c>
      <c r="S895" s="196"/>
      <c r="T895" s="196"/>
      <c r="U895" s="199">
        <v>0</v>
      </c>
      <c r="V895" s="199">
        <v>0</v>
      </c>
      <c r="W895" s="196" t="s">
        <v>71</v>
      </c>
      <c r="X895" s="198">
        <v>9</v>
      </c>
      <c r="Y895" s="81"/>
      <c r="Z895" s="79"/>
      <c r="AA895" t="str">
        <f t="shared" si="61"/>
        <v>McNeill, Mike STL TE</v>
      </c>
    </row>
    <row r="896" spans="1:27" ht="15.75" thickBot="1">
      <c r="A896" s="196">
        <v>886</v>
      </c>
      <c r="B896" s="196">
        <v>886</v>
      </c>
      <c r="C896" s="197" t="s">
        <v>1000</v>
      </c>
      <c r="D896" s="197">
        <v>0</v>
      </c>
      <c r="E896" s="196">
        <v>0</v>
      </c>
      <c r="F896" s="196"/>
      <c r="G896" s="196"/>
      <c r="H896" s="196"/>
      <c r="I896" s="196"/>
      <c r="J896" s="196"/>
      <c r="K896" s="196"/>
      <c r="L896" s="200" t="s">
        <v>70</v>
      </c>
      <c r="M896" s="196"/>
      <c r="N896" s="196"/>
      <c r="O896" s="196"/>
      <c r="P896" s="196"/>
      <c r="Q896" s="196"/>
      <c r="R896" s="196"/>
      <c r="S896" s="199">
        <v>0</v>
      </c>
      <c r="T896" s="199">
        <v>0</v>
      </c>
      <c r="U896" s="199">
        <v>0</v>
      </c>
      <c r="V896" s="199">
        <v>0</v>
      </c>
      <c r="W896" s="196" t="s">
        <v>71</v>
      </c>
      <c r="X896" s="198">
        <v>7</v>
      </c>
      <c r="Y896" s="84"/>
      <c r="Z896" s="82"/>
      <c r="AA896" t="str">
        <f t="shared" si="61"/>
        <v>McNutt, Marvin PHI WR</v>
      </c>
    </row>
    <row r="897" spans="1:27" ht="15.75" thickBot="1">
      <c r="A897" s="196">
        <v>887</v>
      </c>
      <c r="B897" s="196">
        <v>887</v>
      </c>
      <c r="C897" s="197" t="s">
        <v>1001</v>
      </c>
      <c r="D897" s="197">
        <v>42.45</v>
      </c>
      <c r="E897" s="196">
        <v>3.5379999999999998</v>
      </c>
      <c r="F897" s="199">
        <v>4.3499999999999996</v>
      </c>
      <c r="G897" s="199">
        <v>4.5</v>
      </c>
      <c r="H897" s="199">
        <v>2.25</v>
      </c>
      <c r="I897" s="199">
        <v>4.5</v>
      </c>
      <c r="J897" s="199">
        <v>6.5</v>
      </c>
      <c r="K897" s="199">
        <v>6</v>
      </c>
      <c r="L897" s="199">
        <v>0</v>
      </c>
      <c r="M897" s="200" t="s">
        <v>70</v>
      </c>
      <c r="N897" s="196"/>
      <c r="O897" s="196"/>
      <c r="P897" s="196"/>
      <c r="Q897" s="196"/>
      <c r="R897" s="199">
        <v>1.5</v>
      </c>
      <c r="S897" s="199">
        <v>3.25</v>
      </c>
      <c r="T897" s="199">
        <v>8.1</v>
      </c>
      <c r="U897" s="199">
        <v>1.5</v>
      </c>
      <c r="V897" s="199">
        <v>0</v>
      </c>
      <c r="W897" s="196" t="s">
        <v>71</v>
      </c>
      <c r="X897" s="198">
        <v>8</v>
      </c>
      <c r="Y897" s="81"/>
      <c r="Z897" s="79"/>
      <c r="AA897" t="str">
        <f t="shared" si="61"/>
        <v>McPhee, Pernell BAL DE</v>
      </c>
    </row>
    <row r="898" spans="1:27" ht="15.75" thickBot="1">
      <c r="A898" s="196">
        <v>888</v>
      </c>
      <c r="B898" s="196">
        <v>888</v>
      </c>
      <c r="C898" s="197" t="s">
        <v>1002</v>
      </c>
      <c r="D898" s="197">
        <v>31.45</v>
      </c>
      <c r="E898" s="196">
        <v>1.966</v>
      </c>
      <c r="F898" s="199">
        <v>0</v>
      </c>
      <c r="G898" s="199">
        <v>3.75</v>
      </c>
      <c r="H898" s="199">
        <v>0</v>
      </c>
      <c r="I898" s="200" t="s">
        <v>70</v>
      </c>
      <c r="J898" s="199">
        <v>11.7</v>
      </c>
      <c r="K898" s="199">
        <v>0</v>
      </c>
      <c r="L898" s="199">
        <v>0</v>
      </c>
      <c r="M898" s="199">
        <v>0</v>
      </c>
      <c r="N898" s="199">
        <v>0</v>
      </c>
      <c r="O898" s="199">
        <v>0</v>
      </c>
      <c r="P898" s="199">
        <v>0</v>
      </c>
      <c r="Q898" s="199">
        <v>3.5</v>
      </c>
      <c r="R898" s="199">
        <v>3.5</v>
      </c>
      <c r="S898" s="199">
        <v>0</v>
      </c>
      <c r="T898" s="199">
        <v>0</v>
      </c>
      <c r="U898" s="199">
        <v>4.55</v>
      </c>
      <c r="V898" s="199">
        <v>4.45</v>
      </c>
      <c r="W898" s="196" t="s">
        <v>71</v>
      </c>
      <c r="X898" s="198">
        <v>4</v>
      </c>
      <c r="Y898" s="84"/>
      <c r="Z898" s="82"/>
      <c r="AA898" t="str">
        <f t="shared" si="61"/>
        <v>Mclendon, Steve PIT DT</v>
      </c>
    </row>
    <row r="899" spans="1:27" ht="15.75" thickBot="1">
      <c r="A899" s="196">
        <v>889</v>
      </c>
      <c r="B899" s="196">
        <v>889</v>
      </c>
      <c r="C899" s="197" t="s">
        <v>1003</v>
      </c>
      <c r="D899" s="197">
        <v>51.6</v>
      </c>
      <c r="E899" s="196">
        <v>3.44</v>
      </c>
      <c r="F899" s="199">
        <v>8.4</v>
      </c>
      <c r="G899" s="199">
        <v>0</v>
      </c>
      <c r="H899" s="199">
        <v>9.3000000000000007</v>
      </c>
      <c r="I899" s="199">
        <v>0</v>
      </c>
      <c r="J899" s="199">
        <v>23.45</v>
      </c>
      <c r="K899" s="199">
        <v>6.75</v>
      </c>
      <c r="L899" s="200" t="s">
        <v>70</v>
      </c>
      <c r="M899" s="199">
        <v>-0.6</v>
      </c>
      <c r="N899" s="196"/>
      <c r="O899" s="199">
        <v>2.0499999999999998</v>
      </c>
      <c r="P899" s="199">
        <v>2.25</v>
      </c>
      <c r="Q899" s="199">
        <v>0</v>
      </c>
      <c r="R899" s="199">
        <v>0</v>
      </c>
      <c r="S899" s="199">
        <v>0</v>
      </c>
      <c r="T899" s="199">
        <v>0</v>
      </c>
      <c r="U899" s="199">
        <v>0</v>
      </c>
      <c r="V899" s="199">
        <v>0</v>
      </c>
      <c r="W899" s="196" t="s">
        <v>71</v>
      </c>
      <c r="X899" s="198">
        <v>7</v>
      </c>
      <c r="Y899" s="81"/>
      <c r="Z899" s="79"/>
      <c r="AA899" t="str">
        <f t="shared" si="61"/>
        <v>Meachem, Robert SDC WR</v>
      </c>
    </row>
    <row r="900" spans="1:27" ht="15.75" thickBot="1">
      <c r="A900" s="196">
        <v>890</v>
      </c>
      <c r="B900" s="196">
        <v>890</v>
      </c>
      <c r="C900" s="197" t="s">
        <v>1004</v>
      </c>
      <c r="D900" s="197">
        <v>141.44999999999999</v>
      </c>
      <c r="E900" s="196">
        <v>8.8409999999999993</v>
      </c>
      <c r="F900" s="199">
        <v>14.5</v>
      </c>
      <c r="G900" s="199">
        <v>2.5</v>
      </c>
      <c r="H900" s="199">
        <v>21.75</v>
      </c>
      <c r="I900" s="199">
        <v>14.5</v>
      </c>
      <c r="J900" s="199">
        <v>8.75</v>
      </c>
      <c r="K900" s="199">
        <v>13</v>
      </c>
      <c r="L900" s="199">
        <v>2.5</v>
      </c>
      <c r="M900" s="199">
        <v>21.45</v>
      </c>
      <c r="N900" s="199">
        <v>5</v>
      </c>
      <c r="O900" s="199">
        <v>7.5</v>
      </c>
      <c r="P900" s="200" t="s">
        <v>70</v>
      </c>
      <c r="Q900" s="199">
        <v>10</v>
      </c>
      <c r="R900" s="199">
        <v>5</v>
      </c>
      <c r="S900" s="199">
        <v>5</v>
      </c>
      <c r="T900" s="199">
        <v>2.5</v>
      </c>
      <c r="U900" s="199">
        <v>1.25</v>
      </c>
      <c r="V900" s="199">
        <v>6.25</v>
      </c>
      <c r="W900" s="196" t="s">
        <v>71</v>
      </c>
      <c r="X900" s="198">
        <v>11</v>
      </c>
      <c r="Y900" s="84"/>
      <c r="Z900" s="82"/>
      <c r="AA900" t="str">
        <f t="shared" si="61"/>
        <v>Mebane, Brandon SEA DT</v>
      </c>
    </row>
    <row r="901" spans="1:27" ht="15.75" thickBot="1">
      <c r="A901" s="196">
        <v>891</v>
      </c>
      <c r="B901" s="196">
        <v>891</v>
      </c>
      <c r="C901" s="197" t="s">
        <v>1005</v>
      </c>
      <c r="D901" s="197">
        <v>43</v>
      </c>
      <c r="E901" s="196">
        <v>4.3</v>
      </c>
      <c r="F901" s="199">
        <v>4</v>
      </c>
      <c r="G901" s="199">
        <v>5</v>
      </c>
      <c r="H901" s="199">
        <v>1</v>
      </c>
      <c r="I901" s="199">
        <v>4</v>
      </c>
      <c r="J901" s="199">
        <v>4</v>
      </c>
      <c r="K901" s="196"/>
      <c r="L901" s="199">
        <v>2</v>
      </c>
      <c r="M901" s="199">
        <v>17</v>
      </c>
      <c r="N901" s="199">
        <v>3</v>
      </c>
      <c r="O901" s="199">
        <v>1</v>
      </c>
      <c r="P901" s="199">
        <v>2</v>
      </c>
      <c r="Q901" s="196"/>
      <c r="R901" s="196"/>
      <c r="S901" s="196"/>
      <c r="T901" s="196"/>
      <c r="U901" s="196"/>
      <c r="V901" s="196"/>
      <c r="W901" s="196" t="s">
        <v>71</v>
      </c>
      <c r="X901" s="198" t="s">
        <v>160</v>
      </c>
      <c r="Y901" s="81"/>
      <c r="Z901" s="79"/>
      <c r="AA901" t="str">
        <f t="shared" si="61"/>
        <v>Medlock, Justin FA PK</v>
      </c>
    </row>
    <row r="902" spans="1:27" ht="15.75" thickBot="1">
      <c r="A902" s="196">
        <v>892</v>
      </c>
      <c r="B902" s="196">
        <v>892</v>
      </c>
      <c r="C902" s="197" t="s">
        <v>1006</v>
      </c>
      <c r="D902" s="197">
        <v>143.80000000000001</v>
      </c>
      <c r="E902" s="196">
        <v>10.271000000000001</v>
      </c>
      <c r="F902" s="199">
        <v>26.35</v>
      </c>
      <c r="G902" s="199">
        <v>16.899999999999999</v>
      </c>
      <c r="H902" s="199">
        <v>5</v>
      </c>
      <c r="I902" s="199">
        <v>11.7</v>
      </c>
      <c r="J902" s="199">
        <v>4.45</v>
      </c>
      <c r="K902" s="200" t="s">
        <v>70</v>
      </c>
      <c r="L902" s="199">
        <v>10.5</v>
      </c>
      <c r="M902" s="199">
        <v>19</v>
      </c>
      <c r="N902" s="199">
        <v>2.5</v>
      </c>
      <c r="O902" s="199">
        <v>14.5</v>
      </c>
      <c r="P902" s="199">
        <v>0</v>
      </c>
      <c r="Q902" s="199">
        <v>11.9</v>
      </c>
      <c r="R902" s="199">
        <v>12.25</v>
      </c>
      <c r="S902" s="199">
        <v>3.75</v>
      </c>
      <c r="T902" s="196"/>
      <c r="U902" s="196"/>
      <c r="V902" s="199">
        <v>5</v>
      </c>
      <c r="W902" s="197" t="s">
        <v>99</v>
      </c>
      <c r="X902" s="198">
        <v>6</v>
      </c>
      <c r="Y902" s="84"/>
      <c r="Z902" s="82"/>
      <c r="AA902" t="str">
        <f t="shared" si="61"/>
        <v>Melton, Henry CHI DT</v>
      </c>
    </row>
    <row r="903" spans="1:27" ht="15.75" thickBot="1">
      <c r="A903" s="196">
        <v>893</v>
      </c>
      <c r="B903" s="196">
        <v>893</v>
      </c>
      <c r="C903" s="197" t="s">
        <v>1007</v>
      </c>
      <c r="D903" s="197">
        <v>34.4</v>
      </c>
      <c r="E903" s="196">
        <v>5.7329999999999997</v>
      </c>
      <c r="F903" s="196"/>
      <c r="G903" s="196"/>
      <c r="H903" s="196"/>
      <c r="I903" s="200" t="s">
        <v>70</v>
      </c>
      <c r="J903" s="199">
        <v>18.100000000000001</v>
      </c>
      <c r="K903" s="199">
        <v>2.7</v>
      </c>
      <c r="L903" s="196"/>
      <c r="M903" s="196"/>
      <c r="N903" s="196"/>
      <c r="O903" s="196"/>
      <c r="P903" s="199">
        <v>8</v>
      </c>
      <c r="Q903" s="199">
        <v>-3.4</v>
      </c>
      <c r="R903" s="196"/>
      <c r="S903" s="196"/>
      <c r="T903" s="196"/>
      <c r="U903" s="199">
        <v>5</v>
      </c>
      <c r="V903" s="199">
        <v>4</v>
      </c>
      <c r="W903" s="197" t="s">
        <v>296</v>
      </c>
      <c r="X903" s="198">
        <v>4</v>
      </c>
      <c r="Y903" s="81"/>
      <c r="Z903" s="79"/>
      <c r="AA903" t="str">
        <f t="shared" si="61"/>
        <v>Mendenhall, Rashard PIT RB</v>
      </c>
    </row>
    <row r="904" spans="1:27" ht="15.75" thickBot="1">
      <c r="A904" s="196">
        <v>894</v>
      </c>
      <c r="B904" s="196">
        <v>894</v>
      </c>
      <c r="C904" s="197" t="s">
        <v>1008</v>
      </c>
      <c r="D904" s="197">
        <v>75.45</v>
      </c>
      <c r="E904" s="196">
        <v>4.7160000000000002</v>
      </c>
      <c r="F904" s="199">
        <v>0</v>
      </c>
      <c r="G904" s="199">
        <v>0</v>
      </c>
      <c r="H904" s="199">
        <v>0</v>
      </c>
      <c r="I904" s="199">
        <v>1.5</v>
      </c>
      <c r="J904" s="199">
        <v>0</v>
      </c>
      <c r="K904" s="199">
        <v>1.5</v>
      </c>
      <c r="L904" s="199">
        <v>13.2</v>
      </c>
      <c r="M904" s="200" t="s">
        <v>70</v>
      </c>
      <c r="N904" s="199">
        <v>18.95</v>
      </c>
      <c r="O904" s="199">
        <v>1.5</v>
      </c>
      <c r="P904" s="199">
        <v>0</v>
      </c>
      <c r="Q904" s="199">
        <v>7.5</v>
      </c>
      <c r="R904" s="199">
        <v>18.100000000000001</v>
      </c>
      <c r="S904" s="199">
        <v>9.6999999999999993</v>
      </c>
      <c r="T904" s="199">
        <v>1.5</v>
      </c>
      <c r="U904" s="199">
        <v>1.25</v>
      </c>
      <c r="V904" s="199">
        <v>0.75</v>
      </c>
      <c r="W904" s="196" t="s">
        <v>87</v>
      </c>
      <c r="X904" s="198">
        <v>8</v>
      </c>
      <c r="Y904" s="84"/>
      <c r="Z904" s="82"/>
      <c r="AA904" t="str">
        <f t="shared" si="61"/>
        <v>Mercilus, Whitney HOU LB</v>
      </c>
    </row>
    <row r="905" spans="1:27" ht="15.75" thickBot="1">
      <c r="A905" s="196">
        <v>895</v>
      </c>
      <c r="B905" s="196">
        <v>895</v>
      </c>
      <c r="C905" s="197" t="s">
        <v>1009</v>
      </c>
      <c r="D905" s="197">
        <v>20</v>
      </c>
      <c r="E905" s="196">
        <v>20</v>
      </c>
      <c r="F905" s="196"/>
      <c r="G905" s="196"/>
      <c r="H905" s="196"/>
      <c r="I905" s="196"/>
      <c r="J905" s="196"/>
      <c r="K905" s="196"/>
      <c r="L905" s="196"/>
      <c r="M905" s="196"/>
      <c r="N905" s="196"/>
      <c r="O905" s="200" t="s">
        <v>70</v>
      </c>
      <c r="P905" s="199">
        <v>20</v>
      </c>
      <c r="Q905" s="196"/>
      <c r="R905" s="196"/>
      <c r="S905" s="196"/>
      <c r="T905" s="196"/>
      <c r="U905" s="196"/>
      <c r="V905" s="196"/>
      <c r="W905" s="196" t="s">
        <v>96</v>
      </c>
      <c r="X905" s="198">
        <v>10</v>
      </c>
      <c r="Y905" s="81"/>
      <c r="Z905" s="79"/>
      <c r="AA905" t="str">
        <f t="shared" si="61"/>
        <v>Meriweather, Brandon WAS S</v>
      </c>
    </row>
    <row r="906" spans="1:27" ht="15.75" thickBot="1">
      <c r="A906" s="196">
        <v>896</v>
      </c>
      <c r="B906" s="196">
        <v>896</v>
      </c>
      <c r="C906" s="197" t="s">
        <v>1010</v>
      </c>
      <c r="D906" s="197">
        <v>3.75</v>
      </c>
      <c r="E906" s="196">
        <v>1.25</v>
      </c>
      <c r="F906" s="199">
        <v>0</v>
      </c>
      <c r="G906" s="199">
        <v>2.5</v>
      </c>
      <c r="H906" s="199">
        <v>1.25</v>
      </c>
      <c r="I906" s="196"/>
      <c r="J906" s="196"/>
      <c r="K906" s="196"/>
      <c r="L906" s="196"/>
      <c r="M906" s="196"/>
      <c r="N906" s="196"/>
      <c r="O906" s="200" t="s">
        <v>70</v>
      </c>
      <c r="P906" s="196"/>
      <c r="Q906" s="196"/>
      <c r="R906" s="196"/>
      <c r="S906" s="196"/>
      <c r="T906" s="196"/>
      <c r="U906" s="196"/>
      <c r="V906" s="196"/>
      <c r="W906" s="196" t="s">
        <v>71</v>
      </c>
      <c r="X906" s="198">
        <v>10</v>
      </c>
      <c r="Y906" s="84"/>
      <c r="Z906" s="82"/>
      <c r="AA906" t="str">
        <f t="shared" si="61"/>
        <v>Merling, Phillip WAS DE</v>
      </c>
    </row>
    <row r="907" spans="1:27" ht="15.75" thickBot="1">
      <c r="A907" s="196">
        <v>897</v>
      </c>
      <c r="B907" s="196">
        <v>897</v>
      </c>
      <c r="C907" s="197" t="s">
        <v>1011</v>
      </c>
      <c r="D907" s="197">
        <v>45.1</v>
      </c>
      <c r="E907" s="196">
        <v>4.51</v>
      </c>
      <c r="F907" s="196"/>
      <c r="G907" s="196"/>
      <c r="H907" s="196"/>
      <c r="I907" s="196"/>
      <c r="J907" s="196"/>
      <c r="K907" s="196"/>
      <c r="L907" s="199">
        <v>0</v>
      </c>
      <c r="M907" s="200" t="s">
        <v>70</v>
      </c>
      <c r="N907" s="199">
        <v>0</v>
      </c>
      <c r="O907" s="199">
        <v>0</v>
      </c>
      <c r="P907" s="199">
        <v>12.1</v>
      </c>
      <c r="Q907" s="199">
        <v>2.5</v>
      </c>
      <c r="R907" s="199">
        <v>2.5</v>
      </c>
      <c r="S907" s="199">
        <v>2.5</v>
      </c>
      <c r="T907" s="199">
        <v>2.5</v>
      </c>
      <c r="U907" s="199">
        <v>7.5</v>
      </c>
      <c r="V907" s="199">
        <v>15.5</v>
      </c>
      <c r="W907" s="196" t="s">
        <v>71</v>
      </c>
      <c r="X907" s="198">
        <v>8</v>
      </c>
      <c r="Y907" s="81"/>
      <c r="Z907" s="79"/>
      <c r="AA907" t="str">
        <f t="shared" ref="AA907:AA970" si="62">IF(ISBLANK(C907),"",C907)</f>
        <v>Merriman, Shawne BUF DE</v>
      </c>
    </row>
    <row r="908" spans="1:27" ht="15.75" thickBot="1">
      <c r="A908" s="196">
        <v>898</v>
      </c>
      <c r="B908" s="196">
        <v>898</v>
      </c>
      <c r="C908" s="197" t="s">
        <v>1012</v>
      </c>
      <c r="D908" s="197">
        <v>26.5</v>
      </c>
      <c r="E908" s="196">
        <v>2.944</v>
      </c>
      <c r="F908" s="199">
        <v>3</v>
      </c>
      <c r="G908" s="199">
        <v>7.5</v>
      </c>
      <c r="H908" s="199">
        <v>7.75</v>
      </c>
      <c r="I908" s="199">
        <v>0</v>
      </c>
      <c r="J908" s="196"/>
      <c r="K908" s="200" t="s">
        <v>70</v>
      </c>
      <c r="L908" s="199">
        <v>0</v>
      </c>
      <c r="M908" s="199">
        <v>8.25</v>
      </c>
      <c r="N908" s="199">
        <v>0</v>
      </c>
      <c r="O908" s="199">
        <v>0</v>
      </c>
      <c r="P908" s="199">
        <v>0</v>
      </c>
      <c r="Q908" s="196"/>
      <c r="R908" s="196"/>
      <c r="S908" s="196"/>
      <c r="T908" s="196"/>
      <c r="U908" s="196"/>
      <c r="V908" s="196"/>
      <c r="W908" s="196" t="s">
        <v>71</v>
      </c>
      <c r="X908" s="198">
        <v>6</v>
      </c>
      <c r="Y908" s="84"/>
      <c r="Z908" s="82"/>
      <c r="AA908" t="str">
        <f t="shared" si="62"/>
        <v>Middleton, William JAC CB</v>
      </c>
    </row>
    <row r="909" spans="1:27" ht="15.75" thickBot="1">
      <c r="A909" s="196">
        <v>899</v>
      </c>
      <c r="B909" s="196">
        <v>899</v>
      </c>
      <c r="C909" s="197" t="s">
        <v>1013</v>
      </c>
      <c r="D909" s="197">
        <v>167</v>
      </c>
      <c r="E909" s="196">
        <v>10.438000000000001</v>
      </c>
      <c r="F909" s="199">
        <v>10.5</v>
      </c>
      <c r="G909" s="199">
        <v>3</v>
      </c>
      <c r="H909" s="199">
        <v>7.5</v>
      </c>
      <c r="I909" s="199">
        <v>7.5</v>
      </c>
      <c r="J909" s="199">
        <v>3</v>
      </c>
      <c r="K909" s="199">
        <v>9.5</v>
      </c>
      <c r="L909" s="199">
        <v>8.25</v>
      </c>
      <c r="M909" s="199">
        <v>4.5</v>
      </c>
      <c r="N909" s="200" t="s">
        <v>70</v>
      </c>
      <c r="O909" s="199">
        <v>14</v>
      </c>
      <c r="P909" s="199">
        <v>21.6</v>
      </c>
      <c r="Q909" s="199">
        <v>6.25</v>
      </c>
      <c r="R909" s="199">
        <v>7.5</v>
      </c>
      <c r="S909" s="199">
        <v>12.25</v>
      </c>
      <c r="T909" s="199">
        <v>17.100000000000001</v>
      </c>
      <c r="U909" s="199">
        <v>25.55</v>
      </c>
      <c r="V909" s="199">
        <v>9</v>
      </c>
      <c r="W909" s="196" t="s">
        <v>71</v>
      </c>
      <c r="X909" s="198">
        <v>9</v>
      </c>
      <c r="Y909" s="81"/>
      <c r="Z909" s="79"/>
      <c r="AA909" t="str">
        <f t="shared" si="62"/>
        <v>Mikell, Quintin STL S</v>
      </c>
    </row>
    <row r="910" spans="1:27" ht="15.75" thickBot="1">
      <c r="A910" s="196">
        <v>900</v>
      </c>
      <c r="B910" s="196">
        <v>900</v>
      </c>
      <c r="C910" s="197" t="s">
        <v>1014</v>
      </c>
      <c r="D910" s="197">
        <v>21.25</v>
      </c>
      <c r="E910" s="196">
        <v>1.3280000000000001</v>
      </c>
      <c r="F910" s="199">
        <v>3.75</v>
      </c>
      <c r="G910" s="199">
        <v>10</v>
      </c>
      <c r="H910" s="199">
        <v>0</v>
      </c>
      <c r="I910" s="199">
        <v>0</v>
      </c>
      <c r="J910" s="199">
        <v>0</v>
      </c>
      <c r="K910" s="199">
        <v>0</v>
      </c>
      <c r="L910" s="199">
        <v>0</v>
      </c>
      <c r="M910" s="200" t="s">
        <v>70</v>
      </c>
      <c r="N910" s="199">
        <v>0</v>
      </c>
      <c r="O910" s="199">
        <v>0</v>
      </c>
      <c r="P910" s="199">
        <v>1.5</v>
      </c>
      <c r="Q910" s="199">
        <v>0</v>
      </c>
      <c r="R910" s="199">
        <v>0</v>
      </c>
      <c r="S910" s="199">
        <v>0</v>
      </c>
      <c r="T910" s="199">
        <v>0</v>
      </c>
      <c r="U910" s="199">
        <v>0</v>
      </c>
      <c r="V910" s="199">
        <v>6</v>
      </c>
      <c r="W910" s="196" t="s">
        <v>71</v>
      </c>
      <c r="X910" s="198">
        <v>8</v>
      </c>
      <c r="Y910" s="84"/>
      <c r="Z910" s="82"/>
      <c r="AA910" t="str">
        <f t="shared" si="62"/>
        <v>Miles, Jeromy CIN S</v>
      </c>
    </row>
    <row r="911" spans="1:27" ht="15.75" thickBot="1">
      <c r="A911" s="196">
        <v>901</v>
      </c>
      <c r="B911" s="196">
        <v>901</v>
      </c>
      <c r="C911" s="197" t="s">
        <v>1015</v>
      </c>
      <c r="D911" s="197">
        <v>-1.48</v>
      </c>
      <c r="E911" s="196">
        <v>-0.16400000000000001</v>
      </c>
      <c r="F911" s="199">
        <v>0</v>
      </c>
      <c r="G911" s="199">
        <v>0</v>
      </c>
      <c r="H911" s="199">
        <v>0</v>
      </c>
      <c r="I911" s="199">
        <v>0</v>
      </c>
      <c r="J911" s="199">
        <v>0</v>
      </c>
      <c r="K911" s="199">
        <v>-2.48</v>
      </c>
      <c r="L911" s="199">
        <v>0</v>
      </c>
      <c r="M911" s="199">
        <v>0</v>
      </c>
      <c r="N911" s="196"/>
      <c r="O911" s="199">
        <v>1</v>
      </c>
      <c r="P911" s="196"/>
      <c r="Q911" s="196"/>
      <c r="R911" s="196"/>
      <c r="S911" s="196"/>
      <c r="T911" s="196"/>
      <c r="U911" s="196"/>
      <c r="V911" s="196"/>
      <c r="W911" s="196" t="s">
        <v>71</v>
      </c>
      <c r="X911" s="198" t="s">
        <v>160</v>
      </c>
      <c r="Y911" s="81"/>
      <c r="Z911" s="79"/>
      <c r="AA911" t="str">
        <f t="shared" si="62"/>
        <v>Miller, Brit FA RB</v>
      </c>
    </row>
    <row r="912" spans="1:27" ht="15.75" thickBot="1">
      <c r="A912" s="196">
        <v>902</v>
      </c>
      <c r="B912" s="196">
        <v>902</v>
      </c>
      <c r="C912" s="197" t="s">
        <v>1016</v>
      </c>
      <c r="D912" s="197">
        <v>23.2</v>
      </c>
      <c r="E912" s="196">
        <v>1.45</v>
      </c>
      <c r="F912" s="199">
        <v>2.5</v>
      </c>
      <c r="G912" s="199">
        <v>0</v>
      </c>
      <c r="H912" s="199">
        <v>0</v>
      </c>
      <c r="I912" s="199">
        <v>2.4</v>
      </c>
      <c r="J912" s="199">
        <v>0.9</v>
      </c>
      <c r="K912" s="199">
        <v>0</v>
      </c>
      <c r="L912" s="199">
        <v>0</v>
      </c>
      <c r="M912" s="199">
        <v>0.1</v>
      </c>
      <c r="N912" s="200" t="s">
        <v>70</v>
      </c>
      <c r="O912" s="199">
        <v>1</v>
      </c>
      <c r="P912" s="199">
        <v>0</v>
      </c>
      <c r="Q912" s="199">
        <v>6.7</v>
      </c>
      <c r="R912" s="199">
        <v>3.7</v>
      </c>
      <c r="S912" s="199">
        <v>2.1</v>
      </c>
      <c r="T912" s="199">
        <v>0</v>
      </c>
      <c r="U912" s="199">
        <v>1.9</v>
      </c>
      <c r="V912" s="199">
        <v>1.9</v>
      </c>
      <c r="W912" s="196" t="s">
        <v>71</v>
      </c>
      <c r="X912" s="198">
        <v>9</v>
      </c>
      <c r="Y912" s="84"/>
      <c r="Z912" s="82"/>
      <c r="AA912" t="str">
        <f t="shared" si="62"/>
        <v>Miller, Bruce SFO RB</v>
      </c>
    </row>
    <row r="913" spans="1:27" ht="15.75" thickBot="1">
      <c r="A913" s="196">
        <v>903</v>
      </c>
      <c r="B913" s="196">
        <v>903</v>
      </c>
      <c r="C913" s="197" t="s">
        <v>1017</v>
      </c>
      <c r="D913" s="197">
        <v>240.1</v>
      </c>
      <c r="E913" s="196">
        <v>16.007000000000001</v>
      </c>
      <c r="F913" s="199">
        <v>17</v>
      </c>
      <c r="G913" s="199">
        <v>12.4</v>
      </c>
      <c r="H913" s="199">
        <v>30</v>
      </c>
      <c r="I913" s="200" t="s">
        <v>70</v>
      </c>
      <c r="J913" s="199">
        <v>10.1</v>
      </c>
      <c r="K913" s="199">
        <v>15.7</v>
      </c>
      <c r="L913" s="199">
        <v>22.3</v>
      </c>
      <c r="M913" s="199">
        <v>16.600000000000001</v>
      </c>
      <c r="N913" s="199">
        <v>10.8</v>
      </c>
      <c r="O913" s="199">
        <v>10.7</v>
      </c>
      <c r="P913" s="199">
        <v>5.2</v>
      </c>
      <c r="Q913" s="199">
        <v>15.3</v>
      </c>
      <c r="R913" s="199">
        <v>25.2</v>
      </c>
      <c r="S913" s="199">
        <v>14.1</v>
      </c>
      <c r="T913" s="199">
        <v>25.7</v>
      </c>
      <c r="U913" s="199">
        <v>9</v>
      </c>
      <c r="V913" s="196"/>
      <c r="W913" s="197" t="s">
        <v>1018</v>
      </c>
      <c r="X913" s="198">
        <v>4</v>
      </c>
      <c r="Y913" s="81"/>
      <c r="Z913" s="79"/>
      <c r="AA913" t="str">
        <f t="shared" si="62"/>
        <v>Miller, Heath PIT TE</v>
      </c>
    </row>
    <row r="914" spans="1:27" ht="15.75" thickBot="1">
      <c r="A914" s="196">
        <v>904</v>
      </c>
      <c r="B914" s="196">
        <v>904</v>
      </c>
      <c r="C914" s="197" t="s">
        <v>1019</v>
      </c>
      <c r="D914" s="197">
        <v>41.5</v>
      </c>
      <c r="E914" s="196">
        <v>3.1920000000000002</v>
      </c>
      <c r="F914" s="196"/>
      <c r="G914" s="199">
        <v>12.5</v>
      </c>
      <c r="H914" s="199">
        <v>4.8</v>
      </c>
      <c r="I914" s="199">
        <v>1.3</v>
      </c>
      <c r="J914" s="199">
        <v>0</v>
      </c>
      <c r="K914" s="199">
        <v>0</v>
      </c>
      <c r="L914" s="200" t="s">
        <v>70</v>
      </c>
      <c r="M914" s="196"/>
      <c r="N914" s="199">
        <v>0.7</v>
      </c>
      <c r="O914" s="199">
        <v>4.5</v>
      </c>
      <c r="P914" s="199">
        <v>0</v>
      </c>
      <c r="Q914" s="196"/>
      <c r="R914" s="199">
        <v>0</v>
      </c>
      <c r="S914" s="199">
        <v>1.9</v>
      </c>
      <c r="T914" s="199">
        <v>3</v>
      </c>
      <c r="U914" s="199">
        <v>7.3</v>
      </c>
      <c r="V914" s="199">
        <v>5.5</v>
      </c>
      <c r="W914" s="197" t="s">
        <v>312</v>
      </c>
      <c r="X914" s="198">
        <v>7</v>
      </c>
      <c r="Y914" s="84"/>
      <c r="Z914" s="82"/>
      <c r="AA914" t="str">
        <f t="shared" si="62"/>
        <v>Miller, Lamar MIA RB</v>
      </c>
    </row>
    <row r="915" spans="1:27" ht="15.75" thickBot="1">
      <c r="A915" s="196">
        <v>905</v>
      </c>
      <c r="B915" s="196">
        <v>905</v>
      </c>
      <c r="C915" s="197" t="s">
        <v>1020</v>
      </c>
      <c r="D915" s="197">
        <v>53.5</v>
      </c>
      <c r="E915" s="196">
        <v>3.5670000000000002</v>
      </c>
      <c r="F915" s="199">
        <v>5</v>
      </c>
      <c r="G915" s="199">
        <v>3.75</v>
      </c>
      <c r="H915" s="199">
        <v>8.5</v>
      </c>
      <c r="I915" s="199">
        <v>2.5</v>
      </c>
      <c r="J915" s="200" t="s">
        <v>70</v>
      </c>
      <c r="K915" s="199">
        <v>5</v>
      </c>
      <c r="L915" s="199">
        <v>4.25</v>
      </c>
      <c r="M915" s="199">
        <v>3.5</v>
      </c>
      <c r="N915" s="199">
        <v>0</v>
      </c>
      <c r="O915" s="199">
        <v>5</v>
      </c>
      <c r="P915" s="199">
        <v>6.75</v>
      </c>
      <c r="Q915" s="199">
        <v>2.5</v>
      </c>
      <c r="R915" s="199">
        <v>0</v>
      </c>
      <c r="S915" s="196"/>
      <c r="T915" s="199">
        <v>0</v>
      </c>
      <c r="U915" s="199">
        <v>2.5</v>
      </c>
      <c r="V915" s="199">
        <v>4.25</v>
      </c>
      <c r="W915" s="196" t="s">
        <v>71</v>
      </c>
      <c r="X915" s="198">
        <v>5</v>
      </c>
      <c r="Y915" s="81"/>
      <c r="Z915" s="79"/>
      <c r="AA915" t="str">
        <f t="shared" si="62"/>
        <v>Miller, Roy TBB DT</v>
      </c>
    </row>
    <row r="916" spans="1:27" ht="15.75" thickBot="1">
      <c r="A916" s="196">
        <v>906</v>
      </c>
      <c r="B916" s="196">
        <v>906</v>
      </c>
      <c r="C916" s="197" t="s">
        <v>1021</v>
      </c>
      <c r="D916" s="197">
        <v>265.75</v>
      </c>
      <c r="E916" s="196">
        <v>16.609000000000002</v>
      </c>
      <c r="F916" s="199">
        <v>21.5</v>
      </c>
      <c r="G916" s="199">
        <v>12.6</v>
      </c>
      <c r="H916" s="199">
        <v>2.75</v>
      </c>
      <c r="I916" s="199">
        <v>7.25</v>
      </c>
      <c r="J916" s="199">
        <v>32.450000000000003</v>
      </c>
      <c r="K916" s="199">
        <v>10.35</v>
      </c>
      <c r="L916" s="200" t="s">
        <v>70</v>
      </c>
      <c r="M916" s="199">
        <v>2.5</v>
      </c>
      <c r="N916" s="199">
        <v>27.3</v>
      </c>
      <c r="O916" s="199">
        <v>21.6</v>
      </c>
      <c r="P916" s="199">
        <v>36.9</v>
      </c>
      <c r="Q916" s="199">
        <v>9.1</v>
      </c>
      <c r="R916" s="199">
        <v>34.049999999999997</v>
      </c>
      <c r="S916" s="199">
        <v>15.25</v>
      </c>
      <c r="T916" s="199">
        <v>3.75</v>
      </c>
      <c r="U916" s="199">
        <v>16.95</v>
      </c>
      <c r="V916" s="199">
        <v>11.45</v>
      </c>
      <c r="W916" s="197" t="s">
        <v>130</v>
      </c>
      <c r="X916" s="198">
        <v>7</v>
      </c>
      <c r="Y916" s="84"/>
      <c r="Z916" s="82"/>
      <c r="AA916" t="str">
        <f t="shared" si="62"/>
        <v>Miller, Von DEN LB</v>
      </c>
    </row>
    <row r="917" spans="1:27" ht="15.75" thickBot="1">
      <c r="A917" s="196">
        <v>907</v>
      </c>
      <c r="B917" s="196">
        <v>907</v>
      </c>
      <c r="C917" s="197" t="s">
        <v>1022</v>
      </c>
      <c r="D917" s="197">
        <v>111.6</v>
      </c>
      <c r="E917" s="196">
        <v>6.9749999999999996</v>
      </c>
      <c r="F917" s="199">
        <v>8.5</v>
      </c>
      <c r="G917" s="199">
        <v>2.2000000000000002</v>
      </c>
      <c r="H917" s="199">
        <v>4.2</v>
      </c>
      <c r="I917" s="199">
        <v>7.7</v>
      </c>
      <c r="J917" s="199">
        <v>10.4</v>
      </c>
      <c r="K917" s="199">
        <v>2.9</v>
      </c>
      <c r="L917" s="199">
        <v>0</v>
      </c>
      <c r="M917" s="199">
        <v>11.2</v>
      </c>
      <c r="N917" s="199">
        <v>7.7</v>
      </c>
      <c r="O917" s="199">
        <v>11.2</v>
      </c>
      <c r="P917" s="200" t="s">
        <v>70</v>
      </c>
      <c r="Q917" s="199">
        <v>6.1</v>
      </c>
      <c r="R917" s="199">
        <v>3.7</v>
      </c>
      <c r="S917" s="199">
        <v>11.9</v>
      </c>
      <c r="T917" s="199">
        <v>13.1</v>
      </c>
      <c r="U917" s="199">
        <v>4.5</v>
      </c>
      <c r="V917" s="199">
        <v>6.3</v>
      </c>
      <c r="W917" s="197" t="s">
        <v>870</v>
      </c>
      <c r="X917" s="198">
        <v>11</v>
      </c>
      <c r="Y917" s="81"/>
      <c r="Z917" s="79"/>
      <c r="AA917" t="str">
        <f t="shared" si="62"/>
        <v>Miller, Zach SEA TE</v>
      </c>
    </row>
    <row r="918" spans="1:27" ht="15.75" thickBot="1">
      <c r="A918" s="196">
        <v>908</v>
      </c>
      <c r="B918" s="196">
        <v>908</v>
      </c>
      <c r="C918" s="197" t="s">
        <v>1023</v>
      </c>
      <c r="D918" s="197">
        <v>140.4</v>
      </c>
      <c r="E918" s="196">
        <v>8.7750000000000004</v>
      </c>
      <c r="F918" s="199">
        <v>7.25</v>
      </c>
      <c r="G918" s="199">
        <v>16</v>
      </c>
      <c r="H918" s="199">
        <v>2.5</v>
      </c>
      <c r="I918" s="199">
        <v>20.75</v>
      </c>
      <c r="J918" s="199">
        <v>0</v>
      </c>
      <c r="K918" s="200" t="s">
        <v>70</v>
      </c>
      <c r="L918" s="199">
        <v>16.8</v>
      </c>
      <c r="M918" s="199">
        <v>17.95</v>
      </c>
      <c r="N918" s="199">
        <v>5</v>
      </c>
      <c r="O918" s="199">
        <v>12</v>
      </c>
      <c r="P918" s="199">
        <v>1.25</v>
      </c>
      <c r="Q918" s="199">
        <v>2.5</v>
      </c>
      <c r="R918" s="199">
        <v>12.25</v>
      </c>
      <c r="S918" s="199">
        <v>2.5</v>
      </c>
      <c r="T918" s="199">
        <v>2.5</v>
      </c>
      <c r="U918" s="199">
        <v>17.399999999999999</v>
      </c>
      <c r="V918" s="199">
        <v>3.75</v>
      </c>
      <c r="W918" s="196" t="s">
        <v>71</v>
      </c>
      <c r="X918" s="198">
        <v>6</v>
      </c>
      <c r="Y918" s="84"/>
      <c r="Z918" s="82"/>
      <c r="AA918" t="str">
        <f t="shared" si="62"/>
        <v>Mincey, Jeremy JAC DE</v>
      </c>
    </row>
    <row r="919" spans="1:27" ht="15.75" thickBot="1">
      <c r="A919" s="196">
        <v>909</v>
      </c>
      <c r="B919" s="196">
        <v>909</v>
      </c>
      <c r="C919" s="197" t="s">
        <v>1024</v>
      </c>
      <c r="D919" s="197">
        <v>117.25</v>
      </c>
      <c r="E919" s="196">
        <v>8.375</v>
      </c>
      <c r="F919" s="199">
        <v>15.75</v>
      </c>
      <c r="G919" s="199">
        <v>4.5</v>
      </c>
      <c r="H919" s="199">
        <v>12</v>
      </c>
      <c r="I919" s="199">
        <v>17.100000000000001</v>
      </c>
      <c r="J919" s="199">
        <v>8.25</v>
      </c>
      <c r="K919" s="199">
        <v>3</v>
      </c>
      <c r="L919" s="200" t="s">
        <v>70</v>
      </c>
      <c r="M919" s="199">
        <v>6.25</v>
      </c>
      <c r="N919" s="199">
        <v>1.5</v>
      </c>
      <c r="O919" s="199">
        <v>9.5</v>
      </c>
      <c r="P919" s="199">
        <v>9.1999999999999993</v>
      </c>
      <c r="Q919" s="199">
        <v>9.25</v>
      </c>
      <c r="R919" s="199">
        <v>13.45</v>
      </c>
      <c r="S919" s="199">
        <v>6</v>
      </c>
      <c r="T919" s="196"/>
      <c r="U919" s="196"/>
      <c r="V919" s="199">
        <v>1.5</v>
      </c>
      <c r="W919" s="196" t="s">
        <v>71</v>
      </c>
      <c r="X919" s="198">
        <v>7</v>
      </c>
      <c r="Y919" s="81"/>
      <c r="Z919" s="79"/>
      <c r="AA919" t="str">
        <f t="shared" si="62"/>
        <v>Misi, Koa MIA LB</v>
      </c>
    </row>
    <row r="920" spans="1:27" ht="15.75" thickBot="1">
      <c r="A920" s="196">
        <v>910</v>
      </c>
      <c r="B920" s="196">
        <v>910</v>
      </c>
      <c r="C920" s="197" t="s">
        <v>1025</v>
      </c>
      <c r="D920" s="197">
        <v>0.75</v>
      </c>
      <c r="E920" s="196">
        <v>7.4999999999999997E-2</v>
      </c>
      <c r="F920" s="196"/>
      <c r="G920" s="196"/>
      <c r="H920" s="199">
        <v>0</v>
      </c>
      <c r="I920" s="199">
        <v>0</v>
      </c>
      <c r="J920" s="199">
        <v>0.75</v>
      </c>
      <c r="K920" s="199">
        <v>0</v>
      </c>
      <c r="L920" s="200" t="s">
        <v>70</v>
      </c>
      <c r="M920" s="199">
        <v>0</v>
      </c>
      <c r="N920" s="199">
        <v>0</v>
      </c>
      <c r="O920" s="196"/>
      <c r="P920" s="196"/>
      <c r="Q920" s="196"/>
      <c r="R920" s="196"/>
      <c r="S920" s="199">
        <v>0</v>
      </c>
      <c r="T920" s="199">
        <v>0</v>
      </c>
      <c r="U920" s="199">
        <v>0</v>
      </c>
      <c r="V920" s="199">
        <v>0</v>
      </c>
      <c r="W920" s="196" t="s">
        <v>71</v>
      </c>
      <c r="X920" s="198">
        <v>7</v>
      </c>
      <c r="Y920" s="84"/>
      <c r="Z920" s="82"/>
      <c r="AA920" t="str">
        <f t="shared" si="62"/>
        <v>Mitchell, Charles ATL S</v>
      </c>
    </row>
    <row r="921" spans="1:27" ht="15.75" thickBot="1">
      <c r="A921" s="196">
        <v>911</v>
      </c>
      <c r="B921" s="196">
        <v>911</v>
      </c>
      <c r="C921" s="197" t="s">
        <v>1026</v>
      </c>
      <c r="D921" s="197">
        <v>75</v>
      </c>
      <c r="E921" s="196">
        <v>4.6879999999999997</v>
      </c>
      <c r="F921" s="199">
        <v>0</v>
      </c>
      <c r="G921" s="199">
        <v>2.5</v>
      </c>
      <c r="H921" s="199">
        <v>7.5</v>
      </c>
      <c r="I921" s="199">
        <v>6.25</v>
      </c>
      <c r="J921" s="199">
        <v>3.75</v>
      </c>
      <c r="K921" s="199">
        <v>11.25</v>
      </c>
      <c r="L921" s="199">
        <v>1.25</v>
      </c>
      <c r="M921" s="200" t="s">
        <v>70</v>
      </c>
      <c r="N921" s="199">
        <v>2.5</v>
      </c>
      <c r="O921" s="199">
        <v>8.75</v>
      </c>
      <c r="P921" s="199">
        <v>2.5</v>
      </c>
      <c r="Q921" s="199">
        <v>4.25</v>
      </c>
      <c r="R921" s="199">
        <v>2.5</v>
      </c>
      <c r="S921" s="199">
        <v>9.75</v>
      </c>
      <c r="T921" s="199">
        <v>2.5</v>
      </c>
      <c r="U921" s="199">
        <v>2.5</v>
      </c>
      <c r="V921" s="199">
        <v>7.25</v>
      </c>
      <c r="W921" s="196" t="s">
        <v>71</v>
      </c>
      <c r="X921" s="198">
        <v>8</v>
      </c>
      <c r="Y921" s="81"/>
      <c r="Z921" s="79"/>
      <c r="AA921" t="str">
        <f t="shared" si="62"/>
        <v>Mitchell, Earl HOU DT</v>
      </c>
    </row>
    <row r="922" spans="1:27" ht="15.75" thickBot="1">
      <c r="A922" s="196">
        <v>912</v>
      </c>
      <c r="B922" s="196">
        <v>912</v>
      </c>
      <c r="C922" s="197" t="s">
        <v>1027</v>
      </c>
      <c r="D922" s="197">
        <v>8.5</v>
      </c>
      <c r="E922" s="196">
        <v>0.77300000000000002</v>
      </c>
      <c r="F922" s="196"/>
      <c r="G922" s="196"/>
      <c r="H922" s="199">
        <v>4</v>
      </c>
      <c r="I922" s="199">
        <v>1.5</v>
      </c>
      <c r="J922" s="196"/>
      <c r="K922" s="196"/>
      <c r="L922" s="199">
        <v>0</v>
      </c>
      <c r="M922" s="199">
        <v>0</v>
      </c>
      <c r="N922" s="199">
        <v>0</v>
      </c>
      <c r="O922" s="196"/>
      <c r="P922" s="200" t="s">
        <v>70</v>
      </c>
      <c r="Q922" s="199">
        <v>0</v>
      </c>
      <c r="R922" s="199">
        <v>0</v>
      </c>
      <c r="S922" s="199">
        <v>0</v>
      </c>
      <c r="T922" s="199">
        <v>3</v>
      </c>
      <c r="U922" s="199">
        <v>0</v>
      </c>
      <c r="V922" s="199">
        <v>0</v>
      </c>
      <c r="W922" s="196" t="s">
        <v>71</v>
      </c>
      <c r="X922" s="198">
        <v>11</v>
      </c>
      <c r="Y922" s="84"/>
      <c r="Z922" s="82"/>
      <c r="AA922" t="str">
        <f t="shared" si="62"/>
        <v>Mitchell, Marvin MIN LB</v>
      </c>
    </row>
    <row r="923" spans="1:27" ht="15.75" thickBot="1">
      <c r="A923" s="196">
        <v>913</v>
      </c>
      <c r="B923" s="196">
        <v>913</v>
      </c>
      <c r="C923" s="197" t="s">
        <v>1028</v>
      </c>
      <c r="D923" s="197">
        <v>49.23</v>
      </c>
      <c r="E923" s="196">
        <v>3.077</v>
      </c>
      <c r="F923" s="199">
        <v>0</v>
      </c>
      <c r="G923" s="199">
        <v>0</v>
      </c>
      <c r="H923" s="199">
        <v>1.5</v>
      </c>
      <c r="I923" s="199">
        <v>0</v>
      </c>
      <c r="J923" s="200" t="s">
        <v>70</v>
      </c>
      <c r="K923" s="199">
        <v>0</v>
      </c>
      <c r="L923" s="199">
        <v>0</v>
      </c>
      <c r="M923" s="199">
        <v>3</v>
      </c>
      <c r="N923" s="199">
        <v>0</v>
      </c>
      <c r="O923" s="199">
        <v>0</v>
      </c>
      <c r="P923" s="199">
        <v>12</v>
      </c>
      <c r="Q923" s="199">
        <v>0</v>
      </c>
      <c r="R923" s="199">
        <v>4.5</v>
      </c>
      <c r="S923" s="199">
        <v>16.100000000000001</v>
      </c>
      <c r="T923" s="199">
        <v>1.5</v>
      </c>
      <c r="U923" s="199">
        <v>5.38</v>
      </c>
      <c r="V923" s="199">
        <v>5.25</v>
      </c>
      <c r="W923" s="196" t="s">
        <v>71</v>
      </c>
      <c r="X923" s="198">
        <v>5</v>
      </c>
      <c r="Y923" s="81"/>
      <c r="Z923" s="79"/>
      <c r="AA923" t="str">
        <f t="shared" si="62"/>
        <v>Mitchell, Michael OAK S</v>
      </c>
    </row>
    <row r="924" spans="1:27" ht="15.75" thickBot="1">
      <c r="A924" s="196">
        <v>914</v>
      </c>
      <c r="B924" s="196">
        <v>914</v>
      </c>
      <c r="C924" s="197" t="s">
        <v>1029</v>
      </c>
      <c r="D924" s="197">
        <v>24.5</v>
      </c>
      <c r="E924" s="196">
        <v>3.0619999999999998</v>
      </c>
      <c r="F924" s="199">
        <v>0</v>
      </c>
      <c r="G924" s="199">
        <v>1.75</v>
      </c>
      <c r="H924" s="199">
        <v>7.25</v>
      </c>
      <c r="I924" s="200" t="s">
        <v>70</v>
      </c>
      <c r="J924" s="199">
        <v>0</v>
      </c>
      <c r="K924" s="196"/>
      <c r="L924" s="196"/>
      <c r="M924" s="196"/>
      <c r="N924" s="199">
        <v>3.75</v>
      </c>
      <c r="O924" s="199">
        <v>0</v>
      </c>
      <c r="P924" s="199">
        <v>3</v>
      </c>
      <c r="Q924" s="199">
        <v>8.75</v>
      </c>
      <c r="R924" s="196"/>
      <c r="S924" s="196"/>
      <c r="T924" s="196"/>
      <c r="U924" s="196"/>
      <c r="V924" s="196"/>
      <c r="W924" s="196" t="s">
        <v>76</v>
      </c>
      <c r="X924" s="198">
        <v>4</v>
      </c>
      <c r="Y924" s="84"/>
      <c r="Z924" s="82"/>
      <c r="AA924" t="str">
        <f t="shared" si="62"/>
        <v>Moala, Fili IND DE</v>
      </c>
    </row>
    <row r="925" spans="1:27" ht="15.75" thickBot="1">
      <c r="A925" s="196">
        <v>915</v>
      </c>
      <c r="B925" s="196">
        <v>915</v>
      </c>
      <c r="C925" s="197" t="s">
        <v>1030</v>
      </c>
      <c r="D925" s="197">
        <v>24.25</v>
      </c>
      <c r="E925" s="196">
        <v>1.732</v>
      </c>
      <c r="F925" s="199">
        <v>6.75</v>
      </c>
      <c r="G925" s="199">
        <v>3</v>
      </c>
      <c r="H925" s="199">
        <v>9.25</v>
      </c>
      <c r="I925" s="199">
        <v>1.5</v>
      </c>
      <c r="J925" s="199">
        <v>3</v>
      </c>
      <c r="K925" s="199">
        <v>0</v>
      </c>
      <c r="L925" s="199">
        <v>0</v>
      </c>
      <c r="M925" s="200" t="s">
        <v>70</v>
      </c>
      <c r="N925" s="199">
        <v>0</v>
      </c>
      <c r="O925" s="199">
        <v>0.75</v>
      </c>
      <c r="P925" s="199">
        <v>0</v>
      </c>
      <c r="Q925" s="199">
        <v>0</v>
      </c>
      <c r="R925" s="199">
        <v>0</v>
      </c>
      <c r="S925" s="199">
        <v>0</v>
      </c>
      <c r="T925" s="199">
        <v>0</v>
      </c>
      <c r="U925" s="196"/>
      <c r="V925" s="196"/>
      <c r="W925" s="196" t="s">
        <v>71</v>
      </c>
      <c r="X925" s="198">
        <v>8</v>
      </c>
      <c r="Y925" s="81"/>
      <c r="Z925" s="79"/>
      <c r="AA925" t="str">
        <f t="shared" si="62"/>
        <v>Moats, Arthur BUF LB</v>
      </c>
    </row>
    <row r="926" spans="1:27" ht="15.75" thickBot="1">
      <c r="A926" s="196">
        <v>916</v>
      </c>
      <c r="B926" s="196">
        <v>916</v>
      </c>
      <c r="C926" s="197" t="s">
        <v>1031</v>
      </c>
      <c r="D926" s="197">
        <v>0</v>
      </c>
      <c r="E926" s="196">
        <v>0</v>
      </c>
      <c r="F926" s="196"/>
      <c r="G926" s="196"/>
      <c r="H926" s="196"/>
      <c r="I926" s="196"/>
      <c r="J926" s="196"/>
      <c r="K926" s="199">
        <v>0</v>
      </c>
      <c r="L926" s="196"/>
      <c r="M926" s="200" t="s">
        <v>70</v>
      </c>
      <c r="N926" s="196"/>
      <c r="O926" s="196"/>
      <c r="P926" s="196"/>
      <c r="Q926" s="196"/>
      <c r="R926" s="196"/>
      <c r="S926" s="196"/>
      <c r="T926" s="196"/>
      <c r="U926" s="196"/>
      <c r="V926" s="196"/>
      <c r="W926" s="196" t="s">
        <v>71</v>
      </c>
      <c r="X926" s="198">
        <v>8</v>
      </c>
      <c r="Y926" s="84"/>
      <c r="Z926" s="82"/>
      <c r="AA926" t="str">
        <f t="shared" si="62"/>
        <v>Moch, Dontay CIN LB</v>
      </c>
    </row>
    <row r="927" spans="1:27" ht="15.75" thickBot="1">
      <c r="A927" s="196">
        <v>917</v>
      </c>
      <c r="B927" s="196">
        <v>917</v>
      </c>
      <c r="C927" s="197" t="s">
        <v>1032</v>
      </c>
      <c r="D927" s="197">
        <v>101.8</v>
      </c>
      <c r="E927" s="196">
        <v>6.7869999999999999</v>
      </c>
      <c r="F927" s="199">
        <v>8.1999999999999993</v>
      </c>
      <c r="G927" s="199">
        <v>2.4</v>
      </c>
      <c r="H927" s="199">
        <v>4.2</v>
      </c>
      <c r="I927" s="199">
        <v>6.3</v>
      </c>
      <c r="J927" s="199">
        <v>0</v>
      </c>
      <c r="K927" s="199">
        <v>3.3</v>
      </c>
      <c r="L927" s="200" t="s">
        <v>70</v>
      </c>
      <c r="M927" s="199">
        <v>12.7</v>
      </c>
      <c r="N927" s="199">
        <v>0</v>
      </c>
      <c r="O927" s="199">
        <v>11.3</v>
      </c>
      <c r="P927" s="199">
        <v>13.3</v>
      </c>
      <c r="Q927" s="199">
        <v>7</v>
      </c>
      <c r="R927" s="199">
        <v>17.399999999999999</v>
      </c>
      <c r="S927" s="199">
        <v>2.5</v>
      </c>
      <c r="T927" s="199">
        <v>8.1</v>
      </c>
      <c r="U927" s="196"/>
      <c r="V927" s="199">
        <v>5.0999999999999996</v>
      </c>
      <c r="W927" s="196" t="s">
        <v>71</v>
      </c>
      <c r="X927" s="198">
        <v>7</v>
      </c>
      <c r="Y927" s="81"/>
      <c r="Z927" s="79"/>
      <c r="AA927" t="str">
        <f t="shared" si="62"/>
        <v>Moeaki, Tony KCC TE</v>
      </c>
    </row>
    <row r="928" spans="1:27" ht="15.75" thickBot="1">
      <c r="A928" s="196">
        <v>918</v>
      </c>
      <c r="B928" s="196">
        <v>918</v>
      </c>
      <c r="C928" s="197" t="s">
        <v>1033</v>
      </c>
      <c r="D928" s="197">
        <v>68.45</v>
      </c>
      <c r="E928" s="196">
        <v>5.2649999999999997</v>
      </c>
      <c r="F928" s="199">
        <v>8</v>
      </c>
      <c r="G928" s="199">
        <v>3</v>
      </c>
      <c r="H928" s="199">
        <v>6</v>
      </c>
      <c r="I928" s="199">
        <v>21.75</v>
      </c>
      <c r="J928" s="199">
        <v>5.5</v>
      </c>
      <c r="K928" s="200" t="s">
        <v>70</v>
      </c>
      <c r="L928" s="199">
        <v>7.7</v>
      </c>
      <c r="M928" s="199">
        <v>1.5</v>
      </c>
      <c r="N928" s="199">
        <v>3</v>
      </c>
      <c r="O928" s="196"/>
      <c r="P928" s="196"/>
      <c r="Q928" s="199">
        <v>0</v>
      </c>
      <c r="R928" s="196"/>
      <c r="S928" s="199">
        <v>0</v>
      </c>
      <c r="T928" s="199">
        <v>10.5</v>
      </c>
      <c r="U928" s="199">
        <v>0</v>
      </c>
      <c r="V928" s="199">
        <v>1.5</v>
      </c>
      <c r="W928" s="196" t="s">
        <v>87</v>
      </c>
      <c r="X928" s="198">
        <v>6</v>
      </c>
      <c r="Y928" s="84"/>
      <c r="Z928" s="82"/>
      <c r="AA928" t="str">
        <f t="shared" si="62"/>
        <v>Moore, D.J. CHI CB</v>
      </c>
    </row>
    <row r="929" spans="1:27" ht="15.75" thickBot="1">
      <c r="A929" s="196">
        <v>919</v>
      </c>
      <c r="B929" s="196">
        <v>919</v>
      </c>
      <c r="C929" s="197" t="s">
        <v>1034</v>
      </c>
      <c r="D929" s="197">
        <v>176.48</v>
      </c>
      <c r="E929" s="196">
        <v>11.765000000000001</v>
      </c>
      <c r="F929" s="196"/>
      <c r="G929" s="199">
        <v>10.45</v>
      </c>
      <c r="H929" s="199">
        <v>16.75</v>
      </c>
      <c r="I929" s="199">
        <v>12.1</v>
      </c>
      <c r="J929" s="200" t="s">
        <v>70</v>
      </c>
      <c r="K929" s="199">
        <v>23.65</v>
      </c>
      <c r="L929" s="199">
        <v>12.6</v>
      </c>
      <c r="M929" s="199">
        <v>22.85</v>
      </c>
      <c r="N929" s="199">
        <v>11.6</v>
      </c>
      <c r="O929" s="199">
        <v>20</v>
      </c>
      <c r="P929" s="199">
        <v>1.65</v>
      </c>
      <c r="Q929" s="199">
        <v>9.25</v>
      </c>
      <c r="R929" s="199">
        <v>5.6</v>
      </c>
      <c r="S929" s="199">
        <v>9.83</v>
      </c>
      <c r="T929" s="199">
        <v>7.85</v>
      </c>
      <c r="U929" s="199">
        <v>4.95</v>
      </c>
      <c r="V929" s="199">
        <v>7.35</v>
      </c>
      <c r="W929" s="197" t="s">
        <v>126</v>
      </c>
      <c r="X929" s="198">
        <v>5</v>
      </c>
      <c r="Y929" s="81"/>
      <c r="Z929" s="79"/>
      <c r="AA929" t="str">
        <f t="shared" si="62"/>
        <v>Moore, Denarius OAK WR</v>
      </c>
    </row>
    <row r="930" spans="1:27" ht="15.75" thickBot="1">
      <c r="A930" s="196">
        <v>920</v>
      </c>
      <c r="B930" s="196">
        <v>920</v>
      </c>
      <c r="C930" s="197" t="s">
        <v>1035</v>
      </c>
      <c r="D930" s="197">
        <v>2.1</v>
      </c>
      <c r="E930" s="196">
        <v>0.14000000000000001</v>
      </c>
      <c r="F930" s="199">
        <v>0</v>
      </c>
      <c r="G930" s="199">
        <v>0</v>
      </c>
      <c r="H930" s="199">
        <v>0</v>
      </c>
      <c r="I930" s="199">
        <v>0</v>
      </c>
      <c r="J930" s="199">
        <v>0</v>
      </c>
      <c r="K930" s="199">
        <v>0</v>
      </c>
      <c r="L930" s="200" t="s">
        <v>70</v>
      </c>
      <c r="M930" s="199">
        <v>0</v>
      </c>
      <c r="N930" s="199">
        <v>0</v>
      </c>
      <c r="O930" s="199">
        <v>0</v>
      </c>
      <c r="P930" s="196"/>
      <c r="Q930" s="199">
        <v>2.1</v>
      </c>
      <c r="R930" s="199">
        <v>0</v>
      </c>
      <c r="S930" s="199">
        <v>0</v>
      </c>
      <c r="T930" s="199">
        <v>0</v>
      </c>
      <c r="U930" s="199">
        <v>0</v>
      </c>
      <c r="V930" s="196"/>
      <c r="W930" s="196" t="s">
        <v>71</v>
      </c>
      <c r="X930" s="198">
        <v>7</v>
      </c>
      <c r="Y930" s="84"/>
      <c r="Z930" s="82"/>
      <c r="AA930" t="str">
        <f t="shared" si="62"/>
        <v>Moore, Evan PHI TE</v>
      </c>
    </row>
    <row r="931" spans="1:27" ht="15.75" thickBot="1">
      <c r="A931" s="196">
        <v>921</v>
      </c>
      <c r="B931" s="196">
        <v>921</v>
      </c>
      <c r="C931" s="197" t="s">
        <v>1036</v>
      </c>
      <c r="D931" s="197">
        <v>68.5</v>
      </c>
      <c r="E931" s="196">
        <v>5.7080000000000002</v>
      </c>
      <c r="F931" s="196"/>
      <c r="G931" s="196"/>
      <c r="H931" s="196"/>
      <c r="I931" s="196"/>
      <c r="J931" s="199">
        <v>0</v>
      </c>
      <c r="K931" s="199">
        <v>0</v>
      </c>
      <c r="L931" s="199">
        <v>0</v>
      </c>
      <c r="M931" s="200" t="s">
        <v>70</v>
      </c>
      <c r="N931" s="199">
        <v>9.3000000000000007</v>
      </c>
      <c r="O931" s="199">
        <v>5</v>
      </c>
      <c r="P931" s="199">
        <v>12</v>
      </c>
      <c r="Q931" s="199">
        <v>5</v>
      </c>
      <c r="R931" s="199">
        <v>11.7</v>
      </c>
      <c r="S931" s="199">
        <v>8</v>
      </c>
      <c r="T931" s="199">
        <v>5</v>
      </c>
      <c r="U931" s="199">
        <v>5</v>
      </c>
      <c r="V931" s="199">
        <v>7.5</v>
      </c>
      <c r="W931" s="196" t="s">
        <v>71</v>
      </c>
      <c r="X931" s="198">
        <v>8</v>
      </c>
      <c r="Y931" s="81"/>
      <c r="Z931" s="79"/>
      <c r="AA931" t="str">
        <f t="shared" si="62"/>
        <v>Moore, Kyle BUF DE</v>
      </c>
    </row>
    <row r="932" spans="1:27" ht="15.75" thickBot="1">
      <c r="A932" s="196">
        <v>922</v>
      </c>
      <c r="B932" s="196">
        <v>922</v>
      </c>
      <c r="C932" s="197" t="s">
        <v>1037</v>
      </c>
      <c r="D932" s="197">
        <v>223.68</v>
      </c>
      <c r="E932" s="196">
        <v>14.912000000000001</v>
      </c>
      <c r="F932" s="199">
        <v>25.5</v>
      </c>
      <c r="G932" s="199">
        <v>5.5</v>
      </c>
      <c r="H932" s="199">
        <v>18</v>
      </c>
      <c r="I932" s="199">
        <v>15.45</v>
      </c>
      <c r="J932" s="196"/>
      <c r="K932" s="200" t="s">
        <v>70</v>
      </c>
      <c r="L932" s="199">
        <v>23.35</v>
      </c>
      <c r="M932" s="199">
        <v>6.25</v>
      </c>
      <c r="N932" s="199">
        <v>8.93</v>
      </c>
      <c r="O932" s="199">
        <v>17.850000000000001</v>
      </c>
      <c r="P932" s="199">
        <v>19.8</v>
      </c>
      <c r="Q932" s="199">
        <v>10.85</v>
      </c>
      <c r="R932" s="199">
        <v>21.05</v>
      </c>
      <c r="S932" s="199">
        <v>3.85</v>
      </c>
      <c r="T932" s="199">
        <v>15.2</v>
      </c>
      <c r="U932" s="199">
        <v>14</v>
      </c>
      <c r="V932" s="199">
        <v>18.100000000000001</v>
      </c>
      <c r="W932" s="197" t="s">
        <v>164</v>
      </c>
      <c r="X932" s="198">
        <v>6</v>
      </c>
      <c r="Y932" s="84"/>
      <c r="Z932" s="82"/>
      <c r="AA932" t="str">
        <f t="shared" si="62"/>
        <v>Moore, Lance NOS WR</v>
      </c>
    </row>
    <row r="933" spans="1:27" ht="15.75" thickBot="1">
      <c r="A933" s="196">
        <v>923</v>
      </c>
      <c r="B933" s="196">
        <v>923</v>
      </c>
      <c r="C933" s="197" t="s">
        <v>1038</v>
      </c>
      <c r="D933" s="197">
        <v>26</v>
      </c>
      <c r="E933" s="196">
        <v>1.857</v>
      </c>
      <c r="F933" s="199">
        <v>0</v>
      </c>
      <c r="G933" s="199">
        <v>0</v>
      </c>
      <c r="H933" s="196"/>
      <c r="I933" s="196"/>
      <c r="J933" s="199">
        <v>0</v>
      </c>
      <c r="K933" s="199">
        <v>14.35</v>
      </c>
      <c r="L933" s="200" t="s">
        <v>70</v>
      </c>
      <c r="M933" s="199">
        <v>4.95</v>
      </c>
      <c r="N933" s="199">
        <v>0</v>
      </c>
      <c r="O933" s="199">
        <v>0</v>
      </c>
      <c r="P933" s="199">
        <v>0</v>
      </c>
      <c r="Q933" s="199">
        <v>0.9</v>
      </c>
      <c r="R933" s="199">
        <v>0</v>
      </c>
      <c r="S933" s="199">
        <v>0</v>
      </c>
      <c r="T933" s="199">
        <v>5.8</v>
      </c>
      <c r="U933" s="199">
        <v>0</v>
      </c>
      <c r="V933" s="199">
        <v>0</v>
      </c>
      <c r="W933" s="196" t="s">
        <v>71</v>
      </c>
      <c r="X933" s="198">
        <v>7</v>
      </c>
      <c r="Y933" s="81"/>
      <c r="Z933" s="79"/>
      <c r="AA933" t="str">
        <f t="shared" si="62"/>
        <v>Moore, Marlon MIA WR</v>
      </c>
    </row>
    <row r="934" spans="1:27" ht="15.75" thickBot="1">
      <c r="A934" s="196">
        <v>924</v>
      </c>
      <c r="B934" s="196">
        <v>924</v>
      </c>
      <c r="C934" s="197" t="s">
        <v>1039</v>
      </c>
      <c r="D934" s="197">
        <v>7.94</v>
      </c>
      <c r="E934" s="196">
        <v>3.97</v>
      </c>
      <c r="F934" s="196"/>
      <c r="G934" s="196"/>
      <c r="H934" s="196"/>
      <c r="I934" s="196"/>
      <c r="J934" s="196"/>
      <c r="K934" s="196"/>
      <c r="L934" s="200" t="s">
        <v>70</v>
      </c>
      <c r="M934" s="199">
        <v>8.84</v>
      </c>
      <c r="N934" s="196"/>
      <c r="O934" s="199">
        <v>-0.9</v>
      </c>
      <c r="P934" s="196"/>
      <c r="Q934" s="196"/>
      <c r="R934" s="196"/>
      <c r="S934" s="196"/>
      <c r="T934" s="196"/>
      <c r="U934" s="196"/>
      <c r="V934" s="196"/>
      <c r="W934" s="196" t="s">
        <v>71</v>
      </c>
      <c r="X934" s="198">
        <v>7</v>
      </c>
      <c r="Y934" s="84"/>
      <c r="Z934" s="82"/>
      <c r="AA934" t="str">
        <f t="shared" si="62"/>
        <v>Moore, Matt MIA QB</v>
      </c>
    </row>
    <row r="935" spans="1:27" ht="15.75" thickBot="1">
      <c r="A935" s="196">
        <v>925</v>
      </c>
      <c r="B935" s="196">
        <v>925</v>
      </c>
      <c r="C935" s="197" t="s">
        <v>1040</v>
      </c>
      <c r="D935" s="197">
        <v>20.7</v>
      </c>
      <c r="E935" s="196">
        <v>2.2999999999999998</v>
      </c>
      <c r="F935" s="199">
        <v>2.38</v>
      </c>
      <c r="G935" s="199">
        <v>1.6</v>
      </c>
      <c r="H935" s="199">
        <v>7.4</v>
      </c>
      <c r="I935" s="200" t="s">
        <v>70</v>
      </c>
      <c r="J935" s="196"/>
      <c r="K935" s="199">
        <v>0.5</v>
      </c>
      <c r="L935" s="199">
        <v>2.06</v>
      </c>
      <c r="M935" s="199">
        <v>3.06</v>
      </c>
      <c r="N935" s="196"/>
      <c r="O935" s="196"/>
      <c r="P935" s="196"/>
      <c r="Q935" s="196"/>
      <c r="R935" s="196"/>
      <c r="S935" s="196"/>
      <c r="T935" s="199">
        <v>-2.4</v>
      </c>
      <c r="U935" s="199">
        <v>4.2</v>
      </c>
      <c r="V935" s="199">
        <v>1.9</v>
      </c>
      <c r="W935" s="196" t="s">
        <v>71</v>
      </c>
      <c r="X935" s="198">
        <v>4</v>
      </c>
      <c r="Y935" s="81"/>
      <c r="Z935" s="79"/>
      <c r="AA935" t="str">
        <f t="shared" si="62"/>
        <v>Moore, Mewelde IND RB</v>
      </c>
    </row>
    <row r="936" spans="1:27" ht="15.75" thickBot="1">
      <c r="A936" s="196">
        <v>926</v>
      </c>
      <c r="B936" s="196">
        <v>926</v>
      </c>
      <c r="C936" s="197" t="s">
        <v>1041</v>
      </c>
      <c r="D936" s="197">
        <v>132.1</v>
      </c>
      <c r="E936" s="196">
        <v>8.2560000000000002</v>
      </c>
      <c r="F936" s="199">
        <v>7.75</v>
      </c>
      <c r="G936" s="199">
        <v>8.25</v>
      </c>
      <c r="H936" s="199">
        <v>13.5</v>
      </c>
      <c r="I936" s="199">
        <v>8.25</v>
      </c>
      <c r="J936" s="199">
        <v>13.5</v>
      </c>
      <c r="K936" s="199">
        <v>4.5</v>
      </c>
      <c r="L936" s="200" t="s">
        <v>70</v>
      </c>
      <c r="M936" s="199">
        <v>5</v>
      </c>
      <c r="N936" s="199">
        <v>4.5</v>
      </c>
      <c r="O936" s="199">
        <v>15.05</v>
      </c>
      <c r="P936" s="199">
        <v>3.75</v>
      </c>
      <c r="Q936" s="199">
        <v>4.5</v>
      </c>
      <c r="R936" s="199">
        <v>4.75</v>
      </c>
      <c r="S936" s="199">
        <v>8.5</v>
      </c>
      <c r="T936" s="199">
        <v>5.5</v>
      </c>
      <c r="U936" s="199">
        <v>5.5</v>
      </c>
      <c r="V936" s="199">
        <v>19.3</v>
      </c>
      <c r="W936" s="196" t="s">
        <v>71</v>
      </c>
      <c r="X936" s="198">
        <v>7</v>
      </c>
      <c r="Y936" s="84"/>
      <c r="Z936" s="82"/>
      <c r="AA936" t="str">
        <f t="shared" si="62"/>
        <v>Moore, Rahim DEN S</v>
      </c>
    </row>
    <row r="937" spans="1:27" ht="15.75" thickBot="1">
      <c r="A937" s="196">
        <v>927</v>
      </c>
      <c r="B937" s="196">
        <v>927</v>
      </c>
      <c r="C937" s="197" t="s">
        <v>1042</v>
      </c>
      <c r="D937" s="197">
        <v>40.5</v>
      </c>
      <c r="E937" s="196">
        <v>3.1150000000000002</v>
      </c>
      <c r="F937" s="199">
        <v>0</v>
      </c>
      <c r="G937" s="199">
        <v>1.5</v>
      </c>
      <c r="H937" s="199">
        <v>1.5</v>
      </c>
      <c r="I937" s="199">
        <v>1.5</v>
      </c>
      <c r="J937" s="200" t="s">
        <v>70</v>
      </c>
      <c r="K937" s="199">
        <v>0</v>
      </c>
      <c r="L937" s="199">
        <v>1.5</v>
      </c>
      <c r="M937" s="199">
        <v>11.5</v>
      </c>
      <c r="N937" s="196"/>
      <c r="O937" s="196"/>
      <c r="P937" s="196"/>
      <c r="Q937" s="196"/>
      <c r="R937" s="199">
        <v>0.75</v>
      </c>
      <c r="S937" s="199">
        <v>2.25</v>
      </c>
      <c r="T937" s="199">
        <v>3</v>
      </c>
      <c r="U937" s="199">
        <v>5.5</v>
      </c>
      <c r="V937" s="199">
        <v>2.25</v>
      </c>
      <c r="W937" s="196" t="s">
        <v>71</v>
      </c>
      <c r="X937" s="198">
        <v>5</v>
      </c>
      <c r="Y937" s="81"/>
      <c r="Z937" s="79"/>
      <c r="AA937" t="str">
        <f t="shared" si="62"/>
        <v>Moore, Sterling DAL CB</v>
      </c>
    </row>
    <row r="938" spans="1:27" ht="15.75" thickBot="1">
      <c r="A938" s="196">
        <v>928</v>
      </c>
      <c r="B938" s="196">
        <v>928</v>
      </c>
      <c r="C938" s="197" t="s">
        <v>1043</v>
      </c>
      <c r="D938" s="197">
        <v>164.15</v>
      </c>
      <c r="E938" s="196">
        <v>13.679</v>
      </c>
      <c r="F938" s="199">
        <v>19.2</v>
      </c>
      <c r="G938" s="199">
        <v>30.35</v>
      </c>
      <c r="H938" s="199">
        <v>14.75</v>
      </c>
      <c r="I938" s="199">
        <v>7.5</v>
      </c>
      <c r="J938" s="199">
        <v>9.75</v>
      </c>
      <c r="K938" s="199">
        <v>10.75</v>
      </c>
      <c r="L938" s="200" t="s">
        <v>70</v>
      </c>
      <c r="M938" s="199">
        <v>9.25</v>
      </c>
      <c r="N938" s="199">
        <v>5.25</v>
      </c>
      <c r="O938" s="199">
        <v>7.5</v>
      </c>
      <c r="P938" s="199">
        <v>8.5</v>
      </c>
      <c r="Q938" s="199">
        <v>8.25</v>
      </c>
      <c r="R938" s="199">
        <v>33.1</v>
      </c>
      <c r="S938" s="196"/>
      <c r="T938" s="196"/>
      <c r="U938" s="196"/>
      <c r="V938" s="196"/>
      <c r="W938" s="197" t="s">
        <v>245</v>
      </c>
      <c r="X938" s="198">
        <v>7</v>
      </c>
      <c r="Y938" s="84"/>
      <c r="Z938" s="82"/>
      <c r="AA938" t="str">
        <f t="shared" si="62"/>
        <v>Moore, William ATL S</v>
      </c>
    </row>
    <row r="939" spans="1:27" ht="15.75" thickBot="1">
      <c r="A939" s="196">
        <v>929</v>
      </c>
      <c r="B939" s="196">
        <v>929</v>
      </c>
      <c r="C939" s="197" t="s">
        <v>1044</v>
      </c>
      <c r="D939" s="197">
        <v>111.5</v>
      </c>
      <c r="E939" s="196">
        <v>13.938000000000001</v>
      </c>
      <c r="F939" s="199">
        <v>7.3</v>
      </c>
      <c r="G939" s="199">
        <v>-0.6</v>
      </c>
      <c r="H939" s="196"/>
      <c r="I939" s="196"/>
      <c r="J939" s="196"/>
      <c r="K939" s="196"/>
      <c r="L939" s="200" t="s">
        <v>70</v>
      </c>
      <c r="M939" s="196"/>
      <c r="N939" s="196"/>
      <c r="O939" s="196"/>
      <c r="P939" s="196"/>
      <c r="Q939" s="199">
        <v>15.1</v>
      </c>
      <c r="R939" s="199">
        <v>12.3</v>
      </c>
      <c r="S939" s="199">
        <v>26.7</v>
      </c>
      <c r="T939" s="199">
        <v>20.6</v>
      </c>
      <c r="U939" s="199">
        <v>17.7</v>
      </c>
      <c r="V939" s="199">
        <v>12.4</v>
      </c>
      <c r="W939" s="196" t="s">
        <v>87</v>
      </c>
      <c r="X939" s="198">
        <v>7</v>
      </c>
      <c r="Y939" s="81"/>
      <c r="Z939" s="79"/>
      <c r="AA939" t="str">
        <f t="shared" si="62"/>
        <v>Moreno, Knowshon DEN RB</v>
      </c>
    </row>
    <row r="940" spans="1:27" ht="15.75" thickBot="1">
      <c r="A940" s="196">
        <v>930</v>
      </c>
      <c r="B940" s="196">
        <v>930</v>
      </c>
      <c r="C940" s="197" t="s">
        <v>1045</v>
      </c>
      <c r="D940" s="197">
        <v>185.6</v>
      </c>
      <c r="E940" s="196">
        <v>11.6</v>
      </c>
      <c r="F940" s="199">
        <v>17.25</v>
      </c>
      <c r="G940" s="199">
        <v>20.75</v>
      </c>
      <c r="H940" s="199">
        <v>3.75</v>
      </c>
      <c r="I940" s="199">
        <v>13</v>
      </c>
      <c r="J940" s="199">
        <v>1.25</v>
      </c>
      <c r="K940" s="199">
        <v>16.45</v>
      </c>
      <c r="L940" s="199">
        <v>11.25</v>
      </c>
      <c r="M940" s="199">
        <v>11.2</v>
      </c>
      <c r="N940" s="199">
        <v>10.5</v>
      </c>
      <c r="O940" s="199">
        <v>11</v>
      </c>
      <c r="P940" s="200" t="s">
        <v>70</v>
      </c>
      <c r="Q940" s="199">
        <v>5</v>
      </c>
      <c r="R940" s="199">
        <v>7.5</v>
      </c>
      <c r="S940" s="199">
        <v>14.3</v>
      </c>
      <c r="T940" s="199">
        <v>12.95</v>
      </c>
      <c r="U940" s="199">
        <v>7.5</v>
      </c>
      <c r="V940" s="199">
        <v>21.95</v>
      </c>
      <c r="W940" s="197" t="s">
        <v>296</v>
      </c>
      <c r="X940" s="198">
        <v>11</v>
      </c>
      <c r="Y940" s="84"/>
      <c r="Z940" s="82"/>
      <c r="AA940" t="str">
        <f t="shared" si="62"/>
        <v>Morgan, Derrick TEN DE</v>
      </c>
    </row>
    <row r="941" spans="1:27" ht="15.75" thickBot="1">
      <c r="A941" s="196">
        <v>931</v>
      </c>
      <c r="B941" s="196">
        <v>931</v>
      </c>
      <c r="C941" s="197" t="s">
        <v>1046</v>
      </c>
      <c r="D941" s="197">
        <v>72.5</v>
      </c>
      <c r="E941" s="196">
        <v>5.1790000000000003</v>
      </c>
      <c r="F941" s="199">
        <v>0</v>
      </c>
      <c r="G941" s="199">
        <v>1.75</v>
      </c>
      <c r="H941" s="196"/>
      <c r="I941" s="199">
        <v>16.25</v>
      </c>
      <c r="J941" s="199">
        <v>0</v>
      </c>
      <c r="K941" s="200" t="s">
        <v>70</v>
      </c>
      <c r="L941" s="199">
        <v>13.05</v>
      </c>
      <c r="M941" s="196"/>
      <c r="N941" s="199">
        <v>0</v>
      </c>
      <c r="O941" s="199">
        <v>0</v>
      </c>
      <c r="P941" s="199">
        <v>0</v>
      </c>
      <c r="Q941" s="199">
        <v>4.55</v>
      </c>
      <c r="R941" s="199">
        <v>5.05</v>
      </c>
      <c r="S941" s="199">
        <v>15.1</v>
      </c>
      <c r="T941" s="199">
        <v>14.6</v>
      </c>
      <c r="U941" s="199">
        <v>0</v>
      </c>
      <c r="V941" s="199">
        <v>2.15</v>
      </c>
      <c r="W941" s="196" t="s">
        <v>76</v>
      </c>
      <c r="X941" s="198">
        <v>6</v>
      </c>
      <c r="Y941" s="81"/>
      <c r="Z941" s="79"/>
      <c r="AA941" t="str">
        <f t="shared" si="62"/>
        <v>Morgan, Joseph NOS WR</v>
      </c>
    </row>
    <row r="942" spans="1:27" ht="15.75" thickBot="1">
      <c r="A942" s="196">
        <v>932</v>
      </c>
      <c r="B942" s="196">
        <v>932</v>
      </c>
      <c r="C942" s="197" t="s">
        <v>1047</v>
      </c>
      <c r="D942" s="197">
        <v>131.80000000000001</v>
      </c>
      <c r="E942" s="196">
        <v>8.2379999999999995</v>
      </c>
      <c r="F942" s="199">
        <v>3.35</v>
      </c>
      <c r="G942" s="199">
        <v>11.25</v>
      </c>
      <c r="H942" s="199">
        <v>4.7</v>
      </c>
      <c r="I942" s="199">
        <v>11.2</v>
      </c>
      <c r="J942" s="199">
        <v>1.65</v>
      </c>
      <c r="K942" s="199">
        <v>7.95</v>
      </c>
      <c r="L942" s="199">
        <v>2.1</v>
      </c>
      <c r="M942" s="199">
        <v>11.75</v>
      </c>
      <c r="N942" s="199">
        <v>13</v>
      </c>
      <c r="O942" s="200" t="s">
        <v>70</v>
      </c>
      <c r="P942" s="199">
        <v>6.25</v>
      </c>
      <c r="Q942" s="199">
        <v>11.05</v>
      </c>
      <c r="R942" s="199">
        <v>12.5</v>
      </c>
      <c r="S942" s="199">
        <v>12.75</v>
      </c>
      <c r="T942" s="199">
        <v>11</v>
      </c>
      <c r="U942" s="199">
        <v>11.3</v>
      </c>
      <c r="V942" s="199">
        <v>0</v>
      </c>
      <c r="W942" s="196" t="s">
        <v>87</v>
      </c>
      <c r="X942" s="198">
        <v>10</v>
      </c>
      <c r="Y942" s="84"/>
      <c r="Z942" s="82"/>
      <c r="AA942" t="str">
        <f t="shared" si="62"/>
        <v>Morgan, Josh WAS WR</v>
      </c>
    </row>
    <row r="943" spans="1:27" ht="15.75" thickBot="1">
      <c r="A943" s="196">
        <v>933</v>
      </c>
      <c r="B943" s="196">
        <v>933</v>
      </c>
      <c r="C943" s="197" t="s">
        <v>1048</v>
      </c>
      <c r="D943" s="197">
        <v>14.5</v>
      </c>
      <c r="E943" s="196">
        <v>0.90600000000000003</v>
      </c>
      <c r="F943" s="199">
        <v>0</v>
      </c>
      <c r="G943" s="199">
        <v>0</v>
      </c>
      <c r="H943" s="199">
        <v>0</v>
      </c>
      <c r="I943" s="199">
        <v>3</v>
      </c>
      <c r="J943" s="199">
        <v>0</v>
      </c>
      <c r="K943" s="199">
        <v>0</v>
      </c>
      <c r="L943" s="199">
        <v>0</v>
      </c>
      <c r="M943" s="199">
        <v>0</v>
      </c>
      <c r="N943" s="199">
        <v>4.75</v>
      </c>
      <c r="O943" s="199">
        <v>6</v>
      </c>
      <c r="P943" s="200" t="s">
        <v>70</v>
      </c>
      <c r="Q943" s="199">
        <v>0</v>
      </c>
      <c r="R943" s="199">
        <v>0</v>
      </c>
      <c r="S943" s="199">
        <v>0.75</v>
      </c>
      <c r="T943" s="199">
        <v>0</v>
      </c>
      <c r="U943" s="199">
        <v>0</v>
      </c>
      <c r="V943" s="199">
        <v>0</v>
      </c>
      <c r="W943" s="196" t="s">
        <v>71</v>
      </c>
      <c r="X943" s="198">
        <v>11</v>
      </c>
      <c r="Y943" s="81"/>
      <c r="Z943" s="79"/>
      <c r="AA943" t="str">
        <f t="shared" si="62"/>
        <v>Morgan, Michael SEA LB</v>
      </c>
    </row>
    <row r="944" spans="1:27" ht="15.75" thickBot="1">
      <c r="A944" s="196">
        <v>934</v>
      </c>
      <c r="B944" s="196">
        <v>934</v>
      </c>
      <c r="C944" s="197" t="s">
        <v>1049</v>
      </c>
      <c r="D944" s="197">
        <v>253.7</v>
      </c>
      <c r="E944" s="196">
        <v>15.856</v>
      </c>
      <c r="F944" s="199">
        <v>21.6</v>
      </c>
      <c r="G944" s="199">
        <v>8.9</v>
      </c>
      <c r="H944" s="199">
        <v>13.8</v>
      </c>
      <c r="I944" s="199">
        <v>17.899999999999999</v>
      </c>
      <c r="J944" s="199">
        <v>14.5</v>
      </c>
      <c r="K944" s="199">
        <v>12.6</v>
      </c>
      <c r="L944" s="199">
        <v>12</v>
      </c>
      <c r="M944" s="199">
        <v>5.9</v>
      </c>
      <c r="N944" s="199">
        <v>7.6</v>
      </c>
      <c r="O944" s="200" t="s">
        <v>70</v>
      </c>
      <c r="P944" s="199">
        <v>9.3000000000000007</v>
      </c>
      <c r="Q944" s="199">
        <v>17.3</v>
      </c>
      <c r="R944" s="199">
        <v>9.4</v>
      </c>
      <c r="S944" s="199">
        <v>16.600000000000001</v>
      </c>
      <c r="T944" s="199">
        <v>23.3</v>
      </c>
      <c r="U944" s="199">
        <v>17.8</v>
      </c>
      <c r="V944" s="199">
        <v>45.2</v>
      </c>
      <c r="W944" s="197" t="s">
        <v>130</v>
      </c>
      <c r="X944" s="198">
        <v>10</v>
      </c>
      <c r="Y944" s="84"/>
      <c r="Z944" s="82"/>
      <c r="AA944" t="str">
        <f t="shared" si="62"/>
        <v>Morris, Alfred WAS RB</v>
      </c>
    </row>
    <row r="945" spans="1:27" ht="15.75" thickBot="1">
      <c r="A945" s="196">
        <v>935</v>
      </c>
      <c r="B945" s="196">
        <v>935</v>
      </c>
      <c r="C945" s="197" t="s">
        <v>1050</v>
      </c>
      <c r="D945" s="197">
        <v>0</v>
      </c>
      <c r="E945" s="196">
        <v>0</v>
      </c>
      <c r="F945" s="196"/>
      <c r="G945" s="196"/>
      <c r="H945" s="196"/>
      <c r="I945" s="196"/>
      <c r="J945" s="196"/>
      <c r="K945" s="199">
        <v>0</v>
      </c>
      <c r="L945" s="196"/>
      <c r="M945" s="200" t="s">
        <v>70</v>
      </c>
      <c r="N945" s="196"/>
      <c r="O945" s="196"/>
      <c r="P945" s="196"/>
      <c r="Q945" s="196"/>
      <c r="R945" s="196"/>
      <c r="S945" s="196"/>
      <c r="T945" s="196"/>
      <c r="U945" s="199">
        <v>0</v>
      </c>
      <c r="V945" s="199">
        <v>0</v>
      </c>
      <c r="W945" s="196" t="s">
        <v>71</v>
      </c>
      <c r="X945" s="198">
        <v>8</v>
      </c>
      <c r="Y945" s="81"/>
      <c r="Z945" s="79"/>
      <c r="AA945" t="str">
        <f t="shared" si="62"/>
        <v>Morrison, Kirk BUF LB</v>
      </c>
    </row>
    <row r="946" spans="1:27" ht="15.75" thickBot="1">
      <c r="A946" s="196">
        <v>936</v>
      </c>
      <c r="B946" s="196">
        <v>936</v>
      </c>
      <c r="C946" s="197" t="s">
        <v>1051</v>
      </c>
      <c r="D946" s="197">
        <v>60.5</v>
      </c>
      <c r="E946" s="196">
        <v>3.7810000000000001</v>
      </c>
      <c r="F946" s="199">
        <v>0</v>
      </c>
      <c r="G946" s="199">
        <v>0</v>
      </c>
      <c r="H946" s="199">
        <v>0</v>
      </c>
      <c r="I946" s="199">
        <v>0</v>
      </c>
      <c r="J946" s="199">
        <v>0</v>
      </c>
      <c r="K946" s="199">
        <v>2.25</v>
      </c>
      <c r="L946" s="199">
        <v>7.5</v>
      </c>
      <c r="M946" s="199">
        <v>0</v>
      </c>
      <c r="N946" s="199">
        <v>4.5</v>
      </c>
      <c r="O946" s="200" t="s">
        <v>70</v>
      </c>
      <c r="P946" s="199">
        <v>10.6</v>
      </c>
      <c r="Q946" s="199">
        <v>17.350000000000001</v>
      </c>
      <c r="R946" s="199">
        <v>4.5</v>
      </c>
      <c r="S946" s="199">
        <v>3</v>
      </c>
      <c r="T946" s="199">
        <v>3</v>
      </c>
      <c r="U946" s="199">
        <v>7.8</v>
      </c>
      <c r="V946" s="199">
        <v>0</v>
      </c>
      <c r="W946" s="196" t="s">
        <v>71</v>
      </c>
      <c r="X946" s="198">
        <v>10</v>
      </c>
      <c r="Y946" s="84"/>
      <c r="Z946" s="82"/>
      <c r="AA946" t="str">
        <f t="shared" si="62"/>
        <v>Moses, Dezman GBP LB</v>
      </c>
    </row>
    <row r="947" spans="1:27" ht="15.75" thickBot="1">
      <c r="A947" s="196">
        <v>937</v>
      </c>
      <c r="B947" s="196">
        <v>937</v>
      </c>
      <c r="C947" s="197" t="s">
        <v>1052</v>
      </c>
      <c r="D947" s="197">
        <v>130.85</v>
      </c>
      <c r="E947" s="196">
        <v>8.1780000000000008</v>
      </c>
      <c r="F947" s="199">
        <v>4.5</v>
      </c>
      <c r="G947" s="199">
        <v>11</v>
      </c>
      <c r="H947" s="199">
        <v>0</v>
      </c>
      <c r="I947" s="199">
        <v>4.5</v>
      </c>
      <c r="J947" s="199">
        <v>12.25</v>
      </c>
      <c r="K947" s="200" t="s">
        <v>70</v>
      </c>
      <c r="L947" s="199">
        <v>9.5</v>
      </c>
      <c r="M947" s="199">
        <v>5</v>
      </c>
      <c r="N947" s="199">
        <v>3.75</v>
      </c>
      <c r="O947" s="199">
        <v>5</v>
      </c>
      <c r="P947" s="199">
        <v>34.549999999999997</v>
      </c>
      <c r="Q947" s="199">
        <v>2.5</v>
      </c>
      <c r="R947" s="199">
        <v>17.5</v>
      </c>
      <c r="S947" s="199">
        <v>7.5</v>
      </c>
      <c r="T947" s="199">
        <v>7.5</v>
      </c>
      <c r="U947" s="199">
        <v>4.55</v>
      </c>
      <c r="V947" s="199">
        <v>1.25</v>
      </c>
      <c r="W947" s="196" t="s">
        <v>71</v>
      </c>
      <c r="X947" s="198">
        <v>6</v>
      </c>
      <c r="Y947" s="81"/>
      <c r="Z947" s="79"/>
      <c r="AA947" t="str">
        <f t="shared" si="62"/>
        <v>Mosley, C.J. JAC DT</v>
      </c>
    </row>
    <row r="948" spans="1:27" ht="15.75" thickBot="1">
      <c r="A948" s="196">
        <v>938</v>
      </c>
      <c r="B948" s="196">
        <v>938</v>
      </c>
      <c r="C948" s="197" t="s">
        <v>1053</v>
      </c>
      <c r="D948" s="197">
        <v>98.4</v>
      </c>
      <c r="E948" s="196">
        <v>6.15</v>
      </c>
      <c r="F948" s="199">
        <v>15.7</v>
      </c>
      <c r="G948" s="199">
        <v>2.65</v>
      </c>
      <c r="H948" s="199">
        <v>6.45</v>
      </c>
      <c r="I948" s="199">
        <v>0</v>
      </c>
      <c r="J948" s="199">
        <v>2.35</v>
      </c>
      <c r="K948" s="199">
        <v>11</v>
      </c>
      <c r="L948" s="199">
        <v>2.65</v>
      </c>
      <c r="M948" s="199">
        <v>12.95</v>
      </c>
      <c r="N948" s="200" t="s">
        <v>70</v>
      </c>
      <c r="O948" s="199">
        <v>4.4000000000000004</v>
      </c>
      <c r="P948" s="199">
        <v>2.4500000000000002</v>
      </c>
      <c r="Q948" s="199">
        <v>0</v>
      </c>
      <c r="R948" s="199">
        <v>6.75</v>
      </c>
      <c r="S948" s="199">
        <v>5.5</v>
      </c>
      <c r="T948" s="199">
        <v>12.1</v>
      </c>
      <c r="U948" s="199">
        <v>8.15</v>
      </c>
      <c r="V948" s="199">
        <v>5.3</v>
      </c>
      <c r="W948" s="196" t="s">
        <v>71</v>
      </c>
      <c r="X948" s="198">
        <v>9</v>
      </c>
      <c r="Y948" s="84"/>
      <c r="Z948" s="82"/>
      <c r="AA948" t="str">
        <f t="shared" si="62"/>
        <v>Moss, Randy SFO WR</v>
      </c>
    </row>
    <row r="949" spans="1:27" ht="15.75" thickBot="1">
      <c r="A949" s="196">
        <v>939</v>
      </c>
      <c r="B949" s="196">
        <v>939</v>
      </c>
      <c r="C949" s="197" t="s">
        <v>1054</v>
      </c>
      <c r="D949" s="197">
        <v>154.55000000000001</v>
      </c>
      <c r="E949" s="196">
        <v>9.6590000000000007</v>
      </c>
      <c r="F949" s="199">
        <v>8.4499999999999993</v>
      </c>
      <c r="G949" s="199">
        <v>5.15</v>
      </c>
      <c r="H949" s="199">
        <v>7.55</v>
      </c>
      <c r="I949" s="199">
        <v>7.05</v>
      </c>
      <c r="J949" s="199">
        <v>17.5</v>
      </c>
      <c r="K949" s="199">
        <v>9.6</v>
      </c>
      <c r="L949" s="199">
        <v>19.45</v>
      </c>
      <c r="M949" s="199">
        <v>13.1</v>
      </c>
      <c r="N949" s="199">
        <v>1.45</v>
      </c>
      <c r="O949" s="200" t="s">
        <v>70</v>
      </c>
      <c r="P949" s="199">
        <v>14.35</v>
      </c>
      <c r="Q949" s="199">
        <v>15.2</v>
      </c>
      <c r="R949" s="199">
        <v>0</v>
      </c>
      <c r="S949" s="199">
        <v>8.9499999999999993</v>
      </c>
      <c r="T949" s="199">
        <v>8.9499999999999993</v>
      </c>
      <c r="U949" s="199">
        <v>12.9</v>
      </c>
      <c r="V949" s="199">
        <v>4.9000000000000004</v>
      </c>
      <c r="W949" s="196" t="s">
        <v>71</v>
      </c>
      <c r="X949" s="198">
        <v>10</v>
      </c>
      <c r="Y949" s="81"/>
      <c r="Z949" s="79"/>
      <c r="AA949" t="str">
        <f t="shared" si="62"/>
        <v>Moss, Santana WAS WR</v>
      </c>
    </row>
    <row r="950" spans="1:27" ht="15.75" thickBot="1">
      <c r="A950" s="196">
        <v>940</v>
      </c>
      <c r="B950" s="196">
        <v>940</v>
      </c>
      <c r="C950" s="197" t="s">
        <v>1055</v>
      </c>
      <c r="D950" s="197">
        <v>0</v>
      </c>
      <c r="E950" s="196">
        <v>0</v>
      </c>
      <c r="F950" s="196"/>
      <c r="G950" s="196"/>
      <c r="H950" s="196"/>
      <c r="I950" s="196"/>
      <c r="J950" s="196"/>
      <c r="K950" s="196"/>
      <c r="L950" s="200" t="s">
        <v>70</v>
      </c>
      <c r="M950" s="196"/>
      <c r="N950" s="196"/>
      <c r="O950" s="196"/>
      <c r="P950" s="196"/>
      <c r="Q950" s="196"/>
      <c r="R950" s="199">
        <v>0</v>
      </c>
      <c r="S950" s="199">
        <v>0</v>
      </c>
      <c r="T950" s="199">
        <v>0</v>
      </c>
      <c r="U950" s="196"/>
      <c r="V950" s="196"/>
      <c r="W950" s="196" t="s">
        <v>184</v>
      </c>
      <c r="X950" s="198">
        <v>7</v>
      </c>
      <c r="Y950" s="84"/>
      <c r="Z950" s="82"/>
      <c r="AA950" t="str">
        <f t="shared" si="62"/>
        <v>Mouton, Jonas SDC LB</v>
      </c>
    </row>
    <row r="951" spans="1:27" ht="15.75" thickBot="1">
      <c r="A951" s="196">
        <v>941</v>
      </c>
      <c r="B951" s="196">
        <v>941</v>
      </c>
      <c r="C951" s="197" t="s">
        <v>1056</v>
      </c>
      <c r="D951" s="197">
        <v>63.25</v>
      </c>
      <c r="E951" s="196">
        <v>4.8650000000000002</v>
      </c>
      <c r="F951" s="199">
        <v>6.75</v>
      </c>
      <c r="G951" s="199">
        <v>0.75</v>
      </c>
      <c r="H951" s="199">
        <v>11.25</v>
      </c>
      <c r="I951" s="199">
        <v>1.5</v>
      </c>
      <c r="J951" s="199">
        <v>7.25</v>
      </c>
      <c r="K951" s="199">
        <v>2.25</v>
      </c>
      <c r="L951" s="199">
        <v>10.5</v>
      </c>
      <c r="M951" s="199">
        <v>10</v>
      </c>
      <c r="N951" s="199">
        <v>4</v>
      </c>
      <c r="O951" s="199">
        <v>3</v>
      </c>
      <c r="P951" s="200" t="s">
        <v>70</v>
      </c>
      <c r="Q951" s="199">
        <v>3</v>
      </c>
      <c r="R951" s="196"/>
      <c r="S951" s="199">
        <v>3</v>
      </c>
      <c r="T951" s="199">
        <v>0</v>
      </c>
      <c r="U951" s="196"/>
      <c r="V951" s="196"/>
      <c r="W951" s="196" t="s">
        <v>71</v>
      </c>
      <c r="X951" s="198">
        <v>11</v>
      </c>
      <c r="Y951" s="81"/>
      <c r="Z951" s="79"/>
      <c r="AA951" t="str">
        <f t="shared" si="62"/>
        <v>Mouton, Ryan TEN CB</v>
      </c>
    </row>
    <row r="952" spans="1:27" ht="15.75" thickBot="1">
      <c r="A952" s="196">
        <v>942</v>
      </c>
      <c r="B952" s="196">
        <v>942</v>
      </c>
      <c r="C952" s="197" t="s">
        <v>1057</v>
      </c>
      <c r="D952" s="197">
        <v>2.5</v>
      </c>
      <c r="E952" s="196">
        <v>0.5</v>
      </c>
      <c r="F952" s="196"/>
      <c r="G952" s="199">
        <v>0</v>
      </c>
      <c r="H952" s="199">
        <v>2.5</v>
      </c>
      <c r="I952" s="196"/>
      <c r="J952" s="199">
        <v>0</v>
      </c>
      <c r="K952" s="199">
        <v>0</v>
      </c>
      <c r="L952" s="199">
        <v>0</v>
      </c>
      <c r="M952" s="196"/>
      <c r="N952" s="196"/>
      <c r="O952" s="200" t="s">
        <v>70</v>
      </c>
      <c r="P952" s="196"/>
      <c r="Q952" s="196"/>
      <c r="R952" s="196"/>
      <c r="S952" s="196"/>
      <c r="T952" s="196"/>
      <c r="U952" s="196"/>
      <c r="V952" s="196"/>
      <c r="W952" s="196" t="s">
        <v>71</v>
      </c>
      <c r="X952" s="198">
        <v>10</v>
      </c>
      <c r="Y952" s="84"/>
      <c r="Z952" s="82"/>
      <c r="AA952" t="str">
        <f t="shared" si="62"/>
        <v>Muckelroy, Roddrick WAS LB</v>
      </c>
    </row>
    <row r="953" spans="1:27" ht="15.75" thickBot="1">
      <c r="A953" s="196">
        <v>943</v>
      </c>
      <c r="B953" s="196">
        <v>943</v>
      </c>
      <c r="C953" s="197" t="s">
        <v>1058</v>
      </c>
      <c r="D953" s="197">
        <v>5</v>
      </c>
      <c r="E953" s="196">
        <v>1.667</v>
      </c>
      <c r="F953" s="196"/>
      <c r="G953" s="196"/>
      <c r="H953" s="196"/>
      <c r="I953" s="196"/>
      <c r="J953" s="196"/>
      <c r="K953" s="199">
        <v>2.5</v>
      </c>
      <c r="L953" s="200" t="s">
        <v>70</v>
      </c>
      <c r="M953" s="199">
        <v>2.5</v>
      </c>
      <c r="N953" s="196"/>
      <c r="O953" s="196"/>
      <c r="P953" s="196"/>
      <c r="Q953" s="196"/>
      <c r="R953" s="196"/>
      <c r="S953" s="196"/>
      <c r="T953" s="196"/>
      <c r="U953" s="196"/>
      <c r="V953" s="196"/>
      <c r="W953" s="196" t="s">
        <v>71</v>
      </c>
      <c r="X953" s="198">
        <v>7</v>
      </c>
      <c r="Y953" s="81"/>
      <c r="Z953" s="79"/>
      <c r="AA953" t="str">
        <f t="shared" si="62"/>
        <v>Muir, Daniel KCC DT</v>
      </c>
    </row>
    <row r="954" spans="1:27" ht="15.75" thickBot="1">
      <c r="A954" s="196">
        <v>944</v>
      </c>
      <c r="B954" s="196">
        <v>944</v>
      </c>
      <c r="C954" s="197" t="s">
        <v>1059</v>
      </c>
      <c r="D954" s="197">
        <v>26.4</v>
      </c>
      <c r="E954" s="196">
        <v>1.65</v>
      </c>
      <c r="F954" s="199">
        <v>0</v>
      </c>
      <c r="G954" s="199">
        <v>10.4</v>
      </c>
      <c r="H954" s="199">
        <v>2.7</v>
      </c>
      <c r="I954" s="199">
        <v>0</v>
      </c>
      <c r="J954" s="199">
        <v>0</v>
      </c>
      <c r="K954" s="199">
        <v>4.5</v>
      </c>
      <c r="L954" s="199">
        <v>0</v>
      </c>
      <c r="M954" s="199">
        <v>3.3</v>
      </c>
      <c r="N954" s="200" t="s">
        <v>70</v>
      </c>
      <c r="O954" s="199">
        <v>0</v>
      </c>
      <c r="P954" s="199">
        <v>0</v>
      </c>
      <c r="Q954" s="199">
        <v>3</v>
      </c>
      <c r="R954" s="199">
        <v>0</v>
      </c>
      <c r="S954" s="199">
        <v>0</v>
      </c>
      <c r="T954" s="199">
        <v>0</v>
      </c>
      <c r="U954" s="199">
        <v>0</v>
      </c>
      <c r="V954" s="199">
        <v>2.5</v>
      </c>
      <c r="W954" s="196" t="s">
        <v>71</v>
      </c>
      <c r="X954" s="198">
        <v>9</v>
      </c>
      <c r="Y954" s="84"/>
      <c r="Z954" s="82"/>
      <c r="AA954" t="str">
        <f t="shared" si="62"/>
        <v>Mulligan, Matthew STL TE</v>
      </c>
    </row>
    <row r="955" spans="1:27" ht="15.75" thickBot="1">
      <c r="A955" s="196">
        <v>945</v>
      </c>
      <c r="B955" s="196">
        <v>945</v>
      </c>
      <c r="C955" s="197" t="s">
        <v>1060</v>
      </c>
      <c r="D955" s="197">
        <v>42.25</v>
      </c>
      <c r="E955" s="196">
        <v>2.641</v>
      </c>
      <c r="F955" s="199">
        <v>6.25</v>
      </c>
      <c r="G955" s="199">
        <v>9.25</v>
      </c>
      <c r="H955" s="199">
        <v>7</v>
      </c>
      <c r="I955" s="200" t="s">
        <v>70</v>
      </c>
      <c r="J955" s="199">
        <v>6.75</v>
      </c>
      <c r="K955" s="199">
        <v>0</v>
      </c>
      <c r="L955" s="199">
        <v>0</v>
      </c>
      <c r="M955" s="199">
        <v>6</v>
      </c>
      <c r="N955" s="199">
        <v>3</v>
      </c>
      <c r="O955" s="199">
        <v>1.5</v>
      </c>
      <c r="P955" s="199">
        <v>2.5</v>
      </c>
      <c r="Q955" s="199">
        <v>0</v>
      </c>
      <c r="R955" s="199">
        <v>0</v>
      </c>
      <c r="S955" s="199">
        <v>0</v>
      </c>
      <c r="T955" s="199">
        <v>0</v>
      </c>
      <c r="U955" s="199">
        <v>0</v>
      </c>
      <c r="V955" s="199">
        <v>0</v>
      </c>
      <c r="W955" s="196" t="s">
        <v>71</v>
      </c>
      <c r="X955" s="198">
        <v>4</v>
      </c>
      <c r="Y955" s="81"/>
      <c r="Z955" s="79"/>
      <c r="AA955" t="str">
        <f t="shared" si="62"/>
        <v>Mundy, Ryan PIT S</v>
      </c>
    </row>
    <row r="956" spans="1:27" ht="15.75" thickBot="1">
      <c r="A956" s="196">
        <v>946</v>
      </c>
      <c r="B956" s="196">
        <v>946</v>
      </c>
      <c r="C956" s="197" t="s">
        <v>1061</v>
      </c>
      <c r="D956" s="197">
        <v>139.93</v>
      </c>
      <c r="E956" s="196">
        <v>8.7460000000000004</v>
      </c>
      <c r="F956" s="199">
        <v>6.25</v>
      </c>
      <c r="G956" s="199">
        <v>3.75</v>
      </c>
      <c r="H956" s="199">
        <v>4.75</v>
      </c>
      <c r="I956" s="199">
        <v>7.53</v>
      </c>
      <c r="J956" s="199">
        <v>22.1</v>
      </c>
      <c r="K956" s="200" t="s">
        <v>70</v>
      </c>
      <c r="L956" s="199">
        <v>1.77</v>
      </c>
      <c r="M956" s="199">
        <v>8.5</v>
      </c>
      <c r="N956" s="199">
        <v>10.28</v>
      </c>
      <c r="O956" s="199">
        <v>5.92</v>
      </c>
      <c r="P956" s="199">
        <v>27.33</v>
      </c>
      <c r="Q956" s="199">
        <v>4.5</v>
      </c>
      <c r="R956" s="199">
        <v>4.5</v>
      </c>
      <c r="S956" s="199">
        <v>7.5</v>
      </c>
      <c r="T956" s="199">
        <v>3</v>
      </c>
      <c r="U956" s="199">
        <v>6.75</v>
      </c>
      <c r="V956" s="199">
        <v>15.5</v>
      </c>
      <c r="W956" s="196" t="s">
        <v>71</v>
      </c>
      <c r="X956" s="198">
        <v>6</v>
      </c>
      <c r="Y956" s="84"/>
      <c r="Z956" s="82"/>
      <c r="AA956" t="str">
        <f t="shared" si="62"/>
        <v>Munnerlyn, Captain CAR CB</v>
      </c>
    </row>
    <row r="957" spans="1:27" ht="15.75" thickBot="1">
      <c r="A957" s="196">
        <v>947</v>
      </c>
      <c r="B957" s="196">
        <v>947</v>
      </c>
      <c r="C957" s="197" t="s">
        <v>1062</v>
      </c>
      <c r="D957" s="197">
        <v>2.25</v>
      </c>
      <c r="E957" s="196">
        <v>0.28100000000000003</v>
      </c>
      <c r="F957" s="199">
        <v>2.25</v>
      </c>
      <c r="G957" s="199">
        <v>0</v>
      </c>
      <c r="H957" s="199">
        <v>0</v>
      </c>
      <c r="I957" s="196"/>
      <c r="J957" s="196"/>
      <c r="K957" s="196"/>
      <c r="L957" s="196"/>
      <c r="M957" s="196"/>
      <c r="N957" s="196"/>
      <c r="O957" s="200" t="s">
        <v>70</v>
      </c>
      <c r="P957" s="196"/>
      <c r="Q957" s="196"/>
      <c r="R957" s="199">
        <v>0</v>
      </c>
      <c r="S957" s="199">
        <v>0</v>
      </c>
      <c r="T957" s="199">
        <v>0</v>
      </c>
      <c r="U957" s="199">
        <v>0</v>
      </c>
      <c r="V957" s="199">
        <v>0</v>
      </c>
      <c r="W957" s="196" t="s">
        <v>71</v>
      </c>
      <c r="X957" s="198">
        <v>10</v>
      </c>
      <c r="Y957" s="81"/>
      <c r="Z957" s="79"/>
      <c r="AA957" t="str">
        <f t="shared" si="62"/>
        <v>Murphy, Jerome WAS CB</v>
      </c>
    </row>
    <row r="958" spans="1:27" ht="15.75" thickBot="1">
      <c r="A958" s="196">
        <v>948</v>
      </c>
      <c r="B958" s="196">
        <v>948</v>
      </c>
      <c r="C958" s="197" t="s">
        <v>1063</v>
      </c>
      <c r="D958" s="197">
        <v>77.150000000000006</v>
      </c>
      <c r="E958" s="196">
        <v>4.8220000000000001</v>
      </c>
      <c r="F958" s="199">
        <v>11.05</v>
      </c>
      <c r="G958" s="199">
        <v>0</v>
      </c>
      <c r="H958" s="199">
        <v>1.95</v>
      </c>
      <c r="I958" s="199">
        <v>2.0499999999999998</v>
      </c>
      <c r="J958" s="199">
        <v>2.0499999999999998</v>
      </c>
      <c r="K958" s="200" t="s">
        <v>70</v>
      </c>
      <c r="L958" s="199">
        <v>8.5500000000000007</v>
      </c>
      <c r="M958" s="199">
        <v>7</v>
      </c>
      <c r="N958" s="199">
        <v>1.65</v>
      </c>
      <c r="O958" s="199">
        <v>0</v>
      </c>
      <c r="P958" s="199">
        <v>2.4500000000000002</v>
      </c>
      <c r="Q958" s="199">
        <v>10</v>
      </c>
      <c r="R958" s="199">
        <v>8.0500000000000007</v>
      </c>
      <c r="S958" s="199">
        <v>6.85</v>
      </c>
      <c r="T958" s="199">
        <v>4.3</v>
      </c>
      <c r="U958" s="199">
        <v>1.75</v>
      </c>
      <c r="V958" s="199">
        <v>9.4499999999999993</v>
      </c>
      <c r="W958" s="196" t="s">
        <v>71</v>
      </c>
      <c r="X958" s="198">
        <v>6</v>
      </c>
      <c r="Y958" s="84"/>
      <c r="Z958" s="82"/>
      <c r="AA958" t="str">
        <f t="shared" si="62"/>
        <v>Murphy, Louis CAR WR</v>
      </c>
    </row>
    <row r="959" spans="1:27" ht="15.75" thickBot="1">
      <c r="A959" s="196">
        <v>949</v>
      </c>
      <c r="B959" s="196">
        <v>949</v>
      </c>
      <c r="C959" s="197" t="s">
        <v>1064</v>
      </c>
      <c r="D959" s="197">
        <v>13.92</v>
      </c>
      <c r="E959" s="196">
        <v>2.7839999999999998</v>
      </c>
      <c r="F959" s="196"/>
      <c r="G959" s="196"/>
      <c r="H959" s="196"/>
      <c r="I959" s="196"/>
      <c r="J959" s="196"/>
      <c r="K959" s="200" t="s">
        <v>70</v>
      </c>
      <c r="L959" s="196"/>
      <c r="M959" s="196"/>
      <c r="N959" s="196"/>
      <c r="O959" s="196"/>
      <c r="P959" s="196"/>
      <c r="Q959" s="196"/>
      <c r="R959" s="199">
        <v>0</v>
      </c>
      <c r="S959" s="199">
        <v>1.9</v>
      </c>
      <c r="T959" s="199">
        <v>2.96</v>
      </c>
      <c r="U959" s="199">
        <v>5.7</v>
      </c>
      <c r="V959" s="199">
        <v>3.36</v>
      </c>
      <c r="W959" s="196" t="s">
        <v>71</v>
      </c>
      <c r="X959" s="198">
        <v>6</v>
      </c>
      <c r="Y959" s="81"/>
      <c r="Z959" s="79"/>
      <c r="AA959" t="str">
        <f t="shared" si="62"/>
        <v>Murphy, Richard JAC RB</v>
      </c>
    </row>
    <row r="960" spans="1:27" ht="15.75" thickBot="1">
      <c r="A960" s="196">
        <v>950</v>
      </c>
      <c r="B960" s="196">
        <v>950</v>
      </c>
      <c r="C960" s="197" t="s">
        <v>1065</v>
      </c>
      <c r="D960" s="197">
        <v>145.4</v>
      </c>
      <c r="E960" s="196">
        <v>14.54</v>
      </c>
      <c r="F960" s="199">
        <v>17</v>
      </c>
      <c r="G960" s="199">
        <v>11.5</v>
      </c>
      <c r="H960" s="199">
        <v>14.5</v>
      </c>
      <c r="I960" s="199">
        <v>15.1</v>
      </c>
      <c r="J960" s="200" t="s">
        <v>70</v>
      </c>
      <c r="K960" s="199">
        <v>10.7</v>
      </c>
      <c r="L960" s="196"/>
      <c r="M960" s="196"/>
      <c r="N960" s="196"/>
      <c r="O960" s="196"/>
      <c r="P960" s="196"/>
      <c r="Q960" s="196"/>
      <c r="R960" s="199">
        <v>20.2</v>
      </c>
      <c r="S960" s="199">
        <v>17.5</v>
      </c>
      <c r="T960" s="199">
        <v>18.2</v>
      </c>
      <c r="U960" s="199">
        <v>10.1</v>
      </c>
      <c r="V960" s="199">
        <v>10.6</v>
      </c>
      <c r="W960" s="197" t="s">
        <v>535</v>
      </c>
      <c r="X960" s="198">
        <v>5</v>
      </c>
      <c r="Y960" s="84"/>
      <c r="Z960" s="82"/>
      <c r="AA960" t="str">
        <f t="shared" si="62"/>
        <v>Murray, DeMarco DAL RB</v>
      </c>
    </row>
    <row r="961" spans="1:27" ht="15.75" thickBot="1">
      <c r="A961" s="196">
        <v>951</v>
      </c>
      <c r="B961" s="196">
        <v>951</v>
      </c>
      <c r="C961" s="197" t="s">
        <v>1066</v>
      </c>
      <c r="D961" s="197">
        <v>223.1</v>
      </c>
      <c r="E961" s="196">
        <v>13.944000000000001</v>
      </c>
      <c r="F961" s="199">
        <v>14</v>
      </c>
      <c r="G961" s="199">
        <v>17.600000000000001</v>
      </c>
      <c r="H961" s="199">
        <v>11.5</v>
      </c>
      <c r="I961" s="199">
        <v>3.7</v>
      </c>
      <c r="J961" s="200" t="s">
        <v>70</v>
      </c>
      <c r="K961" s="199">
        <v>13.7</v>
      </c>
      <c r="L961" s="199">
        <v>14.9</v>
      </c>
      <c r="M961" s="199">
        <v>9.4</v>
      </c>
      <c r="N961" s="199">
        <v>29.9</v>
      </c>
      <c r="O961" s="199">
        <v>13.2</v>
      </c>
      <c r="P961" s="199">
        <v>20.5</v>
      </c>
      <c r="Q961" s="199">
        <v>11.2</v>
      </c>
      <c r="R961" s="199">
        <v>40</v>
      </c>
      <c r="S961" s="199">
        <v>2.2000000000000002</v>
      </c>
      <c r="T961" s="199">
        <v>4.5</v>
      </c>
      <c r="U961" s="199">
        <v>5.5</v>
      </c>
      <c r="V961" s="199">
        <v>11.3</v>
      </c>
      <c r="W961" s="197" t="s">
        <v>177</v>
      </c>
      <c r="X961" s="198">
        <v>5</v>
      </c>
      <c r="Y961" s="81"/>
      <c r="Z961" s="79"/>
      <c r="AA961" t="str">
        <f t="shared" si="62"/>
        <v>Myers, Brandon OAK TE</v>
      </c>
    </row>
    <row r="962" spans="1:27" ht="15.75" thickBot="1">
      <c r="A962" s="196">
        <v>952</v>
      </c>
      <c r="B962" s="196">
        <v>952</v>
      </c>
      <c r="C962" s="197" t="s">
        <v>1067</v>
      </c>
      <c r="D962" s="197">
        <v>0.15</v>
      </c>
      <c r="E962" s="196">
        <v>3.6999999999999998E-2</v>
      </c>
      <c r="F962" s="199">
        <v>0</v>
      </c>
      <c r="G962" s="199">
        <v>0</v>
      </c>
      <c r="H962" s="199">
        <v>0</v>
      </c>
      <c r="I962" s="199">
        <v>0.15</v>
      </c>
      <c r="J962" s="196"/>
      <c r="K962" s="196"/>
      <c r="L962" s="196"/>
      <c r="M962" s="196"/>
      <c r="N962" s="196"/>
      <c r="O962" s="196"/>
      <c r="P962" s="196"/>
      <c r="Q962" s="196"/>
      <c r="R962" s="196"/>
      <c r="S962" s="196"/>
      <c r="T962" s="196"/>
      <c r="U962" s="196"/>
      <c r="V962" s="196"/>
      <c r="W962" s="196" t="s">
        <v>71</v>
      </c>
      <c r="X962" s="198" t="s">
        <v>160</v>
      </c>
      <c r="Y962" s="84"/>
      <c r="Z962" s="82"/>
      <c r="AA962" t="str">
        <f t="shared" si="62"/>
        <v>Naanee, Legedu FA WR</v>
      </c>
    </row>
    <row r="963" spans="1:27" ht="15.75" thickBot="1">
      <c r="A963" s="196">
        <v>953</v>
      </c>
      <c r="B963" s="196">
        <v>953</v>
      </c>
      <c r="C963" s="197" t="s">
        <v>1068</v>
      </c>
      <c r="D963" s="197">
        <v>0</v>
      </c>
      <c r="E963" s="196">
        <v>0</v>
      </c>
      <c r="F963" s="199">
        <v>0</v>
      </c>
      <c r="G963" s="199">
        <v>0</v>
      </c>
      <c r="H963" s="199">
        <v>0</v>
      </c>
      <c r="I963" s="199">
        <v>0</v>
      </c>
      <c r="J963" s="199">
        <v>0</v>
      </c>
      <c r="K963" s="199">
        <v>0</v>
      </c>
      <c r="L963" s="199">
        <v>0</v>
      </c>
      <c r="M963" s="200" t="s">
        <v>70</v>
      </c>
      <c r="N963" s="199">
        <v>0</v>
      </c>
      <c r="O963" s="199">
        <v>0</v>
      </c>
      <c r="P963" s="199">
        <v>0</v>
      </c>
      <c r="Q963" s="199">
        <v>0</v>
      </c>
      <c r="R963" s="199">
        <v>0</v>
      </c>
      <c r="S963" s="199">
        <v>0</v>
      </c>
      <c r="T963" s="199">
        <v>0</v>
      </c>
      <c r="U963" s="199">
        <v>0</v>
      </c>
      <c r="V963" s="199">
        <v>0</v>
      </c>
      <c r="W963" s="196" t="s">
        <v>71</v>
      </c>
      <c r="X963" s="198">
        <v>8</v>
      </c>
      <c r="Y963" s="81"/>
      <c r="Z963" s="79"/>
      <c r="AA963" t="str">
        <f t="shared" si="62"/>
        <v>Nading, Jesse HOU LB</v>
      </c>
    </row>
    <row r="964" spans="1:27" ht="15.75" thickBot="1">
      <c r="A964" s="196">
        <v>954</v>
      </c>
      <c r="B964" s="196">
        <v>954</v>
      </c>
      <c r="C964" s="197" t="s">
        <v>1069</v>
      </c>
      <c r="D964" s="197">
        <v>79.650000000000006</v>
      </c>
      <c r="E964" s="196">
        <v>6.1269999999999998</v>
      </c>
      <c r="F964" s="199">
        <v>4.5</v>
      </c>
      <c r="G964" s="199">
        <v>6.75</v>
      </c>
      <c r="H964" s="199">
        <v>5.25</v>
      </c>
      <c r="I964" s="199">
        <v>18.100000000000001</v>
      </c>
      <c r="J964" s="199">
        <v>4.5</v>
      </c>
      <c r="K964" s="200" t="s">
        <v>70</v>
      </c>
      <c r="L964" s="199">
        <v>3.25</v>
      </c>
      <c r="M964" s="199">
        <v>3</v>
      </c>
      <c r="N964" s="199">
        <v>5.25</v>
      </c>
      <c r="O964" s="199">
        <v>0</v>
      </c>
      <c r="P964" s="199">
        <v>17.8</v>
      </c>
      <c r="Q964" s="199">
        <v>0.75</v>
      </c>
      <c r="R964" s="199">
        <v>7.5</v>
      </c>
      <c r="S964" s="199">
        <v>3</v>
      </c>
      <c r="T964" s="196"/>
      <c r="U964" s="196"/>
      <c r="V964" s="196"/>
      <c r="W964" s="196" t="s">
        <v>71</v>
      </c>
      <c r="X964" s="198">
        <v>6</v>
      </c>
      <c r="Y964" s="84"/>
      <c r="Z964" s="82"/>
      <c r="AA964" t="str">
        <f t="shared" si="62"/>
        <v>Nakamura, Haruki CAR S</v>
      </c>
    </row>
    <row r="965" spans="1:27" ht="15.75" thickBot="1">
      <c r="A965" s="196">
        <v>955</v>
      </c>
      <c r="B965" s="196">
        <v>955</v>
      </c>
      <c r="C965" s="197" t="s">
        <v>1070</v>
      </c>
      <c r="D965" s="197">
        <v>55.25</v>
      </c>
      <c r="E965" s="196">
        <v>5.0229999999999997</v>
      </c>
      <c r="F965" s="196"/>
      <c r="G965" s="196"/>
      <c r="H965" s="196"/>
      <c r="I965" s="196"/>
      <c r="J965" s="199">
        <v>9.4</v>
      </c>
      <c r="K965" s="199">
        <v>5</v>
      </c>
      <c r="L965" s="199">
        <v>1.25</v>
      </c>
      <c r="M965" s="199">
        <v>0</v>
      </c>
      <c r="N965" s="199">
        <v>13</v>
      </c>
      <c r="O965" s="200" t="s">
        <v>70</v>
      </c>
      <c r="P965" s="199">
        <v>0</v>
      </c>
      <c r="Q965" s="199">
        <v>0</v>
      </c>
      <c r="R965" s="199">
        <v>1.25</v>
      </c>
      <c r="S965" s="196"/>
      <c r="T965" s="199">
        <v>13.65</v>
      </c>
      <c r="U965" s="199">
        <v>11.7</v>
      </c>
      <c r="V965" s="199">
        <v>0</v>
      </c>
      <c r="W965" s="196" t="s">
        <v>76</v>
      </c>
      <c r="X965" s="198">
        <v>10</v>
      </c>
      <c r="Y965" s="81"/>
      <c r="Z965" s="79"/>
      <c r="AA965" t="str">
        <f t="shared" si="62"/>
        <v>Neal, Mike GBP DE</v>
      </c>
    </row>
    <row r="966" spans="1:27" ht="15.75" thickBot="1">
      <c r="A966" s="196">
        <v>956</v>
      </c>
      <c r="B966" s="196">
        <v>956</v>
      </c>
      <c r="C966" s="197" t="s">
        <v>1071</v>
      </c>
      <c r="D966" s="197">
        <v>18.600000000000001</v>
      </c>
      <c r="E966" s="196">
        <v>1.6910000000000001</v>
      </c>
      <c r="F966" s="196"/>
      <c r="G966" s="196"/>
      <c r="H966" s="196"/>
      <c r="I966" s="196"/>
      <c r="J966" s="196"/>
      <c r="K966" s="200" t="s">
        <v>70</v>
      </c>
      <c r="L966" s="199">
        <v>0</v>
      </c>
      <c r="M966" s="199">
        <v>0</v>
      </c>
      <c r="N966" s="199">
        <v>0</v>
      </c>
      <c r="O966" s="199">
        <v>1.25</v>
      </c>
      <c r="P966" s="199">
        <v>7.35</v>
      </c>
      <c r="Q966" s="199">
        <v>0</v>
      </c>
      <c r="R966" s="199">
        <v>7.5</v>
      </c>
      <c r="S966" s="199">
        <v>0</v>
      </c>
      <c r="T966" s="199">
        <v>2.5</v>
      </c>
      <c r="U966" s="199">
        <v>0</v>
      </c>
      <c r="V966" s="199">
        <v>0</v>
      </c>
      <c r="W966" s="196" t="s">
        <v>71</v>
      </c>
      <c r="X966" s="198">
        <v>6</v>
      </c>
      <c r="Y966" s="84"/>
      <c r="Z966" s="82"/>
      <c r="AA966" t="str">
        <f t="shared" si="62"/>
        <v>Neblett, Andre CAR DT</v>
      </c>
    </row>
    <row r="967" spans="1:27" ht="15.75" thickBot="1">
      <c r="A967" s="196">
        <v>957</v>
      </c>
      <c r="B967" s="196">
        <v>957</v>
      </c>
      <c r="C967" s="197" t="s">
        <v>1072</v>
      </c>
      <c r="D967" s="197">
        <v>5.6</v>
      </c>
      <c r="E967" s="196">
        <v>5.6</v>
      </c>
      <c r="F967" s="199">
        <v>5.6</v>
      </c>
      <c r="G967" s="196"/>
      <c r="H967" s="196"/>
      <c r="I967" s="196"/>
      <c r="J967" s="196"/>
      <c r="K967" s="196"/>
      <c r="L967" s="196"/>
      <c r="M967" s="200" t="s">
        <v>70</v>
      </c>
      <c r="N967" s="196"/>
      <c r="O967" s="196"/>
      <c r="P967" s="196"/>
      <c r="Q967" s="196"/>
      <c r="R967" s="196"/>
      <c r="S967" s="196"/>
      <c r="T967" s="196"/>
      <c r="U967" s="196"/>
      <c r="V967" s="196"/>
      <c r="W967" s="196" t="s">
        <v>96</v>
      </c>
      <c r="X967" s="198">
        <v>8</v>
      </c>
      <c r="Y967" s="81"/>
      <c r="Z967" s="79"/>
      <c r="AA967" t="str">
        <f t="shared" si="62"/>
        <v>Nelson, David BUF WR</v>
      </c>
    </row>
    <row r="968" spans="1:27" ht="15.75" thickBot="1">
      <c r="A968" s="196">
        <v>958</v>
      </c>
      <c r="B968" s="196">
        <v>958</v>
      </c>
      <c r="C968" s="197" t="s">
        <v>1073</v>
      </c>
      <c r="D968" s="197">
        <v>183.75</v>
      </c>
      <c r="E968" s="196">
        <v>15.311999999999999</v>
      </c>
      <c r="F968" s="199">
        <v>14.65</v>
      </c>
      <c r="G968" s="199">
        <v>15.9</v>
      </c>
      <c r="H968" s="199">
        <v>4.4000000000000004</v>
      </c>
      <c r="I968" s="199">
        <v>25.3</v>
      </c>
      <c r="J968" s="199">
        <v>5.4</v>
      </c>
      <c r="K968" s="199">
        <v>42.35</v>
      </c>
      <c r="L968" s="199">
        <v>29.2</v>
      </c>
      <c r="M968" s="196"/>
      <c r="N968" s="199">
        <v>0</v>
      </c>
      <c r="O968" s="200" t="s">
        <v>70</v>
      </c>
      <c r="P968" s="199">
        <v>8.25</v>
      </c>
      <c r="Q968" s="199">
        <v>16.600000000000001</v>
      </c>
      <c r="R968" s="199">
        <v>2.25</v>
      </c>
      <c r="S968" s="196"/>
      <c r="T968" s="196"/>
      <c r="U968" s="196"/>
      <c r="V968" s="199">
        <v>19.45</v>
      </c>
      <c r="W968" s="197" t="s">
        <v>1074</v>
      </c>
      <c r="X968" s="198">
        <v>10</v>
      </c>
      <c r="Y968" s="84"/>
      <c r="Z968" s="82"/>
      <c r="AA968" t="str">
        <f t="shared" si="62"/>
        <v>Nelson, Jordy GBP WR</v>
      </c>
    </row>
    <row r="969" spans="1:27" ht="15.75" thickBot="1">
      <c r="A969" s="196">
        <v>959</v>
      </c>
      <c r="B969" s="196">
        <v>959</v>
      </c>
      <c r="C969" s="197" t="s">
        <v>1075</v>
      </c>
      <c r="D969" s="197">
        <v>156.05000000000001</v>
      </c>
      <c r="E969" s="196">
        <v>11.146000000000001</v>
      </c>
      <c r="F969" s="199">
        <v>13.75</v>
      </c>
      <c r="G969" s="199">
        <v>6</v>
      </c>
      <c r="H969" s="199">
        <v>12.75</v>
      </c>
      <c r="I969" s="199">
        <v>6.75</v>
      </c>
      <c r="J969" s="199">
        <v>12.25</v>
      </c>
      <c r="K969" s="199">
        <v>13.5</v>
      </c>
      <c r="L969" s="199">
        <v>9.25</v>
      </c>
      <c r="M969" s="200" t="s">
        <v>70</v>
      </c>
      <c r="N969" s="199">
        <v>8.5</v>
      </c>
      <c r="O969" s="196"/>
      <c r="P969" s="196"/>
      <c r="Q969" s="199">
        <v>11</v>
      </c>
      <c r="R969" s="199">
        <v>14.25</v>
      </c>
      <c r="S969" s="199">
        <v>20.3</v>
      </c>
      <c r="T969" s="199">
        <v>4.5</v>
      </c>
      <c r="U969" s="199">
        <v>14</v>
      </c>
      <c r="V969" s="199">
        <v>9.25</v>
      </c>
      <c r="W969" s="196" t="s">
        <v>71</v>
      </c>
      <c r="X969" s="198">
        <v>8</v>
      </c>
      <c r="Y969" s="81"/>
      <c r="Z969" s="79"/>
      <c r="AA969" t="str">
        <f t="shared" si="62"/>
        <v>Nelson, Reggie CIN S</v>
      </c>
    </row>
    <row r="970" spans="1:27" ht="15.75" thickBot="1">
      <c r="A970" s="196">
        <v>960</v>
      </c>
      <c r="B970" s="196">
        <v>960</v>
      </c>
      <c r="C970" s="197" t="s">
        <v>1076</v>
      </c>
      <c r="D970" s="197">
        <v>35.549999999999997</v>
      </c>
      <c r="E970" s="196">
        <v>3.95</v>
      </c>
      <c r="F970" s="199">
        <v>2.5</v>
      </c>
      <c r="G970" s="199">
        <v>5</v>
      </c>
      <c r="H970" s="199">
        <v>2.5</v>
      </c>
      <c r="I970" s="200" t="s">
        <v>70</v>
      </c>
      <c r="J970" s="199">
        <v>5</v>
      </c>
      <c r="K970" s="199">
        <v>3.75</v>
      </c>
      <c r="L970" s="199">
        <v>0</v>
      </c>
      <c r="M970" s="199">
        <v>11.8</v>
      </c>
      <c r="N970" s="199">
        <v>2.5</v>
      </c>
      <c r="O970" s="199">
        <v>2.5</v>
      </c>
      <c r="P970" s="196"/>
      <c r="Q970" s="196"/>
      <c r="R970" s="196"/>
      <c r="S970" s="196"/>
      <c r="T970" s="196"/>
      <c r="U970" s="196"/>
      <c r="V970" s="196"/>
      <c r="W970" s="196" t="s">
        <v>71</v>
      </c>
      <c r="X970" s="198">
        <v>4</v>
      </c>
      <c r="Y970" s="84"/>
      <c r="Z970" s="82"/>
      <c r="AA970" t="str">
        <f t="shared" si="62"/>
        <v>Nevis, Drake IND DE</v>
      </c>
    </row>
    <row r="971" spans="1:27" ht="15.75" thickBot="1">
      <c r="A971" s="196">
        <v>961</v>
      </c>
      <c r="B971" s="196">
        <v>961</v>
      </c>
      <c r="C971" s="197" t="s">
        <v>1077</v>
      </c>
      <c r="D971" s="197">
        <v>136.5</v>
      </c>
      <c r="E971" s="196">
        <v>9.1</v>
      </c>
      <c r="F971" s="199">
        <v>3.75</v>
      </c>
      <c r="G971" s="199">
        <v>15</v>
      </c>
      <c r="H971" s="199">
        <v>8.5</v>
      </c>
      <c r="I971" s="199">
        <v>6.25</v>
      </c>
      <c r="J971" s="199">
        <v>11</v>
      </c>
      <c r="K971" s="199">
        <v>11.25</v>
      </c>
      <c r="L971" s="199">
        <v>4.5</v>
      </c>
      <c r="M971" s="200" t="s">
        <v>70</v>
      </c>
      <c r="N971" s="199">
        <v>24.5</v>
      </c>
      <c r="O971" s="199">
        <v>9.75</v>
      </c>
      <c r="P971" s="199">
        <v>0</v>
      </c>
      <c r="Q971" s="199">
        <v>6.25</v>
      </c>
      <c r="R971" s="199">
        <v>3</v>
      </c>
      <c r="S971" s="199">
        <v>12.75</v>
      </c>
      <c r="T971" s="199">
        <v>7</v>
      </c>
      <c r="U971" s="199">
        <v>13</v>
      </c>
      <c r="V971" s="196"/>
      <c r="W971" s="196" t="s">
        <v>71</v>
      </c>
      <c r="X971" s="198">
        <v>8</v>
      </c>
      <c r="Y971" s="81"/>
      <c r="Z971" s="79"/>
      <c r="AA971" t="str">
        <f t="shared" ref="AA971:AA1034" si="63">IF(ISBLANK(C971),"",C971)</f>
        <v>Newman, Terence CIN CB</v>
      </c>
    </row>
    <row r="972" spans="1:27" ht="15.75" thickBot="1">
      <c r="A972" s="196">
        <v>962</v>
      </c>
      <c r="B972" s="196">
        <v>962</v>
      </c>
      <c r="C972" s="197" t="s">
        <v>1078</v>
      </c>
      <c r="D972" s="197">
        <v>13.55</v>
      </c>
      <c r="E972" s="196">
        <v>2.258</v>
      </c>
      <c r="F972" s="196"/>
      <c r="G972" s="196"/>
      <c r="H972" s="196"/>
      <c r="I972" s="196"/>
      <c r="J972" s="196"/>
      <c r="K972" s="196"/>
      <c r="L972" s="200" t="s">
        <v>70</v>
      </c>
      <c r="M972" s="196"/>
      <c r="N972" s="196"/>
      <c r="O972" s="196"/>
      <c r="P972" s="196"/>
      <c r="Q972" s="199">
        <v>2.25</v>
      </c>
      <c r="R972" s="199">
        <v>1.65</v>
      </c>
      <c r="S972" s="199">
        <v>3.75</v>
      </c>
      <c r="T972" s="199">
        <v>1.85</v>
      </c>
      <c r="U972" s="199">
        <v>4.05</v>
      </c>
      <c r="V972" s="199">
        <v>0</v>
      </c>
      <c r="W972" s="196" t="s">
        <v>71</v>
      </c>
      <c r="X972" s="198">
        <v>7</v>
      </c>
      <c r="Y972" s="84"/>
      <c r="Z972" s="82"/>
      <c r="AA972" t="str">
        <f t="shared" si="63"/>
        <v>Newsome, Jamar KCC WR</v>
      </c>
    </row>
    <row r="973" spans="1:27" ht="15.75" thickBot="1">
      <c r="A973" s="196">
        <v>963</v>
      </c>
      <c r="B973" s="196">
        <v>963</v>
      </c>
      <c r="C973" s="197" t="s">
        <v>1079</v>
      </c>
      <c r="D973" s="197">
        <v>308.89</v>
      </c>
      <c r="E973" s="196">
        <v>19.306000000000001</v>
      </c>
      <c r="F973" s="199">
        <v>12.55</v>
      </c>
      <c r="G973" s="199">
        <v>25.82</v>
      </c>
      <c r="H973" s="199">
        <v>5.28</v>
      </c>
      <c r="I973" s="199">
        <v>28.2</v>
      </c>
      <c r="J973" s="199">
        <v>2.84</v>
      </c>
      <c r="K973" s="200" t="s">
        <v>70</v>
      </c>
      <c r="L973" s="199">
        <v>13.32</v>
      </c>
      <c r="M973" s="199">
        <v>11.4</v>
      </c>
      <c r="N973" s="199">
        <v>23.74</v>
      </c>
      <c r="O973" s="199">
        <v>7.34</v>
      </c>
      <c r="P973" s="199">
        <v>17.079999999999998</v>
      </c>
      <c r="Q973" s="199">
        <v>42.5</v>
      </c>
      <c r="R973" s="199">
        <v>32.08</v>
      </c>
      <c r="S973" s="199">
        <v>40.08</v>
      </c>
      <c r="T973" s="199">
        <v>18.54</v>
      </c>
      <c r="U973" s="199">
        <v>18.8</v>
      </c>
      <c r="V973" s="199">
        <v>9.32</v>
      </c>
      <c r="W973" s="197" t="s">
        <v>230</v>
      </c>
      <c r="X973" s="198">
        <v>6</v>
      </c>
      <c r="Y973" s="81"/>
      <c r="Z973" s="79"/>
      <c r="AA973" t="str">
        <f t="shared" si="63"/>
        <v>Newton, Cam CAR QB</v>
      </c>
    </row>
    <row r="974" spans="1:27" ht="15.75" thickBot="1">
      <c r="A974" s="196">
        <v>964</v>
      </c>
      <c r="B974" s="196">
        <v>964</v>
      </c>
      <c r="C974" s="197" t="s">
        <v>1080</v>
      </c>
      <c r="D974" s="197">
        <v>149.85</v>
      </c>
      <c r="E974" s="196">
        <v>9.99</v>
      </c>
      <c r="F974" s="199">
        <v>24.85</v>
      </c>
      <c r="G974" s="199">
        <v>7.5</v>
      </c>
      <c r="H974" s="199">
        <v>24.3</v>
      </c>
      <c r="I974" s="199">
        <v>9.75</v>
      </c>
      <c r="J974" s="199">
        <v>11</v>
      </c>
      <c r="K974" s="199">
        <v>20.45</v>
      </c>
      <c r="L974" s="199">
        <v>2.5</v>
      </c>
      <c r="M974" s="200" t="s">
        <v>70</v>
      </c>
      <c r="N974" s="199">
        <v>0</v>
      </c>
      <c r="O974" s="199">
        <v>0</v>
      </c>
      <c r="P974" s="199">
        <v>15.75</v>
      </c>
      <c r="Q974" s="199">
        <v>6.25</v>
      </c>
      <c r="R974" s="199">
        <v>1.25</v>
      </c>
      <c r="S974" s="199">
        <v>8.75</v>
      </c>
      <c r="T974" s="199">
        <v>1.25</v>
      </c>
      <c r="U974" s="199">
        <v>16.25</v>
      </c>
      <c r="V974" s="196"/>
      <c r="W974" s="197" t="s">
        <v>136</v>
      </c>
      <c r="X974" s="198">
        <v>8</v>
      </c>
      <c r="Y974" s="84"/>
      <c r="Z974" s="82"/>
      <c r="AA974" t="str">
        <f t="shared" si="63"/>
        <v>Ngata, Haloti BAL DT</v>
      </c>
    </row>
    <row r="975" spans="1:27" ht="15.75" thickBot="1">
      <c r="A975" s="196">
        <v>965</v>
      </c>
      <c r="B975" s="196">
        <v>965</v>
      </c>
      <c r="C975" s="197" t="s">
        <v>1081</v>
      </c>
      <c r="D975" s="197">
        <v>162.80000000000001</v>
      </c>
      <c r="E975" s="196">
        <v>10.175000000000001</v>
      </c>
      <c r="F975" s="199">
        <v>29.3</v>
      </c>
      <c r="G975" s="199">
        <v>14.5</v>
      </c>
      <c r="H975" s="199">
        <v>8.25</v>
      </c>
      <c r="I975" s="199">
        <v>10.5</v>
      </c>
      <c r="J975" s="199">
        <v>5.25</v>
      </c>
      <c r="K975" s="199">
        <v>0</v>
      </c>
      <c r="L975" s="200" t="s">
        <v>70</v>
      </c>
      <c r="M975" s="199">
        <v>9.25</v>
      </c>
      <c r="N975" s="199">
        <v>5.5</v>
      </c>
      <c r="O975" s="199">
        <v>16.100000000000001</v>
      </c>
      <c r="P975" s="199">
        <v>13.65</v>
      </c>
      <c r="Q975" s="199">
        <v>9.75</v>
      </c>
      <c r="R975" s="199">
        <v>9.25</v>
      </c>
      <c r="S975" s="199">
        <v>9.75</v>
      </c>
      <c r="T975" s="199">
        <v>6.75</v>
      </c>
      <c r="U975" s="199">
        <v>6</v>
      </c>
      <c r="V975" s="199">
        <v>9</v>
      </c>
      <c r="W975" s="196" t="s">
        <v>71</v>
      </c>
      <c r="X975" s="198">
        <v>7</v>
      </c>
      <c r="Y975" s="81"/>
      <c r="Z975" s="79"/>
      <c r="AA975" t="str">
        <f t="shared" si="63"/>
        <v>Nicholas, Stephen ATL LB</v>
      </c>
    </row>
    <row r="976" spans="1:27" ht="15.75" thickBot="1">
      <c r="A976" s="196">
        <v>966</v>
      </c>
      <c r="B976" s="196">
        <v>966</v>
      </c>
      <c r="C976" s="197" t="s">
        <v>1082</v>
      </c>
      <c r="D976" s="197">
        <v>159.43</v>
      </c>
      <c r="E976" s="196">
        <v>12.263999999999999</v>
      </c>
      <c r="F976" s="199">
        <v>8.8000000000000007</v>
      </c>
      <c r="G976" s="199">
        <v>44.38</v>
      </c>
      <c r="H976" s="196"/>
      <c r="I976" s="196"/>
      <c r="J976" s="196"/>
      <c r="K976" s="199">
        <v>8.15</v>
      </c>
      <c r="L976" s="199">
        <v>11.55</v>
      </c>
      <c r="M976" s="199">
        <v>9.6</v>
      </c>
      <c r="N976" s="199">
        <v>2.25</v>
      </c>
      <c r="O976" s="199">
        <v>18.75</v>
      </c>
      <c r="P976" s="200" t="s">
        <v>70</v>
      </c>
      <c r="Q976" s="199">
        <v>19.95</v>
      </c>
      <c r="R976" s="199">
        <v>10.55</v>
      </c>
      <c r="S976" s="199">
        <v>17.7</v>
      </c>
      <c r="T976" s="199">
        <v>7.75</v>
      </c>
      <c r="U976" s="199">
        <v>0</v>
      </c>
      <c r="V976" s="199">
        <v>0</v>
      </c>
      <c r="W976" s="197" t="s">
        <v>367</v>
      </c>
      <c r="X976" s="198">
        <v>11</v>
      </c>
      <c r="Y976" s="84"/>
      <c r="Z976" s="82"/>
      <c r="AA976" t="str">
        <f t="shared" si="63"/>
        <v>Nicks, Hakeem NYG WR</v>
      </c>
    </row>
    <row r="977" spans="1:27" ht="15.75" thickBot="1">
      <c r="A977" s="196">
        <v>967</v>
      </c>
      <c r="B977" s="196">
        <v>967</v>
      </c>
      <c r="C977" s="197" t="s">
        <v>1083</v>
      </c>
      <c r="D977" s="197">
        <v>198</v>
      </c>
      <c r="E977" s="196">
        <v>12.375</v>
      </c>
      <c r="F977" s="199">
        <v>0</v>
      </c>
      <c r="G977" s="199">
        <v>11</v>
      </c>
      <c r="H977" s="199">
        <v>3.75</v>
      </c>
      <c r="I977" s="199">
        <v>23.75</v>
      </c>
      <c r="J977" s="199">
        <v>20.100000000000001</v>
      </c>
      <c r="K977" s="199">
        <v>10</v>
      </c>
      <c r="L977" s="199">
        <v>19.7</v>
      </c>
      <c r="M977" s="199">
        <v>11.8</v>
      </c>
      <c r="N977" s="200" t="s">
        <v>70</v>
      </c>
      <c r="O977" s="199">
        <v>13.7</v>
      </c>
      <c r="P977" s="199">
        <v>28.5</v>
      </c>
      <c r="Q977" s="199">
        <v>4.5</v>
      </c>
      <c r="R977" s="199">
        <v>8.5</v>
      </c>
      <c r="S977" s="199">
        <v>16.399999999999999</v>
      </c>
      <c r="T977" s="199">
        <v>20.05</v>
      </c>
      <c r="U977" s="199">
        <v>5</v>
      </c>
      <c r="V977" s="199">
        <v>1.25</v>
      </c>
      <c r="W977" s="196" t="s">
        <v>71</v>
      </c>
      <c r="X977" s="198">
        <v>9</v>
      </c>
      <c r="Y977" s="81"/>
      <c r="Z977" s="79"/>
      <c r="AA977" t="str">
        <f t="shared" si="63"/>
        <v>Ninkovich, Rob NEP LB</v>
      </c>
    </row>
    <row r="978" spans="1:27" ht="15.75" thickBot="1">
      <c r="A978" s="196">
        <v>968</v>
      </c>
      <c r="B978" s="196">
        <v>968</v>
      </c>
      <c r="C978" s="197" t="s">
        <v>1084</v>
      </c>
      <c r="D978" s="197">
        <v>0</v>
      </c>
      <c r="E978" s="196">
        <v>0</v>
      </c>
      <c r="F978" s="199">
        <v>0</v>
      </c>
      <c r="G978" s="199">
        <v>0</v>
      </c>
      <c r="H978" s="199">
        <v>0</v>
      </c>
      <c r="I978" s="199">
        <v>0</v>
      </c>
      <c r="J978" s="200" t="s">
        <v>70</v>
      </c>
      <c r="K978" s="196"/>
      <c r="L978" s="196"/>
      <c r="M978" s="196"/>
      <c r="N978" s="196"/>
      <c r="O978" s="196"/>
      <c r="P978" s="196"/>
      <c r="Q978" s="196"/>
      <c r="R978" s="196"/>
      <c r="S978" s="196"/>
      <c r="T978" s="196"/>
      <c r="U978" s="196"/>
      <c r="V978" s="196"/>
      <c r="W978" s="196" t="s">
        <v>71</v>
      </c>
      <c r="X978" s="198">
        <v>5</v>
      </c>
      <c r="Y978" s="84"/>
      <c r="Z978" s="82"/>
      <c r="AA978" t="str">
        <f t="shared" si="63"/>
        <v>Noble, Danny TBB TE</v>
      </c>
    </row>
    <row r="979" spans="1:27" ht="15.75" thickBot="1">
      <c r="A979" s="196">
        <v>969</v>
      </c>
      <c r="B979" s="196">
        <v>969</v>
      </c>
      <c r="C979" s="197" t="s">
        <v>1085</v>
      </c>
      <c r="D979" s="197">
        <v>6.75</v>
      </c>
      <c r="E979" s="196">
        <v>0.84399999999999997</v>
      </c>
      <c r="F979" s="199">
        <v>0</v>
      </c>
      <c r="G979" s="199">
        <v>0</v>
      </c>
      <c r="H979" s="199">
        <v>0</v>
      </c>
      <c r="I979" s="196"/>
      <c r="J979" s="199">
        <v>0</v>
      </c>
      <c r="K979" s="200" t="s">
        <v>70</v>
      </c>
      <c r="L979" s="199">
        <v>0</v>
      </c>
      <c r="M979" s="196"/>
      <c r="N979" s="199">
        <v>0</v>
      </c>
      <c r="O979" s="196"/>
      <c r="P979" s="196"/>
      <c r="Q979" s="196"/>
      <c r="R979" s="196"/>
      <c r="S979" s="196"/>
      <c r="T979" s="196"/>
      <c r="U979" s="196"/>
      <c r="V979" s="199">
        <v>0</v>
      </c>
      <c r="W979" s="196" t="s">
        <v>71</v>
      </c>
      <c r="X979" s="198">
        <v>6</v>
      </c>
      <c r="Y979" s="81"/>
      <c r="Z979" s="79"/>
      <c r="AA979" t="str">
        <f t="shared" si="63"/>
        <v>Nolan, Troy CHI S</v>
      </c>
    </row>
    <row r="980" spans="1:27" ht="15.75" thickBot="1">
      <c r="A980" s="196">
        <v>970</v>
      </c>
      <c r="B980" s="196">
        <v>970</v>
      </c>
      <c r="C980" s="197" t="s">
        <v>1086</v>
      </c>
      <c r="D980" s="197">
        <v>113.95</v>
      </c>
      <c r="E980" s="196">
        <v>7.1219999999999999</v>
      </c>
      <c r="F980" s="199">
        <v>5.25</v>
      </c>
      <c r="G980" s="199">
        <v>9.75</v>
      </c>
      <c r="H980" s="199">
        <v>16.75</v>
      </c>
      <c r="I980" s="199">
        <v>14</v>
      </c>
      <c r="J980" s="199">
        <v>4.5</v>
      </c>
      <c r="K980" s="200" t="s">
        <v>70</v>
      </c>
      <c r="L980" s="199">
        <v>5.75</v>
      </c>
      <c r="M980" s="199">
        <v>14.45</v>
      </c>
      <c r="N980" s="199">
        <v>14.75</v>
      </c>
      <c r="O980" s="199">
        <v>7.5</v>
      </c>
      <c r="P980" s="199">
        <v>6</v>
      </c>
      <c r="Q980" s="199">
        <v>10.75</v>
      </c>
      <c r="R980" s="199">
        <v>3</v>
      </c>
      <c r="S980" s="199">
        <v>1.5</v>
      </c>
      <c r="T980" s="199">
        <v>0</v>
      </c>
      <c r="U980" s="199">
        <v>0</v>
      </c>
      <c r="V980" s="199">
        <v>0</v>
      </c>
      <c r="W980" s="196" t="s">
        <v>71</v>
      </c>
      <c r="X980" s="198">
        <v>6</v>
      </c>
      <c r="Y980" s="84"/>
      <c r="Z980" s="82"/>
      <c r="AA980" t="str">
        <f t="shared" si="63"/>
        <v>Norman, Josh CAR CB</v>
      </c>
    </row>
    <row r="981" spans="1:27" ht="15.75" thickBot="1">
      <c r="A981" s="196">
        <v>971</v>
      </c>
      <c r="B981" s="196">
        <v>971</v>
      </c>
      <c r="C981" s="197" t="s">
        <v>1087</v>
      </c>
      <c r="D981" s="197">
        <v>30.05</v>
      </c>
      <c r="E981" s="196">
        <v>15.025</v>
      </c>
      <c r="F981" s="196"/>
      <c r="G981" s="196"/>
      <c r="H981" s="196"/>
      <c r="I981" s="199">
        <v>10.6</v>
      </c>
      <c r="J981" s="199">
        <v>19.45</v>
      </c>
      <c r="K981" s="196"/>
      <c r="L981" s="196"/>
      <c r="M981" s="196"/>
      <c r="N981" s="196"/>
      <c r="O981" s="200" t="s">
        <v>70</v>
      </c>
      <c r="P981" s="196"/>
      <c r="Q981" s="196"/>
      <c r="R981" s="196"/>
      <c r="S981" s="196"/>
      <c r="T981" s="196"/>
      <c r="U981" s="196"/>
      <c r="V981" s="196"/>
      <c r="W981" s="196" t="s">
        <v>87</v>
      </c>
      <c r="X981" s="198">
        <v>10</v>
      </c>
      <c r="Y981" s="81"/>
      <c r="Z981" s="79"/>
      <c r="AA981" t="str">
        <f t="shared" si="63"/>
        <v>Norwood, Jordan CLE WR</v>
      </c>
    </row>
    <row r="982" spans="1:27" ht="15.75" thickBot="1">
      <c r="A982" s="196">
        <v>972</v>
      </c>
      <c r="B982" s="196">
        <v>972</v>
      </c>
      <c r="C982" s="197" t="s">
        <v>1088</v>
      </c>
      <c r="D982" s="197">
        <v>92</v>
      </c>
      <c r="E982" s="196">
        <v>7.077</v>
      </c>
      <c r="F982" s="196"/>
      <c r="G982" s="196"/>
      <c r="H982" s="196"/>
      <c r="I982" s="199">
        <v>14</v>
      </c>
      <c r="J982" s="199">
        <v>6</v>
      </c>
      <c r="K982" s="199">
        <v>6</v>
      </c>
      <c r="L982" s="200" t="s">
        <v>70</v>
      </c>
      <c r="M982" s="199">
        <v>6.5</v>
      </c>
      <c r="N982" s="199">
        <v>7</v>
      </c>
      <c r="O982" s="199">
        <v>6</v>
      </c>
      <c r="P982" s="199">
        <v>3</v>
      </c>
      <c r="Q982" s="199">
        <v>7.5</v>
      </c>
      <c r="R982" s="199">
        <v>7</v>
      </c>
      <c r="S982" s="199">
        <v>11.5</v>
      </c>
      <c r="T982" s="199">
        <v>1</v>
      </c>
      <c r="U982" s="199">
        <v>10.5</v>
      </c>
      <c r="V982" s="199">
        <v>6</v>
      </c>
      <c r="W982" s="196" t="s">
        <v>71</v>
      </c>
      <c r="X982" s="198">
        <v>7</v>
      </c>
      <c r="Y982" s="84"/>
      <c r="Z982" s="82"/>
      <c r="AA982" t="str">
        <f t="shared" si="63"/>
        <v>Novak, Nick SDC PK</v>
      </c>
    </row>
    <row r="983" spans="1:27" ht="15.75" thickBot="1">
      <c r="A983" s="196">
        <v>973</v>
      </c>
      <c r="B983" s="196">
        <v>973</v>
      </c>
      <c r="C983" s="197" t="s">
        <v>1089</v>
      </c>
      <c r="D983" s="197">
        <v>95.5</v>
      </c>
      <c r="E983" s="196">
        <v>7.3460000000000001</v>
      </c>
      <c r="F983" s="199">
        <v>7</v>
      </c>
      <c r="G983" s="199">
        <v>10</v>
      </c>
      <c r="H983" s="199">
        <v>8.5</v>
      </c>
      <c r="I983" s="199">
        <v>9</v>
      </c>
      <c r="J983" s="199">
        <v>6.5</v>
      </c>
      <c r="K983" s="199">
        <v>6.5</v>
      </c>
      <c r="L983" s="199">
        <v>5.5</v>
      </c>
      <c r="M983" s="200" t="s">
        <v>70</v>
      </c>
      <c r="N983" s="199">
        <v>12</v>
      </c>
      <c r="O983" s="199">
        <v>7</v>
      </c>
      <c r="P983" s="199">
        <v>4</v>
      </c>
      <c r="Q983" s="199">
        <v>11.5</v>
      </c>
      <c r="R983" s="199">
        <v>8</v>
      </c>
      <c r="S983" s="196"/>
      <c r="T983" s="199">
        <v>0</v>
      </c>
      <c r="U983" s="196"/>
      <c r="V983" s="196"/>
      <c r="W983" s="196" t="s">
        <v>71</v>
      </c>
      <c r="X983" s="198">
        <v>8</v>
      </c>
      <c r="Y983" s="81"/>
      <c r="Z983" s="79"/>
      <c r="AA983" t="str">
        <f t="shared" si="63"/>
        <v>Nugent, Mike CIN PK</v>
      </c>
    </row>
    <row r="984" spans="1:27" ht="15.75" thickBot="1">
      <c r="A984" s="196">
        <v>974</v>
      </c>
      <c r="B984" s="196">
        <v>974</v>
      </c>
      <c r="C984" s="197" t="s">
        <v>1090</v>
      </c>
      <c r="D984" s="197">
        <v>0</v>
      </c>
      <c r="E984" s="196">
        <v>0</v>
      </c>
      <c r="F984" s="196"/>
      <c r="G984" s="196"/>
      <c r="H984" s="196"/>
      <c r="I984" s="196"/>
      <c r="J984" s="200" t="s">
        <v>70</v>
      </c>
      <c r="K984" s="196"/>
      <c r="L984" s="196"/>
      <c r="M984" s="196"/>
      <c r="N984" s="196"/>
      <c r="O984" s="196"/>
      <c r="P984" s="196"/>
      <c r="Q984" s="196"/>
      <c r="R984" s="196"/>
      <c r="S984" s="196"/>
      <c r="T984" s="196"/>
      <c r="U984" s="196"/>
      <c r="V984" s="199">
        <v>0</v>
      </c>
      <c r="W984" s="196" t="s">
        <v>71</v>
      </c>
      <c r="X984" s="198">
        <v>5</v>
      </c>
      <c r="Y984" s="84"/>
      <c r="Z984" s="82"/>
      <c r="AA984" t="str">
        <f t="shared" si="63"/>
        <v>Nwagbuo, Ogemdi DET DE</v>
      </c>
    </row>
    <row r="985" spans="1:27" ht="15.75" thickBot="1">
      <c r="A985" s="196">
        <v>975</v>
      </c>
      <c r="B985" s="196">
        <v>975</v>
      </c>
      <c r="C985" s="197" t="s">
        <v>1091</v>
      </c>
      <c r="D985" s="197">
        <v>6.3</v>
      </c>
      <c r="E985" s="196">
        <v>0.78700000000000003</v>
      </c>
      <c r="F985" s="199">
        <v>0</v>
      </c>
      <c r="G985" s="199">
        <v>0</v>
      </c>
      <c r="H985" s="196"/>
      <c r="I985" s="199">
        <v>0</v>
      </c>
      <c r="J985" s="199">
        <v>0</v>
      </c>
      <c r="K985" s="199">
        <v>0</v>
      </c>
      <c r="L985" s="200" t="s">
        <v>70</v>
      </c>
      <c r="M985" s="199">
        <v>6.3</v>
      </c>
      <c r="N985" s="199">
        <v>0</v>
      </c>
      <c r="O985" s="199">
        <v>0</v>
      </c>
      <c r="P985" s="196"/>
      <c r="Q985" s="196"/>
      <c r="R985" s="196"/>
      <c r="S985" s="196"/>
      <c r="T985" s="196"/>
      <c r="U985" s="196"/>
      <c r="V985" s="196"/>
      <c r="W985" s="196" t="s">
        <v>87</v>
      </c>
      <c r="X985" s="198">
        <v>7</v>
      </c>
      <c r="Y985" s="81"/>
      <c r="Z985" s="79"/>
      <c r="AA985" t="str">
        <f t="shared" si="63"/>
        <v>O'Connell, Jake KCC TE</v>
      </c>
    </row>
    <row r="986" spans="1:27" ht="15.75" thickBot="1">
      <c r="A986" s="196">
        <v>976</v>
      </c>
      <c r="B986" s="196">
        <v>976</v>
      </c>
      <c r="C986" s="197" t="s">
        <v>1092</v>
      </c>
      <c r="D986" s="197">
        <v>11.9</v>
      </c>
      <c r="E986" s="196">
        <v>1.488</v>
      </c>
      <c r="F986" s="199">
        <v>0</v>
      </c>
      <c r="G986" s="199">
        <v>0</v>
      </c>
      <c r="H986" s="199">
        <v>2.0499999999999998</v>
      </c>
      <c r="I986" s="199">
        <v>0</v>
      </c>
      <c r="J986" s="199">
        <v>1.1000000000000001</v>
      </c>
      <c r="K986" s="199">
        <v>0</v>
      </c>
      <c r="L986" s="199">
        <v>8.75</v>
      </c>
      <c r="M986" s="199">
        <v>0</v>
      </c>
      <c r="N986" s="196"/>
      <c r="O986" s="196"/>
      <c r="P986" s="200" t="s">
        <v>70</v>
      </c>
      <c r="Q986" s="196"/>
      <c r="R986" s="196"/>
      <c r="S986" s="196"/>
      <c r="T986" s="196"/>
      <c r="U986" s="196"/>
      <c r="V986" s="196"/>
      <c r="W986" s="196" t="s">
        <v>71</v>
      </c>
      <c r="X986" s="198">
        <v>11</v>
      </c>
      <c r="Y986" s="84"/>
      <c r="Z986" s="82"/>
      <c r="AA986" t="str">
        <f t="shared" si="63"/>
        <v>Obomanu, Ben SEA WR</v>
      </c>
    </row>
    <row r="987" spans="1:27" ht="15.75" thickBot="1">
      <c r="A987" s="196">
        <v>977</v>
      </c>
      <c r="B987" s="196">
        <v>977</v>
      </c>
      <c r="C987" s="197" t="s">
        <v>1093</v>
      </c>
      <c r="D987" s="197">
        <v>119.65</v>
      </c>
      <c r="E987" s="196">
        <v>7.4779999999999998</v>
      </c>
      <c r="F987" s="199">
        <v>5</v>
      </c>
      <c r="G987" s="199">
        <v>2.5</v>
      </c>
      <c r="H987" s="199">
        <v>7.05</v>
      </c>
      <c r="I987" s="199">
        <v>14.4</v>
      </c>
      <c r="J987" s="199">
        <v>5.8</v>
      </c>
      <c r="K987" s="199">
        <v>8.5</v>
      </c>
      <c r="L987" s="200" t="s">
        <v>70</v>
      </c>
      <c r="M987" s="199">
        <v>2.5</v>
      </c>
      <c r="N987" s="199">
        <v>9.25</v>
      </c>
      <c r="O987" s="199">
        <v>3.5</v>
      </c>
      <c r="P987" s="199">
        <v>5.5</v>
      </c>
      <c r="Q987" s="199">
        <v>17.2</v>
      </c>
      <c r="R987" s="199">
        <v>2.5</v>
      </c>
      <c r="S987" s="199">
        <v>15.85</v>
      </c>
      <c r="T987" s="199">
        <v>11.6</v>
      </c>
      <c r="U987" s="199">
        <v>2.5</v>
      </c>
      <c r="V987" s="199">
        <v>6</v>
      </c>
      <c r="W987" s="196" t="s">
        <v>71</v>
      </c>
      <c r="X987" s="198">
        <v>7</v>
      </c>
      <c r="Y987" s="81"/>
      <c r="Z987" s="79"/>
      <c r="AA987" t="str">
        <f t="shared" si="63"/>
        <v>Odrick, Jared MIA DE</v>
      </c>
    </row>
    <row r="988" spans="1:27" ht="15.75" thickBot="1">
      <c r="A988" s="196">
        <v>978</v>
      </c>
      <c r="B988" s="196">
        <v>978</v>
      </c>
      <c r="C988" s="197" t="s">
        <v>1094</v>
      </c>
      <c r="D988" s="197">
        <v>42.7</v>
      </c>
      <c r="E988" s="196">
        <v>2.847</v>
      </c>
      <c r="F988" s="196"/>
      <c r="G988" s="199">
        <v>10.3</v>
      </c>
      <c r="H988" s="199">
        <v>5</v>
      </c>
      <c r="I988" s="199">
        <v>2.8</v>
      </c>
      <c r="J988" s="199">
        <v>8.4</v>
      </c>
      <c r="K988" s="199">
        <v>3.1</v>
      </c>
      <c r="L988" s="199">
        <v>5.3</v>
      </c>
      <c r="M988" s="199">
        <v>2.2999999999999998</v>
      </c>
      <c r="N988" s="199">
        <v>0</v>
      </c>
      <c r="O988" s="200" t="s">
        <v>70</v>
      </c>
      <c r="P988" s="199">
        <v>0.1</v>
      </c>
      <c r="Q988" s="199">
        <v>0</v>
      </c>
      <c r="R988" s="199">
        <v>0</v>
      </c>
      <c r="S988" s="199">
        <v>0</v>
      </c>
      <c r="T988" s="199">
        <v>0</v>
      </c>
      <c r="U988" s="199">
        <v>2.2000000000000002</v>
      </c>
      <c r="V988" s="199">
        <v>3.2</v>
      </c>
      <c r="W988" s="196" t="s">
        <v>71</v>
      </c>
      <c r="X988" s="198">
        <v>10</v>
      </c>
      <c r="Y988" s="84"/>
      <c r="Z988" s="82"/>
      <c r="AA988" t="str">
        <f t="shared" si="63"/>
        <v>Ogbonnaya, Chris CLE RB</v>
      </c>
    </row>
    <row r="989" spans="1:27" ht="15.75" thickBot="1">
      <c r="A989" s="196">
        <v>979</v>
      </c>
      <c r="B989" s="196">
        <v>979</v>
      </c>
      <c r="C989" s="197" t="s">
        <v>1095</v>
      </c>
      <c r="D989" s="197">
        <v>111.5</v>
      </c>
      <c r="E989" s="196">
        <v>7.4329999999999998</v>
      </c>
      <c r="F989" s="199">
        <v>34.4</v>
      </c>
      <c r="G989" s="199">
        <v>4.3499999999999996</v>
      </c>
      <c r="H989" s="199">
        <v>11.95</v>
      </c>
      <c r="I989" s="199">
        <v>6.55</v>
      </c>
      <c r="J989" s="200" t="s">
        <v>70</v>
      </c>
      <c r="K989" s="199">
        <v>0</v>
      </c>
      <c r="L989" s="199">
        <v>7.7</v>
      </c>
      <c r="M989" s="199">
        <v>0</v>
      </c>
      <c r="N989" s="199">
        <v>20.350000000000001</v>
      </c>
      <c r="O989" s="199">
        <v>0</v>
      </c>
      <c r="P989" s="199">
        <v>2.25</v>
      </c>
      <c r="Q989" s="196"/>
      <c r="R989" s="199">
        <v>3.05</v>
      </c>
      <c r="S989" s="199">
        <v>5.3</v>
      </c>
      <c r="T989" s="199">
        <v>2.15</v>
      </c>
      <c r="U989" s="199">
        <v>2.4500000000000002</v>
      </c>
      <c r="V989" s="199">
        <v>11</v>
      </c>
      <c r="W989" s="196" t="s">
        <v>71</v>
      </c>
      <c r="X989" s="198">
        <v>5</v>
      </c>
      <c r="Y989" s="81"/>
      <c r="Z989" s="79"/>
      <c r="AA989" t="str">
        <f t="shared" si="63"/>
        <v>Ogletree, Kevin DAL WR</v>
      </c>
    </row>
    <row r="990" spans="1:27" ht="15.75" thickBot="1">
      <c r="A990" s="196">
        <v>980</v>
      </c>
      <c r="B990" s="196">
        <v>980</v>
      </c>
      <c r="C990" s="197" t="s">
        <v>1096</v>
      </c>
      <c r="D990" s="197">
        <v>0</v>
      </c>
      <c r="E990" s="196">
        <v>0</v>
      </c>
      <c r="F990" s="196"/>
      <c r="G990" s="196"/>
      <c r="H990" s="196"/>
      <c r="I990" s="196"/>
      <c r="J990" s="199">
        <v>0</v>
      </c>
      <c r="K990" s="196"/>
      <c r="L990" s="196"/>
      <c r="M990" s="196"/>
      <c r="N990" s="196"/>
      <c r="O990" s="196"/>
      <c r="P990" s="200" t="s">
        <v>70</v>
      </c>
      <c r="Q990" s="196"/>
      <c r="R990" s="196"/>
      <c r="S990" s="196"/>
      <c r="T990" s="196"/>
      <c r="U990" s="196"/>
      <c r="V990" s="196"/>
      <c r="W990" s="196" t="s">
        <v>71</v>
      </c>
      <c r="X990" s="198">
        <v>11</v>
      </c>
      <c r="Y990" s="84"/>
      <c r="Z990" s="82"/>
      <c r="AA990" t="str">
        <f t="shared" si="63"/>
        <v>Ojomo, Adewale NYG DE</v>
      </c>
    </row>
    <row r="991" spans="1:27" ht="15.75" thickBot="1">
      <c r="A991" s="196">
        <v>981</v>
      </c>
      <c r="B991" s="196">
        <v>981</v>
      </c>
      <c r="C991" s="197" t="s">
        <v>1097</v>
      </c>
      <c r="D991" s="197">
        <v>37.549999999999997</v>
      </c>
      <c r="E991" s="196">
        <v>4.1719999999999997</v>
      </c>
      <c r="F991" s="196"/>
      <c r="G991" s="199">
        <v>5</v>
      </c>
      <c r="H991" s="199">
        <v>15.8</v>
      </c>
      <c r="I991" s="199">
        <v>0</v>
      </c>
      <c r="J991" s="199">
        <v>0</v>
      </c>
      <c r="K991" s="200" t="s">
        <v>70</v>
      </c>
      <c r="L991" s="199">
        <v>2.5</v>
      </c>
      <c r="M991" s="196"/>
      <c r="N991" s="196"/>
      <c r="O991" s="196"/>
      <c r="P991" s="199">
        <v>1.25</v>
      </c>
      <c r="Q991" s="196"/>
      <c r="R991" s="196"/>
      <c r="S991" s="196"/>
      <c r="T991" s="199">
        <v>3.75</v>
      </c>
      <c r="U991" s="199">
        <v>5.5</v>
      </c>
      <c r="V991" s="199">
        <v>3.75</v>
      </c>
      <c r="W991" s="196" t="s">
        <v>71</v>
      </c>
      <c r="X991" s="198">
        <v>6</v>
      </c>
      <c r="Y991" s="81"/>
      <c r="Z991" s="79"/>
      <c r="AA991" t="str">
        <f t="shared" si="63"/>
        <v>Okoye, Amobi CHI DT</v>
      </c>
    </row>
    <row r="992" spans="1:27" ht="15.75" thickBot="1">
      <c r="A992" s="196">
        <v>982</v>
      </c>
      <c r="B992" s="196">
        <v>982</v>
      </c>
      <c r="C992" s="197" t="s">
        <v>1098</v>
      </c>
      <c r="D992" s="197">
        <v>0</v>
      </c>
      <c r="E992" s="196">
        <v>0</v>
      </c>
      <c r="F992" s="196"/>
      <c r="G992" s="196"/>
      <c r="H992" s="196"/>
      <c r="I992" s="196"/>
      <c r="J992" s="200" t="s">
        <v>70</v>
      </c>
      <c r="K992" s="196"/>
      <c r="L992" s="196"/>
      <c r="M992" s="196"/>
      <c r="N992" s="196"/>
      <c r="O992" s="196"/>
      <c r="P992" s="196"/>
      <c r="Q992" s="196"/>
      <c r="R992" s="196"/>
      <c r="S992" s="196"/>
      <c r="T992" s="199">
        <v>0</v>
      </c>
      <c r="U992" s="199">
        <v>0</v>
      </c>
      <c r="V992" s="199">
        <v>0</v>
      </c>
      <c r="W992" s="196" t="s">
        <v>71</v>
      </c>
      <c r="X992" s="198">
        <v>5</v>
      </c>
      <c r="Y992" s="84"/>
      <c r="Z992" s="82"/>
      <c r="AA992" t="str">
        <f t="shared" si="63"/>
        <v>Olawale, Jamize OAK RB</v>
      </c>
    </row>
    <row r="993" spans="1:27" ht="15.75" thickBot="1">
      <c r="A993" s="196">
        <v>983</v>
      </c>
      <c r="B993" s="196">
        <v>983</v>
      </c>
      <c r="C993" s="197" t="s">
        <v>1099</v>
      </c>
      <c r="D993" s="197">
        <v>219.8</v>
      </c>
      <c r="E993" s="196">
        <v>13.737</v>
      </c>
      <c r="F993" s="199">
        <v>14.6</v>
      </c>
      <c r="G993" s="199">
        <v>2.8</v>
      </c>
      <c r="H993" s="199">
        <v>20.3</v>
      </c>
      <c r="I993" s="199">
        <v>23.9</v>
      </c>
      <c r="J993" s="199">
        <v>6.7</v>
      </c>
      <c r="K993" s="200" t="s">
        <v>70</v>
      </c>
      <c r="L993" s="199">
        <v>9.1</v>
      </c>
      <c r="M993" s="199">
        <v>6.8</v>
      </c>
      <c r="N993" s="199">
        <v>12.3</v>
      </c>
      <c r="O993" s="199">
        <v>35.700000000000003</v>
      </c>
      <c r="P993" s="199">
        <v>7.2</v>
      </c>
      <c r="Q993" s="199">
        <v>11</v>
      </c>
      <c r="R993" s="199">
        <v>14.2</v>
      </c>
      <c r="S993" s="199">
        <v>17.5</v>
      </c>
      <c r="T993" s="199">
        <v>13.1</v>
      </c>
      <c r="U993" s="199">
        <v>14.3</v>
      </c>
      <c r="V993" s="199">
        <v>10.3</v>
      </c>
      <c r="W993" s="197" t="s">
        <v>302</v>
      </c>
      <c r="X993" s="198">
        <v>6</v>
      </c>
      <c r="Y993" s="81"/>
      <c r="Z993" s="79"/>
      <c r="AA993" t="str">
        <f t="shared" si="63"/>
        <v>Olsen, Greg CAR TE</v>
      </c>
    </row>
    <row r="994" spans="1:27" ht="15.75" thickBot="1">
      <c r="A994" s="196">
        <v>984</v>
      </c>
      <c r="B994" s="196">
        <v>984</v>
      </c>
      <c r="C994" s="197" t="s">
        <v>1100</v>
      </c>
      <c r="D994" s="197">
        <v>4.5</v>
      </c>
      <c r="E994" s="196">
        <v>1.125</v>
      </c>
      <c r="F994" s="199">
        <v>0</v>
      </c>
      <c r="G994" s="196"/>
      <c r="H994" s="199">
        <v>0</v>
      </c>
      <c r="I994" s="199">
        <v>0</v>
      </c>
      <c r="J994" s="199">
        <v>4.5</v>
      </c>
      <c r="K994" s="200" t="s">
        <v>70</v>
      </c>
      <c r="L994" s="196"/>
      <c r="M994" s="196"/>
      <c r="N994" s="196"/>
      <c r="O994" s="196"/>
      <c r="P994" s="196"/>
      <c r="Q994" s="196"/>
      <c r="R994" s="196"/>
      <c r="S994" s="196"/>
      <c r="T994" s="196"/>
      <c r="U994" s="196"/>
      <c r="V994" s="196"/>
      <c r="W994" s="196" t="s">
        <v>71</v>
      </c>
      <c r="X994" s="198">
        <v>6</v>
      </c>
      <c r="Y994" s="84"/>
      <c r="Z994" s="82"/>
      <c r="AA994" t="str">
        <f t="shared" si="63"/>
        <v>Onatolu, Kenny CAR LB</v>
      </c>
    </row>
    <row r="995" spans="1:27" ht="15.75" thickBot="1">
      <c r="A995" s="196">
        <v>985</v>
      </c>
      <c r="B995" s="196">
        <v>985</v>
      </c>
      <c r="C995" s="197" t="s">
        <v>1101</v>
      </c>
      <c r="D995" s="197">
        <v>24.2</v>
      </c>
      <c r="E995" s="196">
        <v>12.1</v>
      </c>
      <c r="F995" s="199">
        <v>10.5</v>
      </c>
      <c r="G995" s="199">
        <v>13.7</v>
      </c>
      <c r="H995" s="196"/>
      <c r="I995" s="196"/>
      <c r="J995" s="196"/>
      <c r="K995" s="196"/>
      <c r="L995" s="196"/>
      <c r="M995" s="196"/>
      <c r="N995" s="196"/>
      <c r="O995" s="200" t="s">
        <v>70</v>
      </c>
      <c r="P995" s="196"/>
      <c r="Q995" s="196"/>
      <c r="R995" s="196"/>
      <c r="S995" s="196"/>
      <c r="T995" s="196"/>
      <c r="U995" s="196"/>
      <c r="V995" s="196"/>
      <c r="W995" s="196" t="s">
        <v>87</v>
      </c>
      <c r="X995" s="198">
        <v>10</v>
      </c>
      <c r="Y995" s="81"/>
      <c r="Z995" s="79"/>
      <c r="AA995" t="str">
        <f t="shared" si="63"/>
        <v>Orakpo, Brian WAS LB</v>
      </c>
    </row>
    <row r="996" spans="1:27" ht="15.75" thickBot="1">
      <c r="A996" s="196">
        <v>986</v>
      </c>
      <c r="B996" s="196">
        <v>986</v>
      </c>
      <c r="C996" s="197" t="s">
        <v>1102</v>
      </c>
      <c r="D996" s="197">
        <v>2.04</v>
      </c>
      <c r="E996" s="196">
        <v>2.04</v>
      </c>
      <c r="F996" s="196"/>
      <c r="G996" s="196"/>
      <c r="H996" s="196"/>
      <c r="I996" s="196"/>
      <c r="J996" s="200" t="s">
        <v>70</v>
      </c>
      <c r="K996" s="196"/>
      <c r="L996" s="196"/>
      <c r="M996" s="196"/>
      <c r="N996" s="196"/>
      <c r="O996" s="196"/>
      <c r="P996" s="196"/>
      <c r="Q996" s="196"/>
      <c r="R996" s="196"/>
      <c r="S996" s="196"/>
      <c r="T996" s="199">
        <v>2.04</v>
      </c>
      <c r="U996" s="196"/>
      <c r="V996" s="196"/>
      <c r="W996" s="196" t="s">
        <v>71</v>
      </c>
      <c r="X996" s="198">
        <v>5</v>
      </c>
      <c r="Y996" s="84"/>
      <c r="Z996" s="82"/>
      <c r="AA996" t="str">
        <f t="shared" si="63"/>
        <v>Orlovsky, Dan TBB QB</v>
      </c>
    </row>
    <row r="997" spans="1:27" ht="15.75" thickBot="1">
      <c r="A997" s="196">
        <v>987</v>
      </c>
      <c r="B997" s="196">
        <v>987</v>
      </c>
      <c r="C997" s="197" t="s">
        <v>1103</v>
      </c>
      <c r="D997" s="197">
        <v>10.56</v>
      </c>
      <c r="E997" s="196">
        <v>10.56</v>
      </c>
      <c r="F997" s="196"/>
      <c r="G997" s="196"/>
      <c r="H997" s="196"/>
      <c r="I997" s="199">
        <v>10.56</v>
      </c>
      <c r="J997" s="200" t="s">
        <v>70</v>
      </c>
      <c r="K997" s="196"/>
      <c r="L997" s="196"/>
      <c r="M997" s="196"/>
      <c r="N997" s="196"/>
      <c r="O997" s="196"/>
      <c r="P997" s="196"/>
      <c r="Q997" s="196"/>
      <c r="R997" s="196"/>
      <c r="S997" s="196"/>
      <c r="T997" s="196"/>
      <c r="U997" s="196"/>
      <c r="V997" s="196"/>
      <c r="W997" s="196" t="s">
        <v>71</v>
      </c>
      <c r="X997" s="198">
        <v>5</v>
      </c>
      <c r="Y997" s="81"/>
      <c r="Z997" s="79"/>
      <c r="AA997" t="str">
        <f t="shared" si="63"/>
        <v>Orton, Kyle DAL QB</v>
      </c>
    </row>
    <row r="998" spans="1:27" ht="15.75" thickBot="1">
      <c r="A998" s="196">
        <v>988</v>
      </c>
      <c r="B998" s="196">
        <v>988</v>
      </c>
      <c r="C998" s="197" t="s">
        <v>1104</v>
      </c>
      <c r="D998" s="197">
        <v>0</v>
      </c>
      <c r="E998" s="196">
        <v>0</v>
      </c>
      <c r="F998" s="199">
        <v>0</v>
      </c>
      <c r="G998" s="199">
        <v>0</v>
      </c>
      <c r="H998" s="199">
        <v>0</v>
      </c>
      <c r="I998" s="199">
        <v>0</v>
      </c>
      <c r="J998" s="200" t="s">
        <v>70</v>
      </c>
      <c r="K998" s="199">
        <v>0</v>
      </c>
      <c r="L998" s="199">
        <v>0</v>
      </c>
      <c r="M998" s="199">
        <v>0</v>
      </c>
      <c r="N998" s="199">
        <v>0</v>
      </c>
      <c r="O998" s="199">
        <v>0</v>
      </c>
      <c r="P998" s="199">
        <v>0</v>
      </c>
      <c r="Q998" s="199">
        <v>0</v>
      </c>
      <c r="R998" s="199">
        <v>0</v>
      </c>
      <c r="S998" s="199">
        <v>0</v>
      </c>
      <c r="T998" s="199">
        <v>0</v>
      </c>
      <c r="U998" s="199">
        <v>0</v>
      </c>
      <c r="V998" s="199">
        <v>0</v>
      </c>
      <c r="W998" s="196" t="s">
        <v>96</v>
      </c>
      <c r="X998" s="198">
        <v>5</v>
      </c>
      <c r="Y998" s="84"/>
      <c r="Z998" s="82"/>
      <c r="AA998" t="str">
        <f t="shared" si="63"/>
        <v>Osgood, Kassim DET WR</v>
      </c>
    </row>
    <row r="999" spans="1:27" ht="15.75" thickBot="1">
      <c r="A999" s="196">
        <v>989</v>
      </c>
      <c r="B999" s="196">
        <v>989</v>
      </c>
      <c r="C999" s="197" t="s">
        <v>1105</v>
      </c>
      <c r="D999" s="197">
        <v>-0.82</v>
      </c>
      <c r="E999" s="196">
        <v>-0.16400000000000001</v>
      </c>
      <c r="F999" s="196"/>
      <c r="G999" s="196"/>
      <c r="H999" s="196"/>
      <c r="I999" s="199">
        <v>-0.1</v>
      </c>
      <c r="J999" s="196"/>
      <c r="K999" s="196"/>
      <c r="L999" s="200" t="s">
        <v>70</v>
      </c>
      <c r="M999" s="199">
        <v>-0.1</v>
      </c>
      <c r="N999" s="196"/>
      <c r="O999" s="196"/>
      <c r="P999" s="196"/>
      <c r="Q999" s="196"/>
      <c r="R999" s="196"/>
      <c r="S999" s="196"/>
      <c r="T999" s="199">
        <v>-0.4</v>
      </c>
      <c r="U999" s="199">
        <v>-0.1</v>
      </c>
      <c r="V999" s="199">
        <v>-0.12</v>
      </c>
      <c r="W999" s="196" t="s">
        <v>71</v>
      </c>
      <c r="X999" s="198">
        <v>7</v>
      </c>
      <c r="Y999" s="81"/>
      <c r="Z999" s="79"/>
      <c r="AA999" t="str">
        <f t="shared" si="63"/>
        <v>Osweiler, Brock DEN QB</v>
      </c>
    </row>
    <row r="1000" spans="1:27" ht="15.75" thickBot="1">
      <c r="A1000" s="196">
        <v>990</v>
      </c>
      <c r="B1000" s="196">
        <v>990</v>
      </c>
      <c r="C1000" s="197" t="s">
        <v>1106</v>
      </c>
      <c r="D1000" s="197">
        <v>35.75</v>
      </c>
      <c r="E1000" s="196">
        <v>2.75</v>
      </c>
      <c r="F1000" s="199">
        <v>0</v>
      </c>
      <c r="G1000" s="199">
        <v>3</v>
      </c>
      <c r="H1000" s="196"/>
      <c r="I1000" s="196"/>
      <c r="J1000" s="199">
        <v>0</v>
      </c>
      <c r="K1000" s="199">
        <v>0</v>
      </c>
      <c r="L1000" s="200" t="s">
        <v>70</v>
      </c>
      <c r="M1000" s="199">
        <v>6.5</v>
      </c>
      <c r="N1000" s="199">
        <v>0</v>
      </c>
      <c r="O1000" s="199">
        <v>0</v>
      </c>
      <c r="P1000" s="199">
        <v>5.25</v>
      </c>
      <c r="Q1000" s="199">
        <v>0</v>
      </c>
      <c r="R1000" s="199">
        <v>9.5</v>
      </c>
      <c r="S1000" s="199">
        <v>11.5</v>
      </c>
      <c r="T1000" s="199">
        <v>0</v>
      </c>
      <c r="U1000" s="199">
        <v>0</v>
      </c>
      <c r="V1000" s="196"/>
      <c r="W1000" s="196" t="s">
        <v>71</v>
      </c>
      <c r="X1000" s="198">
        <v>7</v>
      </c>
      <c r="Y1000" s="84"/>
      <c r="Z1000" s="82"/>
      <c r="AA1000" t="str">
        <f t="shared" si="63"/>
        <v>Owens, Christopher ATL CB</v>
      </c>
    </row>
    <row r="1001" spans="1:27" ht="15.75" thickBot="1">
      <c r="A1001" s="196">
        <v>991</v>
      </c>
      <c r="B1001" s="196">
        <v>991</v>
      </c>
      <c r="C1001" s="197" t="s">
        <v>1107</v>
      </c>
      <c r="D1001" s="197">
        <v>49.2</v>
      </c>
      <c r="E1001" s="196">
        <v>3.7850000000000001</v>
      </c>
      <c r="F1001" s="199">
        <v>1.8</v>
      </c>
      <c r="G1001" s="199">
        <v>0</v>
      </c>
      <c r="H1001" s="199">
        <v>0</v>
      </c>
      <c r="I1001" s="199">
        <v>0</v>
      </c>
      <c r="J1001" s="199">
        <v>0</v>
      </c>
      <c r="K1001" s="200" t="s">
        <v>70</v>
      </c>
      <c r="L1001" s="199">
        <v>0</v>
      </c>
      <c r="M1001" s="196"/>
      <c r="N1001" s="196"/>
      <c r="O1001" s="199">
        <v>0</v>
      </c>
      <c r="P1001" s="199">
        <v>0</v>
      </c>
      <c r="Q1001" s="199">
        <v>0</v>
      </c>
      <c r="R1001" s="199">
        <v>7</v>
      </c>
      <c r="S1001" s="199">
        <v>17.2</v>
      </c>
      <c r="T1001" s="199">
        <v>6.3</v>
      </c>
      <c r="U1001" s="199">
        <v>16.899999999999999</v>
      </c>
      <c r="V1001" s="196"/>
      <c r="W1001" s="196" t="s">
        <v>71</v>
      </c>
      <c r="X1001" s="198">
        <v>6</v>
      </c>
      <c r="Y1001" s="81"/>
      <c r="Z1001" s="79"/>
      <c r="AA1001" t="str">
        <f t="shared" si="63"/>
        <v>Owens, Montell JAC RB</v>
      </c>
    </row>
    <row r="1002" spans="1:27" ht="15.75" thickBot="1">
      <c r="A1002" s="196">
        <v>992</v>
      </c>
      <c r="B1002" s="196">
        <v>992</v>
      </c>
      <c r="C1002" s="197" t="s">
        <v>1108</v>
      </c>
      <c r="D1002" s="197">
        <v>3.65</v>
      </c>
      <c r="E1002" s="196">
        <v>0.73</v>
      </c>
      <c r="F1002" s="196"/>
      <c r="G1002" s="196"/>
      <c r="H1002" s="196"/>
      <c r="I1002" s="196"/>
      <c r="J1002" s="200" t="s">
        <v>70</v>
      </c>
      <c r="K1002" s="196"/>
      <c r="L1002" s="196"/>
      <c r="M1002" s="196"/>
      <c r="N1002" s="196"/>
      <c r="O1002" s="199">
        <v>0</v>
      </c>
      <c r="P1002" s="196"/>
      <c r="Q1002" s="199">
        <v>0</v>
      </c>
      <c r="R1002" s="199">
        <v>0</v>
      </c>
      <c r="S1002" s="199">
        <v>0</v>
      </c>
      <c r="T1002" s="199">
        <v>3.65</v>
      </c>
      <c r="U1002" s="196"/>
      <c r="V1002" s="196"/>
      <c r="W1002" s="196" t="s">
        <v>76</v>
      </c>
      <c r="X1002" s="198">
        <v>5</v>
      </c>
      <c r="Y1002" s="84"/>
      <c r="Z1002" s="82"/>
      <c r="AA1002" t="str">
        <f t="shared" si="63"/>
        <v>Owusu, Chris TBB WR</v>
      </c>
    </row>
    <row r="1003" spans="1:27" ht="15.75" thickBot="1">
      <c r="A1003" s="196">
        <v>993</v>
      </c>
      <c r="B1003" s="196">
        <v>993</v>
      </c>
      <c r="C1003" s="197" t="s">
        <v>1109</v>
      </c>
      <c r="D1003" s="197">
        <v>99.1</v>
      </c>
      <c r="E1003" s="196">
        <v>6.194</v>
      </c>
      <c r="F1003" s="199">
        <v>7</v>
      </c>
      <c r="G1003" s="199">
        <v>4.5</v>
      </c>
      <c r="H1003" s="199">
        <v>6</v>
      </c>
      <c r="I1003" s="199">
        <v>13.25</v>
      </c>
      <c r="J1003" s="199">
        <v>4.5</v>
      </c>
      <c r="K1003" s="199">
        <v>2.25</v>
      </c>
      <c r="L1003" s="199">
        <v>6</v>
      </c>
      <c r="M1003" s="199">
        <v>12.15</v>
      </c>
      <c r="N1003" s="200" t="s">
        <v>70</v>
      </c>
      <c r="O1003" s="199">
        <v>7.25</v>
      </c>
      <c r="P1003" s="199">
        <v>3</v>
      </c>
      <c r="Q1003" s="199">
        <v>1.5</v>
      </c>
      <c r="R1003" s="199">
        <v>3.75</v>
      </c>
      <c r="S1003" s="199">
        <v>3</v>
      </c>
      <c r="T1003" s="199">
        <v>13.95</v>
      </c>
      <c r="U1003" s="199">
        <v>5.25</v>
      </c>
      <c r="V1003" s="199">
        <v>5.75</v>
      </c>
      <c r="W1003" s="196" t="s">
        <v>71</v>
      </c>
      <c r="X1003" s="198">
        <v>9</v>
      </c>
      <c r="Y1003" s="81"/>
      <c r="Z1003" s="79"/>
      <c r="AA1003" t="str">
        <f t="shared" si="63"/>
        <v>Pace, Calvin NYJ LB</v>
      </c>
    </row>
    <row r="1004" spans="1:27" ht="15.75" thickBot="1">
      <c r="A1004" s="196">
        <v>994</v>
      </c>
      <c r="B1004" s="196">
        <v>994</v>
      </c>
      <c r="C1004" s="197" t="s">
        <v>1110</v>
      </c>
      <c r="D1004" s="197">
        <v>65.650000000000006</v>
      </c>
      <c r="E1004" s="196">
        <v>4.3769999999999998</v>
      </c>
      <c r="F1004" s="199">
        <v>0</v>
      </c>
      <c r="G1004" s="199">
        <v>5</v>
      </c>
      <c r="H1004" s="199">
        <v>6</v>
      </c>
      <c r="I1004" s="199">
        <v>3.5</v>
      </c>
      <c r="J1004" s="199">
        <v>2.5</v>
      </c>
      <c r="K1004" s="200" t="s">
        <v>70</v>
      </c>
      <c r="L1004" s="199">
        <v>5.5</v>
      </c>
      <c r="M1004" s="199">
        <v>6</v>
      </c>
      <c r="N1004" s="199">
        <v>7.35</v>
      </c>
      <c r="O1004" s="199">
        <v>3.75</v>
      </c>
      <c r="P1004" s="199">
        <v>4.25</v>
      </c>
      <c r="Q1004" s="199">
        <v>5</v>
      </c>
      <c r="R1004" s="199">
        <v>10.050000000000001</v>
      </c>
      <c r="S1004" s="196"/>
      <c r="T1004" s="199">
        <v>5</v>
      </c>
      <c r="U1004" s="199">
        <v>0</v>
      </c>
      <c r="V1004" s="199">
        <v>1.75</v>
      </c>
      <c r="W1004" s="196" t="s">
        <v>71</v>
      </c>
      <c r="X1004" s="198">
        <v>6</v>
      </c>
      <c r="Y1004" s="84"/>
      <c r="Z1004" s="82"/>
      <c r="AA1004" t="str">
        <f t="shared" si="63"/>
        <v>Paea, Stephen CHI DT</v>
      </c>
    </row>
    <row r="1005" spans="1:27" ht="15.75" thickBot="1">
      <c r="A1005" s="196">
        <v>995</v>
      </c>
      <c r="B1005" s="196">
        <v>995</v>
      </c>
      <c r="C1005" s="197" t="s">
        <v>1111</v>
      </c>
      <c r="D1005" s="197">
        <v>16.25</v>
      </c>
      <c r="E1005" s="196">
        <v>1.016</v>
      </c>
      <c r="F1005" s="199">
        <v>0</v>
      </c>
      <c r="G1005" s="199">
        <v>1.5</v>
      </c>
      <c r="H1005" s="199">
        <v>0</v>
      </c>
      <c r="I1005" s="199">
        <v>0</v>
      </c>
      <c r="J1005" s="200" t="s">
        <v>70</v>
      </c>
      <c r="K1005" s="199">
        <v>0</v>
      </c>
      <c r="L1005" s="199">
        <v>0</v>
      </c>
      <c r="M1005" s="199">
        <v>4.75</v>
      </c>
      <c r="N1005" s="199">
        <v>4.5</v>
      </c>
      <c r="O1005" s="199">
        <v>0</v>
      </c>
      <c r="P1005" s="199">
        <v>0</v>
      </c>
      <c r="Q1005" s="199">
        <v>0</v>
      </c>
      <c r="R1005" s="199">
        <v>0</v>
      </c>
      <c r="S1005" s="199">
        <v>4</v>
      </c>
      <c r="T1005" s="199">
        <v>1.5</v>
      </c>
      <c r="U1005" s="199">
        <v>0</v>
      </c>
      <c r="V1005" s="199">
        <v>0</v>
      </c>
      <c r="W1005" s="196" t="s">
        <v>71</v>
      </c>
      <c r="X1005" s="198">
        <v>5</v>
      </c>
      <c r="Y1005" s="81"/>
      <c r="Z1005" s="79"/>
      <c r="AA1005" t="str">
        <f t="shared" si="63"/>
        <v>Palmer, Ashlee DET LB</v>
      </c>
    </row>
    <row r="1006" spans="1:27" ht="15.75" thickBot="1">
      <c r="A1006" s="196">
        <v>996</v>
      </c>
      <c r="B1006" s="196">
        <v>996</v>
      </c>
      <c r="C1006" s="197" t="s">
        <v>1112</v>
      </c>
      <c r="D1006" s="197">
        <v>236.87</v>
      </c>
      <c r="E1006" s="196">
        <v>15.791</v>
      </c>
      <c r="F1006" s="199">
        <v>15.88</v>
      </c>
      <c r="G1006" s="199">
        <v>23.35</v>
      </c>
      <c r="H1006" s="199">
        <v>19.86</v>
      </c>
      <c r="I1006" s="199">
        <v>4.08</v>
      </c>
      <c r="J1006" s="200" t="s">
        <v>70</v>
      </c>
      <c r="K1006" s="199">
        <v>14.65</v>
      </c>
      <c r="L1006" s="199">
        <v>17.32</v>
      </c>
      <c r="M1006" s="199">
        <v>16.260000000000002</v>
      </c>
      <c r="N1006" s="199">
        <v>37.14</v>
      </c>
      <c r="O1006" s="199">
        <v>20.100000000000001</v>
      </c>
      <c r="P1006" s="199">
        <v>17.8</v>
      </c>
      <c r="Q1006" s="199">
        <v>0.84</v>
      </c>
      <c r="R1006" s="199">
        <v>24.85</v>
      </c>
      <c r="S1006" s="199">
        <v>15.82</v>
      </c>
      <c r="T1006" s="199">
        <v>7.68</v>
      </c>
      <c r="U1006" s="199">
        <v>1.24</v>
      </c>
      <c r="V1006" s="196"/>
      <c r="W1006" s="197" t="s">
        <v>535</v>
      </c>
      <c r="X1006" s="198">
        <v>5</v>
      </c>
      <c r="Y1006" s="84"/>
      <c r="Z1006" s="82"/>
      <c r="AA1006" t="str">
        <f t="shared" si="63"/>
        <v>Palmer, Carson OAK QB</v>
      </c>
    </row>
    <row r="1007" spans="1:27" ht="15.75" thickBot="1">
      <c r="A1007" s="196">
        <v>997</v>
      </c>
      <c r="B1007" s="196">
        <v>997</v>
      </c>
      <c r="C1007" s="197" t="s">
        <v>1113</v>
      </c>
      <c r="D1007" s="197">
        <v>17.2</v>
      </c>
      <c r="E1007" s="196">
        <v>1.323</v>
      </c>
      <c r="F1007" s="199">
        <v>2.1</v>
      </c>
      <c r="G1007" s="199">
        <v>0</v>
      </c>
      <c r="H1007" s="199">
        <v>1.6</v>
      </c>
      <c r="I1007" s="196"/>
      <c r="J1007" s="196"/>
      <c r="K1007" s="196"/>
      <c r="L1007" s="200" t="s">
        <v>70</v>
      </c>
      <c r="M1007" s="199">
        <v>0</v>
      </c>
      <c r="N1007" s="199">
        <v>2</v>
      </c>
      <c r="O1007" s="199">
        <v>2</v>
      </c>
      <c r="P1007" s="199">
        <v>0</v>
      </c>
      <c r="Q1007" s="199">
        <v>0</v>
      </c>
      <c r="R1007" s="199">
        <v>0</v>
      </c>
      <c r="S1007" s="199">
        <v>1.9</v>
      </c>
      <c r="T1007" s="199">
        <v>0</v>
      </c>
      <c r="U1007" s="199">
        <v>7.6</v>
      </c>
      <c r="V1007" s="199">
        <v>0</v>
      </c>
      <c r="W1007" s="196" t="s">
        <v>71</v>
      </c>
      <c r="X1007" s="198">
        <v>7</v>
      </c>
      <c r="Y1007" s="81"/>
      <c r="Z1007" s="79"/>
      <c r="AA1007" t="str">
        <f t="shared" si="63"/>
        <v>Palmer, Michael ATL TE</v>
      </c>
    </row>
    <row r="1008" spans="1:27" ht="15.75" thickBot="1">
      <c r="A1008" s="196">
        <v>998</v>
      </c>
      <c r="B1008" s="196">
        <v>998</v>
      </c>
      <c r="C1008" s="197" t="s">
        <v>1114</v>
      </c>
      <c r="D1008" s="197">
        <v>1.85</v>
      </c>
      <c r="E1008" s="196">
        <v>0.37</v>
      </c>
      <c r="F1008" s="196"/>
      <c r="G1008" s="196"/>
      <c r="H1008" s="196"/>
      <c r="I1008" s="200" t="s">
        <v>70</v>
      </c>
      <c r="J1008" s="199">
        <v>0</v>
      </c>
      <c r="K1008" s="199">
        <v>0.85</v>
      </c>
      <c r="L1008" s="199">
        <v>0</v>
      </c>
      <c r="M1008" s="196"/>
      <c r="N1008" s="196"/>
      <c r="O1008" s="199">
        <v>0</v>
      </c>
      <c r="P1008" s="199">
        <v>1</v>
      </c>
      <c r="Q1008" s="196"/>
      <c r="R1008" s="196"/>
      <c r="S1008" s="196"/>
      <c r="T1008" s="196"/>
      <c r="U1008" s="196"/>
      <c r="V1008" s="196"/>
      <c r="W1008" s="196" t="s">
        <v>71</v>
      </c>
      <c r="X1008" s="198">
        <v>4</v>
      </c>
      <c r="Y1008" s="84"/>
      <c r="Z1008" s="82"/>
      <c r="AA1008" t="str">
        <f t="shared" si="63"/>
        <v>Palmer, Nathan IND WR</v>
      </c>
    </row>
    <row r="1009" spans="1:27" ht="15.75" thickBot="1">
      <c r="A1009" s="196">
        <v>999</v>
      </c>
      <c r="B1009" s="196">
        <v>999</v>
      </c>
      <c r="C1009" s="197" t="s">
        <v>1115</v>
      </c>
      <c r="D1009" s="197">
        <v>104.3</v>
      </c>
      <c r="E1009" s="196">
        <v>6.5190000000000001</v>
      </c>
      <c r="F1009" s="199">
        <v>2.5</v>
      </c>
      <c r="G1009" s="199">
        <v>11.6</v>
      </c>
      <c r="H1009" s="199">
        <v>4.5</v>
      </c>
      <c r="I1009" s="199">
        <v>2.5</v>
      </c>
      <c r="J1009" s="199">
        <v>0</v>
      </c>
      <c r="K1009" s="199">
        <v>10.25</v>
      </c>
      <c r="L1009" s="199">
        <v>3</v>
      </c>
      <c r="M1009" s="199">
        <v>7.25</v>
      </c>
      <c r="N1009" s="199">
        <v>1.25</v>
      </c>
      <c r="O1009" s="200" t="s">
        <v>70</v>
      </c>
      <c r="P1009" s="199">
        <v>13</v>
      </c>
      <c r="Q1009" s="199">
        <v>5.5</v>
      </c>
      <c r="R1009" s="199">
        <v>9.1999999999999993</v>
      </c>
      <c r="S1009" s="199">
        <v>9.3000000000000007</v>
      </c>
      <c r="T1009" s="199">
        <v>16.45</v>
      </c>
      <c r="U1009" s="199">
        <v>2.5</v>
      </c>
      <c r="V1009" s="199">
        <v>5.5</v>
      </c>
      <c r="W1009" s="196" t="s">
        <v>71</v>
      </c>
      <c r="X1009" s="198">
        <v>10</v>
      </c>
      <c r="Y1009" s="81"/>
      <c r="Z1009" s="79"/>
      <c r="AA1009" t="str">
        <f t="shared" si="63"/>
        <v>Parker, Juqua CLE DE</v>
      </c>
    </row>
    <row r="1010" spans="1:27" ht="15.75" thickBot="1">
      <c r="A1010" s="196">
        <v>1000</v>
      </c>
      <c r="B1010" s="196">
        <v>1000</v>
      </c>
      <c r="C1010" s="197" t="s">
        <v>1116</v>
      </c>
      <c r="D1010" s="197">
        <v>0.7</v>
      </c>
      <c r="E1010" s="196">
        <v>0.35</v>
      </c>
      <c r="F1010" s="199">
        <v>0</v>
      </c>
      <c r="G1010" s="199">
        <v>0.7</v>
      </c>
      <c r="H1010" s="196"/>
      <c r="I1010" s="196"/>
      <c r="J1010" s="196"/>
      <c r="K1010" s="200" t="s">
        <v>70</v>
      </c>
      <c r="L1010" s="196"/>
      <c r="M1010" s="196"/>
      <c r="N1010" s="196"/>
      <c r="O1010" s="196"/>
      <c r="P1010" s="196"/>
      <c r="Q1010" s="196"/>
      <c r="R1010" s="196"/>
      <c r="S1010" s="196"/>
      <c r="T1010" s="196"/>
      <c r="U1010" s="196"/>
      <c r="V1010" s="196"/>
      <c r="W1010" s="196" t="s">
        <v>71</v>
      </c>
      <c r="X1010" s="198">
        <v>6</v>
      </c>
      <c r="Y1010" s="84"/>
      <c r="Z1010" s="82"/>
      <c r="AA1010" t="str">
        <f t="shared" si="63"/>
        <v>Parker, Preston NOS WR</v>
      </c>
    </row>
    <row r="1011" spans="1:27" ht="15.75" thickBot="1">
      <c r="A1011" s="196">
        <v>1001</v>
      </c>
      <c r="B1011" s="196">
        <v>1001</v>
      </c>
      <c r="C1011" s="197" t="s">
        <v>1117</v>
      </c>
      <c r="D1011" s="197">
        <v>36.619999999999997</v>
      </c>
      <c r="E1011" s="196">
        <v>3.3290000000000002</v>
      </c>
      <c r="F1011" s="199">
        <v>2.52</v>
      </c>
      <c r="G1011" s="199">
        <v>3.16</v>
      </c>
      <c r="H1011" s="199">
        <v>0</v>
      </c>
      <c r="I1011" s="199">
        <v>1.72</v>
      </c>
      <c r="J1011" s="199">
        <v>0</v>
      </c>
      <c r="K1011" s="200" t="s">
        <v>70</v>
      </c>
      <c r="L1011" s="199">
        <v>0</v>
      </c>
      <c r="M1011" s="199">
        <v>2.9</v>
      </c>
      <c r="N1011" s="199">
        <v>5.22</v>
      </c>
      <c r="O1011" s="199">
        <v>3.6</v>
      </c>
      <c r="P1011" s="199">
        <v>11.3</v>
      </c>
      <c r="Q1011" s="199">
        <v>6.2</v>
      </c>
      <c r="R1011" s="196"/>
      <c r="S1011" s="196"/>
      <c r="T1011" s="196"/>
      <c r="U1011" s="196"/>
      <c r="V1011" s="196"/>
      <c r="W1011" s="196" t="s">
        <v>71</v>
      </c>
      <c r="X1011" s="198">
        <v>6</v>
      </c>
      <c r="Y1011" s="81"/>
      <c r="Z1011" s="79"/>
      <c r="AA1011" t="str">
        <f t="shared" si="63"/>
        <v>Parmele, Jalen JAC RB</v>
      </c>
    </row>
    <row r="1012" spans="1:27" ht="15.75" thickBot="1">
      <c r="A1012" s="196">
        <v>1002</v>
      </c>
      <c r="B1012" s="196">
        <v>1002</v>
      </c>
      <c r="C1012" s="197" t="s">
        <v>1118</v>
      </c>
      <c r="D1012" s="197">
        <v>21.31</v>
      </c>
      <c r="E1012" s="196">
        <v>1.639</v>
      </c>
      <c r="F1012" s="196"/>
      <c r="G1012" s="196"/>
      <c r="H1012" s="196"/>
      <c r="I1012" s="199">
        <v>2.4</v>
      </c>
      <c r="J1012" s="200" t="s">
        <v>70</v>
      </c>
      <c r="K1012" s="199">
        <v>1.4</v>
      </c>
      <c r="L1012" s="199">
        <v>1</v>
      </c>
      <c r="M1012" s="199">
        <v>-1.93</v>
      </c>
      <c r="N1012" s="199">
        <v>3.07</v>
      </c>
      <c r="O1012" s="199">
        <v>0.33</v>
      </c>
      <c r="P1012" s="199">
        <v>1</v>
      </c>
      <c r="Q1012" s="199">
        <v>0</v>
      </c>
      <c r="R1012" s="199">
        <v>1</v>
      </c>
      <c r="S1012" s="199">
        <v>4.2</v>
      </c>
      <c r="T1012" s="199">
        <v>5.12</v>
      </c>
      <c r="U1012" s="199">
        <v>0.47</v>
      </c>
      <c r="V1012" s="199">
        <v>3.25</v>
      </c>
      <c r="W1012" s="196" t="s">
        <v>71</v>
      </c>
      <c r="X1012" s="198">
        <v>5</v>
      </c>
      <c r="Y1012" s="84"/>
      <c r="Z1012" s="82"/>
      <c r="AA1012" t="str">
        <f t="shared" si="63"/>
        <v>Parrish, Roscoe TBB WR</v>
      </c>
    </row>
    <row r="1013" spans="1:27" ht="15.75" thickBot="1">
      <c r="A1013" s="196">
        <v>1003</v>
      </c>
      <c r="B1013" s="196">
        <v>1003</v>
      </c>
      <c r="C1013" s="197" t="s">
        <v>1119</v>
      </c>
      <c r="D1013" s="197">
        <v>15.5</v>
      </c>
      <c r="E1013" s="196">
        <v>1.0329999999999999</v>
      </c>
      <c r="F1013" s="199">
        <v>2.1</v>
      </c>
      <c r="G1013" s="199">
        <v>0</v>
      </c>
      <c r="H1013" s="199">
        <v>0</v>
      </c>
      <c r="I1013" s="199">
        <v>8.1</v>
      </c>
      <c r="J1013" s="199">
        <v>2.2000000000000002</v>
      </c>
      <c r="K1013" s="199">
        <v>0</v>
      </c>
      <c r="L1013" s="199">
        <v>0</v>
      </c>
      <c r="M1013" s="199">
        <v>0</v>
      </c>
      <c r="N1013" s="196"/>
      <c r="O1013" s="199">
        <v>0</v>
      </c>
      <c r="P1013" s="200" t="s">
        <v>70</v>
      </c>
      <c r="Q1013" s="199">
        <v>0</v>
      </c>
      <c r="R1013" s="199">
        <v>3.1</v>
      </c>
      <c r="S1013" s="199">
        <v>0</v>
      </c>
      <c r="T1013" s="199">
        <v>0</v>
      </c>
      <c r="U1013" s="199">
        <v>0</v>
      </c>
      <c r="V1013" s="199">
        <v>0</v>
      </c>
      <c r="W1013" s="196" t="s">
        <v>71</v>
      </c>
      <c r="X1013" s="198">
        <v>11</v>
      </c>
      <c r="Y1013" s="81"/>
      <c r="Z1013" s="79"/>
      <c r="AA1013" t="str">
        <f t="shared" si="63"/>
        <v>Pascoe, Bear NYG TE</v>
      </c>
    </row>
    <row r="1014" spans="1:27" ht="15.75" thickBot="1">
      <c r="A1014" s="196">
        <v>1004</v>
      </c>
      <c r="B1014" s="196">
        <v>1004</v>
      </c>
      <c r="C1014" s="197" t="s">
        <v>1120</v>
      </c>
      <c r="D1014" s="197">
        <v>35.75</v>
      </c>
      <c r="E1014" s="196">
        <v>2.383</v>
      </c>
      <c r="F1014" s="199">
        <v>5.5</v>
      </c>
      <c r="G1014" s="196"/>
      <c r="H1014" s="199">
        <v>0</v>
      </c>
      <c r="I1014" s="199">
        <v>0</v>
      </c>
      <c r="J1014" s="199">
        <v>3.75</v>
      </c>
      <c r="K1014" s="200" t="s">
        <v>70</v>
      </c>
      <c r="L1014" s="199">
        <v>0</v>
      </c>
      <c r="M1014" s="199">
        <v>0</v>
      </c>
      <c r="N1014" s="199">
        <v>1.5</v>
      </c>
      <c r="O1014" s="199">
        <v>6.75</v>
      </c>
      <c r="P1014" s="199">
        <v>3</v>
      </c>
      <c r="Q1014" s="199">
        <v>0</v>
      </c>
      <c r="R1014" s="199">
        <v>0</v>
      </c>
      <c r="S1014" s="199">
        <v>0</v>
      </c>
      <c r="T1014" s="199">
        <v>1.5</v>
      </c>
      <c r="U1014" s="199">
        <v>6.25</v>
      </c>
      <c r="V1014" s="199">
        <v>7.5</v>
      </c>
      <c r="W1014" s="196" t="s">
        <v>96</v>
      </c>
      <c r="X1014" s="198">
        <v>6</v>
      </c>
      <c r="Y1014" s="84"/>
      <c r="Z1014" s="82"/>
      <c r="AA1014" t="str">
        <f t="shared" si="63"/>
        <v>Patrick, Johnny NOS CB</v>
      </c>
    </row>
    <row r="1015" spans="1:27" ht="15.75" thickBot="1">
      <c r="A1015" s="196">
        <v>1005</v>
      </c>
      <c r="B1015" s="196">
        <v>1005</v>
      </c>
      <c r="C1015" s="197" t="s">
        <v>1121</v>
      </c>
      <c r="D1015" s="197">
        <v>59.75</v>
      </c>
      <c r="E1015" s="196">
        <v>6.6390000000000002</v>
      </c>
      <c r="F1015" s="199">
        <v>4.5</v>
      </c>
      <c r="G1015" s="199">
        <v>11.5</v>
      </c>
      <c r="H1015" s="199">
        <v>1.5</v>
      </c>
      <c r="I1015" s="199">
        <v>21.5</v>
      </c>
      <c r="J1015" s="199">
        <v>9.5</v>
      </c>
      <c r="K1015" s="196"/>
      <c r="L1015" s="200" t="s">
        <v>70</v>
      </c>
      <c r="M1015" s="196"/>
      <c r="N1015" s="196"/>
      <c r="O1015" s="196"/>
      <c r="P1015" s="196"/>
      <c r="Q1015" s="196"/>
      <c r="R1015" s="196"/>
      <c r="S1015" s="199">
        <v>0.75</v>
      </c>
      <c r="T1015" s="199">
        <v>3</v>
      </c>
      <c r="U1015" s="199">
        <v>6</v>
      </c>
      <c r="V1015" s="199">
        <v>1.5</v>
      </c>
      <c r="W1015" s="196" t="s">
        <v>71</v>
      </c>
      <c r="X1015" s="198">
        <v>7</v>
      </c>
      <c r="Y1015" s="81"/>
      <c r="Z1015" s="79"/>
      <c r="AA1015" t="str">
        <f t="shared" si="63"/>
        <v>Patterson, Dimitri MIA CB</v>
      </c>
    </row>
    <row r="1016" spans="1:27" ht="15.75" thickBot="1">
      <c r="A1016" s="196">
        <v>1006</v>
      </c>
      <c r="B1016" s="196">
        <v>1006</v>
      </c>
      <c r="C1016" s="197" t="s">
        <v>1122</v>
      </c>
      <c r="D1016" s="197">
        <v>18.95</v>
      </c>
      <c r="E1016" s="196">
        <v>3.79</v>
      </c>
      <c r="F1016" s="196"/>
      <c r="G1016" s="196"/>
      <c r="H1016" s="196"/>
      <c r="I1016" s="196"/>
      <c r="J1016" s="196"/>
      <c r="K1016" s="196"/>
      <c r="L1016" s="200" t="s">
        <v>70</v>
      </c>
      <c r="M1016" s="196"/>
      <c r="N1016" s="199">
        <v>1.25</v>
      </c>
      <c r="O1016" s="199">
        <v>0</v>
      </c>
      <c r="P1016" s="199">
        <v>6.25</v>
      </c>
      <c r="Q1016" s="199">
        <v>10.199999999999999</v>
      </c>
      <c r="R1016" s="199">
        <v>1.25</v>
      </c>
      <c r="S1016" s="196"/>
      <c r="T1016" s="196"/>
      <c r="U1016" s="196"/>
      <c r="V1016" s="196"/>
      <c r="W1016" s="196" t="s">
        <v>71</v>
      </c>
      <c r="X1016" s="198">
        <v>7</v>
      </c>
      <c r="Y1016" s="84"/>
      <c r="Z1016" s="82"/>
      <c r="AA1016" t="str">
        <f t="shared" si="63"/>
        <v>Patterson, Mike PHI DT</v>
      </c>
    </row>
    <row r="1017" spans="1:27" ht="15.75" thickBot="1">
      <c r="A1017" s="196">
        <v>1007</v>
      </c>
      <c r="B1017" s="196">
        <v>1007</v>
      </c>
      <c r="C1017" s="197" t="s">
        <v>1123</v>
      </c>
      <c r="D1017" s="197">
        <v>30.2</v>
      </c>
      <c r="E1017" s="196">
        <v>1.8879999999999999</v>
      </c>
      <c r="F1017" s="199">
        <v>0</v>
      </c>
      <c r="G1017" s="199">
        <v>5.8</v>
      </c>
      <c r="H1017" s="199">
        <v>0</v>
      </c>
      <c r="I1017" s="199">
        <v>4.5</v>
      </c>
      <c r="J1017" s="199">
        <v>0</v>
      </c>
      <c r="K1017" s="199">
        <v>0</v>
      </c>
      <c r="L1017" s="199">
        <v>0</v>
      </c>
      <c r="M1017" s="199">
        <v>5.2</v>
      </c>
      <c r="N1017" s="199">
        <v>3.7</v>
      </c>
      <c r="O1017" s="200" t="s">
        <v>70</v>
      </c>
      <c r="P1017" s="199">
        <v>0</v>
      </c>
      <c r="Q1017" s="199">
        <v>10.4</v>
      </c>
      <c r="R1017" s="199">
        <v>0</v>
      </c>
      <c r="S1017" s="199">
        <v>-3</v>
      </c>
      <c r="T1017" s="199">
        <v>0</v>
      </c>
      <c r="U1017" s="199">
        <v>3.6</v>
      </c>
      <c r="V1017" s="199">
        <v>0</v>
      </c>
      <c r="W1017" s="196" t="s">
        <v>71</v>
      </c>
      <c r="X1017" s="198">
        <v>10</v>
      </c>
      <c r="Y1017" s="81"/>
      <c r="Z1017" s="79"/>
      <c r="AA1017" t="str">
        <f t="shared" si="63"/>
        <v>Paul, Niles WAS TE</v>
      </c>
    </row>
    <row r="1018" spans="1:27" ht="15.75" thickBot="1">
      <c r="A1018" s="196">
        <v>1008</v>
      </c>
      <c r="B1018" s="196">
        <v>1008</v>
      </c>
      <c r="C1018" s="197" t="s">
        <v>1124</v>
      </c>
      <c r="D1018" s="197">
        <v>74.3</v>
      </c>
      <c r="E1018" s="196">
        <v>4.6440000000000001</v>
      </c>
      <c r="F1018" s="199">
        <v>3.7</v>
      </c>
      <c r="G1018" s="199">
        <v>0</v>
      </c>
      <c r="H1018" s="199">
        <v>0</v>
      </c>
      <c r="I1018" s="199">
        <v>0</v>
      </c>
      <c r="J1018" s="199">
        <v>0</v>
      </c>
      <c r="K1018" s="199">
        <v>0</v>
      </c>
      <c r="L1018" s="199">
        <v>13.6</v>
      </c>
      <c r="M1018" s="199">
        <v>10.3</v>
      </c>
      <c r="N1018" s="199">
        <v>13.4</v>
      </c>
      <c r="O1018" s="200" t="s">
        <v>70</v>
      </c>
      <c r="P1018" s="199">
        <v>9.1999999999999993</v>
      </c>
      <c r="Q1018" s="199">
        <v>4.0999999999999996</v>
      </c>
      <c r="R1018" s="199">
        <v>2.6</v>
      </c>
      <c r="S1018" s="199">
        <v>2.2999999999999998</v>
      </c>
      <c r="T1018" s="199">
        <v>10.7</v>
      </c>
      <c r="U1018" s="199">
        <v>2.1</v>
      </c>
      <c r="V1018" s="199">
        <v>2.2999999999999998</v>
      </c>
      <c r="W1018" s="196" t="s">
        <v>71</v>
      </c>
      <c r="X1018" s="198">
        <v>10</v>
      </c>
      <c r="Y1018" s="84"/>
      <c r="Z1018" s="82"/>
      <c r="AA1018" t="str">
        <f t="shared" si="63"/>
        <v>Paulsen, Logan WAS TE</v>
      </c>
    </row>
    <row r="1019" spans="1:27" ht="15.75" thickBot="1">
      <c r="A1019" s="196">
        <v>1009</v>
      </c>
      <c r="B1019" s="196">
        <v>1009</v>
      </c>
      <c r="C1019" s="197" t="s">
        <v>1125</v>
      </c>
      <c r="D1019" s="197">
        <v>12.6</v>
      </c>
      <c r="E1019" s="196">
        <v>0.78700000000000003</v>
      </c>
      <c r="F1019" s="199">
        <v>0</v>
      </c>
      <c r="G1019" s="199">
        <v>0</v>
      </c>
      <c r="H1019" s="199">
        <v>0</v>
      </c>
      <c r="I1019" s="200" t="s">
        <v>70</v>
      </c>
      <c r="J1019" s="199">
        <v>2.2999999999999998</v>
      </c>
      <c r="K1019" s="199">
        <v>2.2999999999999998</v>
      </c>
      <c r="L1019" s="199">
        <v>2.2000000000000002</v>
      </c>
      <c r="M1019" s="199">
        <v>0</v>
      </c>
      <c r="N1019" s="199">
        <v>2.2000000000000002</v>
      </c>
      <c r="O1019" s="199">
        <v>1.5</v>
      </c>
      <c r="P1019" s="199">
        <v>2.1</v>
      </c>
      <c r="Q1019" s="199">
        <v>0</v>
      </c>
      <c r="R1019" s="199">
        <v>0</v>
      </c>
      <c r="S1019" s="199">
        <v>0</v>
      </c>
      <c r="T1019" s="199">
        <v>0</v>
      </c>
      <c r="U1019" s="199">
        <v>0</v>
      </c>
      <c r="V1019" s="199">
        <v>0</v>
      </c>
      <c r="W1019" s="196" t="s">
        <v>71</v>
      </c>
      <c r="X1019" s="198">
        <v>4</v>
      </c>
      <c r="Y1019" s="81"/>
      <c r="Z1019" s="79"/>
      <c r="AA1019" t="str">
        <f t="shared" si="63"/>
        <v>Paulson, David PIT TE</v>
      </c>
    </row>
    <row r="1020" spans="1:27" ht="15.75" thickBot="1">
      <c r="A1020" s="196">
        <v>1010</v>
      </c>
      <c r="B1020" s="196">
        <v>1010</v>
      </c>
      <c r="C1020" s="197" t="s">
        <v>1126</v>
      </c>
      <c r="D1020" s="197">
        <v>29</v>
      </c>
      <c r="E1020" s="196">
        <v>1.8120000000000001</v>
      </c>
      <c r="F1020" s="199">
        <v>0</v>
      </c>
      <c r="G1020" s="199">
        <v>0</v>
      </c>
      <c r="H1020" s="199">
        <v>7</v>
      </c>
      <c r="I1020" s="199">
        <v>0</v>
      </c>
      <c r="J1020" s="199">
        <v>3.75</v>
      </c>
      <c r="K1020" s="199">
        <v>1.5</v>
      </c>
      <c r="L1020" s="199">
        <v>0</v>
      </c>
      <c r="M1020" s="199">
        <v>1.5</v>
      </c>
      <c r="N1020" s="199">
        <v>0</v>
      </c>
      <c r="O1020" s="199">
        <v>3</v>
      </c>
      <c r="P1020" s="200" t="s">
        <v>70</v>
      </c>
      <c r="Q1020" s="199">
        <v>2.25</v>
      </c>
      <c r="R1020" s="199">
        <v>0</v>
      </c>
      <c r="S1020" s="199">
        <v>0</v>
      </c>
      <c r="T1020" s="199">
        <v>6.25</v>
      </c>
      <c r="U1020" s="199">
        <v>0.75</v>
      </c>
      <c r="V1020" s="199">
        <v>3</v>
      </c>
      <c r="W1020" s="196" t="s">
        <v>71</v>
      </c>
      <c r="X1020" s="198">
        <v>11</v>
      </c>
      <c r="Y1020" s="84"/>
      <c r="Z1020" s="82"/>
      <c r="AA1020" t="str">
        <f t="shared" si="63"/>
        <v>Paysinger, Spencer NYG LB</v>
      </c>
    </row>
    <row r="1021" spans="1:27" ht="15.75" thickBot="1">
      <c r="A1021" s="196">
        <v>1011</v>
      </c>
      <c r="B1021" s="196">
        <v>1011</v>
      </c>
      <c r="C1021" s="197" t="s">
        <v>1127</v>
      </c>
      <c r="D1021" s="197">
        <v>14.48</v>
      </c>
      <c r="E1021" s="196">
        <v>0.96499999999999997</v>
      </c>
      <c r="F1021" s="199">
        <v>1</v>
      </c>
      <c r="G1021" s="199">
        <v>0.48</v>
      </c>
      <c r="H1021" s="199">
        <v>2.36</v>
      </c>
      <c r="I1021" s="196"/>
      <c r="J1021" s="199">
        <v>0</v>
      </c>
      <c r="K1021" s="199">
        <v>1.3</v>
      </c>
      <c r="L1021" s="199">
        <v>1.38</v>
      </c>
      <c r="M1021" s="199">
        <v>4.76</v>
      </c>
      <c r="N1021" s="200" t="s">
        <v>70</v>
      </c>
      <c r="O1021" s="199">
        <v>1.1000000000000001</v>
      </c>
      <c r="P1021" s="199">
        <v>0</v>
      </c>
      <c r="Q1021" s="199">
        <v>0</v>
      </c>
      <c r="R1021" s="199">
        <v>0</v>
      </c>
      <c r="S1021" s="199">
        <v>0</v>
      </c>
      <c r="T1021" s="199">
        <v>0</v>
      </c>
      <c r="U1021" s="199">
        <v>0</v>
      </c>
      <c r="V1021" s="199">
        <v>2.1</v>
      </c>
      <c r="W1021" s="197" t="s">
        <v>1128</v>
      </c>
      <c r="X1021" s="198">
        <v>9</v>
      </c>
      <c r="Y1021" s="81"/>
      <c r="Z1021" s="79"/>
      <c r="AA1021" t="str">
        <f t="shared" si="63"/>
        <v>Pead, Isaiah STL RB</v>
      </c>
    </row>
    <row r="1022" spans="1:27" ht="15.75" thickBot="1">
      <c r="A1022" s="196">
        <v>1012</v>
      </c>
      <c r="B1022" s="196">
        <v>1012</v>
      </c>
      <c r="C1022" s="197" t="s">
        <v>1129</v>
      </c>
      <c r="D1022" s="197">
        <v>52.78</v>
      </c>
      <c r="E1022" s="196">
        <v>3.77</v>
      </c>
      <c r="F1022" s="199">
        <v>2.2000000000000002</v>
      </c>
      <c r="G1022" s="199">
        <v>0.1</v>
      </c>
      <c r="H1022" s="199">
        <v>0</v>
      </c>
      <c r="I1022" s="199">
        <v>5.8</v>
      </c>
      <c r="J1022" s="199">
        <v>0</v>
      </c>
      <c r="K1022" s="199">
        <v>17.059999999999999</v>
      </c>
      <c r="L1022" s="199">
        <v>7.22</v>
      </c>
      <c r="M1022" s="200" t="s">
        <v>70</v>
      </c>
      <c r="N1022" s="199">
        <v>0</v>
      </c>
      <c r="O1022" s="199">
        <v>5</v>
      </c>
      <c r="P1022" s="199">
        <v>7.5</v>
      </c>
      <c r="Q1022" s="199">
        <v>6.1</v>
      </c>
      <c r="R1022" s="199">
        <v>0.4</v>
      </c>
      <c r="S1022" s="196"/>
      <c r="T1022" s="196"/>
      <c r="U1022" s="199">
        <v>0</v>
      </c>
      <c r="V1022" s="199">
        <v>1.4</v>
      </c>
      <c r="W1022" s="196" t="s">
        <v>71</v>
      </c>
      <c r="X1022" s="198">
        <v>8</v>
      </c>
      <c r="Y1022" s="84"/>
      <c r="Z1022" s="82"/>
      <c r="AA1022" t="str">
        <f t="shared" si="63"/>
        <v>Peerman, Cedric CIN RB</v>
      </c>
    </row>
    <row r="1023" spans="1:27" ht="15.75" thickBot="1">
      <c r="A1023" s="196">
        <v>1013</v>
      </c>
      <c r="B1023" s="196">
        <v>1013</v>
      </c>
      <c r="C1023" s="197" t="s">
        <v>1130</v>
      </c>
      <c r="D1023" s="197">
        <v>121.15</v>
      </c>
      <c r="E1023" s="196">
        <v>7.5720000000000001</v>
      </c>
      <c r="F1023" s="199">
        <v>7.5</v>
      </c>
      <c r="G1023" s="199">
        <v>6</v>
      </c>
      <c r="H1023" s="199">
        <v>6.25</v>
      </c>
      <c r="I1023" s="199">
        <v>12.95</v>
      </c>
      <c r="J1023" s="199">
        <v>4.25</v>
      </c>
      <c r="K1023" s="199">
        <v>12.25</v>
      </c>
      <c r="L1023" s="199">
        <v>6.25</v>
      </c>
      <c r="M1023" s="200" t="s">
        <v>70</v>
      </c>
      <c r="N1023" s="199">
        <v>7.5</v>
      </c>
      <c r="O1023" s="199">
        <v>8.3000000000000007</v>
      </c>
      <c r="P1023" s="199">
        <v>5</v>
      </c>
      <c r="Q1023" s="199">
        <v>2.5</v>
      </c>
      <c r="R1023" s="199">
        <v>12.15</v>
      </c>
      <c r="S1023" s="199">
        <v>3.75</v>
      </c>
      <c r="T1023" s="199">
        <v>4.5</v>
      </c>
      <c r="U1023" s="199">
        <v>7.25</v>
      </c>
      <c r="V1023" s="199">
        <v>14.75</v>
      </c>
      <c r="W1023" s="196" t="s">
        <v>71</v>
      </c>
      <c r="X1023" s="198">
        <v>8</v>
      </c>
      <c r="Y1023" s="81"/>
      <c r="Z1023" s="79"/>
      <c r="AA1023" t="str">
        <f t="shared" si="63"/>
        <v>Peko, Domata CIN DT</v>
      </c>
    </row>
    <row r="1024" spans="1:27" ht="15.75" thickBot="1">
      <c r="A1024" s="196">
        <v>1014</v>
      </c>
      <c r="B1024" s="196">
        <v>1014</v>
      </c>
      <c r="C1024" s="197" t="s">
        <v>1131</v>
      </c>
      <c r="D1024" s="197">
        <v>184.95</v>
      </c>
      <c r="E1024" s="196">
        <v>11.558999999999999</v>
      </c>
      <c r="F1024" s="199">
        <v>9.5</v>
      </c>
      <c r="G1024" s="199">
        <v>18.100000000000001</v>
      </c>
      <c r="H1024" s="199">
        <v>10.55</v>
      </c>
      <c r="I1024" s="199">
        <v>3.75</v>
      </c>
      <c r="J1024" s="199">
        <v>2</v>
      </c>
      <c r="K1024" s="200" t="s">
        <v>70</v>
      </c>
      <c r="L1024" s="199">
        <v>10.9</v>
      </c>
      <c r="M1024" s="199">
        <v>15.1</v>
      </c>
      <c r="N1024" s="199">
        <v>0</v>
      </c>
      <c r="O1024" s="199">
        <v>16.7</v>
      </c>
      <c r="P1024" s="199">
        <v>5</v>
      </c>
      <c r="Q1024" s="199">
        <v>4.5</v>
      </c>
      <c r="R1024" s="199">
        <v>15.45</v>
      </c>
      <c r="S1024" s="199">
        <v>9.75</v>
      </c>
      <c r="T1024" s="199">
        <v>20.95</v>
      </c>
      <c r="U1024" s="199">
        <v>38.200000000000003</v>
      </c>
      <c r="V1024" s="199">
        <v>4.5</v>
      </c>
      <c r="W1024" s="197" t="s">
        <v>592</v>
      </c>
      <c r="X1024" s="198">
        <v>6</v>
      </c>
      <c r="Y1024" s="84"/>
      <c r="Z1024" s="82"/>
      <c r="AA1024" t="str">
        <f t="shared" si="63"/>
        <v>Peppers, Julius CHI DE</v>
      </c>
    </row>
    <row r="1025" spans="1:27" ht="15.75" thickBot="1">
      <c r="A1025" s="196">
        <v>1015</v>
      </c>
      <c r="B1025" s="196">
        <v>1015</v>
      </c>
      <c r="C1025" s="197" t="s">
        <v>1132</v>
      </c>
      <c r="D1025" s="197">
        <v>26.2</v>
      </c>
      <c r="E1025" s="196">
        <v>5.24</v>
      </c>
      <c r="F1025" s="196"/>
      <c r="G1025" s="196"/>
      <c r="H1025" s="196"/>
      <c r="I1025" s="196"/>
      <c r="J1025" s="200" t="s">
        <v>70</v>
      </c>
      <c r="K1025" s="196"/>
      <c r="L1025" s="196"/>
      <c r="M1025" s="196"/>
      <c r="N1025" s="196"/>
      <c r="O1025" s="199">
        <v>4</v>
      </c>
      <c r="P1025" s="199">
        <v>0.75</v>
      </c>
      <c r="Q1025" s="199">
        <v>13.95</v>
      </c>
      <c r="R1025" s="196"/>
      <c r="S1025" s="196"/>
      <c r="T1025" s="196"/>
      <c r="U1025" s="199">
        <v>5.25</v>
      </c>
      <c r="V1025" s="199">
        <v>2.25</v>
      </c>
      <c r="W1025" s="196" t="s">
        <v>71</v>
      </c>
      <c r="X1025" s="198">
        <v>5</v>
      </c>
      <c r="Y1025" s="81"/>
      <c r="Z1025" s="79"/>
      <c r="AA1025" t="str">
        <f t="shared" si="63"/>
        <v>Peprah, Charlie DAL S</v>
      </c>
    </row>
    <row r="1026" spans="1:27" ht="15.75" thickBot="1">
      <c r="A1026" s="196">
        <v>1016</v>
      </c>
      <c r="B1026" s="196">
        <v>1016</v>
      </c>
      <c r="C1026" s="197" t="s">
        <v>1133</v>
      </c>
      <c r="D1026" s="197">
        <v>40.450000000000003</v>
      </c>
      <c r="E1026" s="196">
        <v>6.742</v>
      </c>
      <c r="F1026" s="199">
        <v>10.5</v>
      </c>
      <c r="G1026" s="199">
        <v>0</v>
      </c>
      <c r="H1026" s="199">
        <v>13.15</v>
      </c>
      <c r="I1026" s="199">
        <v>3</v>
      </c>
      <c r="J1026" s="199">
        <v>13.8</v>
      </c>
      <c r="K1026" s="199">
        <v>0</v>
      </c>
      <c r="L1026" s="196"/>
      <c r="M1026" s="196"/>
      <c r="N1026" s="196"/>
      <c r="O1026" s="200" t="s">
        <v>70</v>
      </c>
      <c r="P1026" s="196"/>
      <c r="Q1026" s="196"/>
      <c r="R1026" s="196"/>
      <c r="S1026" s="196"/>
      <c r="T1026" s="196"/>
      <c r="U1026" s="196"/>
      <c r="V1026" s="196"/>
      <c r="W1026" s="196" t="s">
        <v>71</v>
      </c>
      <c r="X1026" s="198">
        <v>10</v>
      </c>
      <c r="Y1026" s="84"/>
      <c r="Z1026" s="82"/>
      <c r="AA1026" t="str">
        <f t="shared" si="63"/>
        <v>Perry, Nick GBP LB</v>
      </c>
    </row>
    <row r="1027" spans="1:27" ht="15.75" thickBot="1">
      <c r="A1027" s="196">
        <v>1017</v>
      </c>
      <c r="B1027" s="196">
        <v>1017</v>
      </c>
      <c r="C1027" s="197" t="s">
        <v>1134</v>
      </c>
      <c r="D1027" s="197">
        <v>38</v>
      </c>
      <c r="E1027" s="196">
        <v>3.8</v>
      </c>
      <c r="F1027" s="196"/>
      <c r="G1027" s="196"/>
      <c r="H1027" s="196"/>
      <c r="I1027" s="196"/>
      <c r="J1027" s="196"/>
      <c r="K1027" s="196"/>
      <c r="L1027" s="200" t="s">
        <v>70</v>
      </c>
      <c r="M1027" s="199">
        <v>0</v>
      </c>
      <c r="N1027" s="199">
        <v>0</v>
      </c>
      <c r="O1027" s="199">
        <v>3.75</v>
      </c>
      <c r="P1027" s="199">
        <v>0</v>
      </c>
      <c r="Q1027" s="199">
        <v>5</v>
      </c>
      <c r="R1027" s="199">
        <v>2.5</v>
      </c>
      <c r="S1027" s="199">
        <v>5</v>
      </c>
      <c r="T1027" s="199">
        <v>0</v>
      </c>
      <c r="U1027" s="199">
        <v>14.25</v>
      </c>
      <c r="V1027" s="199">
        <v>7.5</v>
      </c>
      <c r="W1027" s="196" t="s">
        <v>71</v>
      </c>
      <c r="X1027" s="198">
        <v>7</v>
      </c>
      <c r="Y1027" s="81"/>
      <c r="Z1027" s="79"/>
      <c r="AA1027" t="str">
        <f t="shared" si="63"/>
        <v>Peters, Corey ATL DT</v>
      </c>
    </row>
    <row r="1028" spans="1:27" ht="15.75" thickBot="1">
      <c r="A1028" s="196">
        <v>1018</v>
      </c>
      <c r="B1028" s="196">
        <v>1018</v>
      </c>
      <c r="C1028" s="197" t="s">
        <v>1135</v>
      </c>
      <c r="D1028" s="197">
        <v>389.68</v>
      </c>
      <c r="E1028" s="196">
        <v>24.355</v>
      </c>
      <c r="F1028" s="199">
        <v>21.7</v>
      </c>
      <c r="G1028" s="199">
        <v>11</v>
      </c>
      <c r="H1028" s="199">
        <v>11.7</v>
      </c>
      <c r="I1028" s="199">
        <v>16.2</v>
      </c>
      <c r="J1028" s="199">
        <v>13.3</v>
      </c>
      <c r="K1028" s="199">
        <v>19.899999999999999</v>
      </c>
      <c r="L1028" s="199">
        <v>26.96</v>
      </c>
      <c r="M1028" s="199">
        <v>17.7</v>
      </c>
      <c r="N1028" s="199">
        <v>38.94</v>
      </c>
      <c r="O1028" s="199">
        <v>33.020000000000003</v>
      </c>
      <c r="P1028" s="200" t="s">
        <v>70</v>
      </c>
      <c r="Q1028" s="199">
        <v>16.8</v>
      </c>
      <c r="R1028" s="199">
        <v>41.5</v>
      </c>
      <c r="S1028" s="199">
        <v>34.08</v>
      </c>
      <c r="T1028" s="199">
        <v>39.799999999999997</v>
      </c>
      <c r="U1028" s="199">
        <v>10</v>
      </c>
      <c r="V1028" s="199">
        <v>37.08</v>
      </c>
      <c r="W1028" s="197" t="s">
        <v>136</v>
      </c>
      <c r="X1028" s="198">
        <v>11</v>
      </c>
      <c r="Y1028" s="84"/>
      <c r="Z1028" s="82"/>
      <c r="AA1028" t="str">
        <f t="shared" si="63"/>
        <v>Peterson, Adrian MIN RB</v>
      </c>
    </row>
    <row r="1029" spans="1:27" ht="15.75" thickBot="1">
      <c r="A1029" s="196">
        <v>1019</v>
      </c>
      <c r="B1029" s="196">
        <v>1019</v>
      </c>
      <c r="C1029" s="197" t="s">
        <v>1136</v>
      </c>
      <c r="D1029" s="197">
        <v>14.5</v>
      </c>
      <c r="E1029" s="196">
        <v>0.90600000000000003</v>
      </c>
      <c r="F1029" s="199">
        <v>0</v>
      </c>
      <c r="G1029" s="199">
        <v>0</v>
      </c>
      <c r="H1029" s="199">
        <v>0</v>
      </c>
      <c r="I1029" s="199">
        <v>0</v>
      </c>
      <c r="J1029" s="199">
        <v>0</v>
      </c>
      <c r="K1029" s="199">
        <v>1.5</v>
      </c>
      <c r="L1029" s="200" t="s">
        <v>70</v>
      </c>
      <c r="M1029" s="199">
        <v>0</v>
      </c>
      <c r="N1029" s="199">
        <v>1.5</v>
      </c>
      <c r="O1029" s="199">
        <v>5.25</v>
      </c>
      <c r="P1029" s="199">
        <v>3.75</v>
      </c>
      <c r="Q1029" s="199">
        <v>2.5</v>
      </c>
      <c r="R1029" s="199">
        <v>0</v>
      </c>
      <c r="S1029" s="199">
        <v>0</v>
      </c>
      <c r="T1029" s="199">
        <v>0</v>
      </c>
      <c r="U1029" s="199">
        <v>0</v>
      </c>
      <c r="V1029" s="199">
        <v>0</v>
      </c>
      <c r="W1029" s="196" t="s">
        <v>71</v>
      </c>
      <c r="X1029" s="198">
        <v>7</v>
      </c>
      <c r="Y1029" s="81"/>
      <c r="Z1029" s="79"/>
      <c r="AA1029" t="str">
        <f t="shared" si="63"/>
        <v>Peterson, Mike ATL LB</v>
      </c>
    </row>
    <row r="1030" spans="1:27" ht="15.75" thickBot="1">
      <c r="A1030" s="196">
        <v>1020</v>
      </c>
      <c r="B1030" s="196">
        <v>1020</v>
      </c>
      <c r="C1030" s="197" t="s">
        <v>1137</v>
      </c>
      <c r="D1030" s="197">
        <v>196.06</v>
      </c>
      <c r="E1030" s="196">
        <v>12.254</v>
      </c>
      <c r="F1030" s="199">
        <v>9.77</v>
      </c>
      <c r="G1030" s="199">
        <v>13.2</v>
      </c>
      <c r="H1030" s="199">
        <v>4.97</v>
      </c>
      <c r="I1030" s="199">
        <v>13.7</v>
      </c>
      <c r="J1030" s="199">
        <v>21.07</v>
      </c>
      <c r="K1030" s="199">
        <v>22.4</v>
      </c>
      <c r="L1030" s="199">
        <v>2.72</v>
      </c>
      <c r="M1030" s="199">
        <v>5.5</v>
      </c>
      <c r="N1030" s="199">
        <v>9.02</v>
      </c>
      <c r="O1030" s="200" t="s">
        <v>70</v>
      </c>
      <c r="P1030" s="199">
        <v>6.47</v>
      </c>
      <c r="Q1030" s="199">
        <v>15.18</v>
      </c>
      <c r="R1030" s="199">
        <v>14.1</v>
      </c>
      <c r="S1030" s="199">
        <v>9.73</v>
      </c>
      <c r="T1030" s="199">
        <v>27.2</v>
      </c>
      <c r="U1030" s="199">
        <v>12.23</v>
      </c>
      <c r="V1030" s="199">
        <v>8.8000000000000007</v>
      </c>
      <c r="W1030" s="197" t="s">
        <v>535</v>
      </c>
      <c r="X1030" s="198">
        <v>10</v>
      </c>
      <c r="Y1030" s="84"/>
      <c r="Z1030" s="82"/>
      <c r="AA1030" t="str">
        <f t="shared" si="63"/>
        <v>Peterson, Patrick ARI CB</v>
      </c>
    </row>
    <row r="1031" spans="1:27" ht="15.75" thickBot="1">
      <c r="A1031" s="196">
        <v>1021</v>
      </c>
      <c r="B1031" s="196">
        <v>1021</v>
      </c>
      <c r="C1031" s="197" t="s">
        <v>1138</v>
      </c>
      <c r="D1031" s="197">
        <v>151.19999999999999</v>
      </c>
      <c r="E1031" s="196">
        <v>10.8</v>
      </c>
      <c r="F1031" s="199">
        <v>15.2</v>
      </c>
      <c r="G1031" s="199">
        <v>12.3</v>
      </c>
      <c r="H1031" s="199">
        <v>15.1</v>
      </c>
      <c r="I1031" s="199">
        <v>17.2</v>
      </c>
      <c r="J1031" s="200" t="s">
        <v>70</v>
      </c>
      <c r="K1031" s="199">
        <v>8.3000000000000007</v>
      </c>
      <c r="L1031" s="199">
        <v>5.4</v>
      </c>
      <c r="M1031" s="199">
        <v>17.899999999999999</v>
      </c>
      <c r="N1031" s="199">
        <v>2.6</v>
      </c>
      <c r="O1031" s="199">
        <v>13.7</v>
      </c>
      <c r="P1031" s="199">
        <v>8.1999999999999993</v>
      </c>
      <c r="Q1031" s="199">
        <v>16.399999999999999</v>
      </c>
      <c r="R1031" s="199">
        <v>14.8</v>
      </c>
      <c r="S1031" s="199">
        <v>0</v>
      </c>
      <c r="T1031" s="196"/>
      <c r="U1031" s="196"/>
      <c r="V1031" s="199">
        <v>4.0999999999999996</v>
      </c>
      <c r="W1031" s="197" t="s">
        <v>296</v>
      </c>
      <c r="X1031" s="198">
        <v>5</v>
      </c>
      <c r="Y1031" s="81"/>
      <c r="Z1031" s="79"/>
      <c r="AA1031" t="str">
        <f t="shared" si="63"/>
        <v>Pettigrew, Brandon DET TE</v>
      </c>
    </row>
    <row r="1032" spans="1:27" ht="15.75" thickBot="1">
      <c r="A1032" s="196">
        <v>1022</v>
      </c>
      <c r="B1032" s="196">
        <v>1022</v>
      </c>
      <c r="C1032" s="197" t="s">
        <v>1139</v>
      </c>
      <c r="D1032" s="197">
        <v>93.25</v>
      </c>
      <c r="E1032" s="196">
        <v>6.6609999999999996</v>
      </c>
      <c r="F1032" s="196"/>
      <c r="G1032" s="196"/>
      <c r="H1032" s="199">
        <v>0</v>
      </c>
      <c r="I1032" s="199">
        <v>4.7</v>
      </c>
      <c r="J1032" s="199">
        <v>1.85</v>
      </c>
      <c r="K1032" s="199">
        <v>2.35</v>
      </c>
      <c r="L1032" s="199">
        <v>10.199999999999999</v>
      </c>
      <c r="M1032" s="199">
        <v>5.25</v>
      </c>
      <c r="N1032" s="200" t="s">
        <v>70</v>
      </c>
      <c r="O1032" s="199">
        <v>11.25</v>
      </c>
      <c r="P1032" s="199">
        <v>7.1</v>
      </c>
      <c r="Q1032" s="199">
        <v>1.2</v>
      </c>
      <c r="R1032" s="199">
        <v>6.62</v>
      </c>
      <c r="S1032" s="199">
        <v>11.08</v>
      </c>
      <c r="T1032" s="199">
        <v>11.75</v>
      </c>
      <c r="U1032" s="199">
        <v>7.75</v>
      </c>
      <c r="V1032" s="199">
        <v>12.15</v>
      </c>
      <c r="W1032" s="196" t="s">
        <v>71</v>
      </c>
      <c r="X1032" s="198">
        <v>9</v>
      </c>
      <c r="Y1032" s="84"/>
      <c r="Z1032" s="82"/>
      <c r="AA1032" t="str">
        <f t="shared" si="63"/>
        <v>Pettis, Austin STL WR</v>
      </c>
    </row>
    <row r="1033" spans="1:27" ht="15.75" thickBot="1">
      <c r="A1033" s="196">
        <v>1023</v>
      </c>
      <c r="B1033" s="196">
        <v>1023</v>
      </c>
      <c r="C1033" s="197" t="s">
        <v>1140</v>
      </c>
      <c r="D1033" s="197">
        <v>17.5</v>
      </c>
      <c r="E1033" s="196">
        <v>1.0940000000000001</v>
      </c>
      <c r="F1033" s="199">
        <v>0</v>
      </c>
      <c r="G1033" s="199">
        <v>0</v>
      </c>
      <c r="H1033" s="199">
        <v>0</v>
      </c>
      <c r="I1033" s="199">
        <v>0</v>
      </c>
      <c r="J1033" s="199">
        <v>3</v>
      </c>
      <c r="K1033" s="200" t="s">
        <v>70</v>
      </c>
      <c r="L1033" s="199">
        <v>0</v>
      </c>
      <c r="M1033" s="199">
        <v>0</v>
      </c>
      <c r="N1033" s="199">
        <v>0</v>
      </c>
      <c r="O1033" s="199">
        <v>0</v>
      </c>
      <c r="P1033" s="199">
        <v>0</v>
      </c>
      <c r="Q1033" s="199">
        <v>0</v>
      </c>
      <c r="R1033" s="199">
        <v>3</v>
      </c>
      <c r="S1033" s="199">
        <v>0.75</v>
      </c>
      <c r="T1033" s="199">
        <v>3.75</v>
      </c>
      <c r="U1033" s="199">
        <v>3</v>
      </c>
      <c r="V1033" s="199">
        <v>4</v>
      </c>
      <c r="W1033" s="196" t="s">
        <v>184</v>
      </c>
      <c r="X1033" s="198">
        <v>6</v>
      </c>
      <c r="Y1033" s="81"/>
      <c r="Z1033" s="79"/>
      <c r="AA1033" t="str">
        <f t="shared" si="63"/>
        <v>Phillips, Jason CAR LB</v>
      </c>
    </row>
    <row r="1034" spans="1:27" ht="15.75" thickBot="1">
      <c r="A1034" s="196">
        <v>1024</v>
      </c>
      <c r="B1034" s="196">
        <v>1024</v>
      </c>
      <c r="C1034" s="197" t="s">
        <v>1141</v>
      </c>
      <c r="D1034" s="197">
        <v>23.5</v>
      </c>
      <c r="E1034" s="196">
        <v>1.4690000000000001</v>
      </c>
      <c r="F1034" s="199">
        <v>2.1</v>
      </c>
      <c r="G1034" s="199">
        <v>4.5999999999999996</v>
      </c>
      <c r="H1034" s="199">
        <v>0</v>
      </c>
      <c r="I1034" s="199">
        <v>0</v>
      </c>
      <c r="J1034" s="200" t="s">
        <v>70</v>
      </c>
      <c r="K1034" s="199">
        <v>3.4</v>
      </c>
      <c r="L1034" s="199">
        <v>0</v>
      </c>
      <c r="M1034" s="199">
        <v>11.9</v>
      </c>
      <c r="N1034" s="199">
        <v>0</v>
      </c>
      <c r="O1034" s="199">
        <v>0</v>
      </c>
      <c r="P1034" s="199">
        <v>0</v>
      </c>
      <c r="Q1034" s="199">
        <v>0</v>
      </c>
      <c r="R1034" s="199">
        <v>1.5</v>
      </c>
      <c r="S1034" s="199">
        <v>0</v>
      </c>
      <c r="T1034" s="199">
        <v>0</v>
      </c>
      <c r="U1034" s="199">
        <v>0</v>
      </c>
      <c r="V1034" s="199">
        <v>0</v>
      </c>
      <c r="W1034" s="196" t="s">
        <v>71</v>
      </c>
      <c r="X1034" s="198">
        <v>5</v>
      </c>
      <c r="Y1034" s="84"/>
      <c r="Z1034" s="82"/>
      <c r="AA1034" t="str">
        <f t="shared" si="63"/>
        <v>Phillips, John DAL TE</v>
      </c>
    </row>
    <row r="1035" spans="1:27" ht="15.75" thickBot="1">
      <c r="A1035" s="196">
        <v>1025</v>
      </c>
      <c r="B1035" s="196">
        <v>1025</v>
      </c>
      <c r="C1035" s="197" t="s">
        <v>1142</v>
      </c>
      <c r="D1035" s="197">
        <v>39</v>
      </c>
      <c r="E1035" s="196">
        <v>5.5709999999999997</v>
      </c>
      <c r="F1035" s="199">
        <v>5.25</v>
      </c>
      <c r="G1035" s="199">
        <v>9.25</v>
      </c>
      <c r="H1035" s="199">
        <v>6.75</v>
      </c>
      <c r="I1035" s="199">
        <v>0</v>
      </c>
      <c r="J1035" s="196"/>
      <c r="K1035" s="196"/>
      <c r="L1035" s="196"/>
      <c r="M1035" s="196"/>
      <c r="N1035" s="196"/>
      <c r="O1035" s="196"/>
      <c r="P1035" s="200" t="s">
        <v>70</v>
      </c>
      <c r="Q1035" s="199">
        <v>7.5</v>
      </c>
      <c r="R1035" s="199">
        <v>0</v>
      </c>
      <c r="S1035" s="196"/>
      <c r="T1035" s="196"/>
      <c r="U1035" s="196"/>
      <c r="V1035" s="199">
        <v>10.25</v>
      </c>
      <c r="W1035" s="196" t="s">
        <v>71</v>
      </c>
      <c r="X1035" s="198">
        <v>11</v>
      </c>
      <c r="Y1035" s="81"/>
      <c r="Z1035" s="79"/>
      <c r="AA1035" t="str">
        <f t="shared" ref="AA1035:AA1098" si="64">IF(ISBLANK(C1035),"",C1035)</f>
        <v>Phillips, Kenny NYG S</v>
      </c>
    </row>
    <row r="1036" spans="1:27" ht="15.75" thickBot="1">
      <c r="A1036" s="196">
        <v>1026</v>
      </c>
      <c r="B1036" s="196">
        <v>1026</v>
      </c>
      <c r="C1036" s="197" t="s">
        <v>1143</v>
      </c>
      <c r="D1036" s="197">
        <v>192.3</v>
      </c>
      <c r="E1036" s="196">
        <v>12.019</v>
      </c>
      <c r="F1036" s="199">
        <v>18.399999999999999</v>
      </c>
      <c r="G1036" s="199">
        <v>6.25</v>
      </c>
      <c r="H1036" s="199">
        <v>2.5</v>
      </c>
      <c r="I1036" s="199">
        <v>22</v>
      </c>
      <c r="J1036" s="199">
        <v>15.35</v>
      </c>
      <c r="K1036" s="199">
        <v>11</v>
      </c>
      <c r="L1036" s="200" t="s">
        <v>70</v>
      </c>
      <c r="M1036" s="199">
        <v>15.6</v>
      </c>
      <c r="N1036" s="199">
        <v>10.5</v>
      </c>
      <c r="O1036" s="199">
        <v>12.5</v>
      </c>
      <c r="P1036" s="199">
        <v>20.45</v>
      </c>
      <c r="Q1036" s="199">
        <v>14</v>
      </c>
      <c r="R1036" s="199">
        <v>1.25</v>
      </c>
      <c r="S1036" s="199">
        <v>1.25</v>
      </c>
      <c r="T1036" s="199">
        <v>10</v>
      </c>
      <c r="U1036" s="199">
        <v>29.5</v>
      </c>
      <c r="V1036" s="199">
        <v>1.75</v>
      </c>
      <c r="W1036" s="196" t="s">
        <v>71</v>
      </c>
      <c r="X1036" s="198">
        <v>7</v>
      </c>
      <c r="Y1036" s="84"/>
      <c r="Z1036" s="82"/>
      <c r="AA1036" t="str">
        <f t="shared" si="64"/>
        <v>Phillips, Shaun SDC LB</v>
      </c>
    </row>
    <row r="1037" spans="1:27" ht="15.75" thickBot="1">
      <c r="A1037" s="196">
        <v>1027</v>
      </c>
      <c r="B1037" s="196">
        <v>1027</v>
      </c>
      <c r="C1037" s="197" t="s">
        <v>1144</v>
      </c>
      <c r="D1037" s="197">
        <v>103</v>
      </c>
      <c r="E1037" s="196">
        <v>6.4379999999999997</v>
      </c>
      <c r="F1037" s="199">
        <v>2.5</v>
      </c>
      <c r="G1037" s="199">
        <v>10.25</v>
      </c>
      <c r="H1037" s="199">
        <v>12.5</v>
      </c>
      <c r="I1037" s="199">
        <v>3</v>
      </c>
      <c r="J1037" s="199">
        <v>2.5</v>
      </c>
      <c r="K1037" s="199">
        <v>2.5</v>
      </c>
      <c r="L1037" s="199">
        <v>8.5</v>
      </c>
      <c r="M1037" s="199">
        <v>10</v>
      </c>
      <c r="N1037" s="199">
        <v>2.5</v>
      </c>
      <c r="O1037" s="200" t="s">
        <v>70</v>
      </c>
      <c r="P1037" s="199">
        <v>5</v>
      </c>
      <c r="Q1037" s="199">
        <v>5</v>
      </c>
      <c r="R1037" s="199">
        <v>5</v>
      </c>
      <c r="S1037" s="199">
        <v>11.25</v>
      </c>
      <c r="T1037" s="199">
        <v>8.75</v>
      </c>
      <c r="U1037" s="199">
        <v>2.5</v>
      </c>
      <c r="V1037" s="199">
        <v>11.25</v>
      </c>
      <c r="W1037" s="196" t="s">
        <v>71</v>
      </c>
      <c r="X1037" s="198">
        <v>10</v>
      </c>
      <c r="Y1037" s="81"/>
      <c r="Z1037" s="79"/>
      <c r="AA1037" t="str">
        <f t="shared" si="64"/>
        <v>Pickett, Ryan GBP DE</v>
      </c>
    </row>
    <row r="1038" spans="1:27" ht="15.75" thickBot="1">
      <c r="A1038" s="196">
        <v>1028</v>
      </c>
      <c r="B1038" s="196">
        <v>1028</v>
      </c>
      <c r="C1038" s="197" t="s">
        <v>1145</v>
      </c>
      <c r="D1038" s="197">
        <v>72.900000000000006</v>
      </c>
      <c r="E1038" s="196">
        <v>4.556</v>
      </c>
      <c r="F1038" s="199">
        <v>1.9</v>
      </c>
      <c r="G1038" s="199">
        <v>0.4</v>
      </c>
      <c r="H1038" s="199">
        <v>3.7</v>
      </c>
      <c r="I1038" s="199">
        <v>4.8</v>
      </c>
      <c r="J1038" s="199">
        <v>1.3</v>
      </c>
      <c r="K1038" s="199">
        <v>3.7</v>
      </c>
      <c r="L1038" s="199">
        <v>0</v>
      </c>
      <c r="M1038" s="200" t="s">
        <v>70</v>
      </c>
      <c r="N1038" s="199">
        <v>8.6</v>
      </c>
      <c r="O1038" s="199">
        <v>2.2999999999999998</v>
      </c>
      <c r="P1038" s="199">
        <v>2.9</v>
      </c>
      <c r="Q1038" s="199">
        <v>3.4</v>
      </c>
      <c r="R1038" s="199">
        <v>4.9000000000000004</v>
      </c>
      <c r="S1038" s="199">
        <v>9.4</v>
      </c>
      <c r="T1038" s="199">
        <v>2</v>
      </c>
      <c r="U1038" s="199">
        <v>13.3</v>
      </c>
      <c r="V1038" s="199">
        <v>10.3</v>
      </c>
      <c r="W1038" s="197" t="s">
        <v>592</v>
      </c>
      <c r="X1038" s="198">
        <v>8</v>
      </c>
      <c r="Y1038" s="84"/>
      <c r="Z1038" s="82"/>
      <c r="AA1038" t="str">
        <f t="shared" si="64"/>
        <v>Pierce, Bernard BAL RB</v>
      </c>
    </row>
    <row r="1039" spans="1:27" ht="15.75" thickBot="1">
      <c r="A1039" s="196">
        <v>1029</v>
      </c>
      <c r="B1039" s="196">
        <v>1029</v>
      </c>
      <c r="C1039" s="197" t="s">
        <v>1146</v>
      </c>
      <c r="D1039" s="197">
        <v>222.25</v>
      </c>
      <c r="E1039" s="196">
        <v>13.891</v>
      </c>
      <c r="F1039" s="199">
        <v>9.75</v>
      </c>
      <c r="G1039" s="199">
        <v>22.3</v>
      </c>
      <c r="H1039" s="199">
        <v>13.6</v>
      </c>
      <c r="I1039" s="199">
        <v>6</v>
      </c>
      <c r="J1039" s="199">
        <v>6.25</v>
      </c>
      <c r="K1039" s="199">
        <v>22.75</v>
      </c>
      <c r="L1039" s="199">
        <v>19.95</v>
      </c>
      <c r="M1039" s="199">
        <v>33.450000000000003</v>
      </c>
      <c r="N1039" s="199">
        <v>25.7</v>
      </c>
      <c r="O1039" s="199">
        <v>11</v>
      </c>
      <c r="P1039" s="200" t="s">
        <v>70</v>
      </c>
      <c r="Q1039" s="199">
        <v>7</v>
      </c>
      <c r="R1039" s="199">
        <v>5</v>
      </c>
      <c r="S1039" s="199">
        <v>13.75</v>
      </c>
      <c r="T1039" s="199">
        <v>5</v>
      </c>
      <c r="U1039" s="199">
        <v>8.5</v>
      </c>
      <c r="V1039" s="199">
        <v>12.25</v>
      </c>
      <c r="W1039" s="197" t="s">
        <v>533</v>
      </c>
      <c r="X1039" s="198">
        <v>11</v>
      </c>
      <c r="Y1039" s="81"/>
      <c r="Z1039" s="79"/>
      <c r="AA1039" t="str">
        <f t="shared" si="64"/>
        <v>Pierre-Paul, Jason NYG DE</v>
      </c>
    </row>
    <row r="1040" spans="1:27" ht="15.75" thickBot="1">
      <c r="A1040" s="196">
        <v>1030</v>
      </c>
      <c r="B1040" s="196">
        <v>1030</v>
      </c>
      <c r="C1040" s="197" t="s">
        <v>1147</v>
      </c>
      <c r="D1040" s="197">
        <v>23.04</v>
      </c>
      <c r="E1040" s="196">
        <v>2.88</v>
      </c>
      <c r="F1040" s="199">
        <v>0.5</v>
      </c>
      <c r="G1040" s="199">
        <v>1.85</v>
      </c>
      <c r="H1040" s="199">
        <v>0</v>
      </c>
      <c r="I1040" s="199">
        <v>13.05</v>
      </c>
      <c r="J1040" s="199">
        <v>3.76</v>
      </c>
      <c r="K1040" s="200" t="s">
        <v>70</v>
      </c>
      <c r="L1040" s="199">
        <v>1.92</v>
      </c>
      <c r="M1040" s="199">
        <v>0</v>
      </c>
      <c r="N1040" s="199">
        <v>1.96</v>
      </c>
      <c r="O1040" s="196"/>
      <c r="P1040" s="196"/>
      <c r="Q1040" s="196"/>
      <c r="R1040" s="196"/>
      <c r="S1040" s="196"/>
      <c r="T1040" s="196"/>
      <c r="U1040" s="196"/>
      <c r="V1040" s="196"/>
      <c r="W1040" s="196" t="s">
        <v>71</v>
      </c>
      <c r="X1040" s="198">
        <v>6</v>
      </c>
      <c r="Y1040" s="84"/>
      <c r="Z1040" s="82"/>
      <c r="AA1040" t="str">
        <f t="shared" si="64"/>
        <v>Pilares, Kealoha CAR WR</v>
      </c>
    </row>
    <row r="1041" spans="1:27" ht="15.75" thickBot="1">
      <c r="A1041" s="196">
        <v>1031</v>
      </c>
      <c r="B1041" s="196">
        <v>1031</v>
      </c>
      <c r="C1041" s="197" t="s">
        <v>1148</v>
      </c>
      <c r="D1041" s="197">
        <v>124.25</v>
      </c>
      <c r="E1041" s="196">
        <v>8.2829999999999995</v>
      </c>
      <c r="F1041" s="199">
        <v>2.5</v>
      </c>
      <c r="G1041" s="199">
        <v>5</v>
      </c>
      <c r="H1041" s="199">
        <v>2.5</v>
      </c>
      <c r="I1041" s="199">
        <v>28</v>
      </c>
      <c r="J1041" s="196"/>
      <c r="K1041" s="199">
        <v>3.75</v>
      </c>
      <c r="L1041" s="200" t="s">
        <v>70</v>
      </c>
      <c r="M1041" s="199">
        <v>8.75</v>
      </c>
      <c r="N1041" s="199">
        <v>7.5</v>
      </c>
      <c r="O1041" s="199">
        <v>7.5</v>
      </c>
      <c r="P1041" s="199">
        <v>5</v>
      </c>
      <c r="Q1041" s="199">
        <v>3.5</v>
      </c>
      <c r="R1041" s="199">
        <v>0</v>
      </c>
      <c r="S1041" s="199">
        <v>14.75</v>
      </c>
      <c r="T1041" s="199">
        <v>10</v>
      </c>
      <c r="U1041" s="199">
        <v>13</v>
      </c>
      <c r="V1041" s="199">
        <v>12.5</v>
      </c>
      <c r="W1041" s="196" t="s">
        <v>71</v>
      </c>
      <c r="X1041" s="198">
        <v>7</v>
      </c>
      <c r="Y1041" s="81"/>
      <c r="Z1041" s="79"/>
      <c r="AA1041" t="str">
        <f t="shared" si="64"/>
        <v>Pitoitua, Ropati KCC DE</v>
      </c>
    </row>
    <row r="1042" spans="1:27" ht="15.75" thickBot="1">
      <c r="A1042" s="196">
        <v>1032</v>
      </c>
      <c r="B1042" s="196">
        <v>1032</v>
      </c>
      <c r="C1042" s="197" t="s">
        <v>1149</v>
      </c>
      <c r="D1042" s="197">
        <v>202.4</v>
      </c>
      <c r="E1042" s="196">
        <v>12.65</v>
      </c>
      <c r="F1042" s="199">
        <v>20.8</v>
      </c>
      <c r="G1042" s="199">
        <v>18.5</v>
      </c>
      <c r="H1042" s="199">
        <v>18.5</v>
      </c>
      <c r="I1042" s="199">
        <v>0</v>
      </c>
      <c r="J1042" s="199">
        <v>6.7</v>
      </c>
      <c r="K1042" s="199">
        <v>9.3000000000000007</v>
      </c>
      <c r="L1042" s="199">
        <v>10.8</v>
      </c>
      <c r="M1042" s="200" t="s">
        <v>70</v>
      </c>
      <c r="N1042" s="199">
        <v>6.3</v>
      </c>
      <c r="O1042" s="199">
        <v>20.2</v>
      </c>
      <c r="P1042" s="199">
        <v>2</v>
      </c>
      <c r="Q1042" s="199">
        <v>19.2</v>
      </c>
      <c r="R1042" s="199">
        <v>3.4</v>
      </c>
      <c r="S1042" s="199">
        <v>18.100000000000001</v>
      </c>
      <c r="T1042" s="199">
        <v>37</v>
      </c>
      <c r="U1042" s="199">
        <v>11.6</v>
      </c>
      <c r="V1042" s="199">
        <v>0</v>
      </c>
      <c r="W1042" s="197" t="s">
        <v>1150</v>
      </c>
      <c r="X1042" s="198">
        <v>8</v>
      </c>
      <c r="Y1042" s="84"/>
      <c r="Z1042" s="82"/>
      <c r="AA1042" t="str">
        <f t="shared" si="64"/>
        <v>Pitta, Dennis BAL TE</v>
      </c>
    </row>
    <row r="1043" spans="1:27" ht="15.75" thickBot="1">
      <c r="A1043" s="196">
        <v>1033</v>
      </c>
      <c r="B1043" s="196">
        <v>1033</v>
      </c>
      <c r="C1043" s="197" t="s">
        <v>1151</v>
      </c>
      <c r="D1043" s="197">
        <v>96</v>
      </c>
      <c r="E1043" s="196">
        <v>6</v>
      </c>
      <c r="F1043" s="199">
        <v>4.75</v>
      </c>
      <c r="G1043" s="199">
        <v>8.75</v>
      </c>
      <c r="H1043" s="199">
        <v>0</v>
      </c>
      <c r="I1043" s="199">
        <v>2.5</v>
      </c>
      <c r="J1043" s="199">
        <v>2.5</v>
      </c>
      <c r="K1043" s="199">
        <v>5</v>
      </c>
      <c r="L1043" s="200" t="s">
        <v>70</v>
      </c>
      <c r="M1043" s="199">
        <v>10</v>
      </c>
      <c r="N1043" s="199">
        <v>2.5</v>
      </c>
      <c r="O1043" s="199">
        <v>1.25</v>
      </c>
      <c r="P1043" s="199">
        <v>6.25</v>
      </c>
      <c r="Q1043" s="199">
        <v>12.75</v>
      </c>
      <c r="R1043" s="199">
        <v>2.5</v>
      </c>
      <c r="S1043" s="199">
        <v>8.75</v>
      </c>
      <c r="T1043" s="199">
        <v>11.25</v>
      </c>
      <c r="U1043" s="199">
        <v>11</v>
      </c>
      <c r="V1043" s="199">
        <v>6.25</v>
      </c>
      <c r="W1043" s="196" t="s">
        <v>71</v>
      </c>
      <c r="X1043" s="198">
        <v>7</v>
      </c>
      <c r="Y1043" s="81"/>
      <c r="Z1043" s="79"/>
      <c r="AA1043" t="str">
        <f t="shared" si="64"/>
        <v>Poe, Dontari KCC DT</v>
      </c>
    </row>
    <row r="1044" spans="1:27" ht="15.75" thickBot="1">
      <c r="A1044" s="196">
        <v>1034</v>
      </c>
      <c r="B1044" s="196">
        <v>1034</v>
      </c>
      <c r="C1044" s="197" t="s">
        <v>1152</v>
      </c>
      <c r="D1044" s="197">
        <v>66.45</v>
      </c>
      <c r="E1044" s="196">
        <v>9.4930000000000003</v>
      </c>
      <c r="F1044" s="199">
        <v>7.5</v>
      </c>
      <c r="G1044" s="196"/>
      <c r="H1044" s="196"/>
      <c r="I1044" s="200" t="s">
        <v>70</v>
      </c>
      <c r="J1044" s="199">
        <v>3</v>
      </c>
      <c r="K1044" s="196"/>
      <c r="L1044" s="196"/>
      <c r="M1044" s="196"/>
      <c r="N1044" s="196"/>
      <c r="O1044" s="196"/>
      <c r="P1044" s="196"/>
      <c r="Q1044" s="196"/>
      <c r="R1044" s="199">
        <v>3</v>
      </c>
      <c r="S1044" s="199">
        <v>8.25</v>
      </c>
      <c r="T1044" s="199">
        <v>10.5</v>
      </c>
      <c r="U1044" s="199">
        <v>20.350000000000001</v>
      </c>
      <c r="V1044" s="199">
        <v>13.85</v>
      </c>
      <c r="W1044" s="196" t="s">
        <v>71</v>
      </c>
      <c r="X1044" s="198">
        <v>4</v>
      </c>
      <c r="Y1044" s="84"/>
      <c r="Z1044" s="82"/>
      <c r="AA1044" t="str">
        <f t="shared" si="64"/>
        <v>Polamalu, Troy PIT S</v>
      </c>
    </row>
    <row r="1045" spans="1:27" ht="15.75" thickBot="1">
      <c r="A1045" s="196">
        <v>1035</v>
      </c>
      <c r="B1045" s="196">
        <v>1035</v>
      </c>
      <c r="C1045" s="197" t="s">
        <v>1153</v>
      </c>
      <c r="D1045" s="197">
        <v>0</v>
      </c>
      <c r="E1045" s="196">
        <v>0</v>
      </c>
      <c r="F1045" s="199">
        <v>0</v>
      </c>
      <c r="G1045" s="199">
        <v>0</v>
      </c>
      <c r="H1045" s="199">
        <v>0</v>
      </c>
      <c r="I1045" s="199">
        <v>0</v>
      </c>
      <c r="J1045" s="196"/>
      <c r="K1045" s="199">
        <v>0</v>
      </c>
      <c r="L1045" s="200" t="s">
        <v>70</v>
      </c>
      <c r="M1045" s="199">
        <v>0</v>
      </c>
      <c r="N1045" s="199">
        <v>0</v>
      </c>
      <c r="O1045" s="196"/>
      <c r="P1045" s="196"/>
      <c r="Q1045" s="196"/>
      <c r="R1045" s="196"/>
      <c r="S1045" s="196"/>
      <c r="T1045" s="196"/>
      <c r="U1045" s="196"/>
      <c r="V1045" s="196"/>
      <c r="W1045" s="196" t="s">
        <v>71</v>
      </c>
      <c r="X1045" s="198">
        <v>7</v>
      </c>
      <c r="Y1045" s="81"/>
      <c r="Z1045" s="79"/>
      <c r="AA1045" t="str">
        <f t="shared" si="64"/>
        <v>Polk, Chris PHI RB</v>
      </c>
    </row>
    <row r="1046" spans="1:27" ht="15.75" thickBot="1">
      <c r="A1046" s="196">
        <v>1036</v>
      </c>
      <c r="B1046" s="196">
        <v>1036</v>
      </c>
      <c r="C1046" s="197" t="s">
        <v>1154</v>
      </c>
      <c r="D1046" s="197">
        <v>163.15</v>
      </c>
      <c r="E1046" s="196">
        <v>12.55</v>
      </c>
      <c r="F1046" s="199">
        <v>12.5</v>
      </c>
      <c r="G1046" s="199">
        <v>20.2</v>
      </c>
      <c r="H1046" s="199">
        <v>11.75</v>
      </c>
      <c r="I1046" s="199">
        <v>5.25</v>
      </c>
      <c r="J1046" s="199">
        <v>14.25</v>
      </c>
      <c r="K1046" s="199">
        <v>16.75</v>
      </c>
      <c r="L1046" s="199">
        <v>11.25</v>
      </c>
      <c r="M1046" s="200" t="s">
        <v>70</v>
      </c>
      <c r="N1046" s="199">
        <v>6</v>
      </c>
      <c r="O1046" s="199">
        <v>21.7</v>
      </c>
      <c r="P1046" s="199">
        <v>8.5</v>
      </c>
      <c r="Q1046" s="199">
        <v>11.25</v>
      </c>
      <c r="R1046" s="199">
        <v>15.5</v>
      </c>
      <c r="S1046" s="199">
        <v>8.25</v>
      </c>
      <c r="T1046" s="196"/>
      <c r="U1046" s="196"/>
      <c r="V1046" s="196"/>
      <c r="W1046" s="197" t="s">
        <v>230</v>
      </c>
      <c r="X1046" s="198">
        <v>8</v>
      </c>
      <c r="Y1046" s="84"/>
      <c r="Z1046" s="82"/>
      <c r="AA1046" t="str">
        <f t="shared" si="64"/>
        <v>Pollard, Bernard BAL S</v>
      </c>
    </row>
    <row r="1047" spans="1:27" ht="15.75" thickBot="1">
      <c r="A1047" s="196">
        <v>1037</v>
      </c>
      <c r="B1047" s="196">
        <v>1037</v>
      </c>
      <c r="C1047" s="197" t="s">
        <v>1155</v>
      </c>
      <c r="D1047" s="197">
        <v>169.72</v>
      </c>
      <c r="E1047" s="196">
        <v>10.606999999999999</v>
      </c>
      <c r="F1047" s="199">
        <v>5.9</v>
      </c>
      <c r="G1047" s="199">
        <v>13.5</v>
      </c>
      <c r="H1047" s="199">
        <v>27.22</v>
      </c>
      <c r="I1047" s="199">
        <v>2.94</v>
      </c>
      <c r="J1047" s="199">
        <v>17.420000000000002</v>
      </c>
      <c r="K1047" s="199">
        <v>17.899999999999999</v>
      </c>
      <c r="L1047" s="199">
        <v>-1.48</v>
      </c>
      <c r="M1047" s="199">
        <v>11.24</v>
      </c>
      <c r="N1047" s="199">
        <v>-2.1800000000000002</v>
      </c>
      <c r="O1047" s="199">
        <v>19.54</v>
      </c>
      <c r="P1047" s="200" t="s">
        <v>70</v>
      </c>
      <c r="Q1047" s="199">
        <v>3.96</v>
      </c>
      <c r="R1047" s="199">
        <v>6.56</v>
      </c>
      <c r="S1047" s="199">
        <v>-0.36</v>
      </c>
      <c r="T1047" s="199">
        <v>8.84</v>
      </c>
      <c r="U1047" s="199">
        <v>12.76</v>
      </c>
      <c r="V1047" s="199">
        <v>25.96</v>
      </c>
      <c r="W1047" s="196" t="s">
        <v>71</v>
      </c>
      <c r="X1047" s="198">
        <v>11</v>
      </c>
      <c r="Y1047" s="81"/>
      <c r="Z1047" s="79"/>
      <c r="AA1047" t="str">
        <f t="shared" si="64"/>
        <v>Ponder, Christian MIN QB</v>
      </c>
    </row>
    <row r="1048" spans="1:27" ht="15.75" thickBot="1">
      <c r="A1048" s="196">
        <v>1038</v>
      </c>
      <c r="B1048" s="196">
        <v>1038</v>
      </c>
      <c r="C1048" s="197" t="s">
        <v>1156</v>
      </c>
      <c r="D1048" s="197">
        <v>17.399999999999999</v>
      </c>
      <c r="E1048" s="196">
        <v>1.087</v>
      </c>
      <c r="F1048" s="199">
        <v>0</v>
      </c>
      <c r="G1048" s="199">
        <v>2.2000000000000002</v>
      </c>
      <c r="H1048" s="199">
        <v>0</v>
      </c>
      <c r="I1048" s="200" t="s">
        <v>70</v>
      </c>
      <c r="J1048" s="199">
        <v>0</v>
      </c>
      <c r="K1048" s="199">
        <v>0</v>
      </c>
      <c r="L1048" s="199">
        <v>0</v>
      </c>
      <c r="M1048" s="199">
        <v>7.6</v>
      </c>
      <c r="N1048" s="199">
        <v>0</v>
      </c>
      <c r="O1048" s="199">
        <v>0</v>
      </c>
      <c r="P1048" s="199">
        <v>0</v>
      </c>
      <c r="Q1048" s="199">
        <v>0</v>
      </c>
      <c r="R1048" s="199">
        <v>0</v>
      </c>
      <c r="S1048" s="199">
        <v>0</v>
      </c>
      <c r="T1048" s="199">
        <v>0</v>
      </c>
      <c r="U1048" s="199">
        <v>0</v>
      </c>
      <c r="V1048" s="199">
        <v>7.6</v>
      </c>
      <c r="W1048" s="196" t="s">
        <v>71</v>
      </c>
      <c r="X1048" s="198">
        <v>4</v>
      </c>
      <c r="Y1048" s="84"/>
      <c r="Z1048" s="82"/>
      <c r="AA1048" t="str">
        <f t="shared" si="64"/>
        <v>Pope, Leonard PIT TE</v>
      </c>
    </row>
    <row r="1049" spans="1:27" ht="15.75" thickBot="1">
      <c r="A1049" s="196">
        <v>1039</v>
      </c>
      <c r="B1049" s="196">
        <v>1039</v>
      </c>
      <c r="C1049" s="197" t="s">
        <v>1157</v>
      </c>
      <c r="D1049" s="197">
        <v>12.25</v>
      </c>
      <c r="E1049" s="196">
        <v>3.0619999999999998</v>
      </c>
      <c r="F1049" s="196"/>
      <c r="G1049" s="196"/>
      <c r="H1049" s="196"/>
      <c r="I1049" s="196"/>
      <c r="J1049" s="200" t="s">
        <v>70</v>
      </c>
      <c r="K1049" s="196"/>
      <c r="L1049" s="196"/>
      <c r="M1049" s="196"/>
      <c r="N1049" s="196"/>
      <c r="O1049" s="196"/>
      <c r="P1049" s="196"/>
      <c r="Q1049" s="196"/>
      <c r="R1049" s="196"/>
      <c r="S1049" s="199">
        <v>0</v>
      </c>
      <c r="T1049" s="199">
        <v>1.5</v>
      </c>
      <c r="U1049" s="199">
        <v>7</v>
      </c>
      <c r="V1049" s="199">
        <v>3.75</v>
      </c>
      <c r="W1049" s="196" t="s">
        <v>71</v>
      </c>
      <c r="X1049" s="198">
        <v>5</v>
      </c>
      <c r="Y1049" s="81"/>
      <c r="Z1049" s="79"/>
      <c r="AA1049" t="str">
        <f t="shared" si="64"/>
        <v>Poppinga, Brady DAL LB</v>
      </c>
    </row>
    <row r="1050" spans="1:27" ht="15.75" thickBot="1">
      <c r="A1050" s="196">
        <v>1040</v>
      </c>
      <c r="B1050" s="196">
        <v>1040</v>
      </c>
      <c r="C1050" s="197" t="s">
        <v>1158</v>
      </c>
      <c r="D1050" s="197">
        <v>59.05</v>
      </c>
      <c r="E1050" s="196">
        <v>9.8420000000000005</v>
      </c>
      <c r="F1050" s="199">
        <v>40.799999999999997</v>
      </c>
      <c r="G1050" s="199">
        <v>6.25</v>
      </c>
      <c r="H1050" s="199">
        <v>3.75</v>
      </c>
      <c r="I1050" s="199">
        <v>1.5</v>
      </c>
      <c r="J1050" s="199">
        <v>6.75</v>
      </c>
      <c r="K1050" s="196"/>
      <c r="L1050" s="200" t="s">
        <v>70</v>
      </c>
      <c r="M1050" s="196"/>
      <c r="N1050" s="196"/>
      <c r="O1050" s="196"/>
      <c r="P1050" s="196"/>
      <c r="Q1050" s="196"/>
      <c r="R1050" s="196"/>
      <c r="S1050" s="196"/>
      <c r="T1050" s="196"/>
      <c r="U1050" s="199">
        <v>0</v>
      </c>
      <c r="V1050" s="196"/>
      <c r="W1050" s="196" t="s">
        <v>96</v>
      </c>
      <c r="X1050" s="198">
        <v>7</v>
      </c>
      <c r="Y1050" s="84"/>
      <c r="Z1050" s="82"/>
      <c r="AA1050" t="str">
        <f t="shared" si="64"/>
        <v>Porter, Tracy DEN CB</v>
      </c>
    </row>
    <row r="1051" spans="1:27" ht="15.75" thickBot="1">
      <c r="A1051" s="196">
        <v>1041</v>
      </c>
      <c r="B1051" s="196">
        <v>1041</v>
      </c>
      <c r="C1051" s="197" t="s">
        <v>1159</v>
      </c>
      <c r="D1051" s="197">
        <v>15.9</v>
      </c>
      <c r="E1051" s="196">
        <v>1.4450000000000001</v>
      </c>
      <c r="F1051" s="196"/>
      <c r="G1051" s="196"/>
      <c r="H1051" s="196"/>
      <c r="I1051" s="199">
        <v>0</v>
      </c>
      <c r="J1051" s="199">
        <v>-0.3</v>
      </c>
      <c r="K1051" s="199">
        <v>0</v>
      </c>
      <c r="L1051" s="199">
        <v>0</v>
      </c>
      <c r="M1051" s="200" t="s">
        <v>70</v>
      </c>
      <c r="N1051" s="196"/>
      <c r="O1051" s="199">
        <v>0</v>
      </c>
      <c r="P1051" s="199">
        <v>0</v>
      </c>
      <c r="Q1051" s="196"/>
      <c r="R1051" s="199">
        <v>0</v>
      </c>
      <c r="S1051" s="199">
        <v>3.15</v>
      </c>
      <c r="T1051" s="199">
        <v>8.35</v>
      </c>
      <c r="U1051" s="199">
        <v>1.85</v>
      </c>
      <c r="V1051" s="199">
        <v>2.85</v>
      </c>
      <c r="W1051" s="196" t="s">
        <v>76</v>
      </c>
      <c r="X1051" s="198">
        <v>8</v>
      </c>
      <c r="Y1051" s="81"/>
      <c r="Z1051" s="79"/>
      <c r="AA1051" t="str">
        <f t="shared" si="64"/>
        <v>Posey, DeVier HOU WR</v>
      </c>
    </row>
    <row r="1052" spans="1:27" ht="15.75" thickBot="1">
      <c r="A1052" s="196">
        <v>1042</v>
      </c>
      <c r="B1052" s="196">
        <v>1042</v>
      </c>
      <c r="C1052" s="197" t="s">
        <v>1160</v>
      </c>
      <c r="D1052" s="197">
        <v>238.25</v>
      </c>
      <c r="E1052" s="196">
        <v>14.891</v>
      </c>
      <c r="F1052" s="199">
        <v>10.75</v>
      </c>
      <c r="G1052" s="199">
        <v>13.5</v>
      </c>
      <c r="H1052" s="199">
        <v>20.3</v>
      </c>
      <c r="I1052" s="199">
        <v>14.25</v>
      </c>
      <c r="J1052" s="199">
        <v>12.75</v>
      </c>
      <c r="K1052" s="200" t="s">
        <v>70</v>
      </c>
      <c r="L1052" s="199">
        <v>16.25</v>
      </c>
      <c r="M1052" s="199">
        <v>2.25</v>
      </c>
      <c r="N1052" s="199">
        <v>11.25</v>
      </c>
      <c r="O1052" s="199">
        <v>12</v>
      </c>
      <c r="P1052" s="199">
        <v>29.7</v>
      </c>
      <c r="Q1052" s="199">
        <v>13.5</v>
      </c>
      <c r="R1052" s="199">
        <v>16.25</v>
      </c>
      <c r="S1052" s="199">
        <v>15.75</v>
      </c>
      <c r="T1052" s="199">
        <v>14.25</v>
      </c>
      <c r="U1052" s="199">
        <v>10.5</v>
      </c>
      <c r="V1052" s="199">
        <v>25</v>
      </c>
      <c r="W1052" s="197" t="s">
        <v>296</v>
      </c>
      <c r="X1052" s="198">
        <v>6</v>
      </c>
      <c r="Y1052" s="84"/>
      <c r="Z1052" s="82"/>
      <c r="AA1052" t="str">
        <f t="shared" si="64"/>
        <v>Posluszny, Paul JAC LB</v>
      </c>
    </row>
    <row r="1053" spans="1:27" ht="15.75" thickBot="1">
      <c r="A1053" s="196">
        <v>1043</v>
      </c>
      <c r="B1053" s="196">
        <v>1043</v>
      </c>
      <c r="C1053" s="197" t="s">
        <v>1161</v>
      </c>
      <c r="D1053" s="197">
        <v>0</v>
      </c>
      <c r="E1053" s="196">
        <v>0</v>
      </c>
      <c r="F1053" s="199">
        <v>0</v>
      </c>
      <c r="G1053" s="199">
        <v>0</v>
      </c>
      <c r="H1053" s="199">
        <v>0</v>
      </c>
      <c r="I1053" s="199">
        <v>0</v>
      </c>
      <c r="J1053" s="199">
        <v>0</v>
      </c>
      <c r="K1053" s="199">
        <v>0</v>
      </c>
      <c r="L1053" s="196"/>
      <c r="M1053" s="196"/>
      <c r="N1053" s="196"/>
      <c r="O1053" s="196"/>
      <c r="P1053" s="196"/>
      <c r="Q1053" s="196"/>
      <c r="R1053" s="196"/>
      <c r="S1053" s="196"/>
      <c r="T1053" s="196"/>
      <c r="U1053" s="196"/>
      <c r="V1053" s="196"/>
      <c r="W1053" s="196" t="s">
        <v>71</v>
      </c>
      <c r="X1053" s="198" t="s">
        <v>160</v>
      </c>
      <c r="Y1053" s="81"/>
      <c r="Z1053" s="79"/>
      <c r="AA1053" t="str">
        <f t="shared" si="64"/>
        <v>Potter, John FA PK</v>
      </c>
    </row>
    <row r="1054" spans="1:27" ht="15.75" thickBot="1">
      <c r="A1054" s="196">
        <v>1044</v>
      </c>
      <c r="B1054" s="196">
        <v>1044</v>
      </c>
      <c r="C1054" s="197" t="s">
        <v>1162</v>
      </c>
      <c r="D1054" s="197">
        <v>3.6</v>
      </c>
      <c r="E1054" s="196">
        <v>0.22500000000000001</v>
      </c>
      <c r="F1054" s="199">
        <v>0</v>
      </c>
      <c r="G1054" s="199">
        <v>1.9</v>
      </c>
      <c r="H1054" s="199">
        <v>0</v>
      </c>
      <c r="I1054" s="199">
        <v>0</v>
      </c>
      <c r="J1054" s="199">
        <v>0</v>
      </c>
      <c r="K1054" s="200" t="s">
        <v>70</v>
      </c>
      <c r="L1054" s="199">
        <v>0</v>
      </c>
      <c r="M1054" s="199">
        <v>0</v>
      </c>
      <c r="N1054" s="199">
        <v>0</v>
      </c>
      <c r="O1054" s="199">
        <v>0</v>
      </c>
      <c r="P1054" s="199">
        <v>0</v>
      </c>
      <c r="Q1054" s="199">
        <v>0</v>
      </c>
      <c r="R1054" s="199">
        <v>0</v>
      </c>
      <c r="S1054" s="199">
        <v>1.7</v>
      </c>
      <c r="T1054" s="199">
        <v>0</v>
      </c>
      <c r="U1054" s="199">
        <v>0</v>
      </c>
      <c r="V1054" s="199">
        <v>0</v>
      </c>
      <c r="W1054" s="196" t="s">
        <v>71</v>
      </c>
      <c r="X1054" s="198">
        <v>6</v>
      </c>
      <c r="Y1054" s="84"/>
      <c r="Z1054" s="82"/>
      <c r="AA1054" t="str">
        <f t="shared" si="64"/>
        <v>Potter, Zach JAC TE</v>
      </c>
    </row>
    <row r="1055" spans="1:27" ht="15.75" thickBot="1">
      <c r="A1055" s="196">
        <v>1045</v>
      </c>
      <c r="B1055" s="196">
        <v>1045</v>
      </c>
      <c r="C1055" s="197" t="s">
        <v>1163</v>
      </c>
      <c r="D1055" s="197">
        <v>69.95</v>
      </c>
      <c r="E1055" s="196">
        <v>5.8289999999999997</v>
      </c>
      <c r="F1055" s="196"/>
      <c r="G1055" s="199">
        <v>12.45</v>
      </c>
      <c r="H1055" s="199">
        <v>7.5</v>
      </c>
      <c r="I1055" s="199">
        <v>7.5</v>
      </c>
      <c r="J1055" s="196"/>
      <c r="K1055" s="196"/>
      <c r="L1055" s="196"/>
      <c r="M1055" s="199">
        <v>0</v>
      </c>
      <c r="N1055" s="200" t="s">
        <v>70</v>
      </c>
      <c r="O1055" s="199">
        <v>10</v>
      </c>
      <c r="P1055" s="199">
        <v>5</v>
      </c>
      <c r="Q1055" s="199">
        <v>2.5</v>
      </c>
      <c r="R1055" s="199">
        <v>5</v>
      </c>
      <c r="S1055" s="199">
        <v>6.25</v>
      </c>
      <c r="T1055" s="199">
        <v>5</v>
      </c>
      <c r="U1055" s="199">
        <v>7.5</v>
      </c>
      <c r="V1055" s="199">
        <v>1.25</v>
      </c>
      <c r="W1055" s="196" t="s">
        <v>71</v>
      </c>
      <c r="X1055" s="198">
        <v>9</v>
      </c>
      <c r="Y1055" s="81"/>
      <c r="Z1055" s="79"/>
      <c r="AA1055" t="str">
        <f t="shared" si="64"/>
        <v>Pouha, Sione NYJ DT</v>
      </c>
    </row>
    <row r="1056" spans="1:27" ht="15.75" thickBot="1">
      <c r="A1056" s="196">
        <v>1046</v>
      </c>
      <c r="B1056" s="196">
        <v>1046</v>
      </c>
      <c r="C1056" s="197" t="s">
        <v>1164</v>
      </c>
      <c r="D1056" s="197">
        <v>15.25</v>
      </c>
      <c r="E1056" s="196">
        <v>1.694</v>
      </c>
      <c r="F1056" s="199">
        <v>5</v>
      </c>
      <c r="G1056" s="199">
        <v>2.5</v>
      </c>
      <c r="H1056" s="199">
        <v>1.75</v>
      </c>
      <c r="I1056" s="199">
        <v>2.5</v>
      </c>
      <c r="J1056" s="199">
        <v>0</v>
      </c>
      <c r="K1056" s="199">
        <v>0</v>
      </c>
      <c r="L1056" s="200" t="s">
        <v>70</v>
      </c>
      <c r="M1056" s="199">
        <v>0</v>
      </c>
      <c r="N1056" s="196"/>
      <c r="O1056" s="196"/>
      <c r="P1056" s="196"/>
      <c r="Q1056" s="196"/>
      <c r="R1056" s="196"/>
      <c r="S1056" s="196"/>
      <c r="T1056" s="196"/>
      <c r="U1056" s="199">
        <v>0</v>
      </c>
      <c r="V1056" s="199">
        <v>3.5</v>
      </c>
      <c r="W1056" s="196" t="s">
        <v>71</v>
      </c>
      <c r="X1056" s="198">
        <v>7</v>
      </c>
      <c r="Y1056" s="84"/>
      <c r="Z1056" s="82"/>
      <c r="AA1056" t="str">
        <f t="shared" si="64"/>
        <v>Powe, Jerrell KCC DT</v>
      </c>
    </row>
    <row r="1057" spans="1:27" ht="15.75" thickBot="1">
      <c r="A1057" s="196">
        <v>1047</v>
      </c>
      <c r="B1057" s="196">
        <v>1047</v>
      </c>
      <c r="C1057" s="197" t="s">
        <v>1165</v>
      </c>
      <c r="D1057" s="197">
        <v>99.7</v>
      </c>
      <c r="E1057" s="196">
        <v>7.1210000000000004</v>
      </c>
      <c r="F1057" s="199">
        <v>3.6</v>
      </c>
      <c r="G1057" s="199">
        <v>3.3</v>
      </c>
      <c r="H1057" s="199">
        <v>8.9</v>
      </c>
      <c r="I1057" s="199">
        <v>1.1000000000000001</v>
      </c>
      <c r="J1057" s="199">
        <v>1.8</v>
      </c>
      <c r="K1057" s="199">
        <v>2.5</v>
      </c>
      <c r="L1057" s="196"/>
      <c r="M1057" s="196"/>
      <c r="N1057" s="200" t="s">
        <v>70</v>
      </c>
      <c r="O1057" s="199">
        <v>2.1</v>
      </c>
      <c r="P1057" s="199">
        <v>20</v>
      </c>
      <c r="Q1057" s="199">
        <v>13.3</v>
      </c>
      <c r="R1057" s="199">
        <v>5.8</v>
      </c>
      <c r="S1057" s="199">
        <v>13.8</v>
      </c>
      <c r="T1057" s="199">
        <v>6.3</v>
      </c>
      <c r="U1057" s="199">
        <v>7.4</v>
      </c>
      <c r="V1057" s="199">
        <v>9.8000000000000007</v>
      </c>
      <c r="W1057" s="196" t="s">
        <v>71</v>
      </c>
      <c r="X1057" s="198">
        <v>9</v>
      </c>
      <c r="Y1057" s="81"/>
      <c r="Z1057" s="79"/>
      <c r="AA1057" t="str">
        <f t="shared" si="64"/>
        <v>Powell, Bilal NYJ RB</v>
      </c>
    </row>
    <row r="1058" spans="1:27" ht="15.75" thickBot="1">
      <c r="A1058" s="196">
        <v>1048</v>
      </c>
      <c r="B1058" s="196">
        <v>1048</v>
      </c>
      <c r="C1058" s="197" t="s">
        <v>1166</v>
      </c>
      <c r="D1058" s="197">
        <v>72.08</v>
      </c>
      <c r="E1058" s="196">
        <v>5.5449999999999999</v>
      </c>
      <c r="F1058" s="196"/>
      <c r="G1058" s="196"/>
      <c r="H1058" s="196"/>
      <c r="I1058" s="199">
        <v>5.4</v>
      </c>
      <c r="J1058" s="199">
        <v>5.7</v>
      </c>
      <c r="K1058" s="199">
        <v>10.76</v>
      </c>
      <c r="L1058" s="199">
        <v>2.3199999999999998</v>
      </c>
      <c r="M1058" s="199">
        <v>0</v>
      </c>
      <c r="N1058" s="199">
        <v>2.74</v>
      </c>
      <c r="O1058" s="200" t="s">
        <v>70</v>
      </c>
      <c r="P1058" s="199">
        <v>6</v>
      </c>
      <c r="Q1058" s="199">
        <v>16.12</v>
      </c>
      <c r="R1058" s="199">
        <v>3.36</v>
      </c>
      <c r="S1058" s="199">
        <v>7.78</v>
      </c>
      <c r="T1058" s="199">
        <v>0.4</v>
      </c>
      <c r="U1058" s="199">
        <v>5.7</v>
      </c>
      <c r="V1058" s="199">
        <v>5.8</v>
      </c>
      <c r="W1058" s="196" t="s">
        <v>71</v>
      </c>
      <c r="X1058" s="198">
        <v>10</v>
      </c>
      <c r="Y1058" s="84"/>
      <c r="Z1058" s="82"/>
      <c r="AA1058" t="str">
        <f t="shared" si="64"/>
        <v>Powell, William ARI RB</v>
      </c>
    </row>
    <row r="1059" spans="1:27" ht="15.75" thickBot="1">
      <c r="A1059" s="196">
        <v>1049</v>
      </c>
      <c r="B1059" s="196">
        <v>1049</v>
      </c>
      <c r="C1059" s="197" t="s">
        <v>1167</v>
      </c>
      <c r="D1059" s="197">
        <v>79.75</v>
      </c>
      <c r="E1059" s="196">
        <v>9.9689999999999994</v>
      </c>
      <c r="F1059" s="199">
        <v>14</v>
      </c>
      <c r="G1059" s="199">
        <v>17</v>
      </c>
      <c r="H1059" s="199">
        <v>5.5</v>
      </c>
      <c r="I1059" s="200" t="s">
        <v>70</v>
      </c>
      <c r="J1059" s="199">
        <v>13.5</v>
      </c>
      <c r="K1059" s="199">
        <v>1.5</v>
      </c>
      <c r="L1059" s="199">
        <v>11.75</v>
      </c>
      <c r="M1059" s="199">
        <v>12.75</v>
      </c>
      <c r="N1059" s="199">
        <v>3.75</v>
      </c>
      <c r="O1059" s="196"/>
      <c r="P1059" s="196"/>
      <c r="Q1059" s="196"/>
      <c r="R1059" s="196"/>
      <c r="S1059" s="196"/>
      <c r="T1059" s="196"/>
      <c r="U1059" s="196"/>
      <c r="V1059" s="196"/>
      <c r="W1059" s="196" t="s">
        <v>71</v>
      </c>
      <c r="X1059" s="198">
        <v>4</v>
      </c>
      <c r="Y1059" s="81"/>
      <c r="Z1059" s="79"/>
      <c r="AA1059" t="str">
        <f t="shared" si="64"/>
        <v>Powers, Jerraud IND CB</v>
      </c>
    </row>
    <row r="1060" spans="1:27" ht="15.75" thickBot="1">
      <c r="A1060" s="196">
        <v>1050</v>
      </c>
      <c r="B1060" s="196">
        <v>1050</v>
      </c>
      <c r="C1060" s="197" t="s">
        <v>1168</v>
      </c>
      <c r="D1060" s="197">
        <v>135</v>
      </c>
      <c r="E1060" s="196">
        <v>8.4380000000000006</v>
      </c>
      <c r="F1060" s="199">
        <v>5</v>
      </c>
      <c r="G1060" s="199">
        <v>3</v>
      </c>
      <c r="H1060" s="199">
        <v>12.5</v>
      </c>
      <c r="I1060" s="199">
        <v>15</v>
      </c>
      <c r="J1060" s="199">
        <v>3</v>
      </c>
      <c r="K1060" s="199">
        <v>5</v>
      </c>
      <c r="L1060" s="200" t="s">
        <v>70</v>
      </c>
      <c r="M1060" s="199">
        <v>10</v>
      </c>
      <c r="N1060" s="199">
        <v>7.5</v>
      </c>
      <c r="O1060" s="199">
        <v>10.5</v>
      </c>
      <c r="P1060" s="199">
        <v>12</v>
      </c>
      <c r="Q1060" s="199">
        <v>2</v>
      </c>
      <c r="R1060" s="199">
        <v>7</v>
      </c>
      <c r="S1060" s="199">
        <v>14.5</v>
      </c>
      <c r="T1060" s="199">
        <v>9</v>
      </c>
      <c r="U1060" s="199">
        <v>10.5</v>
      </c>
      <c r="V1060" s="199">
        <v>8.5</v>
      </c>
      <c r="W1060" s="196" t="s">
        <v>71</v>
      </c>
      <c r="X1060" s="198">
        <v>7</v>
      </c>
      <c r="Y1060" s="84"/>
      <c r="Z1060" s="82"/>
      <c r="AA1060" t="str">
        <f t="shared" si="64"/>
        <v>Prater, Matt DEN PK</v>
      </c>
    </row>
    <row r="1061" spans="1:27" ht="15.75" thickBot="1">
      <c r="A1061" s="196">
        <v>1051</v>
      </c>
      <c r="B1061" s="196">
        <v>1051</v>
      </c>
      <c r="C1061" s="197" t="s">
        <v>1169</v>
      </c>
      <c r="D1061" s="197">
        <v>7.7</v>
      </c>
      <c r="E1061" s="196">
        <v>0.55000000000000004</v>
      </c>
      <c r="F1061" s="199">
        <v>0</v>
      </c>
      <c r="G1061" s="199">
        <v>0</v>
      </c>
      <c r="H1061" s="199">
        <v>0</v>
      </c>
      <c r="I1061" s="199">
        <v>7.1</v>
      </c>
      <c r="J1061" s="199">
        <v>0</v>
      </c>
      <c r="K1061" s="199">
        <v>0</v>
      </c>
      <c r="L1061" s="199">
        <v>0.28000000000000003</v>
      </c>
      <c r="M1061" s="200" t="s">
        <v>70</v>
      </c>
      <c r="N1061" s="199">
        <v>0.32</v>
      </c>
      <c r="O1061" s="199">
        <v>0</v>
      </c>
      <c r="P1061" s="199">
        <v>0</v>
      </c>
      <c r="Q1061" s="199">
        <v>0</v>
      </c>
      <c r="R1061" s="199">
        <v>0</v>
      </c>
      <c r="S1061" s="199">
        <v>0</v>
      </c>
      <c r="T1061" s="199">
        <v>0</v>
      </c>
      <c r="U1061" s="196"/>
      <c r="V1061" s="196"/>
      <c r="W1061" s="196" t="s">
        <v>71</v>
      </c>
      <c r="X1061" s="198">
        <v>8</v>
      </c>
      <c r="Y1061" s="81"/>
      <c r="Z1061" s="79"/>
      <c r="AA1061" t="str">
        <f t="shared" si="64"/>
        <v>Pressley, Chris CIN RB</v>
      </c>
    </row>
    <row r="1062" spans="1:27" ht="15.75" thickBot="1">
      <c r="A1062" s="196">
        <v>1052</v>
      </c>
      <c r="B1062" s="196">
        <v>1052</v>
      </c>
      <c r="C1062" s="197" t="s">
        <v>1170</v>
      </c>
      <c r="D1062" s="197">
        <v>12.15</v>
      </c>
      <c r="E1062" s="196">
        <v>3.0369999999999999</v>
      </c>
      <c r="F1062" s="196"/>
      <c r="G1062" s="196"/>
      <c r="H1062" s="196"/>
      <c r="I1062" s="196"/>
      <c r="J1062" s="196"/>
      <c r="K1062" s="196"/>
      <c r="L1062" s="196"/>
      <c r="M1062" s="196"/>
      <c r="N1062" s="196"/>
      <c r="O1062" s="196"/>
      <c r="P1062" s="200" t="s">
        <v>70</v>
      </c>
      <c r="Q1062" s="196"/>
      <c r="R1062" s="196"/>
      <c r="S1062" s="199">
        <v>2.35</v>
      </c>
      <c r="T1062" s="199">
        <v>5.6</v>
      </c>
      <c r="U1062" s="199">
        <v>4.2</v>
      </c>
      <c r="V1062" s="199">
        <v>0</v>
      </c>
      <c r="W1062" s="196" t="s">
        <v>71</v>
      </c>
      <c r="X1062" s="198">
        <v>11</v>
      </c>
      <c r="Y1062" s="84"/>
      <c r="Z1062" s="82"/>
      <c r="AA1062" t="str">
        <f t="shared" si="64"/>
        <v>Preston, Michael TEN WR</v>
      </c>
    </row>
    <row r="1063" spans="1:27" ht="15.75" thickBot="1">
      <c r="A1063" s="196">
        <v>1053</v>
      </c>
      <c r="B1063" s="196">
        <v>1053</v>
      </c>
      <c r="C1063" s="197" t="s">
        <v>1171</v>
      </c>
      <c r="D1063" s="197">
        <v>82.1</v>
      </c>
      <c r="E1063" s="196">
        <v>5.1310000000000002</v>
      </c>
      <c r="F1063" s="199">
        <v>2.5</v>
      </c>
      <c r="G1063" s="199">
        <v>3</v>
      </c>
      <c r="H1063" s="199">
        <v>1.5</v>
      </c>
      <c r="I1063" s="199">
        <v>0.75</v>
      </c>
      <c r="J1063" s="199">
        <v>0</v>
      </c>
      <c r="K1063" s="200" t="s">
        <v>70</v>
      </c>
      <c r="L1063" s="199">
        <v>4.5</v>
      </c>
      <c r="M1063" s="199">
        <v>7.75</v>
      </c>
      <c r="N1063" s="199">
        <v>6</v>
      </c>
      <c r="O1063" s="199">
        <v>4.7</v>
      </c>
      <c r="P1063" s="199">
        <v>9.25</v>
      </c>
      <c r="Q1063" s="199">
        <v>7.5</v>
      </c>
      <c r="R1063" s="199">
        <v>3.75</v>
      </c>
      <c r="S1063" s="199">
        <v>0</v>
      </c>
      <c r="T1063" s="199">
        <v>5.25</v>
      </c>
      <c r="U1063" s="199">
        <v>19.899999999999999</v>
      </c>
      <c r="V1063" s="199">
        <v>5.75</v>
      </c>
      <c r="W1063" s="196" t="s">
        <v>71</v>
      </c>
      <c r="X1063" s="198">
        <v>6</v>
      </c>
      <c r="Y1063" s="81"/>
      <c r="Z1063" s="79"/>
      <c r="AA1063" t="str">
        <f t="shared" si="64"/>
        <v>Prosinski, Chris JAC S</v>
      </c>
    </row>
    <row r="1064" spans="1:27" ht="15.75" thickBot="1">
      <c r="A1064" s="196">
        <v>1054</v>
      </c>
      <c r="B1064" s="196">
        <v>1054</v>
      </c>
      <c r="C1064" s="197" t="s">
        <v>1172</v>
      </c>
      <c r="D1064" s="197">
        <v>27.5</v>
      </c>
      <c r="E1064" s="196">
        <v>9.1669999999999998</v>
      </c>
      <c r="F1064" s="196"/>
      <c r="G1064" s="196"/>
      <c r="H1064" s="196"/>
      <c r="I1064" s="196"/>
      <c r="J1064" s="200" t="s">
        <v>70</v>
      </c>
      <c r="K1064" s="196"/>
      <c r="L1064" s="196"/>
      <c r="M1064" s="196"/>
      <c r="N1064" s="196"/>
      <c r="O1064" s="196"/>
      <c r="P1064" s="196"/>
      <c r="Q1064" s="196"/>
      <c r="R1064" s="196"/>
      <c r="S1064" s="196"/>
      <c r="T1064" s="199">
        <v>0</v>
      </c>
      <c r="U1064" s="199">
        <v>3.6</v>
      </c>
      <c r="V1064" s="199">
        <v>23.9</v>
      </c>
      <c r="W1064" s="196" t="s">
        <v>71</v>
      </c>
      <c r="X1064" s="198">
        <v>5</v>
      </c>
      <c r="Y1064" s="84"/>
      <c r="Z1064" s="82"/>
      <c r="AA1064" t="str">
        <f t="shared" si="64"/>
        <v>Pryor, Terrelle OAK QB</v>
      </c>
    </row>
    <row r="1065" spans="1:27" ht="15.75" thickBot="1">
      <c r="A1065" s="196">
        <v>1055</v>
      </c>
      <c r="B1065" s="196">
        <v>1055</v>
      </c>
      <c r="C1065" s="197" t="s">
        <v>1173</v>
      </c>
      <c r="D1065" s="197">
        <v>28.4</v>
      </c>
      <c r="E1065" s="196">
        <v>2.1850000000000001</v>
      </c>
      <c r="F1065" s="196"/>
      <c r="G1065" s="196"/>
      <c r="H1065" s="196"/>
      <c r="I1065" s="199">
        <v>0</v>
      </c>
      <c r="J1065" s="199">
        <v>0</v>
      </c>
      <c r="K1065" s="199">
        <v>4.75</v>
      </c>
      <c r="L1065" s="199">
        <v>1.5</v>
      </c>
      <c r="M1065" s="199">
        <v>0.75</v>
      </c>
      <c r="N1065" s="199">
        <v>1.5</v>
      </c>
      <c r="O1065" s="200" t="s">
        <v>70</v>
      </c>
      <c r="P1065" s="199">
        <v>0</v>
      </c>
      <c r="Q1065" s="199">
        <v>0</v>
      </c>
      <c r="R1065" s="199">
        <v>4.5</v>
      </c>
      <c r="S1065" s="199">
        <v>8.4</v>
      </c>
      <c r="T1065" s="199">
        <v>0</v>
      </c>
      <c r="U1065" s="199">
        <v>4.5</v>
      </c>
      <c r="V1065" s="199">
        <v>2.5</v>
      </c>
      <c r="W1065" s="196" t="s">
        <v>71</v>
      </c>
      <c r="X1065" s="198">
        <v>10</v>
      </c>
      <c r="Y1065" s="81"/>
      <c r="Z1065" s="79"/>
      <c r="AA1065" t="str">
        <f t="shared" si="64"/>
        <v>Pugh, Jordan WAS S</v>
      </c>
    </row>
    <row r="1066" spans="1:27" ht="15.75" thickBot="1">
      <c r="A1066" s="196">
        <v>1056</v>
      </c>
      <c r="B1066" s="196">
        <v>1056</v>
      </c>
      <c r="C1066" s="197" t="s">
        <v>1174</v>
      </c>
      <c r="D1066" s="197">
        <v>41.35</v>
      </c>
      <c r="E1066" s="196">
        <v>2.9540000000000002</v>
      </c>
      <c r="F1066" s="196"/>
      <c r="G1066" s="199">
        <v>0</v>
      </c>
      <c r="H1066" s="196"/>
      <c r="I1066" s="199">
        <v>3.15</v>
      </c>
      <c r="J1066" s="199">
        <v>0</v>
      </c>
      <c r="K1066" s="199">
        <v>1.35</v>
      </c>
      <c r="L1066" s="199">
        <v>5.6</v>
      </c>
      <c r="M1066" s="199">
        <v>5.15</v>
      </c>
      <c r="N1066" s="200" t="s">
        <v>70</v>
      </c>
      <c r="O1066" s="199">
        <v>10.85</v>
      </c>
      <c r="P1066" s="199">
        <v>2.15</v>
      </c>
      <c r="Q1066" s="199">
        <v>0</v>
      </c>
      <c r="R1066" s="199">
        <v>1.55</v>
      </c>
      <c r="S1066" s="199">
        <v>1.85</v>
      </c>
      <c r="T1066" s="199">
        <v>9.6999999999999993</v>
      </c>
      <c r="U1066" s="199">
        <v>0</v>
      </c>
      <c r="V1066" s="199">
        <v>0</v>
      </c>
      <c r="W1066" s="197" t="s">
        <v>130</v>
      </c>
      <c r="X1066" s="198">
        <v>9</v>
      </c>
      <c r="Y1066" s="84"/>
      <c r="Z1066" s="82"/>
      <c r="AA1066" t="str">
        <f t="shared" si="64"/>
        <v>Quick, Brian STL WR</v>
      </c>
    </row>
    <row r="1067" spans="1:27" ht="15.75" thickBot="1">
      <c r="A1067" s="196">
        <v>1057</v>
      </c>
      <c r="B1067" s="196">
        <v>1057</v>
      </c>
      <c r="C1067" s="197" t="s">
        <v>1175</v>
      </c>
      <c r="D1067" s="197">
        <v>178</v>
      </c>
      <c r="E1067" s="196">
        <v>11.125</v>
      </c>
      <c r="F1067" s="199">
        <v>11.25</v>
      </c>
      <c r="G1067" s="199">
        <v>1.5</v>
      </c>
      <c r="H1067" s="199">
        <v>9.5</v>
      </c>
      <c r="I1067" s="199">
        <v>15.05</v>
      </c>
      <c r="J1067" s="199">
        <v>9.25</v>
      </c>
      <c r="K1067" s="199">
        <v>16.25</v>
      </c>
      <c r="L1067" s="199">
        <v>20.75</v>
      </c>
      <c r="M1067" s="200" t="s">
        <v>70</v>
      </c>
      <c r="N1067" s="199">
        <v>7.5</v>
      </c>
      <c r="O1067" s="199">
        <v>8.25</v>
      </c>
      <c r="P1067" s="199">
        <v>4.5</v>
      </c>
      <c r="Q1067" s="199">
        <v>14.25</v>
      </c>
      <c r="R1067" s="199">
        <v>17.45</v>
      </c>
      <c r="S1067" s="199">
        <v>10.25</v>
      </c>
      <c r="T1067" s="199">
        <v>8.5</v>
      </c>
      <c r="U1067" s="199">
        <v>17.75</v>
      </c>
      <c r="V1067" s="199">
        <v>6</v>
      </c>
      <c r="W1067" s="196" t="s">
        <v>71</v>
      </c>
      <c r="X1067" s="198">
        <v>8</v>
      </c>
      <c r="Y1067" s="81"/>
      <c r="Z1067" s="79"/>
      <c r="AA1067" t="str">
        <f t="shared" si="64"/>
        <v>Quin, Glover HOU S</v>
      </c>
    </row>
    <row r="1068" spans="1:27" ht="15.75" thickBot="1">
      <c r="A1068" s="196">
        <v>1058</v>
      </c>
      <c r="B1068" s="196">
        <v>1058</v>
      </c>
      <c r="C1068" s="197" t="s">
        <v>1176</v>
      </c>
      <c r="D1068" s="197">
        <v>19.239999999999998</v>
      </c>
      <c r="E1068" s="196">
        <v>1.9239999999999999</v>
      </c>
      <c r="F1068" s="196"/>
      <c r="G1068" s="196"/>
      <c r="H1068" s="196"/>
      <c r="I1068" s="196"/>
      <c r="J1068" s="199">
        <v>1.28</v>
      </c>
      <c r="K1068" s="199">
        <v>2.2999999999999998</v>
      </c>
      <c r="L1068" s="200" t="s">
        <v>70</v>
      </c>
      <c r="M1068" s="199">
        <v>-3.16</v>
      </c>
      <c r="N1068" s="196"/>
      <c r="O1068" s="196"/>
      <c r="P1068" s="199">
        <v>2.5</v>
      </c>
      <c r="Q1068" s="199">
        <v>-0.06</v>
      </c>
      <c r="R1068" s="199">
        <v>18.239999999999998</v>
      </c>
      <c r="S1068" s="199">
        <v>-0.24</v>
      </c>
      <c r="T1068" s="199">
        <v>-1.56</v>
      </c>
      <c r="U1068" s="199">
        <v>1.58</v>
      </c>
      <c r="V1068" s="199">
        <v>-1.64</v>
      </c>
      <c r="W1068" s="196" t="s">
        <v>71</v>
      </c>
      <c r="X1068" s="198">
        <v>7</v>
      </c>
      <c r="Y1068" s="84"/>
      <c r="Z1068" s="82"/>
      <c r="AA1068" t="str">
        <f t="shared" si="64"/>
        <v>Quinn, Brady KCC QB</v>
      </c>
    </row>
    <row r="1069" spans="1:27" ht="15.75" thickBot="1">
      <c r="A1069" s="196">
        <v>1059</v>
      </c>
      <c r="B1069" s="196">
        <v>1059</v>
      </c>
      <c r="C1069" s="197" t="s">
        <v>1177</v>
      </c>
      <c r="D1069" s="197">
        <v>145.35</v>
      </c>
      <c r="E1069" s="196">
        <v>9.0839999999999996</v>
      </c>
      <c r="F1069" s="199">
        <v>14.4</v>
      </c>
      <c r="G1069" s="199">
        <v>14.4</v>
      </c>
      <c r="H1069" s="199">
        <v>0</v>
      </c>
      <c r="I1069" s="199">
        <v>14.3</v>
      </c>
      <c r="J1069" s="199">
        <v>38.4</v>
      </c>
      <c r="K1069" s="199">
        <v>0</v>
      </c>
      <c r="L1069" s="199">
        <v>11.4</v>
      </c>
      <c r="M1069" s="199">
        <v>3.75</v>
      </c>
      <c r="N1069" s="200" t="s">
        <v>70</v>
      </c>
      <c r="O1069" s="199">
        <v>17.850000000000001</v>
      </c>
      <c r="P1069" s="199">
        <v>2.5</v>
      </c>
      <c r="Q1069" s="199">
        <v>0</v>
      </c>
      <c r="R1069" s="199">
        <v>0</v>
      </c>
      <c r="S1069" s="199">
        <v>12.4</v>
      </c>
      <c r="T1069" s="199">
        <v>3.5</v>
      </c>
      <c r="U1069" s="199">
        <v>3.75</v>
      </c>
      <c r="V1069" s="199">
        <v>8.6999999999999993</v>
      </c>
      <c r="W1069" s="197" t="s">
        <v>164</v>
      </c>
      <c r="X1069" s="198">
        <v>9</v>
      </c>
      <c r="Y1069" s="81"/>
      <c r="Z1069" s="79"/>
      <c r="AA1069" t="str">
        <f t="shared" si="64"/>
        <v>Quinn, Robert STL DE</v>
      </c>
    </row>
    <row r="1070" spans="1:27" ht="15.75" thickBot="1">
      <c r="A1070" s="196">
        <v>1060</v>
      </c>
      <c r="B1070" s="196">
        <v>1060</v>
      </c>
      <c r="C1070" s="197" t="s">
        <v>1178</v>
      </c>
      <c r="D1070" s="197">
        <v>79.67</v>
      </c>
      <c r="E1070" s="196">
        <v>4.9790000000000001</v>
      </c>
      <c r="F1070" s="199">
        <v>1.4</v>
      </c>
      <c r="G1070" s="199">
        <v>4.47</v>
      </c>
      <c r="H1070" s="199">
        <v>6.76</v>
      </c>
      <c r="I1070" s="196"/>
      <c r="J1070" s="199">
        <v>3.88</v>
      </c>
      <c r="K1070" s="199">
        <v>6.55</v>
      </c>
      <c r="L1070" s="199">
        <v>14.38</v>
      </c>
      <c r="M1070" s="199">
        <v>4.82</v>
      </c>
      <c r="N1070" s="199">
        <v>8.02</v>
      </c>
      <c r="O1070" s="199">
        <v>0.65</v>
      </c>
      <c r="P1070" s="199">
        <v>1.44</v>
      </c>
      <c r="Q1070" s="199">
        <v>12.2</v>
      </c>
      <c r="R1070" s="199">
        <v>2.44</v>
      </c>
      <c r="S1070" s="199">
        <v>5.12</v>
      </c>
      <c r="T1070" s="199">
        <v>2.82</v>
      </c>
      <c r="U1070" s="199">
        <v>2.68</v>
      </c>
      <c r="V1070" s="199">
        <v>2.04</v>
      </c>
      <c r="W1070" s="196" t="s">
        <v>71</v>
      </c>
      <c r="X1070" s="198" t="s">
        <v>160</v>
      </c>
      <c r="Y1070" s="84"/>
      <c r="Z1070" s="82"/>
      <c r="AA1070" t="str">
        <f t="shared" si="64"/>
        <v>Rainey, Chris FA RB</v>
      </c>
    </row>
    <row r="1071" spans="1:27" ht="15.75" thickBot="1">
      <c r="A1071" s="196">
        <v>1061</v>
      </c>
      <c r="B1071" s="196">
        <v>1061</v>
      </c>
      <c r="C1071" s="197" t="s">
        <v>1179</v>
      </c>
      <c r="D1071" s="197">
        <v>60</v>
      </c>
      <c r="E1071" s="196">
        <v>4.2859999999999996</v>
      </c>
      <c r="F1071" s="199">
        <v>1.25</v>
      </c>
      <c r="G1071" s="199">
        <v>6.25</v>
      </c>
      <c r="H1071" s="199">
        <v>5</v>
      </c>
      <c r="I1071" s="199">
        <v>1.25</v>
      </c>
      <c r="J1071" s="199">
        <v>0</v>
      </c>
      <c r="K1071" s="196"/>
      <c r="L1071" s="196"/>
      <c r="M1071" s="199">
        <v>3.75</v>
      </c>
      <c r="N1071" s="199">
        <v>0</v>
      </c>
      <c r="O1071" s="200" t="s">
        <v>70</v>
      </c>
      <c r="P1071" s="199">
        <v>1.25</v>
      </c>
      <c r="Q1071" s="199">
        <v>7.5</v>
      </c>
      <c r="R1071" s="199">
        <v>4.25</v>
      </c>
      <c r="S1071" s="199">
        <v>10</v>
      </c>
      <c r="T1071" s="199">
        <v>2.5</v>
      </c>
      <c r="U1071" s="199">
        <v>5</v>
      </c>
      <c r="V1071" s="199">
        <v>12</v>
      </c>
      <c r="W1071" s="196" t="s">
        <v>71</v>
      </c>
      <c r="X1071" s="198">
        <v>10</v>
      </c>
      <c r="Y1071" s="81"/>
      <c r="Z1071" s="79"/>
      <c r="AA1071" t="str">
        <f t="shared" si="64"/>
        <v>Raji, B.J. GBP DT</v>
      </c>
    </row>
    <row r="1072" spans="1:27" ht="15.75" thickBot="1">
      <c r="A1072" s="196">
        <v>1062</v>
      </c>
      <c r="B1072" s="196">
        <v>1062</v>
      </c>
      <c r="C1072" s="197" t="s">
        <v>1180</v>
      </c>
      <c r="D1072" s="197">
        <v>17.5</v>
      </c>
      <c r="E1072" s="196">
        <v>1.458</v>
      </c>
      <c r="F1072" s="199">
        <v>5</v>
      </c>
      <c r="G1072" s="199">
        <v>0</v>
      </c>
      <c r="H1072" s="199">
        <v>0</v>
      </c>
      <c r="I1072" s="199">
        <v>2.5</v>
      </c>
      <c r="J1072" s="199">
        <v>0</v>
      </c>
      <c r="K1072" s="199">
        <v>3.75</v>
      </c>
      <c r="L1072" s="200" t="s">
        <v>70</v>
      </c>
      <c r="M1072" s="199">
        <v>1.25</v>
      </c>
      <c r="N1072" s="199">
        <v>2.5</v>
      </c>
      <c r="O1072" s="199">
        <v>2.5</v>
      </c>
      <c r="P1072" s="199">
        <v>0</v>
      </c>
      <c r="Q1072" s="199">
        <v>0</v>
      </c>
      <c r="R1072" s="196"/>
      <c r="S1072" s="199">
        <v>0</v>
      </c>
      <c r="T1072" s="196"/>
      <c r="U1072" s="196"/>
      <c r="V1072" s="196"/>
      <c r="W1072" s="196" t="s">
        <v>71</v>
      </c>
      <c r="X1072" s="198">
        <v>7</v>
      </c>
      <c r="Y1072" s="84"/>
      <c r="Z1072" s="82"/>
      <c r="AA1072" t="str">
        <f t="shared" si="64"/>
        <v>Randall, Kheeston MIA DT</v>
      </c>
    </row>
    <row r="1073" spans="1:27" ht="15.75" thickBot="1">
      <c r="A1073" s="196">
        <v>1063</v>
      </c>
      <c r="B1073" s="196">
        <v>1063</v>
      </c>
      <c r="C1073" s="197" t="s">
        <v>1181</v>
      </c>
      <c r="D1073" s="197">
        <v>78.739999999999995</v>
      </c>
      <c r="E1073" s="196">
        <v>4.9210000000000003</v>
      </c>
      <c r="F1073" s="199">
        <v>0</v>
      </c>
      <c r="G1073" s="199">
        <v>1.53</v>
      </c>
      <c r="H1073" s="199">
        <v>2.0499999999999998</v>
      </c>
      <c r="I1073" s="199">
        <v>1.93</v>
      </c>
      <c r="J1073" s="199">
        <v>16.23</v>
      </c>
      <c r="K1073" s="199">
        <v>0.13</v>
      </c>
      <c r="L1073" s="199">
        <v>0</v>
      </c>
      <c r="M1073" s="199">
        <v>10.37</v>
      </c>
      <c r="N1073" s="199">
        <v>0</v>
      </c>
      <c r="O1073" s="199">
        <v>4.7699999999999996</v>
      </c>
      <c r="P1073" s="200" t="s">
        <v>70</v>
      </c>
      <c r="Q1073" s="199">
        <v>9.1</v>
      </c>
      <c r="R1073" s="199">
        <v>3.28</v>
      </c>
      <c r="S1073" s="199">
        <v>0</v>
      </c>
      <c r="T1073" s="199">
        <v>0</v>
      </c>
      <c r="U1073" s="199">
        <v>6.55</v>
      </c>
      <c r="V1073" s="199">
        <v>22.8</v>
      </c>
      <c r="W1073" s="197" t="s">
        <v>136</v>
      </c>
      <c r="X1073" s="198">
        <v>11</v>
      </c>
      <c r="Y1073" s="81"/>
      <c r="Z1073" s="79"/>
      <c r="AA1073" t="str">
        <f t="shared" si="64"/>
        <v>Randle, Rueben NYG WR</v>
      </c>
    </row>
    <row r="1074" spans="1:27" ht="15.75" thickBot="1">
      <c r="A1074" s="196">
        <v>1064</v>
      </c>
      <c r="B1074" s="196">
        <v>1064</v>
      </c>
      <c r="C1074" s="197" t="s">
        <v>1182</v>
      </c>
      <c r="D1074" s="197">
        <v>35</v>
      </c>
      <c r="E1074" s="196">
        <v>5.8330000000000002</v>
      </c>
      <c r="F1074" s="196"/>
      <c r="G1074" s="196"/>
      <c r="H1074" s="196"/>
      <c r="I1074" s="196"/>
      <c r="J1074" s="200" t="s">
        <v>70</v>
      </c>
      <c r="K1074" s="199">
        <v>7.5</v>
      </c>
      <c r="L1074" s="199">
        <v>5</v>
      </c>
      <c r="M1074" s="199">
        <v>10</v>
      </c>
      <c r="N1074" s="199">
        <v>0</v>
      </c>
      <c r="O1074" s="199">
        <v>3.75</v>
      </c>
      <c r="P1074" s="199">
        <v>8.75</v>
      </c>
      <c r="Q1074" s="196"/>
      <c r="R1074" s="196"/>
      <c r="S1074" s="196"/>
      <c r="T1074" s="196"/>
      <c r="U1074" s="196"/>
      <c r="V1074" s="196"/>
      <c r="W1074" s="196" t="s">
        <v>96</v>
      </c>
      <c r="X1074" s="198">
        <v>5</v>
      </c>
      <c r="Y1074" s="84"/>
      <c r="Z1074" s="82"/>
      <c r="AA1074" t="str">
        <f t="shared" si="64"/>
        <v>Ratliff, Jay DAL DT</v>
      </c>
    </row>
    <row r="1075" spans="1:27" ht="15.75" thickBot="1">
      <c r="A1075" s="196">
        <v>1065</v>
      </c>
      <c r="B1075" s="196">
        <v>1065</v>
      </c>
      <c r="C1075" s="197" t="s">
        <v>1183</v>
      </c>
      <c r="D1075" s="197">
        <v>24.25</v>
      </c>
      <c r="E1075" s="196">
        <v>2.4249999999999998</v>
      </c>
      <c r="F1075" s="199">
        <v>7</v>
      </c>
      <c r="G1075" s="199">
        <v>3</v>
      </c>
      <c r="H1075" s="199">
        <v>0</v>
      </c>
      <c r="I1075" s="196"/>
      <c r="J1075" s="196"/>
      <c r="K1075" s="196"/>
      <c r="L1075" s="196"/>
      <c r="M1075" s="196"/>
      <c r="N1075" s="196"/>
      <c r="O1075" s="199">
        <v>0.75</v>
      </c>
      <c r="P1075" s="200" t="s">
        <v>70</v>
      </c>
      <c r="Q1075" s="199">
        <v>1.5</v>
      </c>
      <c r="R1075" s="199">
        <v>3</v>
      </c>
      <c r="S1075" s="199">
        <v>1.5</v>
      </c>
      <c r="T1075" s="199">
        <v>0</v>
      </c>
      <c r="U1075" s="199">
        <v>1.5</v>
      </c>
      <c r="V1075" s="199">
        <v>6</v>
      </c>
      <c r="W1075" s="196" t="s">
        <v>71</v>
      </c>
      <c r="X1075" s="198">
        <v>11</v>
      </c>
      <c r="Y1075" s="81"/>
      <c r="Z1075" s="79"/>
      <c r="AA1075" t="str">
        <f t="shared" si="64"/>
        <v>Raymond, Mistral MIN S</v>
      </c>
    </row>
    <row r="1076" spans="1:27" ht="15.75" thickBot="1">
      <c r="A1076" s="196">
        <v>1066</v>
      </c>
      <c r="B1076" s="196">
        <v>1066</v>
      </c>
      <c r="C1076" s="197" t="s">
        <v>1184</v>
      </c>
      <c r="D1076" s="197">
        <v>101.2</v>
      </c>
      <c r="E1076" s="196">
        <v>7.2290000000000001</v>
      </c>
      <c r="F1076" s="199">
        <v>5</v>
      </c>
      <c r="G1076" s="199">
        <v>16.25</v>
      </c>
      <c r="H1076" s="199">
        <v>1.25</v>
      </c>
      <c r="I1076" s="200" t="s">
        <v>70</v>
      </c>
      <c r="J1076" s="199">
        <v>23.2</v>
      </c>
      <c r="K1076" s="199">
        <v>2.5</v>
      </c>
      <c r="L1076" s="196"/>
      <c r="M1076" s="199">
        <v>5</v>
      </c>
      <c r="N1076" s="199">
        <v>2.5</v>
      </c>
      <c r="O1076" s="199">
        <v>7.5</v>
      </c>
      <c r="P1076" s="199">
        <v>7.25</v>
      </c>
      <c r="Q1076" s="199">
        <v>2.5</v>
      </c>
      <c r="R1076" s="199">
        <v>8.5</v>
      </c>
      <c r="S1076" s="199">
        <v>6.25</v>
      </c>
      <c r="T1076" s="199">
        <v>11</v>
      </c>
      <c r="U1076" s="199">
        <v>2.5</v>
      </c>
      <c r="V1076" s="196"/>
      <c r="W1076" s="196" t="s">
        <v>71</v>
      </c>
      <c r="X1076" s="198">
        <v>4</v>
      </c>
      <c r="Y1076" s="84"/>
      <c r="Z1076" s="82"/>
      <c r="AA1076" t="str">
        <f t="shared" si="64"/>
        <v>Redding, Cory IND DE</v>
      </c>
    </row>
    <row r="1077" spans="1:27" ht="15.75" thickBot="1">
      <c r="A1077" s="196">
        <v>1067</v>
      </c>
      <c r="B1077" s="196">
        <v>1067</v>
      </c>
      <c r="C1077" s="197" t="s">
        <v>1185</v>
      </c>
      <c r="D1077" s="197">
        <v>91.34</v>
      </c>
      <c r="E1077" s="196">
        <v>6.524</v>
      </c>
      <c r="F1077" s="199">
        <v>4.7</v>
      </c>
      <c r="G1077" s="199">
        <v>10.9</v>
      </c>
      <c r="H1077" s="199">
        <v>8.1</v>
      </c>
      <c r="I1077" s="200" t="s">
        <v>70</v>
      </c>
      <c r="J1077" s="199">
        <v>4.0999999999999996</v>
      </c>
      <c r="K1077" s="199">
        <v>16.899999999999999</v>
      </c>
      <c r="L1077" s="196"/>
      <c r="M1077" s="196"/>
      <c r="N1077" s="199">
        <v>26.04</v>
      </c>
      <c r="O1077" s="199">
        <v>2.9</v>
      </c>
      <c r="P1077" s="199">
        <v>0.5</v>
      </c>
      <c r="Q1077" s="199">
        <v>0.2</v>
      </c>
      <c r="R1077" s="199">
        <v>4.3</v>
      </c>
      <c r="S1077" s="199">
        <v>0</v>
      </c>
      <c r="T1077" s="199">
        <v>5.4</v>
      </c>
      <c r="U1077" s="199">
        <v>2.6</v>
      </c>
      <c r="V1077" s="199">
        <v>4.7</v>
      </c>
      <c r="W1077" s="196" t="s">
        <v>71</v>
      </c>
      <c r="X1077" s="198">
        <v>4</v>
      </c>
      <c r="Y1077" s="81"/>
      <c r="Z1077" s="79"/>
      <c r="AA1077" t="str">
        <f t="shared" si="64"/>
        <v>Redman, Isaac PIT RB</v>
      </c>
    </row>
    <row r="1078" spans="1:27" ht="15.75" thickBot="1">
      <c r="A1078" s="196">
        <v>1068</v>
      </c>
      <c r="B1078" s="196">
        <v>1068</v>
      </c>
      <c r="C1078" s="197" t="s">
        <v>1186</v>
      </c>
      <c r="D1078" s="197">
        <v>132.84</v>
      </c>
      <c r="E1078" s="196">
        <v>8.3030000000000008</v>
      </c>
      <c r="F1078" s="199">
        <v>0.7</v>
      </c>
      <c r="G1078" s="199">
        <v>3.7</v>
      </c>
      <c r="H1078" s="199">
        <v>8.14</v>
      </c>
      <c r="I1078" s="199">
        <v>10.4</v>
      </c>
      <c r="J1078" s="200" t="s">
        <v>70</v>
      </c>
      <c r="K1078" s="199">
        <v>1.1000000000000001</v>
      </c>
      <c r="L1078" s="199">
        <v>9.8000000000000007</v>
      </c>
      <c r="M1078" s="199">
        <v>0</v>
      </c>
      <c r="N1078" s="199">
        <v>22.5</v>
      </c>
      <c r="O1078" s="199">
        <v>17.399999999999999</v>
      </c>
      <c r="P1078" s="199">
        <v>24.3</v>
      </c>
      <c r="Q1078" s="199">
        <v>14.3</v>
      </c>
      <c r="R1078" s="199">
        <v>10.6</v>
      </c>
      <c r="S1078" s="199">
        <v>2.5</v>
      </c>
      <c r="T1078" s="199">
        <v>1.6</v>
      </c>
      <c r="U1078" s="199">
        <v>5.8</v>
      </c>
      <c r="V1078" s="199">
        <v>0</v>
      </c>
      <c r="W1078" s="196" t="s">
        <v>71</v>
      </c>
      <c r="X1078" s="198">
        <v>5</v>
      </c>
      <c r="Y1078" s="84"/>
      <c r="Z1078" s="82"/>
      <c r="AA1078" t="str">
        <f t="shared" si="64"/>
        <v>Reece, Marcel OAK RB</v>
      </c>
    </row>
    <row r="1079" spans="1:27" ht="15.75" thickBot="1">
      <c r="A1079" s="196">
        <v>1069</v>
      </c>
      <c r="B1079" s="196">
        <v>1069</v>
      </c>
      <c r="C1079" s="197" t="s">
        <v>1187</v>
      </c>
      <c r="D1079" s="197">
        <v>64.099999999999994</v>
      </c>
      <c r="E1079" s="196">
        <v>5.3419999999999996</v>
      </c>
      <c r="F1079" s="199">
        <v>2.25</v>
      </c>
      <c r="G1079" s="199">
        <v>8.4</v>
      </c>
      <c r="H1079" s="199">
        <v>7.2</v>
      </c>
      <c r="I1079" s="199">
        <v>6.25</v>
      </c>
      <c r="J1079" s="199">
        <v>14.5</v>
      </c>
      <c r="K1079" s="199">
        <v>4.5</v>
      </c>
      <c r="L1079" s="199">
        <v>4.5</v>
      </c>
      <c r="M1079" s="200" t="s">
        <v>70</v>
      </c>
      <c r="N1079" s="199">
        <v>3</v>
      </c>
      <c r="O1079" s="199">
        <v>2.25</v>
      </c>
      <c r="P1079" s="199">
        <v>3.25</v>
      </c>
      <c r="Q1079" s="199">
        <v>0</v>
      </c>
      <c r="R1079" s="196"/>
      <c r="S1079" s="196"/>
      <c r="T1079" s="196"/>
      <c r="U1079" s="199">
        <v>8</v>
      </c>
      <c r="V1079" s="196"/>
      <c r="W1079" s="196" t="s">
        <v>71</v>
      </c>
      <c r="X1079" s="198">
        <v>8</v>
      </c>
      <c r="Y1079" s="81"/>
      <c r="Z1079" s="79"/>
      <c r="AA1079" t="str">
        <f t="shared" si="64"/>
        <v>Reed, Brooks HOU LB</v>
      </c>
    </row>
    <row r="1080" spans="1:27" ht="15.75" thickBot="1">
      <c r="A1080" s="196">
        <v>1070</v>
      </c>
      <c r="B1080" s="196">
        <v>1070</v>
      </c>
      <c r="C1080" s="197" t="s">
        <v>1188</v>
      </c>
      <c r="D1080" s="197">
        <v>12.85</v>
      </c>
      <c r="E1080" s="196">
        <v>2.57</v>
      </c>
      <c r="F1080" s="196"/>
      <c r="G1080" s="196"/>
      <c r="H1080" s="196"/>
      <c r="I1080" s="196"/>
      <c r="J1080" s="196"/>
      <c r="K1080" s="196"/>
      <c r="L1080" s="196"/>
      <c r="M1080" s="200" t="s">
        <v>70</v>
      </c>
      <c r="N1080" s="196"/>
      <c r="O1080" s="196"/>
      <c r="P1080" s="196"/>
      <c r="Q1080" s="196"/>
      <c r="R1080" s="199">
        <v>0</v>
      </c>
      <c r="S1080" s="199">
        <v>0</v>
      </c>
      <c r="T1080" s="199">
        <v>4.7</v>
      </c>
      <c r="U1080" s="199">
        <v>0</v>
      </c>
      <c r="V1080" s="199">
        <v>8.15</v>
      </c>
      <c r="W1080" s="196" t="s">
        <v>71</v>
      </c>
      <c r="X1080" s="198">
        <v>8</v>
      </c>
      <c r="Y1080" s="84"/>
      <c r="Z1080" s="82"/>
      <c r="AA1080" t="str">
        <f t="shared" si="64"/>
        <v>Reed, David BAL WR</v>
      </c>
    </row>
    <row r="1081" spans="1:27" ht="15.75" thickBot="1">
      <c r="A1081" s="196">
        <v>1071</v>
      </c>
      <c r="B1081" s="196">
        <v>1071</v>
      </c>
      <c r="C1081" s="197" t="s">
        <v>1189</v>
      </c>
      <c r="D1081" s="197">
        <v>159.12</v>
      </c>
      <c r="E1081" s="196">
        <v>9.9450000000000003</v>
      </c>
      <c r="F1081" s="199">
        <v>22.4</v>
      </c>
      <c r="G1081" s="199">
        <v>15.9</v>
      </c>
      <c r="H1081" s="199">
        <v>14.5</v>
      </c>
      <c r="I1081" s="199">
        <v>9.75</v>
      </c>
      <c r="J1081" s="199">
        <v>7</v>
      </c>
      <c r="K1081" s="199">
        <v>4.5</v>
      </c>
      <c r="L1081" s="199">
        <v>8.32</v>
      </c>
      <c r="M1081" s="200" t="s">
        <v>70</v>
      </c>
      <c r="N1081" s="199">
        <v>19.350000000000001</v>
      </c>
      <c r="O1081" s="199">
        <v>4.5</v>
      </c>
      <c r="P1081" s="199">
        <v>5.5</v>
      </c>
      <c r="Q1081" s="199">
        <v>3</v>
      </c>
      <c r="R1081" s="199">
        <v>14.9</v>
      </c>
      <c r="S1081" s="199">
        <v>7.5</v>
      </c>
      <c r="T1081" s="199">
        <v>10.75</v>
      </c>
      <c r="U1081" s="199">
        <v>11.25</v>
      </c>
      <c r="V1081" s="199">
        <v>0</v>
      </c>
      <c r="W1081" s="196" t="s">
        <v>76</v>
      </c>
      <c r="X1081" s="198">
        <v>8</v>
      </c>
      <c r="Y1081" s="81"/>
      <c r="Z1081" s="79"/>
      <c r="AA1081" t="str">
        <f t="shared" si="64"/>
        <v>Reed, Edward BAL S</v>
      </c>
    </row>
    <row r="1082" spans="1:27" ht="15.75" thickBot="1">
      <c r="A1082" s="196">
        <v>1072</v>
      </c>
      <c r="B1082" s="196">
        <v>1072</v>
      </c>
      <c r="C1082" s="197" t="s">
        <v>1190</v>
      </c>
      <c r="D1082" s="197">
        <v>6</v>
      </c>
      <c r="E1082" s="196">
        <v>3</v>
      </c>
      <c r="F1082" s="199">
        <v>6</v>
      </c>
      <c r="G1082" s="199">
        <v>0</v>
      </c>
      <c r="H1082" s="196"/>
      <c r="I1082" s="196"/>
      <c r="J1082" s="196"/>
      <c r="K1082" s="196"/>
      <c r="L1082" s="200" t="s">
        <v>70</v>
      </c>
      <c r="M1082" s="196"/>
      <c r="N1082" s="196"/>
      <c r="O1082" s="196"/>
      <c r="P1082" s="196"/>
      <c r="Q1082" s="196"/>
      <c r="R1082" s="196"/>
      <c r="S1082" s="196"/>
      <c r="T1082" s="196"/>
      <c r="U1082" s="196"/>
      <c r="V1082" s="196"/>
      <c r="W1082" s="196" t="s">
        <v>71</v>
      </c>
      <c r="X1082" s="198">
        <v>7</v>
      </c>
      <c r="Y1082" s="84"/>
      <c r="Z1082" s="82"/>
      <c r="AA1082" t="str">
        <f t="shared" si="64"/>
        <v>Reeves, Jacques KCC CB</v>
      </c>
    </row>
    <row r="1083" spans="1:27" ht="15.75" thickBot="1">
      <c r="A1083" s="196">
        <v>1073</v>
      </c>
      <c r="B1083" s="196">
        <v>1073</v>
      </c>
      <c r="C1083" s="197" t="s">
        <v>1191</v>
      </c>
      <c r="D1083" s="197">
        <v>24.8</v>
      </c>
      <c r="E1083" s="196">
        <v>1.55</v>
      </c>
      <c r="F1083" s="199">
        <v>0</v>
      </c>
      <c r="G1083" s="199">
        <v>5</v>
      </c>
      <c r="H1083" s="199">
        <v>4.2</v>
      </c>
      <c r="I1083" s="199">
        <v>0</v>
      </c>
      <c r="J1083" s="199">
        <v>0</v>
      </c>
      <c r="K1083" s="199">
        <v>0</v>
      </c>
      <c r="L1083" s="199">
        <v>2.6</v>
      </c>
      <c r="M1083" s="199">
        <v>0</v>
      </c>
      <c r="N1083" s="200" t="s">
        <v>70</v>
      </c>
      <c r="O1083" s="199">
        <v>0</v>
      </c>
      <c r="P1083" s="199">
        <v>3.3</v>
      </c>
      <c r="Q1083" s="199">
        <v>2.2000000000000002</v>
      </c>
      <c r="R1083" s="199">
        <v>0</v>
      </c>
      <c r="S1083" s="199">
        <v>3.7</v>
      </c>
      <c r="T1083" s="199">
        <v>1.9</v>
      </c>
      <c r="U1083" s="199">
        <v>0</v>
      </c>
      <c r="V1083" s="199">
        <v>1.9</v>
      </c>
      <c r="W1083" s="196" t="s">
        <v>71</v>
      </c>
      <c r="X1083" s="198">
        <v>9</v>
      </c>
      <c r="Y1083" s="81"/>
      <c r="Z1083" s="79"/>
      <c r="AA1083" t="str">
        <f t="shared" si="64"/>
        <v>Reuland, Konrad NYJ TE</v>
      </c>
    </row>
    <row r="1084" spans="1:27" ht="15.75" thickBot="1">
      <c r="A1084" s="196">
        <v>1074</v>
      </c>
      <c r="B1084" s="196">
        <v>1074</v>
      </c>
      <c r="C1084" s="197" t="s">
        <v>1192</v>
      </c>
      <c r="D1084" s="197">
        <v>33.85</v>
      </c>
      <c r="E1084" s="196">
        <v>16.925000000000001</v>
      </c>
      <c r="F1084" s="199">
        <v>19.350000000000001</v>
      </c>
      <c r="G1084" s="196"/>
      <c r="H1084" s="199">
        <v>14.5</v>
      </c>
      <c r="I1084" s="196"/>
      <c r="J1084" s="196"/>
      <c r="K1084" s="196"/>
      <c r="L1084" s="196"/>
      <c r="M1084" s="196"/>
      <c r="N1084" s="200" t="s">
        <v>70</v>
      </c>
      <c r="O1084" s="196"/>
      <c r="P1084" s="196"/>
      <c r="Q1084" s="196"/>
      <c r="R1084" s="196"/>
      <c r="S1084" s="196"/>
      <c r="T1084" s="196"/>
      <c r="U1084" s="196"/>
      <c r="V1084" s="196"/>
      <c r="W1084" s="197" t="s">
        <v>515</v>
      </c>
      <c r="X1084" s="198">
        <v>9</v>
      </c>
      <c r="Y1084" s="84"/>
      <c r="Z1084" s="82"/>
      <c r="AA1084" t="str">
        <f t="shared" si="64"/>
        <v>Revis, Darrelle NYJ CB</v>
      </c>
    </row>
    <row r="1085" spans="1:27" ht="15.75" thickBot="1">
      <c r="A1085" s="196">
        <v>1075</v>
      </c>
      <c r="B1085" s="196">
        <v>1075</v>
      </c>
      <c r="C1085" s="197" t="s">
        <v>1193</v>
      </c>
      <c r="D1085" s="197">
        <v>25.05</v>
      </c>
      <c r="E1085" s="196">
        <v>1.5660000000000001</v>
      </c>
      <c r="F1085" s="199">
        <v>0</v>
      </c>
      <c r="G1085" s="199">
        <v>12.8</v>
      </c>
      <c r="H1085" s="199">
        <v>8.5</v>
      </c>
      <c r="I1085" s="199">
        <v>1.5</v>
      </c>
      <c r="J1085" s="199">
        <v>0</v>
      </c>
      <c r="K1085" s="199">
        <v>0.75</v>
      </c>
      <c r="L1085" s="199">
        <v>0</v>
      </c>
      <c r="M1085" s="200" t="s">
        <v>70</v>
      </c>
      <c r="N1085" s="199">
        <v>0</v>
      </c>
      <c r="O1085" s="199">
        <v>0</v>
      </c>
      <c r="P1085" s="199">
        <v>1.5</v>
      </c>
      <c r="Q1085" s="199">
        <v>0</v>
      </c>
      <c r="R1085" s="199">
        <v>0</v>
      </c>
      <c r="S1085" s="199">
        <v>0</v>
      </c>
      <c r="T1085" s="199">
        <v>0</v>
      </c>
      <c r="U1085" s="199">
        <v>0</v>
      </c>
      <c r="V1085" s="199">
        <v>0</v>
      </c>
      <c r="W1085" s="196" t="s">
        <v>71</v>
      </c>
      <c r="X1085" s="198">
        <v>8</v>
      </c>
      <c r="Y1085" s="81"/>
      <c r="Z1085" s="79"/>
      <c r="AA1085" t="str">
        <f t="shared" si="64"/>
        <v>Rey, Vincent CIN LB</v>
      </c>
    </row>
    <row r="1086" spans="1:27" ht="15.75" thickBot="1">
      <c r="A1086" s="196">
        <v>1076</v>
      </c>
      <c r="B1086" s="196">
        <v>1076</v>
      </c>
      <c r="C1086" s="197" t="s">
        <v>1194</v>
      </c>
      <c r="D1086" s="197">
        <v>97.3</v>
      </c>
      <c r="E1086" s="196">
        <v>6.0810000000000004</v>
      </c>
      <c r="F1086" s="199">
        <v>0</v>
      </c>
      <c r="G1086" s="199">
        <v>2.5</v>
      </c>
      <c r="H1086" s="199">
        <v>1.25</v>
      </c>
      <c r="I1086" s="199">
        <v>2.5</v>
      </c>
      <c r="J1086" s="199">
        <v>2.5</v>
      </c>
      <c r="K1086" s="199">
        <v>1.25</v>
      </c>
      <c r="L1086" s="200" t="s">
        <v>70</v>
      </c>
      <c r="M1086" s="199">
        <v>1.25</v>
      </c>
      <c r="N1086" s="199">
        <v>1.25</v>
      </c>
      <c r="O1086" s="199">
        <v>2.5</v>
      </c>
      <c r="P1086" s="199">
        <v>21</v>
      </c>
      <c r="Q1086" s="199">
        <v>5.5</v>
      </c>
      <c r="R1086" s="199">
        <v>6.25</v>
      </c>
      <c r="S1086" s="199">
        <v>5</v>
      </c>
      <c r="T1086" s="199">
        <v>8</v>
      </c>
      <c r="U1086" s="199">
        <v>32.799999999999997</v>
      </c>
      <c r="V1086" s="199">
        <v>3.75</v>
      </c>
      <c r="W1086" s="196" t="s">
        <v>71</v>
      </c>
      <c r="X1086" s="198">
        <v>7</v>
      </c>
      <c r="Y1086" s="84"/>
      <c r="Z1086" s="82"/>
      <c r="AA1086" t="str">
        <f t="shared" si="64"/>
        <v>Reyes, Kendall SDC DE</v>
      </c>
    </row>
    <row r="1087" spans="1:27" ht="15.75" thickBot="1">
      <c r="A1087" s="196">
        <v>1077</v>
      </c>
      <c r="B1087" s="196">
        <v>1077</v>
      </c>
      <c r="C1087" s="197" t="s">
        <v>1195</v>
      </c>
      <c r="D1087" s="197">
        <v>105.73</v>
      </c>
      <c r="E1087" s="196">
        <v>6.6079999999999997</v>
      </c>
      <c r="F1087" s="199">
        <v>8.82</v>
      </c>
      <c r="G1087" s="199">
        <v>3.88</v>
      </c>
      <c r="H1087" s="199">
        <v>13.49</v>
      </c>
      <c r="I1087" s="199">
        <v>3.16</v>
      </c>
      <c r="J1087" s="199">
        <v>4.91</v>
      </c>
      <c r="K1087" s="199">
        <v>5.84</v>
      </c>
      <c r="L1087" s="199">
        <v>8.0399999999999991</v>
      </c>
      <c r="M1087" s="199">
        <v>1.95</v>
      </c>
      <c r="N1087" s="199">
        <v>5.8</v>
      </c>
      <c r="O1087" s="199">
        <v>5.99</v>
      </c>
      <c r="P1087" s="200" t="s">
        <v>70</v>
      </c>
      <c r="Q1087" s="199">
        <v>4.0199999999999996</v>
      </c>
      <c r="R1087" s="199">
        <v>6.57</v>
      </c>
      <c r="S1087" s="199">
        <v>1.1299999999999999</v>
      </c>
      <c r="T1087" s="199">
        <v>3.2</v>
      </c>
      <c r="U1087" s="199">
        <v>4.5999999999999996</v>
      </c>
      <c r="V1087" s="199">
        <v>24.33</v>
      </c>
      <c r="W1087" s="196" t="s">
        <v>71</v>
      </c>
      <c r="X1087" s="198">
        <v>11</v>
      </c>
      <c r="Y1087" s="81"/>
      <c r="Z1087" s="79"/>
      <c r="AA1087" t="str">
        <f t="shared" si="64"/>
        <v>Reynaud, Darius TEN RB</v>
      </c>
    </row>
    <row r="1088" spans="1:27" ht="15.75" thickBot="1">
      <c r="A1088" s="196">
        <v>1078</v>
      </c>
      <c r="B1088" s="196">
        <v>1078</v>
      </c>
      <c r="C1088" s="197" t="s">
        <v>1196</v>
      </c>
      <c r="D1088" s="197">
        <v>157.75</v>
      </c>
      <c r="E1088" s="196">
        <v>10.516999999999999</v>
      </c>
      <c r="F1088" s="199">
        <v>4.5</v>
      </c>
      <c r="G1088" s="199">
        <v>7.75</v>
      </c>
      <c r="H1088" s="199">
        <v>18.100000000000001</v>
      </c>
      <c r="I1088" s="199">
        <v>18</v>
      </c>
      <c r="J1088" s="199">
        <v>3</v>
      </c>
      <c r="K1088" s="199">
        <v>8.5</v>
      </c>
      <c r="L1088" s="196"/>
      <c r="M1088" s="199">
        <v>5.25</v>
      </c>
      <c r="N1088" s="199">
        <v>7.5</v>
      </c>
      <c r="O1088" s="200" t="s">
        <v>70</v>
      </c>
      <c r="P1088" s="199">
        <v>13.7</v>
      </c>
      <c r="Q1088" s="199">
        <v>9.75</v>
      </c>
      <c r="R1088" s="199">
        <v>32.700000000000003</v>
      </c>
      <c r="S1088" s="199">
        <v>6.25</v>
      </c>
      <c r="T1088" s="199">
        <v>7</v>
      </c>
      <c r="U1088" s="199">
        <v>7.5</v>
      </c>
      <c r="V1088" s="199">
        <v>8.25</v>
      </c>
      <c r="W1088" s="196" t="s">
        <v>71</v>
      </c>
      <c r="X1088" s="198">
        <v>10</v>
      </c>
      <c r="Y1088" s="84"/>
      <c r="Z1088" s="82"/>
      <c r="AA1088" t="str">
        <f t="shared" si="64"/>
        <v>Rhodes, Kerry ARI S</v>
      </c>
    </row>
    <row r="1089" spans="1:27" ht="15.75" thickBot="1">
      <c r="A1089" s="196">
        <v>1079</v>
      </c>
      <c r="B1089" s="196">
        <v>1079</v>
      </c>
      <c r="C1089" s="197" t="s">
        <v>1197</v>
      </c>
      <c r="D1089" s="197">
        <v>285.10000000000002</v>
      </c>
      <c r="E1089" s="196">
        <v>17.818999999999999</v>
      </c>
      <c r="F1089" s="199">
        <v>24.3</v>
      </c>
      <c r="G1089" s="199">
        <v>22.2</v>
      </c>
      <c r="H1089" s="199">
        <v>26</v>
      </c>
      <c r="I1089" s="199">
        <v>17.600000000000001</v>
      </c>
      <c r="J1089" s="199">
        <v>12.8</v>
      </c>
      <c r="K1089" s="199">
        <v>24.6</v>
      </c>
      <c r="L1089" s="199">
        <v>10.4</v>
      </c>
      <c r="M1089" s="200" t="s">
        <v>70</v>
      </c>
      <c r="N1089" s="199">
        <v>18.399999999999999</v>
      </c>
      <c r="O1089" s="199">
        <v>16.8</v>
      </c>
      <c r="P1089" s="199">
        <v>13.3</v>
      </c>
      <c r="Q1089" s="199">
        <v>24.4</v>
      </c>
      <c r="R1089" s="199">
        <v>15.3</v>
      </c>
      <c r="S1089" s="199">
        <v>23.6</v>
      </c>
      <c r="T1089" s="199">
        <v>7.1</v>
      </c>
      <c r="U1089" s="199">
        <v>27.8</v>
      </c>
      <c r="V1089" s="199">
        <v>0.5</v>
      </c>
      <c r="W1089" s="197" t="s">
        <v>130</v>
      </c>
      <c r="X1089" s="198">
        <v>8</v>
      </c>
      <c r="Y1089" s="81"/>
      <c r="Z1089" s="79"/>
      <c r="AA1089" t="str">
        <f t="shared" si="64"/>
        <v>Rice, Ray BAL RB</v>
      </c>
    </row>
    <row r="1090" spans="1:27" ht="15.75" thickBot="1">
      <c r="A1090" s="196">
        <v>1080</v>
      </c>
      <c r="B1090" s="196">
        <v>1080</v>
      </c>
      <c r="C1090" s="197" t="s">
        <v>1198</v>
      </c>
      <c r="D1090" s="197">
        <v>182.9</v>
      </c>
      <c r="E1090" s="196">
        <v>11.430999999999999</v>
      </c>
      <c r="F1090" s="199">
        <v>14.6</v>
      </c>
      <c r="G1090" s="199">
        <v>7.05</v>
      </c>
      <c r="H1090" s="199">
        <v>3.45</v>
      </c>
      <c r="I1090" s="199">
        <v>9.1</v>
      </c>
      <c r="J1090" s="199">
        <v>12.95</v>
      </c>
      <c r="K1090" s="199">
        <v>18.850000000000001</v>
      </c>
      <c r="L1090" s="199">
        <v>5.7</v>
      </c>
      <c r="M1090" s="199">
        <v>19.3</v>
      </c>
      <c r="N1090" s="199">
        <v>17.399999999999999</v>
      </c>
      <c r="O1090" s="199">
        <v>19.899999999999999</v>
      </c>
      <c r="P1090" s="200" t="s">
        <v>70</v>
      </c>
      <c r="Q1090" s="199">
        <v>8.9499999999999993</v>
      </c>
      <c r="R1090" s="199">
        <v>23.4</v>
      </c>
      <c r="S1090" s="199">
        <v>6</v>
      </c>
      <c r="T1090" s="199">
        <v>13.6</v>
      </c>
      <c r="U1090" s="199">
        <v>2.65</v>
      </c>
      <c r="V1090" s="199">
        <v>0</v>
      </c>
      <c r="W1090" s="197" t="s">
        <v>870</v>
      </c>
      <c r="X1090" s="198">
        <v>11</v>
      </c>
      <c r="Y1090" s="84"/>
      <c r="Z1090" s="82"/>
      <c r="AA1090" t="str">
        <f t="shared" si="64"/>
        <v>Rice, Sidney SEA WR</v>
      </c>
    </row>
    <row r="1091" spans="1:27" ht="15.75" thickBot="1">
      <c r="A1091" s="196">
        <v>1081</v>
      </c>
      <c r="B1091" s="196">
        <v>1081</v>
      </c>
      <c r="C1091" s="197" t="s">
        <v>1199</v>
      </c>
      <c r="D1091" s="197">
        <v>84.8</v>
      </c>
      <c r="E1091" s="196">
        <v>5.3</v>
      </c>
      <c r="F1091" s="199">
        <v>2</v>
      </c>
      <c r="G1091" s="199">
        <v>12.2</v>
      </c>
      <c r="H1091" s="199">
        <v>3</v>
      </c>
      <c r="I1091" s="199">
        <v>4.9000000000000004</v>
      </c>
      <c r="J1091" s="199">
        <v>3.5</v>
      </c>
      <c r="K1091" s="199">
        <v>12.9</v>
      </c>
      <c r="L1091" s="199">
        <v>10.9</v>
      </c>
      <c r="M1091" s="199">
        <v>8</v>
      </c>
      <c r="N1091" s="200" t="s">
        <v>70</v>
      </c>
      <c r="O1091" s="199">
        <v>6.8</v>
      </c>
      <c r="P1091" s="199">
        <v>2.4</v>
      </c>
      <c r="Q1091" s="199">
        <v>3.2</v>
      </c>
      <c r="R1091" s="199">
        <v>4.3</v>
      </c>
      <c r="S1091" s="199">
        <v>0.4</v>
      </c>
      <c r="T1091" s="199">
        <v>6</v>
      </c>
      <c r="U1091" s="199">
        <v>0.9</v>
      </c>
      <c r="V1091" s="199">
        <v>3.4</v>
      </c>
      <c r="W1091" s="197" t="s">
        <v>245</v>
      </c>
      <c r="X1091" s="198">
        <v>9</v>
      </c>
      <c r="Y1091" s="81"/>
      <c r="Z1091" s="79"/>
      <c r="AA1091" t="str">
        <f t="shared" si="64"/>
        <v>Richardson, Daryl STL RB</v>
      </c>
    </row>
    <row r="1092" spans="1:27" ht="15.75" thickBot="1">
      <c r="A1092" s="196">
        <v>1082</v>
      </c>
      <c r="B1092" s="196">
        <v>1082</v>
      </c>
      <c r="C1092" s="197" t="s">
        <v>1200</v>
      </c>
      <c r="D1092" s="197">
        <v>0.75</v>
      </c>
      <c r="E1092" s="196">
        <v>0.15</v>
      </c>
      <c r="F1092" s="196"/>
      <c r="G1092" s="196"/>
      <c r="H1092" s="196"/>
      <c r="I1092" s="196"/>
      <c r="J1092" s="196"/>
      <c r="K1092" s="196"/>
      <c r="L1092" s="199">
        <v>0</v>
      </c>
      <c r="M1092" s="199">
        <v>0</v>
      </c>
      <c r="N1092" s="199">
        <v>0</v>
      </c>
      <c r="O1092" s="200" t="s">
        <v>70</v>
      </c>
      <c r="P1092" s="199">
        <v>0.75</v>
      </c>
      <c r="Q1092" s="199">
        <v>0</v>
      </c>
      <c r="R1092" s="196"/>
      <c r="S1092" s="196"/>
      <c r="T1092" s="196"/>
      <c r="U1092" s="196"/>
      <c r="V1092" s="196"/>
      <c r="W1092" s="196" t="s">
        <v>76</v>
      </c>
      <c r="X1092" s="198">
        <v>10</v>
      </c>
      <c r="Y1092" s="84"/>
      <c r="Z1092" s="82"/>
      <c r="AA1092" t="str">
        <f t="shared" si="64"/>
        <v>Richardson, Sean GBP S</v>
      </c>
    </row>
    <row r="1093" spans="1:27" ht="15.75" thickBot="1">
      <c r="A1093" s="196">
        <v>1083</v>
      </c>
      <c r="B1093" s="196">
        <v>1083</v>
      </c>
      <c r="C1093" s="197" t="s">
        <v>1201</v>
      </c>
      <c r="D1093" s="197">
        <v>254.7</v>
      </c>
      <c r="E1093" s="196">
        <v>16.98</v>
      </c>
      <c r="F1093" s="199">
        <v>6.4</v>
      </c>
      <c r="G1093" s="199">
        <v>30.5</v>
      </c>
      <c r="H1093" s="199">
        <v>17.100000000000001</v>
      </c>
      <c r="I1093" s="199">
        <v>20.399999999999999</v>
      </c>
      <c r="J1093" s="199">
        <v>23.8</v>
      </c>
      <c r="K1093" s="199">
        <v>7.4</v>
      </c>
      <c r="L1093" s="199">
        <v>3.9</v>
      </c>
      <c r="M1093" s="199">
        <v>20.399999999999999</v>
      </c>
      <c r="N1093" s="199">
        <v>18.600000000000001</v>
      </c>
      <c r="O1093" s="200" t="s">
        <v>70</v>
      </c>
      <c r="P1093" s="199">
        <v>20.399999999999999</v>
      </c>
      <c r="Q1093" s="199">
        <v>21.2</v>
      </c>
      <c r="R1093" s="199">
        <v>18.5</v>
      </c>
      <c r="S1093" s="199">
        <v>18.100000000000001</v>
      </c>
      <c r="T1093" s="199">
        <v>18.2</v>
      </c>
      <c r="U1093" s="199">
        <v>9.8000000000000007</v>
      </c>
      <c r="V1093" s="196"/>
      <c r="W1093" s="197" t="s">
        <v>312</v>
      </c>
      <c r="X1093" s="198">
        <v>10</v>
      </c>
      <c r="Y1093" s="81"/>
      <c r="Z1093" s="79"/>
      <c r="AA1093" t="str">
        <f t="shared" si="64"/>
        <v>Richardson, Trent CLE RB</v>
      </c>
    </row>
    <row r="1094" spans="1:27" ht="15.75" thickBot="1">
      <c r="A1094" s="196">
        <v>1084</v>
      </c>
      <c r="B1094" s="196">
        <v>1084</v>
      </c>
      <c r="C1094" s="197" t="s">
        <v>1202</v>
      </c>
      <c r="D1094" s="197">
        <v>205.42</v>
      </c>
      <c r="E1094" s="196">
        <v>12.839</v>
      </c>
      <c r="F1094" s="199">
        <v>23.2</v>
      </c>
      <c r="G1094" s="199">
        <v>12.5</v>
      </c>
      <c r="H1094" s="199">
        <v>3.7</v>
      </c>
      <c r="I1094" s="199">
        <v>21.6</v>
      </c>
      <c r="J1094" s="199">
        <v>21.12</v>
      </c>
      <c r="K1094" s="199">
        <v>4.4000000000000004</v>
      </c>
      <c r="L1094" s="199">
        <v>6.5</v>
      </c>
      <c r="M1094" s="199">
        <v>19.7</v>
      </c>
      <c r="N1094" s="200" t="s">
        <v>70</v>
      </c>
      <c r="O1094" s="199">
        <v>15.8</v>
      </c>
      <c r="P1094" s="199">
        <v>8.8000000000000007</v>
      </c>
      <c r="Q1094" s="199">
        <v>15.7</v>
      </c>
      <c r="R1094" s="199">
        <v>13.1</v>
      </c>
      <c r="S1094" s="199">
        <v>12.2</v>
      </c>
      <c r="T1094" s="199">
        <v>-0.7</v>
      </c>
      <c r="U1094" s="199">
        <v>8.4</v>
      </c>
      <c r="V1094" s="199">
        <v>19.399999999999999</v>
      </c>
      <c r="W1094" s="197" t="s">
        <v>126</v>
      </c>
      <c r="X1094" s="198">
        <v>9</v>
      </c>
      <c r="Y1094" s="84"/>
      <c r="Z1094" s="82"/>
      <c r="AA1094" t="str">
        <f t="shared" si="64"/>
        <v>Ridley, Stevan NEP RB</v>
      </c>
    </row>
    <row r="1095" spans="1:27" ht="15.75" thickBot="1">
      <c r="A1095" s="196">
        <v>1085</v>
      </c>
      <c r="B1095" s="196">
        <v>1085</v>
      </c>
      <c r="C1095" s="197" t="s">
        <v>1203</v>
      </c>
      <c r="D1095" s="197">
        <v>193.05</v>
      </c>
      <c r="E1095" s="196">
        <v>12.066000000000001</v>
      </c>
      <c r="F1095" s="199">
        <v>6.75</v>
      </c>
      <c r="G1095" s="199">
        <v>13</v>
      </c>
      <c r="H1095" s="199">
        <v>19.899999999999999</v>
      </c>
      <c r="I1095" s="199">
        <v>1.5</v>
      </c>
      <c r="J1095" s="199">
        <v>15.5</v>
      </c>
      <c r="K1095" s="199">
        <v>16.75</v>
      </c>
      <c r="L1095" s="199">
        <v>14.75</v>
      </c>
      <c r="M1095" s="199">
        <v>9.75</v>
      </c>
      <c r="N1095" s="199">
        <v>6.75</v>
      </c>
      <c r="O1095" s="200" t="s">
        <v>70</v>
      </c>
      <c r="P1095" s="199">
        <v>17.8</v>
      </c>
      <c r="Q1095" s="199">
        <v>14.55</v>
      </c>
      <c r="R1095" s="199">
        <v>7.5</v>
      </c>
      <c r="S1095" s="199">
        <v>15.75</v>
      </c>
      <c r="T1095" s="199">
        <v>5.25</v>
      </c>
      <c r="U1095" s="199">
        <v>18.8</v>
      </c>
      <c r="V1095" s="199">
        <v>8.75</v>
      </c>
      <c r="W1095" s="197" t="s">
        <v>302</v>
      </c>
      <c r="X1095" s="198">
        <v>10</v>
      </c>
      <c r="Y1095" s="81"/>
      <c r="Z1095" s="79"/>
      <c r="AA1095" t="str">
        <f t="shared" si="64"/>
        <v>Riley, Perry WAS LB</v>
      </c>
    </row>
    <row r="1096" spans="1:27" ht="15.75" thickBot="1">
      <c r="A1096" s="196">
        <v>1086</v>
      </c>
      <c r="B1096" s="196">
        <v>1086</v>
      </c>
      <c r="C1096" s="197" t="s">
        <v>1204</v>
      </c>
      <c r="D1096" s="197">
        <v>5.6</v>
      </c>
      <c r="E1096" s="196">
        <v>2.8</v>
      </c>
      <c r="F1096" s="196"/>
      <c r="G1096" s="196"/>
      <c r="H1096" s="196"/>
      <c r="I1096" s="199">
        <v>1.4</v>
      </c>
      <c r="J1096" s="199">
        <v>4.2</v>
      </c>
      <c r="K1096" s="196"/>
      <c r="L1096" s="196"/>
      <c r="M1096" s="196"/>
      <c r="N1096" s="196"/>
      <c r="O1096" s="196"/>
      <c r="P1096" s="200" t="s">
        <v>70</v>
      </c>
      <c r="Q1096" s="196"/>
      <c r="R1096" s="196"/>
      <c r="S1096" s="196"/>
      <c r="T1096" s="196"/>
      <c r="U1096" s="196"/>
      <c r="V1096" s="196"/>
      <c r="W1096" s="196" t="s">
        <v>71</v>
      </c>
      <c r="X1096" s="198">
        <v>11</v>
      </c>
      <c r="Y1096" s="84"/>
      <c r="Z1096" s="82"/>
      <c r="AA1096" t="str">
        <f t="shared" si="64"/>
        <v>Ringer, Javon TEN RB</v>
      </c>
    </row>
    <row r="1097" spans="1:27" ht="15.75" thickBot="1">
      <c r="A1097" s="196">
        <v>1087</v>
      </c>
      <c r="B1097" s="196">
        <v>1087</v>
      </c>
      <c r="C1097" s="197" t="s">
        <v>1205</v>
      </c>
      <c r="D1097" s="197">
        <v>57.25</v>
      </c>
      <c r="E1097" s="196">
        <v>5.2050000000000001</v>
      </c>
      <c r="F1097" s="199">
        <v>10</v>
      </c>
      <c r="G1097" s="196"/>
      <c r="H1097" s="199">
        <v>0</v>
      </c>
      <c r="I1097" s="196"/>
      <c r="J1097" s="196"/>
      <c r="K1097" s="199">
        <v>1.5</v>
      </c>
      <c r="L1097" s="199">
        <v>10</v>
      </c>
      <c r="M1097" s="199">
        <v>9</v>
      </c>
      <c r="N1097" s="196"/>
      <c r="O1097" s="196"/>
      <c r="P1097" s="200" t="s">
        <v>70</v>
      </c>
      <c r="Q1097" s="199">
        <v>0</v>
      </c>
      <c r="R1097" s="199">
        <v>5.5</v>
      </c>
      <c r="S1097" s="199">
        <v>4.5</v>
      </c>
      <c r="T1097" s="199">
        <v>2.25</v>
      </c>
      <c r="U1097" s="199">
        <v>7</v>
      </c>
      <c r="V1097" s="199">
        <v>7.5</v>
      </c>
      <c r="W1097" s="196" t="s">
        <v>71</v>
      </c>
      <c r="X1097" s="198">
        <v>11</v>
      </c>
      <c r="Y1097" s="81"/>
      <c r="Z1097" s="79"/>
      <c r="AA1097" t="str">
        <f t="shared" si="64"/>
        <v>Rivers, Keith NYG LB</v>
      </c>
    </row>
    <row r="1098" spans="1:27" ht="15.75" thickBot="1">
      <c r="A1098" s="196">
        <v>1088</v>
      </c>
      <c r="B1098" s="196">
        <v>1088</v>
      </c>
      <c r="C1098" s="197" t="s">
        <v>1206</v>
      </c>
      <c r="D1098" s="197">
        <v>166.35</v>
      </c>
      <c r="E1098" s="196">
        <v>10.397</v>
      </c>
      <c r="F1098" s="199">
        <v>14.04</v>
      </c>
      <c r="G1098" s="199">
        <v>18.260000000000002</v>
      </c>
      <c r="H1098" s="199">
        <v>0.12</v>
      </c>
      <c r="I1098" s="199">
        <v>10.56</v>
      </c>
      <c r="J1098" s="199">
        <v>17.7</v>
      </c>
      <c r="K1098" s="199">
        <v>-2.36</v>
      </c>
      <c r="L1098" s="200" t="s">
        <v>70</v>
      </c>
      <c r="M1098" s="199">
        <v>5.16</v>
      </c>
      <c r="N1098" s="199">
        <v>14.6</v>
      </c>
      <c r="O1098" s="199">
        <v>25.35</v>
      </c>
      <c r="P1098" s="199">
        <v>6.32</v>
      </c>
      <c r="Q1098" s="199">
        <v>8.1199999999999992</v>
      </c>
      <c r="R1098" s="199">
        <v>2.2000000000000002</v>
      </c>
      <c r="S1098" s="199">
        <v>22.3</v>
      </c>
      <c r="T1098" s="199">
        <v>-2.76</v>
      </c>
      <c r="U1098" s="199">
        <v>13</v>
      </c>
      <c r="V1098" s="199">
        <v>13.74</v>
      </c>
      <c r="W1098" s="196" t="s">
        <v>71</v>
      </c>
      <c r="X1098" s="198">
        <v>7</v>
      </c>
      <c r="Y1098" s="84"/>
      <c r="Z1098" s="82"/>
      <c r="AA1098" t="str">
        <f t="shared" si="64"/>
        <v>Rivers, Philip SDC QB</v>
      </c>
    </row>
    <row r="1099" spans="1:27" ht="15.75" thickBot="1">
      <c r="A1099" s="196">
        <v>1089</v>
      </c>
      <c r="B1099" s="196">
        <v>1089</v>
      </c>
      <c r="C1099" s="197" t="s">
        <v>1207</v>
      </c>
      <c r="D1099" s="197">
        <v>116.35</v>
      </c>
      <c r="E1099" s="196">
        <v>7.2720000000000002</v>
      </c>
      <c r="F1099" s="199">
        <v>3.5</v>
      </c>
      <c r="G1099" s="199">
        <v>3.75</v>
      </c>
      <c r="H1099" s="199">
        <v>9.9</v>
      </c>
      <c r="I1099" s="199">
        <v>2.5</v>
      </c>
      <c r="J1099" s="199">
        <v>4</v>
      </c>
      <c r="K1099" s="200" t="s">
        <v>70</v>
      </c>
      <c r="L1099" s="199">
        <v>0</v>
      </c>
      <c r="M1099" s="199">
        <v>3</v>
      </c>
      <c r="N1099" s="199">
        <v>4.5</v>
      </c>
      <c r="O1099" s="199">
        <v>3</v>
      </c>
      <c r="P1099" s="199">
        <v>9.4499999999999993</v>
      </c>
      <c r="Q1099" s="199">
        <v>12.75</v>
      </c>
      <c r="R1099" s="199">
        <v>7.5</v>
      </c>
      <c r="S1099" s="199">
        <v>12.5</v>
      </c>
      <c r="T1099" s="199">
        <v>13.25</v>
      </c>
      <c r="U1099" s="199">
        <v>13</v>
      </c>
      <c r="V1099" s="199">
        <v>13.75</v>
      </c>
      <c r="W1099" s="197" t="s">
        <v>109</v>
      </c>
      <c r="X1099" s="198">
        <v>6</v>
      </c>
      <c r="Y1099" s="81"/>
      <c r="Z1099" s="79"/>
      <c r="AA1099" t="str">
        <f t="shared" ref="AA1099:AA1162" si="65">IF(ISBLANK(C1099),"",C1099)</f>
        <v>Roach, Nick CHI LB</v>
      </c>
    </row>
    <row r="1100" spans="1:27" ht="15.75" thickBot="1">
      <c r="A1100" s="196">
        <v>1090</v>
      </c>
      <c r="B1100" s="196">
        <v>1090</v>
      </c>
      <c r="C1100" s="197" t="s">
        <v>1208</v>
      </c>
      <c r="D1100" s="197">
        <v>188.8</v>
      </c>
      <c r="E1100" s="196">
        <v>12.587</v>
      </c>
      <c r="F1100" s="199">
        <v>19.149999999999999</v>
      </c>
      <c r="G1100" s="199">
        <v>7.45</v>
      </c>
      <c r="H1100" s="199">
        <v>9.25</v>
      </c>
      <c r="I1100" s="199">
        <v>32.299999999999997</v>
      </c>
      <c r="J1100" s="199">
        <v>10.45</v>
      </c>
      <c r="K1100" s="199">
        <v>4.3</v>
      </c>
      <c r="L1100" s="199">
        <v>25.05</v>
      </c>
      <c r="M1100" s="199">
        <v>15.25</v>
      </c>
      <c r="N1100" s="199">
        <v>11.6</v>
      </c>
      <c r="O1100" s="200" t="s">
        <v>70</v>
      </c>
      <c r="P1100" s="199">
        <v>2.62</v>
      </c>
      <c r="Q1100" s="199">
        <v>21.75</v>
      </c>
      <c r="R1100" s="196"/>
      <c r="S1100" s="199">
        <v>7.35</v>
      </c>
      <c r="T1100" s="199">
        <v>5.95</v>
      </c>
      <c r="U1100" s="199">
        <v>10.65</v>
      </c>
      <c r="V1100" s="199">
        <v>5.68</v>
      </c>
      <c r="W1100" s="197" t="s">
        <v>126</v>
      </c>
      <c r="X1100" s="198">
        <v>10</v>
      </c>
      <c r="Y1100" s="84"/>
      <c r="Z1100" s="82"/>
      <c r="AA1100" t="str">
        <f t="shared" si="65"/>
        <v>Roberts, Andre ARI WR</v>
      </c>
    </row>
    <row r="1101" spans="1:27" ht="15.75" thickBot="1">
      <c r="A1101" s="196">
        <v>1091</v>
      </c>
      <c r="B1101" s="196">
        <v>1091</v>
      </c>
      <c r="C1101" s="197" t="s">
        <v>1209</v>
      </c>
      <c r="D1101" s="197">
        <v>136.35</v>
      </c>
      <c r="E1101" s="196">
        <v>8.5220000000000002</v>
      </c>
      <c r="F1101" s="199">
        <v>19.850000000000001</v>
      </c>
      <c r="G1101" s="199">
        <v>4.5</v>
      </c>
      <c r="H1101" s="199">
        <v>11.25</v>
      </c>
      <c r="I1101" s="199">
        <v>11.25</v>
      </c>
      <c r="J1101" s="199">
        <v>7.5</v>
      </c>
      <c r="K1101" s="199">
        <v>7.5</v>
      </c>
      <c r="L1101" s="199">
        <v>8.25</v>
      </c>
      <c r="M1101" s="199">
        <v>0.75</v>
      </c>
      <c r="N1101" s="199">
        <v>1.5</v>
      </c>
      <c r="O1101" s="200" t="s">
        <v>70</v>
      </c>
      <c r="P1101" s="199">
        <v>16.25</v>
      </c>
      <c r="Q1101" s="199">
        <v>5.5</v>
      </c>
      <c r="R1101" s="199">
        <v>4.5</v>
      </c>
      <c r="S1101" s="199">
        <v>4.5</v>
      </c>
      <c r="T1101" s="199">
        <v>7.25</v>
      </c>
      <c r="U1101" s="199">
        <v>20.5</v>
      </c>
      <c r="V1101" s="199">
        <v>5.5</v>
      </c>
      <c r="W1101" s="196" t="s">
        <v>71</v>
      </c>
      <c r="X1101" s="198">
        <v>10</v>
      </c>
      <c r="Y1101" s="81"/>
      <c r="Z1101" s="79"/>
      <c r="AA1101" t="str">
        <f t="shared" si="65"/>
        <v>Robertson, Craig CLE LB</v>
      </c>
    </row>
    <row r="1102" spans="1:27" ht="15.75" thickBot="1">
      <c r="A1102" s="196">
        <v>1092</v>
      </c>
      <c r="B1102" s="196">
        <v>1092</v>
      </c>
      <c r="C1102" s="197" t="s">
        <v>1210</v>
      </c>
      <c r="D1102" s="197">
        <v>0</v>
      </c>
      <c r="E1102" s="196">
        <v>0</v>
      </c>
      <c r="F1102" s="196"/>
      <c r="G1102" s="196"/>
      <c r="H1102" s="199">
        <v>0</v>
      </c>
      <c r="I1102" s="200" t="s">
        <v>70</v>
      </c>
      <c r="J1102" s="196"/>
      <c r="K1102" s="196"/>
      <c r="L1102" s="199">
        <v>0</v>
      </c>
      <c r="M1102" s="199">
        <v>0</v>
      </c>
      <c r="N1102" s="199">
        <v>0</v>
      </c>
      <c r="O1102" s="199">
        <v>0</v>
      </c>
      <c r="P1102" s="196"/>
      <c r="Q1102" s="199">
        <v>0</v>
      </c>
      <c r="R1102" s="199">
        <v>0</v>
      </c>
      <c r="S1102" s="199">
        <v>0</v>
      </c>
      <c r="T1102" s="199">
        <v>0</v>
      </c>
      <c r="U1102" s="196"/>
      <c r="V1102" s="199">
        <v>0</v>
      </c>
      <c r="W1102" s="196" t="s">
        <v>71</v>
      </c>
      <c r="X1102" s="198">
        <v>4</v>
      </c>
      <c r="Y1102" s="84"/>
      <c r="Z1102" s="82"/>
      <c r="AA1102" t="str">
        <f t="shared" si="65"/>
        <v>Robinson, Adrian PIT LB</v>
      </c>
    </row>
    <row r="1103" spans="1:27" ht="15.75" thickBot="1">
      <c r="A1103" s="196">
        <v>1093</v>
      </c>
      <c r="B1103" s="196">
        <v>1093</v>
      </c>
      <c r="C1103" s="197" t="s">
        <v>1211</v>
      </c>
      <c r="D1103" s="197">
        <v>0</v>
      </c>
      <c r="E1103" s="196">
        <v>0</v>
      </c>
      <c r="F1103" s="199">
        <v>0</v>
      </c>
      <c r="G1103" s="196"/>
      <c r="H1103" s="196"/>
      <c r="I1103" s="196"/>
      <c r="J1103" s="199">
        <v>0</v>
      </c>
      <c r="K1103" s="196"/>
      <c r="L1103" s="196"/>
      <c r="M1103" s="196"/>
      <c r="N1103" s="196"/>
      <c r="O1103" s="196"/>
      <c r="P1103" s="200" t="s">
        <v>70</v>
      </c>
      <c r="Q1103" s="196"/>
      <c r="R1103" s="196"/>
      <c r="S1103" s="196"/>
      <c r="T1103" s="196"/>
      <c r="U1103" s="196"/>
      <c r="V1103" s="196"/>
      <c r="W1103" s="196" t="s">
        <v>71</v>
      </c>
      <c r="X1103" s="198">
        <v>11</v>
      </c>
      <c r="Y1103" s="81"/>
      <c r="Z1103" s="79"/>
      <c r="AA1103" t="str">
        <f t="shared" si="65"/>
        <v>Robinson, Adrien NYG TE</v>
      </c>
    </row>
    <row r="1104" spans="1:27" ht="15.75" thickBot="1">
      <c r="A1104" s="196">
        <v>1094</v>
      </c>
      <c r="B1104" s="196">
        <v>1094</v>
      </c>
      <c r="C1104" s="197" t="s">
        <v>1212</v>
      </c>
      <c r="D1104" s="197">
        <v>58.85</v>
      </c>
      <c r="E1104" s="196">
        <v>3.923</v>
      </c>
      <c r="F1104" s="199">
        <v>16.2</v>
      </c>
      <c r="G1104" s="199">
        <v>6.5</v>
      </c>
      <c r="H1104" s="199">
        <v>2.4500000000000002</v>
      </c>
      <c r="I1104" s="196"/>
      <c r="J1104" s="199">
        <v>2.25</v>
      </c>
      <c r="K1104" s="199">
        <v>0</v>
      </c>
      <c r="L1104" s="199">
        <v>1.4</v>
      </c>
      <c r="M1104" s="199">
        <v>0</v>
      </c>
      <c r="N1104" s="199">
        <v>1.85</v>
      </c>
      <c r="O1104" s="200" t="s">
        <v>70</v>
      </c>
      <c r="P1104" s="199">
        <v>13.15</v>
      </c>
      <c r="Q1104" s="199">
        <v>15.05</v>
      </c>
      <c r="R1104" s="199">
        <v>0</v>
      </c>
      <c r="S1104" s="199">
        <v>0</v>
      </c>
      <c r="T1104" s="199">
        <v>0</v>
      </c>
      <c r="U1104" s="199">
        <v>0</v>
      </c>
      <c r="V1104" s="199">
        <v>0</v>
      </c>
      <c r="W1104" s="196" t="s">
        <v>71</v>
      </c>
      <c r="X1104" s="198">
        <v>10</v>
      </c>
      <c r="Y1104" s="84"/>
      <c r="Z1104" s="82"/>
      <c r="AA1104" t="str">
        <f t="shared" si="65"/>
        <v>Robinson, Aldrick WAS WR</v>
      </c>
    </row>
    <row r="1105" spans="1:27" ht="15.75" thickBot="1">
      <c r="A1105" s="196">
        <v>1095</v>
      </c>
      <c r="B1105" s="196">
        <v>1095</v>
      </c>
      <c r="C1105" s="197" t="s">
        <v>1213</v>
      </c>
      <c r="D1105" s="197">
        <v>153.15</v>
      </c>
      <c r="E1105" s="196">
        <v>9.5719999999999992</v>
      </c>
      <c r="F1105" s="199">
        <v>3.75</v>
      </c>
      <c r="G1105" s="199">
        <v>9.5</v>
      </c>
      <c r="H1105" s="199">
        <v>9</v>
      </c>
      <c r="I1105" s="199">
        <v>11.5</v>
      </c>
      <c r="J1105" s="199">
        <v>21.45</v>
      </c>
      <c r="K1105" s="199">
        <v>13.75</v>
      </c>
      <c r="L1105" s="200" t="s">
        <v>70</v>
      </c>
      <c r="M1105" s="199">
        <v>3</v>
      </c>
      <c r="N1105" s="199">
        <v>6</v>
      </c>
      <c r="O1105" s="199">
        <v>12.75</v>
      </c>
      <c r="P1105" s="199">
        <v>4</v>
      </c>
      <c r="Q1105" s="199">
        <v>16.7</v>
      </c>
      <c r="R1105" s="199">
        <v>9</v>
      </c>
      <c r="S1105" s="199">
        <v>13</v>
      </c>
      <c r="T1105" s="199">
        <v>3</v>
      </c>
      <c r="U1105" s="199">
        <v>16.75</v>
      </c>
      <c r="V1105" s="199">
        <v>0</v>
      </c>
      <c r="W1105" s="196" t="s">
        <v>87</v>
      </c>
      <c r="X1105" s="198">
        <v>7</v>
      </c>
      <c r="Y1105" s="81"/>
      <c r="Z1105" s="79"/>
      <c r="AA1105" t="str">
        <f t="shared" si="65"/>
        <v>Robinson, Dunta ATL CB</v>
      </c>
    </row>
    <row r="1106" spans="1:27" ht="15.75" thickBot="1">
      <c r="A1106" s="196">
        <v>1096</v>
      </c>
      <c r="B1106" s="196">
        <v>1096</v>
      </c>
      <c r="C1106" s="197" t="s">
        <v>1214</v>
      </c>
      <c r="D1106" s="197">
        <v>102.49</v>
      </c>
      <c r="E1106" s="196">
        <v>6.4059999999999997</v>
      </c>
      <c r="F1106" s="199">
        <v>6</v>
      </c>
      <c r="G1106" s="199">
        <v>3</v>
      </c>
      <c r="H1106" s="199">
        <v>13.65</v>
      </c>
      <c r="I1106" s="199">
        <v>13</v>
      </c>
      <c r="J1106" s="199">
        <v>9</v>
      </c>
      <c r="K1106" s="199">
        <v>4.5</v>
      </c>
      <c r="L1106" s="199">
        <v>4.5</v>
      </c>
      <c r="M1106" s="199">
        <v>2.25</v>
      </c>
      <c r="N1106" s="199">
        <v>3</v>
      </c>
      <c r="O1106" s="199">
        <v>5.25</v>
      </c>
      <c r="P1106" s="200" t="s">
        <v>70</v>
      </c>
      <c r="Q1106" s="199">
        <v>3.56</v>
      </c>
      <c r="R1106" s="199">
        <v>4.5</v>
      </c>
      <c r="S1106" s="199">
        <v>19.399999999999999</v>
      </c>
      <c r="T1106" s="199">
        <v>9</v>
      </c>
      <c r="U1106" s="199">
        <v>0</v>
      </c>
      <c r="V1106" s="199">
        <v>1.88</v>
      </c>
      <c r="W1106" s="196" t="s">
        <v>71</v>
      </c>
      <c r="X1106" s="198">
        <v>11</v>
      </c>
      <c r="Y1106" s="84"/>
      <c r="Z1106" s="82"/>
      <c r="AA1106" t="str">
        <f t="shared" si="65"/>
        <v>Robinson, Josh MIN CB</v>
      </c>
    </row>
    <row r="1107" spans="1:27" ht="15.75" thickBot="1">
      <c r="A1107" s="196">
        <v>1097</v>
      </c>
      <c r="B1107" s="196">
        <v>1097</v>
      </c>
      <c r="C1107" s="197" t="s">
        <v>1215</v>
      </c>
      <c r="D1107" s="197">
        <v>7.5</v>
      </c>
      <c r="E1107" s="196">
        <v>0.68200000000000005</v>
      </c>
      <c r="F1107" s="199">
        <v>0</v>
      </c>
      <c r="G1107" s="199">
        <v>0</v>
      </c>
      <c r="H1107" s="199">
        <v>0</v>
      </c>
      <c r="I1107" s="199">
        <v>0</v>
      </c>
      <c r="J1107" s="199">
        <v>0</v>
      </c>
      <c r="K1107" s="199">
        <v>0</v>
      </c>
      <c r="L1107" s="199">
        <v>1.5</v>
      </c>
      <c r="M1107" s="199">
        <v>2.25</v>
      </c>
      <c r="N1107" s="199">
        <v>0</v>
      </c>
      <c r="O1107" s="200" t="s">
        <v>70</v>
      </c>
      <c r="P1107" s="199">
        <v>0.75</v>
      </c>
      <c r="Q1107" s="199">
        <v>3</v>
      </c>
      <c r="R1107" s="196"/>
      <c r="S1107" s="196"/>
      <c r="T1107" s="196"/>
      <c r="U1107" s="196"/>
      <c r="V1107" s="196"/>
      <c r="W1107" s="196" t="s">
        <v>76</v>
      </c>
      <c r="X1107" s="198">
        <v>10</v>
      </c>
      <c r="Y1107" s="81"/>
      <c r="Z1107" s="79"/>
      <c r="AA1107" t="str">
        <f t="shared" si="65"/>
        <v>Robinson, Keenan WAS LB</v>
      </c>
    </row>
    <row r="1108" spans="1:27" ht="15.75" thickBot="1">
      <c r="A1108" s="196">
        <v>1098</v>
      </c>
      <c r="B1108" s="196">
        <v>1098</v>
      </c>
      <c r="C1108" s="197" t="s">
        <v>1216</v>
      </c>
      <c r="D1108" s="197">
        <v>52.2</v>
      </c>
      <c r="E1108" s="196">
        <v>7.4569999999999999</v>
      </c>
      <c r="F1108" s="199">
        <v>12.85</v>
      </c>
      <c r="G1108" s="199">
        <v>8.65</v>
      </c>
      <c r="H1108" s="199">
        <v>0</v>
      </c>
      <c r="I1108" s="199">
        <v>3.15</v>
      </c>
      <c r="J1108" s="196"/>
      <c r="K1108" s="200" t="s">
        <v>70</v>
      </c>
      <c r="L1108" s="196"/>
      <c r="M1108" s="196"/>
      <c r="N1108" s="199">
        <v>11.6</v>
      </c>
      <c r="O1108" s="199">
        <v>15.95</v>
      </c>
      <c r="P1108" s="199">
        <v>0</v>
      </c>
      <c r="Q1108" s="196"/>
      <c r="R1108" s="196"/>
      <c r="S1108" s="196"/>
      <c r="T1108" s="196"/>
      <c r="U1108" s="196"/>
      <c r="V1108" s="196"/>
      <c r="W1108" s="196" t="s">
        <v>71</v>
      </c>
      <c r="X1108" s="198">
        <v>6</v>
      </c>
      <c r="Y1108" s="84"/>
      <c r="Z1108" s="82"/>
      <c r="AA1108" t="str">
        <f t="shared" si="65"/>
        <v>Robinson, Laurent JAC WR</v>
      </c>
    </row>
    <row r="1109" spans="1:27" ht="15.75" thickBot="1">
      <c r="A1109" s="196">
        <v>1099</v>
      </c>
      <c r="B1109" s="196">
        <v>1099</v>
      </c>
      <c r="C1109" s="197" t="s">
        <v>1217</v>
      </c>
      <c r="D1109" s="197">
        <v>42.5</v>
      </c>
      <c r="E1109" s="196">
        <v>2.6560000000000001</v>
      </c>
      <c r="F1109" s="199">
        <v>0</v>
      </c>
      <c r="G1109" s="199">
        <v>0.6</v>
      </c>
      <c r="H1109" s="199">
        <v>0</v>
      </c>
      <c r="I1109" s="199">
        <v>0</v>
      </c>
      <c r="J1109" s="199">
        <v>1.3</v>
      </c>
      <c r="K1109" s="199">
        <v>0</v>
      </c>
      <c r="L1109" s="199">
        <v>2.4</v>
      </c>
      <c r="M1109" s="199">
        <v>1.8</v>
      </c>
      <c r="N1109" s="199">
        <v>4.4000000000000004</v>
      </c>
      <c r="O1109" s="199">
        <v>0</v>
      </c>
      <c r="P1109" s="200" t="s">
        <v>70</v>
      </c>
      <c r="Q1109" s="199">
        <v>7.4</v>
      </c>
      <c r="R1109" s="199">
        <v>4.0999999999999996</v>
      </c>
      <c r="S1109" s="199">
        <v>2.2000000000000002</v>
      </c>
      <c r="T1109" s="199">
        <v>5.9</v>
      </c>
      <c r="U1109" s="199">
        <v>0.1</v>
      </c>
      <c r="V1109" s="199">
        <v>12.3</v>
      </c>
      <c r="W1109" s="196" t="s">
        <v>71</v>
      </c>
      <c r="X1109" s="198">
        <v>11</v>
      </c>
      <c r="Y1109" s="81"/>
      <c r="Z1109" s="79"/>
      <c r="AA1109" t="str">
        <f t="shared" si="65"/>
        <v>Robinson, Michael SEA RB</v>
      </c>
    </row>
    <row r="1110" spans="1:27" ht="15.75" thickBot="1">
      <c r="A1110" s="196">
        <v>1100</v>
      </c>
      <c r="B1110" s="196">
        <v>1100</v>
      </c>
      <c r="C1110" s="197" t="s">
        <v>1218</v>
      </c>
      <c r="D1110" s="197">
        <v>172.55</v>
      </c>
      <c r="E1110" s="196">
        <v>10.784000000000001</v>
      </c>
      <c r="F1110" s="199">
        <v>13.9</v>
      </c>
      <c r="G1110" s="199">
        <v>8.75</v>
      </c>
      <c r="H1110" s="199">
        <v>17.25</v>
      </c>
      <c r="I1110" s="199">
        <v>15.5</v>
      </c>
      <c r="J1110" s="199">
        <v>9.75</v>
      </c>
      <c r="K1110" s="200" t="s">
        <v>70</v>
      </c>
      <c r="L1110" s="199">
        <v>12</v>
      </c>
      <c r="M1110" s="199">
        <v>11.5</v>
      </c>
      <c r="N1110" s="199">
        <v>24.9</v>
      </c>
      <c r="O1110" s="199">
        <v>3.75</v>
      </c>
      <c r="P1110" s="199">
        <v>5</v>
      </c>
      <c r="Q1110" s="199">
        <v>12.25</v>
      </c>
      <c r="R1110" s="199">
        <v>3.75</v>
      </c>
      <c r="S1110" s="199">
        <v>13</v>
      </c>
      <c r="T1110" s="199">
        <v>4.5</v>
      </c>
      <c r="U1110" s="199">
        <v>11.25</v>
      </c>
      <c r="V1110" s="199">
        <v>5.5</v>
      </c>
      <c r="W1110" s="196" t="s">
        <v>96</v>
      </c>
      <c r="X1110" s="198">
        <v>6</v>
      </c>
      <c r="Y1110" s="84"/>
      <c r="Z1110" s="82"/>
      <c r="AA1110" t="str">
        <f t="shared" si="65"/>
        <v>Robinson, Patrick NOS CB</v>
      </c>
    </row>
    <row r="1111" spans="1:27" ht="15.75" thickBot="1">
      <c r="A1111" s="196">
        <v>1101</v>
      </c>
      <c r="B1111" s="196">
        <v>1101</v>
      </c>
      <c r="C1111" s="197" t="s">
        <v>1219</v>
      </c>
      <c r="D1111" s="197">
        <v>0</v>
      </c>
      <c r="E1111" s="196">
        <v>0</v>
      </c>
      <c r="F1111" s="199">
        <v>0</v>
      </c>
      <c r="G1111" s="199">
        <v>0</v>
      </c>
      <c r="H1111" s="199">
        <v>0</v>
      </c>
      <c r="I1111" s="196"/>
      <c r="J1111" s="196"/>
      <c r="K1111" s="196"/>
      <c r="L1111" s="196"/>
      <c r="M1111" s="196"/>
      <c r="N1111" s="200" t="s">
        <v>70</v>
      </c>
      <c r="O1111" s="196"/>
      <c r="P1111" s="196"/>
      <c r="Q1111" s="196"/>
      <c r="R1111" s="196"/>
      <c r="S1111" s="196"/>
      <c r="T1111" s="196"/>
      <c r="U1111" s="196"/>
      <c r="V1111" s="196"/>
      <c r="W1111" s="196" t="s">
        <v>71</v>
      </c>
      <c r="X1111" s="198">
        <v>9</v>
      </c>
      <c r="Y1111" s="81"/>
      <c r="Z1111" s="79"/>
      <c r="AA1111" t="str">
        <f t="shared" si="65"/>
        <v>Robinson, Trent SFO S</v>
      </c>
    </row>
    <row r="1112" spans="1:27" ht="15.75" thickBot="1">
      <c r="A1112" s="196">
        <v>1102</v>
      </c>
      <c r="B1112" s="196">
        <v>1102</v>
      </c>
      <c r="C1112" s="197" t="s">
        <v>1220</v>
      </c>
      <c r="D1112" s="197">
        <v>15.4</v>
      </c>
      <c r="E1112" s="196">
        <v>2.5670000000000002</v>
      </c>
      <c r="F1112" s="196"/>
      <c r="G1112" s="196"/>
      <c r="H1112" s="196"/>
      <c r="I1112" s="196"/>
      <c r="J1112" s="200" t="s">
        <v>70</v>
      </c>
      <c r="K1112" s="196"/>
      <c r="L1112" s="196"/>
      <c r="M1112" s="199">
        <v>0</v>
      </c>
      <c r="N1112" s="196"/>
      <c r="O1112" s="196"/>
      <c r="P1112" s="196"/>
      <c r="Q1112" s="199">
        <v>0</v>
      </c>
      <c r="R1112" s="196"/>
      <c r="S1112" s="199">
        <v>0</v>
      </c>
      <c r="T1112" s="199">
        <v>2.15</v>
      </c>
      <c r="U1112" s="199">
        <v>1.75</v>
      </c>
      <c r="V1112" s="199">
        <v>11.5</v>
      </c>
      <c r="W1112" s="196" t="s">
        <v>71</v>
      </c>
      <c r="X1112" s="198">
        <v>5</v>
      </c>
      <c r="Y1112" s="84"/>
      <c r="Z1112" s="82"/>
      <c r="AA1112" t="str">
        <f t="shared" si="65"/>
        <v>Robiskie, Brian DET WR</v>
      </c>
    </row>
    <row r="1113" spans="1:27" ht="15.75" thickBot="1">
      <c r="A1113" s="196">
        <v>1103</v>
      </c>
      <c r="B1113" s="196">
        <v>1103</v>
      </c>
      <c r="C1113" s="197" t="s">
        <v>1221</v>
      </c>
      <c r="D1113" s="197">
        <v>159.19999999999999</v>
      </c>
      <c r="E1113" s="196">
        <v>10.613</v>
      </c>
      <c r="F1113" s="199">
        <v>11</v>
      </c>
      <c r="G1113" s="199">
        <v>5</v>
      </c>
      <c r="H1113" s="199">
        <v>3.25</v>
      </c>
      <c r="I1113" s="199">
        <v>6.25</v>
      </c>
      <c r="J1113" s="199">
        <v>13.05</v>
      </c>
      <c r="K1113" s="199">
        <v>3.75</v>
      </c>
      <c r="L1113" s="199">
        <v>41.55</v>
      </c>
      <c r="M1113" s="199">
        <v>12.5</v>
      </c>
      <c r="N1113" s="199">
        <v>14.3</v>
      </c>
      <c r="O1113" s="199">
        <v>5</v>
      </c>
      <c r="P1113" s="200" t="s">
        <v>70</v>
      </c>
      <c r="Q1113" s="199">
        <v>3.75</v>
      </c>
      <c r="R1113" s="199">
        <v>3.75</v>
      </c>
      <c r="S1113" s="199">
        <v>15.25</v>
      </c>
      <c r="T1113" s="199">
        <v>9.3000000000000007</v>
      </c>
      <c r="U1113" s="196"/>
      <c r="V1113" s="199">
        <v>11.5</v>
      </c>
      <c r="W1113" s="196" t="s">
        <v>71</v>
      </c>
      <c r="X1113" s="198">
        <v>11</v>
      </c>
      <c r="Y1113" s="81"/>
      <c r="Z1113" s="79"/>
      <c r="AA1113" t="str">
        <f t="shared" si="65"/>
        <v>Robison, Brian MIN DE</v>
      </c>
    </row>
    <row r="1114" spans="1:27" ht="15.75" thickBot="1">
      <c r="A1114" s="196">
        <v>1104</v>
      </c>
      <c r="B1114" s="196">
        <v>1104</v>
      </c>
      <c r="C1114" s="197" t="s">
        <v>1222</v>
      </c>
      <c r="D1114" s="197">
        <v>2.15</v>
      </c>
      <c r="E1114" s="196">
        <v>0.16500000000000001</v>
      </c>
      <c r="F1114" s="199">
        <v>0</v>
      </c>
      <c r="G1114" s="199">
        <v>2.15</v>
      </c>
      <c r="H1114" s="199">
        <v>0</v>
      </c>
      <c r="I1114" s="199">
        <v>0</v>
      </c>
      <c r="J1114" s="199">
        <v>0</v>
      </c>
      <c r="K1114" s="200" t="s">
        <v>70</v>
      </c>
      <c r="L1114" s="199">
        <v>0</v>
      </c>
      <c r="M1114" s="199">
        <v>0</v>
      </c>
      <c r="N1114" s="196"/>
      <c r="O1114" s="196"/>
      <c r="P1114" s="199">
        <v>0</v>
      </c>
      <c r="Q1114" s="199">
        <v>0</v>
      </c>
      <c r="R1114" s="196"/>
      <c r="S1114" s="199">
        <v>0</v>
      </c>
      <c r="T1114" s="199">
        <v>0</v>
      </c>
      <c r="U1114" s="199">
        <v>0</v>
      </c>
      <c r="V1114" s="199">
        <v>0</v>
      </c>
      <c r="W1114" s="196" t="s">
        <v>71</v>
      </c>
      <c r="X1114" s="198">
        <v>6</v>
      </c>
      <c r="Y1114" s="84"/>
      <c r="Z1114" s="82"/>
      <c r="AA1114" t="str">
        <f t="shared" si="65"/>
        <v>Roby, Courtney NOS WR</v>
      </c>
    </row>
    <row r="1115" spans="1:27" ht="15.75" thickBot="1">
      <c r="A1115" s="196">
        <v>1105</v>
      </c>
      <c r="B1115" s="196">
        <v>1105</v>
      </c>
      <c r="C1115" s="197" t="s">
        <v>1223</v>
      </c>
      <c r="D1115" s="197">
        <v>349.69</v>
      </c>
      <c r="E1115" s="196">
        <v>21.856000000000002</v>
      </c>
      <c r="F1115" s="199">
        <v>24.85</v>
      </c>
      <c r="G1115" s="199">
        <v>5.16</v>
      </c>
      <c r="H1115" s="199">
        <v>2.62</v>
      </c>
      <c r="I1115" s="199">
        <v>34.25</v>
      </c>
      <c r="J1115" s="199">
        <v>22.1</v>
      </c>
      <c r="K1115" s="199">
        <v>48.6</v>
      </c>
      <c r="L1115" s="199">
        <v>30.1</v>
      </c>
      <c r="M1115" s="199">
        <v>12.84</v>
      </c>
      <c r="N1115" s="199">
        <v>30.02</v>
      </c>
      <c r="O1115" s="200" t="s">
        <v>70</v>
      </c>
      <c r="P1115" s="199">
        <v>13.74</v>
      </c>
      <c r="Q1115" s="199">
        <v>5.96</v>
      </c>
      <c r="R1115" s="199">
        <v>12.94</v>
      </c>
      <c r="S1115" s="199">
        <v>10.119999999999999</v>
      </c>
      <c r="T1115" s="199">
        <v>25.94</v>
      </c>
      <c r="U1115" s="199">
        <v>38.200000000000003</v>
      </c>
      <c r="V1115" s="199">
        <v>32.25</v>
      </c>
      <c r="W1115" s="197" t="s">
        <v>302</v>
      </c>
      <c r="X1115" s="198">
        <v>10</v>
      </c>
      <c r="Y1115" s="81"/>
      <c r="Z1115" s="79"/>
      <c r="AA1115" t="str">
        <f t="shared" si="65"/>
        <v>Rodgers, Aaron GBP QB</v>
      </c>
    </row>
    <row r="1116" spans="1:27" ht="15.75" thickBot="1">
      <c r="A1116" s="196">
        <v>1106</v>
      </c>
      <c r="B1116" s="196">
        <v>1106</v>
      </c>
      <c r="C1116" s="197" t="s">
        <v>1224</v>
      </c>
      <c r="D1116" s="197">
        <v>166.08</v>
      </c>
      <c r="E1116" s="196">
        <v>10.38</v>
      </c>
      <c r="F1116" s="199">
        <v>9.66</v>
      </c>
      <c r="G1116" s="199">
        <v>1.22</v>
      </c>
      <c r="H1116" s="199">
        <v>17.7</v>
      </c>
      <c r="I1116" s="199">
        <v>10.88</v>
      </c>
      <c r="J1116" s="199">
        <v>3.64</v>
      </c>
      <c r="K1116" s="199">
        <v>6.06</v>
      </c>
      <c r="L1116" s="200" t="s">
        <v>70</v>
      </c>
      <c r="M1116" s="199">
        <v>15.2</v>
      </c>
      <c r="N1116" s="199">
        <v>11.1</v>
      </c>
      <c r="O1116" s="199">
        <v>10.199999999999999</v>
      </c>
      <c r="P1116" s="199">
        <v>12.22</v>
      </c>
      <c r="Q1116" s="199">
        <v>18.82</v>
      </c>
      <c r="R1116" s="199">
        <v>6.78</v>
      </c>
      <c r="S1116" s="199">
        <v>14.08</v>
      </c>
      <c r="T1116" s="199">
        <v>4.9000000000000004</v>
      </c>
      <c r="U1116" s="199">
        <v>5.46</v>
      </c>
      <c r="V1116" s="199">
        <v>18.16</v>
      </c>
      <c r="W1116" s="197" t="s">
        <v>245</v>
      </c>
      <c r="X1116" s="198">
        <v>7</v>
      </c>
      <c r="Y1116" s="84"/>
      <c r="Z1116" s="82"/>
      <c r="AA1116" t="str">
        <f t="shared" si="65"/>
        <v>Rodgers, Jacquizz ATL RB</v>
      </c>
    </row>
    <row r="1117" spans="1:27" ht="15.75" thickBot="1">
      <c r="A1117" s="196">
        <v>1107</v>
      </c>
      <c r="B1117" s="196">
        <v>1107</v>
      </c>
      <c r="C1117" s="197" t="s">
        <v>1225</v>
      </c>
      <c r="D1117" s="197">
        <v>129.4</v>
      </c>
      <c r="E1117" s="196">
        <v>8.0879999999999992</v>
      </c>
      <c r="F1117" s="199">
        <v>21.5</v>
      </c>
      <c r="G1117" s="199">
        <v>1.5</v>
      </c>
      <c r="H1117" s="199">
        <v>9.5</v>
      </c>
      <c r="I1117" s="199">
        <v>15.65</v>
      </c>
      <c r="J1117" s="199">
        <v>4.5</v>
      </c>
      <c r="K1117" s="199">
        <v>4.75</v>
      </c>
      <c r="L1117" s="200" t="s">
        <v>70</v>
      </c>
      <c r="M1117" s="199">
        <v>6.25</v>
      </c>
      <c r="N1117" s="199">
        <v>4.5</v>
      </c>
      <c r="O1117" s="199">
        <v>1.5</v>
      </c>
      <c r="P1117" s="199">
        <v>7</v>
      </c>
      <c r="Q1117" s="199">
        <v>17.75</v>
      </c>
      <c r="R1117" s="199">
        <v>7</v>
      </c>
      <c r="S1117" s="199">
        <v>12</v>
      </c>
      <c r="T1117" s="199">
        <v>5.5</v>
      </c>
      <c r="U1117" s="199">
        <v>2.25</v>
      </c>
      <c r="V1117" s="199">
        <v>8.25</v>
      </c>
      <c r="W1117" s="196" t="s">
        <v>87</v>
      </c>
      <c r="X1117" s="198">
        <v>7</v>
      </c>
      <c r="Y1117" s="81"/>
      <c r="Z1117" s="79"/>
      <c r="AA1117" t="str">
        <f t="shared" si="65"/>
        <v>Rodgers-Cromartie, Dominique PHI CB</v>
      </c>
    </row>
    <row r="1118" spans="1:27" ht="15.75" thickBot="1">
      <c r="A1118" s="196">
        <v>1108</v>
      </c>
      <c r="B1118" s="196">
        <v>1108</v>
      </c>
      <c r="C1118" s="197" t="s">
        <v>1226</v>
      </c>
      <c r="D1118" s="197">
        <v>8.1</v>
      </c>
      <c r="E1118" s="196">
        <v>0.67500000000000004</v>
      </c>
      <c r="F1118" s="199">
        <v>0</v>
      </c>
      <c r="G1118" s="199">
        <v>0</v>
      </c>
      <c r="H1118" s="199">
        <v>0</v>
      </c>
      <c r="I1118" s="196"/>
      <c r="J1118" s="196"/>
      <c r="K1118" s="200" t="s">
        <v>70</v>
      </c>
      <c r="L1118" s="196"/>
      <c r="M1118" s="196"/>
      <c r="N1118" s="199">
        <v>0</v>
      </c>
      <c r="O1118" s="199">
        <v>0</v>
      </c>
      <c r="P1118" s="199">
        <v>0</v>
      </c>
      <c r="Q1118" s="199">
        <v>2.6</v>
      </c>
      <c r="R1118" s="199">
        <v>3.8</v>
      </c>
      <c r="S1118" s="199">
        <v>0</v>
      </c>
      <c r="T1118" s="199">
        <v>0</v>
      </c>
      <c r="U1118" s="199">
        <v>0</v>
      </c>
      <c r="V1118" s="199">
        <v>1.7</v>
      </c>
      <c r="W1118" s="196" t="s">
        <v>71</v>
      </c>
      <c r="X1118" s="198">
        <v>6</v>
      </c>
      <c r="Y1118" s="84"/>
      <c r="Z1118" s="82"/>
      <c r="AA1118" t="str">
        <f t="shared" si="65"/>
        <v>Rodriguez, Evan CHI TE</v>
      </c>
    </row>
    <row r="1119" spans="1:27" ht="15.75" thickBot="1">
      <c r="A1119" s="196">
        <v>1109</v>
      </c>
      <c r="B1119" s="196">
        <v>1109</v>
      </c>
      <c r="C1119" s="197" t="s">
        <v>1227</v>
      </c>
      <c r="D1119" s="197">
        <v>224.86</v>
      </c>
      <c r="E1119" s="196">
        <v>17.297000000000001</v>
      </c>
      <c r="F1119" s="199">
        <v>12.2</v>
      </c>
      <c r="G1119" s="199">
        <v>18</v>
      </c>
      <c r="H1119" s="199">
        <v>39</v>
      </c>
      <c r="I1119" s="200" t="s">
        <v>70</v>
      </c>
      <c r="J1119" s="199">
        <v>15.2</v>
      </c>
      <c r="K1119" s="199">
        <v>22.55</v>
      </c>
      <c r="L1119" s="199">
        <v>9.02</v>
      </c>
      <c r="M1119" s="199">
        <v>24.48</v>
      </c>
      <c r="N1119" s="199">
        <v>9.5399999999999991</v>
      </c>
      <c r="O1119" s="199">
        <v>8.76</v>
      </c>
      <c r="P1119" s="196"/>
      <c r="Q1119" s="196"/>
      <c r="R1119" s="196"/>
      <c r="S1119" s="199">
        <v>22.7</v>
      </c>
      <c r="T1119" s="199">
        <v>21.15</v>
      </c>
      <c r="U1119" s="199">
        <v>4.0999999999999996</v>
      </c>
      <c r="V1119" s="199">
        <v>18.16</v>
      </c>
      <c r="W1119" s="197" t="s">
        <v>515</v>
      </c>
      <c r="X1119" s="198">
        <v>4</v>
      </c>
      <c r="Y1119" s="81"/>
      <c r="Z1119" s="79"/>
      <c r="AA1119" t="str">
        <f t="shared" si="65"/>
        <v>Roethlisberger, Ben PIT QB</v>
      </c>
    </row>
    <row r="1120" spans="1:27" ht="15.75" thickBot="1">
      <c r="A1120" s="196">
        <v>1110</v>
      </c>
      <c r="B1120" s="196">
        <v>1110</v>
      </c>
      <c r="C1120" s="197" t="s">
        <v>1228</v>
      </c>
      <c r="D1120" s="197">
        <v>128</v>
      </c>
      <c r="E1120" s="196">
        <v>8</v>
      </c>
      <c r="F1120" s="199">
        <v>12.7</v>
      </c>
      <c r="G1120" s="199">
        <v>5.5</v>
      </c>
      <c r="H1120" s="199">
        <v>4</v>
      </c>
      <c r="I1120" s="199">
        <v>14.75</v>
      </c>
      <c r="J1120" s="199">
        <v>3.75</v>
      </c>
      <c r="K1120" s="199">
        <v>12</v>
      </c>
      <c r="L1120" s="199">
        <v>5.25</v>
      </c>
      <c r="M1120" s="199">
        <v>9</v>
      </c>
      <c r="N1120" s="200" t="s">
        <v>70</v>
      </c>
      <c r="O1120" s="199">
        <v>9</v>
      </c>
      <c r="P1120" s="199">
        <v>4.5</v>
      </c>
      <c r="Q1120" s="199">
        <v>0</v>
      </c>
      <c r="R1120" s="199">
        <v>10.5</v>
      </c>
      <c r="S1120" s="199">
        <v>3</v>
      </c>
      <c r="T1120" s="199">
        <v>18.05</v>
      </c>
      <c r="U1120" s="199">
        <v>10.5</v>
      </c>
      <c r="V1120" s="199">
        <v>5.5</v>
      </c>
      <c r="W1120" s="196" t="s">
        <v>71</v>
      </c>
      <c r="X1120" s="198">
        <v>9</v>
      </c>
      <c r="Y1120" s="84"/>
      <c r="Z1120" s="82"/>
      <c r="AA1120" t="str">
        <f t="shared" si="65"/>
        <v>Rogers, Carlos SFO CB</v>
      </c>
    </row>
    <row r="1121" spans="1:27" ht="15.75" thickBot="1">
      <c r="A1121" s="196">
        <v>1111</v>
      </c>
      <c r="B1121" s="196">
        <v>1111</v>
      </c>
      <c r="C1121" s="197" t="s">
        <v>1229</v>
      </c>
      <c r="D1121" s="197">
        <v>72.28</v>
      </c>
      <c r="E1121" s="196">
        <v>4.5170000000000003</v>
      </c>
      <c r="F1121" s="199">
        <v>0</v>
      </c>
      <c r="G1121" s="199">
        <v>0.75</v>
      </c>
      <c r="H1121" s="199">
        <v>8.5</v>
      </c>
      <c r="I1121" s="199">
        <v>6.75</v>
      </c>
      <c r="J1121" s="199">
        <v>1.5</v>
      </c>
      <c r="K1121" s="199">
        <v>3</v>
      </c>
      <c r="L1121" s="199">
        <v>4.5</v>
      </c>
      <c r="M1121" s="200" t="s">
        <v>70</v>
      </c>
      <c r="N1121" s="199">
        <v>2.5</v>
      </c>
      <c r="O1121" s="199">
        <v>7.5</v>
      </c>
      <c r="P1121" s="199">
        <v>7</v>
      </c>
      <c r="Q1121" s="199">
        <v>11.65</v>
      </c>
      <c r="R1121" s="199">
        <v>4</v>
      </c>
      <c r="S1121" s="199">
        <v>3</v>
      </c>
      <c r="T1121" s="199">
        <v>5.12</v>
      </c>
      <c r="U1121" s="199">
        <v>5.43</v>
      </c>
      <c r="V1121" s="199">
        <v>1.08</v>
      </c>
      <c r="W1121" s="196" t="s">
        <v>96</v>
      </c>
      <c r="X1121" s="198">
        <v>8</v>
      </c>
      <c r="Y1121" s="81"/>
      <c r="Z1121" s="79"/>
      <c r="AA1121" t="str">
        <f t="shared" si="65"/>
        <v>Rogers, Justin BUF CB</v>
      </c>
    </row>
    <row r="1122" spans="1:27" ht="15.75" thickBot="1">
      <c r="A1122" s="196">
        <v>1112</v>
      </c>
      <c r="B1122" s="196">
        <v>1112</v>
      </c>
      <c r="C1122" s="197" t="s">
        <v>1230</v>
      </c>
      <c r="D1122" s="197">
        <v>156.44999999999999</v>
      </c>
      <c r="E1122" s="196">
        <v>9.7780000000000005</v>
      </c>
      <c r="F1122" s="199">
        <v>13.5</v>
      </c>
      <c r="G1122" s="199">
        <v>7</v>
      </c>
      <c r="H1122" s="199">
        <v>10.5</v>
      </c>
      <c r="I1122" s="199">
        <v>3</v>
      </c>
      <c r="J1122" s="199">
        <v>8.75</v>
      </c>
      <c r="K1122" s="199">
        <v>29.2</v>
      </c>
      <c r="L1122" s="199">
        <v>4.5</v>
      </c>
      <c r="M1122" s="199">
        <v>3</v>
      </c>
      <c r="N1122" s="199">
        <v>13.75</v>
      </c>
      <c r="O1122" s="199">
        <v>6</v>
      </c>
      <c r="P1122" s="200" t="s">
        <v>70</v>
      </c>
      <c r="Q1122" s="199">
        <v>7.5</v>
      </c>
      <c r="R1122" s="199">
        <v>11.25</v>
      </c>
      <c r="S1122" s="199">
        <v>16.75</v>
      </c>
      <c r="T1122" s="199">
        <v>0.75</v>
      </c>
      <c r="U1122" s="199">
        <v>13.5</v>
      </c>
      <c r="V1122" s="199">
        <v>7.5</v>
      </c>
      <c r="W1122" s="196" t="s">
        <v>87</v>
      </c>
      <c r="X1122" s="198">
        <v>11</v>
      </c>
      <c r="Y1122" s="84"/>
      <c r="Z1122" s="82"/>
      <c r="AA1122" t="str">
        <f t="shared" si="65"/>
        <v>Rolle, Antrel NYG S</v>
      </c>
    </row>
    <row r="1123" spans="1:27" ht="15.75" thickBot="1">
      <c r="A1123" s="196">
        <v>1113</v>
      </c>
      <c r="B1123" s="196">
        <v>1113</v>
      </c>
      <c r="C1123" s="197" t="s">
        <v>1231</v>
      </c>
      <c r="D1123" s="197">
        <v>3</v>
      </c>
      <c r="E1123" s="196">
        <v>0.75</v>
      </c>
      <c r="F1123" s="199">
        <v>0</v>
      </c>
      <c r="G1123" s="199">
        <v>0</v>
      </c>
      <c r="H1123" s="199">
        <v>3</v>
      </c>
      <c r="I1123" s="200" t="s">
        <v>70</v>
      </c>
      <c r="J1123" s="196"/>
      <c r="K1123" s="196"/>
      <c r="L1123" s="196"/>
      <c r="M1123" s="196"/>
      <c r="N1123" s="196"/>
      <c r="O1123" s="196"/>
      <c r="P1123" s="196"/>
      <c r="Q1123" s="196"/>
      <c r="R1123" s="196"/>
      <c r="S1123" s="196"/>
      <c r="T1123" s="196"/>
      <c r="U1123" s="196"/>
      <c r="V1123" s="196"/>
      <c r="W1123" s="196" t="s">
        <v>71</v>
      </c>
      <c r="X1123" s="198">
        <v>4</v>
      </c>
      <c r="Y1123" s="81"/>
      <c r="Z1123" s="79"/>
      <c r="AA1123" t="str">
        <f t="shared" si="65"/>
        <v>Rolle, Brian PIT LB</v>
      </c>
    </row>
    <row r="1124" spans="1:27" ht="15.75" thickBot="1">
      <c r="A1124" s="196">
        <v>1114</v>
      </c>
      <c r="B1124" s="196">
        <v>1114</v>
      </c>
      <c r="C1124" s="197" t="s">
        <v>1232</v>
      </c>
      <c r="D1124" s="197">
        <v>301.22000000000003</v>
      </c>
      <c r="E1124" s="196">
        <v>18.826000000000001</v>
      </c>
      <c r="F1124" s="199">
        <v>27.55</v>
      </c>
      <c r="G1124" s="199">
        <v>10.64</v>
      </c>
      <c r="H1124" s="199">
        <v>0.32</v>
      </c>
      <c r="I1124" s="199">
        <v>2.95</v>
      </c>
      <c r="J1124" s="200" t="s">
        <v>70</v>
      </c>
      <c r="K1124" s="199">
        <v>16.440000000000001</v>
      </c>
      <c r="L1124" s="199">
        <v>15.18</v>
      </c>
      <c r="M1124" s="199">
        <v>23.22</v>
      </c>
      <c r="N1124" s="199">
        <v>21.05</v>
      </c>
      <c r="O1124" s="199">
        <v>16.260000000000002</v>
      </c>
      <c r="P1124" s="199">
        <v>11.65</v>
      </c>
      <c r="Q1124" s="199">
        <v>37.159999999999997</v>
      </c>
      <c r="R1124" s="199">
        <v>27.75</v>
      </c>
      <c r="S1124" s="199">
        <v>9.7200000000000006</v>
      </c>
      <c r="T1124" s="199">
        <v>25.65</v>
      </c>
      <c r="U1124" s="199">
        <v>45.96</v>
      </c>
      <c r="V1124" s="199">
        <v>9.7200000000000006</v>
      </c>
      <c r="W1124" s="197" t="s">
        <v>535</v>
      </c>
      <c r="X1124" s="198">
        <v>5</v>
      </c>
      <c r="Y1124" s="84"/>
      <c r="Z1124" s="82"/>
      <c r="AA1124" t="str">
        <f t="shared" si="65"/>
        <v>Romo, Tony DAL QB</v>
      </c>
    </row>
    <row r="1125" spans="1:27" ht="15.75" thickBot="1">
      <c r="A1125" s="196">
        <v>1115</v>
      </c>
      <c r="B1125" s="196">
        <v>1115</v>
      </c>
      <c r="C1125" s="197" t="s">
        <v>1233</v>
      </c>
      <c r="D1125" s="197">
        <v>39.5</v>
      </c>
      <c r="E1125" s="196">
        <v>3.0379999999999998</v>
      </c>
      <c r="F1125" s="199">
        <v>0</v>
      </c>
      <c r="G1125" s="199">
        <v>28.8</v>
      </c>
      <c r="H1125" s="199">
        <v>-1.5</v>
      </c>
      <c r="I1125" s="199">
        <v>0</v>
      </c>
      <c r="J1125" s="199">
        <v>3.1</v>
      </c>
      <c r="K1125" s="199">
        <v>0</v>
      </c>
      <c r="L1125" s="200" t="s">
        <v>70</v>
      </c>
      <c r="M1125" s="199">
        <v>4.0999999999999996</v>
      </c>
      <c r="N1125" s="199">
        <v>0</v>
      </c>
      <c r="O1125" s="199">
        <v>2.6</v>
      </c>
      <c r="P1125" s="196"/>
      <c r="Q1125" s="196"/>
      <c r="R1125" s="196"/>
      <c r="S1125" s="199">
        <v>0</v>
      </c>
      <c r="T1125" s="199">
        <v>2.4</v>
      </c>
      <c r="U1125" s="199">
        <v>0</v>
      </c>
      <c r="V1125" s="199">
        <v>0</v>
      </c>
      <c r="W1125" s="196" t="s">
        <v>71</v>
      </c>
      <c r="X1125" s="198">
        <v>7</v>
      </c>
      <c r="Y1125" s="81"/>
      <c r="Z1125" s="79"/>
      <c r="AA1125" t="str">
        <f t="shared" si="65"/>
        <v>Rosario, Dante SDC TE</v>
      </c>
    </row>
    <row r="1126" spans="1:27" ht="15.75" thickBot="1">
      <c r="A1126" s="196">
        <v>1116</v>
      </c>
      <c r="B1126" s="196">
        <v>1116</v>
      </c>
      <c r="C1126" s="197" t="s">
        <v>1234</v>
      </c>
      <c r="D1126" s="197">
        <v>70.81</v>
      </c>
      <c r="E1126" s="196">
        <v>5.4470000000000001</v>
      </c>
      <c r="F1126" s="199">
        <v>7.5</v>
      </c>
      <c r="G1126" s="199">
        <v>7.5</v>
      </c>
      <c r="H1126" s="199">
        <v>7</v>
      </c>
      <c r="I1126" s="199">
        <v>2.25</v>
      </c>
      <c r="J1126" s="199">
        <v>3</v>
      </c>
      <c r="K1126" s="200" t="s">
        <v>70</v>
      </c>
      <c r="L1126" s="199">
        <v>5.5</v>
      </c>
      <c r="M1126" s="199">
        <v>3.75</v>
      </c>
      <c r="N1126" s="199">
        <v>10.08</v>
      </c>
      <c r="O1126" s="199">
        <v>8.5</v>
      </c>
      <c r="P1126" s="199">
        <v>5.98</v>
      </c>
      <c r="Q1126" s="199">
        <v>4.5</v>
      </c>
      <c r="R1126" s="199">
        <v>3.75</v>
      </c>
      <c r="S1126" s="196"/>
      <c r="T1126" s="196"/>
      <c r="U1126" s="196"/>
      <c r="V1126" s="199">
        <v>1.5</v>
      </c>
      <c r="W1126" s="196" t="s">
        <v>71</v>
      </c>
      <c r="X1126" s="198">
        <v>6</v>
      </c>
      <c r="Y1126" s="84"/>
      <c r="Z1126" s="82"/>
      <c r="AA1126" t="str">
        <f t="shared" si="65"/>
        <v>Ross, Aaron JAC CB</v>
      </c>
    </row>
    <row r="1127" spans="1:27" ht="15.75" thickBot="1">
      <c r="A1127" s="196">
        <v>1117</v>
      </c>
      <c r="B1127" s="196">
        <v>1117</v>
      </c>
      <c r="C1127" s="197" t="s">
        <v>1235</v>
      </c>
      <c r="D1127" s="197">
        <v>10.3</v>
      </c>
      <c r="E1127" s="196">
        <v>2.06</v>
      </c>
      <c r="F1127" s="196"/>
      <c r="G1127" s="196"/>
      <c r="H1127" s="196"/>
      <c r="I1127" s="196"/>
      <c r="J1127" s="196"/>
      <c r="K1127" s="196"/>
      <c r="L1127" s="196"/>
      <c r="M1127" s="196"/>
      <c r="N1127" s="196"/>
      <c r="O1127" s="200" t="s">
        <v>70</v>
      </c>
      <c r="P1127" s="196"/>
      <c r="Q1127" s="196"/>
      <c r="R1127" s="199">
        <v>0</v>
      </c>
      <c r="S1127" s="199">
        <v>0</v>
      </c>
      <c r="T1127" s="199">
        <v>0</v>
      </c>
      <c r="U1127" s="199">
        <v>4.13</v>
      </c>
      <c r="V1127" s="199">
        <v>6.17</v>
      </c>
      <c r="W1127" s="196" t="s">
        <v>71</v>
      </c>
      <c r="X1127" s="198">
        <v>10</v>
      </c>
      <c r="Y1127" s="81"/>
      <c r="Z1127" s="79"/>
      <c r="AA1127" t="str">
        <f t="shared" si="65"/>
        <v>Ross, Jeremy GBP WR</v>
      </c>
    </row>
    <row r="1128" spans="1:27" ht="15.75" thickBot="1">
      <c r="A1128" s="196">
        <v>1118</v>
      </c>
      <c r="B1128" s="196">
        <v>1118</v>
      </c>
      <c r="C1128" s="197" t="s">
        <v>1236</v>
      </c>
      <c r="D1128" s="197">
        <v>57.9</v>
      </c>
      <c r="E1128" s="196">
        <v>6.4329999999999998</v>
      </c>
      <c r="F1128" s="199">
        <v>6</v>
      </c>
      <c r="G1128" s="199">
        <v>5.5</v>
      </c>
      <c r="H1128" s="199">
        <v>17.45</v>
      </c>
      <c r="I1128" s="199">
        <v>3</v>
      </c>
      <c r="J1128" s="199">
        <v>4.5</v>
      </c>
      <c r="K1128" s="199">
        <v>4.5</v>
      </c>
      <c r="L1128" s="196"/>
      <c r="M1128" s="200" t="s">
        <v>70</v>
      </c>
      <c r="N1128" s="196"/>
      <c r="O1128" s="196"/>
      <c r="P1128" s="196"/>
      <c r="Q1128" s="196"/>
      <c r="R1128" s="196"/>
      <c r="S1128" s="199">
        <v>0</v>
      </c>
      <c r="T1128" s="199">
        <v>0</v>
      </c>
      <c r="U1128" s="196"/>
      <c r="V1128" s="196"/>
      <c r="W1128" s="196" t="s">
        <v>71</v>
      </c>
      <c r="X1128" s="198">
        <v>8</v>
      </c>
      <c r="Y1128" s="84"/>
      <c r="Z1128" s="82"/>
      <c r="AA1128" t="str">
        <f t="shared" si="65"/>
        <v>Routt, Stanford HOU CB</v>
      </c>
    </row>
    <row r="1129" spans="1:27" ht="15.75" thickBot="1">
      <c r="A1129" s="196">
        <v>1119</v>
      </c>
      <c r="B1129" s="196">
        <v>1119</v>
      </c>
      <c r="C1129" s="197" t="s">
        <v>1237</v>
      </c>
      <c r="D1129" s="197">
        <v>61.62</v>
      </c>
      <c r="E1129" s="196">
        <v>6.1619999999999999</v>
      </c>
      <c r="F1129" s="199">
        <v>5.3</v>
      </c>
      <c r="G1129" s="199">
        <v>4.37</v>
      </c>
      <c r="H1129" s="199">
        <v>4.4000000000000004</v>
      </c>
      <c r="I1129" s="199">
        <v>8.35</v>
      </c>
      <c r="J1129" s="199">
        <v>6.67</v>
      </c>
      <c r="K1129" s="199">
        <v>5.63</v>
      </c>
      <c r="L1129" s="200" t="s">
        <v>70</v>
      </c>
      <c r="M1129" s="196"/>
      <c r="N1129" s="196"/>
      <c r="O1129" s="199">
        <v>8.08</v>
      </c>
      <c r="P1129" s="199">
        <v>7.0000000000000007E-2</v>
      </c>
      <c r="Q1129" s="196"/>
      <c r="R1129" s="196"/>
      <c r="S1129" s="196"/>
      <c r="T1129" s="196"/>
      <c r="U1129" s="199">
        <v>7.65</v>
      </c>
      <c r="V1129" s="199">
        <v>11.1</v>
      </c>
      <c r="W1129" s="196" t="s">
        <v>71</v>
      </c>
      <c r="X1129" s="198">
        <v>7</v>
      </c>
      <c r="Y1129" s="81"/>
      <c r="Z1129" s="79"/>
      <c r="AA1129" t="str">
        <f t="shared" si="65"/>
        <v>Royal, Eddie SDC WR</v>
      </c>
    </row>
    <row r="1130" spans="1:27" ht="15.75" thickBot="1">
      <c r="A1130" s="196">
        <v>1120</v>
      </c>
      <c r="B1130" s="196">
        <v>1120</v>
      </c>
      <c r="C1130" s="197" t="s">
        <v>1238</v>
      </c>
      <c r="D1130" s="197">
        <v>48.26</v>
      </c>
      <c r="E1130" s="196">
        <v>3.016</v>
      </c>
      <c r="F1130" s="199">
        <v>1</v>
      </c>
      <c r="G1130" s="199">
        <v>3.1</v>
      </c>
      <c r="H1130" s="199">
        <v>5.4</v>
      </c>
      <c r="I1130" s="199">
        <v>4.9000000000000004</v>
      </c>
      <c r="J1130" s="199">
        <v>1.7</v>
      </c>
      <c r="K1130" s="199">
        <v>1.7</v>
      </c>
      <c r="L1130" s="199">
        <v>1</v>
      </c>
      <c r="M1130" s="199">
        <v>0</v>
      </c>
      <c r="N1130" s="199">
        <v>12.6</v>
      </c>
      <c r="O1130" s="200" t="s">
        <v>70</v>
      </c>
      <c r="P1130" s="199">
        <v>0.3</v>
      </c>
      <c r="Q1130" s="199">
        <v>0</v>
      </c>
      <c r="R1130" s="199">
        <v>0.3</v>
      </c>
      <c r="S1130" s="199">
        <v>1.1000000000000001</v>
      </c>
      <c r="T1130" s="199">
        <v>12.18</v>
      </c>
      <c r="U1130" s="199">
        <v>1.4</v>
      </c>
      <c r="V1130" s="199">
        <v>1.58</v>
      </c>
      <c r="W1130" s="196" t="s">
        <v>71</v>
      </c>
      <c r="X1130" s="198">
        <v>10</v>
      </c>
      <c r="Y1130" s="84"/>
      <c r="Z1130" s="82"/>
      <c r="AA1130" t="str">
        <f t="shared" si="65"/>
        <v>Royster, Evan WAS RB</v>
      </c>
    </row>
    <row r="1131" spans="1:27" ht="15.75" thickBot="1">
      <c r="A1131" s="196">
        <v>1121</v>
      </c>
      <c r="B1131" s="196">
        <v>1121</v>
      </c>
      <c r="C1131" s="197" t="s">
        <v>1239</v>
      </c>
      <c r="D1131" s="197">
        <v>118.8</v>
      </c>
      <c r="E1131" s="196">
        <v>9.1379999999999999</v>
      </c>
      <c r="F1131" s="199">
        <v>14.25</v>
      </c>
      <c r="G1131" s="199">
        <v>3.75</v>
      </c>
      <c r="H1131" s="199">
        <v>8.75</v>
      </c>
      <c r="I1131" s="199">
        <v>21.4</v>
      </c>
      <c r="J1131" s="199">
        <v>8.75</v>
      </c>
      <c r="K1131" s="196"/>
      <c r="L1131" s="199">
        <v>1.25</v>
      </c>
      <c r="M1131" s="196"/>
      <c r="N1131" s="196"/>
      <c r="O1131" s="200" t="s">
        <v>70</v>
      </c>
      <c r="P1131" s="199">
        <v>20.65</v>
      </c>
      <c r="Q1131" s="199">
        <v>8</v>
      </c>
      <c r="R1131" s="199">
        <v>5</v>
      </c>
      <c r="S1131" s="199">
        <v>4.75</v>
      </c>
      <c r="T1131" s="199">
        <v>1.25</v>
      </c>
      <c r="U1131" s="199">
        <v>7.25</v>
      </c>
      <c r="V1131" s="199">
        <v>13.75</v>
      </c>
      <c r="W1131" s="196" t="s">
        <v>71</v>
      </c>
      <c r="X1131" s="198">
        <v>10</v>
      </c>
      <c r="Y1131" s="81"/>
      <c r="Z1131" s="79"/>
      <c r="AA1131" t="str">
        <f t="shared" si="65"/>
        <v>Rubin, Ahtyba CLE DT</v>
      </c>
    </row>
    <row r="1132" spans="1:27" ht="15.75" thickBot="1">
      <c r="A1132" s="196">
        <v>1122</v>
      </c>
      <c r="B1132" s="196">
        <v>1122</v>
      </c>
      <c r="C1132" s="197" t="s">
        <v>1240</v>
      </c>
      <c r="D1132" s="197">
        <v>128.94999999999999</v>
      </c>
      <c r="E1132" s="196">
        <v>8.0589999999999993</v>
      </c>
      <c r="F1132" s="199">
        <v>5</v>
      </c>
      <c r="G1132" s="199">
        <v>14.5</v>
      </c>
      <c r="H1132" s="199">
        <v>7.5</v>
      </c>
      <c r="I1132" s="199">
        <v>5</v>
      </c>
      <c r="J1132" s="199">
        <v>2.5</v>
      </c>
      <c r="K1132" s="199">
        <v>3.75</v>
      </c>
      <c r="L1132" s="199">
        <v>12.45</v>
      </c>
      <c r="M1132" s="199">
        <v>0</v>
      </c>
      <c r="N1132" s="199">
        <v>12.5</v>
      </c>
      <c r="O1132" s="200" t="s">
        <v>70</v>
      </c>
      <c r="P1132" s="199">
        <v>17.2</v>
      </c>
      <c r="Q1132" s="199">
        <v>6.25</v>
      </c>
      <c r="R1132" s="199">
        <v>8.5</v>
      </c>
      <c r="S1132" s="199">
        <v>20.05</v>
      </c>
      <c r="T1132" s="199">
        <v>1.25</v>
      </c>
      <c r="U1132" s="199">
        <v>7.5</v>
      </c>
      <c r="V1132" s="199">
        <v>5</v>
      </c>
      <c r="W1132" s="196" t="s">
        <v>96</v>
      </c>
      <c r="X1132" s="198">
        <v>10</v>
      </c>
      <c r="Y1132" s="84"/>
      <c r="Z1132" s="82"/>
      <c r="AA1132" t="str">
        <f t="shared" si="65"/>
        <v>Rucker, Frostee CLE DE</v>
      </c>
    </row>
    <row r="1133" spans="1:27" ht="15.75" thickBot="1">
      <c r="A1133" s="196">
        <v>1123</v>
      </c>
      <c r="B1133" s="196">
        <v>1123</v>
      </c>
      <c r="C1133" s="197" t="s">
        <v>1241</v>
      </c>
      <c r="D1133" s="197">
        <v>184.8</v>
      </c>
      <c r="E1133" s="196">
        <v>11.55</v>
      </c>
      <c r="F1133" s="199">
        <v>14.2</v>
      </c>
      <c r="G1133" s="199">
        <v>14</v>
      </c>
      <c r="H1133" s="199">
        <v>23.1</v>
      </c>
      <c r="I1133" s="199">
        <v>3.8</v>
      </c>
      <c r="J1133" s="199">
        <v>14.3</v>
      </c>
      <c r="K1133" s="199">
        <v>22.6</v>
      </c>
      <c r="L1133" s="199">
        <v>0</v>
      </c>
      <c r="M1133" s="199">
        <v>4.7</v>
      </c>
      <c r="N1133" s="199">
        <v>0</v>
      </c>
      <c r="O1133" s="199">
        <v>22.9</v>
      </c>
      <c r="P1133" s="200" t="s">
        <v>70</v>
      </c>
      <c r="Q1133" s="199">
        <v>19</v>
      </c>
      <c r="R1133" s="199">
        <v>20.100000000000001</v>
      </c>
      <c r="S1133" s="199">
        <v>0</v>
      </c>
      <c r="T1133" s="199">
        <v>6.7</v>
      </c>
      <c r="U1133" s="199">
        <v>14.4</v>
      </c>
      <c r="V1133" s="199">
        <v>5</v>
      </c>
      <c r="W1133" s="197" t="s">
        <v>126</v>
      </c>
      <c r="X1133" s="198">
        <v>11</v>
      </c>
      <c r="Y1133" s="81"/>
      <c r="Z1133" s="79"/>
      <c r="AA1133" t="str">
        <f t="shared" si="65"/>
        <v>Rudolph, Kyle MIN TE</v>
      </c>
    </row>
    <row r="1134" spans="1:27" ht="15.75" thickBot="1">
      <c r="A1134" s="196">
        <v>1124</v>
      </c>
      <c r="B1134" s="196">
        <v>1124</v>
      </c>
      <c r="C1134" s="197" t="s">
        <v>1242</v>
      </c>
      <c r="D1134" s="197">
        <v>9.75</v>
      </c>
      <c r="E1134" s="196">
        <v>0.75</v>
      </c>
      <c r="F1134" s="199">
        <v>3</v>
      </c>
      <c r="G1134" s="199">
        <v>0</v>
      </c>
      <c r="H1134" s="199">
        <v>0</v>
      </c>
      <c r="I1134" s="196"/>
      <c r="J1134" s="196"/>
      <c r="K1134" s="200" t="s">
        <v>70</v>
      </c>
      <c r="L1134" s="196"/>
      <c r="M1134" s="199">
        <v>0</v>
      </c>
      <c r="N1134" s="199">
        <v>0</v>
      </c>
      <c r="O1134" s="199">
        <v>0</v>
      </c>
      <c r="P1134" s="199">
        <v>0</v>
      </c>
      <c r="Q1134" s="199">
        <v>0</v>
      </c>
      <c r="R1134" s="199">
        <v>6.75</v>
      </c>
      <c r="S1134" s="199">
        <v>0</v>
      </c>
      <c r="T1134" s="199">
        <v>0</v>
      </c>
      <c r="U1134" s="199">
        <v>0</v>
      </c>
      <c r="V1134" s="199">
        <v>0</v>
      </c>
      <c r="W1134" s="196" t="s">
        <v>71</v>
      </c>
      <c r="X1134" s="198">
        <v>6</v>
      </c>
      <c r="Y1134" s="84"/>
      <c r="Z1134" s="82"/>
      <c r="AA1134" t="str">
        <f t="shared" si="65"/>
        <v>Rutland, Kevin JAC CB</v>
      </c>
    </row>
    <row r="1135" spans="1:27" ht="15.75" thickBot="1">
      <c r="A1135" s="196">
        <v>1125</v>
      </c>
      <c r="B1135" s="196">
        <v>1125</v>
      </c>
      <c r="C1135" s="197" t="s">
        <v>1243</v>
      </c>
      <c r="D1135" s="197">
        <v>26.8</v>
      </c>
      <c r="E1135" s="196">
        <v>2.2330000000000001</v>
      </c>
      <c r="F1135" s="196"/>
      <c r="G1135" s="196"/>
      <c r="H1135" s="199">
        <v>0</v>
      </c>
      <c r="I1135" s="199">
        <v>0</v>
      </c>
      <c r="J1135" s="199">
        <v>0</v>
      </c>
      <c r="K1135" s="196"/>
      <c r="L1135" s="196"/>
      <c r="M1135" s="200" t="s">
        <v>70</v>
      </c>
      <c r="N1135" s="199">
        <v>0</v>
      </c>
      <c r="O1135" s="199">
        <v>0</v>
      </c>
      <c r="P1135" s="199">
        <v>0</v>
      </c>
      <c r="Q1135" s="199">
        <v>5</v>
      </c>
      <c r="R1135" s="199">
        <v>11.3</v>
      </c>
      <c r="S1135" s="199">
        <v>4.5</v>
      </c>
      <c r="T1135" s="199">
        <v>0</v>
      </c>
      <c r="U1135" s="199">
        <v>0.75</v>
      </c>
      <c r="V1135" s="199">
        <v>5.25</v>
      </c>
      <c r="W1135" s="196" t="s">
        <v>71</v>
      </c>
      <c r="X1135" s="198">
        <v>8</v>
      </c>
      <c r="Y1135" s="81"/>
      <c r="Z1135" s="79"/>
      <c r="AA1135" t="str">
        <f t="shared" si="65"/>
        <v>Ruud, Barrett HOU LB</v>
      </c>
    </row>
    <row r="1136" spans="1:27" ht="15.75" thickBot="1">
      <c r="A1136" s="196">
        <v>1126</v>
      </c>
      <c r="B1136" s="196">
        <v>1126</v>
      </c>
      <c r="C1136" s="197" t="s">
        <v>1244</v>
      </c>
      <c r="D1136" s="197">
        <v>330.1</v>
      </c>
      <c r="E1136" s="196">
        <v>20.631</v>
      </c>
      <c r="F1136" s="199">
        <v>34.46</v>
      </c>
      <c r="G1136" s="199">
        <v>19.66</v>
      </c>
      <c r="H1136" s="199">
        <v>21.4</v>
      </c>
      <c r="I1136" s="199">
        <v>26.45</v>
      </c>
      <c r="J1136" s="199">
        <v>20.45</v>
      </c>
      <c r="K1136" s="199">
        <v>6.46</v>
      </c>
      <c r="L1136" s="200" t="s">
        <v>70</v>
      </c>
      <c r="M1136" s="199">
        <v>26.28</v>
      </c>
      <c r="N1136" s="199">
        <v>14.9</v>
      </c>
      <c r="O1136" s="199">
        <v>37.86</v>
      </c>
      <c r="P1136" s="199">
        <v>-1.25</v>
      </c>
      <c r="Q1136" s="199">
        <v>17.95</v>
      </c>
      <c r="R1136" s="199">
        <v>10.4</v>
      </c>
      <c r="S1136" s="199">
        <v>22.1</v>
      </c>
      <c r="T1136" s="199">
        <v>25.7</v>
      </c>
      <c r="U1136" s="199">
        <v>33.659999999999997</v>
      </c>
      <c r="V1136" s="199">
        <v>13.62</v>
      </c>
      <c r="W1136" s="197" t="s">
        <v>164</v>
      </c>
      <c r="X1136" s="198">
        <v>7</v>
      </c>
      <c r="Y1136" s="84"/>
      <c r="Z1136" s="82"/>
      <c r="AA1136" t="str">
        <f t="shared" si="65"/>
        <v>Ryan, Matt ATL QB</v>
      </c>
    </row>
    <row r="1137" spans="1:27" ht="15.75" thickBot="1">
      <c r="A1137" s="196">
        <v>1127</v>
      </c>
      <c r="B1137" s="196">
        <v>1127</v>
      </c>
      <c r="C1137" s="197" t="s">
        <v>1245</v>
      </c>
      <c r="D1137" s="197">
        <v>181.55</v>
      </c>
      <c r="E1137" s="196">
        <v>11.347</v>
      </c>
      <c r="F1137" s="199">
        <v>8.5</v>
      </c>
      <c r="G1137" s="199">
        <v>25.55</v>
      </c>
      <c r="H1137" s="199">
        <v>10</v>
      </c>
      <c r="I1137" s="199">
        <v>5.5</v>
      </c>
      <c r="J1137" s="199">
        <v>13.5</v>
      </c>
      <c r="K1137" s="199">
        <v>19.25</v>
      </c>
      <c r="L1137" s="200" t="s">
        <v>70</v>
      </c>
      <c r="M1137" s="199">
        <v>14</v>
      </c>
      <c r="N1137" s="199">
        <v>7.25</v>
      </c>
      <c r="O1137" s="199">
        <v>13.25</v>
      </c>
      <c r="P1137" s="199">
        <v>9.5</v>
      </c>
      <c r="Q1137" s="199">
        <v>15.25</v>
      </c>
      <c r="R1137" s="199">
        <v>6.25</v>
      </c>
      <c r="S1137" s="199">
        <v>9.75</v>
      </c>
      <c r="T1137" s="199">
        <v>13.75</v>
      </c>
      <c r="U1137" s="199">
        <v>5.5</v>
      </c>
      <c r="V1137" s="199">
        <v>4.75</v>
      </c>
      <c r="W1137" s="197" t="s">
        <v>535</v>
      </c>
      <c r="X1137" s="198">
        <v>7</v>
      </c>
      <c r="Y1137" s="81"/>
      <c r="Z1137" s="79"/>
      <c r="AA1137" t="str">
        <f t="shared" si="65"/>
        <v>Ryans, DeMeco PHI LB</v>
      </c>
    </row>
    <row r="1138" spans="1:27" ht="15.75" thickBot="1">
      <c r="A1138" s="196">
        <v>1128</v>
      </c>
      <c r="B1138" s="196">
        <v>1128</v>
      </c>
      <c r="C1138" s="197" t="s">
        <v>1246</v>
      </c>
      <c r="D1138" s="197">
        <v>0</v>
      </c>
      <c r="E1138" s="196">
        <v>0</v>
      </c>
      <c r="F1138" s="199">
        <v>0</v>
      </c>
      <c r="G1138" s="199">
        <v>0</v>
      </c>
      <c r="H1138" s="199">
        <v>0</v>
      </c>
      <c r="I1138" s="199">
        <v>0</v>
      </c>
      <c r="J1138" s="199">
        <v>0</v>
      </c>
      <c r="K1138" s="199">
        <v>0</v>
      </c>
      <c r="L1138" s="196"/>
      <c r="M1138" s="196"/>
      <c r="N1138" s="196"/>
      <c r="O1138" s="200" t="s">
        <v>70</v>
      </c>
      <c r="P1138" s="196"/>
      <c r="Q1138" s="196"/>
      <c r="R1138" s="196"/>
      <c r="S1138" s="196"/>
      <c r="T1138" s="196"/>
      <c r="U1138" s="196"/>
      <c r="V1138" s="196"/>
      <c r="W1138" s="196" t="s">
        <v>71</v>
      </c>
      <c r="X1138" s="198">
        <v>10</v>
      </c>
      <c r="Y1138" s="84"/>
      <c r="Z1138" s="82"/>
      <c r="AA1138" t="str">
        <f t="shared" si="65"/>
        <v>Saine, Brandon GBP RB</v>
      </c>
    </row>
    <row r="1139" spans="1:27" ht="15.75" thickBot="1">
      <c r="A1139" s="196">
        <v>1129</v>
      </c>
      <c r="B1139" s="196">
        <v>1129</v>
      </c>
      <c r="C1139" s="197" t="s">
        <v>1247</v>
      </c>
      <c r="D1139" s="197">
        <v>0</v>
      </c>
      <c r="E1139" s="196">
        <v>0</v>
      </c>
      <c r="F1139" s="196"/>
      <c r="G1139" s="196"/>
      <c r="H1139" s="196"/>
      <c r="I1139" s="196"/>
      <c r="J1139" s="196"/>
      <c r="K1139" s="196"/>
      <c r="L1139" s="200" t="s">
        <v>70</v>
      </c>
      <c r="M1139" s="196"/>
      <c r="N1139" s="196"/>
      <c r="O1139" s="196"/>
      <c r="P1139" s="199">
        <v>0</v>
      </c>
      <c r="Q1139" s="196"/>
      <c r="R1139" s="196"/>
      <c r="S1139" s="196"/>
      <c r="T1139" s="196"/>
      <c r="U1139" s="196"/>
      <c r="V1139" s="196"/>
      <c r="W1139" s="196" t="s">
        <v>71</v>
      </c>
      <c r="X1139" s="198">
        <v>7</v>
      </c>
      <c r="Y1139" s="81"/>
      <c r="Z1139" s="79"/>
      <c r="AA1139" t="str">
        <f t="shared" si="65"/>
        <v>Salas, Greg PHI WR</v>
      </c>
    </row>
    <row r="1140" spans="1:27" ht="15.75" thickBot="1">
      <c r="A1140" s="196">
        <v>1130</v>
      </c>
      <c r="B1140" s="196">
        <v>1130</v>
      </c>
      <c r="C1140" s="197" t="s">
        <v>1248</v>
      </c>
      <c r="D1140" s="197">
        <v>139.5</v>
      </c>
      <c r="E1140" s="196">
        <v>9.3000000000000007</v>
      </c>
      <c r="F1140" s="199">
        <v>7</v>
      </c>
      <c r="G1140" s="199">
        <v>9.75</v>
      </c>
      <c r="H1140" s="199">
        <v>9</v>
      </c>
      <c r="I1140" s="199">
        <v>3</v>
      </c>
      <c r="J1140" s="199">
        <v>1.5</v>
      </c>
      <c r="K1140" s="199">
        <v>27.4</v>
      </c>
      <c r="L1140" s="200" t="s">
        <v>70</v>
      </c>
      <c r="M1140" s="199">
        <v>5</v>
      </c>
      <c r="N1140" s="199">
        <v>7</v>
      </c>
      <c r="O1140" s="199">
        <v>16.8</v>
      </c>
      <c r="P1140" s="199">
        <v>7.5</v>
      </c>
      <c r="Q1140" s="199">
        <v>5</v>
      </c>
      <c r="R1140" s="199">
        <v>0</v>
      </c>
      <c r="S1140" s="196"/>
      <c r="T1140" s="199">
        <v>11.35</v>
      </c>
      <c r="U1140" s="199">
        <v>15.1</v>
      </c>
      <c r="V1140" s="199">
        <v>14.1</v>
      </c>
      <c r="W1140" s="196" t="s">
        <v>71</v>
      </c>
      <c r="X1140" s="198">
        <v>7</v>
      </c>
      <c r="Y1140" s="84"/>
      <c r="Z1140" s="82"/>
      <c r="AA1140" t="str">
        <f t="shared" si="65"/>
        <v>Samuel, Asante ATL CB</v>
      </c>
    </row>
    <row r="1141" spans="1:27" ht="15.75" thickBot="1">
      <c r="A1141" s="196">
        <v>1131</v>
      </c>
      <c r="B1141" s="196">
        <v>1131</v>
      </c>
      <c r="C1141" s="197" t="s">
        <v>1249</v>
      </c>
      <c r="D1141" s="197">
        <v>80.27</v>
      </c>
      <c r="E1141" s="196">
        <v>5.351</v>
      </c>
      <c r="F1141" s="199">
        <v>22.64</v>
      </c>
      <c r="G1141" s="199">
        <v>9.52</v>
      </c>
      <c r="H1141" s="199">
        <v>14.7</v>
      </c>
      <c r="I1141" s="199">
        <v>-4.88</v>
      </c>
      <c r="J1141" s="199">
        <v>3.3</v>
      </c>
      <c r="K1141" s="199">
        <v>12.18</v>
      </c>
      <c r="L1141" s="199">
        <v>9.1999999999999993</v>
      </c>
      <c r="M1141" s="199">
        <v>6.92</v>
      </c>
      <c r="N1141" s="200" t="s">
        <v>70</v>
      </c>
      <c r="O1141" s="199">
        <v>-3.04</v>
      </c>
      <c r="P1141" s="199">
        <v>8.92</v>
      </c>
      <c r="Q1141" s="199">
        <v>12.25</v>
      </c>
      <c r="R1141" s="199">
        <v>-7.92</v>
      </c>
      <c r="S1141" s="199">
        <v>1.54</v>
      </c>
      <c r="T1141" s="199">
        <v>-6.86</v>
      </c>
      <c r="U1141" s="196"/>
      <c r="V1141" s="199">
        <v>1.8</v>
      </c>
      <c r="W1141" s="196" t="s">
        <v>71</v>
      </c>
      <c r="X1141" s="198">
        <v>9</v>
      </c>
      <c r="Y1141" s="81"/>
      <c r="Z1141" s="79"/>
      <c r="AA1141" t="str">
        <f t="shared" si="65"/>
        <v>Sanchez, Mark NYJ QB</v>
      </c>
    </row>
    <row r="1142" spans="1:27" ht="15.75" thickBot="1">
      <c r="A1142" s="196">
        <v>1132</v>
      </c>
      <c r="B1142" s="196">
        <v>1132</v>
      </c>
      <c r="C1142" s="197" t="s">
        <v>1250</v>
      </c>
      <c r="D1142" s="197">
        <v>122.28</v>
      </c>
      <c r="E1142" s="196">
        <v>7.6420000000000003</v>
      </c>
      <c r="F1142" s="199">
        <v>11.58</v>
      </c>
      <c r="G1142" s="199">
        <v>7.05</v>
      </c>
      <c r="H1142" s="199">
        <v>7.05</v>
      </c>
      <c r="I1142" s="200" t="s">
        <v>70</v>
      </c>
      <c r="J1142" s="199">
        <v>5.95</v>
      </c>
      <c r="K1142" s="199">
        <v>9.3000000000000007</v>
      </c>
      <c r="L1142" s="199">
        <v>6.5</v>
      </c>
      <c r="M1142" s="199">
        <v>9.35</v>
      </c>
      <c r="N1142" s="199">
        <v>15.57</v>
      </c>
      <c r="O1142" s="199">
        <v>5.9</v>
      </c>
      <c r="P1142" s="199">
        <v>12.75</v>
      </c>
      <c r="Q1142" s="199">
        <v>8.08</v>
      </c>
      <c r="R1142" s="199">
        <v>9.25</v>
      </c>
      <c r="S1142" s="199">
        <v>6.1</v>
      </c>
      <c r="T1142" s="199">
        <v>0</v>
      </c>
      <c r="U1142" s="199">
        <v>2.5499999999999998</v>
      </c>
      <c r="V1142" s="199">
        <v>5.3</v>
      </c>
      <c r="W1142" s="197" t="s">
        <v>535</v>
      </c>
      <c r="X1142" s="198">
        <v>4</v>
      </c>
      <c r="Y1142" s="84"/>
      <c r="Z1142" s="82"/>
      <c r="AA1142" t="str">
        <f t="shared" si="65"/>
        <v>Sanders, Emmanuel PIT WR</v>
      </c>
    </row>
    <row r="1143" spans="1:27" ht="15.75" thickBot="1">
      <c r="A1143" s="196">
        <v>1133</v>
      </c>
      <c r="B1143" s="196">
        <v>1133</v>
      </c>
      <c r="C1143" s="197" t="s">
        <v>1251</v>
      </c>
      <c r="D1143" s="197">
        <v>19.75</v>
      </c>
      <c r="E1143" s="196">
        <v>1.3169999999999999</v>
      </c>
      <c r="F1143" s="199">
        <v>0</v>
      </c>
      <c r="G1143" s="199">
        <v>0</v>
      </c>
      <c r="H1143" s="199">
        <v>10</v>
      </c>
      <c r="I1143" s="199">
        <v>0</v>
      </c>
      <c r="J1143" s="199">
        <v>0</v>
      </c>
      <c r="K1143" s="199">
        <v>0</v>
      </c>
      <c r="L1143" s="199">
        <v>6.75</v>
      </c>
      <c r="M1143" s="199">
        <v>0</v>
      </c>
      <c r="N1143" s="199">
        <v>0</v>
      </c>
      <c r="O1143" s="200" t="s">
        <v>70</v>
      </c>
      <c r="P1143" s="199">
        <v>0</v>
      </c>
      <c r="Q1143" s="199">
        <v>0</v>
      </c>
      <c r="R1143" s="199">
        <v>0</v>
      </c>
      <c r="S1143" s="199">
        <v>1.5</v>
      </c>
      <c r="T1143" s="196"/>
      <c r="U1143" s="199">
        <v>0</v>
      </c>
      <c r="V1143" s="199">
        <v>1.5</v>
      </c>
      <c r="W1143" s="196" t="s">
        <v>71</v>
      </c>
      <c r="X1143" s="198">
        <v>10</v>
      </c>
      <c r="Y1143" s="81"/>
      <c r="Z1143" s="79"/>
      <c r="AA1143" t="str">
        <f t="shared" si="65"/>
        <v>Sanders, James ARI S</v>
      </c>
    </row>
    <row r="1144" spans="1:27" ht="15.75" thickBot="1">
      <c r="A1144" s="196">
        <v>1134</v>
      </c>
      <c r="B1144" s="196">
        <v>1134</v>
      </c>
      <c r="C1144" s="197" t="s">
        <v>1252</v>
      </c>
      <c r="D1144" s="197">
        <v>104</v>
      </c>
      <c r="E1144" s="196">
        <v>6.5</v>
      </c>
      <c r="F1144" s="199">
        <v>0</v>
      </c>
      <c r="G1144" s="199">
        <v>3</v>
      </c>
      <c r="H1144" s="199">
        <v>6.75</v>
      </c>
      <c r="I1144" s="199">
        <v>20.5</v>
      </c>
      <c r="J1144" s="199">
        <v>8</v>
      </c>
      <c r="K1144" s="199">
        <v>12</v>
      </c>
      <c r="L1144" s="199">
        <v>7.5</v>
      </c>
      <c r="M1144" s="199">
        <v>12.5</v>
      </c>
      <c r="N1144" s="199">
        <v>7.5</v>
      </c>
      <c r="O1144" s="199">
        <v>6</v>
      </c>
      <c r="P1144" s="200" t="s">
        <v>70</v>
      </c>
      <c r="Q1144" s="199">
        <v>5.25</v>
      </c>
      <c r="R1144" s="199">
        <v>2.25</v>
      </c>
      <c r="S1144" s="199">
        <v>3.75</v>
      </c>
      <c r="T1144" s="199">
        <v>4.5</v>
      </c>
      <c r="U1144" s="199">
        <v>0</v>
      </c>
      <c r="V1144" s="199">
        <v>4.5</v>
      </c>
      <c r="W1144" s="196" t="s">
        <v>71</v>
      </c>
      <c r="X1144" s="198">
        <v>11</v>
      </c>
      <c r="Y1144" s="84"/>
      <c r="Z1144" s="82"/>
      <c r="AA1144" t="str">
        <f t="shared" si="65"/>
        <v>Sanford, Jamarca MIN S</v>
      </c>
    </row>
    <row r="1145" spans="1:27" ht="15.75" thickBot="1">
      <c r="A1145" s="196">
        <v>1135</v>
      </c>
      <c r="B1145" s="196">
        <v>1135</v>
      </c>
      <c r="C1145" s="197" t="s">
        <v>1253</v>
      </c>
      <c r="D1145" s="197">
        <v>68.900000000000006</v>
      </c>
      <c r="E1145" s="196">
        <v>8.6129999999999995</v>
      </c>
      <c r="F1145" s="196"/>
      <c r="G1145" s="196"/>
      <c r="H1145" s="199">
        <v>8</v>
      </c>
      <c r="I1145" s="199">
        <v>0</v>
      </c>
      <c r="J1145" s="199">
        <v>0</v>
      </c>
      <c r="K1145" s="196"/>
      <c r="L1145" s="199">
        <v>7.15</v>
      </c>
      <c r="M1145" s="200" t="s">
        <v>70</v>
      </c>
      <c r="N1145" s="199">
        <v>5.4</v>
      </c>
      <c r="O1145" s="199">
        <v>16</v>
      </c>
      <c r="P1145" s="199">
        <v>10.7</v>
      </c>
      <c r="Q1145" s="199">
        <v>21.65</v>
      </c>
      <c r="R1145" s="196"/>
      <c r="S1145" s="196"/>
      <c r="T1145" s="196"/>
      <c r="U1145" s="196"/>
      <c r="V1145" s="196"/>
      <c r="W1145" s="197" t="s">
        <v>535</v>
      </c>
      <c r="X1145" s="198">
        <v>8</v>
      </c>
      <c r="Y1145" s="81"/>
      <c r="Z1145" s="79"/>
      <c r="AA1145" t="str">
        <f t="shared" si="65"/>
        <v>Sanu, Mohamed CIN WR</v>
      </c>
    </row>
    <row r="1146" spans="1:27" ht="15.75" thickBot="1">
      <c r="A1146" s="196">
        <v>1136</v>
      </c>
      <c r="B1146" s="196">
        <v>1136</v>
      </c>
      <c r="C1146" s="197" t="s">
        <v>1254</v>
      </c>
      <c r="D1146" s="197">
        <v>1.95</v>
      </c>
      <c r="E1146" s="196">
        <v>0.48699999999999999</v>
      </c>
      <c r="F1146" s="196"/>
      <c r="G1146" s="196"/>
      <c r="H1146" s="196"/>
      <c r="I1146" s="199">
        <v>0</v>
      </c>
      <c r="J1146" s="199">
        <v>1.95</v>
      </c>
      <c r="K1146" s="196"/>
      <c r="L1146" s="199">
        <v>0</v>
      </c>
      <c r="M1146" s="200" t="s">
        <v>70</v>
      </c>
      <c r="N1146" s="196"/>
      <c r="O1146" s="196"/>
      <c r="P1146" s="196"/>
      <c r="Q1146" s="196"/>
      <c r="R1146" s="199">
        <v>0</v>
      </c>
      <c r="S1146" s="196"/>
      <c r="T1146" s="196"/>
      <c r="U1146" s="196"/>
      <c r="V1146" s="196"/>
      <c r="W1146" s="196" t="s">
        <v>71</v>
      </c>
      <c r="X1146" s="198">
        <v>8</v>
      </c>
      <c r="Y1146" s="84"/>
      <c r="Z1146" s="82"/>
      <c r="AA1146" t="str">
        <f t="shared" si="65"/>
        <v>Sanzenbacher, Dane CIN WR</v>
      </c>
    </row>
    <row r="1147" spans="1:27" ht="15.75" thickBot="1">
      <c r="A1147" s="196">
        <v>1137</v>
      </c>
      <c r="B1147" s="196">
        <v>1137</v>
      </c>
      <c r="C1147" s="197" t="s">
        <v>1255</v>
      </c>
      <c r="D1147" s="197">
        <v>0</v>
      </c>
      <c r="E1147" s="196">
        <v>0</v>
      </c>
      <c r="F1147" s="196"/>
      <c r="G1147" s="196"/>
      <c r="H1147" s="196"/>
      <c r="I1147" s="196"/>
      <c r="J1147" s="196"/>
      <c r="K1147" s="196"/>
      <c r="L1147" s="196"/>
      <c r="M1147" s="196"/>
      <c r="N1147" s="200" t="s">
        <v>70</v>
      </c>
      <c r="O1147" s="199">
        <v>0</v>
      </c>
      <c r="P1147" s="199">
        <v>0</v>
      </c>
      <c r="Q1147" s="199">
        <v>0</v>
      </c>
      <c r="R1147" s="196"/>
      <c r="S1147" s="196"/>
      <c r="T1147" s="196"/>
      <c r="U1147" s="196"/>
      <c r="V1147" s="199">
        <v>0</v>
      </c>
      <c r="W1147" s="196" t="s">
        <v>71</v>
      </c>
      <c r="X1147" s="198">
        <v>9</v>
      </c>
      <c r="Y1147" s="81"/>
      <c r="Z1147" s="79"/>
      <c r="AA1147" t="str">
        <f t="shared" si="65"/>
        <v>Sapp, Ricky NYJ LB</v>
      </c>
    </row>
    <row r="1148" spans="1:27" ht="15.75" thickBot="1">
      <c r="A1148" s="196">
        <v>1138</v>
      </c>
      <c r="B1148" s="196">
        <v>1138</v>
      </c>
      <c r="C1148" s="197" t="s">
        <v>1256</v>
      </c>
      <c r="D1148" s="197">
        <v>6</v>
      </c>
      <c r="E1148" s="196">
        <v>0.85699999999999998</v>
      </c>
      <c r="F1148" s="196"/>
      <c r="G1148" s="196"/>
      <c r="H1148" s="196"/>
      <c r="I1148" s="196"/>
      <c r="J1148" s="196"/>
      <c r="K1148" s="199">
        <v>0</v>
      </c>
      <c r="L1148" s="199">
        <v>0</v>
      </c>
      <c r="M1148" s="199">
        <v>4.5</v>
      </c>
      <c r="N1148" s="199">
        <v>0</v>
      </c>
      <c r="O1148" s="199">
        <v>0</v>
      </c>
      <c r="P1148" s="200" t="s">
        <v>70</v>
      </c>
      <c r="Q1148" s="199">
        <v>0.75</v>
      </c>
      <c r="R1148" s="199">
        <v>0.75</v>
      </c>
      <c r="S1148" s="196"/>
      <c r="T1148" s="196"/>
      <c r="U1148" s="196"/>
      <c r="V1148" s="196"/>
      <c r="W1148" s="196" t="s">
        <v>71</v>
      </c>
      <c r="X1148" s="198">
        <v>11</v>
      </c>
      <c r="Y1148" s="84"/>
      <c r="Z1148" s="82"/>
      <c r="AA1148" t="str">
        <f t="shared" si="65"/>
        <v>Sash, Tyler NYG S</v>
      </c>
    </row>
    <row r="1149" spans="1:27" ht="15.75" thickBot="1">
      <c r="A1149" s="196">
        <v>1139</v>
      </c>
      <c r="B1149" s="196">
        <v>1139</v>
      </c>
      <c r="C1149" s="197" t="s">
        <v>1257</v>
      </c>
      <c r="D1149" s="197">
        <v>4.5</v>
      </c>
      <c r="E1149" s="196">
        <v>0.40899999999999997</v>
      </c>
      <c r="F1149" s="196"/>
      <c r="G1149" s="196"/>
      <c r="H1149" s="196"/>
      <c r="I1149" s="200" t="s">
        <v>70</v>
      </c>
      <c r="J1149" s="196"/>
      <c r="K1149" s="196"/>
      <c r="L1149" s="199">
        <v>0</v>
      </c>
      <c r="M1149" s="199">
        <v>2.6</v>
      </c>
      <c r="N1149" s="199">
        <v>0</v>
      </c>
      <c r="O1149" s="199">
        <v>0</v>
      </c>
      <c r="P1149" s="199">
        <v>0</v>
      </c>
      <c r="Q1149" s="199">
        <v>1.9</v>
      </c>
      <c r="R1149" s="199">
        <v>0</v>
      </c>
      <c r="S1149" s="199">
        <v>0</v>
      </c>
      <c r="T1149" s="199">
        <v>0</v>
      </c>
      <c r="U1149" s="199">
        <v>0</v>
      </c>
      <c r="V1149" s="199">
        <v>0</v>
      </c>
      <c r="W1149" s="196" t="s">
        <v>71</v>
      </c>
      <c r="X1149" s="198">
        <v>4</v>
      </c>
      <c r="Y1149" s="81"/>
      <c r="Z1149" s="79"/>
      <c r="AA1149" t="str">
        <f t="shared" si="65"/>
        <v>Saunders, Weslye IND TE</v>
      </c>
    </row>
    <row r="1150" spans="1:27" ht="15.75" thickBot="1">
      <c r="A1150" s="196">
        <v>1140</v>
      </c>
      <c r="B1150" s="196">
        <v>1140</v>
      </c>
      <c r="C1150" s="197" t="s">
        <v>1258</v>
      </c>
      <c r="D1150" s="197">
        <v>40.25</v>
      </c>
      <c r="E1150" s="196">
        <v>3.6589999999999998</v>
      </c>
      <c r="F1150" s="199">
        <v>5.5</v>
      </c>
      <c r="G1150" s="199">
        <v>1.5</v>
      </c>
      <c r="H1150" s="199">
        <v>2.25</v>
      </c>
      <c r="I1150" s="199">
        <v>2.5</v>
      </c>
      <c r="J1150" s="200" t="s">
        <v>70</v>
      </c>
      <c r="K1150" s="199">
        <v>3</v>
      </c>
      <c r="L1150" s="199">
        <v>3</v>
      </c>
      <c r="M1150" s="199">
        <v>2.5</v>
      </c>
      <c r="N1150" s="199">
        <v>3</v>
      </c>
      <c r="O1150" s="199">
        <v>12.5</v>
      </c>
      <c r="P1150" s="199">
        <v>3.75</v>
      </c>
      <c r="Q1150" s="199">
        <v>0.75</v>
      </c>
      <c r="R1150" s="196"/>
      <c r="S1150" s="196"/>
      <c r="T1150" s="196"/>
      <c r="U1150" s="196"/>
      <c r="V1150" s="196"/>
      <c r="W1150" s="196" t="s">
        <v>71</v>
      </c>
      <c r="X1150" s="198">
        <v>5</v>
      </c>
      <c r="Y1150" s="84"/>
      <c r="Z1150" s="82"/>
      <c r="AA1150" t="str">
        <f t="shared" si="65"/>
        <v>Scandrick, Orlando DAL CB</v>
      </c>
    </row>
    <row r="1151" spans="1:27" ht="15.75" thickBot="1">
      <c r="A1151" s="196">
        <v>1141</v>
      </c>
      <c r="B1151" s="196">
        <v>1141</v>
      </c>
      <c r="C1151" s="197" t="s">
        <v>1259</v>
      </c>
      <c r="D1151" s="197">
        <v>5</v>
      </c>
      <c r="E1151" s="196">
        <v>1.667</v>
      </c>
      <c r="F1151" s="196"/>
      <c r="G1151" s="196"/>
      <c r="H1151" s="196"/>
      <c r="I1151" s="196"/>
      <c r="J1151" s="200" t="s">
        <v>70</v>
      </c>
      <c r="K1151" s="196"/>
      <c r="L1151" s="196"/>
      <c r="M1151" s="196"/>
      <c r="N1151" s="196"/>
      <c r="O1151" s="196"/>
      <c r="P1151" s="196"/>
      <c r="Q1151" s="196"/>
      <c r="R1151" s="196"/>
      <c r="S1151" s="196"/>
      <c r="T1151" s="199">
        <v>1.25</v>
      </c>
      <c r="U1151" s="199">
        <v>3.75</v>
      </c>
      <c r="V1151" s="199">
        <v>0</v>
      </c>
      <c r="W1151" s="196" t="s">
        <v>71</v>
      </c>
      <c r="X1151" s="198">
        <v>5</v>
      </c>
      <c r="Y1151" s="81"/>
      <c r="Z1151" s="79"/>
      <c r="AA1151" t="str">
        <f t="shared" si="65"/>
        <v>Schaefering, Brian DAL DT</v>
      </c>
    </row>
    <row r="1152" spans="1:27" ht="15.75" thickBot="1">
      <c r="A1152" s="196">
        <v>1142</v>
      </c>
      <c r="B1152" s="196">
        <v>1142</v>
      </c>
      <c r="C1152" s="197" t="s">
        <v>1260</v>
      </c>
      <c r="D1152" s="197">
        <v>226.31</v>
      </c>
      <c r="E1152" s="196">
        <v>14.144</v>
      </c>
      <c r="F1152" s="199">
        <v>13.44</v>
      </c>
      <c r="G1152" s="199">
        <v>7.5</v>
      </c>
      <c r="H1152" s="199">
        <v>30.6</v>
      </c>
      <c r="I1152" s="199">
        <v>17.88</v>
      </c>
      <c r="J1152" s="199">
        <v>10.36</v>
      </c>
      <c r="K1152" s="199">
        <v>0.08</v>
      </c>
      <c r="L1152" s="199">
        <v>18.04</v>
      </c>
      <c r="M1152" s="200" t="s">
        <v>70</v>
      </c>
      <c r="N1152" s="199">
        <v>18.62</v>
      </c>
      <c r="O1152" s="199">
        <v>1.6</v>
      </c>
      <c r="P1152" s="199">
        <v>50.62</v>
      </c>
      <c r="Q1152" s="199">
        <v>15.65</v>
      </c>
      <c r="R1152" s="199">
        <v>20.18</v>
      </c>
      <c r="S1152" s="199">
        <v>3.28</v>
      </c>
      <c r="T1152" s="199">
        <v>13.44</v>
      </c>
      <c r="U1152" s="199">
        <v>4.12</v>
      </c>
      <c r="V1152" s="199">
        <v>0.9</v>
      </c>
      <c r="W1152" s="197" t="s">
        <v>109</v>
      </c>
      <c r="X1152" s="198">
        <v>8</v>
      </c>
      <c r="Y1152" s="84"/>
      <c r="Z1152" s="82"/>
      <c r="AA1152" t="str">
        <f t="shared" si="65"/>
        <v>Schaub, Matt HOU QB</v>
      </c>
    </row>
    <row r="1153" spans="1:27" ht="15.75" thickBot="1">
      <c r="A1153" s="196">
        <v>1143</v>
      </c>
      <c r="B1153" s="196">
        <v>1143</v>
      </c>
      <c r="C1153" s="197" t="s">
        <v>1261</v>
      </c>
      <c r="D1153" s="197">
        <v>121.4</v>
      </c>
      <c r="E1153" s="196">
        <v>8.093</v>
      </c>
      <c r="F1153" s="199">
        <v>10.5</v>
      </c>
      <c r="G1153" s="199">
        <v>2.8</v>
      </c>
      <c r="H1153" s="196"/>
      <c r="I1153" s="199">
        <v>3.1</v>
      </c>
      <c r="J1153" s="200" t="s">
        <v>70</v>
      </c>
      <c r="K1153" s="199">
        <v>14.6</v>
      </c>
      <c r="L1153" s="199">
        <v>2.1</v>
      </c>
      <c r="M1153" s="199">
        <v>10.6</v>
      </c>
      <c r="N1153" s="199">
        <v>5.8</v>
      </c>
      <c r="O1153" s="199">
        <v>0</v>
      </c>
      <c r="P1153" s="199">
        <v>5.2</v>
      </c>
      <c r="Q1153" s="199">
        <v>13.2</v>
      </c>
      <c r="R1153" s="199">
        <v>10</v>
      </c>
      <c r="S1153" s="199">
        <v>12.5</v>
      </c>
      <c r="T1153" s="199">
        <v>8.1</v>
      </c>
      <c r="U1153" s="199">
        <v>10.1</v>
      </c>
      <c r="V1153" s="199">
        <v>12.8</v>
      </c>
      <c r="W1153" s="196" t="s">
        <v>71</v>
      </c>
      <c r="X1153" s="198">
        <v>5</v>
      </c>
      <c r="Y1153" s="81"/>
      <c r="Z1153" s="79"/>
      <c r="AA1153" t="str">
        <f t="shared" si="65"/>
        <v>Scheffler, Tony DET TE</v>
      </c>
    </row>
    <row r="1154" spans="1:27" ht="15.75" thickBot="1">
      <c r="A1154" s="196">
        <v>1144</v>
      </c>
      <c r="B1154" s="196">
        <v>1144</v>
      </c>
      <c r="C1154" s="197" t="s">
        <v>1262</v>
      </c>
      <c r="D1154" s="197">
        <v>73.900000000000006</v>
      </c>
      <c r="E1154" s="196">
        <v>4.9269999999999996</v>
      </c>
      <c r="F1154" s="199">
        <v>2.0499999999999998</v>
      </c>
      <c r="G1154" s="199">
        <v>0</v>
      </c>
      <c r="H1154" s="199">
        <v>4.0999999999999996</v>
      </c>
      <c r="I1154" s="199">
        <v>8.25</v>
      </c>
      <c r="J1154" s="199">
        <v>7.9</v>
      </c>
      <c r="K1154" s="199">
        <v>4.8</v>
      </c>
      <c r="L1154" s="199">
        <v>0</v>
      </c>
      <c r="M1154" s="199">
        <v>13.9</v>
      </c>
      <c r="N1154" s="200" t="s">
        <v>70</v>
      </c>
      <c r="O1154" s="199">
        <v>0</v>
      </c>
      <c r="P1154" s="199">
        <v>15.8</v>
      </c>
      <c r="Q1154" s="199">
        <v>3.3</v>
      </c>
      <c r="R1154" s="199">
        <v>3</v>
      </c>
      <c r="S1154" s="199">
        <v>5.2</v>
      </c>
      <c r="T1154" s="199">
        <v>0</v>
      </c>
      <c r="U1154" s="199">
        <v>5.6</v>
      </c>
      <c r="V1154" s="196"/>
      <c r="W1154" s="196" t="s">
        <v>71</v>
      </c>
      <c r="X1154" s="198">
        <v>9</v>
      </c>
      <c r="Y1154" s="84"/>
      <c r="Z1154" s="82"/>
      <c r="AA1154" t="str">
        <f t="shared" si="65"/>
        <v>Schilens, Chaz NYJ WR</v>
      </c>
    </row>
    <row r="1155" spans="1:27" ht="15.75" thickBot="1">
      <c r="A1155" s="196">
        <v>1145</v>
      </c>
      <c r="B1155" s="196">
        <v>1145</v>
      </c>
      <c r="C1155" s="197" t="s">
        <v>1263</v>
      </c>
      <c r="D1155" s="197">
        <v>0.1</v>
      </c>
      <c r="E1155" s="196">
        <v>8.0000000000000002E-3</v>
      </c>
      <c r="F1155" s="199">
        <v>0</v>
      </c>
      <c r="G1155" s="199">
        <v>0</v>
      </c>
      <c r="H1155" s="199">
        <v>0</v>
      </c>
      <c r="I1155" s="199">
        <v>0</v>
      </c>
      <c r="J1155" s="196"/>
      <c r="K1155" s="199">
        <v>0</v>
      </c>
      <c r="L1155" s="199">
        <v>0.2</v>
      </c>
      <c r="M1155" s="199">
        <v>0</v>
      </c>
      <c r="N1155" s="199">
        <v>0</v>
      </c>
      <c r="O1155" s="199">
        <v>0</v>
      </c>
      <c r="P1155" s="199">
        <v>0</v>
      </c>
      <c r="Q1155" s="199">
        <v>-0.1</v>
      </c>
      <c r="R1155" s="199">
        <v>0</v>
      </c>
      <c r="S1155" s="199">
        <v>0</v>
      </c>
      <c r="T1155" s="196"/>
      <c r="U1155" s="196"/>
      <c r="V1155" s="196"/>
      <c r="W1155" s="196" t="s">
        <v>71</v>
      </c>
      <c r="X1155" s="198" t="s">
        <v>160</v>
      </c>
      <c r="Y1155" s="81"/>
      <c r="Z1155" s="79"/>
      <c r="AA1155" t="str">
        <f t="shared" si="65"/>
        <v>Schmitt, Owen FA RB</v>
      </c>
    </row>
    <row r="1156" spans="1:27" ht="15.75" thickBot="1">
      <c r="A1156" s="196">
        <v>1146</v>
      </c>
      <c r="B1156" s="196">
        <v>1146</v>
      </c>
      <c r="C1156" s="197" t="s">
        <v>1264</v>
      </c>
      <c r="D1156" s="197">
        <v>74.7</v>
      </c>
      <c r="E1156" s="196">
        <v>8.3000000000000007</v>
      </c>
      <c r="F1156" s="199">
        <v>6</v>
      </c>
      <c r="G1156" s="199">
        <v>0</v>
      </c>
      <c r="H1156" s="199">
        <v>14.6</v>
      </c>
      <c r="I1156" s="199">
        <v>13.4</v>
      </c>
      <c r="J1156" s="199">
        <v>9.5</v>
      </c>
      <c r="K1156" s="199">
        <v>22.95</v>
      </c>
      <c r="L1156" s="199">
        <v>0</v>
      </c>
      <c r="M1156" s="199">
        <v>2.25</v>
      </c>
      <c r="N1156" s="199">
        <v>6</v>
      </c>
      <c r="O1156" s="200" t="s">
        <v>70</v>
      </c>
      <c r="P1156" s="196"/>
      <c r="Q1156" s="196"/>
      <c r="R1156" s="196"/>
      <c r="S1156" s="196"/>
      <c r="T1156" s="196"/>
      <c r="U1156" s="196"/>
      <c r="V1156" s="196"/>
      <c r="W1156" s="196" t="s">
        <v>87</v>
      </c>
      <c r="X1156" s="198">
        <v>10</v>
      </c>
      <c r="Y1156" s="84"/>
      <c r="Z1156" s="82"/>
      <c r="AA1156" t="str">
        <f t="shared" si="65"/>
        <v>Schofield, O'Brien ARI LB</v>
      </c>
    </row>
    <row r="1157" spans="1:27" ht="15.75" thickBot="1">
      <c r="A1157" s="196">
        <v>1147</v>
      </c>
      <c r="B1157" s="196">
        <v>1147</v>
      </c>
      <c r="C1157" s="197" t="s">
        <v>1265</v>
      </c>
      <c r="D1157" s="197">
        <v>97</v>
      </c>
      <c r="E1157" s="196">
        <v>6.0620000000000003</v>
      </c>
      <c r="F1157" s="199">
        <v>8.5</v>
      </c>
      <c r="G1157" s="199">
        <v>1</v>
      </c>
      <c r="H1157" s="199">
        <v>11</v>
      </c>
      <c r="I1157" s="199">
        <v>4</v>
      </c>
      <c r="J1157" s="199">
        <v>3</v>
      </c>
      <c r="K1157" s="200" t="s">
        <v>70</v>
      </c>
      <c r="L1157" s="199">
        <v>13.5</v>
      </c>
      <c r="M1157" s="199">
        <v>9</v>
      </c>
      <c r="N1157" s="199">
        <v>0</v>
      </c>
      <c r="O1157" s="199">
        <v>3.5</v>
      </c>
      <c r="P1157" s="199">
        <v>14</v>
      </c>
      <c r="Q1157" s="199">
        <v>6.5</v>
      </c>
      <c r="R1157" s="199">
        <v>4</v>
      </c>
      <c r="S1157" s="199">
        <v>4</v>
      </c>
      <c r="T1157" s="199">
        <v>3</v>
      </c>
      <c r="U1157" s="199">
        <v>10</v>
      </c>
      <c r="V1157" s="199">
        <v>2</v>
      </c>
      <c r="W1157" s="196" t="s">
        <v>71</v>
      </c>
      <c r="X1157" s="198">
        <v>6</v>
      </c>
      <c r="Y1157" s="81"/>
      <c r="Z1157" s="79"/>
      <c r="AA1157" t="str">
        <f t="shared" si="65"/>
        <v>Scobee, Josh JAC PK</v>
      </c>
    </row>
    <row r="1158" spans="1:27" ht="15.75" thickBot="1">
      <c r="A1158" s="196">
        <v>1148</v>
      </c>
      <c r="B1158" s="196">
        <v>1148</v>
      </c>
      <c r="C1158" s="197" t="s">
        <v>1266</v>
      </c>
      <c r="D1158" s="197">
        <v>106.9</v>
      </c>
      <c r="E1158" s="196">
        <v>7.1269999999999998</v>
      </c>
      <c r="F1158" s="199">
        <v>7</v>
      </c>
      <c r="G1158" s="199">
        <v>8.75</v>
      </c>
      <c r="H1158" s="199">
        <v>9.25</v>
      </c>
      <c r="I1158" s="199">
        <v>6.75</v>
      </c>
      <c r="J1158" s="199">
        <v>4</v>
      </c>
      <c r="K1158" s="199">
        <v>2.25</v>
      </c>
      <c r="L1158" s="199">
        <v>2.5</v>
      </c>
      <c r="M1158" s="196"/>
      <c r="N1158" s="200" t="s">
        <v>70</v>
      </c>
      <c r="O1158" s="199">
        <v>13.95</v>
      </c>
      <c r="P1158" s="199">
        <v>3.25</v>
      </c>
      <c r="Q1158" s="199">
        <v>3.75</v>
      </c>
      <c r="R1158" s="199">
        <v>7.9</v>
      </c>
      <c r="S1158" s="199">
        <v>9.35</v>
      </c>
      <c r="T1158" s="199">
        <v>6.25</v>
      </c>
      <c r="U1158" s="199">
        <v>13.7</v>
      </c>
      <c r="V1158" s="199">
        <v>8.25</v>
      </c>
      <c r="W1158" s="196" t="s">
        <v>71</v>
      </c>
      <c r="X1158" s="198">
        <v>9</v>
      </c>
      <c r="Y1158" s="84"/>
      <c r="Z1158" s="82"/>
      <c r="AA1158" t="str">
        <f t="shared" si="65"/>
        <v>Scott, Bart NYJ LB</v>
      </c>
    </row>
    <row r="1159" spans="1:27" ht="15.75" thickBot="1">
      <c r="A1159" s="196">
        <v>1149</v>
      </c>
      <c r="B1159" s="196">
        <v>1149</v>
      </c>
      <c r="C1159" s="197" t="s">
        <v>1267</v>
      </c>
      <c r="D1159" s="197">
        <v>3.5</v>
      </c>
      <c r="E1159" s="196">
        <v>1.75</v>
      </c>
      <c r="F1159" s="196"/>
      <c r="G1159" s="196"/>
      <c r="H1159" s="199">
        <v>-0.5</v>
      </c>
      <c r="I1159" s="196"/>
      <c r="J1159" s="199">
        <v>4</v>
      </c>
      <c r="K1159" s="196"/>
      <c r="L1159" s="196"/>
      <c r="M1159" s="200" t="s">
        <v>70</v>
      </c>
      <c r="N1159" s="196"/>
      <c r="O1159" s="196"/>
      <c r="P1159" s="196"/>
      <c r="Q1159" s="196"/>
      <c r="R1159" s="196"/>
      <c r="S1159" s="196"/>
      <c r="T1159" s="196"/>
      <c r="U1159" s="196"/>
      <c r="V1159" s="196"/>
      <c r="W1159" s="196" t="s">
        <v>76</v>
      </c>
      <c r="X1159" s="198">
        <v>8</v>
      </c>
      <c r="Y1159" s="81"/>
      <c r="Z1159" s="79"/>
      <c r="AA1159" t="str">
        <f t="shared" si="65"/>
        <v>Scott, Bernard CIN RB</v>
      </c>
    </row>
    <row r="1160" spans="1:27" ht="15.75" thickBot="1">
      <c r="A1160" s="196">
        <v>1150</v>
      </c>
      <c r="B1160" s="196">
        <v>1150</v>
      </c>
      <c r="C1160" s="197" t="s">
        <v>1268</v>
      </c>
      <c r="D1160" s="197">
        <v>141.85</v>
      </c>
      <c r="E1160" s="196">
        <v>8.8659999999999997</v>
      </c>
      <c r="F1160" s="199">
        <v>13.5</v>
      </c>
      <c r="G1160" s="199">
        <v>3.25</v>
      </c>
      <c r="H1160" s="199">
        <v>12.2</v>
      </c>
      <c r="I1160" s="199">
        <v>19</v>
      </c>
      <c r="J1160" s="199">
        <v>4.5</v>
      </c>
      <c r="K1160" s="199">
        <v>6.75</v>
      </c>
      <c r="L1160" s="199">
        <v>10.5</v>
      </c>
      <c r="M1160" s="200" t="s">
        <v>70</v>
      </c>
      <c r="N1160" s="199">
        <v>3.75</v>
      </c>
      <c r="O1160" s="199">
        <v>3.75</v>
      </c>
      <c r="P1160" s="199">
        <v>12.65</v>
      </c>
      <c r="Q1160" s="199">
        <v>10.75</v>
      </c>
      <c r="R1160" s="199">
        <v>3</v>
      </c>
      <c r="S1160" s="199">
        <v>7</v>
      </c>
      <c r="T1160" s="199">
        <v>4.5</v>
      </c>
      <c r="U1160" s="199">
        <v>6.75</v>
      </c>
      <c r="V1160" s="199">
        <v>20</v>
      </c>
      <c r="W1160" s="196" t="s">
        <v>71</v>
      </c>
      <c r="X1160" s="198">
        <v>8</v>
      </c>
      <c r="Y1160" s="84"/>
      <c r="Z1160" s="82"/>
      <c r="AA1160" t="str">
        <f t="shared" si="65"/>
        <v>Scott, Bryan BUF LB</v>
      </c>
    </row>
    <row r="1161" spans="1:27" ht="15.75" thickBot="1">
      <c r="A1161" s="196">
        <v>1151</v>
      </c>
      <c r="B1161" s="196">
        <v>1151</v>
      </c>
      <c r="C1161" s="197" t="s">
        <v>1269</v>
      </c>
      <c r="D1161" s="197">
        <v>0.9</v>
      </c>
      <c r="E1161" s="196">
        <v>0.22500000000000001</v>
      </c>
      <c r="F1161" s="196"/>
      <c r="G1161" s="196"/>
      <c r="H1161" s="199">
        <v>0.9</v>
      </c>
      <c r="I1161" s="199">
        <v>0</v>
      </c>
      <c r="J1161" s="199">
        <v>0</v>
      </c>
      <c r="K1161" s="199">
        <v>0</v>
      </c>
      <c r="L1161" s="196"/>
      <c r="M1161" s="196"/>
      <c r="N1161" s="196"/>
      <c r="O1161" s="196"/>
      <c r="P1161" s="200" t="s">
        <v>70</v>
      </c>
      <c r="Q1161" s="196"/>
      <c r="R1161" s="196"/>
      <c r="S1161" s="196"/>
      <c r="T1161" s="196"/>
      <c r="U1161" s="196"/>
      <c r="V1161" s="196"/>
      <c r="W1161" s="196" t="s">
        <v>71</v>
      </c>
      <c r="X1161" s="198">
        <v>11</v>
      </c>
      <c r="Y1161" s="81"/>
      <c r="Z1161" s="79"/>
      <c r="AA1161" t="str">
        <f t="shared" si="65"/>
        <v>Scott, Da'Rel NYG RB</v>
      </c>
    </row>
    <row r="1162" spans="1:27" ht="15.75" thickBot="1">
      <c r="A1162" s="196">
        <v>1152</v>
      </c>
      <c r="B1162" s="196">
        <v>1152</v>
      </c>
      <c r="C1162" s="197" t="s">
        <v>1270</v>
      </c>
      <c r="D1162" s="197">
        <v>42.2</v>
      </c>
      <c r="E1162" s="196">
        <v>3.0139999999999998</v>
      </c>
      <c r="F1162" s="199">
        <v>0</v>
      </c>
      <c r="G1162" s="199">
        <v>0</v>
      </c>
      <c r="H1162" s="199">
        <v>2.5</v>
      </c>
      <c r="I1162" s="199">
        <v>0</v>
      </c>
      <c r="J1162" s="199">
        <v>1.25</v>
      </c>
      <c r="K1162" s="199">
        <v>1.25</v>
      </c>
      <c r="L1162" s="199">
        <v>0</v>
      </c>
      <c r="M1162" s="196"/>
      <c r="N1162" s="200" t="s">
        <v>70</v>
      </c>
      <c r="O1162" s="196"/>
      <c r="P1162" s="199">
        <v>1.75</v>
      </c>
      <c r="Q1162" s="199">
        <v>1.25</v>
      </c>
      <c r="R1162" s="199">
        <v>22.7</v>
      </c>
      <c r="S1162" s="199">
        <v>2.5</v>
      </c>
      <c r="T1162" s="199">
        <v>0</v>
      </c>
      <c r="U1162" s="199">
        <v>0</v>
      </c>
      <c r="V1162" s="199">
        <v>9</v>
      </c>
      <c r="W1162" s="196" t="s">
        <v>71</v>
      </c>
      <c r="X1162" s="198">
        <v>9</v>
      </c>
      <c r="Y1162" s="84"/>
      <c r="Z1162" s="82"/>
      <c r="AA1162" t="str">
        <f t="shared" si="65"/>
        <v>Scott, Trevor NEP DE</v>
      </c>
    </row>
    <row r="1163" spans="1:27" ht="15.75" thickBot="1">
      <c r="A1163" s="196">
        <v>1153</v>
      </c>
      <c r="B1163" s="196">
        <v>1153</v>
      </c>
      <c r="C1163" s="197" t="s">
        <v>1271</v>
      </c>
      <c r="D1163" s="197">
        <v>28.55</v>
      </c>
      <c r="E1163" s="196">
        <v>2.5950000000000002</v>
      </c>
      <c r="F1163" s="196"/>
      <c r="G1163" s="199">
        <v>0</v>
      </c>
      <c r="H1163" s="199">
        <v>0</v>
      </c>
      <c r="I1163" s="196"/>
      <c r="J1163" s="196"/>
      <c r="K1163" s="199">
        <v>1.25</v>
      </c>
      <c r="L1163" s="199">
        <v>8.5</v>
      </c>
      <c r="M1163" s="199">
        <v>2.5</v>
      </c>
      <c r="N1163" s="199">
        <v>8.8000000000000007</v>
      </c>
      <c r="O1163" s="196"/>
      <c r="P1163" s="200" t="s">
        <v>70</v>
      </c>
      <c r="Q1163" s="196"/>
      <c r="R1163" s="199">
        <v>0</v>
      </c>
      <c r="S1163" s="199">
        <v>0</v>
      </c>
      <c r="T1163" s="199">
        <v>5</v>
      </c>
      <c r="U1163" s="199">
        <v>0</v>
      </c>
      <c r="V1163" s="199">
        <v>2.5</v>
      </c>
      <c r="W1163" s="196" t="s">
        <v>76</v>
      </c>
      <c r="X1163" s="198">
        <v>11</v>
      </c>
      <c r="Y1163" s="81"/>
      <c r="Z1163" s="79"/>
      <c r="AA1163" t="str">
        <f t="shared" ref="AA1163:AA1226" si="66">IF(ISBLANK(C1163),"",C1163)</f>
        <v>Scruggs, Greg SEA DE</v>
      </c>
    </row>
    <row r="1164" spans="1:27" ht="15.75" thickBot="1">
      <c r="A1164" s="196">
        <v>1154</v>
      </c>
      <c r="B1164" s="196">
        <v>1154</v>
      </c>
      <c r="C1164" s="197" t="s">
        <v>1272</v>
      </c>
      <c r="D1164" s="197">
        <v>54.75</v>
      </c>
      <c r="E1164" s="196">
        <v>3.65</v>
      </c>
      <c r="F1164" s="199">
        <v>2.25</v>
      </c>
      <c r="G1164" s="199">
        <v>3.75</v>
      </c>
      <c r="H1164" s="199">
        <v>0</v>
      </c>
      <c r="I1164" s="199">
        <v>5.25</v>
      </c>
      <c r="J1164" s="199">
        <v>4.5</v>
      </c>
      <c r="K1164" s="199">
        <v>0</v>
      </c>
      <c r="L1164" s="199">
        <v>0</v>
      </c>
      <c r="M1164" s="200" t="s">
        <v>70</v>
      </c>
      <c r="N1164" s="199">
        <v>4.5</v>
      </c>
      <c r="O1164" s="199">
        <v>5.5</v>
      </c>
      <c r="P1164" s="199">
        <v>5.25</v>
      </c>
      <c r="Q1164" s="199">
        <v>4.25</v>
      </c>
      <c r="R1164" s="199">
        <v>7.75</v>
      </c>
      <c r="S1164" s="199">
        <v>6.25</v>
      </c>
      <c r="T1164" s="199">
        <v>3</v>
      </c>
      <c r="U1164" s="199">
        <v>2.5</v>
      </c>
      <c r="V1164" s="196"/>
      <c r="W1164" s="196" t="s">
        <v>71</v>
      </c>
      <c r="X1164" s="198">
        <v>8</v>
      </c>
      <c r="Y1164" s="84"/>
      <c r="Z1164" s="82"/>
      <c r="AA1164" t="str">
        <f t="shared" si="66"/>
        <v>Searcy, Da'Norris BUF S</v>
      </c>
    </row>
    <row r="1165" spans="1:27" ht="15.75" thickBot="1">
      <c r="A1165" s="196">
        <v>1155</v>
      </c>
      <c r="B1165" s="196">
        <v>1155</v>
      </c>
      <c r="C1165" s="197" t="s">
        <v>1273</v>
      </c>
      <c r="D1165" s="197">
        <v>40.25</v>
      </c>
      <c r="E1165" s="196">
        <v>4.4720000000000004</v>
      </c>
      <c r="F1165" s="196"/>
      <c r="G1165" s="196"/>
      <c r="H1165" s="196"/>
      <c r="I1165" s="196"/>
      <c r="J1165" s="196"/>
      <c r="K1165" s="200" t="s">
        <v>70</v>
      </c>
      <c r="L1165" s="199">
        <v>1.25</v>
      </c>
      <c r="M1165" s="199">
        <v>6</v>
      </c>
      <c r="N1165" s="199">
        <v>8.5</v>
      </c>
      <c r="O1165" s="199">
        <v>5</v>
      </c>
      <c r="P1165" s="199">
        <v>2.5</v>
      </c>
      <c r="Q1165" s="199">
        <v>2.5</v>
      </c>
      <c r="R1165" s="199">
        <v>4.25</v>
      </c>
      <c r="S1165" s="196"/>
      <c r="T1165" s="196"/>
      <c r="U1165" s="199">
        <v>2.5</v>
      </c>
      <c r="V1165" s="199">
        <v>7.75</v>
      </c>
      <c r="W1165" s="196" t="s">
        <v>71</v>
      </c>
      <c r="X1165" s="198">
        <v>6</v>
      </c>
      <c r="Y1165" s="81"/>
      <c r="Z1165" s="79"/>
      <c r="AA1165" t="str">
        <f t="shared" si="66"/>
        <v>Selvie, George JAC DE</v>
      </c>
    </row>
    <row r="1166" spans="1:27" ht="15.75" thickBot="1">
      <c r="A1166" s="196">
        <v>1156</v>
      </c>
      <c r="B1166" s="196">
        <v>1156</v>
      </c>
      <c r="C1166" s="197" t="s">
        <v>1274</v>
      </c>
      <c r="D1166" s="197">
        <v>2.5</v>
      </c>
      <c r="E1166" s="196">
        <v>0.156</v>
      </c>
      <c r="F1166" s="199">
        <v>0</v>
      </c>
      <c r="G1166" s="199">
        <v>0</v>
      </c>
      <c r="H1166" s="199">
        <v>0</v>
      </c>
      <c r="I1166" s="199">
        <v>0</v>
      </c>
      <c r="J1166" s="199">
        <v>0</v>
      </c>
      <c r="K1166" s="200" t="s">
        <v>70</v>
      </c>
      <c r="L1166" s="199">
        <v>0</v>
      </c>
      <c r="M1166" s="199">
        <v>0</v>
      </c>
      <c r="N1166" s="199">
        <v>0</v>
      </c>
      <c r="O1166" s="199">
        <v>0</v>
      </c>
      <c r="P1166" s="199">
        <v>0</v>
      </c>
      <c r="Q1166" s="199">
        <v>0</v>
      </c>
      <c r="R1166" s="199">
        <v>0</v>
      </c>
      <c r="S1166" s="199">
        <v>0</v>
      </c>
      <c r="T1166" s="199">
        <v>0</v>
      </c>
      <c r="U1166" s="199">
        <v>2.5</v>
      </c>
      <c r="V1166" s="199">
        <v>0</v>
      </c>
      <c r="W1166" s="196" t="s">
        <v>71</v>
      </c>
      <c r="X1166" s="198">
        <v>6</v>
      </c>
      <c r="Y1166" s="84"/>
      <c r="Z1166" s="82"/>
      <c r="AA1166" t="str">
        <f t="shared" si="66"/>
        <v>Senn, Jordan CAR LB</v>
      </c>
    </row>
    <row r="1167" spans="1:27" ht="15.75" thickBot="1">
      <c r="A1167" s="196">
        <v>1157</v>
      </c>
      <c r="B1167" s="196">
        <v>1157</v>
      </c>
      <c r="C1167" s="197" t="s">
        <v>1275</v>
      </c>
      <c r="D1167" s="197">
        <v>41.25</v>
      </c>
      <c r="E1167" s="196">
        <v>2.5779999999999998</v>
      </c>
      <c r="F1167" s="199">
        <v>0</v>
      </c>
      <c r="G1167" s="199">
        <v>2.25</v>
      </c>
      <c r="H1167" s="199">
        <v>3</v>
      </c>
      <c r="I1167" s="199">
        <v>0</v>
      </c>
      <c r="J1167" s="199">
        <v>0</v>
      </c>
      <c r="K1167" s="199">
        <v>0</v>
      </c>
      <c r="L1167" s="199">
        <v>0</v>
      </c>
      <c r="M1167" s="199">
        <v>1.5</v>
      </c>
      <c r="N1167" s="199">
        <v>4.5</v>
      </c>
      <c r="O1167" s="199">
        <v>8.75</v>
      </c>
      <c r="P1167" s="200" t="s">
        <v>70</v>
      </c>
      <c r="Q1167" s="199">
        <v>4.5</v>
      </c>
      <c r="R1167" s="199">
        <v>0</v>
      </c>
      <c r="S1167" s="199">
        <v>6.25</v>
      </c>
      <c r="T1167" s="199">
        <v>2.25</v>
      </c>
      <c r="U1167" s="199">
        <v>3.75</v>
      </c>
      <c r="V1167" s="199">
        <v>4.5</v>
      </c>
      <c r="W1167" s="196" t="s">
        <v>71</v>
      </c>
      <c r="X1167" s="198">
        <v>11</v>
      </c>
      <c r="Y1167" s="81"/>
      <c r="Z1167" s="79"/>
      <c r="AA1167" t="str">
        <f t="shared" si="66"/>
        <v>Sensabaugh, Coty TEN CB</v>
      </c>
    </row>
    <row r="1168" spans="1:27" ht="15.75" thickBot="1">
      <c r="A1168" s="196">
        <v>1158</v>
      </c>
      <c r="B1168" s="196">
        <v>1158</v>
      </c>
      <c r="C1168" s="197" t="s">
        <v>1276</v>
      </c>
      <c r="D1168" s="197">
        <v>80.75</v>
      </c>
      <c r="E1168" s="196">
        <v>5.383</v>
      </c>
      <c r="F1168" s="199">
        <v>3</v>
      </c>
      <c r="G1168" s="199">
        <v>3</v>
      </c>
      <c r="H1168" s="196"/>
      <c r="I1168" s="199">
        <v>6.75</v>
      </c>
      <c r="J1168" s="200" t="s">
        <v>70</v>
      </c>
      <c r="K1168" s="199">
        <v>3</v>
      </c>
      <c r="L1168" s="199">
        <v>3.75</v>
      </c>
      <c r="M1168" s="199">
        <v>4</v>
      </c>
      <c r="N1168" s="199">
        <v>9</v>
      </c>
      <c r="O1168" s="199">
        <v>4.5</v>
      </c>
      <c r="P1168" s="199">
        <v>9</v>
      </c>
      <c r="Q1168" s="199">
        <v>3.75</v>
      </c>
      <c r="R1168" s="199">
        <v>6</v>
      </c>
      <c r="S1168" s="199">
        <v>4</v>
      </c>
      <c r="T1168" s="199">
        <v>6.75</v>
      </c>
      <c r="U1168" s="199">
        <v>9.25</v>
      </c>
      <c r="V1168" s="199">
        <v>5</v>
      </c>
      <c r="W1168" s="196" t="s">
        <v>71</v>
      </c>
      <c r="X1168" s="198">
        <v>5</v>
      </c>
      <c r="Y1168" s="84"/>
      <c r="Z1168" s="82"/>
      <c r="AA1168" t="str">
        <f t="shared" si="66"/>
        <v>Sensabaugh, Gerald DAL S</v>
      </c>
    </row>
    <row r="1169" spans="1:27" ht="15.75" thickBot="1">
      <c r="A1169" s="196">
        <v>1159</v>
      </c>
      <c r="B1169" s="196">
        <v>1159</v>
      </c>
      <c r="C1169" s="197" t="s">
        <v>1277</v>
      </c>
      <c r="D1169" s="197">
        <v>60.05</v>
      </c>
      <c r="E1169" s="196">
        <v>7.5060000000000002</v>
      </c>
      <c r="F1169" s="199">
        <v>6.75</v>
      </c>
      <c r="G1169" s="199">
        <v>2.5</v>
      </c>
      <c r="H1169" s="199">
        <v>11.5</v>
      </c>
      <c r="I1169" s="199">
        <v>6.25</v>
      </c>
      <c r="J1169" s="200" t="s">
        <v>70</v>
      </c>
      <c r="K1169" s="199">
        <v>3.5</v>
      </c>
      <c r="L1169" s="199">
        <v>16.25</v>
      </c>
      <c r="M1169" s="199">
        <v>11.3</v>
      </c>
      <c r="N1169" s="199">
        <v>2</v>
      </c>
      <c r="O1169" s="196"/>
      <c r="P1169" s="196"/>
      <c r="Q1169" s="196"/>
      <c r="R1169" s="196"/>
      <c r="S1169" s="196"/>
      <c r="T1169" s="196"/>
      <c r="U1169" s="196"/>
      <c r="V1169" s="196"/>
      <c r="W1169" s="196" t="s">
        <v>71</v>
      </c>
      <c r="X1169" s="198">
        <v>5</v>
      </c>
      <c r="Y1169" s="81"/>
      <c r="Z1169" s="79"/>
      <c r="AA1169" t="str">
        <f t="shared" si="66"/>
        <v>Seymour, Richard OAK DT</v>
      </c>
    </row>
    <row r="1170" spans="1:27" ht="15.75" thickBot="1">
      <c r="A1170" s="196">
        <v>1160</v>
      </c>
      <c r="B1170" s="196">
        <v>1160</v>
      </c>
      <c r="C1170" s="197" t="s">
        <v>1278</v>
      </c>
      <c r="D1170" s="197">
        <v>28.95</v>
      </c>
      <c r="E1170" s="196">
        <v>4.1360000000000001</v>
      </c>
      <c r="F1170" s="199">
        <v>6.2</v>
      </c>
      <c r="G1170" s="199">
        <v>1.5</v>
      </c>
      <c r="H1170" s="199">
        <v>4.5</v>
      </c>
      <c r="I1170" s="199">
        <v>6.25</v>
      </c>
      <c r="J1170" s="199">
        <v>6.75</v>
      </c>
      <c r="K1170" s="200" t="s">
        <v>70</v>
      </c>
      <c r="L1170" s="199">
        <v>2.25</v>
      </c>
      <c r="M1170" s="196"/>
      <c r="N1170" s="199">
        <v>1.5</v>
      </c>
      <c r="O1170" s="196"/>
      <c r="P1170" s="196"/>
      <c r="Q1170" s="196"/>
      <c r="R1170" s="196"/>
      <c r="S1170" s="196"/>
      <c r="T1170" s="196"/>
      <c r="U1170" s="196"/>
      <c r="V1170" s="196"/>
      <c r="W1170" s="196" t="s">
        <v>71</v>
      </c>
      <c r="X1170" s="198">
        <v>6</v>
      </c>
      <c r="Y1170" s="84"/>
      <c r="Z1170" s="82"/>
      <c r="AA1170" t="str">
        <f t="shared" si="66"/>
        <v>Shanle, Scott NOS LB</v>
      </c>
    </row>
    <row r="1171" spans="1:27" ht="15.75" thickBot="1">
      <c r="A1171" s="196">
        <v>1161</v>
      </c>
      <c r="B1171" s="196">
        <v>1161</v>
      </c>
      <c r="C1171" s="197" t="s">
        <v>1279</v>
      </c>
      <c r="D1171" s="197">
        <v>44.8</v>
      </c>
      <c r="E1171" s="196">
        <v>6.4</v>
      </c>
      <c r="F1171" s="196"/>
      <c r="G1171" s="196"/>
      <c r="H1171" s="196"/>
      <c r="I1171" s="196"/>
      <c r="J1171" s="196"/>
      <c r="K1171" s="196"/>
      <c r="L1171" s="196"/>
      <c r="M1171" s="200" t="s">
        <v>70</v>
      </c>
      <c r="N1171" s="196"/>
      <c r="O1171" s="196"/>
      <c r="P1171" s="199">
        <v>9.25</v>
      </c>
      <c r="Q1171" s="199">
        <v>10</v>
      </c>
      <c r="R1171" s="199">
        <v>11.8</v>
      </c>
      <c r="S1171" s="199">
        <v>4.5</v>
      </c>
      <c r="T1171" s="199">
        <v>3</v>
      </c>
      <c r="U1171" s="199">
        <v>3</v>
      </c>
      <c r="V1171" s="199">
        <v>3.25</v>
      </c>
      <c r="W1171" s="196" t="s">
        <v>71</v>
      </c>
      <c r="X1171" s="198">
        <v>8</v>
      </c>
      <c r="Y1171" s="81"/>
      <c r="Z1171" s="79"/>
      <c r="AA1171" t="str">
        <f t="shared" si="66"/>
        <v>Sharpton, Darryl HOU LB</v>
      </c>
    </row>
    <row r="1172" spans="1:27" ht="15.75" thickBot="1">
      <c r="A1172" s="196">
        <v>1162</v>
      </c>
      <c r="B1172" s="196">
        <v>1162</v>
      </c>
      <c r="C1172" s="197" t="s">
        <v>1280</v>
      </c>
      <c r="D1172" s="197">
        <v>71.900000000000006</v>
      </c>
      <c r="E1172" s="196">
        <v>4.4939999999999998</v>
      </c>
      <c r="F1172" s="199">
        <v>8.4499999999999993</v>
      </c>
      <c r="G1172" s="199">
        <v>14.1</v>
      </c>
      <c r="H1172" s="199">
        <v>0</v>
      </c>
      <c r="I1172" s="199">
        <v>9.25</v>
      </c>
      <c r="J1172" s="200" t="s">
        <v>70</v>
      </c>
      <c r="K1172" s="199">
        <v>15.55</v>
      </c>
      <c r="L1172" s="199">
        <v>1.25</v>
      </c>
      <c r="M1172" s="199">
        <v>4</v>
      </c>
      <c r="N1172" s="199">
        <v>1.25</v>
      </c>
      <c r="O1172" s="199">
        <v>3</v>
      </c>
      <c r="P1172" s="199">
        <v>2.25</v>
      </c>
      <c r="Q1172" s="199">
        <v>8.3000000000000007</v>
      </c>
      <c r="R1172" s="199">
        <v>0</v>
      </c>
      <c r="S1172" s="199">
        <v>1.5</v>
      </c>
      <c r="T1172" s="199">
        <v>0</v>
      </c>
      <c r="U1172" s="199">
        <v>0</v>
      </c>
      <c r="V1172" s="199">
        <v>3</v>
      </c>
      <c r="W1172" s="196" t="s">
        <v>71</v>
      </c>
      <c r="X1172" s="198">
        <v>5</v>
      </c>
      <c r="Y1172" s="84"/>
      <c r="Z1172" s="82"/>
      <c r="AA1172" t="str">
        <f t="shared" si="66"/>
        <v>Shaughnessy, Matt OAK DE</v>
      </c>
    </row>
    <row r="1173" spans="1:27" ht="15.75" thickBot="1">
      <c r="A1173" s="196">
        <v>1163</v>
      </c>
      <c r="B1173" s="196">
        <v>1163</v>
      </c>
      <c r="C1173" s="197" t="s">
        <v>1281</v>
      </c>
      <c r="D1173" s="197">
        <v>50</v>
      </c>
      <c r="E1173" s="196">
        <v>3.125</v>
      </c>
      <c r="F1173" s="199">
        <v>0</v>
      </c>
      <c r="G1173" s="199">
        <v>1.5</v>
      </c>
      <c r="H1173" s="199">
        <v>0</v>
      </c>
      <c r="I1173" s="199">
        <v>0</v>
      </c>
      <c r="J1173" s="199">
        <v>0</v>
      </c>
      <c r="K1173" s="199">
        <v>2</v>
      </c>
      <c r="L1173" s="199">
        <v>5.25</v>
      </c>
      <c r="M1173" s="199">
        <v>0</v>
      </c>
      <c r="N1173" s="199">
        <v>4.5</v>
      </c>
      <c r="O1173" s="199">
        <v>3</v>
      </c>
      <c r="P1173" s="200" t="s">
        <v>70</v>
      </c>
      <c r="Q1173" s="199">
        <v>0</v>
      </c>
      <c r="R1173" s="199">
        <v>9</v>
      </c>
      <c r="S1173" s="199">
        <v>4.5</v>
      </c>
      <c r="T1173" s="199">
        <v>11.25</v>
      </c>
      <c r="U1173" s="199">
        <v>5.25</v>
      </c>
      <c r="V1173" s="199">
        <v>3.75</v>
      </c>
      <c r="W1173" s="196" t="s">
        <v>71</v>
      </c>
      <c r="X1173" s="198">
        <v>11</v>
      </c>
      <c r="Y1173" s="81"/>
      <c r="Z1173" s="79"/>
      <c r="AA1173" t="str">
        <f t="shared" si="66"/>
        <v>Shaw, Tim TEN LB</v>
      </c>
    </row>
    <row r="1174" spans="1:27" ht="15.75" thickBot="1">
      <c r="A1174" s="196">
        <v>1164</v>
      </c>
      <c r="B1174" s="196">
        <v>1164</v>
      </c>
      <c r="C1174" s="197" t="s">
        <v>1282</v>
      </c>
      <c r="D1174" s="197">
        <v>126.75</v>
      </c>
      <c r="E1174" s="196">
        <v>7.9219999999999997</v>
      </c>
      <c r="F1174" s="199">
        <v>4</v>
      </c>
      <c r="G1174" s="199">
        <v>5.5</v>
      </c>
      <c r="H1174" s="199">
        <v>4.75</v>
      </c>
      <c r="I1174" s="199">
        <v>15.4</v>
      </c>
      <c r="J1174" s="199">
        <v>4.5</v>
      </c>
      <c r="K1174" s="199">
        <v>4.75</v>
      </c>
      <c r="L1174" s="199">
        <v>3</v>
      </c>
      <c r="M1174" s="199">
        <v>1.5</v>
      </c>
      <c r="N1174" s="199">
        <v>15.8</v>
      </c>
      <c r="O1174" s="200" t="s">
        <v>70</v>
      </c>
      <c r="P1174" s="199">
        <v>9.6999999999999993</v>
      </c>
      <c r="Q1174" s="199">
        <v>3</v>
      </c>
      <c r="R1174" s="199">
        <v>1.5</v>
      </c>
      <c r="S1174" s="199">
        <v>10.65</v>
      </c>
      <c r="T1174" s="199">
        <v>14.4</v>
      </c>
      <c r="U1174" s="199">
        <v>9</v>
      </c>
      <c r="V1174" s="199">
        <v>19.3</v>
      </c>
      <c r="W1174" s="196" t="s">
        <v>71</v>
      </c>
      <c r="X1174" s="198">
        <v>10</v>
      </c>
      <c r="Y1174" s="84"/>
      <c r="Z1174" s="82"/>
      <c r="AA1174" t="str">
        <f t="shared" si="66"/>
        <v>Sheard, Jabaal CLE DE</v>
      </c>
    </row>
    <row r="1175" spans="1:27" ht="15.75" thickBot="1">
      <c r="A1175" s="196">
        <v>1165</v>
      </c>
      <c r="B1175" s="196">
        <v>1165</v>
      </c>
      <c r="C1175" s="197" t="s">
        <v>1283</v>
      </c>
      <c r="D1175" s="197">
        <v>0</v>
      </c>
      <c r="E1175" s="196">
        <v>0</v>
      </c>
      <c r="F1175" s="199">
        <v>0</v>
      </c>
      <c r="G1175" s="196"/>
      <c r="H1175" s="196"/>
      <c r="I1175" s="196"/>
      <c r="J1175" s="200" t="s">
        <v>70</v>
      </c>
      <c r="K1175" s="196"/>
      <c r="L1175" s="196"/>
      <c r="M1175" s="196"/>
      <c r="N1175" s="196"/>
      <c r="O1175" s="196"/>
      <c r="P1175" s="196"/>
      <c r="Q1175" s="196"/>
      <c r="R1175" s="196"/>
      <c r="S1175" s="196"/>
      <c r="T1175" s="196"/>
      <c r="U1175" s="196"/>
      <c r="V1175" s="196"/>
      <c r="W1175" s="196" t="s">
        <v>71</v>
      </c>
      <c r="X1175" s="198">
        <v>5</v>
      </c>
      <c r="Y1175" s="81"/>
      <c r="Z1175" s="79"/>
      <c r="AA1175" t="str">
        <f t="shared" si="66"/>
        <v>Sheffield, Cameron DAL LB</v>
      </c>
    </row>
    <row r="1176" spans="1:27" ht="15.75" thickBot="1">
      <c r="A1176" s="196">
        <v>1166</v>
      </c>
      <c r="B1176" s="196">
        <v>1166</v>
      </c>
      <c r="C1176" s="197" t="s">
        <v>1284</v>
      </c>
      <c r="D1176" s="197">
        <v>114.7</v>
      </c>
      <c r="E1176" s="196">
        <v>7.1689999999999996</v>
      </c>
      <c r="F1176" s="199">
        <v>9.75</v>
      </c>
      <c r="G1176" s="199">
        <v>13</v>
      </c>
      <c r="H1176" s="199">
        <v>3</v>
      </c>
      <c r="I1176" s="199">
        <v>1.25</v>
      </c>
      <c r="J1176" s="199">
        <v>3</v>
      </c>
      <c r="K1176" s="199">
        <v>12</v>
      </c>
      <c r="L1176" s="199">
        <v>9.5</v>
      </c>
      <c r="M1176" s="200" t="s">
        <v>70</v>
      </c>
      <c r="N1176" s="199">
        <v>6</v>
      </c>
      <c r="O1176" s="199">
        <v>0</v>
      </c>
      <c r="P1176" s="199">
        <v>6.75</v>
      </c>
      <c r="Q1176" s="199">
        <v>2.25</v>
      </c>
      <c r="R1176" s="199">
        <v>4.5</v>
      </c>
      <c r="S1176" s="199">
        <v>7.75</v>
      </c>
      <c r="T1176" s="199">
        <v>16.45</v>
      </c>
      <c r="U1176" s="199">
        <v>9</v>
      </c>
      <c r="V1176" s="199">
        <v>10.5</v>
      </c>
      <c r="W1176" s="196" t="s">
        <v>71</v>
      </c>
      <c r="X1176" s="198">
        <v>8</v>
      </c>
      <c r="Y1176" s="84"/>
      <c r="Z1176" s="82"/>
      <c r="AA1176" t="str">
        <f t="shared" si="66"/>
        <v>Sheppard, Kelvin BUF LB</v>
      </c>
    </row>
    <row r="1177" spans="1:27" ht="15.75" thickBot="1">
      <c r="A1177" s="196">
        <v>1167</v>
      </c>
      <c r="B1177" s="196">
        <v>1167</v>
      </c>
      <c r="C1177" s="197" t="s">
        <v>1285</v>
      </c>
      <c r="D1177" s="197">
        <v>51.27</v>
      </c>
      <c r="E1177" s="196">
        <v>3.2040000000000002</v>
      </c>
      <c r="F1177" s="199">
        <v>1.47</v>
      </c>
      <c r="G1177" s="199">
        <v>5.07</v>
      </c>
      <c r="H1177" s="199">
        <v>0</v>
      </c>
      <c r="I1177" s="199">
        <v>11.13</v>
      </c>
      <c r="J1177" s="199">
        <v>-7.0000000000000007E-2</v>
      </c>
      <c r="K1177" s="199">
        <v>-0.13</v>
      </c>
      <c r="L1177" s="199">
        <v>0</v>
      </c>
      <c r="M1177" s="199">
        <v>3.57</v>
      </c>
      <c r="N1177" s="199">
        <v>1.03</v>
      </c>
      <c r="O1177" s="199">
        <v>3.68</v>
      </c>
      <c r="P1177" s="200" t="s">
        <v>70</v>
      </c>
      <c r="Q1177" s="199">
        <v>1.52</v>
      </c>
      <c r="R1177" s="199">
        <v>2.19</v>
      </c>
      <c r="S1177" s="199">
        <v>0</v>
      </c>
      <c r="T1177" s="199">
        <v>5.96</v>
      </c>
      <c r="U1177" s="199">
        <v>5.49</v>
      </c>
      <c r="V1177" s="199">
        <v>10.36</v>
      </c>
      <c r="W1177" s="196" t="s">
        <v>71</v>
      </c>
      <c r="X1177" s="198">
        <v>11</v>
      </c>
      <c r="Y1177" s="81"/>
      <c r="Z1177" s="79"/>
      <c r="AA1177" t="str">
        <f t="shared" si="66"/>
        <v>Sherels, Marcus MIN CB</v>
      </c>
    </row>
    <row r="1178" spans="1:27" ht="15.75" thickBot="1">
      <c r="A1178" s="196">
        <v>1168</v>
      </c>
      <c r="B1178" s="196">
        <v>1168</v>
      </c>
      <c r="C1178" s="197" t="s">
        <v>1286</v>
      </c>
      <c r="D1178" s="197">
        <v>11</v>
      </c>
      <c r="E1178" s="196">
        <v>0.78600000000000003</v>
      </c>
      <c r="F1178" s="199">
        <v>0</v>
      </c>
      <c r="G1178" s="199">
        <v>0</v>
      </c>
      <c r="H1178" s="199">
        <v>0</v>
      </c>
      <c r="I1178" s="199">
        <v>2.1</v>
      </c>
      <c r="J1178" s="199">
        <v>4.5</v>
      </c>
      <c r="K1178" s="199">
        <v>0</v>
      </c>
      <c r="L1178" s="196"/>
      <c r="M1178" s="199">
        <v>3.1</v>
      </c>
      <c r="N1178" s="199">
        <v>1.3</v>
      </c>
      <c r="O1178" s="200" t="s">
        <v>70</v>
      </c>
      <c r="P1178" s="199">
        <v>0</v>
      </c>
      <c r="Q1178" s="199">
        <v>0</v>
      </c>
      <c r="R1178" s="199">
        <v>0</v>
      </c>
      <c r="S1178" s="199">
        <v>0</v>
      </c>
      <c r="T1178" s="199">
        <v>0</v>
      </c>
      <c r="U1178" s="199">
        <v>0</v>
      </c>
      <c r="V1178" s="196"/>
      <c r="W1178" s="196" t="s">
        <v>71</v>
      </c>
      <c r="X1178" s="198">
        <v>10</v>
      </c>
      <c r="Y1178" s="84"/>
      <c r="Z1178" s="82"/>
      <c r="AA1178" t="str">
        <f t="shared" si="66"/>
        <v>Sherman, Anthony ARI RB</v>
      </c>
    </row>
    <row r="1179" spans="1:27" ht="15.75" thickBot="1">
      <c r="A1179" s="196">
        <v>1169</v>
      </c>
      <c r="B1179" s="196">
        <v>1169</v>
      </c>
      <c r="C1179" s="197" t="s">
        <v>1287</v>
      </c>
      <c r="D1179" s="197">
        <v>213.3</v>
      </c>
      <c r="E1179" s="196">
        <v>13.331</v>
      </c>
      <c r="F1179" s="199">
        <v>16</v>
      </c>
      <c r="G1179" s="199">
        <v>8.5</v>
      </c>
      <c r="H1179" s="199">
        <v>7</v>
      </c>
      <c r="I1179" s="199">
        <v>17.399999999999999</v>
      </c>
      <c r="J1179" s="199">
        <v>13</v>
      </c>
      <c r="K1179" s="199">
        <v>17</v>
      </c>
      <c r="L1179" s="199">
        <v>7</v>
      </c>
      <c r="M1179" s="199">
        <v>10.5</v>
      </c>
      <c r="N1179" s="199">
        <v>1.5</v>
      </c>
      <c r="O1179" s="199">
        <v>26.85</v>
      </c>
      <c r="P1179" s="200" t="s">
        <v>70</v>
      </c>
      <c r="Q1179" s="199">
        <v>7</v>
      </c>
      <c r="R1179" s="199">
        <v>10</v>
      </c>
      <c r="S1179" s="199">
        <v>30.15</v>
      </c>
      <c r="T1179" s="199">
        <v>8.25</v>
      </c>
      <c r="U1179" s="199">
        <v>22.5</v>
      </c>
      <c r="V1179" s="199">
        <v>10.65</v>
      </c>
      <c r="W1179" s="197" t="s">
        <v>230</v>
      </c>
      <c r="X1179" s="198">
        <v>11</v>
      </c>
      <c r="Y1179" s="81"/>
      <c r="Z1179" s="79"/>
      <c r="AA1179" t="str">
        <f t="shared" si="66"/>
        <v>Sherman, Richard SEA CB</v>
      </c>
    </row>
    <row r="1180" spans="1:27" ht="15.75" thickBot="1">
      <c r="A1180" s="196">
        <v>1170</v>
      </c>
      <c r="B1180" s="196">
        <v>1170</v>
      </c>
      <c r="C1180" s="197" t="s">
        <v>1288</v>
      </c>
      <c r="D1180" s="197">
        <v>0</v>
      </c>
      <c r="E1180" s="196">
        <v>0</v>
      </c>
      <c r="F1180" s="196"/>
      <c r="G1180" s="196"/>
      <c r="H1180" s="196"/>
      <c r="I1180" s="196"/>
      <c r="J1180" s="196"/>
      <c r="K1180" s="196"/>
      <c r="L1180" s="196"/>
      <c r="M1180" s="196"/>
      <c r="N1180" s="196"/>
      <c r="O1180" s="199">
        <v>0</v>
      </c>
      <c r="P1180" s="199">
        <v>0</v>
      </c>
      <c r="Q1180" s="199">
        <v>0</v>
      </c>
      <c r="R1180" s="196"/>
      <c r="S1180" s="199">
        <v>0</v>
      </c>
      <c r="T1180" s="196"/>
      <c r="U1180" s="196"/>
      <c r="V1180" s="196"/>
      <c r="W1180" s="196" t="s">
        <v>71</v>
      </c>
      <c r="X1180" s="198" t="s">
        <v>160</v>
      </c>
      <c r="Y1180" s="84"/>
      <c r="Z1180" s="82"/>
      <c r="AA1180" t="str">
        <f t="shared" si="66"/>
        <v>Shiancoe, Visanthe FA TE</v>
      </c>
    </row>
    <row r="1181" spans="1:27" ht="15.75" thickBot="1">
      <c r="A1181" s="196">
        <v>1171</v>
      </c>
      <c r="B1181" s="196">
        <v>1171</v>
      </c>
      <c r="C1181" s="197" t="s">
        <v>1289</v>
      </c>
      <c r="D1181" s="197">
        <v>86</v>
      </c>
      <c r="E1181" s="196">
        <v>8.6</v>
      </c>
      <c r="F1181" s="199">
        <v>3</v>
      </c>
      <c r="G1181" s="199">
        <v>0</v>
      </c>
      <c r="H1181" s="199">
        <v>4</v>
      </c>
      <c r="I1181" s="199">
        <v>6</v>
      </c>
      <c r="J1181" s="199">
        <v>10</v>
      </c>
      <c r="K1181" s="199">
        <v>13.5</v>
      </c>
      <c r="L1181" s="196"/>
      <c r="M1181" s="196"/>
      <c r="N1181" s="196"/>
      <c r="O1181" s="200" t="s">
        <v>70</v>
      </c>
      <c r="P1181" s="196"/>
      <c r="Q1181" s="196"/>
      <c r="R1181" s="196"/>
      <c r="S1181" s="199">
        <v>16.95</v>
      </c>
      <c r="T1181" s="199">
        <v>7.5</v>
      </c>
      <c r="U1181" s="199">
        <v>18.3</v>
      </c>
      <c r="V1181" s="199">
        <v>6.75</v>
      </c>
      <c r="W1181" s="196" t="s">
        <v>71</v>
      </c>
      <c r="X1181" s="198">
        <v>10</v>
      </c>
      <c r="Y1181" s="81"/>
      <c r="Z1181" s="79"/>
      <c r="AA1181" t="str">
        <f t="shared" si="66"/>
        <v>Shields, Sam GBP CB</v>
      </c>
    </row>
    <row r="1182" spans="1:27" ht="15.75" thickBot="1">
      <c r="A1182" s="196">
        <v>1172</v>
      </c>
      <c r="B1182" s="196">
        <v>1172</v>
      </c>
      <c r="C1182" s="197" t="s">
        <v>1290</v>
      </c>
      <c r="D1182" s="197">
        <v>66.5</v>
      </c>
      <c r="E1182" s="196">
        <v>9.5</v>
      </c>
      <c r="F1182" s="196"/>
      <c r="G1182" s="196"/>
      <c r="H1182" s="199">
        <v>-2.33</v>
      </c>
      <c r="I1182" s="196"/>
      <c r="J1182" s="196"/>
      <c r="K1182" s="200" t="s">
        <v>70</v>
      </c>
      <c r="L1182" s="196"/>
      <c r="M1182" s="196"/>
      <c r="N1182" s="196"/>
      <c r="O1182" s="196"/>
      <c r="P1182" s="196"/>
      <c r="Q1182" s="199">
        <v>3.98</v>
      </c>
      <c r="R1182" s="199">
        <v>5.65</v>
      </c>
      <c r="S1182" s="199">
        <v>11.75</v>
      </c>
      <c r="T1182" s="199">
        <v>4.4000000000000004</v>
      </c>
      <c r="U1182" s="199">
        <v>16.850000000000001</v>
      </c>
      <c r="V1182" s="199">
        <v>26.2</v>
      </c>
      <c r="W1182" s="196" t="s">
        <v>71</v>
      </c>
      <c r="X1182" s="198">
        <v>6</v>
      </c>
      <c r="Y1182" s="84"/>
      <c r="Z1182" s="82"/>
      <c r="AA1182" t="str">
        <f t="shared" si="66"/>
        <v>Shipley, Jordan JAC WR</v>
      </c>
    </row>
    <row r="1183" spans="1:27" ht="15.75" thickBot="1">
      <c r="A1183" s="196">
        <v>1173</v>
      </c>
      <c r="B1183" s="196">
        <v>1173</v>
      </c>
      <c r="C1183" s="197" t="s">
        <v>1291</v>
      </c>
      <c r="D1183" s="197">
        <v>210.25</v>
      </c>
      <c r="E1183" s="196">
        <v>15.018000000000001</v>
      </c>
      <c r="F1183" s="199">
        <v>18.399999999999999</v>
      </c>
      <c r="G1183" s="199">
        <v>0</v>
      </c>
      <c r="H1183" s="199">
        <v>15.85</v>
      </c>
      <c r="I1183" s="199">
        <v>2.0499999999999998</v>
      </c>
      <c r="J1183" s="199">
        <v>6.8</v>
      </c>
      <c r="K1183" s="200" t="s">
        <v>70</v>
      </c>
      <c r="L1183" s="199">
        <v>16.899999999999999</v>
      </c>
      <c r="M1183" s="199">
        <v>21.6</v>
      </c>
      <c r="N1183" s="199">
        <v>9.35</v>
      </c>
      <c r="O1183" s="199">
        <v>25</v>
      </c>
      <c r="P1183" s="199">
        <v>18.850000000000001</v>
      </c>
      <c r="Q1183" s="199">
        <v>22.5</v>
      </c>
      <c r="R1183" s="199">
        <v>22.45</v>
      </c>
      <c r="S1183" s="196"/>
      <c r="T1183" s="199">
        <v>17.600000000000001</v>
      </c>
      <c r="U1183" s="199">
        <v>12.9</v>
      </c>
      <c r="V1183" s="196"/>
      <c r="W1183" s="197" t="s">
        <v>261</v>
      </c>
      <c r="X1183" s="198">
        <v>6</v>
      </c>
      <c r="Y1183" s="81"/>
      <c r="Z1183" s="79"/>
      <c r="AA1183" t="str">
        <f t="shared" si="66"/>
        <v>Shorts, Cecil JAC WR</v>
      </c>
    </row>
    <row r="1184" spans="1:27" ht="15.75" thickBot="1">
      <c r="A1184" s="196">
        <v>1174</v>
      </c>
      <c r="B1184" s="196">
        <v>1174</v>
      </c>
      <c r="C1184" s="197" t="s">
        <v>1292</v>
      </c>
      <c r="D1184" s="197">
        <v>0.75</v>
      </c>
      <c r="E1184" s="196">
        <v>7.4999999999999997E-2</v>
      </c>
      <c r="F1184" s="196"/>
      <c r="G1184" s="199">
        <v>0</v>
      </c>
      <c r="H1184" s="199">
        <v>0.75</v>
      </c>
      <c r="I1184" s="199">
        <v>0</v>
      </c>
      <c r="J1184" s="199">
        <v>0</v>
      </c>
      <c r="K1184" s="199">
        <v>0</v>
      </c>
      <c r="L1184" s="200" t="s">
        <v>70</v>
      </c>
      <c r="M1184" s="199">
        <v>0</v>
      </c>
      <c r="N1184" s="199">
        <v>0</v>
      </c>
      <c r="O1184" s="199">
        <v>0</v>
      </c>
      <c r="P1184" s="196"/>
      <c r="Q1184" s="196"/>
      <c r="R1184" s="196"/>
      <c r="S1184" s="196"/>
      <c r="T1184" s="196"/>
      <c r="U1184" s="199">
        <v>0</v>
      </c>
      <c r="V1184" s="199">
        <v>0</v>
      </c>
      <c r="W1184" s="196" t="s">
        <v>71</v>
      </c>
      <c r="X1184" s="198">
        <v>7</v>
      </c>
      <c r="Y1184" s="84"/>
      <c r="Z1184" s="82"/>
      <c r="AA1184" t="str">
        <f t="shared" si="66"/>
        <v>Sidbury, Lawrence ATL DE</v>
      </c>
    </row>
    <row r="1185" spans="1:27" ht="15.75" thickBot="1">
      <c r="A1185" s="196">
        <v>1175</v>
      </c>
      <c r="B1185" s="196">
        <v>1175</v>
      </c>
      <c r="C1185" s="197" t="s">
        <v>1293</v>
      </c>
      <c r="D1185" s="197">
        <v>23.5</v>
      </c>
      <c r="E1185" s="196">
        <v>1.4690000000000001</v>
      </c>
      <c r="F1185" s="199">
        <v>0</v>
      </c>
      <c r="G1185" s="199">
        <v>0</v>
      </c>
      <c r="H1185" s="199">
        <v>0</v>
      </c>
      <c r="I1185" s="199">
        <v>0</v>
      </c>
      <c r="J1185" s="199">
        <v>0</v>
      </c>
      <c r="K1185" s="199">
        <v>0</v>
      </c>
      <c r="L1185" s="200" t="s">
        <v>70</v>
      </c>
      <c r="M1185" s="199">
        <v>0</v>
      </c>
      <c r="N1185" s="199">
        <v>0</v>
      </c>
      <c r="O1185" s="199">
        <v>0</v>
      </c>
      <c r="P1185" s="199">
        <v>0</v>
      </c>
      <c r="Q1185" s="199">
        <v>0</v>
      </c>
      <c r="R1185" s="199">
        <v>3</v>
      </c>
      <c r="S1185" s="199">
        <v>3.75</v>
      </c>
      <c r="T1185" s="199">
        <v>11.25</v>
      </c>
      <c r="U1185" s="199">
        <v>2.5</v>
      </c>
      <c r="V1185" s="199">
        <v>3</v>
      </c>
      <c r="W1185" s="196" t="s">
        <v>71</v>
      </c>
      <c r="X1185" s="198">
        <v>7</v>
      </c>
      <c r="Y1185" s="81"/>
      <c r="Z1185" s="79"/>
      <c r="AA1185" t="str">
        <f t="shared" si="66"/>
        <v>Siler, Brandon KCC LB</v>
      </c>
    </row>
    <row r="1186" spans="1:27" ht="15.75" thickBot="1">
      <c r="A1186" s="196">
        <v>1176</v>
      </c>
      <c r="B1186" s="196">
        <v>1176</v>
      </c>
      <c r="C1186" s="197" t="s">
        <v>1294</v>
      </c>
      <c r="D1186" s="197">
        <v>66.349999999999994</v>
      </c>
      <c r="E1186" s="196">
        <v>6.6349999999999998</v>
      </c>
      <c r="F1186" s="196"/>
      <c r="G1186" s="196"/>
      <c r="H1186" s="196"/>
      <c r="I1186" s="199">
        <v>8.5</v>
      </c>
      <c r="J1186" s="200" t="s">
        <v>70</v>
      </c>
      <c r="K1186" s="196"/>
      <c r="L1186" s="199">
        <v>0</v>
      </c>
      <c r="M1186" s="199">
        <v>17.850000000000001</v>
      </c>
      <c r="N1186" s="199">
        <v>1.5</v>
      </c>
      <c r="O1186" s="199">
        <v>7.5</v>
      </c>
      <c r="P1186" s="199">
        <v>7.5</v>
      </c>
      <c r="Q1186" s="199">
        <v>9.25</v>
      </c>
      <c r="R1186" s="199">
        <v>3</v>
      </c>
      <c r="S1186" s="199">
        <v>11.25</v>
      </c>
      <c r="T1186" s="196"/>
      <c r="U1186" s="199">
        <v>0</v>
      </c>
      <c r="V1186" s="196"/>
      <c r="W1186" s="196" t="s">
        <v>71</v>
      </c>
      <c r="X1186" s="198">
        <v>5</v>
      </c>
      <c r="Y1186" s="84"/>
      <c r="Z1186" s="82"/>
      <c r="AA1186" t="str">
        <f t="shared" si="66"/>
        <v>Silva, Ricardo DET S</v>
      </c>
    </row>
    <row r="1187" spans="1:27" ht="15.75" thickBot="1">
      <c r="A1187" s="196">
        <v>1177</v>
      </c>
      <c r="B1187" s="196">
        <v>1177</v>
      </c>
      <c r="C1187" s="197" t="s">
        <v>1295</v>
      </c>
      <c r="D1187" s="197">
        <v>54.9</v>
      </c>
      <c r="E1187" s="196">
        <v>4.5750000000000002</v>
      </c>
      <c r="F1187" s="196"/>
      <c r="G1187" s="196"/>
      <c r="H1187" s="196"/>
      <c r="I1187" s="199">
        <v>10</v>
      </c>
      <c r="J1187" s="199">
        <v>0</v>
      </c>
      <c r="K1187" s="196"/>
      <c r="L1187" s="199">
        <v>2.0499999999999998</v>
      </c>
      <c r="M1187" s="199">
        <v>3.2</v>
      </c>
      <c r="N1187" s="199">
        <v>2.65</v>
      </c>
      <c r="O1187" s="199">
        <v>6.55</v>
      </c>
      <c r="P1187" s="200" t="s">
        <v>70</v>
      </c>
      <c r="Q1187" s="199">
        <v>1.35</v>
      </c>
      <c r="R1187" s="199">
        <v>5</v>
      </c>
      <c r="S1187" s="199">
        <v>2.5499999999999998</v>
      </c>
      <c r="T1187" s="199">
        <v>5.7</v>
      </c>
      <c r="U1187" s="199">
        <v>8.1999999999999993</v>
      </c>
      <c r="V1187" s="199">
        <v>7.65</v>
      </c>
      <c r="W1187" s="196" t="s">
        <v>71</v>
      </c>
      <c r="X1187" s="198">
        <v>11</v>
      </c>
      <c r="Y1187" s="81"/>
      <c r="Z1187" s="79"/>
      <c r="AA1187" t="str">
        <f t="shared" si="66"/>
        <v>Simpson, Jerome MIN WR</v>
      </c>
    </row>
    <row r="1188" spans="1:27" ht="15.75" thickBot="1">
      <c r="A1188" s="196">
        <v>1178</v>
      </c>
      <c r="B1188" s="196">
        <v>1178</v>
      </c>
      <c r="C1188" s="197" t="s">
        <v>1296</v>
      </c>
      <c r="D1188" s="197">
        <v>14</v>
      </c>
      <c r="E1188" s="196">
        <v>0.93300000000000005</v>
      </c>
      <c r="F1188" s="196"/>
      <c r="G1188" s="199">
        <v>0</v>
      </c>
      <c r="H1188" s="199">
        <v>0</v>
      </c>
      <c r="I1188" s="199">
        <v>0</v>
      </c>
      <c r="J1188" s="199">
        <v>0</v>
      </c>
      <c r="K1188" s="199">
        <v>0</v>
      </c>
      <c r="L1188" s="200" t="s">
        <v>70</v>
      </c>
      <c r="M1188" s="199">
        <v>0</v>
      </c>
      <c r="N1188" s="199">
        <v>14</v>
      </c>
      <c r="O1188" s="199">
        <v>0</v>
      </c>
      <c r="P1188" s="199">
        <v>0</v>
      </c>
      <c r="Q1188" s="199">
        <v>0</v>
      </c>
      <c r="R1188" s="199">
        <v>0</v>
      </c>
      <c r="S1188" s="199">
        <v>0</v>
      </c>
      <c r="T1188" s="199">
        <v>0</v>
      </c>
      <c r="U1188" s="199">
        <v>0</v>
      </c>
      <c r="V1188" s="199">
        <v>0</v>
      </c>
      <c r="W1188" s="196" t="s">
        <v>71</v>
      </c>
      <c r="X1188" s="198">
        <v>7</v>
      </c>
      <c r="Y1188" s="84"/>
      <c r="Z1188" s="82"/>
      <c r="AA1188" t="str">
        <f t="shared" si="66"/>
        <v>Sims, David PHI S</v>
      </c>
    </row>
    <row r="1189" spans="1:27" ht="15.75" thickBot="1">
      <c r="A1189" s="196">
        <v>1179</v>
      </c>
      <c r="B1189" s="196">
        <v>1179</v>
      </c>
      <c r="C1189" s="197" t="s">
        <v>1297</v>
      </c>
      <c r="D1189" s="197">
        <v>58.75</v>
      </c>
      <c r="E1189" s="196">
        <v>5.875</v>
      </c>
      <c r="F1189" s="196"/>
      <c r="G1189" s="196"/>
      <c r="H1189" s="196"/>
      <c r="I1189" s="196"/>
      <c r="J1189" s="200" t="s">
        <v>70</v>
      </c>
      <c r="K1189" s="196"/>
      <c r="L1189" s="196"/>
      <c r="M1189" s="199">
        <v>3</v>
      </c>
      <c r="N1189" s="199">
        <v>9</v>
      </c>
      <c r="O1189" s="199">
        <v>9.25</v>
      </c>
      <c r="P1189" s="199">
        <v>2.25</v>
      </c>
      <c r="Q1189" s="199">
        <v>5.25</v>
      </c>
      <c r="R1189" s="199">
        <v>5.25</v>
      </c>
      <c r="S1189" s="199">
        <v>16.5</v>
      </c>
      <c r="T1189" s="199">
        <v>0</v>
      </c>
      <c r="U1189" s="199">
        <v>3</v>
      </c>
      <c r="V1189" s="199">
        <v>5.25</v>
      </c>
      <c r="W1189" s="196" t="s">
        <v>87</v>
      </c>
      <c r="X1189" s="198">
        <v>5</v>
      </c>
      <c r="Y1189" s="81"/>
      <c r="Z1189" s="79"/>
      <c r="AA1189" t="str">
        <f t="shared" si="66"/>
        <v>Sims, Ernie DAL LB</v>
      </c>
    </row>
    <row r="1190" spans="1:27" ht="15.75" thickBot="1">
      <c r="A1190" s="196">
        <v>1180</v>
      </c>
      <c r="B1190" s="196">
        <v>1180</v>
      </c>
      <c r="C1190" s="197" t="s">
        <v>1298</v>
      </c>
      <c r="D1190" s="197">
        <v>71.45</v>
      </c>
      <c r="E1190" s="196">
        <v>5.4960000000000004</v>
      </c>
      <c r="F1190" s="199">
        <v>0</v>
      </c>
      <c r="G1190" s="199">
        <v>5</v>
      </c>
      <c r="H1190" s="199">
        <v>1.25</v>
      </c>
      <c r="I1190" s="199">
        <v>9.6999999999999993</v>
      </c>
      <c r="J1190" s="196"/>
      <c r="K1190" s="199">
        <v>0</v>
      </c>
      <c r="L1190" s="199">
        <v>0</v>
      </c>
      <c r="M1190" s="196"/>
      <c r="N1190" s="200" t="s">
        <v>70</v>
      </c>
      <c r="O1190" s="196"/>
      <c r="P1190" s="199">
        <v>11</v>
      </c>
      <c r="Q1190" s="199">
        <v>1.25</v>
      </c>
      <c r="R1190" s="199">
        <v>11.9</v>
      </c>
      <c r="S1190" s="199">
        <v>6.25</v>
      </c>
      <c r="T1190" s="199">
        <v>11.1</v>
      </c>
      <c r="U1190" s="199">
        <v>11.5</v>
      </c>
      <c r="V1190" s="199">
        <v>2.5</v>
      </c>
      <c r="W1190" s="196" t="s">
        <v>71</v>
      </c>
      <c r="X1190" s="198">
        <v>9</v>
      </c>
      <c r="Y1190" s="84"/>
      <c r="Z1190" s="82"/>
      <c r="AA1190" t="str">
        <f t="shared" si="66"/>
        <v>Sims, Eugene STL DE</v>
      </c>
    </row>
    <row r="1191" spans="1:27" ht="15.75" thickBot="1">
      <c r="A1191" s="196">
        <v>1181</v>
      </c>
      <c r="B1191" s="196">
        <v>1181</v>
      </c>
      <c r="C1191" s="197" t="s">
        <v>1299</v>
      </c>
      <c r="D1191" s="197">
        <v>47.05</v>
      </c>
      <c r="E1191" s="196">
        <v>5.8810000000000002</v>
      </c>
      <c r="F1191" s="196"/>
      <c r="G1191" s="196"/>
      <c r="H1191" s="196"/>
      <c r="I1191" s="196"/>
      <c r="J1191" s="196"/>
      <c r="K1191" s="196"/>
      <c r="L1191" s="196"/>
      <c r="M1191" s="200" t="s">
        <v>70</v>
      </c>
      <c r="N1191" s="196"/>
      <c r="O1191" s="199">
        <v>11.3</v>
      </c>
      <c r="P1191" s="199">
        <v>0</v>
      </c>
      <c r="Q1191" s="199">
        <v>6.25</v>
      </c>
      <c r="R1191" s="199">
        <v>7.5</v>
      </c>
      <c r="S1191" s="199">
        <v>0</v>
      </c>
      <c r="T1191" s="199">
        <v>0</v>
      </c>
      <c r="U1191" s="199">
        <v>13.25</v>
      </c>
      <c r="V1191" s="199">
        <v>8.75</v>
      </c>
      <c r="W1191" s="196" t="s">
        <v>96</v>
      </c>
      <c r="X1191" s="198">
        <v>8</v>
      </c>
      <c r="Y1191" s="81"/>
      <c r="Z1191" s="79"/>
      <c r="AA1191" t="str">
        <f t="shared" si="66"/>
        <v>Sims, Pat CIN DT</v>
      </c>
    </row>
    <row r="1192" spans="1:27" ht="15.75" thickBot="1">
      <c r="A1192" s="196">
        <v>1182</v>
      </c>
      <c r="B1192" s="196">
        <v>1182</v>
      </c>
      <c r="C1192" s="197" t="s">
        <v>1300</v>
      </c>
      <c r="D1192" s="197">
        <v>11.74</v>
      </c>
      <c r="E1192" s="196">
        <v>1.677</v>
      </c>
      <c r="F1192" s="199">
        <v>2.16</v>
      </c>
      <c r="G1192" s="196"/>
      <c r="H1192" s="196"/>
      <c r="I1192" s="196"/>
      <c r="J1192" s="196"/>
      <c r="K1192" s="199">
        <v>-1.2</v>
      </c>
      <c r="L1192" s="199">
        <v>2.48</v>
      </c>
      <c r="M1192" s="199">
        <v>4.7</v>
      </c>
      <c r="N1192" s="199">
        <v>16.3</v>
      </c>
      <c r="O1192" s="200" t="s">
        <v>70</v>
      </c>
      <c r="P1192" s="199">
        <v>0.24</v>
      </c>
      <c r="Q1192" s="196"/>
      <c r="R1192" s="196"/>
      <c r="S1192" s="199">
        <v>-12.94</v>
      </c>
      <c r="T1192" s="196"/>
      <c r="U1192" s="196"/>
      <c r="V1192" s="196"/>
      <c r="W1192" s="196" t="s">
        <v>71</v>
      </c>
      <c r="X1192" s="198">
        <v>10</v>
      </c>
      <c r="Y1192" s="84"/>
      <c r="Z1192" s="82"/>
      <c r="AA1192" t="str">
        <f t="shared" si="66"/>
        <v>Skelton, John ARI QB</v>
      </c>
    </row>
    <row r="1193" spans="1:27" ht="15.75" thickBot="1">
      <c r="A1193" s="196">
        <v>1183</v>
      </c>
      <c r="B1193" s="196">
        <v>1183</v>
      </c>
      <c r="C1193" s="197" t="s">
        <v>1301</v>
      </c>
      <c r="D1193" s="197">
        <v>135.5</v>
      </c>
      <c r="E1193" s="196">
        <v>8.4689999999999994</v>
      </c>
      <c r="F1193" s="199">
        <v>14</v>
      </c>
      <c r="G1193" s="199">
        <v>10.5</v>
      </c>
      <c r="H1193" s="199">
        <v>9.5</v>
      </c>
      <c r="I1193" s="199">
        <v>8</v>
      </c>
      <c r="J1193" s="199">
        <v>16.5</v>
      </c>
      <c r="K1193" s="199">
        <v>13.5</v>
      </c>
      <c r="L1193" s="199">
        <v>9.75</v>
      </c>
      <c r="M1193" s="199">
        <v>5.5</v>
      </c>
      <c r="N1193" s="199">
        <v>4.5</v>
      </c>
      <c r="O1193" s="200" t="s">
        <v>70</v>
      </c>
      <c r="P1193" s="199">
        <v>13</v>
      </c>
      <c r="Q1193" s="199">
        <v>5.5</v>
      </c>
      <c r="R1193" s="199">
        <v>9.5</v>
      </c>
      <c r="S1193" s="199">
        <v>1.5</v>
      </c>
      <c r="T1193" s="199">
        <v>0</v>
      </c>
      <c r="U1193" s="199">
        <v>12.75</v>
      </c>
      <c r="V1193" s="199">
        <v>1.5</v>
      </c>
      <c r="W1193" s="196" t="s">
        <v>71</v>
      </c>
      <c r="X1193" s="198">
        <v>10</v>
      </c>
      <c r="Y1193" s="81"/>
      <c r="Z1193" s="79"/>
      <c r="AA1193" t="str">
        <f t="shared" si="66"/>
        <v>Skrine, Buster CLE CB</v>
      </c>
    </row>
    <row r="1194" spans="1:27" ht="15.75" thickBot="1">
      <c r="A1194" s="196">
        <v>1184</v>
      </c>
      <c r="B1194" s="196">
        <v>1184</v>
      </c>
      <c r="C1194" s="197" t="s">
        <v>1302</v>
      </c>
      <c r="D1194" s="197">
        <v>16.5</v>
      </c>
      <c r="E1194" s="196">
        <v>1.0309999999999999</v>
      </c>
      <c r="F1194" s="199">
        <v>1.5</v>
      </c>
      <c r="G1194" s="199">
        <v>0</v>
      </c>
      <c r="H1194" s="199">
        <v>0</v>
      </c>
      <c r="I1194" s="199">
        <v>1.5</v>
      </c>
      <c r="J1194" s="199">
        <v>0</v>
      </c>
      <c r="K1194" s="199">
        <v>3.75</v>
      </c>
      <c r="L1194" s="199">
        <v>0.75</v>
      </c>
      <c r="M1194" s="200" t="s">
        <v>70</v>
      </c>
      <c r="N1194" s="199">
        <v>0</v>
      </c>
      <c r="O1194" s="199">
        <v>1.5</v>
      </c>
      <c r="P1194" s="199">
        <v>0</v>
      </c>
      <c r="Q1194" s="199">
        <v>0</v>
      </c>
      <c r="R1194" s="199">
        <v>0</v>
      </c>
      <c r="S1194" s="199">
        <v>0.75</v>
      </c>
      <c r="T1194" s="199">
        <v>0</v>
      </c>
      <c r="U1194" s="199">
        <v>0</v>
      </c>
      <c r="V1194" s="199">
        <v>6.75</v>
      </c>
      <c r="W1194" s="196" t="s">
        <v>71</v>
      </c>
      <c r="X1194" s="198">
        <v>8</v>
      </c>
      <c r="Y1194" s="84"/>
      <c r="Z1194" s="82"/>
      <c r="AA1194" t="str">
        <f t="shared" si="66"/>
        <v>Skuta, Dan CIN LB</v>
      </c>
    </row>
    <row r="1195" spans="1:27" ht="15.75" thickBot="1">
      <c r="A1195" s="196">
        <v>1185</v>
      </c>
      <c r="B1195" s="196">
        <v>1185</v>
      </c>
      <c r="C1195" s="197" t="s">
        <v>1303</v>
      </c>
      <c r="D1195" s="197">
        <v>1.56</v>
      </c>
      <c r="E1195" s="196">
        <v>9.8000000000000004E-2</v>
      </c>
      <c r="F1195" s="199">
        <v>0.76</v>
      </c>
      <c r="G1195" s="199">
        <v>0</v>
      </c>
      <c r="H1195" s="199">
        <v>0</v>
      </c>
      <c r="I1195" s="199">
        <v>0</v>
      </c>
      <c r="J1195" s="199">
        <v>0</v>
      </c>
      <c r="K1195" s="199">
        <v>0</v>
      </c>
      <c r="L1195" s="199">
        <v>0</v>
      </c>
      <c r="M1195" s="199">
        <v>0</v>
      </c>
      <c r="N1195" s="200" t="s">
        <v>70</v>
      </c>
      <c r="O1195" s="199">
        <v>0</v>
      </c>
      <c r="P1195" s="199">
        <v>0</v>
      </c>
      <c r="Q1195" s="199">
        <v>0</v>
      </c>
      <c r="R1195" s="199">
        <v>0</v>
      </c>
      <c r="S1195" s="199">
        <v>0</v>
      </c>
      <c r="T1195" s="199">
        <v>0</v>
      </c>
      <c r="U1195" s="199">
        <v>0.8</v>
      </c>
      <c r="V1195" s="199">
        <v>0</v>
      </c>
      <c r="W1195" s="196" t="s">
        <v>71</v>
      </c>
      <c r="X1195" s="198">
        <v>9</v>
      </c>
      <c r="Y1195" s="81"/>
      <c r="Z1195" s="79"/>
      <c r="AA1195" t="str">
        <f t="shared" si="66"/>
        <v>Slater, Matt NEP WR</v>
      </c>
    </row>
    <row r="1196" spans="1:27" ht="15.75" thickBot="1">
      <c r="A1196" s="196">
        <v>1186</v>
      </c>
      <c r="B1196" s="196">
        <v>1186</v>
      </c>
      <c r="C1196" s="197" t="s">
        <v>1304</v>
      </c>
      <c r="D1196" s="197">
        <v>1.8</v>
      </c>
      <c r="E1196" s="196">
        <v>0.9</v>
      </c>
      <c r="F1196" s="196"/>
      <c r="G1196" s="196"/>
      <c r="H1196" s="196"/>
      <c r="I1196" s="196"/>
      <c r="J1196" s="196"/>
      <c r="K1196" s="196"/>
      <c r="L1196" s="196"/>
      <c r="M1196" s="196"/>
      <c r="N1196" s="196"/>
      <c r="O1196" s="200" t="s">
        <v>70</v>
      </c>
      <c r="P1196" s="196"/>
      <c r="Q1196" s="196"/>
      <c r="R1196" s="196"/>
      <c r="S1196" s="196"/>
      <c r="T1196" s="196"/>
      <c r="U1196" s="199">
        <v>1.8</v>
      </c>
      <c r="V1196" s="199">
        <v>0</v>
      </c>
      <c r="W1196" s="196" t="s">
        <v>96</v>
      </c>
      <c r="X1196" s="198">
        <v>10</v>
      </c>
      <c r="Y1196" s="84"/>
      <c r="Z1196" s="82"/>
      <c r="AA1196" t="str">
        <f t="shared" si="66"/>
        <v>Smelley, Brad CLE TE</v>
      </c>
    </row>
    <row r="1197" spans="1:27" ht="15.75" thickBot="1">
      <c r="A1197" s="196">
        <v>1187</v>
      </c>
      <c r="B1197" s="196">
        <v>1187</v>
      </c>
      <c r="C1197" s="197" t="s">
        <v>1305</v>
      </c>
      <c r="D1197" s="197">
        <v>236.5</v>
      </c>
      <c r="E1197" s="196">
        <v>14.781000000000001</v>
      </c>
      <c r="F1197" s="199">
        <v>10.75</v>
      </c>
      <c r="G1197" s="199">
        <v>17.100000000000001</v>
      </c>
      <c r="H1197" s="199">
        <v>4.5</v>
      </c>
      <c r="I1197" s="199">
        <v>21.85</v>
      </c>
      <c r="J1197" s="199">
        <v>1.5</v>
      </c>
      <c r="K1197" s="199">
        <v>2.25</v>
      </c>
      <c r="L1197" s="199">
        <v>11.95</v>
      </c>
      <c r="M1197" s="199">
        <v>22.8</v>
      </c>
      <c r="N1197" s="200" t="s">
        <v>70</v>
      </c>
      <c r="O1197" s="199">
        <v>23.6</v>
      </c>
      <c r="P1197" s="199">
        <v>53.25</v>
      </c>
      <c r="Q1197" s="199">
        <v>16.55</v>
      </c>
      <c r="R1197" s="199">
        <v>10.35</v>
      </c>
      <c r="S1197" s="199">
        <v>21.95</v>
      </c>
      <c r="T1197" s="199">
        <v>8.85</v>
      </c>
      <c r="U1197" s="199">
        <v>5.25</v>
      </c>
      <c r="V1197" s="199">
        <v>4</v>
      </c>
      <c r="W1197" s="197" t="s">
        <v>278</v>
      </c>
      <c r="X1197" s="198">
        <v>9</v>
      </c>
      <c r="Y1197" s="81"/>
      <c r="Z1197" s="79"/>
      <c r="AA1197" t="str">
        <f t="shared" si="66"/>
        <v>Smith, Aldon SFO LB</v>
      </c>
    </row>
    <row r="1198" spans="1:27" ht="15.75" thickBot="1">
      <c r="A1198" s="196">
        <v>1188</v>
      </c>
      <c r="B1198" s="196">
        <v>1188</v>
      </c>
      <c r="C1198" s="197" t="s">
        <v>1306</v>
      </c>
      <c r="D1198" s="197">
        <v>24.2</v>
      </c>
      <c r="E1198" s="196">
        <v>2.0169999999999999</v>
      </c>
      <c r="F1198" s="199">
        <v>1.4</v>
      </c>
      <c r="G1198" s="199">
        <v>7.5</v>
      </c>
      <c r="H1198" s="196"/>
      <c r="I1198" s="196"/>
      <c r="J1198" s="196"/>
      <c r="K1198" s="199">
        <v>0</v>
      </c>
      <c r="L1198" s="196"/>
      <c r="M1198" s="199">
        <v>1.6</v>
      </c>
      <c r="N1198" s="199">
        <v>5.3</v>
      </c>
      <c r="O1198" s="200" t="s">
        <v>70</v>
      </c>
      <c r="P1198" s="199">
        <v>1.7</v>
      </c>
      <c r="Q1198" s="199">
        <v>0</v>
      </c>
      <c r="R1198" s="199">
        <v>1.6</v>
      </c>
      <c r="S1198" s="199">
        <v>0</v>
      </c>
      <c r="T1198" s="199">
        <v>3.8</v>
      </c>
      <c r="U1198" s="199">
        <v>1.3</v>
      </c>
      <c r="V1198" s="199">
        <v>0</v>
      </c>
      <c r="W1198" s="196" t="s">
        <v>71</v>
      </c>
      <c r="X1198" s="198">
        <v>10</v>
      </c>
      <c r="Y1198" s="84"/>
      <c r="Z1198" s="82"/>
      <c r="AA1198" t="str">
        <f t="shared" si="66"/>
        <v>Smith, Alex CLE TE</v>
      </c>
    </row>
    <row r="1199" spans="1:27" ht="15.75" thickBot="1">
      <c r="A1199" s="196">
        <v>1189</v>
      </c>
      <c r="B1199" s="196">
        <v>1189</v>
      </c>
      <c r="C1199" s="197" t="s">
        <v>1307</v>
      </c>
      <c r="D1199" s="197">
        <v>112.71</v>
      </c>
      <c r="E1199" s="196">
        <v>11.271000000000001</v>
      </c>
      <c r="F1199" s="199">
        <v>15.74</v>
      </c>
      <c r="G1199" s="199">
        <v>16.739999999999998</v>
      </c>
      <c r="H1199" s="199">
        <v>6.76</v>
      </c>
      <c r="I1199" s="199">
        <v>4.92</v>
      </c>
      <c r="J1199" s="199">
        <v>37.049999999999997</v>
      </c>
      <c r="K1199" s="199">
        <v>-3.5</v>
      </c>
      <c r="L1199" s="199">
        <v>6.7</v>
      </c>
      <c r="M1199" s="199">
        <v>21.88</v>
      </c>
      <c r="N1199" s="200" t="s">
        <v>70</v>
      </c>
      <c r="O1199" s="199">
        <v>6.38</v>
      </c>
      <c r="P1199" s="196"/>
      <c r="Q1199" s="196"/>
      <c r="R1199" s="196"/>
      <c r="S1199" s="196"/>
      <c r="T1199" s="196"/>
      <c r="U1199" s="196"/>
      <c r="V1199" s="199">
        <v>0.04</v>
      </c>
      <c r="W1199" s="197" t="s">
        <v>177</v>
      </c>
      <c r="X1199" s="198">
        <v>9</v>
      </c>
      <c r="Y1199" s="81"/>
      <c r="Z1199" s="79"/>
      <c r="AA1199" t="str">
        <f t="shared" si="66"/>
        <v>Smith, Alex SFO QB</v>
      </c>
    </row>
    <row r="1200" spans="1:27" ht="15.75" thickBot="1">
      <c r="A1200" s="196">
        <v>1190</v>
      </c>
      <c r="B1200" s="196">
        <v>1190</v>
      </c>
      <c r="C1200" s="197" t="s">
        <v>1308</v>
      </c>
      <c r="D1200" s="197">
        <v>4.0999999999999996</v>
      </c>
      <c r="E1200" s="196">
        <v>0.373</v>
      </c>
      <c r="F1200" s="196"/>
      <c r="G1200" s="196"/>
      <c r="H1200" s="196"/>
      <c r="I1200" s="199">
        <v>0</v>
      </c>
      <c r="J1200" s="199">
        <v>2.2999999999999998</v>
      </c>
      <c r="K1200" s="199">
        <v>0</v>
      </c>
      <c r="L1200" s="199">
        <v>0</v>
      </c>
      <c r="M1200" s="199">
        <v>0</v>
      </c>
      <c r="N1200" s="199">
        <v>0</v>
      </c>
      <c r="O1200" s="200" t="s">
        <v>70</v>
      </c>
      <c r="P1200" s="199">
        <v>0</v>
      </c>
      <c r="Q1200" s="196"/>
      <c r="R1200" s="196"/>
      <c r="S1200" s="199">
        <v>0</v>
      </c>
      <c r="T1200" s="199">
        <v>0</v>
      </c>
      <c r="U1200" s="199">
        <v>1.8</v>
      </c>
      <c r="V1200" s="199">
        <v>0</v>
      </c>
      <c r="W1200" s="196" t="s">
        <v>71</v>
      </c>
      <c r="X1200" s="198">
        <v>10</v>
      </c>
      <c r="Y1200" s="84"/>
      <c r="Z1200" s="82"/>
      <c r="AA1200" t="str">
        <f t="shared" si="66"/>
        <v>Smith, Alfonso ARI RB</v>
      </c>
    </row>
    <row r="1201" spans="1:27" ht="15.75" thickBot="1">
      <c r="A1201" s="196">
        <v>1191</v>
      </c>
      <c r="B1201" s="196">
        <v>1191</v>
      </c>
      <c r="C1201" s="197" t="s">
        <v>1309</v>
      </c>
      <c r="D1201" s="197">
        <v>16.38</v>
      </c>
      <c r="E1201" s="196">
        <v>4.0949999999999998</v>
      </c>
      <c r="F1201" s="196"/>
      <c r="G1201" s="196"/>
      <c r="H1201" s="196"/>
      <c r="I1201" s="196"/>
      <c r="J1201" s="196"/>
      <c r="K1201" s="196"/>
      <c r="L1201" s="199">
        <v>10.25</v>
      </c>
      <c r="M1201" s="199">
        <v>6</v>
      </c>
      <c r="N1201" s="199">
        <v>0</v>
      </c>
      <c r="O1201" s="199">
        <v>0.13</v>
      </c>
      <c r="P1201" s="196"/>
      <c r="Q1201" s="196"/>
      <c r="R1201" s="196"/>
      <c r="S1201" s="196"/>
      <c r="T1201" s="196"/>
      <c r="U1201" s="196"/>
      <c r="V1201" s="196"/>
      <c r="W1201" s="196" t="s">
        <v>71</v>
      </c>
      <c r="X1201" s="198" t="s">
        <v>160</v>
      </c>
      <c r="Y1201" s="81"/>
      <c r="Z1201" s="79"/>
      <c r="AA1201" t="str">
        <f t="shared" si="66"/>
        <v>Smith, Alphonso FA CB</v>
      </c>
    </row>
    <row r="1202" spans="1:27" ht="15.75" thickBot="1">
      <c r="A1202" s="196">
        <v>1192</v>
      </c>
      <c r="B1202" s="196">
        <v>1192</v>
      </c>
      <c r="C1202" s="197" t="s">
        <v>1310</v>
      </c>
      <c r="D1202" s="197">
        <v>0</v>
      </c>
      <c r="E1202" s="196">
        <v>0</v>
      </c>
      <c r="F1202" s="199">
        <v>0</v>
      </c>
      <c r="G1202" s="199">
        <v>0</v>
      </c>
      <c r="H1202" s="196"/>
      <c r="I1202" s="196"/>
      <c r="J1202" s="199">
        <v>0</v>
      </c>
      <c r="K1202" s="196"/>
      <c r="L1202" s="200" t="s">
        <v>70</v>
      </c>
      <c r="M1202" s="199">
        <v>0</v>
      </c>
      <c r="N1202" s="199">
        <v>0</v>
      </c>
      <c r="O1202" s="199">
        <v>0</v>
      </c>
      <c r="P1202" s="199">
        <v>0</v>
      </c>
      <c r="Q1202" s="199">
        <v>0</v>
      </c>
      <c r="R1202" s="199">
        <v>0</v>
      </c>
      <c r="S1202" s="199">
        <v>0</v>
      </c>
      <c r="T1202" s="199">
        <v>0</v>
      </c>
      <c r="U1202" s="199">
        <v>0</v>
      </c>
      <c r="V1202" s="199">
        <v>0</v>
      </c>
      <c r="W1202" s="196" t="s">
        <v>87</v>
      </c>
      <c r="X1202" s="198">
        <v>7</v>
      </c>
      <c r="Y1202" s="84"/>
      <c r="Z1202" s="82"/>
      <c r="AA1202" t="str">
        <f t="shared" si="66"/>
        <v>Smith, Antone ATL RB</v>
      </c>
    </row>
    <row r="1203" spans="1:27" ht="15.75" thickBot="1">
      <c r="A1203" s="196">
        <v>1193</v>
      </c>
      <c r="B1203" s="196">
        <v>1193</v>
      </c>
      <c r="C1203" s="197" t="s">
        <v>1311</v>
      </c>
      <c r="D1203" s="197">
        <v>132.35</v>
      </c>
      <c r="E1203" s="196">
        <v>8.2720000000000002</v>
      </c>
      <c r="F1203" s="199">
        <v>4.6500000000000004</v>
      </c>
      <c r="G1203" s="199">
        <v>8.4</v>
      </c>
      <c r="H1203" s="199">
        <v>3.75</v>
      </c>
      <c r="I1203" s="199">
        <v>11.6</v>
      </c>
      <c r="J1203" s="199">
        <v>3.75</v>
      </c>
      <c r="K1203" s="199">
        <v>5</v>
      </c>
      <c r="L1203" s="199">
        <v>21.2</v>
      </c>
      <c r="M1203" s="200" t="s">
        <v>70</v>
      </c>
      <c r="N1203" s="199">
        <v>0</v>
      </c>
      <c r="O1203" s="199">
        <v>1.25</v>
      </c>
      <c r="P1203" s="199">
        <v>5</v>
      </c>
      <c r="Q1203" s="199">
        <v>8.5</v>
      </c>
      <c r="R1203" s="199">
        <v>16.899999999999999</v>
      </c>
      <c r="S1203" s="199">
        <v>1.25</v>
      </c>
      <c r="T1203" s="199">
        <v>11.9</v>
      </c>
      <c r="U1203" s="199">
        <v>12.5</v>
      </c>
      <c r="V1203" s="199">
        <v>16.7</v>
      </c>
      <c r="W1203" s="196" t="s">
        <v>71</v>
      </c>
      <c r="X1203" s="198">
        <v>8</v>
      </c>
      <c r="Y1203" s="81"/>
      <c r="Z1203" s="79"/>
      <c r="AA1203" t="str">
        <f t="shared" si="66"/>
        <v>Smith, Antonio HOU DE</v>
      </c>
    </row>
    <row r="1204" spans="1:27" ht="15.75" thickBot="1">
      <c r="A1204" s="196">
        <v>1194</v>
      </c>
      <c r="B1204" s="196">
        <v>1194</v>
      </c>
      <c r="C1204" s="197" t="s">
        <v>1312</v>
      </c>
      <c r="D1204" s="197">
        <v>5.24</v>
      </c>
      <c r="E1204" s="196">
        <v>1.31</v>
      </c>
      <c r="F1204" s="196"/>
      <c r="G1204" s="196"/>
      <c r="H1204" s="196"/>
      <c r="I1204" s="196"/>
      <c r="J1204" s="196"/>
      <c r="K1204" s="200" t="s">
        <v>70</v>
      </c>
      <c r="L1204" s="196"/>
      <c r="M1204" s="196"/>
      <c r="N1204" s="196"/>
      <c r="O1204" s="196"/>
      <c r="P1204" s="196"/>
      <c r="Q1204" s="196"/>
      <c r="R1204" s="196"/>
      <c r="S1204" s="199">
        <v>2.16</v>
      </c>
      <c r="T1204" s="199">
        <v>1.04</v>
      </c>
      <c r="U1204" s="199">
        <v>1.04</v>
      </c>
      <c r="V1204" s="199">
        <v>1</v>
      </c>
      <c r="W1204" s="196" t="s">
        <v>71</v>
      </c>
      <c r="X1204" s="198">
        <v>6</v>
      </c>
      <c r="Y1204" s="84"/>
      <c r="Z1204" s="82"/>
      <c r="AA1204" t="str">
        <f t="shared" si="66"/>
        <v>Smith, Armond CAR RB</v>
      </c>
    </row>
    <row r="1205" spans="1:27" ht="15.75" thickBot="1">
      <c r="A1205" s="196">
        <v>1195</v>
      </c>
      <c r="B1205" s="196">
        <v>1195</v>
      </c>
      <c r="C1205" s="197" t="s">
        <v>1313</v>
      </c>
      <c r="D1205" s="197">
        <v>84.64</v>
      </c>
      <c r="E1205" s="196">
        <v>5.6429999999999998</v>
      </c>
      <c r="F1205" s="196"/>
      <c r="G1205" s="199">
        <v>0.05</v>
      </c>
      <c r="H1205" s="199">
        <v>0.6</v>
      </c>
      <c r="I1205" s="199">
        <v>13.4</v>
      </c>
      <c r="J1205" s="199">
        <v>5.97</v>
      </c>
      <c r="K1205" s="199">
        <v>3.14</v>
      </c>
      <c r="L1205" s="199">
        <v>12.31</v>
      </c>
      <c r="M1205" s="200" t="s">
        <v>70</v>
      </c>
      <c r="N1205" s="199">
        <v>0.6</v>
      </c>
      <c r="O1205" s="199">
        <v>0.52</v>
      </c>
      <c r="P1205" s="199">
        <v>0</v>
      </c>
      <c r="Q1205" s="199">
        <v>1.28</v>
      </c>
      <c r="R1205" s="199">
        <v>6.77</v>
      </c>
      <c r="S1205" s="199">
        <v>2.73</v>
      </c>
      <c r="T1205" s="199">
        <v>9.99</v>
      </c>
      <c r="U1205" s="199">
        <v>10.98</v>
      </c>
      <c r="V1205" s="199">
        <v>16.3</v>
      </c>
      <c r="W1205" s="196" t="s">
        <v>87</v>
      </c>
      <c r="X1205" s="198">
        <v>8</v>
      </c>
      <c r="Y1205" s="81"/>
      <c r="Z1205" s="79"/>
      <c r="AA1205" t="str">
        <f t="shared" si="66"/>
        <v>Smith, Brad BUF WR</v>
      </c>
    </row>
    <row r="1206" spans="1:27" ht="15.75" thickBot="1">
      <c r="A1206" s="196">
        <v>1196</v>
      </c>
      <c r="B1206" s="196">
        <v>1196</v>
      </c>
      <c r="C1206" s="197" t="s">
        <v>1314</v>
      </c>
      <c r="D1206" s="197">
        <v>21</v>
      </c>
      <c r="E1206" s="196">
        <v>2.625</v>
      </c>
      <c r="F1206" s="199">
        <v>3.5</v>
      </c>
      <c r="G1206" s="199">
        <v>2.5</v>
      </c>
      <c r="H1206" s="199">
        <v>2.5</v>
      </c>
      <c r="I1206" s="199">
        <v>2.5</v>
      </c>
      <c r="J1206" s="199">
        <v>3.75</v>
      </c>
      <c r="K1206" s="200" t="s">
        <v>70</v>
      </c>
      <c r="L1206" s="199">
        <v>3.75</v>
      </c>
      <c r="M1206" s="196"/>
      <c r="N1206" s="199">
        <v>2.5</v>
      </c>
      <c r="O1206" s="199">
        <v>0</v>
      </c>
      <c r="P1206" s="196"/>
      <c r="Q1206" s="196"/>
      <c r="R1206" s="196"/>
      <c r="S1206" s="196"/>
      <c r="T1206" s="196"/>
      <c r="U1206" s="196"/>
      <c r="V1206" s="196"/>
      <c r="W1206" s="196" t="s">
        <v>87</v>
      </c>
      <c r="X1206" s="198">
        <v>6</v>
      </c>
      <c r="Y1206" s="84"/>
      <c r="Z1206" s="82"/>
      <c r="AA1206" t="str">
        <f t="shared" si="66"/>
        <v>Smith, D'Anthony JAC DT</v>
      </c>
    </row>
    <row r="1207" spans="1:27" ht="15.75" thickBot="1">
      <c r="A1207" s="196">
        <v>1197</v>
      </c>
      <c r="B1207" s="196">
        <v>1197</v>
      </c>
      <c r="C1207" s="197" t="s">
        <v>1315</v>
      </c>
      <c r="D1207" s="197">
        <v>76.3</v>
      </c>
      <c r="E1207" s="196">
        <v>12.717000000000001</v>
      </c>
      <c r="F1207" s="199">
        <v>13.5</v>
      </c>
      <c r="G1207" s="199">
        <v>14.8</v>
      </c>
      <c r="H1207" s="199">
        <v>7</v>
      </c>
      <c r="I1207" s="199">
        <v>15</v>
      </c>
      <c r="J1207" s="199">
        <v>21.5</v>
      </c>
      <c r="K1207" s="199">
        <v>4.5</v>
      </c>
      <c r="L1207" s="196"/>
      <c r="M1207" s="196"/>
      <c r="N1207" s="196"/>
      <c r="O1207" s="200" t="s">
        <v>70</v>
      </c>
      <c r="P1207" s="196"/>
      <c r="Q1207" s="196"/>
      <c r="R1207" s="196"/>
      <c r="S1207" s="196"/>
      <c r="T1207" s="196"/>
      <c r="U1207" s="196"/>
      <c r="V1207" s="196"/>
      <c r="W1207" s="196" t="s">
        <v>71</v>
      </c>
      <c r="X1207" s="198">
        <v>10</v>
      </c>
      <c r="Y1207" s="81"/>
      <c r="Z1207" s="79"/>
      <c r="AA1207" t="str">
        <f t="shared" si="66"/>
        <v>Smith, D.J. GBP LB</v>
      </c>
    </row>
    <row r="1208" spans="1:27" ht="15.75" thickBot="1">
      <c r="A1208" s="196">
        <v>1198</v>
      </c>
      <c r="B1208" s="196">
        <v>1198</v>
      </c>
      <c r="C1208" s="197" t="s">
        <v>1316</v>
      </c>
      <c r="D1208" s="197">
        <v>8.75</v>
      </c>
      <c r="E1208" s="196">
        <v>4.375</v>
      </c>
      <c r="F1208" s="196"/>
      <c r="G1208" s="196"/>
      <c r="H1208" s="196"/>
      <c r="I1208" s="196"/>
      <c r="J1208" s="196"/>
      <c r="K1208" s="200" t="s">
        <v>70</v>
      </c>
      <c r="L1208" s="196"/>
      <c r="M1208" s="196"/>
      <c r="N1208" s="196"/>
      <c r="O1208" s="196"/>
      <c r="P1208" s="196"/>
      <c r="Q1208" s="196"/>
      <c r="R1208" s="196"/>
      <c r="S1208" s="196"/>
      <c r="T1208" s="196"/>
      <c r="U1208" s="199">
        <v>6</v>
      </c>
      <c r="V1208" s="199">
        <v>2.75</v>
      </c>
      <c r="W1208" s="197" t="s">
        <v>164</v>
      </c>
      <c r="X1208" s="198">
        <v>6</v>
      </c>
      <c r="Y1208" s="84"/>
      <c r="Z1208" s="82"/>
      <c r="AA1208" t="str">
        <f t="shared" si="66"/>
        <v>Smith, Daryl JAC LB</v>
      </c>
    </row>
    <row r="1209" spans="1:27" ht="15.75" thickBot="1">
      <c r="A1209" s="196">
        <v>1199</v>
      </c>
      <c r="B1209" s="196">
        <v>1199</v>
      </c>
      <c r="C1209" s="197" t="s">
        <v>1317</v>
      </c>
      <c r="D1209" s="197">
        <v>38.26</v>
      </c>
      <c r="E1209" s="196">
        <v>3.1880000000000002</v>
      </c>
      <c r="F1209" s="196"/>
      <c r="G1209" s="199">
        <v>0</v>
      </c>
      <c r="H1209" s="199">
        <v>4</v>
      </c>
      <c r="I1209" s="199">
        <v>0</v>
      </c>
      <c r="J1209" s="199">
        <v>5.51</v>
      </c>
      <c r="K1209" s="196"/>
      <c r="L1209" s="196"/>
      <c r="M1209" s="196"/>
      <c r="N1209" s="200" t="s">
        <v>70</v>
      </c>
      <c r="O1209" s="199">
        <v>0.75</v>
      </c>
      <c r="P1209" s="199">
        <v>12.5</v>
      </c>
      <c r="Q1209" s="199">
        <v>6.25</v>
      </c>
      <c r="R1209" s="199">
        <v>2.5</v>
      </c>
      <c r="S1209" s="199">
        <v>1.5</v>
      </c>
      <c r="T1209" s="199">
        <v>1.5</v>
      </c>
      <c r="U1209" s="199">
        <v>0</v>
      </c>
      <c r="V1209" s="199">
        <v>3.75</v>
      </c>
      <c r="W1209" s="196" t="s">
        <v>71</v>
      </c>
      <c r="X1209" s="198">
        <v>9</v>
      </c>
      <c r="Y1209" s="81"/>
      <c r="Z1209" s="79"/>
      <c r="AA1209" t="str">
        <f t="shared" si="66"/>
        <v>Smith, Eric NYJ S</v>
      </c>
    </row>
    <row r="1210" spans="1:27" ht="15.75" thickBot="1">
      <c r="A1210" s="196">
        <v>1200</v>
      </c>
      <c r="B1210" s="196">
        <v>1200</v>
      </c>
      <c r="C1210" s="197" t="s">
        <v>1318</v>
      </c>
      <c r="D1210" s="197">
        <v>199.7</v>
      </c>
      <c r="E1210" s="196">
        <v>12.481</v>
      </c>
      <c r="F1210" s="199">
        <v>10</v>
      </c>
      <c r="G1210" s="199">
        <v>10</v>
      </c>
      <c r="H1210" s="199">
        <v>8.5</v>
      </c>
      <c r="I1210" s="199">
        <v>9</v>
      </c>
      <c r="J1210" s="199">
        <v>5.5</v>
      </c>
      <c r="K1210" s="199">
        <v>4</v>
      </c>
      <c r="L1210" s="199">
        <v>23.35</v>
      </c>
      <c r="M1210" s="199">
        <v>15.5</v>
      </c>
      <c r="N1210" s="199">
        <v>8.25</v>
      </c>
      <c r="O1210" s="199">
        <v>6</v>
      </c>
      <c r="P1210" s="200" t="s">
        <v>70</v>
      </c>
      <c r="Q1210" s="199">
        <v>9</v>
      </c>
      <c r="R1210" s="199">
        <v>21.75</v>
      </c>
      <c r="S1210" s="199">
        <v>26.6</v>
      </c>
      <c r="T1210" s="199">
        <v>12.75</v>
      </c>
      <c r="U1210" s="199">
        <v>22</v>
      </c>
      <c r="V1210" s="199">
        <v>7.5</v>
      </c>
      <c r="W1210" s="197" t="s">
        <v>535</v>
      </c>
      <c r="X1210" s="198">
        <v>11</v>
      </c>
      <c r="Y1210" s="84"/>
      <c r="Z1210" s="82"/>
      <c r="AA1210" t="str">
        <f t="shared" si="66"/>
        <v>Smith, Harrison MIN S</v>
      </c>
    </row>
    <row r="1211" spans="1:27" ht="15.75" thickBot="1">
      <c r="A1211" s="196">
        <v>1201</v>
      </c>
      <c r="B1211" s="196">
        <v>1201</v>
      </c>
      <c r="C1211" s="197" t="s">
        <v>1319</v>
      </c>
      <c r="D1211" s="197">
        <v>3.1</v>
      </c>
      <c r="E1211" s="196">
        <v>0.77500000000000002</v>
      </c>
      <c r="F1211" s="196"/>
      <c r="G1211" s="196"/>
      <c r="H1211" s="196"/>
      <c r="I1211" s="196"/>
      <c r="J1211" s="196"/>
      <c r="K1211" s="196"/>
      <c r="L1211" s="196"/>
      <c r="M1211" s="196"/>
      <c r="N1211" s="200" t="s">
        <v>70</v>
      </c>
      <c r="O1211" s="196"/>
      <c r="P1211" s="196"/>
      <c r="Q1211" s="196"/>
      <c r="R1211" s="196"/>
      <c r="S1211" s="199">
        <v>0</v>
      </c>
      <c r="T1211" s="199">
        <v>0</v>
      </c>
      <c r="U1211" s="199">
        <v>3.1</v>
      </c>
      <c r="V1211" s="199">
        <v>0</v>
      </c>
      <c r="W1211" s="196" t="s">
        <v>71</v>
      </c>
      <c r="X1211" s="198">
        <v>9</v>
      </c>
      <c r="Y1211" s="81"/>
      <c r="Z1211" s="79"/>
      <c r="AA1211" t="str">
        <f t="shared" si="66"/>
        <v>Smith, Hayden NYJ TE</v>
      </c>
    </row>
    <row r="1212" spans="1:27" ht="15.75" thickBot="1">
      <c r="A1212" s="196">
        <v>1202</v>
      </c>
      <c r="B1212" s="196">
        <v>1202</v>
      </c>
      <c r="C1212" s="197" t="s">
        <v>1320</v>
      </c>
      <c r="D1212" s="197">
        <v>51</v>
      </c>
      <c r="E1212" s="196">
        <v>4.25</v>
      </c>
      <c r="F1212" s="199">
        <v>0</v>
      </c>
      <c r="G1212" s="199">
        <v>4.5</v>
      </c>
      <c r="H1212" s="199">
        <v>9.25</v>
      </c>
      <c r="I1212" s="199">
        <v>4</v>
      </c>
      <c r="J1212" s="199">
        <v>0</v>
      </c>
      <c r="K1212" s="199">
        <v>13</v>
      </c>
      <c r="L1212" s="199">
        <v>6</v>
      </c>
      <c r="M1212" s="200" t="s">
        <v>70</v>
      </c>
      <c r="N1212" s="199">
        <v>8.25</v>
      </c>
      <c r="O1212" s="199">
        <v>0</v>
      </c>
      <c r="P1212" s="196"/>
      <c r="Q1212" s="196"/>
      <c r="R1212" s="196"/>
      <c r="S1212" s="196"/>
      <c r="T1212" s="199">
        <v>3</v>
      </c>
      <c r="U1212" s="199">
        <v>0</v>
      </c>
      <c r="V1212" s="199">
        <v>3</v>
      </c>
      <c r="W1212" s="196" t="s">
        <v>71</v>
      </c>
      <c r="X1212" s="198">
        <v>8</v>
      </c>
      <c r="Y1212" s="84"/>
      <c r="Z1212" s="82"/>
      <c r="AA1212" t="str">
        <f t="shared" si="66"/>
        <v>Smith, Jimmy BAL CB</v>
      </c>
    </row>
    <row r="1213" spans="1:27" ht="15.75" thickBot="1">
      <c r="A1213" s="196">
        <v>1203</v>
      </c>
      <c r="B1213" s="196">
        <v>1203</v>
      </c>
      <c r="C1213" s="197" t="s">
        <v>1321</v>
      </c>
      <c r="D1213" s="197">
        <v>175.3</v>
      </c>
      <c r="E1213" s="196">
        <v>12.521000000000001</v>
      </c>
      <c r="F1213" s="199">
        <v>2.5</v>
      </c>
      <c r="G1213" s="199">
        <v>12.5</v>
      </c>
      <c r="H1213" s="199">
        <v>8.5</v>
      </c>
      <c r="I1213" s="199">
        <v>12</v>
      </c>
      <c r="J1213" s="199">
        <v>10</v>
      </c>
      <c r="K1213" s="199">
        <v>19</v>
      </c>
      <c r="L1213" s="199">
        <v>21.5</v>
      </c>
      <c r="M1213" s="199">
        <v>0</v>
      </c>
      <c r="N1213" s="200" t="s">
        <v>70</v>
      </c>
      <c r="O1213" s="199">
        <v>16</v>
      </c>
      <c r="P1213" s="199">
        <v>10.65</v>
      </c>
      <c r="Q1213" s="199">
        <v>17.7</v>
      </c>
      <c r="R1213" s="199">
        <v>28.7</v>
      </c>
      <c r="S1213" s="199">
        <v>12.5</v>
      </c>
      <c r="T1213" s="199">
        <v>3.75</v>
      </c>
      <c r="U1213" s="196"/>
      <c r="V1213" s="196"/>
      <c r="W1213" s="197" t="s">
        <v>174</v>
      </c>
      <c r="X1213" s="198">
        <v>9</v>
      </c>
      <c r="Y1213" s="81"/>
      <c r="Z1213" s="79"/>
      <c r="AA1213" t="str">
        <f t="shared" si="66"/>
        <v>Smith, Justin SFO DE</v>
      </c>
    </row>
    <row r="1214" spans="1:27" ht="15.75" thickBot="1">
      <c r="A1214" s="196">
        <v>1204</v>
      </c>
      <c r="B1214" s="196">
        <v>1204</v>
      </c>
      <c r="C1214" s="197" t="s">
        <v>1322</v>
      </c>
      <c r="D1214" s="197">
        <v>43.3</v>
      </c>
      <c r="E1214" s="196">
        <v>3.331</v>
      </c>
      <c r="F1214" s="199">
        <v>25.1</v>
      </c>
      <c r="G1214" s="199">
        <v>9</v>
      </c>
      <c r="H1214" s="199">
        <v>0</v>
      </c>
      <c r="I1214" s="199">
        <v>0</v>
      </c>
      <c r="J1214" s="200" t="s">
        <v>70</v>
      </c>
      <c r="K1214" s="196"/>
      <c r="L1214" s="196"/>
      <c r="M1214" s="199">
        <v>1.8</v>
      </c>
      <c r="N1214" s="199">
        <v>2.7</v>
      </c>
      <c r="O1214" s="199">
        <v>0</v>
      </c>
      <c r="P1214" s="199">
        <v>0.4</v>
      </c>
      <c r="Q1214" s="199">
        <v>0.6</v>
      </c>
      <c r="R1214" s="199">
        <v>0</v>
      </c>
      <c r="S1214" s="199">
        <v>0</v>
      </c>
      <c r="T1214" s="199">
        <v>2.2999999999999998</v>
      </c>
      <c r="U1214" s="199">
        <v>1.4</v>
      </c>
      <c r="V1214" s="196"/>
      <c r="W1214" s="196" t="s">
        <v>71</v>
      </c>
      <c r="X1214" s="198">
        <v>5</v>
      </c>
      <c r="Y1214" s="84"/>
      <c r="Z1214" s="82"/>
      <c r="AA1214" t="str">
        <f t="shared" si="66"/>
        <v>Smith, Kevin DET RB</v>
      </c>
    </row>
    <row r="1215" spans="1:27" ht="15.75" thickBot="1">
      <c r="A1215" s="196">
        <v>1205</v>
      </c>
      <c r="B1215" s="196">
        <v>1205</v>
      </c>
      <c r="C1215" s="197" t="s">
        <v>1323</v>
      </c>
      <c r="D1215" s="197">
        <v>19.3</v>
      </c>
      <c r="E1215" s="196">
        <v>1.206</v>
      </c>
      <c r="F1215" s="199">
        <v>2</v>
      </c>
      <c r="G1215" s="199">
        <v>0</v>
      </c>
      <c r="H1215" s="199">
        <v>0</v>
      </c>
      <c r="I1215" s="199">
        <v>0</v>
      </c>
      <c r="J1215" s="199">
        <v>0</v>
      </c>
      <c r="K1215" s="199">
        <v>0</v>
      </c>
      <c r="L1215" s="199">
        <v>0</v>
      </c>
      <c r="M1215" s="200" t="s">
        <v>70</v>
      </c>
      <c r="N1215" s="199">
        <v>0</v>
      </c>
      <c r="O1215" s="199">
        <v>2</v>
      </c>
      <c r="P1215" s="199">
        <v>0</v>
      </c>
      <c r="Q1215" s="199">
        <v>7.6</v>
      </c>
      <c r="R1215" s="199">
        <v>0</v>
      </c>
      <c r="S1215" s="199">
        <v>7.7</v>
      </c>
      <c r="T1215" s="199">
        <v>0</v>
      </c>
      <c r="U1215" s="199">
        <v>0</v>
      </c>
      <c r="V1215" s="199">
        <v>0</v>
      </c>
      <c r="W1215" s="196" t="s">
        <v>87</v>
      </c>
      <c r="X1215" s="198">
        <v>8</v>
      </c>
      <c r="Y1215" s="81"/>
      <c r="Z1215" s="79"/>
      <c r="AA1215" t="str">
        <f t="shared" si="66"/>
        <v>Smith, Lee BUF TE</v>
      </c>
    </row>
    <row r="1216" spans="1:27" ht="15.75" thickBot="1">
      <c r="A1216" s="196">
        <v>1206</v>
      </c>
      <c r="B1216" s="196">
        <v>1206</v>
      </c>
      <c r="C1216" s="197" t="s">
        <v>1324</v>
      </c>
      <c r="D1216" s="197">
        <v>36</v>
      </c>
      <c r="E1216" s="196">
        <v>2.25</v>
      </c>
      <c r="F1216" s="199">
        <v>0</v>
      </c>
      <c r="G1216" s="199">
        <v>2</v>
      </c>
      <c r="H1216" s="199">
        <v>0</v>
      </c>
      <c r="I1216" s="199">
        <v>3</v>
      </c>
      <c r="J1216" s="199">
        <v>0</v>
      </c>
      <c r="K1216" s="199">
        <v>0</v>
      </c>
      <c r="L1216" s="199">
        <v>0</v>
      </c>
      <c r="M1216" s="199">
        <v>0</v>
      </c>
      <c r="N1216" s="199">
        <v>0</v>
      </c>
      <c r="O1216" s="199">
        <v>0</v>
      </c>
      <c r="P1216" s="200" t="s">
        <v>70</v>
      </c>
      <c r="Q1216" s="199">
        <v>0</v>
      </c>
      <c r="R1216" s="199">
        <v>4</v>
      </c>
      <c r="S1216" s="199">
        <v>12.25</v>
      </c>
      <c r="T1216" s="199">
        <v>4</v>
      </c>
      <c r="U1216" s="199">
        <v>3.75</v>
      </c>
      <c r="V1216" s="199">
        <v>7</v>
      </c>
      <c r="W1216" s="196" t="s">
        <v>71</v>
      </c>
      <c r="X1216" s="198">
        <v>11</v>
      </c>
      <c r="Y1216" s="84"/>
      <c r="Z1216" s="82"/>
      <c r="AA1216" t="str">
        <f t="shared" si="66"/>
        <v>Smith, Malcolm SEA LB</v>
      </c>
    </row>
    <row r="1217" spans="1:27" ht="15.75" thickBot="1">
      <c r="A1217" s="196">
        <v>1207</v>
      </c>
      <c r="B1217" s="196">
        <v>1207</v>
      </c>
      <c r="C1217" s="197" t="s">
        <v>1325</v>
      </c>
      <c r="D1217" s="197">
        <v>2.2000000000000002</v>
      </c>
      <c r="E1217" s="196">
        <v>2.2000000000000002</v>
      </c>
      <c r="F1217" s="199">
        <v>2.2000000000000002</v>
      </c>
      <c r="G1217" s="196"/>
      <c r="H1217" s="196"/>
      <c r="I1217" s="196"/>
      <c r="J1217" s="200" t="s">
        <v>70</v>
      </c>
      <c r="K1217" s="196"/>
      <c r="L1217" s="196"/>
      <c r="M1217" s="196"/>
      <c r="N1217" s="196"/>
      <c r="O1217" s="196"/>
      <c r="P1217" s="196"/>
      <c r="Q1217" s="196"/>
      <c r="R1217" s="196"/>
      <c r="S1217" s="196"/>
      <c r="T1217" s="196"/>
      <c r="U1217" s="196"/>
      <c r="V1217" s="196"/>
      <c r="W1217" s="196" t="s">
        <v>71</v>
      </c>
      <c r="X1217" s="198">
        <v>5</v>
      </c>
      <c r="Y1217" s="81"/>
      <c r="Z1217" s="79"/>
      <c r="AA1217" t="str">
        <f t="shared" si="66"/>
        <v>Smith, Michael TBB RB</v>
      </c>
    </row>
    <row r="1218" spans="1:27" ht="15.75" thickBot="1">
      <c r="A1218" s="196">
        <v>1208</v>
      </c>
      <c r="B1218" s="196">
        <v>1208</v>
      </c>
      <c r="C1218" s="197" t="s">
        <v>1326</v>
      </c>
      <c r="D1218" s="197">
        <v>1.36</v>
      </c>
      <c r="E1218" s="196">
        <v>1.36</v>
      </c>
      <c r="F1218" s="196"/>
      <c r="G1218" s="196"/>
      <c r="H1218" s="196"/>
      <c r="I1218" s="196"/>
      <c r="J1218" s="199">
        <v>1.36</v>
      </c>
      <c r="K1218" s="196"/>
      <c r="L1218" s="196"/>
      <c r="M1218" s="196"/>
      <c r="N1218" s="196"/>
      <c r="O1218" s="196"/>
      <c r="P1218" s="200" t="s">
        <v>70</v>
      </c>
      <c r="Q1218" s="196"/>
      <c r="R1218" s="196"/>
      <c r="S1218" s="196"/>
      <c r="T1218" s="196"/>
      <c r="U1218" s="196"/>
      <c r="V1218" s="196"/>
      <c r="W1218" s="196" t="s">
        <v>71</v>
      </c>
      <c r="X1218" s="198">
        <v>11</v>
      </c>
      <c r="Y1218" s="84"/>
      <c r="Z1218" s="82"/>
      <c r="AA1218" t="str">
        <f t="shared" si="66"/>
        <v>Smith, Rusty TEN QB</v>
      </c>
    </row>
    <row r="1219" spans="1:27" ht="15.75" thickBot="1">
      <c r="A1219" s="196">
        <v>1209</v>
      </c>
      <c r="B1219" s="196">
        <v>1209</v>
      </c>
      <c r="C1219" s="197" t="s">
        <v>1327</v>
      </c>
      <c r="D1219" s="197">
        <v>136.1</v>
      </c>
      <c r="E1219" s="196">
        <v>8.5060000000000002</v>
      </c>
      <c r="F1219" s="199">
        <v>3</v>
      </c>
      <c r="G1219" s="199">
        <v>11</v>
      </c>
      <c r="H1219" s="199">
        <v>5.5</v>
      </c>
      <c r="I1219" s="199">
        <v>32.1</v>
      </c>
      <c r="J1219" s="199">
        <v>16</v>
      </c>
      <c r="K1219" s="199">
        <v>10</v>
      </c>
      <c r="L1219" s="200" t="s">
        <v>70</v>
      </c>
      <c r="M1219" s="199">
        <v>6.25</v>
      </c>
      <c r="N1219" s="199">
        <v>9.25</v>
      </c>
      <c r="O1219" s="199">
        <v>6.75</v>
      </c>
      <c r="P1219" s="199">
        <v>12</v>
      </c>
      <c r="Q1219" s="199">
        <v>4.5</v>
      </c>
      <c r="R1219" s="199">
        <v>0</v>
      </c>
      <c r="S1219" s="199">
        <v>6</v>
      </c>
      <c r="T1219" s="199">
        <v>5.5</v>
      </c>
      <c r="U1219" s="199">
        <v>6</v>
      </c>
      <c r="V1219" s="199">
        <v>2.25</v>
      </c>
      <c r="W1219" s="196" t="s">
        <v>71</v>
      </c>
      <c r="X1219" s="198">
        <v>7</v>
      </c>
      <c r="Y1219" s="81"/>
      <c r="Z1219" s="79"/>
      <c r="AA1219" t="str">
        <f t="shared" si="66"/>
        <v>Smith, Sean MIA CB</v>
      </c>
    </row>
    <row r="1220" spans="1:27" ht="15.75" thickBot="1">
      <c r="A1220" s="196">
        <v>1210</v>
      </c>
      <c r="B1220" s="196">
        <v>1210</v>
      </c>
      <c r="C1220" s="197" t="s">
        <v>1328</v>
      </c>
      <c r="D1220" s="197">
        <v>26</v>
      </c>
      <c r="E1220" s="196">
        <v>3.25</v>
      </c>
      <c r="F1220" s="196"/>
      <c r="G1220" s="196"/>
      <c r="H1220" s="196"/>
      <c r="I1220" s="196"/>
      <c r="J1220" s="196"/>
      <c r="K1220" s="196"/>
      <c r="L1220" s="200" t="s">
        <v>70</v>
      </c>
      <c r="M1220" s="196"/>
      <c r="N1220" s="196"/>
      <c r="O1220" s="199">
        <v>0</v>
      </c>
      <c r="P1220" s="199">
        <v>2.5</v>
      </c>
      <c r="Q1220" s="199">
        <v>0</v>
      </c>
      <c r="R1220" s="199">
        <v>2.5</v>
      </c>
      <c r="S1220" s="199">
        <v>3.75</v>
      </c>
      <c r="T1220" s="199">
        <v>2.5</v>
      </c>
      <c r="U1220" s="199">
        <v>2.5</v>
      </c>
      <c r="V1220" s="199">
        <v>12.25</v>
      </c>
      <c r="W1220" s="196" t="s">
        <v>71</v>
      </c>
      <c r="X1220" s="198">
        <v>7</v>
      </c>
      <c r="Y1220" s="84"/>
      <c r="Z1220" s="82"/>
      <c r="AA1220" t="str">
        <f t="shared" si="66"/>
        <v>Smith, Shaun KCC DT</v>
      </c>
    </row>
    <row r="1221" spans="1:27" ht="15.75" thickBot="1">
      <c r="A1221" s="196">
        <v>1211</v>
      </c>
      <c r="B1221" s="196">
        <v>1211</v>
      </c>
      <c r="C1221" s="197" t="s">
        <v>1329</v>
      </c>
      <c r="D1221" s="197">
        <v>235.35</v>
      </c>
      <c r="E1221" s="196">
        <v>14.709</v>
      </c>
      <c r="F1221" s="199">
        <v>19.350000000000001</v>
      </c>
      <c r="G1221" s="199">
        <v>15.15</v>
      </c>
      <c r="H1221" s="199">
        <v>13.6</v>
      </c>
      <c r="I1221" s="199">
        <v>6.95</v>
      </c>
      <c r="J1221" s="199">
        <v>9</v>
      </c>
      <c r="K1221" s="200" t="s">
        <v>70</v>
      </c>
      <c r="L1221" s="199">
        <v>17.05</v>
      </c>
      <c r="M1221" s="199">
        <v>21.55</v>
      </c>
      <c r="N1221" s="199">
        <v>13.85</v>
      </c>
      <c r="O1221" s="199">
        <v>3.35</v>
      </c>
      <c r="P1221" s="199">
        <v>12.35</v>
      </c>
      <c r="Q1221" s="199">
        <v>11</v>
      </c>
      <c r="R1221" s="199">
        <v>25.25</v>
      </c>
      <c r="S1221" s="199">
        <v>19.649999999999999</v>
      </c>
      <c r="T1221" s="199">
        <v>20.7</v>
      </c>
      <c r="U1221" s="199">
        <v>15.5</v>
      </c>
      <c r="V1221" s="199">
        <v>11.05</v>
      </c>
      <c r="W1221" s="197" t="s">
        <v>296</v>
      </c>
      <c r="X1221" s="198">
        <v>6</v>
      </c>
      <c r="Y1221" s="81"/>
      <c r="Z1221" s="79"/>
      <c r="AA1221" t="str">
        <f t="shared" si="66"/>
        <v>Smith, Steve CAR WR</v>
      </c>
    </row>
    <row r="1222" spans="1:27" ht="15.75" thickBot="1">
      <c r="A1222" s="196">
        <v>1212</v>
      </c>
      <c r="B1222" s="196">
        <v>1212</v>
      </c>
      <c r="C1222" s="197" t="s">
        <v>1330</v>
      </c>
      <c r="D1222" s="197">
        <v>30.6</v>
      </c>
      <c r="E1222" s="196">
        <v>3.4</v>
      </c>
      <c r="F1222" s="199">
        <v>2.85</v>
      </c>
      <c r="G1222" s="199">
        <v>7.65</v>
      </c>
      <c r="H1222" s="199">
        <v>2.75</v>
      </c>
      <c r="I1222" s="196"/>
      <c r="J1222" s="196"/>
      <c r="K1222" s="199">
        <v>4.3</v>
      </c>
      <c r="L1222" s="199">
        <v>7.6</v>
      </c>
      <c r="M1222" s="199">
        <v>0</v>
      </c>
      <c r="N1222" s="200" t="s">
        <v>70</v>
      </c>
      <c r="O1222" s="199">
        <v>3.6</v>
      </c>
      <c r="P1222" s="196"/>
      <c r="Q1222" s="196"/>
      <c r="R1222" s="199">
        <v>1.85</v>
      </c>
      <c r="S1222" s="199">
        <v>0</v>
      </c>
      <c r="T1222" s="196"/>
      <c r="U1222" s="196"/>
      <c r="V1222" s="196"/>
      <c r="W1222" s="196" t="s">
        <v>71</v>
      </c>
      <c r="X1222" s="198">
        <v>9</v>
      </c>
      <c r="Y1222" s="84"/>
      <c r="Z1222" s="82"/>
      <c r="AA1222" t="str">
        <f t="shared" si="66"/>
        <v>Smith, Steve STL WR</v>
      </c>
    </row>
    <row r="1223" spans="1:27" ht="15.75" thickBot="1">
      <c r="A1223" s="196">
        <v>1213</v>
      </c>
      <c r="B1223" s="196">
        <v>1213</v>
      </c>
      <c r="C1223" s="197" t="s">
        <v>1331</v>
      </c>
      <c r="D1223" s="197">
        <v>200.65</v>
      </c>
      <c r="E1223" s="196">
        <v>12.541</v>
      </c>
      <c r="F1223" s="199">
        <v>10.5</v>
      </c>
      <c r="G1223" s="199">
        <v>8.6</v>
      </c>
      <c r="H1223" s="199">
        <v>32.200000000000003</v>
      </c>
      <c r="I1223" s="199">
        <v>23.2</v>
      </c>
      <c r="J1223" s="199">
        <v>7.55</v>
      </c>
      <c r="K1223" s="199">
        <v>10.9</v>
      </c>
      <c r="L1223" s="199">
        <v>9.1</v>
      </c>
      <c r="M1223" s="200" t="s">
        <v>70</v>
      </c>
      <c r="N1223" s="199">
        <v>15.6</v>
      </c>
      <c r="O1223" s="199">
        <v>22.2</v>
      </c>
      <c r="P1223" s="199">
        <v>1.95</v>
      </c>
      <c r="Q1223" s="199">
        <v>24.15</v>
      </c>
      <c r="R1223" s="199">
        <v>7.05</v>
      </c>
      <c r="S1223" s="199">
        <v>3.35</v>
      </c>
      <c r="T1223" s="199">
        <v>2.65</v>
      </c>
      <c r="U1223" s="199">
        <v>22.05</v>
      </c>
      <c r="V1223" s="199">
        <v>-0.4</v>
      </c>
      <c r="W1223" s="197" t="s">
        <v>535</v>
      </c>
      <c r="X1223" s="198">
        <v>8</v>
      </c>
      <c r="Y1223" s="81"/>
      <c r="Z1223" s="79"/>
      <c r="AA1223" t="str">
        <f t="shared" si="66"/>
        <v>Smith, Torrey BAL WR</v>
      </c>
    </row>
    <row r="1224" spans="1:27" ht="15.75" thickBot="1">
      <c r="A1224" s="196">
        <v>1214</v>
      </c>
      <c r="B1224" s="196">
        <v>1214</v>
      </c>
      <c r="C1224" s="197" t="s">
        <v>1332</v>
      </c>
      <c r="D1224" s="197">
        <v>118.75</v>
      </c>
      <c r="E1224" s="196">
        <v>7.4219999999999997</v>
      </c>
      <c r="F1224" s="199">
        <v>4.25</v>
      </c>
      <c r="G1224" s="199">
        <v>8</v>
      </c>
      <c r="H1224" s="199">
        <v>13.65</v>
      </c>
      <c r="I1224" s="199">
        <v>3</v>
      </c>
      <c r="J1224" s="199">
        <v>9.0500000000000007</v>
      </c>
      <c r="K1224" s="200" t="s">
        <v>70</v>
      </c>
      <c r="L1224" s="199">
        <v>6</v>
      </c>
      <c r="M1224" s="199">
        <v>5.25</v>
      </c>
      <c r="N1224" s="199">
        <v>17.850000000000001</v>
      </c>
      <c r="O1224" s="199">
        <v>7.75</v>
      </c>
      <c r="P1224" s="199">
        <v>13.55</v>
      </c>
      <c r="Q1224" s="199">
        <v>6</v>
      </c>
      <c r="R1224" s="199">
        <v>2.75</v>
      </c>
      <c r="S1224" s="199">
        <v>3.5</v>
      </c>
      <c r="T1224" s="199">
        <v>11.9</v>
      </c>
      <c r="U1224" s="199">
        <v>0</v>
      </c>
      <c r="V1224" s="199">
        <v>6.25</v>
      </c>
      <c r="W1224" s="196" t="s">
        <v>71</v>
      </c>
      <c r="X1224" s="198">
        <v>6</v>
      </c>
      <c r="Y1224" s="84"/>
      <c r="Z1224" s="82"/>
      <c r="AA1224" t="str">
        <f t="shared" si="66"/>
        <v>Smith, Will NOS DE</v>
      </c>
    </row>
    <row r="1225" spans="1:27" ht="15.75" thickBot="1">
      <c r="A1225" s="196">
        <v>1215</v>
      </c>
      <c r="B1225" s="196">
        <v>1215</v>
      </c>
      <c r="C1225" s="197" t="s">
        <v>1333</v>
      </c>
      <c r="D1225" s="197">
        <v>61.24</v>
      </c>
      <c r="E1225" s="196">
        <v>3.827</v>
      </c>
      <c r="F1225" s="199">
        <v>0.5</v>
      </c>
      <c r="G1225" s="199">
        <v>1.8</v>
      </c>
      <c r="H1225" s="199">
        <v>2.5</v>
      </c>
      <c r="I1225" s="199">
        <v>3.5</v>
      </c>
      <c r="J1225" s="199">
        <v>2.1</v>
      </c>
      <c r="K1225" s="199">
        <v>-0.1</v>
      </c>
      <c r="L1225" s="200" t="s">
        <v>70</v>
      </c>
      <c r="M1225" s="199">
        <v>10.7</v>
      </c>
      <c r="N1225" s="199">
        <v>3.6</v>
      </c>
      <c r="O1225" s="199">
        <v>3.2</v>
      </c>
      <c r="P1225" s="199">
        <v>2.4</v>
      </c>
      <c r="Q1225" s="199">
        <v>6.3</v>
      </c>
      <c r="R1225" s="199">
        <v>6.8</v>
      </c>
      <c r="S1225" s="199">
        <v>1.78</v>
      </c>
      <c r="T1225" s="199">
        <v>8.3000000000000007</v>
      </c>
      <c r="U1225" s="199">
        <v>2.56</v>
      </c>
      <c r="V1225" s="199">
        <v>5.3</v>
      </c>
      <c r="W1225" s="196" t="s">
        <v>71</v>
      </c>
      <c r="X1225" s="198">
        <v>7</v>
      </c>
      <c r="Y1225" s="81"/>
      <c r="Z1225" s="79"/>
      <c r="AA1225" t="str">
        <f t="shared" si="66"/>
        <v>Snelling, Jason ATL RB</v>
      </c>
    </row>
    <row r="1226" spans="1:27" ht="15.75" thickBot="1">
      <c r="A1226" s="196">
        <v>1216</v>
      </c>
      <c r="B1226" s="196">
        <v>1216</v>
      </c>
      <c r="C1226" s="197" t="s">
        <v>1334</v>
      </c>
      <c r="D1226" s="197">
        <v>0</v>
      </c>
      <c r="E1226" s="196">
        <v>0</v>
      </c>
      <c r="F1226" s="196"/>
      <c r="G1226" s="196"/>
      <c r="H1226" s="196"/>
      <c r="I1226" s="196"/>
      <c r="J1226" s="196"/>
      <c r="K1226" s="199">
        <v>0</v>
      </c>
      <c r="L1226" s="199">
        <v>0</v>
      </c>
      <c r="M1226" s="199">
        <v>0</v>
      </c>
      <c r="N1226" s="196"/>
      <c r="O1226" s="200" t="s">
        <v>70</v>
      </c>
      <c r="P1226" s="199">
        <v>0</v>
      </c>
      <c r="Q1226" s="196"/>
      <c r="R1226" s="199">
        <v>0</v>
      </c>
      <c r="S1226" s="196"/>
      <c r="T1226" s="196"/>
      <c r="U1226" s="196"/>
      <c r="V1226" s="196"/>
      <c r="W1226" s="196" t="s">
        <v>71</v>
      </c>
      <c r="X1226" s="198">
        <v>10</v>
      </c>
      <c r="Y1226" s="84"/>
      <c r="Z1226" s="82"/>
      <c r="AA1226" t="str">
        <f t="shared" si="66"/>
        <v>So'oto, Vic WAS LB</v>
      </c>
    </row>
    <row r="1227" spans="1:27" ht="15.75" thickBot="1">
      <c r="A1227" s="196">
        <v>1217</v>
      </c>
      <c r="B1227" s="196">
        <v>1217</v>
      </c>
      <c r="C1227" s="197" t="s">
        <v>1335</v>
      </c>
      <c r="D1227" s="197">
        <v>83.65</v>
      </c>
      <c r="E1227" s="196">
        <v>5.2279999999999998</v>
      </c>
      <c r="F1227" s="199">
        <v>7</v>
      </c>
      <c r="G1227" s="199">
        <v>5</v>
      </c>
      <c r="H1227" s="199">
        <v>5</v>
      </c>
      <c r="I1227" s="199">
        <v>4.75</v>
      </c>
      <c r="J1227" s="199">
        <v>7.05</v>
      </c>
      <c r="K1227" s="199">
        <v>3.5</v>
      </c>
      <c r="L1227" s="200" t="s">
        <v>70</v>
      </c>
      <c r="M1227" s="199">
        <v>10.5</v>
      </c>
      <c r="N1227" s="199">
        <v>8.5</v>
      </c>
      <c r="O1227" s="199">
        <v>2.5</v>
      </c>
      <c r="P1227" s="199">
        <v>2.5</v>
      </c>
      <c r="Q1227" s="199">
        <v>8.3000000000000007</v>
      </c>
      <c r="R1227" s="199">
        <v>5.8</v>
      </c>
      <c r="S1227" s="199">
        <v>0</v>
      </c>
      <c r="T1227" s="199">
        <v>0</v>
      </c>
      <c r="U1227" s="199">
        <v>5</v>
      </c>
      <c r="V1227" s="199">
        <v>8.25</v>
      </c>
      <c r="W1227" s="196" t="s">
        <v>87</v>
      </c>
      <c r="X1227" s="198">
        <v>7</v>
      </c>
      <c r="Y1227" s="81"/>
      <c r="Z1227" s="79"/>
      <c r="AA1227" t="str">
        <f t="shared" ref="AA1227:AA1290" si="67">IF(ISBLANK(C1227),"",C1227)</f>
        <v>Soliai, Paul MIA DT</v>
      </c>
    </row>
    <row r="1228" spans="1:27" ht="15.75" thickBot="1">
      <c r="A1228" s="196">
        <v>1218</v>
      </c>
      <c r="B1228" s="196">
        <v>1218</v>
      </c>
      <c r="C1228" s="197" t="s">
        <v>1336</v>
      </c>
      <c r="D1228" s="197">
        <v>68.099999999999994</v>
      </c>
      <c r="E1228" s="196">
        <v>4.54</v>
      </c>
      <c r="F1228" s="199">
        <v>0</v>
      </c>
      <c r="G1228" s="199">
        <v>5</v>
      </c>
      <c r="H1228" s="199">
        <v>6.25</v>
      </c>
      <c r="I1228" s="196"/>
      <c r="J1228" s="199">
        <v>0</v>
      </c>
      <c r="K1228" s="199">
        <v>2.5</v>
      </c>
      <c r="L1228" s="199">
        <v>2.5</v>
      </c>
      <c r="M1228" s="199">
        <v>3.5</v>
      </c>
      <c r="N1228" s="200" t="s">
        <v>70</v>
      </c>
      <c r="O1228" s="199">
        <v>5</v>
      </c>
      <c r="P1228" s="199">
        <v>6.25</v>
      </c>
      <c r="Q1228" s="199">
        <v>3.75</v>
      </c>
      <c r="R1228" s="199">
        <v>6</v>
      </c>
      <c r="S1228" s="199">
        <v>7.5</v>
      </c>
      <c r="T1228" s="199">
        <v>0</v>
      </c>
      <c r="U1228" s="199">
        <v>12.35</v>
      </c>
      <c r="V1228" s="199">
        <v>7.5</v>
      </c>
      <c r="W1228" s="196" t="s">
        <v>71</v>
      </c>
      <c r="X1228" s="198">
        <v>9</v>
      </c>
      <c r="Y1228" s="84"/>
      <c r="Z1228" s="82"/>
      <c r="AA1228" t="str">
        <f t="shared" si="67"/>
        <v>Sopoaga, Isaac SFO DT</v>
      </c>
    </row>
    <row r="1229" spans="1:27" ht="15.75" thickBot="1">
      <c r="A1229" s="196">
        <v>1219</v>
      </c>
      <c r="B1229" s="196">
        <v>1219</v>
      </c>
      <c r="C1229" s="197" t="s">
        <v>1337</v>
      </c>
      <c r="D1229" s="197">
        <v>17.8</v>
      </c>
      <c r="E1229" s="196">
        <v>1.113</v>
      </c>
      <c r="F1229" s="199">
        <v>0</v>
      </c>
      <c r="G1229" s="199">
        <v>1.9</v>
      </c>
      <c r="H1229" s="199">
        <v>0</v>
      </c>
      <c r="I1229" s="199">
        <v>0</v>
      </c>
      <c r="J1229" s="199">
        <v>0</v>
      </c>
      <c r="K1229" s="200" t="s">
        <v>70</v>
      </c>
      <c r="L1229" s="199">
        <v>0</v>
      </c>
      <c r="M1229" s="199">
        <v>0</v>
      </c>
      <c r="N1229" s="199">
        <v>0</v>
      </c>
      <c r="O1229" s="199">
        <v>4.9000000000000004</v>
      </c>
      <c r="P1229" s="199">
        <v>0</v>
      </c>
      <c r="Q1229" s="199">
        <v>8.8000000000000007</v>
      </c>
      <c r="R1229" s="199">
        <v>0</v>
      </c>
      <c r="S1229" s="199">
        <v>0</v>
      </c>
      <c r="T1229" s="199">
        <v>0</v>
      </c>
      <c r="U1229" s="199">
        <v>0</v>
      </c>
      <c r="V1229" s="199">
        <v>2.2000000000000002</v>
      </c>
      <c r="W1229" s="196" t="s">
        <v>76</v>
      </c>
      <c r="X1229" s="198">
        <v>6</v>
      </c>
      <c r="Y1229" s="81"/>
      <c r="Z1229" s="79"/>
      <c r="AA1229" t="str">
        <f t="shared" si="67"/>
        <v>Spaeth, Matt CHI TE</v>
      </c>
    </row>
    <row r="1230" spans="1:27" ht="15.75" thickBot="1">
      <c r="A1230" s="196">
        <v>1220</v>
      </c>
      <c r="B1230" s="196">
        <v>1220</v>
      </c>
      <c r="C1230" s="197" t="s">
        <v>1338</v>
      </c>
      <c r="D1230" s="197">
        <v>50.2</v>
      </c>
      <c r="E1230" s="196">
        <v>3.347</v>
      </c>
      <c r="F1230" s="199">
        <v>5.5</v>
      </c>
      <c r="G1230" s="199">
        <v>6.25</v>
      </c>
      <c r="H1230" s="199">
        <v>2.5</v>
      </c>
      <c r="I1230" s="199">
        <v>3</v>
      </c>
      <c r="J1230" s="200" t="s">
        <v>70</v>
      </c>
      <c r="K1230" s="196"/>
      <c r="L1230" s="199">
        <v>2.5</v>
      </c>
      <c r="M1230" s="199">
        <v>1.25</v>
      </c>
      <c r="N1230" s="199">
        <v>0</v>
      </c>
      <c r="O1230" s="199">
        <v>0</v>
      </c>
      <c r="P1230" s="199">
        <v>3.75</v>
      </c>
      <c r="Q1230" s="199">
        <v>2.5</v>
      </c>
      <c r="R1230" s="199">
        <v>3</v>
      </c>
      <c r="S1230" s="199">
        <v>3.75</v>
      </c>
      <c r="T1230" s="199">
        <v>8.6999999999999993</v>
      </c>
      <c r="U1230" s="199">
        <v>5</v>
      </c>
      <c r="V1230" s="199">
        <v>2.5</v>
      </c>
      <c r="W1230" s="196" t="s">
        <v>71</v>
      </c>
      <c r="X1230" s="198">
        <v>5</v>
      </c>
      <c r="Y1230" s="84"/>
      <c r="Z1230" s="82"/>
      <c r="AA1230" t="str">
        <f t="shared" si="67"/>
        <v>Spears, Marcus DAL DE</v>
      </c>
    </row>
    <row r="1231" spans="1:27" ht="15.75" thickBot="1">
      <c r="A1231" s="196">
        <v>1221</v>
      </c>
      <c r="B1231" s="196">
        <v>1221</v>
      </c>
      <c r="C1231" s="197" t="s">
        <v>1339</v>
      </c>
      <c r="D1231" s="197">
        <v>283.8</v>
      </c>
      <c r="E1231" s="196">
        <v>20.271000000000001</v>
      </c>
      <c r="F1231" s="199">
        <v>13.5</v>
      </c>
      <c r="G1231" s="199">
        <v>30.05</v>
      </c>
      <c r="H1231" s="199">
        <v>15.5</v>
      </c>
      <c r="I1231" s="196"/>
      <c r="J1231" s="200" t="s">
        <v>70</v>
      </c>
      <c r="K1231" s="196"/>
      <c r="L1231" s="199">
        <v>18.25</v>
      </c>
      <c r="M1231" s="199">
        <v>8.75</v>
      </c>
      <c r="N1231" s="199">
        <v>13.5</v>
      </c>
      <c r="O1231" s="199">
        <v>13.8</v>
      </c>
      <c r="P1231" s="199">
        <v>28.35</v>
      </c>
      <c r="Q1231" s="199">
        <v>34.049999999999997</v>
      </c>
      <c r="R1231" s="199">
        <v>19.75</v>
      </c>
      <c r="S1231" s="199">
        <v>33.1</v>
      </c>
      <c r="T1231" s="199">
        <v>16.149999999999999</v>
      </c>
      <c r="U1231" s="199">
        <v>15.25</v>
      </c>
      <c r="V1231" s="199">
        <v>23.8</v>
      </c>
      <c r="W1231" s="197" t="s">
        <v>1340</v>
      </c>
      <c r="X1231" s="198">
        <v>5</v>
      </c>
      <c r="Y1231" s="81"/>
      <c r="Z1231" s="79"/>
      <c r="AA1231" t="str">
        <f t="shared" si="67"/>
        <v>Spencer, Anthony DAL LB</v>
      </c>
    </row>
    <row r="1232" spans="1:27" ht="15.75" thickBot="1">
      <c r="A1232" s="196">
        <v>1222</v>
      </c>
      <c r="B1232" s="196">
        <v>1222</v>
      </c>
      <c r="C1232" s="197" t="s">
        <v>1341</v>
      </c>
      <c r="D1232" s="197">
        <v>4.5</v>
      </c>
      <c r="E1232" s="196">
        <v>2.25</v>
      </c>
      <c r="F1232" s="199">
        <v>1.5</v>
      </c>
      <c r="G1232" s="199">
        <v>3</v>
      </c>
      <c r="H1232" s="196"/>
      <c r="I1232" s="196"/>
      <c r="J1232" s="200" t="s">
        <v>70</v>
      </c>
      <c r="K1232" s="196"/>
      <c r="L1232" s="196"/>
      <c r="M1232" s="196"/>
      <c r="N1232" s="196"/>
      <c r="O1232" s="196"/>
      <c r="P1232" s="196"/>
      <c r="Q1232" s="196"/>
      <c r="R1232" s="196"/>
      <c r="S1232" s="196"/>
      <c r="T1232" s="196"/>
      <c r="U1232" s="196"/>
      <c r="V1232" s="196"/>
      <c r="W1232" s="196" t="s">
        <v>71</v>
      </c>
      <c r="X1232" s="198">
        <v>5</v>
      </c>
      <c r="Y1232" s="84"/>
      <c r="Z1232" s="82"/>
      <c r="AA1232" t="str">
        <f t="shared" si="67"/>
        <v>Spencer, Shawntae OAK CB</v>
      </c>
    </row>
    <row r="1233" spans="1:27" ht="15.75" thickBot="1">
      <c r="A1233" s="196">
        <v>1223</v>
      </c>
      <c r="B1233" s="196">
        <v>1223</v>
      </c>
      <c r="C1233" s="197" t="s">
        <v>1342</v>
      </c>
      <c r="D1233" s="197">
        <v>0</v>
      </c>
      <c r="E1233" s="196">
        <v>0</v>
      </c>
      <c r="F1233" s="196"/>
      <c r="G1233" s="196"/>
      <c r="H1233" s="196"/>
      <c r="I1233" s="196"/>
      <c r="J1233" s="196"/>
      <c r="K1233" s="196"/>
      <c r="L1233" s="196"/>
      <c r="M1233" s="196"/>
      <c r="N1233" s="196"/>
      <c r="O1233" s="200" t="s">
        <v>70</v>
      </c>
      <c r="P1233" s="196"/>
      <c r="Q1233" s="196"/>
      <c r="R1233" s="196"/>
      <c r="S1233" s="196"/>
      <c r="T1233" s="196"/>
      <c r="U1233" s="196"/>
      <c r="V1233" s="199">
        <v>0</v>
      </c>
      <c r="W1233" s="196" t="s">
        <v>87</v>
      </c>
      <c r="X1233" s="198">
        <v>10</v>
      </c>
      <c r="Y1233" s="81"/>
      <c r="Z1233" s="79"/>
      <c r="AA1233" t="str">
        <f t="shared" si="67"/>
        <v>Sperry, Kory ARI TE</v>
      </c>
    </row>
    <row r="1234" spans="1:27" ht="15.75" thickBot="1">
      <c r="A1234" s="196">
        <v>1224</v>
      </c>
      <c r="B1234" s="196">
        <v>1224</v>
      </c>
      <c r="C1234" s="197" t="s">
        <v>1343</v>
      </c>
      <c r="D1234" s="197">
        <v>24.75</v>
      </c>
      <c r="E1234" s="196">
        <v>4.95</v>
      </c>
      <c r="F1234" s="199">
        <v>1.5</v>
      </c>
      <c r="G1234" s="199">
        <v>1.5</v>
      </c>
      <c r="H1234" s="199">
        <v>4.5</v>
      </c>
      <c r="I1234" s="196"/>
      <c r="J1234" s="200" t="s">
        <v>70</v>
      </c>
      <c r="K1234" s="199">
        <v>6.75</v>
      </c>
      <c r="L1234" s="199">
        <v>10.5</v>
      </c>
      <c r="M1234" s="196"/>
      <c r="N1234" s="196"/>
      <c r="O1234" s="196"/>
      <c r="P1234" s="196"/>
      <c r="Q1234" s="196"/>
      <c r="R1234" s="196"/>
      <c r="S1234" s="196"/>
      <c r="T1234" s="196"/>
      <c r="U1234" s="196"/>
      <c r="V1234" s="196"/>
      <c r="W1234" s="196" t="s">
        <v>87</v>
      </c>
      <c r="X1234" s="198">
        <v>5</v>
      </c>
      <c r="Y1234" s="84"/>
      <c r="Z1234" s="82"/>
      <c r="AA1234" t="str">
        <f t="shared" si="67"/>
        <v>Spievey, Amari DET S</v>
      </c>
    </row>
    <row r="1235" spans="1:27" ht="15.75" thickBot="1">
      <c r="A1235" s="196">
        <v>1225</v>
      </c>
      <c r="B1235" s="196">
        <v>1225</v>
      </c>
      <c r="C1235" s="197" t="s">
        <v>1344</v>
      </c>
      <c r="D1235" s="197">
        <v>157.44999999999999</v>
      </c>
      <c r="E1235" s="196">
        <v>10.497</v>
      </c>
      <c r="F1235" s="199">
        <v>1.5</v>
      </c>
      <c r="G1235" s="199">
        <v>14</v>
      </c>
      <c r="H1235" s="199">
        <v>4.5</v>
      </c>
      <c r="I1235" s="199">
        <v>18</v>
      </c>
      <c r="J1235" s="199">
        <v>8.5</v>
      </c>
      <c r="K1235" s="199">
        <v>8.75</v>
      </c>
      <c r="L1235" s="199">
        <v>20.45</v>
      </c>
      <c r="M1235" s="199">
        <v>17</v>
      </c>
      <c r="N1235" s="200" t="s">
        <v>70</v>
      </c>
      <c r="O1235" s="199">
        <v>17.5</v>
      </c>
      <c r="P1235" s="199">
        <v>9</v>
      </c>
      <c r="Q1235" s="199">
        <v>19</v>
      </c>
      <c r="R1235" s="199">
        <v>11</v>
      </c>
      <c r="S1235" s="199">
        <v>1.5</v>
      </c>
      <c r="T1235" s="199">
        <v>6.75</v>
      </c>
      <c r="U1235" s="196"/>
      <c r="V1235" s="199">
        <v>0</v>
      </c>
      <c r="W1235" s="196" t="s">
        <v>71</v>
      </c>
      <c r="X1235" s="198">
        <v>9</v>
      </c>
      <c r="Y1235" s="81"/>
      <c r="Z1235" s="79"/>
      <c r="AA1235" t="str">
        <f t="shared" si="67"/>
        <v>Spikes, Brandon NEP LB</v>
      </c>
    </row>
    <row r="1236" spans="1:27" ht="15.75" thickBot="1">
      <c r="A1236" s="196">
        <v>1226</v>
      </c>
      <c r="B1236" s="196">
        <v>1226</v>
      </c>
      <c r="C1236" s="197" t="s">
        <v>1345</v>
      </c>
      <c r="D1236" s="197">
        <v>112.75</v>
      </c>
      <c r="E1236" s="196">
        <v>7.0469999999999997</v>
      </c>
      <c r="F1236" s="199">
        <v>6.75</v>
      </c>
      <c r="G1236" s="199">
        <v>1.5</v>
      </c>
      <c r="H1236" s="199">
        <v>18</v>
      </c>
      <c r="I1236" s="199">
        <v>7</v>
      </c>
      <c r="J1236" s="199">
        <v>4.5</v>
      </c>
      <c r="K1236" s="199">
        <v>7.75</v>
      </c>
      <c r="L1236" s="200" t="s">
        <v>70</v>
      </c>
      <c r="M1236" s="199">
        <v>7.5</v>
      </c>
      <c r="N1236" s="199">
        <v>5.25</v>
      </c>
      <c r="O1236" s="199">
        <v>2.25</v>
      </c>
      <c r="P1236" s="199">
        <v>5.5</v>
      </c>
      <c r="Q1236" s="199">
        <v>13.75</v>
      </c>
      <c r="R1236" s="199">
        <v>11.25</v>
      </c>
      <c r="S1236" s="199">
        <v>3</v>
      </c>
      <c r="T1236" s="199">
        <v>15</v>
      </c>
      <c r="U1236" s="199">
        <v>2.25</v>
      </c>
      <c r="V1236" s="199">
        <v>1.5</v>
      </c>
      <c r="W1236" s="196" t="s">
        <v>71</v>
      </c>
      <c r="X1236" s="198">
        <v>7</v>
      </c>
      <c r="Y1236" s="84"/>
      <c r="Z1236" s="82"/>
      <c r="AA1236" t="str">
        <f t="shared" si="67"/>
        <v>Spikes, Takeo SDC LB</v>
      </c>
    </row>
    <row r="1237" spans="1:27" ht="15.75" thickBot="1">
      <c r="A1237" s="196">
        <v>1227</v>
      </c>
      <c r="B1237" s="196">
        <v>1227</v>
      </c>
      <c r="C1237" s="197" t="s">
        <v>1346</v>
      </c>
      <c r="D1237" s="197">
        <v>264.44</v>
      </c>
      <c r="E1237" s="196">
        <v>16.527000000000001</v>
      </c>
      <c r="F1237" s="199">
        <v>29.78</v>
      </c>
      <c r="G1237" s="199">
        <v>32</v>
      </c>
      <c r="H1237" s="199">
        <v>13.8</v>
      </c>
      <c r="I1237" s="199">
        <v>2.8</v>
      </c>
      <c r="J1237" s="199">
        <v>2.4</v>
      </c>
      <c r="K1237" s="199">
        <v>21</v>
      </c>
      <c r="L1237" s="199">
        <v>16.2</v>
      </c>
      <c r="M1237" s="200" t="s">
        <v>70</v>
      </c>
      <c r="N1237" s="199">
        <v>15.2</v>
      </c>
      <c r="O1237" s="199">
        <v>17.100000000000001</v>
      </c>
      <c r="P1237" s="199">
        <v>16</v>
      </c>
      <c r="Q1237" s="199">
        <v>12.3</v>
      </c>
      <c r="R1237" s="199">
        <v>16.399999999999999</v>
      </c>
      <c r="S1237" s="199">
        <v>6.2</v>
      </c>
      <c r="T1237" s="199">
        <v>19.100000000000001</v>
      </c>
      <c r="U1237" s="199">
        <v>25.06</v>
      </c>
      <c r="V1237" s="199">
        <v>19.100000000000001</v>
      </c>
      <c r="W1237" s="197" t="s">
        <v>302</v>
      </c>
      <c r="X1237" s="198">
        <v>8</v>
      </c>
      <c r="Y1237" s="81"/>
      <c r="Z1237" s="79"/>
      <c r="AA1237" t="str">
        <f t="shared" si="67"/>
        <v>Spiller, C.J. BUF RB</v>
      </c>
    </row>
    <row r="1238" spans="1:27" ht="15.75" thickBot="1">
      <c r="A1238" s="196">
        <v>1228</v>
      </c>
      <c r="B1238" s="196">
        <v>1228</v>
      </c>
      <c r="C1238" s="197" t="s">
        <v>1347</v>
      </c>
      <c r="D1238" s="197">
        <v>7</v>
      </c>
      <c r="E1238" s="196">
        <v>0.438</v>
      </c>
      <c r="F1238" s="199">
        <v>0</v>
      </c>
      <c r="G1238" s="199">
        <v>0</v>
      </c>
      <c r="H1238" s="199">
        <v>0</v>
      </c>
      <c r="I1238" s="199">
        <v>1.5</v>
      </c>
      <c r="J1238" s="199">
        <v>1.5</v>
      </c>
      <c r="K1238" s="199">
        <v>0</v>
      </c>
      <c r="L1238" s="199">
        <v>0</v>
      </c>
      <c r="M1238" s="199">
        <v>0</v>
      </c>
      <c r="N1238" s="200" t="s">
        <v>70</v>
      </c>
      <c r="O1238" s="199">
        <v>1.5</v>
      </c>
      <c r="P1238" s="199">
        <v>0</v>
      </c>
      <c r="Q1238" s="199">
        <v>0</v>
      </c>
      <c r="R1238" s="199">
        <v>0</v>
      </c>
      <c r="S1238" s="199">
        <v>2.5</v>
      </c>
      <c r="T1238" s="199">
        <v>0</v>
      </c>
      <c r="U1238" s="199">
        <v>0</v>
      </c>
      <c r="V1238" s="199">
        <v>0</v>
      </c>
      <c r="W1238" s="196" t="s">
        <v>71</v>
      </c>
      <c r="X1238" s="198">
        <v>9</v>
      </c>
      <c r="Y1238" s="84"/>
      <c r="Z1238" s="82"/>
      <c r="AA1238" t="str">
        <f t="shared" si="67"/>
        <v>Spillman, C.J. SFO S</v>
      </c>
    </row>
    <row r="1239" spans="1:27" ht="15.75" thickBot="1">
      <c r="A1239" s="196">
        <v>1229</v>
      </c>
      <c r="B1239" s="196">
        <v>1229</v>
      </c>
      <c r="C1239" s="197" t="s">
        <v>1348</v>
      </c>
      <c r="D1239" s="197">
        <v>3</v>
      </c>
      <c r="E1239" s="196">
        <v>0.2</v>
      </c>
      <c r="F1239" s="199">
        <v>0</v>
      </c>
      <c r="G1239" s="199">
        <v>0</v>
      </c>
      <c r="H1239" s="199">
        <v>0</v>
      </c>
      <c r="I1239" s="196"/>
      <c r="J1239" s="199">
        <v>0</v>
      </c>
      <c r="K1239" s="199">
        <v>0</v>
      </c>
      <c r="L1239" s="200" t="s">
        <v>70</v>
      </c>
      <c r="M1239" s="199">
        <v>3</v>
      </c>
      <c r="N1239" s="199">
        <v>0</v>
      </c>
      <c r="O1239" s="199">
        <v>0</v>
      </c>
      <c r="P1239" s="199">
        <v>0</v>
      </c>
      <c r="Q1239" s="199">
        <v>0</v>
      </c>
      <c r="R1239" s="199">
        <v>0</v>
      </c>
      <c r="S1239" s="199">
        <v>0</v>
      </c>
      <c r="T1239" s="199">
        <v>0</v>
      </c>
      <c r="U1239" s="199">
        <v>0</v>
      </c>
      <c r="V1239" s="199">
        <v>0</v>
      </c>
      <c r="W1239" s="196" t="s">
        <v>71</v>
      </c>
      <c r="X1239" s="198">
        <v>7</v>
      </c>
      <c r="Y1239" s="81"/>
      <c r="Z1239" s="79"/>
      <c r="AA1239" t="str">
        <f t="shared" si="67"/>
        <v>Spitler, Austin MIA LB</v>
      </c>
    </row>
    <row r="1240" spans="1:27" ht="15.75" thickBot="1">
      <c r="A1240" s="196">
        <v>1230</v>
      </c>
      <c r="B1240" s="196">
        <v>1230</v>
      </c>
      <c r="C1240" s="197" t="s">
        <v>1349</v>
      </c>
      <c r="D1240" s="197">
        <v>249.6</v>
      </c>
      <c r="E1240" s="196">
        <v>19.2</v>
      </c>
      <c r="F1240" s="199">
        <v>21.55</v>
      </c>
      <c r="G1240" s="199">
        <v>29.88</v>
      </c>
      <c r="H1240" s="199">
        <v>11.61</v>
      </c>
      <c r="I1240" s="199">
        <v>21.31</v>
      </c>
      <c r="J1240" s="199">
        <v>10.79</v>
      </c>
      <c r="K1240" s="200" t="s">
        <v>70</v>
      </c>
      <c r="L1240" s="199">
        <v>16.899999999999999</v>
      </c>
      <c r="M1240" s="199">
        <v>18.43</v>
      </c>
      <c r="N1240" s="196"/>
      <c r="O1240" s="196"/>
      <c r="P1240" s="196"/>
      <c r="Q1240" s="199">
        <v>13.7</v>
      </c>
      <c r="R1240" s="199">
        <v>13.83</v>
      </c>
      <c r="S1240" s="199">
        <v>24.73</v>
      </c>
      <c r="T1240" s="199">
        <v>17.829999999999998</v>
      </c>
      <c r="U1240" s="199">
        <v>24.47</v>
      </c>
      <c r="V1240" s="199">
        <v>24.57</v>
      </c>
      <c r="W1240" s="197" t="s">
        <v>177</v>
      </c>
      <c r="X1240" s="198">
        <v>6</v>
      </c>
      <c r="Y1240" s="84"/>
      <c r="Z1240" s="82"/>
      <c r="AA1240" t="str">
        <f t="shared" si="67"/>
        <v>Sproles, Darren NOS RB</v>
      </c>
    </row>
    <row r="1241" spans="1:27" ht="15.75" thickBot="1">
      <c r="A1241" s="196">
        <v>1231</v>
      </c>
      <c r="B1241" s="196">
        <v>1231</v>
      </c>
      <c r="C1241" s="197" t="s">
        <v>1350</v>
      </c>
      <c r="D1241" s="197">
        <v>94.67</v>
      </c>
      <c r="E1241" s="196">
        <v>6.7619999999999996</v>
      </c>
      <c r="F1241" s="199">
        <v>0</v>
      </c>
      <c r="G1241" s="199">
        <v>0</v>
      </c>
      <c r="H1241" s="199">
        <v>0.53</v>
      </c>
      <c r="I1241" s="199">
        <v>0</v>
      </c>
      <c r="J1241" s="196"/>
      <c r="K1241" s="196"/>
      <c r="L1241" s="200" t="s">
        <v>70</v>
      </c>
      <c r="M1241" s="199">
        <v>0.35</v>
      </c>
      <c r="N1241" s="199">
        <v>16.22</v>
      </c>
      <c r="O1241" s="199">
        <v>14.36</v>
      </c>
      <c r="P1241" s="199">
        <v>4.3</v>
      </c>
      <c r="Q1241" s="199">
        <v>0.96</v>
      </c>
      <c r="R1241" s="196"/>
      <c r="S1241" s="199">
        <v>18.48</v>
      </c>
      <c r="T1241" s="199">
        <v>5.54</v>
      </c>
      <c r="U1241" s="199">
        <v>15.77</v>
      </c>
      <c r="V1241" s="199">
        <v>13.63</v>
      </c>
      <c r="W1241" s="196" t="s">
        <v>71</v>
      </c>
      <c r="X1241" s="198">
        <v>7</v>
      </c>
      <c r="Y1241" s="81"/>
      <c r="Z1241" s="79"/>
      <c r="AA1241" t="str">
        <f t="shared" si="67"/>
        <v>Spurlock, Micheal SDC WR</v>
      </c>
    </row>
    <row r="1242" spans="1:27" ht="15.75" thickBot="1">
      <c r="A1242" s="196">
        <v>1232</v>
      </c>
      <c r="B1242" s="196">
        <v>1232</v>
      </c>
      <c r="C1242" s="197" t="s">
        <v>1351</v>
      </c>
      <c r="D1242" s="197">
        <v>292.35000000000002</v>
      </c>
      <c r="E1242" s="196">
        <v>18.271999999999998</v>
      </c>
      <c r="F1242" s="199">
        <v>15.05</v>
      </c>
      <c r="G1242" s="199">
        <v>11.2</v>
      </c>
      <c r="H1242" s="199">
        <v>18.32</v>
      </c>
      <c r="I1242" s="199">
        <v>18.350000000000001</v>
      </c>
      <c r="J1242" s="200" t="s">
        <v>70</v>
      </c>
      <c r="K1242" s="199">
        <v>25.25</v>
      </c>
      <c r="L1242" s="199">
        <v>11.62</v>
      </c>
      <c r="M1242" s="199">
        <v>35.799999999999997</v>
      </c>
      <c r="N1242" s="199">
        <v>10.199999999999999</v>
      </c>
      <c r="O1242" s="199">
        <v>28.25</v>
      </c>
      <c r="P1242" s="199">
        <v>3.84</v>
      </c>
      <c r="Q1242" s="199">
        <v>35.159999999999997</v>
      </c>
      <c r="R1242" s="199">
        <v>23.45</v>
      </c>
      <c r="S1242" s="199">
        <v>15.46</v>
      </c>
      <c r="T1242" s="199">
        <v>-1.1599999999999999</v>
      </c>
      <c r="U1242" s="199">
        <v>24.78</v>
      </c>
      <c r="V1242" s="199">
        <v>16.78</v>
      </c>
      <c r="W1242" s="197" t="s">
        <v>109</v>
      </c>
      <c r="X1242" s="198">
        <v>5</v>
      </c>
      <c r="Y1242" s="84"/>
      <c r="Z1242" s="82"/>
      <c r="AA1242" t="str">
        <f t="shared" si="67"/>
        <v>Stafford, Matthew DET QB</v>
      </c>
    </row>
    <row r="1243" spans="1:27" ht="15.75" thickBot="1">
      <c r="A1243" s="196">
        <v>1233</v>
      </c>
      <c r="B1243" s="196">
        <v>1233</v>
      </c>
      <c r="C1243" s="197" t="s">
        <v>1352</v>
      </c>
      <c r="D1243" s="197">
        <v>14.55</v>
      </c>
      <c r="E1243" s="196">
        <v>14.55</v>
      </c>
      <c r="F1243" s="196"/>
      <c r="G1243" s="196"/>
      <c r="H1243" s="196"/>
      <c r="I1243" s="196"/>
      <c r="J1243" s="196"/>
      <c r="K1243" s="196"/>
      <c r="L1243" s="196"/>
      <c r="M1243" s="196"/>
      <c r="N1243" s="200" t="s">
        <v>70</v>
      </c>
      <c r="O1243" s="196"/>
      <c r="P1243" s="196"/>
      <c r="Q1243" s="196"/>
      <c r="R1243" s="196"/>
      <c r="S1243" s="199">
        <v>14.55</v>
      </c>
      <c r="T1243" s="196"/>
      <c r="U1243" s="196"/>
      <c r="V1243" s="196"/>
      <c r="W1243" s="196" t="s">
        <v>96</v>
      </c>
      <c r="X1243" s="198">
        <v>9</v>
      </c>
      <c r="Y1243" s="81"/>
      <c r="Z1243" s="79"/>
      <c r="AA1243" t="str">
        <f t="shared" si="67"/>
        <v>Stallworth, Donte' NEP WR</v>
      </c>
    </row>
    <row r="1244" spans="1:27" ht="15.75" thickBot="1">
      <c r="A1244" s="196">
        <v>1234</v>
      </c>
      <c r="B1244" s="196">
        <v>1234</v>
      </c>
      <c r="C1244" s="197" t="s">
        <v>1353</v>
      </c>
      <c r="D1244" s="197">
        <v>24.25</v>
      </c>
      <c r="E1244" s="196">
        <v>1.516</v>
      </c>
      <c r="F1244" s="199">
        <v>0</v>
      </c>
      <c r="G1244" s="199">
        <v>0</v>
      </c>
      <c r="H1244" s="199">
        <v>3.25</v>
      </c>
      <c r="I1244" s="199">
        <v>1.5</v>
      </c>
      <c r="J1244" s="199">
        <v>1.5</v>
      </c>
      <c r="K1244" s="200" t="s">
        <v>70</v>
      </c>
      <c r="L1244" s="199">
        <v>4.5</v>
      </c>
      <c r="M1244" s="199">
        <v>2.25</v>
      </c>
      <c r="N1244" s="199">
        <v>0</v>
      </c>
      <c r="O1244" s="199">
        <v>0</v>
      </c>
      <c r="P1244" s="199">
        <v>3.75</v>
      </c>
      <c r="Q1244" s="199">
        <v>1.5</v>
      </c>
      <c r="R1244" s="199">
        <v>1.5</v>
      </c>
      <c r="S1244" s="199">
        <v>1.5</v>
      </c>
      <c r="T1244" s="199">
        <v>3</v>
      </c>
      <c r="U1244" s="199">
        <v>0</v>
      </c>
      <c r="V1244" s="199">
        <v>0</v>
      </c>
      <c r="W1244" s="196" t="s">
        <v>71</v>
      </c>
      <c r="X1244" s="198">
        <v>6</v>
      </c>
      <c r="Y1244" s="84"/>
      <c r="Z1244" s="82"/>
      <c r="AA1244" t="str">
        <f t="shared" si="67"/>
        <v>Stanford, Julian JAC LB</v>
      </c>
    </row>
    <row r="1245" spans="1:27" ht="15.75" thickBot="1">
      <c r="A1245" s="196">
        <v>1235</v>
      </c>
      <c r="B1245" s="196">
        <v>1235</v>
      </c>
      <c r="C1245" s="197" t="s">
        <v>1354</v>
      </c>
      <c r="D1245" s="197">
        <v>22.25</v>
      </c>
      <c r="E1245" s="196">
        <v>1.391</v>
      </c>
      <c r="F1245" s="199">
        <v>0</v>
      </c>
      <c r="G1245" s="199">
        <v>0</v>
      </c>
      <c r="H1245" s="199">
        <v>0</v>
      </c>
      <c r="I1245" s="199">
        <v>0</v>
      </c>
      <c r="J1245" s="199">
        <v>0.75</v>
      </c>
      <c r="K1245" s="199">
        <v>0</v>
      </c>
      <c r="L1245" s="200" t="s">
        <v>70</v>
      </c>
      <c r="M1245" s="199">
        <v>0</v>
      </c>
      <c r="N1245" s="199">
        <v>1.5</v>
      </c>
      <c r="O1245" s="199">
        <v>0</v>
      </c>
      <c r="P1245" s="199">
        <v>5.5</v>
      </c>
      <c r="Q1245" s="199">
        <v>4.5</v>
      </c>
      <c r="R1245" s="199">
        <v>2.25</v>
      </c>
      <c r="S1245" s="199">
        <v>4</v>
      </c>
      <c r="T1245" s="199">
        <v>2.25</v>
      </c>
      <c r="U1245" s="199">
        <v>1.5</v>
      </c>
      <c r="V1245" s="199">
        <v>0</v>
      </c>
      <c r="W1245" s="196" t="s">
        <v>71</v>
      </c>
      <c r="X1245" s="198">
        <v>7</v>
      </c>
      <c r="Y1245" s="81"/>
      <c r="Z1245" s="79"/>
      <c r="AA1245" t="str">
        <f t="shared" si="67"/>
        <v>Stanford, RJ MIA CB</v>
      </c>
    </row>
    <row r="1246" spans="1:27" ht="15.75" thickBot="1">
      <c r="A1246" s="196">
        <v>1236</v>
      </c>
      <c r="B1246" s="196">
        <v>1236</v>
      </c>
      <c r="C1246" s="197" t="s">
        <v>1355</v>
      </c>
      <c r="D1246" s="197">
        <v>37.6</v>
      </c>
      <c r="E1246" s="196">
        <v>6.2670000000000003</v>
      </c>
      <c r="F1246" s="196"/>
      <c r="G1246" s="196"/>
      <c r="H1246" s="196"/>
      <c r="I1246" s="196"/>
      <c r="J1246" s="196"/>
      <c r="K1246" s="199">
        <v>1.1000000000000001</v>
      </c>
      <c r="L1246" s="196"/>
      <c r="M1246" s="199">
        <v>2.7</v>
      </c>
      <c r="N1246" s="199">
        <v>5.0999999999999996</v>
      </c>
      <c r="O1246" s="200" t="s">
        <v>70</v>
      </c>
      <c r="P1246" s="199">
        <v>9</v>
      </c>
      <c r="Q1246" s="199">
        <v>3.5</v>
      </c>
      <c r="R1246" s="199">
        <v>16.2</v>
      </c>
      <c r="S1246" s="196"/>
      <c r="T1246" s="196"/>
      <c r="U1246" s="196"/>
      <c r="V1246" s="196"/>
      <c r="W1246" s="196" t="s">
        <v>71</v>
      </c>
      <c r="X1246" s="198">
        <v>10</v>
      </c>
      <c r="Y1246" s="84"/>
      <c r="Z1246" s="82"/>
      <c r="AA1246" t="str">
        <f t="shared" si="67"/>
        <v>Starks, James GBP RB</v>
      </c>
    </row>
    <row r="1247" spans="1:27" ht="15.75" thickBot="1">
      <c r="A1247" s="196">
        <v>1237</v>
      </c>
      <c r="B1247" s="196">
        <v>1237</v>
      </c>
      <c r="C1247" s="197" t="s">
        <v>1356</v>
      </c>
      <c r="D1247" s="197">
        <v>103.65</v>
      </c>
      <c r="E1247" s="196">
        <v>6.4779999999999998</v>
      </c>
      <c r="F1247" s="199">
        <v>26.95</v>
      </c>
      <c r="G1247" s="199">
        <v>5</v>
      </c>
      <c r="H1247" s="199">
        <v>11.5</v>
      </c>
      <c r="I1247" s="199">
        <v>1.25</v>
      </c>
      <c r="J1247" s="199">
        <v>20</v>
      </c>
      <c r="K1247" s="199">
        <v>2.5</v>
      </c>
      <c r="L1247" s="200" t="s">
        <v>70</v>
      </c>
      <c r="M1247" s="199">
        <v>9.25</v>
      </c>
      <c r="N1247" s="199">
        <v>0</v>
      </c>
      <c r="O1247" s="199">
        <v>0</v>
      </c>
      <c r="P1247" s="199">
        <v>9.9499999999999993</v>
      </c>
      <c r="Q1247" s="199">
        <v>5</v>
      </c>
      <c r="R1247" s="199">
        <v>2.5</v>
      </c>
      <c r="S1247" s="199">
        <v>0</v>
      </c>
      <c r="T1247" s="199">
        <v>2.5</v>
      </c>
      <c r="U1247" s="199">
        <v>3.5</v>
      </c>
      <c r="V1247" s="199">
        <v>3.75</v>
      </c>
      <c r="W1247" s="196" t="s">
        <v>96</v>
      </c>
      <c r="X1247" s="198">
        <v>7</v>
      </c>
      <c r="Y1247" s="81"/>
      <c r="Z1247" s="79"/>
      <c r="AA1247" t="str">
        <f t="shared" si="67"/>
        <v>Starks, Randy MIA DT</v>
      </c>
    </row>
    <row r="1248" spans="1:27" ht="15.75" thickBot="1">
      <c r="A1248" s="196">
        <v>1238</v>
      </c>
      <c r="B1248" s="196">
        <v>1238</v>
      </c>
      <c r="C1248" s="197" t="s">
        <v>1357</v>
      </c>
      <c r="D1248" s="197">
        <v>11.45</v>
      </c>
      <c r="E1248" s="196">
        <v>0.88100000000000001</v>
      </c>
      <c r="F1248" s="199">
        <v>0</v>
      </c>
      <c r="G1248" s="199">
        <v>0</v>
      </c>
      <c r="H1248" s="199">
        <v>0</v>
      </c>
      <c r="I1248" s="199">
        <v>3</v>
      </c>
      <c r="J1248" s="199">
        <v>0</v>
      </c>
      <c r="K1248" s="200" t="s">
        <v>70</v>
      </c>
      <c r="L1248" s="199">
        <v>0</v>
      </c>
      <c r="M1248" s="199">
        <v>0.2</v>
      </c>
      <c r="N1248" s="199">
        <v>1.5</v>
      </c>
      <c r="O1248" s="199">
        <v>0</v>
      </c>
      <c r="P1248" s="199">
        <v>0</v>
      </c>
      <c r="Q1248" s="199">
        <v>0</v>
      </c>
      <c r="R1248" s="199">
        <v>3.75</v>
      </c>
      <c r="S1248" s="199">
        <v>3</v>
      </c>
      <c r="T1248" s="196"/>
      <c r="U1248" s="196"/>
      <c r="V1248" s="196"/>
      <c r="W1248" s="196" t="s">
        <v>71</v>
      </c>
      <c r="X1248" s="198">
        <v>6</v>
      </c>
      <c r="Y1248" s="84"/>
      <c r="Z1248" s="82"/>
      <c r="AA1248" t="str">
        <f t="shared" si="67"/>
        <v>Steltz, Craig CHI S</v>
      </c>
    </row>
    <row r="1249" spans="1:27" ht="15.75" thickBot="1">
      <c r="A1249" s="196">
        <v>1239</v>
      </c>
      <c r="B1249" s="196">
        <v>1239</v>
      </c>
      <c r="C1249" s="197" t="s">
        <v>1358</v>
      </c>
      <c r="D1249" s="197">
        <v>23.43</v>
      </c>
      <c r="E1249" s="196">
        <v>2.9289999999999998</v>
      </c>
      <c r="F1249" s="199">
        <v>3.28</v>
      </c>
      <c r="G1249" s="199">
        <v>0</v>
      </c>
      <c r="H1249" s="199">
        <v>0</v>
      </c>
      <c r="I1249" s="199">
        <v>0.75</v>
      </c>
      <c r="J1249" s="199">
        <v>3</v>
      </c>
      <c r="K1249" s="199">
        <v>13.4</v>
      </c>
      <c r="L1249" s="199">
        <v>1.5</v>
      </c>
      <c r="M1249" s="199">
        <v>1.5</v>
      </c>
      <c r="N1249" s="196"/>
      <c r="O1249" s="200" t="s">
        <v>70</v>
      </c>
      <c r="P1249" s="196"/>
      <c r="Q1249" s="196"/>
      <c r="R1249" s="196"/>
      <c r="S1249" s="196"/>
      <c r="T1249" s="196"/>
      <c r="U1249" s="196"/>
      <c r="V1249" s="196"/>
      <c r="W1249" s="196" t="s">
        <v>71</v>
      </c>
      <c r="X1249" s="198">
        <v>10</v>
      </c>
      <c r="Y1249" s="81"/>
      <c r="Z1249" s="79"/>
      <c r="AA1249" t="str">
        <f t="shared" si="67"/>
        <v>Stephens, Emmanuel CLE DE</v>
      </c>
    </row>
    <row r="1250" spans="1:27" ht="15.75" thickBot="1">
      <c r="A1250" s="196">
        <v>1240</v>
      </c>
      <c r="B1250" s="196">
        <v>1240</v>
      </c>
      <c r="C1250" s="197" t="s">
        <v>1359</v>
      </c>
      <c r="D1250" s="197">
        <v>105.5</v>
      </c>
      <c r="E1250" s="196">
        <v>7.5359999999999996</v>
      </c>
      <c r="F1250" s="199">
        <v>8.68</v>
      </c>
      <c r="G1250" s="199">
        <v>4.38</v>
      </c>
      <c r="H1250" s="199">
        <v>-0.92</v>
      </c>
      <c r="I1250" s="196"/>
      <c r="J1250" s="196"/>
      <c r="K1250" s="199">
        <v>2.2000000000000002</v>
      </c>
      <c r="L1250" s="199">
        <v>24.9</v>
      </c>
      <c r="M1250" s="199">
        <v>6.8</v>
      </c>
      <c r="N1250" s="199">
        <v>13.9</v>
      </c>
      <c r="O1250" s="200" t="s">
        <v>70</v>
      </c>
      <c r="P1250" s="199">
        <v>23.3</v>
      </c>
      <c r="Q1250" s="199">
        <v>0.1</v>
      </c>
      <c r="R1250" s="199">
        <v>1</v>
      </c>
      <c r="S1250" s="199">
        <v>7.22</v>
      </c>
      <c r="T1250" s="199">
        <v>5.42</v>
      </c>
      <c r="U1250" s="199">
        <v>4.26</v>
      </c>
      <c r="V1250" s="199">
        <v>4.26</v>
      </c>
      <c r="W1250" s="196" t="s">
        <v>71</v>
      </c>
      <c r="X1250" s="198">
        <v>10</v>
      </c>
      <c r="Y1250" s="84"/>
      <c r="Z1250" s="82"/>
      <c r="AA1250" t="str">
        <f t="shared" si="67"/>
        <v>Stephens-Howling, LaRod ARI RB</v>
      </c>
    </row>
    <row r="1251" spans="1:27" ht="15.75" thickBot="1">
      <c r="A1251" s="196">
        <v>1241</v>
      </c>
      <c r="B1251" s="196">
        <v>1241</v>
      </c>
      <c r="C1251" s="197" t="s">
        <v>1360</v>
      </c>
      <c r="D1251" s="197">
        <v>64</v>
      </c>
      <c r="E1251" s="196">
        <v>4.2670000000000003</v>
      </c>
      <c r="F1251" s="199">
        <v>2</v>
      </c>
      <c r="G1251" s="199">
        <v>8.1</v>
      </c>
      <c r="H1251" s="199">
        <v>13.8</v>
      </c>
      <c r="I1251" s="199">
        <v>11.4</v>
      </c>
      <c r="J1251" s="199">
        <v>1.4</v>
      </c>
      <c r="K1251" s="199">
        <v>1.9</v>
      </c>
      <c r="L1251" s="199">
        <v>3.2</v>
      </c>
      <c r="M1251" s="199">
        <v>4.5</v>
      </c>
      <c r="N1251" s="199">
        <v>2.6</v>
      </c>
      <c r="O1251" s="199">
        <v>2.2000000000000002</v>
      </c>
      <c r="P1251" s="200" t="s">
        <v>70</v>
      </c>
      <c r="Q1251" s="199">
        <v>2.7</v>
      </c>
      <c r="R1251" s="199">
        <v>0</v>
      </c>
      <c r="S1251" s="199">
        <v>3.4</v>
      </c>
      <c r="T1251" s="199">
        <v>4.5999999999999996</v>
      </c>
      <c r="U1251" s="199">
        <v>2.2000000000000002</v>
      </c>
      <c r="V1251" s="196"/>
      <c r="W1251" s="196" t="s">
        <v>71</v>
      </c>
      <c r="X1251" s="198">
        <v>11</v>
      </c>
      <c r="Y1251" s="81"/>
      <c r="Z1251" s="79"/>
      <c r="AA1251" t="str">
        <f t="shared" si="67"/>
        <v>Stevens, Craig TEN TE</v>
      </c>
    </row>
    <row r="1252" spans="1:27" ht="15.75" thickBot="1">
      <c r="A1252" s="196">
        <v>1242</v>
      </c>
      <c r="B1252" s="196">
        <v>1242</v>
      </c>
      <c r="C1252" s="197" t="s">
        <v>1361</v>
      </c>
      <c r="D1252" s="197">
        <v>9</v>
      </c>
      <c r="E1252" s="196">
        <v>0.75</v>
      </c>
      <c r="F1252" s="196"/>
      <c r="G1252" s="196"/>
      <c r="H1252" s="199">
        <v>0</v>
      </c>
      <c r="I1252" s="199">
        <v>0</v>
      </c>
      <c r="J1252" s="199">
        <v>4.5</v>
      </c>
      <c r="K1252" s="199">
        <v>0</v>
      </c>
      <c r="L1252" s="199">
        <v>0</v>
      </c>
      <c r="M1252" s="199">
        <v>0</v>
      </c>
      <c r="N1252" s="200" t="s">
        <v>70</v>
      </c>
      <c r="O1252" s="196"/>
      <c r="P1252" s="196"/>
      <c r="Q1252" s="199">
        <v>0</v>
      </c>
      <c r="R1252" s="199">
        <v>0</v>
      </c>
      <c r="S1252" s="199">
        <v>4.5</v>
      </c>
      <c r="T1252" s="199">
        <v>0</v>
      </c>
      <c r="U1252" s="199">
        <v>0</v>
      </c>
      <c r="V1252" s="199">
        <v>0</v>
      </c>
      <c r="W1252" s="196" t="s">
        <v>71</v>
      </c>
      <c r="X1252" s="198">
        <v>9</v>
      </c>
      <c r="Y1252" s="84"/>
      <c r="Z1252" s="82"/>
      <c r="AA1252" t="str">
        <f t="shared" si="67"/>
        <v>Stewart, Darian STL S</v>
      </c>
    </row>
    <row r="1253" spans="1:27" ht="15.75" thickBot="1">
      <c r="A1253" s="196">
        <v>1243</v>
      </c>
      <c r="B1253" s="196">
        <v>1243</v>
      </c>
      <c r="C1253" s="197" t="s">
        <v>1362</v>
      </c>
      <c r="D1253" s="197">
        <v>26.02</v>
      </c>
      <c r="E1253" s="196">
        <v>6.5049999999999999</v>
      </c>
      <c r="F1253" s="196"/>
      <c r="G1253" s="196"/>
      <c r="H1253" s="196"/>
      <c r="I1253" s="196"/>
      <c r="J1253" s="200" t="s">
        <v>70</v>
      </c>
      <c r="K1253" s="196"/>
      <c r="L1253" s="196"/>
      <c r="M1253" s="196"/>
      <c r="N1253" s="196"/>
      <c r="O1253" s="199">
        <v>2.2000000000000002</v>
      </c>
      <c r="P1253" s="199">
        <v>5.08</v>
      </c>
      <c r="Q1253" s="199">
        <v>12.3</v>
      </c>
      <c r="R1253" s="199">
        <v>6.44</v>
      </c>
      <c r="S1253" s="196"/>
      <c r="T1253" s="196"/>
      <c r="U1253" s="196"/>
      <c r="V1253" s="196"/>
      <c r="W1253" s="196" t="s">
        <v>71</v>
      </c>
      <c r="X1253" s="198">
        <v>5</v>
      </c>
      <c r="Y1253" s="81"/>
      <c r="Z1253" s="79"/>
      <c r="AA1253" t="str">
        <f t="shared" si="67"/>
        <v>Stewart, Jeremy OAK RB</v>
      </c>
    </row>
    <row r="1254" spans="1:27" ht="15.75" thickBot="1">
      <c r="A1254" s="196">
        <v>1244</v>
      </c>
      <c r="B1254" s="196">
        <v>1244</v>
      </c>
      <c r="C1254" s="197" t="s">
        <v>1363</v>
      </c>
      <c r="D1254" s="197">
        <v>77.3</v>
      </c>
      <c r="E1254" s="196">
        <v>8.5890000000000004</v>
      </c>
      <c r="F1254" s="196"/>
      <c r="G1254" s="199">
        <v>13.8</v>
      </c>
      <c r="H1254" s="196"/>
      <c r="I1254" s="199">
        <v>5.8</v>
      </c>
      <c r="J1254" s="199">
        <v>5.0999999999999996</v>
      </c>
      <c r="K1254" s="200" t="s">
        <v>70</v>
      </c>
      <c r="L1254" s="199">
        <v>7.6</v>
      </c>
      <c r="M1254" s="199">
        <v>12</v>
      </c>
      <c r="N1254" s="199">
        <v>6.7</v>
      </c>
      <c r="O1254" s="199">
        <v>6.4</v>
      </c>
      <c r="P1254" s="199">
        <v>14.3</v>
      </c>
      <c r="Q1254" s="199">
        <v>5.6</v>
      </c>
      <c r="R1254" s="196"/>
      <c r="S1254" s="196"/>
      <c r="T1254" s="196"/>
      <c r="U1254" s="196"/>
      <c r="V1254" s="196"/>
      <c r="W1254" s="197" t="s">
        <v>1364</v>
      </c>
      <c r="X1254" s="198">
        <v>6</v>
      </c>
      <c r="Y1254" s="84"/>
      <c r="Z1254" s="82"/>
      <c r="AA1254" t="str">
        <f t="shared" si="67"/>
        <v>Stewart, Jonathan CAR RB</v>
      </c>
    </row>
    <row r="1255" spans="1:27" ht="15.75" thickBot="1">
      <c r="A1255" s="196">
        <v>1245</v>
      </c>
      <c r="B1255" s="196">
        <v>1245</v>
      </c>
      <c r="C1255" s="197" t="s">
        <v>1365</v>
      </c>
      <c r="D1255" s="197">
        <v>30.45</v>
      </c>
      <c r="E1255" s="196">
        <v>3.806</v>
      </c>
      <c r="F1255" s="199">
        <v>5</v>
      </c>
      <c r="G1255" s="199">
        <v>0</v>
      </c>
      <c r="H1255" s="199">
        <v>1.25</v>
      </c>
      <c r="I1255" s="199">
        <v>0</v>
      </c>
      <c r="J1255" s="199">
        <v>2.5</v>
      </c>
      <c r="K1255" s="199">
        <v>3</v>
      </c>
      <c r="L1255" s="199">
        <v>9.9499999999999993</v>
      </c>
      <c r="M1255" s="200" t="s">
        <v>70</v>
      </c>
      <c r="N1255" s="199">
        <v>8.75</v>
      </c>
      <c r="O1255" s="196"/>
      <c r="P1255" s="196"/>
      <c r="Q1255" s="196"/>
      <c r="R1255" s="196"/>
      <c r="S1255" s="196"/>
      <c r="T1255" s="196"/>
      <c r="U1255" s="196"/>
      <c r="V1255" s="196"/>
      <c r="W1255" s="196" t="s">
        <v>71</v>
      </c>
      <c r="X1255" s="198">
        <v>8</v>
      </c>
      <c r="Y1255" s="81"/>
      <c r="Z1255" s="79"/>
      <c r="AA1255" t="str">
        <f t="shared" si="67"/>
        <v>Still, Devon CIN DT</v>
      </c>
    </row>
    <row r="1256" spans="1:27" ht="15.75" thickBot="1">
      <c r="A1256" s="196">
        <v>1246</v>
      </c>
      <c r="B1256" s="196">
        <v>1246</v>
      </c>
      <c r="C1256" s="197" t="s">
        <v>1366</v>
      </c>
      <c r="D1256" s="197">
        <v>46.5</v>
      </c>
      <c r="E1256" s="196">
        <v>2.9060000000000001</v>
      </c>
      <c r="F1256" s="199">
        <v>0</v>
      </c>
      <c r="G1256" s="199">
        <v>0</v>
      </c>
      <c r="H1256" s="199">
        <v>7.6</v>
      </c>
      <c r="I1256" s="199">
        <v>2</v>
      </c>
      <c r="J1256" s="200" t="s">
        <v>70</v>
      </c>
      <c r="K1256" s="199">
        <v>0</v>
      </c>
      <c r="L1256" s="199">
        <v>4.8</v>
      </c>
      <c r="M1256" s="199">
        <v>0</v>
      </c>
      <c r="N1256" s="199">
        <v>1.7</v>
      </c>
      <c r="O1256" s="199">
        <v>2.6</v>
      </c>
      <c r="P1256" s="199">
        <v>0</v>
      </c>
      <c r="Q1256" s="199">
        <v>2</v>
      </c>
      <c r="R1256" s="199">
        <v>4.9000000000000004</v>
      </c>
      <c r="S1256" s="199">
        <v>0</v>
      </c>
      <c r="T1256" s="199">
        <v>6.8</v>
      </c>
      <c r="U1256" s="199">
        <v>4.5999999999999996</v>
      </c>
      <c r="V1256" s="199">
        <v>9.5</v>
      </c>
      <c r="W1256" s="196" t="s">
        <v>87</v>
      </c>
      <c r="X1256" s="198">
        <v>5</v>
      </c>
      <c r="Y1256" s="84"/>
      <c r="Z1256" s="82"/>
      <c r="AA1256" t="str">
        <f t="shared" si="67"/>
        <v>Stocker, Luke TBB TE</v>
      </c>
    </row>
    <row r="1257" spans="1:27" ht="15.75" thickBot="1">
      <c r="A1257" s="196">
        <v>1247</v>
      </c>
      <c r="B1257" s="196">
        <v>1247</v>
      </c>
      <c r="C1257" s="197" t="s">
        <v>1367</v>
      </c>
      <c r="D1257" s="197">
        <v>140.65</v>
      </c>
      <c r="E1257" s="196">
        <v>9.3770000000000007</v>
      </c>
      <c r="F1257" s="199">
        <v>5.0999999999999996</v>
      </c>
      <c r="G1257" s="199">
        <v>6.45</v>
      </c>
      <c r="H1257" s="199">
        <v>20.8</v>
      </c>
      <c r="I1257" s="199">
        <v>5.7</v>
      </c>
      <c r="J1257" s="199">
        <v>9.5</v>
      </c>
      <c r="K1257" s="199">
        <v>15.8</v>
      </c>
      <c r="L1257" s="200" t="s">
        <v>70</v>
      </c>
      <c r="M1257" s="199">
        <v>4.4000000000000004</v>
      </c>
      <c r="N1257" s="199">
        <v>8.0500000000000007</v>
      </c>
      <c r="O1257" s="199">
        <v>16.399999999999999</v>
      </c>
      <c r="P1257" s="199">
        <v>16.5</v>
      </c>
      <c r="Q1257" s="199">
        <v>11.2</v>
      </c>
      <c r="R1257" s="196"/>
      <c r="S1257" s="199">
        <v>0</v>
      </c>
      <c r="T1257" s="199">
        <v>2.65</v>
      </c>
      <c r="U1257" s="199">
        <v>9.4499999999999993</v>
      </c>
      <c r="V1257" s="199">
        <v>8.65</v>
      </c>
      <c r="W1257" s="196" t="s">
        <v>71</v>
      </c>
      <c r="X1257" s="198">
        <v>7</v>
      </c>
      <c r="Y1257" s="81"/>
      <c r="Z1257" s="79"/>
      <c r="AA1257" t="str">
        <f t="shared" si="67"/>
        <v>Stokley, Brandon DEN WR</v>
      </c>
    </row>
    <row r="1258" spans="1:27" ht="15.75" thickBot="1">
      <c r="A1258" s="196">
        <v>1248</v>
      </c>
      <c r="B1258" s="196">
        <v>1248</v>
      </c>
      <c r="C1258" s="197" t="s">
        <v>1368</v>
      </c>
      <c r="D1258" s="197">
        <v>0</v>
      </c>
      <c r="E1258" s="196">
        <v>0</v>
      </c>
      <c r="F1258" s="196"/>
      <c r="G1258" s="196"/>
      <c r="H1258" s="199">
        <v>0</v>
      </c>
      <c r="I1258" s="199">
        <v>0</v>
      </c>
      <c r="J1258" s="199">
        <v>0</v>
      </c>
      <c r="K1258" s="196"/>
      <c r="L1258" s="199">
        <v>0</v>
      </c>
      <c r="M1258" s="199">
        <v>0</v>
      </c>
      <c r="N1258" s="199">
        <v>0</v>
      </c>
      <c r="O1258" s="199">
        <v>0</v>
      </c>
      <c r="P1258" s="199">
        <v>0</v>
      </c>
      <c r="Q1258" s="199">
        <v>0</v>
      </c>
      <c r="R1258" s="199">
        <v>0</v>
      </c>
      <c r="S1258" s="196"/>
      <c r="T1258" s="196"/>
      <c r="U1258" s="196"/>
      <c r="V1258" s="196"/>
      <c r="W1258" s="196" t="s">
        <v>71</v>
      </c>
      <c r="X1258" s="198" t="s">
        <v>160</v>
      </c>
      <c r="Y1258" s="84"/>
      <c r="Z1258" s="82"/>
      <c r="AA1258" t="str">
        <f t="shared" si="67"/>
        <v>Stovall, Maurice FA WR</v>
      </c>
    </row>
    <row r="1259" spans="1:27" ht="15.75" thickBot="1">
      <c r="A1259" s="196">
        <v>1249</v>
      </c>
      <c r="B1259" s="196">
        <v>1249</v>
      </c>
      <c r="C1259" s="197" t="s">
        <v>1369</v>
      </c>
      <c r="D1259" s="197">
        <v>126.15</v>
      </c>
      <c r="E1259" s="196">
        <v>7.8840000000000003</v>
      </c>
      <c r="F1259" s="199">
        <v>12.7</v>
      </c>
      <c r="G1259" s="199">
        <v>4.4000000000000004</v>
      </c>
      <c r="H1259" s="199">
        <v>4.7</v>
      </c>
      <c r="I1259" s="199">
        <v>0</v>
      </c>
      <c r="J1259" s="200" t="s">
        <v>70</v>
      </c>
      <c r="K1259" s="199">
        <v>6.15</v>
      </c>
      <c r="L1259" s="199">
        <v>6.6</v>
      </c>
      <c r="M1259" s="199">
        <v>2.15</v>
      </c>
      <c r="N1259" s="199">
        <v>16.399999999999999</v>
      </c>
      <c r="O1259" s="199">
        <v>2.35</v>
      </c>
      <c r="P1259" s="199">
        <v>5.0999999999999996</v>
      </c>
      <c r="Q1259" s="199">
        <v>0</v>
      </c>
      <c r="R1259" s="199">
        <v>20.350000000000001</v>
      </c>
      <c r="S1259" s="199">
        <v>16</v>
      </c>
      <c r="T1259" s="199">
        <v>12.45</v>
      </c>
      <c r="U1259" s="199">
        <v>4.0999999999999996</v>
      </c>
      <c r="V1259" s="199">
        <v>12.7</v>
      </c>
      <c r="W1259" s="197" t="s">
        <v>177</v>
      </c>
      <c r="X1259" s="198">
        <v>5</v>
      </c>
      <c r="Y1259" s="81"/>
      <c r="Z1259" s="79"/>
      <c r="AA1259" t="str">
        <f t="shared" si="67"/>
        <v>Streater, Rod OAK WR</v>
      </c>
    </row>
    <row r="1260" spans="1:27" ht="15.75" thickBot="1">
      <c r="A1260" s="196">
        <v>1250</v>
      </c>
      <c r="B1260" s="196">
        <v>1250</v>
      </c>
      <c r="C1260" s="197" t="s">
        <v>1370</v>
      </c>
      <c r="D1260" s="197">
        <v>3.72</v>
      </c>
      <c r="E1260" s="196">
        <v>1.24</v>
      </c>
      <c r="F1260" s="199">
        <v>0</v>
      </c>
      <c r="G1260" s="199">
        <v>3.72</v>
      </c>
      <c r="H1260" s="199">
        <v>0</v>
      </c>
      <c r="I1260" s="196"/>
      <c r="J1260" s="200" t="s">
        <v>70</v>
      </c>
      <c r="K1260" s="196"/>
      <c r="L1260" s="196"/>
      <c r="M1260" s="196"/>
      <c r="N1260" s="196"/>
      <c r="O1260" s="196"/>
      <c r="P1260" s="196"/>
      <c r="Q1260" s="196"/>
      <c r="R1260" s="196"/>
      <c r="S1260" s="196"/>
      <c r="T1260" s="196"/>
      <c r="U1260" s="196"/>
      <c r="V1260" s="196"/>
      <c r="W1260" s="196" t="s">
        <v>71</v>
      </c>
      <c r="X1260" s="198">
        <v>5</v>
      </c>
      <c r="Y1260" s="84"/>
      <c r="Z1260" s="82"/>
      <c r="AA1260" t="str">
        <f t="shared" si="67"/>
        <v>Stroughter, Sammie TBB WR</v>
      </c>
    </row>
    <row r="1261" spans="1:27" ht="15.75" thickBot="1">
      <c r="A1261" s="196">
        <v>1251</v>
      </c>
      <c r="B1261" s="196">
        <v>1251</v>
      </c>
      <c r="C1261" s="197" t="s">
        <v>1371</v>
      </c>
      <c r="D1261" s="197">
        <v>8.5</v>
      </c>
      <c r="E1261" s="196">
        <v>0.70799999999999996</v>
      </c>
      <c r="F1261" s="199">
        <v>0</v>
      </c>
      <c r="G1261" s="199">
        <v>0</v>
      </c>
      <c r="H1261" s="199">
        <v>0</v>
      </c>
      <c r="I1261" s="199">
        <v>0</v>
      </c>
      <c r="J1261" s="199">
        <v>0</v>
      </c>
      <c r="K1261" s="199">
        <v>3</v>
      </c>
      <c r="L1261" s="200" t="s">
        <v>70</v>
      </c>
      <c r="M1261" s="199">
        <v>0</v>
      </c>
      <c r="N1261" s="199">
        <v>2.5</v>
      </c>
      <c r="O1261" s="199">
        <v>0</v>
      </c>
      <c r="P1261" s="199">
        <v>3</v>
      </c>
      <c r="Q1261" s="199">
        <v>0</v>
      </c>
      <c r="R1261" s="196"/>
      <c r="S1261" s="199">
        <v>0</v>
      </c>
      <c r="T1261" s="196"/>
      <c r="U1261" s="196"/>
      <c r="V1261" s="196"/>
      <c r="W1261" s="196" t="s">
        <v>71</v>
      </c>
      <c r="X1261" s="198">
        <v>7</v>
      </c>
      <c r="Y1261" s="81"/>
      <c r="Z1261" s="79"/>
      <c r="AA1261" t="str">
        <f t="shared" si="67"/>
        <v>Stuckey, Darrell SDC S</v>
      </c>
    </row>
    <row r="1262" spans="1:27" ht="15.75" thickBot="1">
      <c r="A1262" s="196">
        <v>1252</v>
      </c>
      <c r="B1262" s="196">
        <v>1252</v>
      </c>
      <c r="C1262" s="197" t="s">
        <v>1372</v>
      </c>
      <c r="D1262" s="197">
        <v>5.25</v>
      </c>
      <c r="E1262" s="196">
        <v>0.32800000000000001</v>
      </c>
      <c r="F1262" s="199">
        <v>2.25</v>
      </c>
      <c r="G1262" s="199">
        <v>0</v>
      </c>
      <c r="H1262" s="199">
        <v>0</v>
      </c>
      <c r="I1262" s="199">
        <v>0</v>
      </c>
      <c r="J1262" s="199">
        <v>0</v>
      </c>
      <c r="K1262" s="199">
        <v>0</v>
      </c>
      <c r="L1262" s="200" t="s">
        <v>70</v>
      </c>
      <c r="M1262" s="199">
        <v>0</v>
      </c>
      <c r="N1262" s="199">
        <v>0</v>
      </c>
      <c r="O1262" s="199">
        <v>0</v>
      </c>
      <c r="P1262" s="199">
        <v>0</v>
      </c>
      <c r="Q1262" s="199">
        <v>0</v>
      </c>
      <c r="R1262" s="199">
        <v>0</v>
      </c>
      <c r="S1262" s="199">
        <v>1.5</v>
      </c>
      <c r="T1262" s="199">
        <v>0</v>
      </c>
      <c r="U1262" s="199">
        <v>1.5</v>
      </c>
      <c r="V1262" s="199">
        <v>0</v>
      </c>
      <c r="W1262" s="196" t="s">
        <v>71</v>
      </c>
      <c r="X1262" s="198">
        <v>7</v>
      </c>
      <c r="Y1262" s="84"/>
      <c r="Z1262" s="82"/>
      <c r="AA1262" t="str">
        <f t="shared" si="67"/>
        <v>Studebaker, Andy KCC LB</v>
      </c>
    </row>
    <row r="1263" spans="1:27" ht="15.75" thickBot="1">
      <c r="A1263" s="196">
        <v>1253</v>
      </c>
      <c r="B1263" s="196">
        <v>1253</v>
      </c>
      <c r="C1263" s="197" t="s">
        <v>1373</v>
      </c>
      <c r="D1263" s="197">
        <v>97</v>
      </c>
      <c r="E1263" s="196">
        <v>6.0620000000000003</v>
      </c>
      <c r="F1263" s="199">
        <v>5</v>
      </c>
      <c r="G1263" s="199">
        <v>5</v>
      </c>
      <c r="H1263" s="199">
        <v>20</v>
      </c>
      <c r="I1263" s="199">
        <v>2</v>
      </c>
      <c r="J1263" s="199">
        <v>6</v>
      </c>
      <c r="K1263" s="199">
        <v>4</v>
      </c>
      <c r="L1263" s="200" t="s">
        <v>70</v>
      </c>
      <c r="M1263" s="199">
        <v>12</v>
      </c>
      <c r="N1263" s="199">
        <v>7</v>
      </c>
      <c r="O1263" s="199">
        <v>4.5</v>
      </c>
      <c r="P1263" s="199">
        <v>6</v>
      </c>
      <c r="Q1263" s="199">
        <v>9.5</v>
      </c>
      <c r="R1263" s="199">
        <v>11</v>
      </c>
      <c r="S1263" s="199">
        <v>-2</v>
      </c>
      <c r="T1263" s="199">
        <v>0</v>
      </c>
      <c r="U1263" s="199">
        <v>7</v>
      </c>
      <c r="V1263" s="199">
        <v>0</v>
      </c>
      <c r="W1263" s="196" t="s">
        <v>71</v>
      </c>
      <c r="X1263" s="198">
        <v>7</v>
      </c>
      <c r="Y1263" s="81"/>
      <c r="Z1263" s="79"/>
      <c r="AA1263" t="str">
        <f t="shared" si="67"/>
        <v>Succop, Ryan KCC PK</v>
      </c>
    </row>
    <row r="1264" spans="1:27" ht="15.75" thickBot="1">
      <c r="A1264" s="196">
        <v>1254</v>
      </c>
      <c r="B1264" s="196">
        <v>1254</v>
      </c>
      <c r="C1264" s="197" t="s">
        <v>1374</v>
      </c>
      <c r="D1264" s="197">
        <v>54.5</v>
      </c>
      <c r="E1264" s="196">
        <v>6.8120000000000003</v>
      </c>
      <c r="F1264" s="196"/>
      <c r="G1264" s="196"/>
      <c r="H1264" s="196"/>
      <c r="I1264" s="196"/>
      <c r="J1264" s="196"/>
      <c r="K1264" s="196"/>
      <c r="L1264" s="199">
        <v>14.55</v>
      </c>
      <c r="M1264" s="200" t="s">
        <v>70</v>
      </c>
      <c r="N1264" s="199">
        <v>4.5</v>
      </c>
      <c r="O1264" s="199">
        <v>8.75</v>
      </c>
      <c r="P1264" s="199">
        <v>3</v>
      </c>
      <c r="Q1264" s="199">
        <v>15.2</v>
      </c>
      <c r="R1264" s="199">
        <v>4</v>
      </c>
      <c r="S1264" s="196"/>
      <c r="T1264" s="199">
        <v>1.5</v>
      </c>
      <c r="U1264" s="199">
        <v>3</v>
      </c>
      <c r="V1264" s="196"/>
      <c r="W1264" s="197" t="s">
        <v>302</v>
      </c>
      <c r="X1264" s="198">
        <v>8</v>
      </c>
      <c r="Y1264" s="84"/>
      <c r="Z1264" s="82"/>
      <c r="AA1264" t="str">
        <f t="shared" si="67"/>
        <v>Suggs, Terrell BAL DE</v>
      </c>
    </row>
    <row r="1265" spans="1:27" ht="15.75" thickBot="1">
      <c r="A1265" s="196">
        <v>1255</v>
      </c>
      <c r="B1265" s="196">
        <v>1255</v>
      </c>
      <c r="C1265" s="197" t="s">
        <v>1375</v>
      </c>
      <c r="D1265" s="197">
        <v>143.19999999999999</v>
      </c>
      <c r="E1265" s="196">
        <v>8.9499999999999993</v>
      </c>
      <c r="F1265" s="199">
        <v>13.2</v>
      </c>
      <c r="G1265" s="199">
        <v>12.7</v>
      </c>
      <c r="H1265" s="199">
        <v>5</v>
      </c>
      <c r="I1265" s="199">
        <v>8.25</v>
      </c>
      <c r="J1265" s="200" t="s">
        <v>70</v>
      </c>
      <c r="K1265" s="199">
        <v>8.5</v>
      </c>
      <c r="L1265" s="199">
        <v>9.3000000000000007</v>
      </c>
      <c r="M1265" s="199">
        <v>7</v>
      </c>
      <c r="N1265" s="199">
        <v>0</v>
      </c>
      <c r="O1265" s="199">
        <v>11.7</v>
      </c>
      <c r="P1265" s="199">
        <v>9.25</v>
      </c>
      <c r="Q1265" s="199">
        <v>0</v>
      </c>
      <c r="R1265" s="199">
        <v>24.45</v>
      </c>
      <c r="S1265" s="199">
        <v>1.25</v>
      </c>
      <c r="T1265" s="199">
        <v>13.45</v>
      </c>
      <c r="U1265" s="199">
        <v>10.15</v>
      </c>
      <c r="V1265" s="199">
        <v>9</v>
      </c>
      <c r="W1265" s="197" t="s">
        <v>296</v>
      </c>
      <c r="X1265" s="198">
        <v>5</v>
      </c>
      <c r="Y1265" s="81"/>
      <c r="Z1265" s="79"/>
      <c r="AA1265" t="str">
        <f t="shared" si="67"/>
        <v>Suh, Ndamukong DET DT</v>
      </c>
    </row>
    <row r="1266" spans="1:27" ht="15.75" thickBot="1">
      <c r="A1266" s="196">
        <v>1256</v>
      </c>
      <c r="B1266" s="196">
        <v>1256</v>
      </c>
      <c r="C1266" s="197" t="s">
        <v>1376</v>
      </c>
      <c r="D1266" s="197">
        <v>122.4</v>
      </c>
      <c r="E1266" s="196">
        <v>7.65</v>
      </c>
      <c r="F1266" s="199">
        <v>7</v>
      </c>
      <c r="G1266" s="199">
        <v>10</v>
      </c>
      <c r="H1266" s="199">
        <v>7</v>
      </c>
      <c r="I1266" s="200" t="s">
        <v>70</v>
      </c>
      <c r="J1266" s="199">
        <v>10</v>
      </c>
      <c r="K1266" s="199">
        <v>12.5</v>
      </c>
      <c r="L1266" s="199">
        <v>11.5</v>
      </c>
      <c r="M1266" s="199">
        <v>9.5</v>
      </c>
      <c r="N1266" s="199">
        <v>5.9</v>
      </c>
      <c r="O1266" s="199">
        <v>10</v>
      </c>
      <c r="P1266" s="199">
        <v>4</v>
      </c>
      <c r="Q1266" s="199">
        <v>2</v>
      </c>
      <c r="R1266" s="199">
        <v>12.5</v>
      </c>
      <c r="S1266" s="199">
        <v>6.5</v>
      </c>
      <c r="T1266" s="199">
        <v>6</v>
      </c>
      <c r="U1266" s="199">
        <v>1.5</v>
      </c>
      <c r="V1266" s="199">
        <v>6.5</v>
      </c>
      <c r="W1266" s="196" t="s">
        <v>71</v>
      </c>
      <c r="X1266" s="198">
        <v>4</v>
      </c>
      <c r="Y1266" s="84"/>
      <c r="Z1266" s="82"/>
      <c r="AA1266" t="str">
        <f t="shared" si="67"/>
        <v>Suisham, Shaun PIT PK</v>
      </c>
    </row>
    <row r="1267" spans="1:27" ht="15.75" thickBot="1">
      <c r="A1267" s="196">
        <v>1257</v>
      </c>
      <c r="B1267" s="196">
        <v>1257</v>
      </c>
      <c r="C1267" s="197" t="s">
        <v>1377</v>
      </c>
      <c r="D1267" s="197">
        <v>0</v>
      </c>
      <c r="E1267" s="196">
        <v>0</v>
      </c>
      <c r="F1267" s="196"/>
      <c r="G1267" s="196"/>
      <c r="H1267" s="196"/>
      <c r="I1267" s="200" t="s">
        <v>70</v>
      </c>
      <c r="J1267" s="199">
        <v>0</v>
      </c>
      <c r="K1267" s="199">
        <v>0</v>
      </c>
      <c r="L1267" s="199">
        <v>0</v>
      </c>
      <c r="M1267" s="199">
        <v>0</v>
      </c>
      <c r="N1267" s="196"/>
      <c r="O1267" s="196"/>
      <c r="P1267" s="196"/>
      <c r="Q1267" s="199">
        <v>0</v>
      </c>
      <c r="R1267" s="199">
        <v>0</v>
      </c>
      <c r="S1267" s="199">
        <v>0</v>
      </c>
      <c r="T1267" s="199">
        <v>0</v>
      </c>
      <c r="U1267" s="199">
        <v>0</v>
      </c>
      <c r="V1267" s="199">
        <v>0</v>
      </c>
      <c r="W1267" s="196" t="s">
        <v>71</v>
      </c>
      <c r="X1267" s="198">
        <v>4</v>
      </c>
      <c r="Y1267" s="81"/>
      <c r="Z1267" s="79"/>
      <c r="AA1267" t="str">
        <f t="shared" si="67"/>
        <v>Sylvester, Stevenson PIT LB</v>
      </c>
    </row>
    <row r="1268" spans="1:27" ht="15.75" thickBot="1">
      <c r="A1268" s="196">
        <v>1258</v>
      </c>
      <c r="B1268" s="196">
        <v>1258</v>
      </c>
      <c r="C1268" s="197" t="s">
        <v>1378</v>
      </c>
      <c r="D1268" s="197">
        <v>1.5</v>
      </c>
      <c r="E1268" s="196">
        <v>0.3</v>
      </c>
      <c r="F1268" s="196"/>
      <c r="G1268" s="196"/>
      <c r="H1268" s="196"/>
      <c r="I1268" s="196"/>
      <c r="J1268" s="196"/>
      <c r="K1268" s="200" t="s">
        <v>70</v>
      </c>
      <c r="L1268" s="196"/>
      <c r="M1268" s="196"/>
      <c r="N1268" s="196"/>
      <c r="O1268" s="199">
        <v>0</v>
      </c>
      <c r="P1268" s="199">
        <v>0</v>
      </c>
      <c r="Q1268" s="199">
        <v>1.5</v>
      </c>
      <c r="R1268" s="196"/>
      <c r="S1268" s="199">
        <v>0</v>
      </c>
      <c r="T1268" s="199">
        <v>0</v>
      </c>
      <c r="U1268" s="196"/>
      <c r="V1268" s="196"/>
      <c r="W1268" s="196" t="s">
        <v>71</v>
      </c>
      <c r="X1268" s="198">
        <v>6</v>
      </c>
      <c r="Y1268" s="84"/>
      <c r="Z1268" s="82"/>
      <c r="AA1268" t="str">
        <f t="shared" si="67"/>
        <v>Ta'ufo'ou, Will JAC RB</v>
      </c>
    </row>
    <row r="1269" spans="1:27" ht="15.75" thickBot="1">
      <c r="A1269" s="196">
        <v>1259</v>
      </c>
      <c r="B1269" s="196">
        <v>1259</v>
      </c>
      <c r="C1269" s="197" t="s">
        <v>1379</v>
      </c>
      <c r="D1269" s="197">
        <v>103.65</v>
      </c>
      <c r="E1269" s="196">
        <v>10.365</v>
      </c>
      <c r="F1269" s="199">
        <v>8.25</v>
      </c>
      <c r="G1269" s="199">
        <v>22</v>
      </c>
      <c r="H1269" s="199">
        <v>18</v>
      </c>
      <c r="I1269" s="199">
        <v>7</v>
      </c>
      <c r="J1269" s="196"/>
      <c r="K1269" s="196"/>
      <c r="L1269" s="196"/>
      <c r="M1269" s="196"/>
      <c r="N1269" s="200" t="s">
        <v>70</v>
      </c>
      <c r="O1269" s="196"/>
      <c r="P1269" s="199">
        <v>28.4</v>
      </c>
      <c r="Q1269" s="199">
        <v>2.25</v>
      </c>
      <c r="R1269" s="199">
        <v>3.75</v>
      </c>
      <c r="S1269" s="199">
        <v>7</v>
      </c>
      <c r="T1269" s="199">
        <v>7</v>
      </c>
      <c r="U1269" s="199">
        <v>0</v>
      </c>
      <c r="V1269" s="196"/>
      <c r="W1269" s="197" t="s">
        <v>164</v>
      </c>
      <c r="X1269" s="198">
        <v>9</v>
      </c>
      <c r="Y1269" s="81"/>
      <c r="Z1269" s="79"/>
      <c r="AA1269" t="str">
        <f t="shared" si="67"/>
        <v>Talib, Aqib NEP CB</v>
      </c>
    </row>
    <row r="1270" spans="1:27" ht="15.75" thickBot="1">
      <c r="A1270" s="196">
        <v>1260</v>
      </c>
      <c r="B1270" s="196">
        <v>1260</v>
      </c>
      <c r="C1270" s="197" t="s">
        <v>1380</v>
      </c>
      <c r="D1270" s="197">
        <v>145.5</v>
      </c>
      <c r="E1270" s="196">
        <v>9.0939999999999994</v>
      </c>
      <c r="F1270" s="199">
        <v>17.8</v>
      </c>
      <c r="G1270" s="199">
        <v>4.3</v>
      </c>
      <c r="H1270" s="199">
        <v>7.6</v>
      </c>
      <c r="I1270" s="199">
        <v>11.3</v>
      </c>
      <c r="J1270" s="199">
        <v>14</v>
      </c>
      <c r="K1270" s="199">
        <v>5.7</v>
      </c>
      <c r="L1270" s="200" t="s">
        <v>70</v>
      </c>
      <c r="M1270" s="199">
        <v>7.8</v>
      </c>
      <c r="N1270" s="199">
        <v>6.3</v>
      </c>
      <c r="O1270" s="199">
        <v>2.1</v>
      </c>
      <c r="P1270" s="199">
        <v>11.3</v>
      </c>
      <c r="Q1270" s="199">
        <v>16.8</v>
      </c>
      <c r="R1270" s="199">
        <v>22.4</v>
      </c>
      <c r="S1270" s="199">
        <v>5.4</v>
      </c>
      <c r="T1270" s="199">
        <v>0</v>
      </c>
      <c r="U1270" s="199">
        <v>9.9</v>
      </c>
      <c r="V1270" s="199">
        <v>2.8</v>
      </c>
      <c r="W1270" s="196" t="s">
        <v>87</v>
      </c>
      <c r="X1270" s="198">
        <v>7</v>
      </c>
      <c r="Y1270" s="84"/>
      <c r="Z1270" s="82"/>
      <c r="AA1270" t="str">
        <f t="shared" si="67"/>
        <v>Tamme, Jacob DEN TE</v>
      </c>
    </row>
    <row r="1271" spans="1:27" ht="15.75" thickBot="1">
      <c r="A1271" s="196">
        <v>1261</v>
      </c>
      <c r="B1271" s="196">
        <v>1261</v>
      </c>
      <c r="C1271" s="197" t="s">
        <v>1381</v>
      </c>
      <c r="D1271" s="197">
        <v>0</v>
      </c>
      <c r="E1271" s="196">
        <v>0</v>
      </c>
      <c r="F1271" s="199">
        <v>0</v>
      </c>
      <c r="G1271" s="199">
        <v>0</v>
      </c>
      <c r="H1271" s="196"/>
      <c r="I1271" s="196"/>
      <c r="J1271" s="200" t="s">
        <v>70</v>
      </c>
      <c r="K1271" s="196"/>
      <c r="L1271" s="196"/>
      <c r="M1271" s="196"/>
      <c r="N1271" s="196"/>
      <c r="O1271" s="199">
        <v>0</v>
      </c>
      <c r="P1271" s="196"/>
      <c r="Q1271" s="199">
        <v>0</v>
      </c>
      <c r="R1271" s="199">
        <v>0</v>
      </c>
      <c r="S1271" s="199">
        <v>0</v>
      </c>
      <c r="T1271" s="199">
        <v>0</v>
      </c>
      <c r="U1271" s="199">
        <v>0</v>
      </c>
      <c r="V1271" s="199">
        <v>0</v>
      </c>
      <c r="W1271" s="196" t="s">
        <v>71</v>
      </c>
      <c r="X1271" s="198">
        <v>5</v>
      </c>
      <c r="Y1271" s="81"/>
      <c r="Z1271" s="79"/>
      <c r="AA1271" t="str">
        <f t="shared" si="67"/>
        <v>Tandy, Keith TBB S</v>
      </c>
    </row>
    <row r="1272" spans="1:27" ht="15.75" thickBot="1">
      <c r="A1272" s="196">
        <v>1262</v>
      </c>
      <c r="B1272" s="196">
        <v>1262</v>
      </c>
      <c r="C1272" s="197" t="s">
        <v>1382</v>
      </c>
      <c r="D1272" s="197">
        <v>149.78</v>
      </c>
      <c r="E1272" s="196">
        <v>9.3610000000000007</v>
      </c>
      <c r="F1272" s="199">
        <v>-4.34</v>
      </c>
      <c r="G1272" s="199">
        <v>19.399999999999999</v>
      </c>
      <c r="H1272" s="199">
        <v>6.14</v>
      </c>
      <c r="I1272" s="199">
        <v>21.86</v>
      </c>
      <c r="J1272" s="199">
        <v>6.52</v>
      </c>
      <c r="K1272" s="199">
        <v>15</v>
      </c>
      <c r="L1272" s="200" t="s">
        <v>70</v>
      </c>
      <c r="M1272" s="199">
        <v>-0.28000000000000003</v>
      </c>
      <c r="N1272" s="199">
        <v>13.5</v>
      </c>
      <c r="O1272" s="199">
        <v>-1.42</v>
      </c>
      <c r="P1272" s="199">
        <v>2.34</v>
      </c>
      <c r="Q1272" s="199">
        <v>14.42</v>
      </c>
      <c r="R1272" s="199">
        <v>8.34</v>
      </c>
      <c r="S1272" s="199">
        <v>11.5</v>
      </c>
      <c r="T1272" s="199">
        <v>22</v>
      </c>
      <c r="U1272" s="199">
        <v>17.600000000000001</v>
      </c>
      <c r="V1272" s="199">
        <v>-2.8</v>
      </c>
      <c r="W1272" s="197" t="s">
        <v>136</v>
      </c>
      <c r="X1272" s="198">
        <v>7</v>
      </c>
      <c r="Y1272" s="84"/>
      <c r="Z1272" s="82"/>
      <c r="AA1272" t="str">
        <f t="shared" si="67"/>
        <v>Tannehill, Ryan MIA QB</v>
      </c>
    </row>
    <row r="1273" spans="1:27" ht="15.75" thickBot="1">
      <c r="A1273" s="196">
        <v>1263</v>
      </c>
      <c r="B1273" s="196">
        <v>1263</v>
      </c>
      <c r="C1273" s="197" t="s">
        <v>1383</v>
      </c>
      <c r="D1273" s="197">
        <v>14.2</v>
      </c>
      <c r="E1273" s="196">
        <v>1.014</v>
      </c>
      <c r="F1273" s="199">
        <v>0</v>
      </c>
      <c r="G1273" s="199">
        <v>0</v>
      </c>
      <c r="H1273" s="199">
        <v>0</v>
      </c>
      <c r="I1273" s="199">
        <v>4</v>
      </c>
      <c r="J1273" s="200" t="s">
        <v>70</v>
      </c>
      <c r="K1273" s="199">
        <v>3.1</v>
      </c>
      <c r="L1273" s="199">
        <v>4.8</v>
      </c>
      <c r="M1273" s="199">
        <v>2.2999999999999998</v>
      </c>
      <c r="N1273" s="199">
        <v>0</v>
      </c>
      <c r="O1273" s="199">
        <v>0</v>
      </c>
      <c r="P1273" s="199">
        <v>0</v>
      </c>
      <c r="Q1273" s="199">
        <v>0</v>
      </c>
      <c r="R1273" s="199">
        <v>0</v>
      </c>
      <c r="S1273" s="199">
        <v>0</v>
      </c>
      <c r="T1273" s="196"/>
      <c r="U1273" s="199">
        <v>0</v>
      </c>
      <c r="V1273" s="196"/>
      <c r="W1273" s="196" t="s">
        <v>71</v>
      </c>
      <c r="X1273" s="198">
        <v>5</v>
      </c>
      <c r="Y1273" s="81"/>
      <c r="Z1273" s="79"/>
      <c r="AA1273" t="str">
        <f t="shared" si="67"/>
        <v>Tanner, Phillip DAL RB</v>
      </c>
    </row>
    <row r="1274" spans="1:27" ht="15.75" thickBot="1">
      <c r="A1274" s="196">
        <v>1264</v>
      </c>
      <c r="B1274" s="196">
        <v>1264</v>
      </c>
      <c r="C1274" s="197" t="s">
        <v>1384</v>
      </c>
      <c r="D1274" s="197">
        <v>29.05</v>
      </c>
      <c r="E1274" s="196">
        <v>2.2349999999999999</v>
      </c>
      <c r="F1274" s="199">
        <v>1.5</v>
      </c>
      <c r="G1274" s="199">
        <v>0</v>
      </c>
      <c r="H1274" s="199">
        <v>11.3</v>
      </c>
      <c r="I1274" s="199">
        <v>0</v>
      </c>
      <c r="J1274" s="199">
        <v>0</v>
      </c>
      <c r="K1274" s="199">
        <v>1.5</v>
      </c>
      <c r="L1274" s="200" t="s">
        <v>70</v>
      </c>
      <c r="M1274" s="199">
        <v>1.5</v>
      </c>
      <c r="N1274" s="196"/>
      <c r="O1274" s="199">
        <v>3</v>
      </c>
      <c r="P1274" s="199">
        <v>4.75</v>
      </c>
      <c r="Q1274" s="199">
        <v>0</v>
      </c>
      <c r="R1274" s="199">
        <v>3</v>
      </c>
      <c r="S1274" s="199">
        <v>0</v>
      </c>
      <c r="T1274" s="199">
        <v>2.5</v>
      </c>
      <c r="U1274" s="196"/>
      <c r="V1274" s="196"/>
      <c r="W1274" s="196" t="s">
        <v>71</v>
      </c>
      <c r="X1274" s="198">
        <v>7</v>
      </c>
      <c r="Y1274" s="84"/>
      <c r="Z1274" s="82"/>
      <c r="AA1274" t="str">
        <f t="shared" si="67"/>
        <v>Tapp, Darryl PHI DE</v>
      </c>
    </row>
    <row r="1275" spans="1:27" ht="15.75" thickBot="1">
      <c r="A1275" s="196">
        <v>1265</v>
      </c>
      <c r="B1275" s="196">
        <v>1265</v>
      </c>
      <c r="C1275" s="197" t="s">
        <v>1385</v>
      </c>
      <c r="D1275" s="197">
        <v>52.8</v>
      </c>
      <c r="E1275" s="196">
        <v>4.8</v>
      </c>
      <c r="F1275" s="199">
        <v>5.8</v>
      </c>
      <c r="G1275" s="199">
        <v>25.7</v>
      </c>
      <c r="H1275" s="199">
        <v>-0.4</v>
      </c>
      <c r="I1275" s="199">
        <v>3.4</v>
      </c>
      <c r="J1275" s="196"/>
      <c r="K1275" s="199">
        <v>1.4</v>
      </c>
      <c r="L1275" s="199">
        <v>4.7</v>
      </c>
      <c r="M1275" s="200" t="s">
        <v>70</v>
      </c>
      <c r="N1275" s="196"/>
      <c r="O1275" s="196"/>
      <c r="P1275" s="196"/>
      <c r="Q1275" s="196"/>
      <c r="R1275" s="199">
        <v>1.8</v>
      </c>
      <c r="S1275" s="199">
        <v>5.5</v>
      </c>
      <c r="T1275" s="199">
        <v>1.3</v>
      </c>
      <c r="U1275" s="199">
        <v>2.9</v>
      </c>
      <c r="V1275" s="199">
        <v>0.7</v>
      </c>
      <c r="W1275" s="197" t="s">
        <v>296</v>
      </c>
      <c r="X1275" s="198">
        <v>8</v>
      </c>
      <c r="Y1275" s="81"/>
      <c r="Z1275" s="79"/>
      <c r="AA1275" t="str">
        <f t="shared" si="67"/>
        <v>Tate, Ben HOU RB</v>
      </c>
    </row>
    <row r="1276" spans="1:27" ht="15.75" thickBot="1">
      <c r="A1276" s="196">
        <v>1266</v>
      </c>
      <c r="B1276" s="196">
        <v>1266</v>
      </c>
      <c r="C1276" s="197" t="s">
        <v>1386</v>
      </c>
      <c r="D1276" s="197">
        <v>80.23</v>
      </c>
      <c r="E1276" s="196">
        <v>5.0140000000000002</v>
      </c>
      <c r="F1276" s="199">
        <v>5.38</v>
      </c>
      <c r="G1276" s="199">
        <v>20.73</v>
      </c>
      <c r="H1276" s="199">
        <v>2.87</v>
      </c>
      <c r="I1276" s="199">
        <v>2.2000000000000002</v>
      </c>
      <c r="J1276" s="199">
        <v>1.96</v>
      </c>
      <c r="K1276" s="199">
        <v>6.66</v>
      </c>
      <c r="L1276" s="199">
        <v>5.91</v>
      </c>
      <c r="M1276" s="200" t="s">
        <v>70</v>
      </c>
      <c r="N1276" s="199">
        <v>7.19</v>
      </c>
      <c r="O1276" s="199">
        <v>-4.57</v>
      </c>
      <c r="P1276" s="199">
        <v>5.56</v>
      </c>
      <c r="Q1276" s="199">
        <v>3.38</v>
      </c>
      <c r="R1276" s="199">
        <v>1.31</v>
      </c>
      <c r="S1276" s="199">
        <v>2.2000000000000002</v>
      </c>
      <c r="T1276" s="199">
        <v>3.61</v>
      </c>
      <c r="U1276" s="199">
        <v>3.55</v>
      </c>
      <c r="V1276" s="199">
        <v>12.29</v>
      </c>
      <c r="W1276" s="196" t="s">
        <v>71</v>
      </c>
      <c r="X1276" s="198">
        <v>8</v>
      </c>
      <c r="Y1276" s="84"/>
      <c r="Z1276" s="82"/>
      <c r="AA1276" t="str">
        <f t="shared" si="67"/>
        <v>Tate, Brandon CIN WR</v>
      </c>
    </row>
    <row r="1277" spans="1:27" ht="15.75" thickBot="1">
      <c r="A1277" s="196">
        <v>1267</v>
      </c>
      <c r="B1277" s="196">
        <v>1267</v>
      </c>
      <c r="C1277" s="197" t="s">
        <v>1387</v>
      </c>
      <c r="D1277" s="197">
        <v>178.45</v>
      </c>
      <c r="E1277" s="196">
        <v>11.897</v>
      </c>
      <c r="F1277" s="196"/>
      <c r="G1277" s="199">
        <v>7.55</v>
      </c>
      <c r="H1277" s="199">
        <v>23.55</v>
      </c>
      <c r="I1277" s="199">
        <v>1.95</v>
      </c>
      <c r="J1277" s="199">
        <v>12.75</v>
      </c>
      <c r="K1277" s="199">
        <v>9.4499999999999993</v>
      </c>
      <c r="L1277" s="199">
        <v>0</v>
      </c>
      <c r="M1277" s="199">
        <v>12.15</v>
      </c>
      <c r="N1277" s="199">
        <v>21.9</v>
      </c>
      <c r="O1277" s="199">
        <v>19.600000000000001</v>
      </c>
      <c r="P1277" s="200" t="s">
        <v>70</v>
      </c>
      <c r="Q1277" s="199">
        <v>10.6</v>
      </c>
      <c r="R1277" s="199">
        <v>22.85</v>
      </c>
      <c r="S1277" s="199">
        <v>3.1</v>
      </c>
      <c r="T1277" s="199">
        <v>11.15</v>
      </c>
      <c r="U1277" s="199">
        <v>5.2</v>
      </c>
      <c r="V1277" s="199">
        <v>16.649999999999999</v>
      </c>
      <c r="W1277" s="197" t="s">
        <v>296</v>
      </c>
      <c r="X1277" s="198">
        <v>11</v>
      </c>
      <c r="Y1277" s="81"/>
      <c r="Z1277" s="79"/>
      <c r="AA1277" t="str">
        <f t="shared" si="67"/>
        <v>Tate, Golden SEA WR</v>
      </c>
    </row>
    <row r="1278" spans="1:27" ht="15.75" thickBot="1">
      <c r="A1278" s="196">
        <v>1268</v>
      </c>
      <c r="B1278" s="196">
        <v>1268</v>
      </c>
      <c r="C1278" s="197" t="s">
        <v>1388</v>
      </c>
      <c r="D1278" s="197">
        <v>9.3000000000000007</v>
      </c>
      <c r="E1278" s="196">
        <v>2.3250000000000002</v>
      </c>
      <c r="F1278" s="196"/>
      <c r="G1278" s="196"/>
      <c r="H1278" s="196"/>
      <c r="I1278" s="196"/>
      <c r="J1278" s="196"/>
      <c r="K1278" s="196"/>
      <c r="L1278" s="200" t="s">
        <v>70</v>
      </c>
      <c r="M1278" s="196"/>
      <c r="N1278" s="196"/>
      <c r="O1278" s="196"/>
      <c r="P1278" s="196"/>
      <c r="Q1278" s="196"/>
      <c r="R1278" s="199">
        <v>1.5</v>
      </c>
      <c r="S1278" s="199">
        <v>0</v>
      </c>
      <c r="T1278" s="199">
        <v>1.5</v>
      </c>
      <c r="U1278" s="199">
        <v>6.3</v>
      </c>
      <c r="V1278" s="196"/>
      <c r="W1278" s="196" t="s">
        <v>71</v>
      </c>
      <c r="X1278" s="198">
        <v>7</v>
      </c>
      <c r="Y1278" s="84"/>
      <c r="Z1278" s="82"/>
      <c r="AA1278" t="str">
        <f t="shared" si="67"/>
        <v>Taylor, Brandon SDC S</v>
      </c>
    </row>
    <row r="1279" spans="1:27" ht="15.75" thickBot="1">
      <c r="A1279" s="196">
        <v>1269</v>
      </c>
      <c r="B1279" s="196">
        <v>1269</v>
      </c>
      <c r="C1279" s="197" t="s">
        <v>1389</v>
      </c>
      <c r="D1279" s="197">
        <v>82.05</v>
      </c>
      <c r="E1279" s="196">
        <v>6.8369999999999997</v>
      </c>
      <c r="F1279" s="199">
        <v>5.5</v>
      </c>
      <c r="G1279" s="199">
        <v>5</v>
      </c>
      <c r="H1279" s="199">
        <v>9.25</v>
      </c>
      <c r="I1279" s="200" t="s">
        <v>70</v>
      </c>
      <c r="J1279" s="199">
        <v>3</v>
      </c>
      <c r="K1279" s="199">
        <v>13.25</v>
      </c>
      <c r="L1279" s="199">
        <v>4</v>
      </c>
      <c r="M1279" s="199">
        <v>5.5</v>
      </c>
      <c r="N1279" s="199">
        <v>16.55</v>
      </c>
      <c r="O1279" s="199">
        <v>4</v>
      </c>
      <c r="P1279" s="199">
        <v>5.5</v>
      </c>
      <c r="Q1279" s="199">
        <v>8</v>
      </c>
      <c r="R1279" s="199">
        <v>2.5</v>
      </c>
      <c r="S1279" s="196"/>
      <c r="T1279" s="196"/>
      <c r="U1279" s="196"/>
      <c r="V1279" s="196"/>
      <c r="W1279" s="196" t="s">
        <v>87</v>
      </c>
      <c r="X1279" s="198">
        <v>4</v>
      </c>
      <c r="Y1279" s="81"/>
      <c r="Z1279" s="79"/>
      <c r="AA1279" t="str">
        <f t="shared" si="67"/>
        <v>Taylor, Ike PIT CB</v>
      </c>
    </row>
    <row r="1280" spans="1:27" ht="15.75" thickBot="1">
      <c r="A1280" s="196">
        <v>1270</v>
      </c>
      <c r="B1280" s="196">
        <v>1270</v>
      </c>
      <c r="C1280" s="197" t="s">
        <v>1390</v>
      </c>
      <c r="D1280" s="197">
        <v>42.1</v>
      </c>
      <c r="E1280" s="196">
        <v>5.2629999999999999</v>
      </c>
      <c r="F1280" s="196"/>
      <c r="G1280" s="196"/>
      <c r="H1280" s="196"/>
      <c r="I1280" s="196"/>
      <c r="J1280" s="196"/>
      <c r="K1280" s="196"/>
      <c r="L1280" s="196"/>
      <c r="M1280" s="196"/>
      <c r="N1280" s="199">
        <v>2.5</v>
      </c>
      <c r="O1280" s="200" t="s">
        <v>70</v>
      </c>
      <c r="P1280" s="199">
        <v>5</v>
      </c>
      <c r="Q1280" s="199">
        <v>11.1</v>
      </c>
      <c r="R1280" s="199">
        <v>2.5</v>
      </c>
      <c r="S1280" s="199">
        <v>3.5</v>
      </c>
      <c r="T1280" s="199">
        <v>11.25</v>
      </c>
      <c r="U1280" s="199">
        <v>2.5</v>
      </c>
      <c r="V1280" s="199">
        <v>3.75</v>
      </c>
      <c r="W1280" s="196" t="s">
        <v>71</v>
      </c>
      <c r="X1280" s="198">
        <v>10</v>
      </c>
      <c r="Y1280" s="84"/>
      <c r="Z1280" s="82"/>
      <c r="AA1280" t="str">
        <f t="shared" si="67"/>
        <v>Taylor, Phil CLE DT</v>
      </c>
    </row>
    <row r="1281" spans="1:27" ht="15.75" thickBot="1">
      <c r="A1281" s="196">
        <v>1271</v>
      </c>
      <c r="B1281" s="196">
        <v>1271</v>
      </c>
      <c r="C1281" s="197" t="s">
        <v>1391</v>
      </c>
      <c r="D1281" s="197">
        <v>2.6</v>
      </c>
      <c r="E1281" s="196">
        <v>0.16300000000000001</v>
      </c>
      <c r="F1281" s="199">
        <v>0</v>
      </c>
      <c r="G1281" s="199">
        <v>0</v>
      </c>
      <c r="H1281" s="199">
        <v>0</v>
      </c>
      <c r="I1281" s="199">
        <v>0</v>
      </c>
      <c r="J1281" s="199">
        <v>0</v>
      </c>
      <c r="K1281" s="199">
        <v>0</v>
      </c>
      <c r="L1281" s="199">
        <v>0</v>
      </c>
      <c r="M1281" s="199">
        <v>0</v>
      </c>
      <c r="N1281" s="199">
        <v>0</v>
      </c>
      <c r="O1281" s="200" t="s">
        <v>70</v>
      </c>
      <c r="P1281" s="199">
        <v>0</v>
      </c>
      <c r="Q1281" s="199">
        <v>0</v>
      </c>
      <c r="R1281" s="199">
        <v>0</v>
      </c>
      <c r="S1281" s="199">
        <v>0</v>
      </c>
      <c r="T1281" s="199">
        <v>0</v>
      </c>
      <c r="U1281" s="199">
        <v>2.6</v>
      </c>
      <c r="V1281" s="199">
        <v>0</v>
      </c>
      <c r="W1281" s="196" t="s">
        <v>96</v>
      </c>
      <c r="X1281" s="198">
        <v>10</v>
      </c>
      <c r="Y1281" s="81"/>
      <c r="Z1281" s="79"/>
      <c r="AA1281" t="str">
        <f t="shared" si="67"/>
        <v>Taylor, Ryan GBP TE</v>
      </c>
    </row>
    <row r="1282" spans="1:27" ht="15.75" thickBot="1">
      <c r="A1282" s="196">
        <v>1272</v>
      </c>
      <c r="B1282" s="196">
        <v>1272</v>
      </c>
      <c r="C1282" s="197" t="s">
        <v>1392</v>
      </c>
      <c r="D1282" s="197">
        <v>14.46</v>
      </c>
      <c r="E1282" s="196">
        <v>2.41</v>
      </c>
      <c r="F1282" s="199">
        <v>1.9</v>
      </c>
      <c r="G1282" s="196"/>
      <c r="H1282" s="196"/>
      <c r="I1282" s="199">
        <v>0</v>
      </c>
      <c r="J1282" s="196"/>
      <c r="K1282" s="196"/>
      <c r="L1282" s="196"/>
      <c r="M1282" s="200" t="s">
        <v>70</v>
      </c>
      <c r="N1282" s="199">
        <v>0.4</v>
      </c>
      <c r="O1282" s="199">
        <v>0</v>
      </c>
      <c r="P1282" s="196"/>
      <c r="Q1282" s="196"/>
      <c r="R1282" s="196"/>
      <c r="S1282" s="196"/>
      <c r="T1282" s="196"/>
      <c r="U1282" s="199">
        <v>-0.3</v>
      </c>
      <c r="V1282" s="199">
        <v>12.46</v>
      </c>
      <c r="W1282" s="196" t="s">
        <v>71</v>
      </c>
      <c r="X1282" s="198">
        <v>8</v>
      </c>
      <c r="Y1282" s="84"/>
      <c r="Z1282" s="82"/>
      <c r="AA1282" t="str">
        <f t="shared" si="67"/>
        <v>Taylor, Tyrod BAL QB</v>
      </c>
    </row>
    <row r="1283" spans="1:27" ht="15.75" thickBot="1">
      <c r="A1283" s="196">
        <v>1273</v>
      </c>
      <c r="B1283" s="196">
        <v>1273</v>
      </c>
      <c r="C1283" s="197" t="s">
        <v>1393</v>
      </c>
      <c r="D1283" s="197">
        <v>113</v>
      </c>
      <c r="E1283" s="196">
        <v>7.0620000000000003</v>
      </c>
      <c r="F1283" s="199">
        <v>0</v>
      </c>
      <c r="G1283" s="199">
        <v>0</v>
      </c>
      <c r="H1283" s="199">
        <v>0</v>
      </c>
      <c r="I1283" s="199">
        <v>6.75</v>
      </c>
      <c r="J1283" s="200" t="s">
        <v>70</v>
      </c>
      <c r="K1283" s="199">
        <v>8.5</v>
      </c>
      <c r="L1283" s="199">
        <v>5</v>
      </c>
      <c r="M1283" s="199">
        <v>12.2</v>
      </c>
      <c r="N1283" s="199">
        <v>2.5</v>
      </c>
      <c r="O1283" s="199">
        <v>18.25</v>
      </c>
      <c r="P1283" s="199">
        <v>14.5</v>
      </c>
      <c r="Q1283" s="199">
        <v>11</v>
      </c>
      <c r="R1283" s="199">
        <v>3.75</v>
      </c>
      <c r="S1283" s="199">
        <v>11.7</v>
      </c>
      <c r="T1283" s="199">
        <v>2.5</v>
      </c>
      <c r="U1283" s="199">
        <v>2.5</v>
      </c>
      <c r="V1283" s="199">
        <v>13.85</v>
      </c>
      <c r="W1283" s="196" t="s">
        <v>71</v>
      </c>
      <c r="X1283" s="198">
        <v>5</v>
      </c>
      <c r="Y1283" s="81"/>
      <c r="Z1283" s="79"/>
      <c r="AA1283" t="str">
        <f t="shared" si="67"/>
        <v>Te'o-Nesheim, Daniel TBB DE</v>
      </c>
    </row>
    <row r="1284" spans="1:27" ht="15.75" thickBot="1">
      <c r="A1284" s="196">
        <v>1274</v>
      </c>
      <c r="B1284" s="196">
        <v>1274</v>
      </c>
      <c r="C1284" s="197" t="s">
        <v>1394</v>
      </c>
      <c r="D1284" s="197">
        <v>9.76</v>
      </c>
      <c r="E1284" s="196">
        <v>0.81299999999999994</v>
      </c>
      <c r="F1284" s="199">
        <v>1.1000000000000001</v>
      </c>
      <c r="G1284" s="199">
        <v>2.2000000000000002</v>
      </c>
      <c r="H1284" s="199">
        <v>-0.5</v>
      </c>
      <c r="I1284" s="199">
        <v>0.36</v>
      </c>
      <c r="J1284" s="199">
        <v>1.9</v>
      </c>
      <c r="K1284" s="199">
        <v>1.62</v>
      </c>
      <c r="L1284" s="199">
        <v>1.2</v>
      </c>
      <c r="M1284" s="199">
        <v>0.2</v>
      </c>
      <c r="N1284" s="200" t="s">
        <v>70</v>
      </c>
      <c r="O1284" s="199">
        <v>1.72</v>
      </c>
      <c r="P1284" s="199">
        <v>-0.54</v>
      </c>
      <c r="Q1284" s="196"/>
      <c r="R1284" s="196"/>
      <c r="S1284" s="196"/>
      <c r="T1284" s="199">
        <v>0.5</v>
      </c>
      <c r="U1284" s="196"/>
      <c r="V1284" s="199">
        <v>0</v>
      </c>
      <c r="W1284" s="196" t="s">
        <v>71</v>
      </c>
      <c r="X1284" s="198">
        <v>9</v>
      </c>
      <c r="Y1284" s="84"/>
      <c r="Z1284" s="82"/>
      <c r="AA1284" t="str">
        <f t="shared" si="67"/>
        <v>Tebow, Tim NYJ QB</v>
      </c>
    </row>
    <row r="1285" spans="1:27" ht="15.75" thickBot="1">
      <c r="A1285" s="196">
        <v>1275</v>
      </c>
      <c r="B1285" s="196">
        <v>1275</v>
      </c>
      <c r="C1285" s="197" t="s">
        <v>1395</v>
      </c>
      <c r="D1285" s="197">
        <v>74.97</v>
      </c>
      <c r="E1285" s="196">
        <v>4.6859999999999999</v>
      </c>
      <c r="F1285" s="199">
        <v>16.55</v>
      </c>
      <c r="G1285" s="199">
        <v>4.93</v>
      </c>
      <c r="H1285" s="199">
        <v>4.28</v>
      </c>
      <c r="I1285" s="199">
        <v>0.92</v>
      </c>
      <c r="J1285" s="199">
        <v>2.2000000000000002</v>
      </c>
      <c r="K1285" s="199">
        <v>2.76</v>
      </c>
      <c r="L1285" s="200" t="s">
        <v>70</v>
      </c>
      <c r="M1285" s="199">
        <v>4.8499999999999996</v>
      </c>
      <c r="N1285" s="199">
        <v>3.96</v>
      </c>
      <c r="O1285" s="199">
        <v>4.07</v>
      </c>
      <c r="P1285" s="199">
        <v>15.31</v>
      </c>
      <c r="Q1285" s="199">
        <v>0</v>
      </c>
      <c r="R1285" s="199">
        <v>1.95</v>
      </c>
      <c r="S1285" s="199">
        <v>2.83</v>
      </c>
      <c r="T1285" s="199">
        <v>4.0199999999999996</v>
      </c>
      <c r="U1285" s="199">
        <v>3.73</v>
      </c>
      <c r="V1285" s="199">
        <v>2.61</v>
      </c>
      <c r="W1285" s="196" t="s">
        <v>71</v>
      </c>
      <c r="X1285" s="198">
        <v>7</v>
      </c>
      <c r="Y1285" s="81"/>
      <c r="Z1285" s="79"/>
      <c r="AA1285" t="str">
        <f t="shared" si="67"/>
        <v>Thigpen, Marcus MIA RB</v>
      </c>
    </row>
    <row r="1286" spans="1:27" ht="15.75" thickBot="1">
      <c r="A1286" s="196">
        <v>1276</v>
      </c>
      <c r="B1286" s="196">
        <v>1276</v>
      </c>
      <c r="C1286" s="197" t="s">
        <v>1396</v>
      </c>
      <c r="D1286" s="197">
        <v>1.1000000000000001</v>
      </c>
      <c r="E1286" s="196">
        <v>0.27500000000000002</v>
      </c>
      <c r="F1286" s="196"/>
      <c r="G1286" s="199">
        <v>-0.1</v>
      </c>
      <c r="H1286" s="196"/>
      <c r="I1286" s="199">
        <v>0</v>
      </c>
      <c r="J1286" s="199">
        <v>0</v>
      </c>
      <c r="K1286" s="196"/>
      <c r="L1286" s="196"/>
      <c r="M1286" s="200" t="s">
        <v>70</v>
      </c>
      <c r="N1286" s="196"/>
      <c r="O1286" s="196"/>
      <c r="P1286" s="196"/>
      <c r="Q1286" s="196"/>
      <c r="R1286" s="196"/>
      <c r="S1286" s="196"/>
      <c r="T1286" s="199">
        <v>1.2</v>
      </c>
      <c r="U1286" s="196"/>
      <c r="V1286" s="196"/>
      <c r="W1286" s="196" t="s">
        <v>71</v>
      </c>
      <c r="X1286" s="198">
        <v>8</v>
      </c>
      <c r="Y1286" s="84"/>
      <c r="Z1286" s="82"/>
      <c r="AA1286" t="str">
        <f t="shared" si="67"/>
        <v>Thigpen, Tyler BUF QB</v>
      </c>
    </row>
    <row r="1287" spans="1:27" ht="15.75" thickBot="1">
      <c r="A1287" s="196">
        <v>1277</v>
      </c>
      <c r="B1287" s="196">
        <v>1277</v>
      </c>
      <c r="C1287" s="197" t="s">
        <v>1397</v>
      </c>
      <c r="D1287" s="197">
        <v>54.5</v>
      </c>
      <c r="E1287" s="196">
        <v>4.5419999999999998</v>
      </c>
      <c r="F1287" s="199">
        <v>0.75</v>
      </c>
      <c r="G1287" s="196"/>
      <c r="H1287" s="196"/>
      <c r="I1287" s="199">
        <v>7.9</v>
      </c>
      <c r="J1287" s="199">
        <v>5.5</v>
      </c>
      <c r="K1287" s="199">
        <v>0</v>
      </c>
      <c r="L1287" s="199">
        <v>0</v>
      </c>
      <c r="M1287" s="199">
        <v>12.35</v>
      </c>
      <c r="N1287" s="200" t="s">
        <v>70</v>
      </c>
      <c r="O1287" s="199">
        <v>11.25</v>
      </c>
      <c r="P1287" s="199">
        <v>0</v>
      </c>
      <c r="Q1287" s="199">
        <v>4</v>
      </c>
      <c r="R1287" s="199">
        <v>9.75</v>
      </c>
      <c r="S1287" s="199">
        <v>3</v>
      </c>
      <c r="T1287" s="196"/>
      <c r="U1287" s="199">
        <v>0</v>
      </c>
      <c r="V1287" s="196"/>
      <c r="W1287" s="196" t="s">
        <v>71</v>
      </c>
      <c r="X1287" s="198">
        <v>9</v>
      </c>
      <c r="Y1287" s="81"/>
      <c r="Z1287" s="79"/>
      <c r="AA1287" t="str">
        <f t="shared" si="67"/>
        <v>Thomas, Bryan NYJ LB</v>
      </c>
    </row>
    <row r="1288" spans="1:27" ht="15.75" thickBot="1">
      <c r="A1288" s="196">
        <v>1278</v>
      </c>
      <c r="B1288" s="196">
        <v>1278</v>
      </c>
      <c r="C1288" s="197" t="s">
        <v>1398</v>
      </c>
      <c r="D1288" s="197">
        <v>45.25</v>
      </c>
      <c r="E1288" s="196">
        <v>2.8279999999999998</v>
      </c>
      <c r="F1288" s="199">
        <v>0</v>
      </c>
      <c r="G1288" s="199">
        <v>0</v>
      </c>
      <c r="H1288" s="199">
        <v>1.25</v>
      </c>
      <c r="I1288" s="199">
        <v>3.75</v>
      </c>
      <c r="J1288" s="199">
        <v>0</v>
      </c>
      <c r="K1288" s="199">
        <v>2.5</v>
      </c>
      <c r="L1288" s="200" t="s">
        <v>70</v>
      </c>
      <c r="M1288" s="199">
        <v>1.75</v>
      </c>
      <c r="N1288" s="199">
        <v>2.5</v>
      </c>
      <c r="O1288" s="199">
        <v>0</v>
      </c>
      <c r="P1288" s="199">
        <v>5</v>
      </c>
      <c r="Q1288" s="199">
        <v>5</v>
      </c>
      <c r="R1288" s="199">
        <v>0</v>
      </c>
      <c r="S1288" s="199">
        <v>3.75</v>
      </c>
      <c r="T1288" s="199">
        <v>6.25</v>
      </c>
      <c r="U1288" s="199">
        <v>7.25</v>
      </c>
      <c r="V1288" s="199">
        <v>6.25</v>
      </c>
      <c r="W1288" s="196" t="s">
        <v>71</v>
      </c>
      <c r="X1288" s="198">
        <v>7</v>
      </c>
      <c r="Y1288" s="84"/>
      <c r="Z1288" s="82"/>
      <c r="AA1288" t="str">
        <f t="shared" si="67"/>
        <v>Thomas, Cam SDC DT</v>
      </c>
    </row>
    <row r="1289" spans="1:27" ht="15.75" thickBot="1">
      <c r="A1289" s="196">
        <v>1279</v>
      </c>
      <c r="B1289" s="196">
        <v>1279</v>
      </c>
      <c r="C1289" s="197" t="s">
        <v>1399</v>
      </c>
      <c r="D1289" s="197">
        <v>81.099999999999994</v>
      </c>
      <c r="E1289" s="196">
        <v>6.758</v>
      </c>
      <c r="F1289" s="199">
        <v>3.3</v>
      </c>
      <c r="G1289" s="196"/>
      <c r="H1289" s="199">
        <v>12</v>
      </c>
      <c r="I1289" s="199">
        <v>2</v>
      </c>
      <c r="J1289" s="199">
        <v>10.7</v>
      </c>
      <c r="K1289" s="196"/>
      <c r="L1289" s="200" t="s">
        <v>70</v>
      </c>
      <c r="M1289" s="199">
        <v>11.5</v>
      </c>
      <c r="N1289" s="199">
        <v>8.1999999999999993</v>
      </c>
      <c r="O1289" s="199">
        <v>10.5</v>
      </c>
      <c r="P1289" s="199">
        <v>3.3</v>
      </c>
      <c r="Q1289" s="199">
        <v>14.8</v>
      </c>
      <c r="R1289" s="199">
        <v>3.9</v>
      </c>
      <c r="S1289" s="199">
        <v>0.3</v>
      </c>
      <c r="T1289" s="199">
        <v>0.6</v>
      </c>
      <c r="U1289" s="196"/>
      <c r="V1289" s="196"/>
      <c r="W1289" s="197" t="s">
        <v>296</v>
      </c>
      <c r="X1289" s="198">
        <v>7</v>
      </c>
      <c r="Y1289" s="81"/>
      <c r="Z1289" s="79"/>
      <c r="AA1289" t="str">
        <f t="shared" si="67"/>
        <v>Thomas, Daniel MIA RB</v>
      </c>
    </row>
    <row r="1290" spans="1:27" ht="15.75" thickBot="1">
      <c r="A1290" s="196">
        <v>1280</v>
      </c>
      <c r="B1290" s="196">
        <v>1280</v>
      </c>
      <c r="C1290" s="197" t="s">
        <v>1400</v>
      </c>
      <c r="D1290" s="197">
        <v>49.1</v>
      </c>
      <c r="E1290" s="196">
        <v>3.2730000000000001</v>
      </c>
      <c r="F1290" s="199">
        <v>2</v>
      </c>
      <c r="G1290" s="199">
        <v>0</v>
      </c>
      <c r="H1290" s="199">
        <v>0</v>
      </c>
      <c r="I1290" s="199">
        <v>2.1</v>
      </c>
      <c r="J1290" s="199">
        <v>0</v>
      </c>
      <c r="K1290" s="200" t="s">
        <v>70</v>
      </c>
      <c r="L1290" s="199">
        <v>11.7</v>
      </c>
      <c r="M1290" s="199">
        <v>0</v>
      </c>
      <c r="N1290" s="199">
        <v>0</v>
      </c>
      <c r="O1290" s="199">
        <v>0</v>
      </c>
      <c r="P1290" s="199">
        <v>0</v>
      </c>
      <c r="Q1290" s="199">
        <v>14.4</v>
      </c>
      <c r="R1290" s="196"/>
      <c r="S1290" s="199">
        <v>0</v>
      </c>
      <c r="T1290" s="199">
        <v>11.1</v>
      </c>
      <c r="U1290" s="199">
        <v>7.8</v>
      </c>
      <c r="V1290" s="199">
        <v>0</v>
      </c>
      <c r="W1290" s="196" t="s">
        <v>71</v>
      </c>
      <c r="X1290" s="198">
        <v>6</v>
      </c>
      <c r="Y1290" s="84"/>
      <c r="Z1290" s="82"/>
      <c r="AA1290" t="str">
        <f t="shared" si="67"/>
        <v>Thomas, Dave NOS TE</v>
      </c>
    </row>
    <row r="1291" spans="1:27" ht="15.75" thickBot="1">
      <c r="A1291" s="196">
        <v>1281</v>
      </c>
      <c r="B1291" s="196">
        <v>1281</v>
      </c>
      <c r="C1291" s="197" t="s">
        <v>1401</v>
      </c>
      <c r="D1291" s="197">
        <v>320.5</v>
      </c>
      <c r="E1291" s="196">
        <v>20.030999999999999</v>
      </c>
      <c r="F1291" s="199">
        <v>24.25</v>
      </c>
      <c r="G1291" s="199">
        <v>23.8</v>
      </c>
      <c r="H1291" s="199">
        <v>4.1500000000000004</v>
      </c>
      <c r="I1291" s="199">
        <v>14.55</v>
      </c>
      <c r="J1291" s="199">
        <v>29.85</v>
      </c>
      <c r="K1291" s="199">
        <v>12.2</v>
      </c>
      <c r="L1291" s="200" t="s">
        <v>70</v>
      </c>
      <c r="M1291" s="199">
        <v>29.45</v>
      </c>
      <c r="N1291" s="199">
        <v>16.2</v>
      </c>
      <c r="O1291" s="199">
        <v>25.75</v>
      </c>
      <c r="P1291" s="199">
        <v>13.95</v>
      </c>
      <c r="Q1291" s="199">
        <v>19.2</v>
      </c>
      <c r="R1291" s="199">
        <v>31.9</v>
      </c>
      <c r="S1291" s="199">
        <v>14.55</v>
      </c>
      <c r="T1291" s="199">
        <v>6.3</v>
      </c>
      <c r="U1291" s="199">
        <v>27.45</v>
      </c>
      <c r="V1291" s="199">
        <v>26.95</v>
      </c>
      <c r="W1291" s="197" t="s">
        <v>136</v>
      </c>
      <c r="X1291" s="198">
        <v>7</v>
      </c>
      <c r="Y1291" s="81"/>
      <c r="Z1291" s="79"/>
      <c r="AA1291" t="str">
        <f t="shared" ref="AA1291:AA1354" si="68">IF(ISBLANK(C1291),"",C1291)</f>
        <v>Thomas, Demaryius DEN WR</v>
      </c>
    </row>
    <row r="1292" spans="1:27" ht="15.75" thickBot="1">
      <c r="A1292" s="196">
        <v>1282</v>
      </c>
      <c r="B1292" s="196">
        <v>1282</v>
      </c>
      <c r="C1292" s="197" t="s">
        <v>1402</v>
      </c>
      <c r="D1292" s="197">
        <v>135.5</v>
      </c>
      <c r="E1292" s="196">
        <v>8.4689999999999994</v>
      </c>
      <c r="F1292" s="199">
        <v>4.5</v>
      </c>
      <c r="G1292" s="199">
        <v>8</v>
      </c>
      <c r="H1292" s="199">
        <v>8.5</v>
      </c>
      <c r="I1292" s="199">
        <v>8.5</v>
      </c>
      <c r="J1292" s="199">
        <v>4</v>
      </c>
      <c r="K1292" s="199">
        <v>17.55</v>
      </c>
      <c r="L1292" s="199">
        <v>6</v>
      </c>
      <c r="M1292" s="199">
        <v>13</v>
      </c>
      <c r="N1292" s="199">
        <v>9.75</v>
      </c>
      <c r="O1292" s="199">
        <v>8.25</v>
      </c>
      <c r="P1292" s="200" t="s">
        <v>70</v>
      </c>
      <c r="Q1292" s="199">
        <v>5.25</v>
      </c>
      <c r="R1292" s="199">
        <v>4</v>
      </c>
      <c r="S1292" s="199">
        <v>5.25</v>
      </c>
      <c r="T1292" s="199">
        <v>26.2</v>
      </c>
      <c r="U1292" s="199">
        <v>3.75</v>
      </c>
      <c r="V1292" s="199">
        <v>3</v>
      </c>
      <c r="W1292" s="197" t="s">
        <v>177</v>
      </c>
      <c r="X1292" s="198">
        <v>11</v>
      </c>
      <c r="Y1292" s="84"/>
      <c r="Z1292" s="82"/>
      <c r="AA1292" t="str">
        <f t="shared" si="68"/>
        <v>Thomas, Earl SEA S</v>
      </c>
    </row>
    <row r="1293" spans="1:27" ht="15.75" thickBot="1">
      <c r="A1293" s="196">
        <v>1283</v>
      </c>
      <c r="B1293" s="196">
        <v>1283</v>
      </c>
      <c r="C1293" s="197" t="s">
        <v>1403</v>
      </c>
      <c r="D1293" s="197">
        <v>3</v>
      </c>
      <c r="E1293" s="196">
        <v>0.188</v>
      </c>
      <c r="F1293" s="199">
        <v>3</v>
      </c>
      <c r="G1293" s="199">
        <v>0</v>
      </c>
      <c r="H1293" s="199">
        <v>0</v>
      </c>
      <c r="I1293" s="199">
        <v>0</v>
      </c>
      <c r="J1293" s="199">
        <v>0</v>
      </c>
      <c r="K1293" s="200" t="s">
        <v>70</v>
      </c>
      <c r="L1293" s="199">
        <v>0</v>
      </c>
      <c r="M1293" s="199">
        <v>0</v>
      </c>
      <c r="N1293" s="199">
        <v>0</v>
      </c>
      <c r="O1293" s="199">
        <v>0</v>
      </c>
      <c r="P1293" s="199">
        <v>0</v>
      </c>
      <c r="Q1293" s="199">
        <v>0</v>
      </c>
      <c r="R1293" s="199">
        <v>0</v>
      </c>
      <c r="S1293" s="199">
        <v>0</v>
      </c>
      <c r="T1293" s="199">
        <v>0</v>
      </c>
      <c r="U1293" s="199">
        <v>0</v>
      </c>
      <c r="V1293" s="199">
        <v>0</v>
      </c>
      <c r="W1293" s="196" t="s">
        <v>71</v>
      </c>
      <c r="X1293" s="198">
        <v>6</v>
      </c>
      <c r="Y1293" s="81"/>
      <c r="Z1293" s="79"/>
      <c r="AA1293" t="str">
        <f t="shared" si="68"/>
        <v>Thomas, James CHI LB</v>
      </c>
    </row>
    <row r="1294" spans="1:27" ht="15.75" thickBot="1">
      <c r="A1294" s="196">
        <v>1284</v>
      </c>
      <c r="B1294" s="196">
        <v>1284</v>
      </c>
      <c r="C1294" s="197" t="s">
        <v>1404</v>
      </c>
      <c r="D1294" s="197">
        <v>57.75</v>
      </c>
      <c r="E1294" s="196">
        <v>3.609</v>
      </c>
      <c r="F1294" s="199">
        <v>0</v>
      </c>
      <c r="G1294" s="199">
        <v>0</v>
      </c>
      <c r="H1294" s="199">
        <v>0</v>
      </c>
      <c r="I1294" s="199">
        <v>0</v>
      </c>
      <c r="J1294" s="199">
        <v>7</v>
      </c>
      <c r="K1294" s="200" t="s">
        <v>70</v>
      </c>
      <c r="L1294" s="199">
        <v>6</v>
      </c>
      <c r="M1294" s="199">
        <v>0.75</v>
      </c>
      <c r="N1294" s="199">
        <v>0.75</v>
      </c>
      <c r="O1294" s="199">
        <v>5.25</v>
      </c>
      <c r="P1294" s="199">
        <v>8</v>
      </c>
      <c r="Q1294" s="199">
        <v>1.5</v>
      </c>
      <c r="R1294" s="199">
        <v>4</v>
      </c>
      <c r="S1294" s="199">
        <v>5.5</v>
      </c>
      <c r="T1294" s="199">
        <v>3</v>
      </c>
      <c r="U1294" s="199">
        <v>5.5</v>
      </c>
      <c r="V1294" s="199">
        <v>10.5</v>
      </c>
      <c r="W1294" s="196" t="s">
        <v>71</v>
      </c>
      <c r="X1294" s="198">
        <v>6</v>
      </c>
      <c r="Y1294" s="84"/>
      <c r="Z1294" s="82"/>
      <c r="AA1294" t="str">
        <f t="shared" si="68"/>
        <v>Thomas, Josh CAR CB</v>
      </c>
    </row>
    <row r="1295" spans="1:27" ht="15.75" thickBot="1">
      <c r="A1295" s="196">
        <v>1285</v>
      </c>
      <c r="B1295" s="196">
        <v>1285</v>
      </c>
      <c r="C1295" s="197" t="s">
        <v>1405</v>
      </c>
      <c r="D1295" s="197">
        <v>0</v>
      </c>
      <c r="E1295" s="196">
        <v>0</v>
      </c>
      <c r="F1295" s="199">
        <v>0</v>
      </c>
      <c r="G1295" s="199">
        <v>0</v>
      </c>
      <c r="H1295" s="199">
        <v>0</v>
      </c>
      <c r="I1295" s="199">
        <v>0</v>
      </c>
      <c r="J1295" s="196"/>
      <c r="K1295" s="196"/>
      <c r="L1295" s="200" t="s">
        <v>70</v>
      </c>
      <c r="M1295" s="196"/>
      <c r="N1295" s="196"/>
      <c r="O1295" s="196"/>
      <c r="P1295" s="196"/>
      <c r="Q1295" s="196"/>
      <c r="R1295" s="196"/>
      <c r="S1295" s="196"/>
      <c r="T1295" s="196"/>
      <c r="U1295" s="196"/>
      <c r="V1295" s="196"/>
      <c r="W1295" s="197" t="s">
        <v>164</v>
      </c>
      <c r="X1295" s="198">
        <v>7</v>
      </c>
      <c r="Y1295" s="81"/>
      <c r="Z1295" s="79"/>
      <c r="AA1295" t="str">
        <f t="shared" si="68"/>
        <v>Thomas, Julius DEN TE</v>
      </c>
    </row>
    <row r="1296" spans="1:27" ht="15.75" thickBot="1">
      <c r="A1296" s="196">
        <v>1286</v>
      </c>
      <c r="B1296" s="196">
        <v>1286</v>
      </c>
      <c r="C1296" s="197" t="s">
        <v>1406</v>
      </c>
      <c r="D1296" s="197">
        <v>47.57</v>
      </c>
      <c r="E1296" s="196">
        <v>2.9729999999999999</v>
      </c>
      <c r="F1296" s="199">
        <v>-2.0299999999999998</v>
      </c>
      <c r="G1296" s="199">
        <v>4.58</v>
      </c>
      <c r="H1296" s="199">
        <v>3.38</v>
      </c>
      <c r="I1296" s="199">
        <v>2.15</v>
      </c>
      <c r="J1296" s="200" t="s">
        <v>70</v>
      </c>
      <c r="K1296" s="196"/>
      <c r="L1296" s="199">
        <v>4.76</v>
      </c>
      <c r="M1296" s="199">
        <v>6.9</v>
      </c>
      <c r="N1296" s="199">
        <v>0</v>
      </c>
      <c r="O1296" s="199">
        <v>0</v>
      </c>
      <c r="P1296" s="199">
        <v>1.08</v>
      </c>
      <c r="Q1296" s="199">
        <v>11.6</v>
      </c>
      <c r="R1296" s="199">
        <v>1.1499999999999999</v>
      </c>
      <c r="S1296" s="199">
        <v>2.5</v>
      </c>
      <c r="T1296" s="199">
        <v>0.5</v>
      </c>
      <c r="U1296" s="199">
        <v>2.5499999999999998</v>
      </c>
      <c r="V1296" s="199">
        <v>1.95</v>
      </c>
      <c r="W1296" s="196" t="s">
        <v>71</v>
      </c>
      <c r="X1296" s="198">
        <v>5</v>
      </c>
      <c r="Y1296" s="84"/>
      <c r="Z1296" s="82"/>
      <c r="AA1296" t="str">
        <f t="shared" si="68"/>
        <v>Thomas, Mike DET WR</v>
      </c>
    </row>
    <row r="1297" spans="1:27" ht="15.75" thickBot="1">
      <c r="A1297" s="196">
        <v>1287</v>
      </c>
      <c r="B1297" s="196">
        <v>1287</v>
      </c>
      <c r="C1297" s="197" t="s">
        <v>1407</v>
      </c>
      <c r="D1297" s="197">
        <v>139.34</v>
      </c>
      <c r="E1297" s="196">
        <v>9.2889999999999997</v>
      </c>
      <c r="F1297" s="199">
        <v>3.9</v>
      </c>
      <c r="G1297" s="199">
        <v>19.3</v>
      </c>
      <c r="H1297" s="199">
        <v>10.6</v>
      </c>
      <c r="I1297" s="199">
        <v>3.3</v>
      </c>
      <c r="J1297" s="199">
        <v>9</v>
      </c>
      <c r="K1297" s="200" t="s">
        <v>70</v>
      </c>
      <c r="L1297" s="199">
        <v>9.1999999999999993</v>
      </c>
      <c r="M1297" s="199">
        <v>6.9</v>
      </c>
      <c r="N1297" s="199">
        <v>11.52</v>
      </c>
      <c r="O1297" s="199">
        <v>2.6</v>
      </c>
      <c r="P1297" s="199">
        <v>8.8000000000000007</v>
      </c>
      <c r="Q1297" s="199">
        <v>0</v>
      </c>
      <c r="R1297" s="199">
        <v>9.9</v>
      </c>
      <c r="S1297" s="199">
        <v>15.64</v>
      </c>
      <c r="T1297" s="199">
        <v>6.9</v>
      </c>
      <c r="U1297" s="199">
        <v>21.78</v>
      </c>
      <c r="V1297" s="196"/>
      <c r="W1297" s="197" t="s">
        <v>177</v>
      </c>
      <c r="X1297" s="198">
        <v>6</v>
      </c>
      <c r="Y1297" s="81"/>
      <c r="Z1297" s="79"/>
      <c r="AA1297" t="str">
        <f t="shared" si="68"/>
        <v>Thomas, Pierre NOS RB</v>
      </c>
    </row>
    <row r="1298" spans="1:27" ht="15.75" thickBot="1">
      <c r="A1298" s="196">
        <v>1288</v>
      </c>
      <c r="B1298" s="196">
        <v>1288</v>
      </c>
      <c r="C1298" s="197" t="s">
        <v>1408</v>
      </c>
      <c r="D1298" s="197">
        <v>2.5</v>
      </c>
      <c r="E1298" s="196">
        <v>0.83299999999999996</v>
      </c>
      <c r="F1298" s="199">
        <v>2.5</v>
      </c>
      <c r="G1298" s="199">
        <v>0</v>
      </c>
      <c r="H1298" s="196"/>
      <c r="I1298" s="199">
        <v>0</v>
      </c>
      <c r="J1298" s="196"/>
      <c r="K1298" s="196"/>
      <c r="L1298" s="196"/>
      <c r="M1298" s="200" t="s">
        <v>70</v>
      </c>
      <c r="N1298" s="196"/>
      <c r="O1298" s="196"/>
      <c r="P1298" s="196"/>
      <c r="Q1298" s="196"/>
      <c r="R1298" s="196"/>
      <c r="S1298" s="196"/>
      <c r="T1298" s="196"/>
      <c r="U1298" s="196"/>
      <c r="V1298" s="196"/>
      <c r="W1298" s="196" t="s">
        <v>71</v>
      </c>
      <c r="X1298" s="198">
        <v>8</v>
      </c>
      <c r="Y1298" s="84"/>
      <c r="Z1298" s="82"/>
      <c r="AA1298" t="str">
        <f t="shared" si="68"/>
        <v>Thompson, Brandon CIN DT</v>
      </c>
    </row>
    <row r="1299" spans="1:27" ht="15.75" thickBot="1">
      <c r="A1299" s="196">
        <v>1289</v>
      </c>
      <c r="B1299" s="196">
        <v>1289</v>
      </c>
      <c r="C1299" s="197" t="s">
        <v>1409</v>
      </c>
      <c r="D1299" s="197">
        <v>0</v>
      </c>
      <c r="E1299" s="196">
        <v>0</v>
      </c>
      <c r="F1299" s="199">
        <v>0</v>
      </c>
      <c r="G1299" s="199">
        <v>0</v>
      </c>
      <c r="H1299" s="199">
        <v>0</v>
      </c>
      <c r="I1299" s="199">
        <v>0</v>
      </c>
      <c r="J1299" s="196"/>
      <c r="K1299" s="196"/>
      <c r="L1299" s="199">
        <v>0</v>
      </c>
      <c r="M1299" s="200" t="s">
        <v>70</v>
      </c>
      <c r="N1299" s="199">
        <v>0</v>
      </c>
      <c r="O1299" s="196"/>
      <c r="P1299" s="196"/>
      <c r="Q1299" s="196"/>
      <c r="R1299" s="196"/>
      <c r="S1299" s="196"/>
      <c r="T1299" s="196"/>
      <c r="U1299" s="196"/>
      <c r="V1299" s="196"/>
      <c r="W1299" s="196" t="s">
        <v>71</v>
      </c>
      <c r="X1299" s="198">
        <v>8</v>
      </c>
      <c r="Y1299" s="81"/>
      <c r="Z1299" s="79"/>
      <c r="AA1299" t="str">
        <f t="shared" si="68"/>
        <v>Thompson, Christian BAL S</v>
      </c>
    </row>
    <row r="1300" spans="1:27" ht="15.75" thickBot="1">
      <c r="A1300" s="196">
        <v>1290</v>
      </c>
      <c r="B1300" s="196">
        <v>1290</v>
      </c>
      <c r="C1300" s="197" t="s">
        <v>1410</v>
      </c>
      <c r="D1300" s="197">
        <v>23.91</v>
      </c>
      <c r="E1300" s="196">
        <v>3.9849999999999999</v>
      </c>
      <c r="F1300" s="199">
        <v>7.27</v>
      </c>
      <c r="G1300" s="199">
        <v>4</v>
      </c>
      <c r="H1300" s="199">
        <v>3.24</v>
      </c>
      <c r="I1300" s="199">
        <v>2.72</v>
      </c>
      <c r="J1300" s="199">
        <v>-0.92</v>
      </c>
      <c r="K1300" s="196"/>
      <c r="L1300" s="196"/>
      <c r="M1300" s="200" t="s">
        <v>70</v>
      </c>
      <c r="N1300" s="196"/>
      <c r="O1300" s="196"/>
      <c r="P1300" s="196"/>
      <c r="Q1300" s="196"/>
      <c r="R1300" s="196"/>
      <c r="S1300" s="196"/>
      <c r="T1300" s="196"/>
      <c r="U1300" s="196"/>
      <c r="V1300" s="199">
        <v>7.6</v>
      </c>
      <c r="W1300" s="196" t="s">
        <v>96</v>
      </c>
      <c r="X1300" s="198">
        <v>8</v>
      </c>
      <c r="Y1300" s="84"/>
      <c r="Z1300" s="82"/>
      <c r="AA1300" t="str">
        <f t="shared" si="68"/>
        <v>Thompson, Deonte BAL WR</v>
      </c>
    </row>
    <row r="1301" spans="1:27" ht="15.75" thickBot="1">
      <c r="A1301" s="196">
        <v>1291</v>
      </c>
      <c r="B1301" s="196">
        <v>1291</v>
      </c>
      <c r="C1301" s="197" t="s">
        <v>1411</v>
      </c>
      <c r="D1301" s="197">
        <v>13.6</v>
      </c>
      <c r="E1301" s="196">
        <v>0.85</v>
      </c>
      <c r="F1301" s="199">
        <v>0</v>
      </c>
      <c r="G1301" s="199">
        <v>0</v>
      </c>
      <c r="H1301" s="199">
        <v>0</v>
      </c>
      <c r="I1301" s="199">
        <v>0</v>
      </c>
      <c r="J1301" s="199">
        <v>2.2000000000000002</v>
      </c>
      <c r="K1301" s="199">
        <v>2</v>
      </c>
      <c r="L1301" s="199">
        <v>0</v>
      </c>
      <c r="M1301" s="199">
        <v>0</v>
      </c>
      <c r="N1301" s="199">
        <v>2.2000000000000002</v>
      </c>
      <c r="O1301" s="199">
        <v>0</v>
      </c>
      <c r="P1301" s="200" t="s">
        <v>70</v>
      </c>
      <c r="Q1301" s="199">
        <v>0</v>
      </c>
      <c r="R1301" s="199">
        <v>0</v>
      </c>
      <c r="S1301" s="199">
        <v>0</v>
      </c>
      <c r="T1301" s="199">
        <v>0</v>
      </c>
      <c r="U1301" s="199">
        <v>2.2999999999999998</v>
      </c>
      <c r="V1301" s="199">
        <v>4.9000000000000004</v>
      </c>
      <c r="W1301" s="196" t="s">
        <v>71</v>
      </c>
      <c r="X1301" s="198">
        <v>11</v>
      </c>
      <c r="Y1301" s="81"/>
      <c r="Z1301" s="79"/>
      <c r="AA1301" t="str">
        <f t="shared" si="68"/>
        <v>Thompson, Taylor TEN TE</v>
      </c>
    </row>
    <row r="1302" spans="1:27" ht="15.75" thickBot="1">
      <c r="A1302" s="196">
        <v>1292</v>
      </c>
      <c r="B1302" s="196">
        <v>1292</v>
      </c>
      <c r="C1302" s="197" t="s">
        <v>1412</v>
      </c>
      <c r="D1302" s="197">
        <v>66.5</v>
      </c>
      <c r="E1302" s="196">
        <v>4.1559999999999997</v>
      </c>
      <c r="F1302" s="199">
        <v>0</v>
      </c>
      <c r="G1302" s="199">
        <v>0</v>
      </c>
      <c r="H1302" s="199">
        <v>1.25</v>
      </c>
      <c r="I1302" s="199">
        <v>7.5</v>
      </c>
      <c r="J1302" s="199">
        <v>5</v>
      </c>
      <c r="K1302" s="199">
        <v>5</v>
      </c>
      <c r="L1302" s="200" t="s">
        <v>70</v>
      </c>
      <c r="M1302" s="199">
        <v>15.25</v>
      </c>
      <c r="N1302" s="199">
        <v>1.25</v>
      </c>
      <c r="O1302" s="199">
        <v>0</v>
      </c>
      <c r="P1302" s="199">
        <v>0</v>
      </c>
      <c r="Q1302" s="199">
        <v>0</v>
      </c>
      <c r="R1302" s="199">
        <v>3.75</v>
      </c>
      <c r="S1302" s="199">
        <v>5</v>
      </c>
      <c r="T1302" s="199">
        <v>12</v>
      </c>
      <c r="U1302" s="199">
        <v>5</v>
      </c>
      <c r="V1302" s="199">
        <v>5.5</v>
      </c>
      <c r="W1302" s="196" t="s">
        <v>71</v>
      </c>
      <c r="X1302" s="198">
        <v>7</v>
      </c>
      <c r="Y1302" s="84"/>
      <c r="Z1302" s="82"/>
      <c r="AA1302" t="str">
        <f t="shared" si="68"/>
        <v>Thornton, Cedric PHI DT</v>
      </c>
    </row>
    <row r="1303" spans="1:27" ht="15.75" thickBot="1">
      <c r="A1303" s="196">
        <v>1293</v>
      </c>
      <c r="B1303" s="196">
        <v>1293</v>
      </c>
      <c r="C1303" s="197" t="s">
        <v>1413</v>
      </c>
      <c r="D1303" s="197">
        <v>4.5</v>
      </c>
      <c r="E1303" s="196">
        <v>2.25</v>
      </c>
      <c r="F1303" s="196"/>
      <c r="G1303" s="196"/>
      <c r="H1303" s="196"/>
      <c r="I1303" s="196"/>
      <c r="J1303" s="196"/>
      <c r="K1303" s="196"/>
      <c r="L1303" s="196"/>
      <c r="M1303" s="196"/>
      <c r="N1303" s="196"/>
      <c r="O1303" s="196"/>
      <c r="P1303" s="200" t="s">
        <v>70</v>
      </c>
      <c r="Q1303" s="196"/>
      <c r="R1303" s="199">
        <v>0</v>
      </c>
      <c r="S1303" s="199">
        <v>4.5</v>
      </c>
      <c r="T1303" s="196"/>
      <c r="U1303" s="196"/>
      <c r="V1303" s="196"/>
      <c r="W1303" s="196" t="s">
        <v>71</v>
      </c>
      <c r="X1303" s="198">
        <v>11</v>
      </c>
      <c r="Y1303" s="81"/>
      <c r="Z1303" s="79"/>
      <c r="AA1303" t="str">
        <f t="shared" si="68"/>
        <v>Thurmond, Walter SEA CB</v>
      </c>
    </row>
    <row r="1304" spans="1:27" ht="15.75" thickBot="1">
      <c r="A1304" s="196">
        <v>1294</v>
      </c>
      <c r="B1304" s="196">
        <v>1294</v>
      </c>
      <c r="C1304" s="197" t="s">
        <v>1414</v>
      </c>
      <c r="D1304" s="197">
        <v>234.6</v>
      </c>
      <c r="E1304" s="196">
        <v>14.662000000000001</v>
      </c>
      <c r="F1304" s="199">
        <v>0</v>
      </c>
      <c r="G1304" s="199">
        <v>14.5</v>
      </c>
      <c r="H1304" s="199">
        <v>6</v>
      </c>
      <c r="I1304" s="199">
        <v>22.75</v>
      </c>
      <c r="J1304" s="199">
        <v>23.1</v>
      </c>
      <c r="K1304" s="200" t="s">
        <v>70</v>
      </c>
      <c r="L1304" s="199">
        <v>21.5</v>
      </c>
      <c r="M1304" s="199">
        <v>11.75</v>
      </c>
      <c r="N1304" s="199">
        <v>28</v>
      </c>
      <c r="O1304" s="199">
        <v>14</v>
      </c>
      <c r="P1304" s="199">
        <v>11.5</v>
      </c>
      <c r="Q1304" s="199">
        <v>8</v>
      </c>
      <c r="R1304" s="199">
        <v>20.75</v>
      </c>
      <c r="S1304" s="199">
        <v>6.75</v>
      </c>
      <c r="T1304" s="199">
        <v>10.75</v>
      </c>
      <c r="U1304" s="199">
        <v>26.5</v>
      </c>
      <c r="V1304" s="199">
        <v>8.75</v>
      </c>
      <c r="W1304" s="197" t="s">
        <v>130</v>
      </c>
      <c r="X1304" s="198">
        <v>6</v>
      </c>
      <c r="Y1304" s="84"/>
      <c r="Z1304" s="82"/>
      <c r="AA1304" t="str">
        <f t="shared" si="68"/>
        <v>Tillman, Charles CHI CB</v>
      </c>
    </row>
    <row r="1305" spans="1:27" ht="15.75" thickBot="1">
      <c r="A1305" s="196">
        <v>1295</v>
      </c>
      <c r="B1305" s="196">
        <v>1295</v>
      </c>
      <c r="C1305" s="197" t="s">
        <v>1415</v>
      </c>
      <c r="D1305" s="197">
        <v>231.35</v>
      </c>
      <c r="E1305" s="196">
        <v>14.459</v>
      </c>
      <c r="F1305" s="199">
        <v>7.5</v>
      </c>
      <c r="G1305" s="199">
        <v>8.75</v>
      </c>
      <c r="H1305" s="199">
        <v>4.5</v>
      </c>
      <c r="I1305" s="200" t="s">
        <v>70</v>
      </c>
      <c r="J1305" s="199">
        <v>17.75</v>
      </c>
      <c r="K1305" s="199">
        <v>13.9</v>
      </c>
      <c r="L1305" s="199">
        <v>11.25</v>
      </c>
      <c r="M1305" s="199">
        <v>3.5</v>
      </c>
      <c r="N1305" s="199">
        <v>11.6</v>
      </c>
      <c r="O1305" s="199">
        <v>20.55</v>
      </c>
      <c r="P1305" s="199">
        <v>9</v>
      </c>
      <c r="Q1305" s="199">
        <v>30.8</v>
      </c>
      <c r="R1305" s="199">
        <v>5.25</v>
      </c>
      <c r="S1305" s="199">
        <v>17.5</v>
      </c>
      <c r="T1305" s="199">
        <v>15.55</v>
      </c>
      <c r="U1305" s="199">
        <v>26.6</v>
      </c>
      <c r="V1305" s="199">
        <v>27.35</v>
      </c>
      <c r="W1305" s="197" t="s">
        <v>296</v>
      </c>
      <c r="X1305" s="198">
        <v>4</v>
      </c>
      <c r="Y1305" s="81"/>
      <c r="Z1305" s="79"/>
      <c r="AA1305" t="str">
        <f t="shared" si="68"/>
        <v>Timmons, Lawrence PIT LB</v>
      </c>
    </row>
    <row r="1306" spans="1:27" ht="15.75" thickBot="1">
      <c r="A1306" s="196">
        <v>1296</v>
      </c>
      <c r="B1306" s="196">
        <v>1296</v>
      </c>
      <c r="C1306" s="197" t="s">
        <v>1416</v>
      </c>
      <c r="D1306" s="197">
        <v>4.92</v>
      </c>
      <c r="E1306" s="196">
        <v>4.92</v>
      </c>
      <c r="F1306" s="196"/>
      <c r="G1306" s="196"/>
      <c r="H1306" s="196"/>
      <c r="I1306" s="196"/>
      <c r="J1306" s="196"/>
      <c r="K1306" s="200" t="s">
        <v>70</v>
      </c>
      <c r="L1306" s="196"/>
      <c r="M1306" s="196"/>
      <c r="N1306" s="196"/>
      <c r="O1306" s="196"/>
      <c r="P1306" s="196"/>
      <c r="Q1306" s="196"/>
      <c r="R1306" s="196"/>
      <c r="S1306" s="199">
        <v>4.92</v>
      </c>
      <c r="T1306" s="196"/>
      <c r="U1306" s="196"/>
      <c r="V1306" s="196"/>
      <c r="W1306" s="196" t="s">
        <v>71</v>
      </c>
      <c r="X1306" s="198">
        <v>6</v>
      </c>
      <c r="Y1306" s="84"/>
      <c r="Z1306" s="82"/>
      <c r="AA1306" t="str">
        <f t="shared" si="68"/>
        <v>Todman, Jordan JAC RB</v>
      </c>
    </row>
    <row r="1307" spans="1:27" ht="15.75" thickBot="1">
      <c r="A1307" s="196">
        <v>1297</v>
      </c>
      <c r="B1307" s="196">
        <v>1297</v>
      </c>
      <c r="C1307" s="197" t="s">
        <v>1417</v>
      </c>
      <c r="D1307" s="197">
        <v>7.5</v>
      </c>
      <c r="E1307" s="196">
        <v>2.5</v>
      </c>
      <c r="F1307" s="199">
        <v>3.75</v>
      </c>
      <c r="G1307" s="196"/>
      <c r="H1307" s="196"/>
      <c r="I1307" s="196"/>
      <c r="J1307" s="199">
        <v>1.25</v>
      </c>
      <c r="K1307" s="200" t="s">
        <v>70</v>
      </c>
      <c r="L1307" s="196"/>
      <c r="M1307" s="196"/>
      <c r="N1307" s="196"/>
      <c r="O1307" s="196"/>
      <c r="P1307" s="196"/>
      <c r="Q1307" s="196"/>
      <c r="R1307" s="196"/>
      <c r="S1307" s="199">
        <v>2.5</v>
      </c>
      <c r="T1307" s="196"/>
      <c r="U1307" s="196"/>
      <c r="V1307" s="196"/>
      <c r="W1307" s="196" t="s">
        <v>71</v>
      </c>
      <c r="X1307" s="198">
        <v>6</v>
      </c>
      <c r="Y1307" s="81"/>
      <c r="Z1307" s="79"/>
      <c r="AA1307" t="str">
        <f t="shared" si="68"/>
        <v>Toeaina, Matt CHI DT</v>
      </c>
    </row>
    <row r="1308" spans="1:27" ht="15.75" thickBot="1">
      <c r="A1308" s="196">
        <v>1298</v>
      </c>
      <c r="B1308" s="196">
        <v>1298</v>
      </c>
      <c r="C1308" s="197" t="s">
        <v>1418</v>
      </c>
      <c r="D1308" s="197">
        <v>116.14</v>
      </c>
      <c r="E1308" s="196">
        <v>7.2590000000000003</v>
      </c>
      <c r="F1308" s="199">
        <v>4</v>
      </c>
      <c r="G1308" s="199">
        <v>10.6</v>
      </c>
      <c r="H1308" s="199">
        <v>9.1</v>
      </c>
      <c r="I1308" s="199">
        <v>4.2</v>
      </c>
      <c r="J1308" s="199">
        <v>0.3</v>
      </c>
      <c r="K1308" s="200" t="s">
        <v>70</v>
      </c>
      <c r="L1308" s="199">
        <v>6.9</v>
      </c>
      <c r="M1308" s="199">
        <v>3.2</v>
      </c>
      <c r="N1308" s="199">
        <v>2.1</v>
      </c>
      <c r="O1308" s="199">
        <v>6</v>
      </c>
      <c r="P1308" s="199">
        <v>3.4</v>
      </c>
      <c r="Q1308" s="199">
        <v>4.7</v>
      </c>
      <c r="R1308" s="199">
        <v>6.9</v>
      </c>
      <c r="S1308" s="199">
        <v>6.8</v>
      </c>
      <c r="T1308" s="199">
        <v>21.44</v>
      </c>
      <c r="U1308" s="199">
        <v>2.8</v>
      </c>
      <c r="V1308" s="199">
        <v>23.7</v>
      </c>
      <c r="W1308" s="196" t="s">
        <v>87</v>
      </c>
      <c r="X1308" s="198">
        <v>6</v>
      </c>
      <c r="Y1308" s="84"/>
      <c r="Z1308" s="82"/>
      <c r="AA1308" t="str">
        <f t="shared" si="68"/>
        <v>Tolbert, Mike CAR RB</v>
      </c>
    </row>
    <row r="1309" spans="1:27" ht="15.75" thickBot="1">
      <c r="A1309" s="196">
        <v>1299</v>
      </c>
      <c r="B1309" s="196">
        <v>1299</v>
      </c>
      <c r="C1309" s="197" t="s">
        <v>1419</v>
      </c>
      <c r="D1309" s="197">
        <v>87.95</v>
      </c>
      <c r="E1309" s="196">
        <v>7.3289999999999997</v>
      </c>
      <c r="F1309" s="196"/>
      <c r="G1309" s="199">
        <v>0</v>
      </c>
      <c r="H1309" s="199">
        <v>1.5</v>
      </c>
      <c r="I1309" s="199">
        <v>21.5</v>
      </c>
      <c r="J1309" s="199">
        <v>6</v>
      </c>
      <c r="K1309" s="199">
        <v>0</v>
      </c>
      <c r="L1309" s="196"/>
      <c r="M1309" s="196"/>
      <c r="N1309" s="196"/>
      <c r="O1309" s="200" t="s">
        <v>70</v>
      </c>
      <c r="P1309" s="199">
        <v>8.5</v>
      </c>
      <c r="Q1309" s="199">
        <v>3</v>
      </c>
      <c r="R1309" s="199">
        <v>5.5</v>
      </c>
      <c r="S1309" s="199">
        <v>5.5</v>
      </c>
      <c r="T1309" s="199">
        <v>34.950000000000003</v>
      </c>
      <c r="U1309" s="199">
        <v>1.5</v>
      </c>
      <c r="V1309" s="199">
        <v>0</v>
      </c>
      <c r="W1309" s="196" t="s">
        <v>71</v>
      </c>
      <c r="X1309" s="198">
        <v>10</v>
      </c>
      <c r="Y1309" s="81"/>
      <c r="Z1309" s="79"/>
      <c r="AA1309" t="str">
        <f t="shared" si="68"/>
        <v>Toler, Greg ARI CB</v>
      </c>
    </row>
    <row r="1310" spans="1:27" ht="15.75" thickBot="1">
      <c r="A1310" s="196">
        <v>1300</v>
      </c>
      <c r="B1310" s="196">
        <v>1300</v>
      </c>
      <c r="C1310" s="197" t="s">
        <v>1420</v>
      </c>
      <c r="D1310" s="197">
        <v>20.2</v>
      </c>
      <c r="E1310" s="196">
        <v>1.347</v>
      </c>
      <c r="F1310" s="199">
        <v>9.1999999999999993</v>
      </c>
      <c r="G1310" s="199">
        <v>2.5</v>
      </c>
      <c r="H1310" s="199">
        <v>5</v>
      </c>
      <c r="I1310" s="199">
        <v>0</v>
      </c>
      <c r="J1310" s="200" t="s">
        <v>70</v>
      </c>
      <c r="K1310" s="199">
        <v>0</v>
      </c>
      <c r="L1310" s="199">
        <v>0</v>
      </c>
      <c r="M1310" s="199">
        <v>0</v>
      </c>
      <c r="N1310" s="199">
        <v>3.5</v>
      </c>
      <c r="O1310" s="199">
        <v>0</v>
      </c>
      <c r="P1310" s="199">
        <v>0</v>
      </c>
      <c r="Q1310" s="199">
        <v>0</v>
      </c>
      <c r="R1310" s="199">
        <v>0</v>
      </c>
      <c r="S1310" s="199">
        <v>0</v>
      </c>
      <c r="T1310" s="199">
        <v>0</v>
      </c>
      <c r="U1310" s="196"/>
      <c r="V1310" s="199">
        <v>0</v>
      </c>
      <c r="W1310" s="196" t="s">
        <v>71</v>
      </c>
      <c r="X1310" s="198">
        <v>5</v>
      </c>
      <c r="Y1310" s="84"/>
      <c r="Z1310" s="82"/>
      <c r="AA1310" t="str">
        <f t="shared" si="68"/>
        <v>Tollefson, Dave OAK DE</v>
      </c>
    </row>
    <row r="1311" spans="1:27" ht="15.75" thickBot="1">
      <c r="A1311" s="196">
        <v>1301</v>
      </c>
      <c r="B1311" s="196">
        <v>1301</v>
      </c>
      <c r="C1311" s="197" t="s">
        <v>1421</v>
      </c>
      <c r="D1311" s="197">
        <v>0</v>
      </c>
      <c r="E1311" s="196">
        <v>0</v>
      </c>
      <c r="F1311" s="196"/>
      <c r="G1311" s="196"/>
      <c r="H1311" s="196"/>
      <c r="I1311" s="196"/>
      <c r="J1311" s="196"/>
      <c r="K1311" s="196"/>
      <c r="L1311" s="196"/>
      <c r="M1311" s="196"/>
      <c r="N1311" s="196"/>
      <c r="O1311" s="196"/>
      <c r="P1311" s="200" t="s">
        <v>70</v>
      </c>
      <c r="Q1311" s="196"/>
      <c r="R1311" s="196"/>
      <c r="S1311" s="196"/>
      <c r="T1311" s="199">
        <v>0</v>
      </c>
      <c r="U1311" s="199">
        <v>0</v>
      </c>
      <c r="V1311" s="196"/>
      <c r="W1311" s="196" t="s">
        <v>71</v>
      </c>
      <c r="X1311" s="198">
        <v>11</v>
      </c>
      <c r="Y1311" s="81"/>
      <c r="Z1311" s="79"/>
      <c r="AA1311" t="str">
        <f t="shared" si="68"/>
        <v>Torain, Ryan NYG RB</v>
      </c>
    </row>
    <row r="1312" spans="1:27" ht="15.75" thickBot="1">
      <c r="A1312" s="196">
        <v>1302</v>
      </c>
      <c r="B1312" s="196">
        <v>1302</v>
      </c>
      <c r="C1312" s="197" t="s">
        <v>1422</v>
      </c>
      <c r="D1312" s="197">
        <v>11.25</v>
      </c>
      <c r="E1312" s="196">
        <v>1.0229999999999999</v>
      </c>
      <c r="F1312" s="196"/>
      <c r="G1312" s="196"/>
      <c r="H1312" s="196"/>
      <c r="I1312" s="196"/>
      <c r="J1312" s="199">
        <v>2.5</v>
      </c>
      <c r="K1312" s="199">
        <v>0</v>
      </c>
      <c r="L1312" s="200" t="s">
        <v>70</v>
      </c>
      <c r="M1312" s="199">
        <v>2.5</v>
      </c>
      <c r="N1312" s="199">
        <v>0</v>
      </c>
      <c r="O1312" s="199">
        <v>0</v>
      </c>
      <c r="P1312" s="199">
        <v>2.5</v>
      </c>
      <c r="Q1312" s="199">
        <v>0</v>
      </c>
      <c r="R1312" s="199">
        <v>0</v>
      </c>
      <c r="S1312" s="199">
        <v>0</v>
      </c>
      <c r="T1312" s="199">
        <v>0</v>
      </c>
      <c r="U1312" s="196"/>
      <c r="V1312" s="199">
        <v>3.75</v>
      </c>
      <c r="W1312" s="196" t="s">
        <v>71</v>
      </c>
      <c r="X1312" s="198">
        <v>7</v>
      </c>
      <c r="Y1312" s="84"/>
      <c r="Z1312" s="82"/>
      <c r="AA1312" t="str">
        <f t="shared" si="68"/>
        <v>Toribio, Anthony KCC DT</v>
      </c>
    </row>
    <row r="1313" spans="1:27" ht="15.75" thickBot="1">
      <c r="A1313" s="196">
        <v>1303</v>
      </c>
      <c r="B1313" s="196">
        <v>1303</v>
      </c>
      <c r="C1313" s="197" t="s">
        <v>1423</v>
      </c>
      <c r="D1313" s="197">
        <v>17.100000000000001</v>
      </c>
      <c r="E1313" s="196">
        <v>2.85</v>
      </c>
      <c r="F1313" s="199">
        <v>0</v>
      </c>
      <c r="G1313" s="196"/>
      <c r="H1313" s="196"/>
      <c r="I1313" s="196"/>
      <c r="J1313" s="196"/>
      <c r="K1313" s="200" t="s">
        <v>70</v>
      </c>
      <c r="L1313" s="196"/>
      <c r="M1313" s="199">
        <v>1.96</v>
      </c>
      <c r="N1313" s="199">
        <v>0</v>
      </c>
      <c r="O1313" s="196"/>
      <c r="P1313" s="196"/>
      <c r="Q1313" s="196"/>
      <c r="R1313" s="196"/>
      <c r="S1313" s="196"/>
      <c r="T1313" s="199">
        <v>0</v>
      </c>
      <c r="U1313" s="199">
        <v>0.64</v>
      </c>
      <c r="V1313" s="199">
        <v>14.5</v>
      </c>
      <c r="W1313" s="196" t="s">
        <v>71</v>
      </c>
      <c r="X1313" s="198">
        <v>6</v>
      </c>
      <c r="Y1313" s="81"/>
      <c r="Z1313" s="79"/>
      <c r="AA1313" t="str">
        <f t="shared" si="68"/>
        <v>Toston, Keith JAC RB</v>
      </c>
    </row>
    <row r="1314" spans="1:27" ht="15.75" thickBot="1">
      <c r="A1314" s="196">
        <v>1304</v>
      </c>
      <c r="B1314" s="196">
        <v>1304</v>
      </c>
      <c r="C1314" s="197" t="s">
        <v>1424</v>
      </c>
      <c r="D1314" s="197">
        <v>24.6</v>
      </c>
      <c r="E1314" s="196">
        <v>1.538</v>
      </c>
      <c r="F1314" s="199">
        <v>0</v>
      </c>
      <c r="G1314" s="199">
        <v>3</v>
      </c>
      <c r="H1314" s="199">
        <v>0</v>
      </c>
      <c r="I1314" s="199">
        <v>0</v>
      </c>
      <c r="J1314" s="199">
        <v>0</v>
      </c>
      <c r="K1314" s="199">
        <v>16.600000000000001</v>
      </c>
      <c r="L1314" s="199">
        <v>0</v>
      </c>
      <c r="M1314" s="199">
        <v>0</v>
      </c>
      <c r="N1314" s="199">
        <v>0</v>
      </c>
      <c r="O1314" s="199">
        <v>0</v>
      </c>
      <c r="P1314" s="200" t="s">
        <v>70</v>
      </c>
      <c r="Q1314" s="199">
        <v>2.5</v>
      </c>
      <c r="R1314" s="199">
        <v>0</v>
      </c>
      <c r="S1314" s="199">
        <v>0</v>
      </c>
      <c r="T1314" s="199">
        <v>0</v>
      </c>
      <c r="U1314" s="199">
        <v>2.5</v>
      </c>
      <c r="V1314" s="199">
        <v>0</v>
      </c>
      <c r="W1314" s="196" t="s">
        <v>71</v>
      </c>
      <c r="X1314" s="198">
        <v>11</v>
      </c>
      <c r="Y1314" s="84"/>
      <c r="Z1314" s="82"/>
      <c r="AA1314" t="str">
        <f t="shared" si="68"/>
        <v>Tracy, Adrian NYG DE</v>
      </c>
    </row>
    <row r="1315" spans="1:27" ht="15.75" thickBot="1">
      <c r="A1315" s="196">
        <v>1305</v>
      </c>
      <c r="B1315" s="196">
        <v>1305</v>
      </c>
      <c r="C1315" s="197" t="s">
        <v>1425</v>
      </c>
      <c r="D1315" s="197">
        <v>52.75</v>
      </c>
      <c r="E1315" s="196">
        <v>3.2970000000000002</v>
      </c>
      <c r="F1315" s="199">
        <v>0</v>
      </c>
      <c r="G1315" s="199">
        <v>0</v>
      </c>
      <c r="H1315" s="199">
        <v>0</v>
      </c>
      <c r="I1315" s="199">
        <v>1.5</v>
      </c>
      <c r="J1315" s="199">
        <v>1.5</v>
      </c>
      <c r="K1315" s="199">
        <v>5.25</v>
      </c>
      <c r="L1315" s="200" t="s">
        <v>70</v>
      </c>
      <c r="M1315" s="199">
        <v>7</v>
      </c>
      <c r="N1315" s="199">
        <v>11.25</v>
      </c>
      <c r="O1315" s="199">
        <v>5.5</v>
      </c>
      <c r="P1315" s="199">
        <v>2.5</v>
      </c>
      <c r="Q1315" s="199">
        <v>0</v>
      </c>
      <c r="R1315" s="199">
        <v>7</v>
      </c>
      <c r="S1315" s="199">
        <v>5.25</v>
      </c>
      <c r="T1315" s="199">
        <v>4.5</v>
      </c>
      <c r="U1315" s="199">
        <v>1.5</v>
      </c>
      <c r="V1315" s="199">
        <v>0</v>
      </c>
      <c r="W1315" s="196" t="s">
        <v>71</v>
      </c>
      <c r="X1315" s="198">
        <v>7</v>
      </c>
      <c r="Y1315" s="81"/>
      <c r="Z1315" s="79"/>
      <c r="AA1315" t="str">
        <f t="shared" si="68"/>
        <v>Trevathan, Danny DEN LB</v>
      </c>
    </row>
    <row r="1316" spans="1:27" ht="15.75" thickBot="1">
      <c r="A1316" s="196">
        <v>1306</v>
      </c>
      <c r="B1316" s="196">
        <v>1306</v>
      </c>
      <c r="C1316" s="197" t="s">
        <v>1426</v>
      </c>
      <c r="D1316" s="197">
        <v>54</v>
      </c>
      <c r="E1316" s="196">
        <v>4.5</v>
      </c>
      <c r="F1316" s="199">
        <v>2.25</v>
      </c>
      <c r="G1316" s="199">
        <v>1.5</v>
      </c>
      <c r="H1316" s="199">
        <v>3.75</v>
      </c>
      <c r="I1316" s="199">
        <v>1.5</v>
      </c>
      <c r="J1316" s="199">
        <v>0.75</v>
      </c>
      <c r="K1316" s="199">
        <v>6.75</v>
      </c>
      <c r="L1316" s="199">
        <v>1.5</v>
      </c>
      <c r="M1316" s="199">
        <v>9</v>
      </c>
      <c r="N1316" s="199">
        <v>10.75</v>
      </c>
      <c r="O1316" s="199">
        <v>3</v>
      </c>
      <c r="P1316" s="200" t="s">
        <v>70</v>
      </c>
      <c r="Q1316" s="199">
        <v>4.5</v>
      </c>
      <c r="R1316" s="196"/>
      <c r="S1316" s="196"/>
      <c r="T1316" s="196"/>
      <c r="U1316" s="196"/>
      <c r="V1316" s="199">
        <v>8.75</v>
      </c>
      <c r="W1316" s="196" t="s">
        <v>71</v>
      </c>
      <c r="X1316" s="198">
        <v>11</v>
      </c>
      <c r="Y1316" s="84"/>
      <c r="Z1316" s="82"/>
      <c r="AA1316" t="str">
        <f t="shared" si="68"/>
        <v>Trufant, Marcus SEA CB</v>
      </c>
    </row>
    <row r="1317" spans="1:27" ht="15.75" thickBot="1">
      <c r="A1317" s="196">
        <v>1307</v>
      </c>
      <c r="B1317" s="196">
        <v>1307</v>
      </c>
      <c r="C1317" s="197" t="s">
        <v>1427</v>
      </c>
      <c r="D1317" s="197">
        <v>16</v>
      </c>
      <c r="E1317" s="196">
        <v>1</v>
      </c>
      <c r="F1317" s="199">
        <v>0</v>
      </c>
      <c r="G1317" s="199">
        <v>0</v>
      </c>
      <c r="H1317" s="199">
        <v>0</v>
      </c>
      <c r="I1317" s="199">
        <v>0</v>
      </c>
      <c r="J1317" s="199">
        <v>0</v>
      </c>
      <c r="K1317" s="199">
        <v>0</v>
      </c>
      <c r="L1317" s="200" t="s">
        <v>70</v>
      </c>
      <c r="M1317" s="199">
        <v>0</v>
      </c>
      <c r="N1317" s="199">
        <v>1.5</v>
      </c>
      <c r="O1317" s="199">
        <v>1.5</v>
      </c>
      <c r="P1317" s="199">
        <v>0</v>
      </c>
      <c r="Q1317" s="199">
        <v>0</v>
      </c>
      <c r="R1317" s="199">
        <v>0</v>
      </c>
      <c r="S1317" s="199">
        <v>5.5</v>
      </c>
      <c r="T1317" s="199">
        <v>3.75</v>
      </c>
      <c r="U1317" s="199">
        <v>0</v>
      </c>
      <c r="V1317" s="199">
        <v>3.75</v>
      </c>
      <c r="W1317" s="196" t="s">
        <v>71</v>
      </c>
      <c r="X1317" s="198">
        <v>7</v>
      </c>
      <c r="Y1317" s="81"/>
      <c r="Z1317" s="79"/>
      <c r="AA1317" t="str">
        <f t="shared" si="68"/>
        <v>Trusnik, Jason MIA LB</v>
      </c>
    </row>
    <row r="1318" spans="1:27" ht="15.75" thickBot="1">
      <c r="A1318" s="196">
        <v>1308</v>
      </c>
      <c r="B1318" s="196">
        <v>1308</v>
      </c>
      <c r="C1318" s="197" t="s">
        <v>1428</v>
      </c>
      <c r="D1318" s="197">
        <v>10.75</v>
      </c>
      <c r="E1318" s="196">
        <v>0.67200000000000004</v>
      </c>
      <c r="F1318" s="199">
        <v>3.75</v>
      </c>
      <c r="G1318" s="199">
        <v>3</v>
      </c>
      <c r="H1318" s="199">
        <v>2.5</v>
      </c>
      <c r="I1318" s="199">
        <v>1.5</v>
      </c>
      <c r="J1318" s="199">
        <v>0</v>
      </c>
      <c r="K1318" s="199">
        <v>0</v>
      </c>
      <c r="L1318" s="199">
        <v>0</v>
      </c>
      <c r="M1318" s="199">
        <v>0</v>
      </c>
      <c r="N1318" s="199">
        <v>0</v>
      </c>
      <c r="O1318" s="199">
        <v>0</v>
      </c>
      <c r="P1318" s="200" t="s">
        <v>70</v>
      </c>
      <c r="Q1318" s="199">
        <v>0</v>
      </c>
      <c r="R1318" s="199">
        <v>0</v>
      </c>
      <c r="S1318" s="199">
        <v>0</v>
      </c>
      <c r="T1318" s="199">
        <v>0</v>
      </c>
      <c r="U1318" s="199">
        <v>0</v>
      </c>
      <c r="V1318" s="199">
        <v>0</v>
      </c>
      <c r="W1318" s="196" t="s">
        <v>71</v>
      </c>
      <c r="X1318" s="198">
        <v>11</v>
      </c>
      <c r="Y1318" s="84"/>
      <c r="Z1318" s="82"/>
      <c r="AA1318" t="str">
        <f t="shared" si="68"/>
        <v>Tryon, Justin NYG CB</v>
      </c>
    </row>
    <row r="1319" spans="1:27" ht="15.75" thickBot="1">
      <c r="A1319" s="196">
        <v>1309</v>
      </c>
      <c r="B1319" s="196">
        <v>1309</v>
      </c>
      <c r="C1319" s="197" t="s">
        <v>1429</v>
      </c>
      <c r="D1319" s="197">
        <v>119</v>
      </c>
      <c r="E1319" s="196">
        <v>7.9329999999999998</v>
      </c>
      <c r="F1319" s="199">
        <v>6.25</v>
      </c>
      <c r="G1319" s="199">
        <v>7.5</v>
      </c>
      <c r="H1319" s="199">
        <v>6.25</v>
      </c>
      <c r="I1319" s="199">
        <v>7.5</v>
      </c>
      <c r="J1319" s="199">
        <v>11.25</v>
      </c>
      <c r="K1319" s="199">
        <v>0</v>
      </c>
      <c r="L1319" s="199">
        <v>19.3</v>
      </c>
      <c r="M1319" s="199">
        <v>0</v>
      </c>
      <c r="N1319" s="199">
        <v>25.8</v>
      </c>
      <c r="O1319" s="199">
        <v>2.5</v>
      </c>
      <c r="P1319" s="200" t="s">
        <v>70</v>
      </c>
      <c r="Q1319" s="199">
        <v>2.5</v>
      </c>
      <c r="R1319" s="199">
        <v>5</v>
      </c>
      <c r="S1319" s="199">
        <v>10</v>
      </c>
      <c r="T1319" s="199">
        <v>5</v>
      </c>
      <c r="U1319" s="196"/>
      <c r="V1319" s="199">
        <v>10.15</v>
      </c>
      <c r="W1319" s="196" t="s">
        <v>87</v>
      </c>
      <c r="X1319" s="198">
        <v>11</v>
      </c>
      <c r="Y1319" s="81"/>
      <c r="Z1319" s="79"/>
      <c r="AA1319" t="str">
        <f t="shared" si="68"/>
        <v>Tuck, Justin NYG DE</v>
      </c>
    </row>
    <row r="1320" spans="1:27" ht="15.75" thickBot="1">
      <c r="A1320" s="196">
        <v>1310</v>
      </c>
      <c r="B1320" s="196">
        <v>1310</v>
      </c>
      <c r="C1320" s="197" t="s">
        <v>1430</v>
      </c>
      <c r="D1320" s="197">
        <v>141</v>
      </c>
      <c r="E1320" s="196">
        <v>8.8119999999999994</v>
      </c>
      <c r="F1320" s="199">
        <v>15</v>
      </c>
      <c r="G1320" s="199">
        <v>14.5</v>
      </c>
      <c r="H1320" s="199">
        <v>7</v>
      </c>
      <c r="I1320" s="199">
        <v>5.5</v>
      </c>
      <c r="J1320" s="199">
        <v>9</v>
      </c>
      <c r="K1320" s="199">
        <v>7</v>
      </c>
      <c r="L1320" s="199">
        <v>10</v>
      </c>
      <c r="M1320" s="200" t="s">
        <v>70</v>
      </c>
      <c r="N1320" s="199">
        <v>5.5</v>
      </c>
      <c r="O1320" s="199">
        <v>13.5</v>
      </c>
      <c r="P1320" s="199">
        <v>6</v>
      </c>
      <c r="Q1320" s="199">
        <v>10.5</v>
      </c>
      <c r="R1320" s="199">
        <v>8.5</v>
      </c>
      <c r="S1320" s="199">
        <v>4</v>
      </c>
      <c r="T1320" s="199">
        <v>5.5</v>
      </c>
      <c r="U1320" s="199">
        <v>15</v>
      </c>
      <c r="V1320" s="199">
        <v>4.5</v>
      </c>
      <c r="W1320" s="196" t="s">
        <v>71</v>
      </c>
      <c r="X1320" s="198">
        <v>8</v>
      </c>
      <c r="Y1320" s="84"/>
      <c r="Z1320" s="82"/>
      <c r="AA1320" t="str">
        <f t="shared" si="68"/>
        <v>Tucker, Justin BAL PK</v>
      </c>
    </row>
    <row r="1321" spans="1:27" ht="15.75" thickBot="1">
      <c r="A1321" s="196">
        <v>1311</v>
      </c>
      <c r="B1321" s="196">
        <v>1311</v>
      </c>
      <c r="C1321" s="197" t="s">
        <v>1431</v>
      </c>
      <c r="D1321" s="197">
        <v>171.9</v>
      </c>
      <c r="E1321" s="196">
        <v>10.744</v>
      </c>
      <c r="F1321" s="199">
        <v>9</v>
      </c>
      <c r="G1321" s="199">
        <v>12.5</v>
      </c>
      <c r="H1321" s="199">
        <v>10.25</v>
      </c>
      <c r="I1321" s="199">
        <v>9</v>
      </c>
      <c r="J1321" s="200" t="s">
        <v>70</v>
      </c>
      <c r="K1321" s="199">
        <v>13.75</v>
      </c>
      <c r="L1321" s="199">
        <v>14.15</v>
      </c>
      <c r="M1321" s="199">
        <v>9.25</v>
      </c>
      <c r="N1321" s="199">
        <v>7.5</v>
      </c>
      <c r="O1321" s="199">
        <v>4.75</v>
      </c>
      <c r="P1321" s="199">
        <v>10.75</v>
      </c>
      <c r="Q1321" s="199">
        <v>20.75</v>
      </c>
      <c r="R1321" s="199">
        <v>4.25</v>
      </c>
      <c r="S1321" s="199">
        <v>12.75</v>
      </c>
      <c r="T1321" s="199">
        <v>13.5</v>
      </c>
      <c r="U1321" s="199">
        <v>5.25</v>
      </c>
      <c r="V1321" s="199">
        <v>14.5</v>
      </c>
      <c r="W1321" s="197" t="s">
        <v>245</v>
      </c>
      <c r="X1321" s="198">
        <v>5</v>
      </c>
      <c r="Y1321" s="81"/>
      <c r="Z1321" s="79"/>
      <c r="AA1321" t="str">
        <f t="shared" si="68"/>
        <v>Tulloch, Stephen DET LB</v>
      </c>
    </row>
    <row r="1322" spans="1:27" ht="15.75" thickBot="1">
      <c r="A1322" s="196">
        <v>1312</v>
      </c>
      <c r="B1322" s="196">
        <v>1312</v>
      </c>
      <c r="C1322" s="197" t="s">
        <v>1432</v>
      </c>
      <c r="D1322" s="197">
        <v>73.5</v>
      </c>
      <c r="E1322" s="196">
        <v>4.5940000000000003</v>
      </c>
      <c r="F1322" s="199">
        <v>1.7</v>
      </c>
      <c r="G1322" s="199">
        <v>5.9</v>
      </c>
      <c r="H1322" s="199">
        <v>0</v>
      </c>
      <c r="I1322" s="199">
        <v>7.8</v>
      </c>
      <c r="J1322" s="199">
        <v>3.4</v>
      </c>
      <c r="K1322" s="199">
        <v>6.8</v>
      </c>
      <c r="L1322" s="199">
        <v>1.7</v>
      </c>
      <c r="M1322" s="199">
        <v>6.2</v>
      </c>
      <c r="N1322" s="199">
        <v>4</v>
      </c>
      <c r="O1322" s="199">
        <v>2.7</v>
      </c>
      <c r="P1322" s="200" t="s">
        <v>70</v>
      </c>
      <c r="Q1322" s="199">
        <v>8.6</v>
      </c>
      <c r="R1322" s="199">
        <v>0.6</v>
      </c>
      <c r="S1322" s="199">
        <v>10.8</v>
      </c>
      <c r="T1322" s="199">
        <v>3.8</v>
      </c>
      <c r="U1322" s="199">
        <v>7.8</v>
      </c>
      <c r="V1322" s="199">
        <v>1.7</v>
      </c>
      <c r="W1322" s="197" t="s">
        <v>101</v>
      </c>
      <c r="X1322" s="198">
        <v>11</v>
      </c>
      <c r="Y1322" s="84"/>
      <c r="Z1322" s="82"/>
      <c r="AA1322" t="str">
        <f t="shared" si="68"/>
        <v>Turbin, Robert SEA RB</v>
      </c>
    </row>
    <row r="1323" spans="1:27" ht="15.75" thickBot="1">
      <c r="A1323" s="196">
        <v>1313</v>
      </c>
      <c r="B1323" s="196">
        <v>1313</v>
      </c>
      <c r="C1323" s="197" t="s">
        <v>1433</v>
      </c>
      <c r="D1323" s="197">
        <v>176.1</v>
      </c>
      <c r="E1323" s="196">
        <v>11.006</v>
      </c>
      <c r="F1323" s="199">
        <v>3.2</v>
      </c>
      <c r="G1323" s="199">
        <v>11.2</v>
      </c>
      <c r="H1323" s="199">
        <v>16.100000000000001</v>
      </c>
      <c r="I1323" s="199">
        <v>27.1</v>
      </c>
      <c r="J1323" s="199">
        <v>14.9</v>
      </c>
      <c r="K1323" s="199">
        <v>4.9000000000000004</v>
      </c>
      <c r="L1323" s="200" t="s">
        <v>70</v>
      </c>
      <c r="M1323" s="199">
        <v>6.4</v>
      </c>
      <c r="N1323" s="199">
        <v>17.2</v>
      </c>
      <c r="O1323" s="199">
        <v>1.5</v>
      </c>
      <c r="P1323" s="199">
        <v>10.6</v>
      </c>
      <c r="Q1323" s="199">
        <v>12</v>
      </c>
      <c r="R1323" s="199">
        <v>13</v>
      </c>
      <c r="S1323" s="199">
        <v>7.4</v>
      </c>
      <c r="T1323" s="199">
        <v>13.1</v>
      </c>
      <c r="U1323" s="199">
        <v>9.6999999999999993</v>
      </c>
      <c r="V1323" s="199">
        <v>7.8</v>
      </c>
      <c r="W1323" s="196" t="s">
        <v>71</v>
      </c>
      <c r="X1323" s="198">
        <v>7</v>
      </c>
      <c r="Y1323" s="81"/>
      <c r="Z1323" s="79"/>
      <c r="AA1323" t="str">
        <f t="shared" si="68"/>
        <v>Turner, Michael ATL RB</v>
      </c>
    </row>
    <row r="1324" spans="1:27" ht="15.75" thickBot="1">
      <c r="A1324" s="196">
        <v>1314</v>
      </c>
      <c r="B1324" s="196">
        <v>1314</v>
      </c>
      <c r="C1324" s="197" t="s">
        <v>1434</v>
      </c>
      <c r="D1324" s="197">
        <v>0</v>
      </c>
      <c r="E1324" s="196">
        <v>0</v>
      </c>
      <c r="F1324" s="199">
        <v>0</v>
      </c>
      <c r="G1324" s="196"/>
      <c r="H1324" s="196"/>
      <c r="I1324" s="199">
        <v>0</v>
      </c>
      <c r="J1324" s="196"/>
      <c r="K1324" s="196"/>
      <c r="L1324" s="196"/>
      <c r="M1324" s="196"/>
      <c r="N1324" s="196"/>
      <c r="O1324" s="196"/>
      <c r="P1324" s="196"/>
      <c r="Q1324" s="196"/>
      <c r="R1324" s="196"/>
      <c r="S1324" s="196"/>
      <c r="T1324" s="196"/>
      <c r="U1324" s="196"/>
      <c r="V1324" s="196"/>
      <c r="W1324" s="196" t="s">
        <v>71</v>
      </c>
      <c r="X1324" s="198" t="s">
        <v>160</v>
      </c>
      <c r="Y1324" s="84"/>
      <c r="Z1324" s="82"/>
      <c r="AA1324" t="str">
        <f t="shared" si="68"/>
        <v>Turner, Patrick FA WR</v>
      </c>
    </row>
    <row r="1325" spans="1:27" ht="15.75" thickBot="1">
      <c r="A1325" s="196">
        <v>1315</v>
      </c>
      <c r="B1325" s="196">
        <v>1315</v>
      </c>
      <c r="C1325" s="197" t="s">
        <v>1435</v>
      </c>
      <c r="D1325" s="197">
        <v>144</v>
      </c>
      <c r="E1325" s="196">
        <v>9</v>
      </c>
      <c r="F1325" s="199">
        <v>5</v>
      </c>
      <c r="G1325" s="199">
        <v>15</v>
      </c>
      <c r="H1325" s="199">
        <v>19</v>
      </c>
      <c r="I1325" s="199">
        <v>5</v>
      </c>
      <c r="J1325" s="199">
        <v>11.5</v>
      </c>
      <c r="K1325" s="199">
        <v>13</v>
      </c>
      <c r="L1325" s="199">
        <v>9</v>
      </c>
      <c r="M1325" s="199">
        <v>18</v>
      </c>
      <c r="N1325" s="199">
        <v>9.5</v>
      </c>
      <c r="O1325" s="199">
        <v>7</v>
      </c>
      <c r="P1325" s="200" t="s">
        <v>70</v>
      </c>
      <c r="Q1325" s="199">
        <v>8.5</v>
      </c>
      <c r="R1325" s="199">
        <v>9.5</v>
      </c>
      <c r="S1325" s="199">
        <v>9</v>
      </c>
      <c r="T1325" s="199">
        <v>-3</v>
      </c>
      <c r="U1325" s="199">
        <v>2</v>
      </c>
      <c r="V1325" s="199">
        <v>6</v>
      </c>
      <c r="W1325" s="196" t="s">
        <v>96</v>
      </c>
      <c r="X1325" s="198">
        <v>11</v>
      </c>
      <c r="Y1325" s="81"/>
      <c r="Z1325" s="79"/>
      <c r="AA1325" t="str">
        <f t="shared" si="68"/>
        <v>Tynes, Lawrence NYG PK</v>
      </c>
    </row>
    <row r="1326" spans="1:27" ht="15.75" thickBot="1">
      <c r="A1326" s="196">
        <v>1316</v>
      </c>
      <c r="B1326" s="196">
        <v>1316</v>
      </c>
      <c r="C1326" s="197" t="s">
        <v>1436</v>
      </c>
      <c r="D1326" s="197">
        <v>22.5</v>
      </c>
      <c r="E1326" s="196">
        <v>2.25</v>
      </c>
      <c r="F1326" s="196"/>
      <c r="G1326" s="196"/>
      <c r="H1326" s="196"/>
      <c r="I1326" s="196"/>
      <c r="J1326" s="196"/>
      <c r="K1326" s="196"/>
      <c r="L1326" s="199">
        <v>3.75</v>
      </c>
      <c r="M1326" s="200" t="s">
        <v>70</v>
      </c>
      <c r="N1326" s="199">
        <v>2.5</v>
      </c>
      <c r="O1326" s="199">
        <v>5</v>
      </c>
      <c r="P1326" s="199">
        <v>3.75</v>
      </c>
      <c r="Q1326" s="199">
        <v>0</v>
      </c>
      <c r="R1326" s="199">
        <v>0</v>
      </c>
      <c r="S1326" s="199">
        <v>0</v>
      </c>
      <c r="T1326" s="199">
        <v>2.5</v>
      </c>
      <c r="U1326" s="199">
        <v>0</v>
      </c>
      <c r="V1326" s="199">
        <v>5</v>
      </c>
      <c r="W1326" s="196" t="s">
        <v>71</v>
      </c>
      <c r="X1326" s="198">
        <v>8</v>
      </c>
      <c r="Y1326" s="84"/>
      <c r="Z1326" s="82"/>
      <c r="AA1326" t="str">
        <f t="shared" si="68"/>
        <v>Tyson, Deangelo BAL DE</v>
      </c>
    </row>
    <row r="1327" spans="1:27" ht="15.75" thickBot="1">
      <c r="A1327" s="196">
        <v>1317</v>
      </c>
      <c r="B1327" s="196">
        <v>1317</v>
      </c>
      <c r="C1327" s="197" t="s">
        <v>1437</v>
      </c>
      <c r="D1327" s="197">
        <v>135.85</v>
      </c>
      <c r="E1327" s="196">
        <v>8.4909999999999997</v>
      </c>
      <c r="F1327" s="199">
        <v>2.5</v>
      </c>
      <c r="G1327" s="199">
        <v>2.5</v>
      </c>
      <c r="H1327" s="199">
        <v>9.4</v>
      </c>
      <c r="I1327" s="199">
        <v>17.600000000000001</v>
      </c>
      <c r="J1327" s="199">
        <v>9.25</v>
      </c>
      <c r="K1327" s="199">
        <v>2.5</v>
      </c>
      <c r="L1327" s="199">
        <v>10.35</v>
      </c>
      <c r="M1327" s="199">
        <v>2.5</v>
      </c>
      <c r="N1327" s="199">
        <v>24</v>
      </c>
      <c r="O1327" s="199">
        <v>7.5</v>
      </c>
      <c r="P1327" s="200" t="s">
        <v>70</v>
      </c>
      <c r="Q1327" s="199">
        <v>14.6</v>
      </c>
      <c r="R1327" s="199">
        <v>1.25</v>
      </c>
      <c r="S1327" s="199">
        <v>10.65</v>
      </c>
      <c r="T1327" s="199">
        <v>5</v>
      </c>
      <c r="U1327" s="199">
        <v>11.25</v>
      </c>
      <c r="V1327" s="199">
        <v>5</v>
      </c>
      <c r="W1327" s="196" t="s">
        <v>71</v>
      </c>
      <c r="X1327" s="198">
        <v>11</v>
      </c>
      <c r="Y1327" s="81"/>
      <c r="Z1327" s="79"/>
      <c r="AA1327" t="str">
        <f t="shared" si="68"/>
        <v>Umenyiora, Osi NYG DE</v>
      </c>
    </row>
    <row r="1328" spans="1:27" ht="15.75" thickBot="1">
      <c r="A1328" s="196">
        <v>1318</v>
      </c>
      <c r="B1328" s="196">
        <v>1318</v>
      </c>
      <c r="C1328" s="197" t="s">
        <v>1438</v>
      </c>
      <c r="D1328" s="197">
        <v>92.48</v>
      </c>
      <c r="E1328" s="196">
        <v>6.6059999999999999</v>
      </c>
      <c r="F1328" s="196"/>
      <c r="G1328" s="196"/>
      <c r="H1328" s="199">
        <v>1.95</v>
      </c>
      <c r="I1328" s="199">
        <v>7.65</v>
      </c>
      <c r="J1328" s="200" t="s">
        <v>70</v>
      </c>
      <c r="K1328" s="199">
        <v>10.3</v>
      </c>
      <c r="L1328" s="199">
        <v>12</v>
      </c>
      <c r="M1328" s="199">
        <v>6.45</v>
      </c>
      <c r="N1328" s="199">
        <v>2.4500000000000002</v>
      </c>
      <c r="O1328" s="199">
        <v>10.7</v>
      </c>
      <c r="P1328" s="199">
        <v>3.05</v>
      </c>
      <c r="Q1328" s="199">
        <v>13.95</v>
      </c>
      <c r="R1328" s="199">
        <v>2.4500000000000002</v>
      </c>
      <c r="S1328" s="199">
        <v>4.83</v>
      </c>
      <c r="T1328" s="199">
        <v>8.35</v>
      </c>
      <c r="U1328" s="199">
        <v>3.05</v>
      </c>
      <c r="V1328" s="199">
        <v>5.3</v>
      </c>
      <c r="W1328" s="196" t="s">
        <v>71</v>
      </c>
      <c r="X1328" s="198">
        <v>5</v>
      </c>
      <c r="Y1328" s="84"/>
      <c r="Z1328" s="82"/>
      <c r="AA1328" t="str">
        <f t="shared" si="68"/>
        <v>Underwood, Tiquan TBB WR</v>
      </c>
    </row>
    <row r="1329" spans="1:27" ht="15.75" thickBot="1">
      <c r="A1329" s="196">
        <v>1319</v>
      </c>
      <c r="B1329" s="196">
        <v>1319</v>
      </c>
      <c r="C1329" s="197" t="s">
        <v>1439</v>
      </c>
      <c r="D1329" s="197">
        <v>42</v>
      </c>
      <c r="E1329" s="196">
        <v>2.625</v>
      </c>
      <c r="F1329" s="199">
        <v>1.25</v>
      </c>
      <c r="G1329" s="199">
        <v>0</v>
      </c>
      <c r="H1329" s="199">
        <v>5</v>
      </c>
      <c r="I1329" s="199">
        <v>1.25</v>
      </c>
      <c r="J1329" s="199">
        <v>3.75</v>
      </c>
      <c r="K1329" s="199">
        <v>1.25</v>
      </c>
      <c r="L1329" s="200" t="s">
        <v>70</v>
      </c>
      <c r="M1329" s="199">
        <v>0</v>
      </c>
      <c r="N1329" s="199">
        <v>2.5</v>
      </c>
      <c r="O1329" s="199">
        <v>0</v>
      </c>
      <c r="P1329" s="199">
        <v>2.5</v>
      </c>
      <c r="Q1329" s="199">
        <v>2.5</v>
      </c>
      <c r="R1329" s="199">
        <v>2.5</v>
      </c>
      <c r="S1329" s="199">
        <v>8.25</v>
      </c>
      <c r="T1329" s="199">
        <v>2.5</v>
      </c>
      <c r="U1329" s="199">
        <v>6.25</v>
      </c>
      <c r="V1329" s="199">
        <v>2.5</v>
      </c>
      <c r="W1329" s="196" t="s">
        <v>71</v>
      </c>
      <c r="X1329" s="198">
        <v>7</v>
      </c>
      <c r="Y1329" s="81"/>
      <c r="Z1329" s="79"/>
      <c r="AA1329" t="str">
        <f t="shared" si="68"/>
        <v>Unrein, Mitch DEN DT</v>
      </c>
    </row>
    <row r="1330" spans="1:27" ht="15.75" thickBot="1">
      <c r="A1330" s="196">
        <v>1320</v>
      </c>
      <c r="B1330" s="196">
        <v>1320</v>
      </c>
      <c r="C1330" s="197" t="s">
        <v>1440</v>
      </c>
      <c r="D1330" s="197">
        <v>97.25</v>
      </c>
      <c r="E1330" s="196">
        <v>6.0780000000000003</v>
      </c>
      <c r="F1330" s="199">
        <v>7.35</v>
      </c>
      <c r="G1330" s="199">
        <v>9.25</v>
      </c>
      <c r="H1330" s="199">
        <v>6.25</v>
      </c>
      <c r="I1330" s="199">
        <v>3</v>
      </c>
      <c r="J1330" s="199">
        <v>5.25</v>
      </c>
      <c r="K1330" s="199">
        <v>8.5</v>
      </c>
      <c r="L1330" s="199">
        <v>5.5</v>
      </c>
      <c r="M1330" s="200" t="s">
        <v>70</v>
      </c>
      <c r="N1330" s="199">
        <v>3.75</v>
      </c>
      <c r="O1330" s="199">
        <v>9.5</v>
      </c>
      <c r="P1330" s="199">
        <v>5.5</v>
      </c>
      <c r="Q1330" s="199">
        <v>8.65</v>
      </c>
      <c r="R1330" s="199">
        <v>6</v>
      </c>
      <c r="S1330" s="199">
        <v>6</v>
      </c>
      <c r="T1330" s="199">
        <v>11.25</v>
      </c>
      <c r="U1330" s="199">
        <v>1.5</v>
      </c>
      <c r="V1330" s="199">
        <v>0</v>
      </c>
      <c r="W1330" s="196" t="s">
        <v>71</v>
      </c>
      <c r="X1330" s="198">
        <v>8</v>
      </c>
      <c r="Y1330" s="84"/>
      <c r="Z1330" s="82"/>
      <c r="AA1330" t="str">
        <f t="shared" si="68"/>
        <v>Upshaw, Courtney BAL LB</v>
      </c>
    </row>
    <row r="1331" spans="1:27" ht="15.75" thickBot="1">
      <c r="A1331" s="196">
        <v>1321</v>
      </c>
      <c r="B1331" s="196">
        <v>1321</v>
      </c>
      <c r="C1331" s="197" t="s">
        <v>1441</v>
      </c>
      <c r="D1331" s="197">
        <v>141.85</v>
      </c>
      <c r="E1331" s="196">
        <v>11.821</v>
      </c>
      <c r="F1331" s="199">
        <v>4.75</v>
      </c>
      <c r="G1331" s="199">
        <v>9.75</v>
      </c>
      <c r="H1331" s="199">
        <v>8.75</v>
      </c>
      <c r="I1331" s="199">
        <v>7</v>
      </c>
      <c r="J1331" s="199">
        <v>3</v>
      </c>
      <c r="K1331" s="200" t="s">
        <v>70</v>
      </c>
      <c r="L1331" s="199">
        <v>17.25</v>
      </c>
      <c r="M1331" s="199">
        <v>13.25</v>
      </c>
      <c r="N1331" s="199">
        <v>32.6</v>
      </c>
      <c r="O1331" s="199">
        <v>13.25</v>
      </c>
      <c r="P1331" s="199">
        <v>9.5</v>
      </c>
      <c r="Q1331" s="199">
        <v>5.25</v>
      </c>
      <c r="R1331" s="199">
        <v>17.5</v>
      </c>
      <c r="S1331" s="196"/>
      <c r="T1331" s="196"/>
      <c r="U1331" s="196"/>
      <c r="V1331" s="196"/>
      <c r="W1331" s="196" t="s">
        <v>71</v>
      </c>
      <c r="X1331" s="198">
        <v>6</v>
      </c>
      <c r="Y1331" s="81"/>
      <c r="Z1331" s="79"/>
      <c r="AA1331" t="str">
        <f t="shared" si="68"/>
        <v>Urlacher, Brian CHI LB</v>
      </c>
    </row>
    <row r="1332" spans="1:27" ht="15.75" thickBot="1">
      <c r="A1332" s="196">
        <v>1322</v>
      </c>
      <c r="B1332" s="196">
        <v>1322</v>
      </c>
      <c r="C1332" s="197" t="s">
        <v>1442</v>
      </c>
      <c r="D1332" s="197">
        <v>0</v>
      </c>
      <c r="E1332" s="196">
        <v>0</v>
      </c>
      <c r="F1332" s="199">
        <v>0</v>
      </c>
      <c r="G1332" s="199">
        <v>0</v>
      </c>
      <c r="H1332" s="199">
        <v>0</v>
      </c>
      <c r="I1332" s="200" t="s">
        <v>70</v>
      </c>
      <c r="J1332" s="199">
        <v>0</v>
      </c>
      <c r="K1332" s="199">
        <v>0</v>
      </c>
      <c r="L1332" s="199">
        <v>0</v>
      </c>
      <c r="M1332" s="196"/>
      <c r="N1332" s="199">
        <v>0</v>
      </c>
      <c r="O1332" s="196"/>
      <c r="P1332" s="196"/>
      <c r="Q1332" s="196"/>
      <c r="R1332" s="196"/>
      <c r="S1332" s="199">
        <v>0</v>
      </c>
      <c r="T1332" s="199">
        <v>0</v>
      </c>
      <c r="U1332" s="196"/>
      <c r="V1332" s="196"/>
      <c r="W1332" s="196" t="s">
        <v>96</v>
      </c>
      <c r="X1332" s="198">
        <v>4</v>
      </c>
      <c r="Y1332" s="84"/>
      <c r="Z1332" s="82"/>
      <c r="AA1332" t="str">
        <f t="shared" si="68"/>
        <v>Van Dyke, Demarcus PIT CB</v>
      </c>
    </row>
    <row r="1333" spans="1:27" ht="15.75" thickBot="1">
      <c r="A1333" s="196">
        <v>1323</v>
      </c>
      <c r="B1333" s="196">
        <v>1323</v>
      </c>
      <c r="C1333" s="197" t="s">
        <v>1443</v>
      </c>
      <c r="D1333" s="197">
        <v>112.7</v>
      </c>
      <c r="E1333" s="196">
        <v>7.0439999999999996</v>
      </c>
      <c r="F1333" s="199">
        <v>7.5</v>
      </c>
      <c r="G1333" s="199">
        <v>8.8000000000000007</v>
      </c>
      <c r="H1333" s="199">
        <v>3.5</v>
      </c>
      <c r="I1333" s="199">
        <v>12.35</v>
      </c>
      <c r="J1333" s="200" t="s">
        <v>70</v>
      </c>
      <c r="K1333" s="199">
        <v>13.45</v>
      </c>
      <c r="L1333" s="199">
        <v>11.6</v>
      </c>
      <c r="M1333" s="199">
        <v>6</v>
      </c>
      <c r="N1333" s="199">
        <v>10</v>
      </c>
      <c r="O1333" s="199">
        <v>5</v>
      </c>
      <c r="P1333" s="199">
        <v>6.25</v>
      </c>
      <c r="Q1333" s="199">
        <v>2.5</v>
      </c>
      <c r="R1333" s="199">
        <v>6</v>
      </c>
      <c r="S1333" s="199">
        <v>1.25</v>
      </c>
      <c r="T1333" s="199">
        <v>5</v>
      </c>
      <c r="U1333" s="199">
        <v>5.5</v>
      </c>
      <c r="V1333" s="199">
        <v>8</v>
      </c>
      <c r="W1333" s="196" t="s">
        <v>71</v>
      </c>
      <c r="X1333" s="198">
        <v>5</v>
      </c>
      <c r="Y1333" s="81"/>
      <c r="Z1333" s="79"/>
      <c r="AA1333" t="str">
        <f t="shared" si="68"/>
        <v>Vanden Bosch, Kyle DET DE</v>
      </c>
    </row>
    <row r="1334" spans="1:27" ht="15.75" thickBot="1">
      <c r="A1334" s="196">
        <v>1324</v>
      </c>
      <c r="B1334" s="196">
        <v>1324</v>
      </c>
      <c r="C1334" s="197" t="s">
        <v>1444</v>
      </c>
      <c r="D1334" s="197">
        <v>135.16</v>
      </c>
      <c r="E1334" s="196">
        <v>8.4469999999999992</v>
      </c>
      <c r="F1334" s="199">
        <v>2.04</v>
      </c>
      <c r="G1334" s="199">
        <v>0</v>
      </c>
      <c r="H1334" s="199">
        <v>4.5199999999999996</v>
      </c>
      <c r="I1334" s="200" t="s">
        <v>70</v>
      </c>
      <c r="J1334" s="199">
        <v>5.25</v>
      </c>
      <c r="K1334" s="199">
        <v>5.94</v>
      </c>
      <c r="L1334" s="199">
        <v>7</v>
      </c>
      <c r="M1334" s="199">
        <v>8.11</v>
      </c>
      <c r="N1334" s="199">
        <v>7.5</v>
      </c>
      <c r="O1334" s="199">
        <v>10.5</v>
      </c>
      <c r="P1334" s="199">
        <v>2.25</v>
      </c>
      <c r="Q1334" s="199">
        <v>8</v>
      </c>
      <c r="R1334" s="199">
        <v>17.75</v>
      </c>
      <c r="S1334" s="199">
        <v>30.8</v>
      </c>
      <c r="T1334" s="199">
        <v>6</v>
      </c>
      <c r="U1334" s="199">
        <v>4.5</v>
      </c>
      <c r="V1334" s="199">
        <v>15</v>
      </c>
      <c r="W1334" s="196" t="s">
        <v>96</v>
      </c>
      <c r="X1334" s="198">
        <v>4</v>
      </c>
      <c r="Y1334" s="84"/>
      <c r="Z1334" s="82"/>
      <c r="AA1334" t="str">
        <f t="shared" si="68"/>
        <v>Vaughn, Cassius IND CB</v>
      </c>
    </row>
    <row r="1335" spans="1:27" ht="15.75" thickBot="1">
      <c r="A1335" s="196">
        <v>1325</v>
      </c>
      <c r="B1335" s="196">
        <v>1325</v>
      </c>
      <c r="C1335" s="197" t="s">
        <v>1445</v>
      </c>
      <c r="D1335" s="197">
        <v>70</v>
      </c>
      <c r="E1335" s="196">
        <v>5.3849999999999998</v>
      </c>
      <c r="F1335" s="196"/>
      <c r="G1335" s="196"/>
      <c r="H1335" s="196"/>
      <c r="I1335" s="199">
        <v>1.5</v>
      </c>
      <c r="J1335" s="199">
        <v>6.1</v>
      </c>
      <c r="K1335" s="199">
        <v>0</v>
      </c>
      <c r="L1335" s="199">
        <v>6.9</v>
      </c>
      <c r="M1335" s="199">
        <v>10.9</v>
      </c>
      <c r="N1335" s="200" t="s">
        <v>70</v>
      </c>
      <c r="O1335" s="199">
        <v>2.6</v>
      </c>
      <c r="P1335" s="199">
        <v>12.1</v>
      </c>
      <c r="Q1335" s="199">
        <v>22.3</v>
      </c>
      <c r="R1335" s="199">
        <v>1.4</v>
      </c>
      <c r="S1335" s="199">
        <v>4</v>
      </c>
      <c r="T1335" s="199">
        <v>-1.6</v>
      </c>
      <c r="U1335" s="199">
        <v>0</v>
      </c>
      <c r="V1335" s="199">
        <v>3.8</v>
      </c>
      <c r="W1335" s="197" t="s">
        <v>535</v>
      </c>
      <c r="X1335" s="198">
        <v>9</v>
      </c>
      <c r="Y1335" s="81"/>
      <c r="Z1335" s="79"/>
      <c r="AA1335" t="str">
        <f t="shared" si="68"/>
        <v>Vereen, Shane NEP RB</v>
      </c>
    </row>
    <row r="1336" spans="1:27" ht="15.75" thickBot="1">
      <c r="A1336" s="196">
        <v>1326</v>
      </c>
      <c r="B1336" s="196">
        <v>1326</v>
      </c>
      <c r="C1336" s="197" t="s">
        <v>1446</v>
      </c>
      <c r="D1336" s="197">
        <v>152.6</v>
      </c>
      <c r="E1336" s="196">
        <v>9.5370000000000008</v>
      </c>
      <c r="F1336" s="199">
        <v>12.25</v>
      </c>
      <c r="G1336" s="199">
        <v>19.600000000000001</v>
      </c>
      <c r="H1336" s="199">
        <v>19.75</v>
      </c>
      <c r="I1336" s="199">
        <v>7.75</v>
      </c>
      <c r="J1336" s="199">
        <v>11.25</v>
      </c>
      <c r="K1336" s="199">
        <v>4.5</v>
      </c>
      <c r="L1336" s="199">
        <v>7.5</v>
      </c>
      <c r="M1336" s="199">
        <v>13</v>
      </c>
      <c r="N1336" s="199">
        <v>3</v>
      </c>
      <c r="O1336" s="199">
        <v>7</v>
      </c>
      <c r="P1336" s="200" t="s">
        <v>70</v>
      </c>
      <c r="Q1336" s="199">
        <v>11.5</v>
      </c>
      <c r="R1336" s="199">
        <v>7</v>
      </c>
      <c r="S1336" s="199">
        <v>9</v>
      </c>
      <c r="T1336" s="199">
        <v>4.5</v>
      </c>
      <c r="U1336" s="199">
        <v>7.5</v>
      </c>
      <c r="V1336" s="199">
        <v>7.5</v>
      </c>
      <c r="W1336" s="196" t="s">
        <v>71</v>
      </c>
      <c r="X1336" s="198">
        <v>11</v>
      </c>
      <c r="Y1336" s="84"/>
      <c r="Z1336" s="82"/>
      <c r="AA1336" t="str">
        <f t="shared" si="68"/>
        <v>Verner, Alterraun TEN CB</v>
      </c>
    </row>
    <row r="1337" spans="1:27" ht="15.75" thickBot="1">
      <c r="A1337" s="196">
        <v>1327</v>
      </c>
      <c r="B1337" s="196">
        <v>1327</v>
      </c>
      <c r="C1337" s="197" t="s">
        <v>1447</v>
      </c>
      <c r="D1337" s="197">
        <v>81.349999999999994</v>
      </c>
      <c r="E1337" s="196">
        <v>5.0839999999999996</v>
      </c>
      <c r="F1337" s="199">
        <v>2.5</v>
      </c>
      <c r="G1337" s="199">
        <v>0</v>
      </c>
      <c r="H1337" s="199">
        <v>9.5500000000000007</v>
      </c>
      <c r="I1337" s="199">
        <v>3</v>
      </c>
      <c r="J1337" s="199">
        <v>2.5</v>
      </c>
      <c r="K1337" s="199">
        <v>23.1</v>
      </c>
      <c r="L1337" s="200" t="s">
        <v>70</v>
      </c>
      <c r="M1337" s="199">
        <v>3.25</v>
      </c>
      <c r="N1337" s="199">
        <v>4.5</v>
      </c>
      <c r="O1337" s="199">
        <v>5</v>
      </c>
      <c r="P1337" s="199">
        <v>6.25</v>
      </c>
      <c r="Q1337" s="199">
        <v>3.75</v>
      </c>
      <c r="R1337" s="199">
        <v>2.5</v>
      </c>
      <c r="S1337" s="199">
        <v>0</v>
      </c>
      <c r="T1337" s="199">
        <v>0</v>
      </c>
      <c r="U1337" s="199">
        <v>11.7</v>
      </c>
      <c r="V1337" s="199">
        <v>3.75</v>
      </c>
      <c r="W1337" s="196" t="s">
        <v>71</v>
      </c>
      <c r="X1337" s="198">
        <v>7</v>
      </c>
      <c r="Y1337" s="81"/>
      <c r="Z1337" s="79"/>
      <c r="AA1337" t="str">
        <f t="shared" si="68"/>
        <v>Vernon, Olivier MIA DE</v>
      </c>
    </row>
    <row r="1338" spans="1:27" ht="15.75" thickBot="1">
      <c r="A1338" s="196">
        <v>1328</v>
      </c>
      <c r="B1338" s="196">
        <v>1328</v>
      </c>
      <c r="C1338" s="197" t="s">
        <v>1448</v>
      </c>
      <c r="D1338" s="197">
        <v>129.16999999999999</v>
      </c>
      <c r="E1338" s="196">
        <v>12.917</v>
      </c>
      <c r="F1338" s="199">
        <v>14.55</v>
      </c>
      <c r="G1338" s="199">
        <v>21.95</v>
      </c>
      <c r="H1338" s="199">
        <v>-0.82</v>
      </c>
      <c r="I1338" s="199">
        <v>17.54</v>
      </c>
      <c r="J1338" s="199">
        <v>8.6</v>
      </c>
      <c r="K1338" s="199">
        <v>22.85</v>
      </c>
      <c r="L1338" s="200" t="s">
        <v>70</v>
      </c>
      <c r="M1338" s="199">
        <v>13.84</v>
      </c>
      <c r="N1338" s="199">
        <v>11.18</v>
      </c>
      <c r="O1338" s="199">
        <v>8.5</v>
      </c>
      <c r="P1338" s="196"/>
      <c r="Q1338" s="196"/>
      <c r="R1338" s="196"/>
      <c r="S1338" s="196"/>
      <c r="T1338" s="196"/>
      <c r="U1338" s="196"/>
      <c r="V1338" s="199">
        <v>10.98</v>
      </c>
      <c r="W1338" s="197" t="s">
        <v>164</v>
      </c>
      <c r="X1338" s="198">
        <v>7</v>
      </c>
      <c r="Y1338" s="84"/>
      <c r="Z1338" s="82"/>
      <c r="AA1338" t="str">
        <f t="shared" si="68"/>
        <v>Vick, Michael PHI QB</v>
      </c>
    </row>
    <row r="1339" spans="1:27" ht="15.75" thickBot="1">
      <c r="A1339" s="196">
        <v>1329</v>
      </c>
      <c r="B1339" s="196">
        <v>1329</v>
      </c>
      <c r="C1339" s="197" t="s">
        <v>1449</v>
      </c>
      <c r="D1339" s="197">
        <v>25.06</v>
      </c>
      <c r="E1339" s="196">
        <v>1.5660000000000001</v>
      </c>
      <c r="F1339" s="199">
        <v>0</v>
      </c>
      <c r="G1339" s="199">
        <v>0</v>
      </c>
      <c r="H1339" s="199">
        <v>1.5</v>
      </c>
      <c r="I1339" s="199">
        <v>0</v>
      </c>
      <c r="J1339" s="200" t="s">
        <v>70</v>
      </c>
      <c r="K1339" s="199">
        <v>2.66</v>
      </c>
      <c r="L1339" s="199">
        <v>1.7</v>
      </c>
      <c r="M1339" s="199">
        <v>0</v>
      </c>
      <c r="N1339" s="199">
        <v>1.5</v>
      </c>
      <c r="O1339" s="199">
        <v>4.9000000000000004</v>
      </c>
      <c r="P1339" s="199">
        <v>1.3</v>
      </c>
      <c r="Q1339" s="199">
        <v>3.1</v>
      </c>
      <c r="R1339" s="199">
        <v>0</v>
      </c>
      <c r="S1339" s="199">
        <v>3.8</v>
      </c>
      <c r="T1339" s="199">
        <v>2.5</v>
      </c>
      <c r="U1339" s="199">
        <v>0</v>
      </c>
      <c r="V1339" s="199">
        <v>2.1</v>
      </c>
      <c r="W1339" s="196" t="s">
        <v>71</v>
      </c>
      <c r="X1339" s="198">
        <v>5</v>
      </c>
      <c r="Y1339" s="81"/>
      <c r="Z1339" s="79"/>
      <c r="AA1339" t="str">
        <f t="shared" si="68"/>
        <v>Vickers, Lawrence DAL RB</v>
      </c>
    </row>
    <row r="1340" spans="1:27" ht="15.75" thickBot="1">
      <c r="A1340" s="196">
        <v>1330</v>
      </c>
      <c r="B1340" s="196">
        <v>1330</v>
      </c>
      <c r="C1340" s="197" t="s">
        <v>1450</v>
      </c>
      <c r="D1340" s="197">
        <v>107.6</v>
      </c>
      <c r="E1340" s="196">
        <v>6.7249999999999996</v>
      </c>
      <c r="F1340" s="199">
        <v>2.5</v>
      </c>
      <c r="G1340" s="199">
        <v>8.75</v>
      </c>
      <c r="H1340" s="199">
        <v>14</v>
      </c>
      <c r="I1340" s="199">
        <v>5</v>
      </c>
      <c r="J1340" s="199">
        <v>9.75</v>
      </c>
      <c r="K1340" s="199">
        <v>7.5</v>
      </c>
      <c r="L1340" s="200" t="s">
        <v>70</v>
      </c>
      <c r="M1340" s="199">
        <v>5</v>
      </c>
      <c r="N1340" s="199">
        <v>2.5</v>
      </c>
      <c r="O1340" s="199">
        <v>19.350000000000001</v>
      </c>
      <c r="P1340" s="199">
        <v>7.5</v>
      </c>
      <c r="Q1340" s="199">
        <v>5</v>
      </c>
      <c r="R1340" s="199">
        <v>6.25</v>
      </c>
      <c r="S1340" s="199">
        <v>0</v>
      </c>
      <c r="T1340" s="199">
        <v>0</v>
      </c>
      <c r="U1340" s="199">
        <v>0</v>
      </c>
      <c r="V1340" s="199">
        <v>14.5</v>
      </c>
      <c r="W1340" s="196" t="s">
        <v>71</v>
      </c>
      <c r="X1340" s="198">
        <v>7</v>
      </c>
      <c r="Y1340" s="84"/>
      <c r="Z1340" s="82"/>
      <c r="AA1340" t="str">
        <f t="shared" si="68"/>
        <v>Vickerson, Kevin DEN DT</v>
      </c>
    </row>
    <row r="1341" spans="1:27" ht="15.75" thickBot="1">
      <c r="A1341" s="196">
        <v>1331</v>
      </c>
      <c r="B1341" s="196">
        <v>1331</v>
      </c>
      <c r="C1341" s="197" t="s">
        <v>1451</v>
      </c>
      <c r="D1341" s="197">
        <v>71.849999999999994</v>
      </c>
      <c r="E1341" s="196">
        <v>6.532</v>
      </c>
      <c r="F1341" s="196"/>
      <c r="G1341" s="196"/>
      <c r="H1341" s="196"/>
      <c r="I1341" s="196"/>
      <c r="J1341" s="196"/>
      <c r="K1341" s="200" t="s">
        <v>70</v>
      </c>
      <c r="L1341" s="199">
        <v>2.5</v>
      </c>
      <c r="M1341" s="199">
        <v>5.25</v>
      </c>
      <c r="N1341" s="199">
        <v>6.75</v>
      </c>
      <c r="O1341" s="199">
        <v>1.25</v>
      </c>
      <c r="P1341" s="199">
        <v>11.3</v>
      </c>
      <c r="Q1341" s="199">
        <v>4.5</v>
      </c>
      <c r="R1341" s="199">
        <v>4.75</v>
      </c>
      <c r="S1341" s="199">
        <v>4.5</v>
      </c>
      <c r="T1341" s="199">
        <v>3.75</v>
      </c>
      <c r="U1341" s="199">
        <v>1.5</v>
      </c>
      <c r="V1341" s="199">
        <v>25.8</v>
      </c>
      <c r="W1341" s="196" t="s">
        <v>96</v>
      </c>
      <c r="X1341" s="198">
        <v>6</v>
      </c>
      <c r="Y1341" s="81"/>
      <c r="Z1341" s="79"/>
      <c r="AA1341" t="str">
        <f t="shared" si="68"/>
        <v>Vilma, Jonathan NOS LB</v>
      </c>
    </row>
    <row r="1342" spans="1:27" ht="15.75" thickBot="1">
      <c r="A1342" s="196">
        <v>1332</v>
      </c>
      <c r="B1342" s="196">
        <v>1332</v>
      </c>
      <c r="C1342" s="197" t="s">
        <v>1452</v>
      </c>
      <c r="D1342" s="197">
        <v>122.5</v>
      </c>
      <c r="E1342" s="196">
        <v>7.6559999999999997</v>
      </c>
      <c r="F1342" s="199">
        <v>2</v>
      </c>
      <c r="G1342" s="199">
        <v>13</v>
      </c>
      <c r="H1342" s="199">
        <v>4</v>
      </c>
      <c r="I1342" s="200" t="s">
        <v>70</v>
      </c>
      <c r="J1342" s="199">
        <v>11.5</v>
      </c>
      <c r="K1342" s="199">
        <v>11</v>
      </c>
      <c r="L1342" s="199">
        <v>5</v>
      </c>
      <c r="M1342" s="199">
        <v>6.5</v>
      </c>
      <c r="N1342" s="199">
        <v>12</v>
      </c>
      <c r="O1342" s="199">
        <v>9.5</v>
      </c>
      <c r="P1342" s="199">
        <v>6.5</v>
      </c>
      <c r="Q1342" s="199">
        <v>8</v>
      </c>
      <c r="R1342" s="199">
        <v>5</v>
      </c>
      <c r="S1342" s="199">
        <v>11</v>
      </c>
      <c r="T1342" s="199">
        <v>5</v>
      </c>
      <c r="U1342" s="199">
        <v>8.5</v>
      </c>
      <c r="V1342" s="199">
        <v>4</v>
      </c>
      <c r="W1342" s="196" t="s">
        <v>71</v>
      </c>
      <c r="X1342" s="198">
        <v>4</v>
      </c>
      <c r="Y1342" s="84"/>
      <c r="Z1342" s="82"/>
      <c r="AA1342" t="str">
        <f t="shared" si="68"/>
        <v>Vinatieri, Adam IND PK</v>
      </c>
    </row>
    <row r="1343" spans="1:27" ht="15.75" thickBot="1">
      <c r="A1343" s="196">
        <v>1333</v>
      </c>
      <c r="B1343" s="196">
        <v>1333</v>
      </c>
      <c r="C1343" s="197" t="s">
        <v>1453</v>
      </c>
      <c r="D1343" s="197">
        <v>16.75</v>
      </c>
      <c r="E1343" s="196">
        <v>1.5229999999999999</v>
      </c>
      <c r="F1343" s="196"/>
      <c r="G1343" s="199">
        <v>0.75</v>
      </c>
      <c r="H1343" s="196"/>
      <c r="I1343" s="196"/>
      <c r="J1343" s="199">
        <v>1.5</v>
      </c>
      <c r="K1343" s="199">
        <v>0</v>
      </c>
      <c r="L1343" s="199">
        <v>0</v>
      </c>
      <c r="M1343" s="199">
        <v>0</v>
      </c>
      <c r="N1343" s="199">
        <v>0</v>
      </c>
      <c r="O1343" s="200" t="s">
        <v>70</v>
      </c>
      <c r="P1343" s="199">
        <v>7.75</v>
      </c>
      <c r="Q1343" s="199">
        <v>0</v>
      </c>
      <c r="R1343" s="199">
        <v>0</v>
      </c>
      <c r="S1343" s="196"/>
      <c r="T1343" s="196"/>
      <c r="U1343" s="199">
        <v>3</v>
      </c>
      <c r="V1343" s="199">
        <v>3.75</v>
      </c>
      <c r="W1343" s="196" t="s">
        <v>71</v>
      </c>
      <c r="X1343" s="198">
        <v>10</v>
      </c>
      <c r="Y1343" s="81"/>
      <c r="Z1343" s="79"/>
      <c r="AA1343" t="str">
        <f t="shared" si="68"/>
        <v>Wade, Trevin CLE CB</v>
      </c>
    </row>
    <row r="1344" spans="1:27" ht="15.75" thickBot="1">
      <c r="A1344" s="196">
        <v>1334</v>
      </c>
      <c r="B1344" s="196">
        <v>1334</v>
      </c>
      <c r="C1344" s="197" t="s">
        <v>1454</v>
      </c>
      <c r="D1344" s="197">
        <v>222.35</v>
      </c>
      <c r="E1344" s="196">
        <v>13.897</v>
      </c>
      <c r="F1344" s="199">
        <v>3.5</v>
      </c>
      <c r="G1344" s="199">
        <v>5.25</v>
      </c>
      <c r="H1344" s="199">
        <v>9.75</v>
      </c>
      <c r="I1344" s="199">
        <v>13.5</v>
      </c>
      <c r="J1344" s="199">
        <v>16.649999999999999</v>
      </c>
      <c r="K1344" s="199">
        <v>17.25</v>
      </c>
      <c r="L1344" s="199">
        <v>11.25</v>
      </c>
      <c r="M1344" s="199">
        <v>14</v>
      </c>
      <c r="N1344" s="199">
        <v>18.95</v>
      </c>
      <c r="O1344" s="199">
        <v>8.25</v>
      </c>
      <c r="P1344" s="200" t="s">
        <v>70</v>
      </c>
      <c r="Q1344" s="199">
        <v>23</v>
      </c>
      <c r="R1344" s="199">
        <v>15</v>
      </c>
      <c r="S1344" s="199">
        <v>28.5</v>
      </c>
      <c r="T1344" s="199">
        <v>16.5</v>
      </c>
      <c r="U1344" s="199">
        <v>9.75</v>
      </c>
      <c r="V1344" s="199">
        <v>11.25</v>
      </c>
      <c r="W1344" s="197" t="s">
        <v>109</v>
      </c>
      <c r="X1344" s="198">
        <v>11</v>
      </c>
      <c r="Y1344" s="84"/>
      <c r="Z1344" s="82"/>
      <c r="AA1344" t="str">
        <f t="shared" si="68"/>
        <v>Wagner, Bobby SEA LB</v>
      </c>
    </row>
    <row r="1345" spans="1:27" ht="15.75" thickBot="1">
      <c r="A1345" s="196">
        <v>1335</v>
      </c>
      <c r="B1345" s="196">
        <v>1335</v>
      </c>
      <c r="C1345" s="197" t="s">
        <v>1455</v>
      </c>
      <c r="D1345" s="197">
        <v>227.85</v>
      </c>
      <c r="E1345" s="196">
        <v>14.241</v>
      </c>
      <c r="F1345" s="199">
        <v>7.25</v>
      </c>
      <c r="G1345" s="199">
        <v>2.5</v>
      </c>
      <c r="H1345" s="199">
        <v>11.25</v>
      </c>
      <c r="I1345" s="199">
        <v>41.25</v>
      </c>
      <c r="J1345" s="199">
        <v>15.25</v>
      </c>
      <c r="K1345" s="199">
        <v>13.9</v>
      </c>
      <c r="L1345" s="200" t="s">
        <v>70</v>
      </c>
      <c r="M1345" s="199">
        <v>9.1999999999999993</v>
      </c>
      <c r="N1345" s="199">
        <v>20.399999999999999</v>
      </c>
      <c r="O1345" s="199">
        <v>3.75</v>
      </c>
      <c r="P1345" s="199">
        <v>15.55</v>
      </c>
      <c r="Q1345" s="199">
        <v>3.5</v>
      </c>
      <c r="R1345" s="199">
        <v>16.149999999999999</v>
      </c>
      <c r="S1345" s="199">
        <v>37.299999999999997</v>
      </c>
      <c r="T1345" s="199">
        <v>6.25</v>
      </c>
      <c r="U1345" s="199">
        <v>18.100000000000001</v>
      </c>
      <c r="V1345" s="199">
        <v>6.25</v>
      </c>
      <c r="W1345" s="197" t="s">
        <v>230</v>
      </c>
      <c r="X1345" s="198">
        <v>7</v>
      </c>
      <c r="Y1345" s="81"/>
      <c r="Z1345" s="79"/>
      <c r="AA1345" t="str">
        <f t="shared" si="68"/>
        <v>Wake, Cameron MIA DE</v>
      </c>
    </row>
    <row r="1346" spans="1:27" ht="15.75" thickBot="1">
      <c r="A1346" s="196">
        <v>1336</v>
      </c>
      <c r="B1346" s="196">
        <v>1336</v>
      </c>
      <c r="C1346" s="197" t="s">
        <v>1456</v>
      </c>
      <c r="D1346" s="197">
        <v>96.05</v>
      </c>
      <c r="E1346" s="196">
        <v>6.4029999999999996</v>
      </c>
      <c r="F1346" s="196"/>
      <c r="G1346" s="199">
        <v>7.25</v>
      </c>
      <c r="H1346" s="199">
        <v>5.25</v>
      </c>
      <c r="I1346" s="199">
        <v>2</v>
      </c>
      <c r="J1346" s="199">
        <v>8.75</v>
      </c>
      <c r="K1346" s="199">
        <v>0</v>
      </c>
      <c r="L1346" s="199">
        <v>15</v>
      </c>
      <c r="M1346" s="199">
        <v>2.25</v>
      </c>
      <c r="N1346" s="199">
        <v>9.9499999999999993</v>
      </c>
      <c r="O1346" s="200" t="s">
        <v>70</v>
      </c>
      <c r="P1346" s="199">
        <v>20.350000000000001</v>
      </c>
      <c r="Q1346" s="199">
        <v>1.5</v>
      </c>
      <c r="R1346" s="199">
        <v>0</v>
      </c>
      <c r="S1346" s="199">
        <v>6</v>
      </c>
      <c r="T1346" s="199">
        <v>1.5</v>
      </c>
      <c r="U1346" s="199">
        <v>11.75</v>
      </c>
      <c r="V1346" s="199">
        <v>4.5</v>
      </c>
      <c r="W1346" s="196" t="s">
        <v>71</v>
      </c>
      <c r="X1346" s="198">
        <v>10</v>
      </c>
      <c r="Y1346" s="84"/>
      <c r="Z1346" s="82"/>
      <c r="AA1346" t="str">
        <f t="shared" si="68"/>
        <v>Walden, Erik GBP LB</v>
      </c>
    </row>
    <row r="1347" spans="1:27" ht="15.75" thickBot="1">
      <c r="A1347" s="196">
        <v>1337</v>
      </c>
      <c r="B1347" s="196">
        <v>1337</v>
      </c>
      <c r="C1347" s="197" t="s">
        <v>1457</v>
      </c>
      <c r="D1347" s="197">
        <v>82.4</v>
      </c>
      <c r="E1347" s="196">
        <v>5.15</v>
      </c>
      <c r="F1347" s="199">
        <v>0</v>
      </c>
      <c r="G1347" s="199">
        <v>2.2000000000000002</v>
      </c>
      <c r="H1347" s="199">
        <v>1.6</v>
      </c>
      <c r="I1347" s="199">
        <v>6.1</v>
      </c>
      <c r="J1347" s="199">
        <v>0</v>
      </c>
      <c r="K1347" s="199">
        <v>0</v>
      </c>
      <c r="L1347" s="199">
        <v>8.6999999999999993</v>
      </c>
      <c r="M1347" s="199">
        <v>6.8</v>
      </c>
      <c r="N1347" s="200" t="s">
        <v>70</v>
      </c>
      <c r="O1347" s="199">
        <v>0</v>
      </c>
      <c r="P1347" s="199">
        <v>2.4</v>
      </c>
      <c r="Q1347" s="199">
        <v>14.6</v>
      </c>
      <c r="R1347" s="199">
        <v>2.2000000000000002</v>
      </c>
      <c r="S1347" s="199">
        <v>3.5</v>
      </c>
      <c r="T1347" s="199">
        <v>8.9</v>
      </c>
      <c r="U1347" s="199">
        <v>17.399999999999999</v>
      </c>
      <c r="V1347" s="199">
        <v>8</v>
      </c>
      <c r="W1347" s="196" t="s">
        <v>76</v>
      </c>
      <c r="X1347" s="198">
        <v>9</v>
      </c>
      <c r="Y1347" s="81"/>
      <c r="Z1347" s="79"/>
      <c r="AA1347" t="str">
        <f t="shared" si="68"/>
        <v>Walker, Delanie SFO TE</v>
      </c>
    </row>
    <row r="1348" spans="1:27" ht="15.75" thickBot="1">
      <c r="A1348" s="196">
        <v>1338</v>
      </c>
      <c r="B1348" s="196">
        <v>1338</v>
      </c>
      <c r="C1348" s="197" t="s">
        <v>1458</v>
      </c>
      <c r="D1348" s="197">
        <v>14.5</v>
      </c>
      <c r="E1348" s="196">
        <v>0.96699999999999997</v>
      </c>
      <c r="F1348" s="199">
        <v>6</v>
      </c>
      <c r="G1348" s="199">
        <v>0</v>
      </c>
      <c r="H1348" s="199">
        <v>0</v>
      </c>
      <c r="I1348" s="199">
        <v>0</v>
      </c>
      <c r="J1348" s="199">
        <v>0</v>
      </c>
      <c r="K1348" s="199">
        <v>0</v>
      </c>
      <c r="L1348" s="196"/>
      <c r="M1348" s="199">
        <v>0</v>
      </c>
      <c r="N1348" s="199">
        <v>0</v>
      </c>
      <c r="O1348" s="200" t="s">
        <v>70</v>
      </c>
      <c r="P1348" s="199">
        <v>1.5</v>
      </c>
      <c r="Q1348" s="199">
        <v>0</v>
      </c>
      <c r="R1348" s="199">
        <v>0</v>
      </c>
      <c r="S1348" s="199">
        <v>2.5</v>
      </c>
      <c r="T1348" s="199">
        <v>4.5</v>
      </c>
      <c r="U1348" s="199">
        <v>0</v>
      </c>
      <c r="V1348" s="199">
        <v>0</v>
      </c>
      <c r="W1348" s="196" t="s">
        <v>71</v>
      </c>
      <c r="X1348" s="198">
        <v>10</v>
      </c>
      <c r="Y1348" s="84"/>
      <c r="Z1348" s="82"/>
      <c r="AA1348" t="str">
        <f t="shared" si="68"/>
        <v>Walker, Reggie ARI LB</v>
      </c>
    </row>
    <row r="1349" spans="1:27" ht="15.75" thickBot="1">
      <c r="A1349" s="196">
        <v>1339</v>
      </c>
      <c r="B1349" s="196">
        <v>1339</v>
      </c>
      <c r="C1349" s="197" t="s">
        <v>1459</v>
      </c>
      <c r="D1349" s="197">
        <v>91.75</v>
      </c>
      <c r="E1349" s="196">
        <v>5.734</v>
      </c>
      <c r="F1349" s="199">
        <v>2.5</v>
      </c>
      <c r="G1349" s="199">
        <v>11.8</v>
      </c>
      <c r="H1349" s="199">
        <v>7.5</v>
      </c>
      <c r="I1349" s="199">
        <v>17</v>
      </c>
      <c r="J1349" s="199">
        <v>1.25</v>
      </c>
      <c r="K1349" s="199">
        <v>0</v>
      </c>
      <c r="L1349" s="200" t="s">
        <v>70</v>
      </c>
      <c r="M1349" s="199">
        <v>2.5</v>
      </c>
      <c r="N1349" s="199">
        <v>4.25</v>
      </c>
      <c r="O1349" s="199">
        <v>5</v>
      </c>
      <c r="P1349" s="199">
        <v>6</v>
      </c>
      <c r="Q1349" s="199">
        <v>0</v>
      </c>
      <c r="R1349" s="199">
        <v>3.75</v>
      </c>
      <c r="S1349" s="199">
        <v>11.7</v>
      </c>
      <c r="T1349" s="199">
        <v>1.25</v>
      </c>
      <c r="U1349" s="199">
        <v>5</v>
      </c>
      <c r="V1349" s="199">
        <v>12.25</v>
      </c>
      <c r="W1349" s="196" t="s">
        <v>71</v>
      </c>
      <c r="X1349" s="198">
        <v>7</v>
      </c>
      <c r="Y1349" s="81"/>
      <c r="Z1349" s="79"/>
      <c r="AA1349" t="str">
        <f t="shared" si="68"/>
        <v>Walker, Vance ATL DT</v>
      </c>
    </row>
    <row r="1350" spans="1:27" ht="15.75" thickBot="1">
      <c r="A1350" s="196">
        <v>1340</v>
      </c>
      <c r="B1350" s="196">
        <v>1340</v>
      </c>
      <c r="C1350" s="197" t="s">
        <v>1460</v>
      </c>
      <c r="D1350" s="197">
        <v>211.3</v>
      </c>
      <c r="E1350" s="196">
        <v>14.087</v>
      </c>
      <c r="F1350" s="199">
        <v>14.7</v>
      </c>
      <c r="G1350" s="199">
        <v>19.649999999999999</v>
      </c>
      <c r="H1350" s="199">
        <v>26.4</v>
      </c>
      <c r="I1350" s="200" t="s">
        <v>70</v>
      </c>
      <c r="J1350" s="199">
        <v>4.2</v>
      </c>
      <c r="K1350" s="199">
        <v>18.899999999999999</v>
      </c>
      <c r="L1350" s="199">
        <v>15.9</v>
      </c>
      <c r="M1350" s="199">
        <v>14.95</v>
      </c>
      <c r="N1350" s="199">
        <v>17.350000000000001</v>
      </c>
      <c r="O1350" s="199">
        <v>11.15</v>
      </c>
      <c r="P1350" s="199">
        <v>4.4000000000000004</v>
      </c>
      <c r="Q1350" s="199">
        <v>2.15</v>
      </c>
      <c r="R1350" s="199">
        <v>10.65</v>
      </c>
      <c r="S1350" s="199">
        <v>32.950000000000003</v>
      </c>
      <c r="T1350" s="199">
        <v>15.5</v>
      </c>
      <c r="U1350" s="199">
        <v>2.4500000000000002</v>
      </c>
      <c r="V1350" s="196"/>
      <c r="W1350" s="197" t="s">
        <v>302</v>
      </c>
      <c r="X1350" s="198">
        <v>4</v>
      </c>
      <c r="Y1350" s="84"/>
      <c r="Z1350" s="82"/>
      <c r="AA1350" t="str">
        <f t="shared" si="68"/>
        <v>Wallace, Mike PIT WR</v>
      </c>
    </row>
    <row r="1351" spans="1:27" ht="15.75" thickBot="1">
      <c r="A1351" s="196">
        <v>1341</v>
      </c>
      <c r="B1351" s="196">
        <v>1341</v>
      </c>
      <c r="C1351" s="197" t="s">
        <v>1461</v>
      </c>
      <c r="D1351" s="197">
        <v>155.5</v>
      </c>
      <c r="E1351" s="196">
        <v>9.7189999999999994</v>
      </c>
      <c r="F1351" s="199">
        <v>16</v>
      </c>
      <c r="G1351" s="199">
        <v>9.5</v>
      </c>
      <c r="H1351" s="199">
        <v>7.5</v>
      </c>
      <c r="I1351" s="199">
        <v>8.5</v>
      </c>
      <c r="J1351" s="199">
        <v>12.5</v>
      </c>
      <c r="K1351" s="199">
        <v>12</v>
      </c>
      <c r="L1351" s="199">
        <v>3</v>
      </c>
      <c r="M1351" s="199">
        <v>6.5</v>
      </c>
      <c r="N1351" s="199">
        <v>9.5</v>
      </c>
      <c r="O1351" s="199">
        <v>14.5</v>
      </c>
      <c r="P1351" s="200" t="s">
        <v>70</v>
      </c>
      <c r="Q1351" s="199">
        <v>1.5</v>
      </c>
      <c r="R1351" s="199">
        <v>1</v>
      </c>
      <c r="S1351" s="199">
        <v>3</v>
      </c>
      <c r="T1351" s="199">
        <v>23</v>
      </c>
      <c r="U1351" s="199">
        <v>13</v>
      </c>
      <c r="V1351" s="199">
        <v>14.5</v>
      </c>
      <c r="W1351" s="196" t="s">
        <v>71</v>
      </c>
      <c r="X1351" s="198">
        <v>11</v>
      </c>
      <c r="Y1351" s="81"/>
      <c r="Z1351" s="79"/>
      <c r="AA1351" t="str">
        <f t="shared" si="68"/>
        <v>Walsh, Blair MIN PK</v>
      </c>
    </row>
    <row r="1352" spans="1:27" ht="15.75" thickBot="1">
      <c r="A1352" s="196">
        <v>1342</v>
      </c>
      <c r="B1352" s="196">
        <v>1342</v>
      </c>
      <c r="C1352" s="197" t="s">
        <v>1462</v>
      </c>
      <c r="D1352" s="197">
        <v>116.05</v>
      </c>
      <c r="E1352" s="196">
        <v>7.2530000000000001</v>
      </c>
      <c r="F1352" s="199">
        <v>4.0999999999999996</v>
      </c>
      <c r="G1352" s="199">
        <v>7.15</v>
      </c>
      <c r="H1352" s="199">
        <v>18.05</v>
      </c>
      <c r="I1352" s="199">
        <v>2.0499999999999998</v>
      </c>
      <c r="J1352" s="199">
        <v>9.6</v>
      </c>
      <c r="K1352" s="199">
        <v>5.3</v>
      </c>
      <c r="L1352" s="199">
        <v>18.399999999999999</v>
      </c>
      <c r="M1352" s="200" t="s">
        <v>70</v>
      </c>
      <c r="N1352" s="199">
        <v>5.3</v>
      </c>
      <c r="O1352" s="199">
        <v>5.5</v>
      </c>
      <c r="P1352" s="199">
        <v>12.9</v>
      </c>
      <c r="Q1352" s="199">
        <v>4.5</v>
      </c>
      <c r="R1352" s="199">
        <v>8.3000000000000007</v>
      </c>
      <c r="S1352" s="199">
        <v>0</v>
      </c>
      <c r="T1352" s="199">
        <v>3.6</v>
      </c>
      <c r="U1352" s="199">
        <v>2.4500000000000002</v>
      </c>
      <c r="V1352" s="199">
        <v>8.85</v>
      </c>
      <c r="W1352" s="196" t="s">
        <v>76</v>
      </c>
      <c r="X1352" s="198">
        <v>8</v>
      </c>
      <c r="Y1352" s="84"/>
      <c r="Z1352" s="82"/>
      <c r="AA1352" t="str">
        <f t="shared" si="68"/>
        <v>Walter, Kevin HOU WR</v>
      </c>
    </row>
    <row r="1353" spans="1:27" ht="15.75" thickBot="1">
      <c r="A1353" s="196">
        <v>1343</v>
      </c>
      <c r="B1353" s="196">
        <v>1343</v>
      </c>
      <c r="C1353" s="197" t="s">
        <v>1463</v>
      </c>
      <c r="D1353" s="197">
        <v>15.5</v>
      </c>
      <c r="E1353" s="196">
        <v>0.96899999999999997</v>
      </c>
      <c r="F1353" s="199">
        <v>0</v>
      </c>
      <c r="G1353" s="199">
        <v>0</v>
      </c>
      <c r="H1353" s="199">
        <v>0</v>
      </c>
      <c r="I1353" s="199">
        <v>0</v>
      </c>
      <c r="J1353" s="199">
        <v>0</v>
      </c>
      <c r="K1353" s="200" t="s">
        <v>70</v>
      </c>
      <c r="L1353" s="199">
        <v>0</v>
      </c>
      <c r="M1353" s="199">
        <v>0</v>
      </c>
      <c r="N1353" s="199">
        <v>0</v>
      </c>
      <c r="O1353" s="199">
        <v>0</v>
      </c>
      <c r="P1353" s="199">
        <v>0</v>
      </c>
      <c r="Q1353" s="199">
        <v>0</v>
      </c>
      <c r="R1353" s="199">
        <v>0</v>
      </c>
      <c r="S1353" s="199">
        <v>0</v>
      </c>
      <c r="T1353" s="199">
        <v>2.5</v>
      </c>
      <c r="U1353" s="199">
        <v>3</v>
      </c>
      <c r="V1353" s="199">
        <v>10</v>
      </c>
      <c r="W1353" s="196" t="s">
        <v>71</v>
      </c>
      <c r="X1353" s="198">
        <v>6</v>
      </c>
      <c r="Y1353" s="81"/>
      <c r="Z1353" s="79"/>
      <c r="AA1353" t="str">
        <f t="shared" si="68"/>
        <v>Walters, Anthony CHI S</v>
      </c>
    </row>
    <row r="1354" spans="1:27" ht="15.75" thickBot="1">
      <c r="A1354" s="196">
        <v>1344</v>
      </c>
      <c r="B1354" s="196">
        <v>1344</v>
      </c>
      <c r="C1354" s="197" t="s">
        <v>1464</v>
      </c>
      <c r="D1354" s="197">
        <v>125.7</v>
      </c>
      <c r="E1354" s="196">
        <v>8.9789999999999992</v>
      </c>
      <c r="F1354" s="199">
        <v>22.25</v>
      </c>
      <c r="G1354" s="199">
        <v>11.75</v>
      </c>
      <c r="H1354" s="199">
        <v>9.75</v>
      </c>
      <c r="I1354" s="199">
        <v>4.5</v>
      </c>
      <c r="J1354" s="199">
        <v>4.5</v>
      </c>
      <c r="K1354" s="199">
        <v>4.5</v>
      </c>
      <c r="L1354" s="199">
        <v>11.5</v>
      </c>
      <c r="M1354" s="199">
        <v>3</v>
      </c>
      <c r="N1354" s="199">
        <v>7.5</v>
      </c>
      <c r="O1354" s="200" t="s">
        <v>70</v>
      </c>
      <c r="P1354" s="199">
        <v>2.25</v>
      </c>
      <c r="Q1354" s="199">
        <v>13.75</v>
      </c>
      <c r="R1354" s="199">
        <v>3.75</v>
      </c>
      <c r="S1354" s="199">
        <v>7</v>
      </c>
      <c r="T1354" s="199">
        <v>19.7</v>
      </c>
      <c r="U1354" s="196"/>
      <c r="V1354" s="196"/>
      <c r="W1354" s="196" t="s">
        <v>71</v>
      </c>
      <c r="X1354" s="198">
        <v>10</v>
      </c>
      <c r="Y1354" s="84"/>
      <c r="Z1354" s="82"/>
      <c r="AA1354" t="str">
        <f t="shared" si="68"/>
        <v>Ward, T.J. CLE S</v>
      </c>
    </row>
    <row r="1355" spans="1:27" ht="15.75" thickBot="1">
      <c r="A1355" s="196">
        <v>1345</v>
      </c>
      <c r="B1355" s="196">
        <v>1345</v>
      </c>
      <c r="C1355" s="197" t="s">
        <v>1465</v>
      </c>
      <c r="D1355" s="197">
        <v>30.1</v>
      </c>
      <c r="E1355" s="196">
        <v>1.881</v>
      </c>
      <c r="F1355" s="199">
        <v>1.4</v>
      </c>
      <c r="G1355" s="199">
        <v>2.42</v>
      </c>
      <c r="H1355" s="199">
        <v>2.2999999999999998</v>
      </c>
      <c r="I1355" s="199">
        <v>3.5</v>
      </c>
      <c r="J1355" s="200" t="s">
        <v>70</v>
      </c>
      <c r="K1355" s="199">
        <v>3.6</v>
      </c>
      <c r="L1355" s="199">
        <v>2</v>
      </c>
      <c r="M1355" s="199">
        <v>1.7</v>
      </c>
      <c r="N1355" s="199">
        <v>2.2000000000000002</v>
      </c>
      <c r="O1355" s="199">
        <v>-0.1</v>
      </c>
      <c r="P1355" s="199">
        <v>5.5</v>
      </c>
      <c r="Q1355" s="199">
        <v>0</v>
      </c>
      <c r="R1355" s="199">
        <v>0.8</v>
      </c>
      <c r="S1355" s="199">
        <v>-0.7</v>
      </c>
      <c r="T1355" s="199">
        <v>5.48</v>
      </c>
      <c r="U1355" s="199">
        <v>0</v>
      </c>
      <c r="V1355" s="199">
        <v>0</v>
      </c>
      <c r="W1355" s="196" t="s">
        <v>71</v>
      </c>
      <c r="X1355" s="198">
        <v>5</v>
      </c>
      <c r="Y1355" s="81"/>
      <c r="Z1355" s="79"/>
      <c r="AA1355" t="str">
        <f t="shared" ref="AA1355:AA1418" si="69">IF(ISBLANK(C1355),"",C1355)</f>
        <v>Ware, D.J. TBB RB</v>
      </c>
    </row>
    <row r="1356" spans="1:27" ht="15.75" thickBot="1">
      <c r="A1356" s="196">
        <v>1346</v>
      </c>
      <c r="B1356" s="196">
        <v>1346</v>
      </c>
      <c r="C1356" s="197" t="s">
        <v>1466</v>
      </c>
      <c r="D1356" s="197">
        <v>207.95</v>
      </c>
      <c r="E1356" s="196">
        <v>12.997</v>
      </c>
      <c r="F1356" s="199">
        <v>26.6</v>
      </c>
      <c r="G1356" s="199">
        <v>14</v>
      </c>
      <c r="H1356" s="199">
        <v>29.15</v>
      </c>
      <c r="I1356" s="199">
        <v>16.7</v>
      </c>
      <c r="J1356" s="200" t="s">
        <v>70</v>
      </c>
      <c r="K1356" s="199">
        <v>8.9</v>
      </c>
      <c r="L1356" s="199">
        <v>20.05</v>
      </c>
      <c r="M1356" s="199">
        <v>13.7</v>
      </c>
      <c r="N1356" s="199">
        <v>21.85</v>
      </c>
      <c r="O1356" s="199">
        <v>9.5500000000000007</v>
      </c>
      <c r="P1356" s="199">
        <v>9.5500000000000007</v>
      </c>
      <c r="Q1356" s="199">
        <v>3.75</v>
      </c>
      <c r="R1356" s="199">
        <v>5</v>
      </c>
      <c r="S1356" s="199">
        <v>15.05</v>
      </c>
      <c r="T1356" s="199">
        <v>6.85</v>
      </c>
      <c r="U1356" s="199">
        <v>5.5</v>
      </c>
      <c r="V1356" s="199">
        <v>1.75</v>
      </c>
      <c r="W1356" s="197" t="s">
        <v>302</v>
      </c>
      <c r="X1356" s="198">
        <v>5</v>
      </c>
      <c r="Y1356" s="84"/>
      <c r="Z1356" s="82"/>
      <c r="AA1356" t="str">
        <f t="shared" si="69"/>
        <v>Ware, Demarcus DAL LB</v>
      </c>
    </row>
    <row r="1357" spans="1:27" ht="15.75" thickBot="1">
      <c r="A1357" s="196">
        <v>1347</v>
      </c>
      <c r="B1357" s="196">
        <v>1347</v>
      </c>
      <c r="C1357" s="197" t="s">
        <v>1467</v>
      </c>
      <c r="D1357" s="197">
        <v>2.5</v>
      </c>
      <c r="E1357" s="196">
        <v>2.5</v>
      </c>
      <c r="F1357" s="199">
        <v>2.5</v>
      </c>
      <c r="G1357" s="196"/>
      <c r="H1357" s="196"/>
      <c r="I1357" s="196"/>
      <c r="J1357" s="196"/>
      <c r="K1357" s="196"/>
      <c r="L1357" s="200" t="s">
        <v>70</v>
      </c>
      <c r="M1357" s="196"/>
      <c r="N1357" s="196"/>
      <c r="O1357" s="196"/>
      <c r="P1357" s="196"/>
      <c r="Q1357" s="196"/>
      <c r="R1357" s="196"/>
      <c r="S1357" s="196"/>
      <c r="T1357" s="196"/>
      <c r="U1357" s="196"/>
      <c r="V1357" s="196"/>
      <c r="W1357" s="196" t="s">
        <v>71</v>
      </c>
      <c r="X1357" s="198">
        <v>7</v>
      </c>
      <c r="Y1357" s="81"/>
      <c r="Z1357" s="79"/>
      <c r="AA1357" t="str">
        <f t="shared" si="69"/>
        <v>Warren, Ty DEN DT</v>
      </c>
    </row>
    <row r="1358" spans="1:27" ht="15.75" thickBot="1">
      <c r="A1358" s="196">
        <v>1348</v>
      </c>
      <c r="B1358" s="196">
        <v>1348</v>
      </c>
      <c r="C1358" s="197" t="s">
        <v>1468</v>
      </c>
      <c r="D1358" s="197">
        <v>268.8</v>
      </c>
      <c r="E1358" s="196">
        <v>16.8</v>
      </c>
      <c r="F1358" s="199">
        <v>21.1</v>
      </c>
      <c r="G1358" s="199">
        <v>22</v>
      </c>
      <c r="H1358" s="199">
        <v>15.55</v>
      </c>
      <c r="I1358" s="199">
        <v>16.55</v>
      </c>
      <c r="J1358" s="199">
        <v>14.75</v>
      </c>
      <c r="K1358" s="199">
        <v>22.5</v>
      </c>
      <c r="L1358" s="199">
        <v>25.55</v>
      </c>
      <c r="M1358" s="199">
        <v>22.2</v>
      </c>
      <c r="N1358" s="199">
        <v>8.25</v>
      </c>
      <c r="O1358" s="200" t="s">
        <v>70</v>
      </c>
      <c r="P1358" s="199">
        <v>24.2</v>
      </c>
      <c r="Q1358" s="199">
        <v>18.149999999999999</v>
      </c>
      <c r="R1358" s="199">
        <v>15.25</v>
      </c>
      <c r="S1358" s="199">
        <v>6.25</v>
      </c>
      <c r="T1358" s="199">
        <v>10</v>
      </c>
      <c r="U1358" s="199">
        <v>12.25</v>
      </c>
      <c r="V1358" s="199">
        <v>14.25</v>
      </c>
      <c r="W1358" s="197" t="s">
        <v>477</v>
      </c>
      <c r="X1358" s="198">
        <v>10</v>
      </c>
      <c r="Y1358" s="84"/>
      <c r="Z1358" s="82"/>
      <c r="AA1358" t="str">
        <f t="shared" si="69"/>
        <v>Washington, Daryl ARI LB</v>
      </c>
    </row>
    <row r="1359" spans="1:27" ht="15.75" thickBot="1">
      <c r="A1359" s="196">
        <v>1349</v>
      </c>
      <c r="B1359" s="196">
        <v>1349</v>
      </c>
      <c r="C1359" s="197" t="s">
        <v>1469</v>
      </c>
      <c r="D1359" s="197">
        <v>79.489999999999995</v>
      </c>
      <c r="E1359" s="196">
        <v>4.968</v>
      </c>
      <c r="F1359" s="199">
        <v>9.2200000000000006</v>
      </c>
      <c r="G1359" s="199">
        <v>2.37</v>
      </c>
      <c r="H1359" s="199">
        <v>3.11</v>
      </c>
      <c r="I1359" s="199">
        <v>3.03</v>
      </c>
      <c r="J1359" s="199">
        <v>1.4</v>
      </c>
      <c r="K1359" s="199">
        <v>5.43</v>
      </c>
      <c r="L1359" s="199">
        <v>0.73</v>
      </c>
      <c r="M1359" s="199">
        <v>8.25</v>
      </c>
      <c r="N1359" s="199">
        <v>2.16</v>
      </c>
      <c r="O1359" s="199">
        <v>3.25</v>
      </c>
      <c r="P1359" s="200" t="s">
        <v>70</v>
      </c>
      <c r="Q1359" s="199">
        <v>12.88</v>
      </c>
      <c r="R1359" s="199">
        <v>2.4700000000000002</v>
      </c>
      <c r="S1359" s="199">
        <v>13.12</v>
      </c>
      <c r="T1359" s="199">
        <v>4.47</v>
      </c>
      <c r="U1359" s="199">
        <v>3.65</v>
      </c>
      <c r="V1359" s="199">
        <v>3.95</v>
      </c>
      <c r="W1359" s="196" t="s">
        <v>71</v>
      </c>
      <c r="X1359" s="198">
        <v>11</v>
      </c>
      <c r="Y1359" s="81"/>
      <c r="Z1359" s="79"/>
      <c r="AA1359" t="str">
        <f t="shared" si="69"/>
        <v>Washington, Leon SEA RB</v>
      </c>
    </row>
    <row r="1360" spans="1:27" ht="15.75" thickBot="1">
      <c r="A1360" s="196">
        <v>1350</v>
      </c>
      <c r="B1360" s="196">
        <v>1350</v>
      </c>
      <c r="C1360" s="197" t="s">
        <v>1470</v>
      </c>
      <c r="D1360" s="197">
        <v>155.1</v>
      </c>
      <c r="E1360" s="196">
        <v>9.6940000000000008</v>
      </c>
      <c r="F1360" s="199">
        <v>13.8</v>
      </c>
      <c r="G1360" s="199">
        <v>4.5</v>
      </c>
      <c r="H1360" s="199">
        <v>21.95</v>
      </c>
      <c r="I1360" s="199">
        <v>8.0500000000000007</v>
      </c>
      <c r="J1360" s="199">
        <v>9.6</v>
      </c>
      <c r="K1360" s="199">
        <v>9.4499999999999993</v>
      </c>
      <c r="L1360" s="199">
        <v>14.8</v>
      </c>
      <c r="M1360" s="199">
        <v>13.15</v>
      </c>
      <c r="N1360" s="199">
        <v>12</v>
      </c>
      <c r="O1360" s="199">
        <v>1.75</v>
      </c>
      <c r="P1360" s="200" t="s">
        <v>70</v>
      </c>
      <c r="Q1360" s="199">
        <v>10.4</v>
      </c>
      <c r="R1360" s="199">
        <v>14.35</v>
      </c>
      <c r="S1360" s="199">
        <v>2.75</v>
      </c>
      <c r="T1360" s="199">
        <v>11.2</v>
      </c>
      <c r="U1360" s="199">
        <v>4</v>
      </c>
      <c r="V1360" s="199">
        <v>3.35</v>
      </c>
      <c r="W1360" s="196" t="s">
        <v>71</v>
      </c>
      <c r="X1360" s="198">
        <v>11</v>
      </c>
      <c r="Y1360" s="84"/>
      <c r="Z1360" s="82"/>
      <c r="AA1360" t="str">
        <f t="shared" si="69"/>
        <v>Washington, Nate TEN WR</v>
      </c>
    </row>
    <row r="1361" spans="1:27" ht="15.75" thickBot="1">
      <c r="A1361" s="196">
        <v>1351</v>
      </c>
      <c r="B1361" s="196">
        <v>1351</v>
      </c>
      <c r="C1361" s="197" t="s">
        <v>1471</v>
      </c>
      <c r="D1361" s="197">
        <v>138.6</v>
      </c>
      <c r="E1361" s="196">
        <v>8.6620000000000008</v>
      </c>
      <c r="F1361" s="199">
        <v>3.9</v>
      </c>
      <c r="G1361" s="199">
        <v>4.2</v>
      </c>
      <c r="H1361" s="199">
        <v>4.5</v>
      </c>
      <c r="I1361" s="199">
        <v>12.7</v>
      </c>
      <c r="J1361" s="199">
        <v>1.6</v>
      </c>
      <c r="K1361" s="199">
        <v>9.6</v>
      </c>
      <c r="L1361" s="199">
        <v>8.1</v>
      </c>
      <c r="M1361" s="199">
        <v>2.9</v>
      </c>
      <c r="N1361" s="199">
        <v>5.2</v>
      </c>
      <c r="O1361" s="200" t="s">
        <v>70</v>
      </c>
      <c r="P1361" s="199">
        <v>22.7</v>
      </c>
      <c r="Q1361" s="199">
        <v>7.1</v>
      </c>
      <c r="R1361" s="199">
        <v>17</v>
      </c>
      <c r="S1361" s="199">
        <v>8.8000000000000007</v>
      </c>
      <c r="T1361" s="199">
        <v>4.2</v>
      </c>
      <c r="U1361" s="199">
        <v>9.1999999999999993</v>
      </c>
      <c r="V1361" s="199">
        <v>16.899999999999999</v>
      </c>
      <c r="W1361" s="196" t="s">
        <v>71</v>
      </c>
      <c r="X1361" s="198">
        <v>10</v>
      </c>
      <c r="Y1361" s="81"/>
      <c r="Z1361" s="79"/>
      <c r="AA1361" t="str">
        <f t="shared" si="69"/>
        <v>Watson, Ben CLE TE</v>
      </c>
    </row>
    <row r="1362" spans="1:27" ht="15.75" thickBot="1">
      <c r="A1362" s="196">
        <v>1352</v>
      </c>
      <c r="B1362" s="196">
        <v>1352</v>
      </c>
      <c r="C1362" s="197" t="s">
        <v>1472</v>
      </c>
      <c r="D1362" s="197">
        <v>12</v>
      </c>
      <c r="E1362" s="196">
        <v>0.75</v>
      </c>
      <c r="F1362" s="199">
        <v>0</v>
      </c>
      <c r="G1362" s="199">
        <v>1.5</v>
      </c>
      <c r="H1362" s="199">
        <v>0</v>
      </c>
      <c r="I1362" s="199">
        <v>0</v>
      </c>
      <c r="J1362" s="200" t="s">
        <v>70</v>
      </c>
      <c r="K1362" s="199">
        <v>0</v>
      </c>
      <c r="L1362" s="199">
        <v>0</v>
      </c>
      <c r="M1362" s="199">
        <v>0</v>
      </c>
      <c r="N1362" s="199">
        <v>0</v>
      </c>
      <c r="O1362" s="199">
        <v>2</v>
      </c>
      <c r="P1362" s="199">
        <v>2.5</v>
      </c>
      <c r="Q1362" s="199">
        <v>0</v>
      </c>
      <c r="R1362" s="199">
        <v>1.5</v>
      </c>
      <c r="S1362" s="199">
        <v>2.5</v>
      </c>
      <c r="T1362" s="199">
        <v>0</v>
      </c>
      <c r="U1362" s="199">
        <v>0</v>
      </c>
      <c r="V1362" s="199">
        <v>2</v>
      </c>
      <c r="W1362" s="196" t="s">
        <v>71</v>
      </c>
      <c r="X1362" s="198">
        <v>5</v>
      </c>
      <c r="Y1362" s="84"/>
      <c r="Z1362" s="82"/>
      <c r="AA1362" t="str">
        <f t="shared" si="69"/>
        <v>Watson, Dekoda TBB LB</v>
      </c>
    </row>
    <row r="1363" spans="1:27" ht="15.75" thickBot="1">
      <c r="A1363" s="196">
        <v>1353</v>
      </c>
      <c r="B1363" s="196">
        <v>1353</v>
      </c>
      <c r="C1363" s="197" t="s">
        <v>1473</v>
      </c>
      <c r="D1363" s="197">
        <v>409.1</v>
      </c>
      <c r="E1363" s="196">
        <v>25.568999999999999</v>
      </c>
      <c r="F1363" s="199">
        <v>23.45</v>
      </c>
      <c r="G1363" s="199">
        <v>29.35</v>
      </c>
      <c r="H1363" s="199">
        <v>34.35</v>
      </c>
      <c r="I1363" s="199">
        <v>28.45</v>
      </c>
      <c r="J1363" s="199">
        <v>26.5</v>
      </c>
      <c r="K1363" s="199">
        <v>28.75</v>
      </c>
      <c r="L1363" s="199">
        <v>10</v>
      </c>
      <c r="M1363" s="200" t="s">
        <v>70</v>
      </c>
      <c r="N1363" s="199">
        <v>18.850000000000001</v>
      </c>
      <c r="O1363" s="199">
        <v>6</v>
      </c>
      <c r="P1363" s="199">
        <v>27.6</v>
      </c>
      <c r="Q1363" s="199">
        <v>38.700000000000003</v>
      </c>
      <c r="R1363" s="199">
        <v>40.1</v>
      </c>
      <c r="S1363" s="199">
        <v>10.5</v>
      </c>
      <c r="T1363" s="199">
        <v>51.2</v>
      </c>
      <c r="U1363" s="199">
        <v>18.8</v>
      </c>
      <c r="V1363" s="199">
        <v>16.5</v>
      </c>
      <c r="W1363" s="197" t="s">
        <v>312</v>
      </c>
      <c r="X1363" s="198">
        <v>8</v>
      </c>
      <c r="Y1363" s="81"/>
      <c r="Z1363" s="79"/>
      <c r="AA1363" t="str">
        <f t="shared" si="69"/>
        <v>Watt, J.J. HOU DE</v>
      </c>
    </row>
    <row r="1364" spans="1:27" ht="15.75" thickBot="1">
      <c r="A1364" s="196">
        <v>1354</v>
      </c>
      <c r="B1364" s="196">
        <v>1354</v>
      </c>
      <c r="C1364" s="197" t="s">
        <v>1474</v>
      </c>
      <c r="D1364" s="197">
        <v>301.86</v>
      </c>
      <c r="E1364" s="196">
        <v>18.866</v>
      </c>
      <c r="F1364" s="199">
        <v>24.75</v>
      </c>
      <c r="G1364" s="199">
        <v>20.6</v>
      </c>
      <c r="H1364" s="199">
        <v>18.8</v>
      </c>
      <c r="I1364" s="200" t="s">
        <v>70</v>
      </c>
      <c r="J1364" s="199">
        <v>49.81</v>
      </c>
      <c r="K1364" s="199">
        <v>11.95</v>
      </c>
      <c r="L1364" s="199">
        <v>14.8</v>
      </c>
      <c r="M1364" s="199">
        <v>17.850000000000001</v>
      </c>
      <c r="N1364" s="199">
        <v>22.55</v>
      </c>
      <c r="O1364" s="199">
        <v>19.600000000000001</v>
      </c>
      <c r="P1364" s="199">
        <v>15.95</v>
      </c>
      <c r="Q1364" s="199">
        <v>20.2</v>
      </c>
      <c r="R1364" s="199">
        <v>10.1</v>
      </c>
      <c r="S1364" s="199">
        <v>20.399999999999999</v>
      </c>
      <c r="T1364" s="199">
        <v>5.15</v>
      </c>
      <c r="U1364" s="199">
        <v>20.350000000000001</v>
      </c>
      <c r="V1364" s="199">
        <v>9</v>
      </c>
      <c r="W1364" s="197" t="s">
        <v>245</v>
      </c>
      <c r="X1364" s="198">
        <v>4</v>
      </c>
      <c r="Y1364" s="84"/>
      <c r="Z1364" s="82"/>
      <c r="AA1364" t="str">
        <f t="shared" si="69"/>
        <v>Wayne, Reggie IND WR</v>
      </c>
    </row>
    <row r="1365" spans="1:27" ht="15.75" thickBot="1">
      <c r="A1365" s="196">
        <v>1355</v>
      </c>
      <c r="B1365" s="196">
        <v>1355</v>
      </c>
      <c r="C1365" s="197" t="s">
        <v>1475</v>
      </c>
      <c r="D1365" s="197">
        <v>167.35</v>
      </c>
      <c r="E1365" s="196">
        <v>12.872999999999999</v>
      </c>
      <c r="F1365" s="199">
        <v>20.8</v>
      </c>
      <c r="G1365" s="199">
        <v>17.25</v>
      </c>
      <c r="H1365" s="199">
        <v>10.5</v>
      </c>
      <c r="I1365" s="199">
        <v>11.25</v>
      </c>
      <c r="J1365" s="199">
        <v>20.45</v>
      </c>
      <c r="K1365" s="199">
        <v>12</v>
      </c>
      <c r="L1365" s="200" t="s">
        <v>70</v>
      </c>
      <c r="M1365" s="199">
        <v>8.25</v>
      </c>
      <c r="N1365" s="196"/>
      <c r="O1365" s="196"/>
      <c r="P1365" s="196"/>
      <c r="Q1365" s="199">
        <v>10</v>
      </c>
      <c r="R1365" s="199">
        <v>12.35</v>
      </c>
      <c r="S1365" s="199">
        <v>6.75</v>
      </c>
      <c r="T1365" s="199">
        <v>11.25</v>
      </c>
      <c r="U1365" s="199">
        <v>12</v>
      </c>
      <c r="V1365" s="199">
        <v>14.5</v>
      </c>
      <c r="W1365" s="197" t="s">
        <v>278</v>
      </c>
      <c r="X1365" s="198">
        <v>7</v>
      </c>
      <c r="Y1365" s="81"/>
      <c r="Z1365" s="79"/>
      <c r="AA1365" t="str">
        <f t="shared" si="69"/>
        <v>Weatherspoon, Sean ATL LB</v>
      </c>
    </row>
    <row r="1366" spans="1:27" ht="15.75" thickBot="1">
      <c r="A1366" s="196">
        <v>1356</v>
      </c>
      <c r="B1366" s="196">
        <v>1356</v>
      </c>
      <c r="C1366" s="197" t="s">
        <v>1476</v>
      </c>
      <c r="D1366" s="197">
        <v>-0.1</v>
      </c>
      <c r="E1366" s="196">
        <v>-0.1</v>
      </c>
      <c r="F1366" s="196"/>
      <c r="G1366" s="196"/>
      <c r="H1366" s="196"/>
      <c r="I1366" s="196"/>
      <c r="J1366" s="199">
        <v>-0.1</v>
      </c>
      <c r="K1366" s="196"/>
      <c r="L1366" s="196"/>
      <c r="M1366" s="196"/>
      <c r="N1366" s="196"/>
      <c r="O1366" s="196"/>
      <c r="P1366" s="200" t="s">
        <v>70</v>
      </c>
      <c r="Q1366" s="196"/>
      <c r="R1366" s="196"/>
      <c r="S1366" s="196"/>
      <c r="T1366" s="196"/>
      <c r="U1366" s="196"/>
      <c r="V1366" s="196"/>
      <c r="W1366" s="196" t="s">
        <v>71</v>
      </c>
      <c r="X1366" s="198">
        <v>11</v>
      </c>
      <c r="Y1366" s="84"/>
      <c r="Z1366" s="82"/>
      <c r="AA1366" t="str">
        <f t="shared" si="69"/>
        <v>Webb, Joe MIN QB</v>
      </c>
    </row>
    <row r="1367" spans="1:27" ht="15.75" thickBot="1">
      <c r="A1367" s="196">
        <v>1357</v>
      </c>
      <c r="B1367" s="196">
        <v>1357</v>
      </c>
      <c r="C1367" s="197" t="s">
        <v>1477</v>
      </c>
      <c r="D1367" s="197">
        <v>63.65</v>
      </c>
      <c r="E1367" s="196">
        <v>10.608000000000001</v>
      </c>
      <c r="F1367" s="199">
        <v>16.100000000000001</v>
      </c>
      <c r="G1367" s="199">
        <v>12.75</v>
      </c>
      <c r="H1367" s="199">
        <v>5.5</v>
      </c>
      <c r="I1367" s="199">
        <v>16.5</v>
      </c>
      <c r="J1367" s="199">
        <v>12.8</v>
      </c>
      <c r="K1367" s="199">
        <v>0</v>
      </c>
      <c r="L1367" s="196"/>
      <c r="M1367" s="200" t="s">
        <v>70</v>
      </c>
      <c r="N1367" s="196"/>
      <c r="O1367" s="196"/>
      <c r="P1367" s="196"/>
      <c r="Q1367" s="196"/>
      <c r="R1367" s="196"/>
      <c r="S1367" s="196"/>
      <c r="T1367" s="196"/>
      <c r="U1367" s="196"/>
      <c r="V1367" s="196"/>
      <c r="W1367" s="197" t="s">
        <v>1478</v>
      </c>
      <c r="X1367" s="198">
        <v>8</v>
      </c>
      <c r="Y1367" s="81"/>
      <c r="Z1367" s="79"/>
      <c r="AA1367" t="str">
        <f t="shared" si="69"/>
        <v>Webb, Lardarius BAL CB</v>
      </c>
    </row>
    <row r="1368" spans="1:27" ht="15.75" thickBot="1">
      <c r="A1368" s="196">
        <v>1358</v>
      </c>
      <c r="B1368" s="196">
        <v>1358</v>
      </c>
      <c r="C1368" s="197" t="s">
        <v>1479</v>
      </c>
      <c r="D1368" s="197">
        <v>139.5</v>
      </c>
      <c r="E1368" s="196">
        <v>8.7189999999999994</v>
      </c>
      <c r="F1368" s="199">
        <v>5.5</v>
      </c>
      <c r="G1368" s="199">
        <v>11.25</v>
      </c>
      <c r="H1368" s="199">
        <v>6</v>
      </c>
      <c r="I1368" s="199">
        <v>4.5</v>
      </c>
      <c r="J1368" s="199">
        <v>11.25</v>
      </c>
      <c r="K1368" s="199">
        <v>4.5</v>
      </c>
      <c r="L1368" s="199">
        <v>6</v>
      </c>
      <c r="M1368" s="199">
        <v>18.8</v>
      </c>
      <c r="N1368" s="199">
        <v>13.7</v>
      </c>
      <c r="O1368" s="199">
        <v>10.25</v>
      </c>
      <c r="P1368" s="200" t="s">
        <v>70</v>
      </c>
      <c r="Q1368" s="199">
        <v>12</v>
      </c>
      <c r="R1368" s="199">
        <v>3</v>
      </c>
      <c r="S1368" s="199">
        <v>4</v>
      </c>
      <c r="T1368" s="199">
        <v>4.5</v>
      </c>
      <c r="U1368" s="199">
        <v>18.75</v>
      </c>
      <c r="V1368" s="199">
        <v>5.5</v>
      </c>
      <c r="W1368" s="196" t="s">
        <v>87</v>
      </c>
      <c r="X1368" s="198">
        <v>11</v>
      </c>
      <c r="Y1368" s="84"/>
      <c r="Z1368" s="82"/>
      <c r="AA1368" t="str">
        <f t="shared" si="69"/>
        <v>Webster, Corey NYG CB</v>
      </c>
    </row>
    <row r="1369" spans="1:27" ht="15.75" thickBot="1">
      <c r="A1369" s="196">
        <v>1359</v>
      </c>
      <c r="B1369" s="196">
        <v>1359</v>
      </c>
      <c r="C1369" s="197" t="s">
        <v>1480</v>
      </c>
      <c r="D1369" s="197">
        <v>202.4</v>
      </c>
      <c r="E1369" s="196">
        <v>12.65</v>
      </c>
      <c r="F1369" s="199">
        <v>10.5</v>
      </c>
      <c r="G1369" s="199">
        <v>12.8</v>
      </c>
      <c r="H1369" s="199">
        <v>6</v>
      </c>
      <c r="I1369" s="199">
        <v>15.6</v>
      </c>
      <c r="J1369" s="199">
        <v>18.75</v>
      </c>
      <c r="K1369" s="199">
        <v>11.25</v>
      </c>
      <c r="L1369" s="200" t="s">
        <v>70</v>
      </c>
      <c r="M1369" s="199">
        <v>16.82</v>
      </c>
      <c r="N1369" s="199">
        <v>11.63</v>
      </c>
      <c r="O1369" s="199">
        <v>7.5</v>
      </c>
      <c r="P1369" s="199">
        <v>24.05</v>
      </c>
      <c r="Q1369" s="199">
        <v>14.75</v>
      </c>
      <c r="R1369" s="199">
        <v>4.5</v>
      </c>
      <c r="S1369" s="199">
        <v>11.75</v>
      </c>
      <c r="T1369" s="199">
        <v>13.25</v>
      </c>
      <c r="U1369" s="199">
        <v>11.5</v>
      </c>
      <c r="V1369" s="199">
        <v>11.75</v>
      </c>
      <c r="W1369" s="197" t="s">
        <v>296</v>
      </c>
      <c r="X1369" s="198">
        <v>7</v>
      </c>
      <c r="Y1369" s="81"/>
      <c r="Z1369" s="79"/>
      <c r="AA1369" t="str">
        <f t="shared" si="69"/>
        <v>Weddle, Eric SDC S</v>
      </c>
    </row>
    <row r="1370" spans="1:27" ht="15.75" thickBot="1">
      <c r="A1370" s="196">
        <v>1360</v>
      </c>
      <c r="B1370" s="196">
        <v>1360</v>
      </c>
      <c r="C1370" s="197" t="s">
        <v>1481</v>
      </c>
      <c r="D1370" s="197">
        <v>146.36000000000001</v>
      </c>
      <c r="E1370" s="196">
        <v>9.7569999999999997</v>
      </c>
      <c r="F1370" s="199">
        <v>-9.08</v>
      </c>
      <c r="G1370" s="199">
        <v>24.7</v>
      </c>
      <c r="H1370" s="199">
        <v>4.4800000000000004</v>
      </c>
      <c r="I1370" s="199">
        <v>13</v>
      </c>
      <c r="J1370" s="199">
        <v>16.84</v>
      </c>
      <c r="K1370" s="199">
        <v>15.54</v>
      </c>
      <c r="L1370" s="199">
        <v>19.96</v>
      </c>
      <c r="M1370" s="199">
        <v>3.56</v>
      </c>
      <c r="N1370" s="199">
        <v>1.1399999999999999</v>
      </c>
      <c r="O1370" s="200" t="s">
        <v>70</v>
      </c>
      <c r="P1370" s="199">
        <v>13.4</v>
      </c>
      <c r="Q1370" s="199">
        <v>5.12</v>
      </c>
      <c r="R1370" s="199">
        <v>19.3</v>
      </c>
      <c r="S1370" s="199">
        <v>7.18</v>
      </c>
      <c r="T1370" s="199">
        <v>8.66</v>
      </c>
      <c r="U1370" s="199">
        <v>2.56</v>
      </c>
      <c r="V1370" s="196"/>
      <c r="W1370" s="197" t="s">
        <v>245</v>
      </c>
      <c r="X1370" s="198">
        <v>10</v>
      </c>
      <c r="Y1370" s="84"/>
      <c r="Z1370" s="82"/>
      <c r="AA1370" t="str">
        <f t="shared" si="69"/>
        <v>Weeden, Brandon CLE QB</v>
      </c>
    </row>
    <row r="1371" spans="1:27" ht="15.75" thickBot="1">
      <c r="A1371" s="196">
        <v>1361</v>
      </c>
      <c r="B1371" s="196">
        <v>1361</v>
      </c>
      <c r="C1371" s="197" t="s">
        <v>1482</v>
      </c>
      <c r="D1371" s="197">
        <v>13.54</v>
      </c>
      <c r="E1371" s="196">
        <v>0.84599999999999997</v>
      </c>
      <c r="F1371" s="199">
        <v>0</v>
      </c>
      <c r="G1371" s="199">
        <v>0</v>
      </c>
      <c r="H1371" s="199">
        <v>0</v>
      </c>
      <c r="I1371" s="199">
        <v>0</v>
      </c>
      <c r="J1371" s="199">
        <v>0</v>
      </c>
      <c r="K1371" s="200" t="s">
        <v>70</v>
      </c>
      <c r="L1371" s="199">
        <v>1.08</v>
      </c>
      <c r="M1371" s="199">
        <v>0.12</v>
      </c>
      <c r="N1371" s="199">
        <v>0</v>
      </c>
      <c r="O1371" s="199">
        <v>0</v>
      </c>
      <c r="P1371" s="199">
        <v>0</v>
      </c>
      <c r="Q1371" s="199">
        <v>4.75</v>
      </c>
      <c r="R1371" s="199">
        <v>3.65</v>
      </c>
      <c r="S1371" s="199">
        <v>2.36</v>
      </c>
      <c r="T1371" s="199">
        <v>0</v>
      </c>
      <c r="U1371" s="199">
        <v>1.58</v>
      </c>
      <c r="V1371" s="199">
        <v>0</v>
      </c>
      <c r="W1371" s="196" t="s">
        <v>71</v>
      </c>
      <c r="X1371" s="198">
        <v>6</v>
      </c>
      <c r="Y1371" s="81"/>
      <c r="Z1371" s="79"/>
      <c r="AA1371" t="str">
        <f t="shared" si="69"/>
        <v>Weems, Eric CHI WR</v>
      </c>
    </row>
    <row r="1372" spans="1:27" ht="15.75" thickBot="1">
      <c r="A1372" s="196">
        <v>1362</v>
      </c>
      <c r="B1372" s="196">
        <v>1362</v>
      </c>
      <c r="C1372" s="197" t="s">
        <v>1483</v>
      </c>
      <c r="D1372" s="197">
        <v>331.41</v>
      </c>
      <c r="E1372" s="196">
        <v>20.713000000000001</v>
      </c>
      <c r="F1372" s="199">
        <v>5.15</v>
      </c>
      <c r="G1372" s="199">
        <v>15.75</v>
      </c>
      <c r="H1372" s="199">
        <v>25.2</v>
      </c>
      <c r="I1372" s="199">
        <v>22.08</v>
      </c>
      <c r="J1372" s="199">
        <v>32.979999999999997</v>
      </c>
      <c r="K1372" s="199">
        <v>37.83</v>
      </c>
      <c r="L1372" s="199">
        <v>16.18</v>
      </c>
      <c r="M1372" s="199">
        <v>12.3</v>
      </c>
      <c r="N1372" s="200" t="s">
        <v>70</v>
      </c>
      <c r="O1372" s="199">
        <v>14.9</v>
      </c>
      <c r="P1372" s="199">
        <v>13.75</v>
      </c>
      <c r="Q1372" s="199">
        <v>22.21</v>
      </c>
      <c r="R1372" s="199">
        <v>31.3</v>
      </c>
      <c r="S1372" s="199">
        <v>12.56</v>
      </c>
      <c r="T1372" s="199">
        <v>12.72</v>
      </c>
      <c r="U1372" s="199">
        <v>31</v>
      </c>
      <c r="V1372" s="199">
        <v>25.5</v>
      </c>
      <c r="W1372" s="197" t="s">
        <v>109</v>
      </c>
      <c r="X1372" s="198">
        <v>9</v>
      </c>
      <c r="Y1372" s="84"/>
      <c r="Z1372" s="82"/>
      <c r="AA1372" t="str">
        <f t="shared" si="69"/>
        <v>Welker, Wes NEP WR</v>
      </c>
    </row>
    <row r="1373" spans="1:27" ht="15.75" thickBot="1">
      <c r="A1373" s="196">
        <v>1363</v>
      </c>
      <c r="B1373" s="196">
        <v>1363</v>
      </c>
      <c r="C1373" s="197" t="s">
        <v>1484</v>
      </c>
      <c r="D1373" s="197">
        <v>53.8</v>
      </c>
      <c r="E1373" s="196">
        <v>6.7249999999999996</v>
      </c>
      <c r="F1373" s="199">
        <v>1.4</v>
      </c>
      <c r="G1373" s="199">
        <v>7.8</v>
      </c>
      <c r="H1373" s="199">
        <v>1.8</v>
      </c>
      <c r="I1373" s="196"/>
      <c r="J1373" s="196"/>
      <c r="K1373" s="196"/>
      <c r="L1373" s="196"/>
      <c r="M1373" s="196"/>
      <c r="N1373" s="196"/>
      <c r="O1373" s="200" t="s">
        <v>70</v>
      </c>
      <c r="P1373" s="196"/>
      <c r="Q1373" s="199">
        <v>16.8</v>
      </c>
      <c r="R1373" s="199">
        <v>2.2000000000000002</v>
      </c>
      <c r="S1373" s="199">
        <v>1.8</v>
      </c>
      <c r="T1373" s="199">
        <v>24.7</v>
      </c>
      <c r="U1373" s="199">
        <v>-2.7</v>
      </c>
      <c r="V1373" s="196"/>
      <c r="W1373" s="196" t="s">
        <v>71</v>
      </c>
      <c r="X1373" s="198">
        <v>10</v>
      </c>
      <c r="Y1373" s="81"/>
      <c r="Z1373" s="79"/>
      <c r="AA1373" t="str">
        <f t="shared" si="69"/>
        <v>Wells, Beanie ARI RB</v>
      </c>
    </row>
    <row r="1374" spans="1:27" ht="15.75" thickBot="1">
      <c r="A1374" s="196">
        <v>1364</v>
      </c>
      <c r="B1374" s="196">
        <v>1364</v>
      </c>
      <c r="C1374" s="197" t="s">
        <v>1485</v>
      </c>
      <c r="D1374" s="197">
        <v>24.75</v>
      </c>
      <c r="E1374" s="196">
        <v>1.5469999999999999</v>
      </c>
      <c r="F1374" s="199">
        <v>3.75</v>
      </c>
      <c r="G1374" s="199">
        <v>12.75</v>
      </c>
      <c r="H1374" s="199">
        <v>8.25</v>
      </c>
      <c r="I1374" s="199">
        <v>0</v>
      </c>
      <c r="J1374" s="200" t="s">
        <v>70</v>
      </c>
      <c r="K1374" s="199">
        <v>0</v>
      </c>
      <c r="L1374" s="199">
        <v>0</v>
      </c>
      <c r="M1374" s="199">
        <v>0</v>
      </c>
      <c r="N1374" s="199">
        <v>0</v>
      </c>
      <c r="O1374" s="199">
        <v>0</v>
      </c>
      <c r="P1374" s="199">
        <v>0</v>
      </c>
      <c r="Q1374" s="199">
        <v>0</v>
      </c>
      <c r="R1374" s="199">
        <v>0</v>
      </c>
      <c r="S1374" s="199">
        <v>0</v>
      </c>
      <c r="T1374" s="199">
        <v>0</v>
      </c>
      <c r="U1374" s="199">
        <v>0</v>
      </c>
      <c r="V1374" s="199">
        <v>0</v>
      </c>
      <c r="W1374" s="196" t="s">
        <v>71</v>
      </c>
      <c r="X1374" s="198">
        <v>5</v>
      </c>
      <c r="Y1374" s="84"/>
      <c r="Z1374" s="82"/>
      <c r="AA1374" t="str">
        <f t="shared" si="69"/>
        <v>Wendling, John DET S</v>
      </c>
    </row>
    <row r="1375" spans="1:27" ht="15.75" thickBot="1">
      <c r="A1375" s="196">
        <v>1365</v>
      </c>
      <c r="B1375" s="196">
        <v>1365</v>
      </c>
      <c r="C1375" s="197" t="s">
        <v>1486</v>
      </c>
      <c r="D1375" s="197">
        <v>7.7</v>
      </c>
      <c r="E1375" s="196">
        <v>0.85599999999999998</v>
      </c>
      <c r="F1375" s="196"/>
      <c r="G1375" s="196"/>
      <c r="H1375" s="199">
        <v>0</v>
      </c>
      <c r="I1375" s="200" t="s">
        <v>70</v>
      </c>
      <c r="J1375" s="199">
        <v>0</v>
      </c>
      <c r="K1375" s="199">
        <v>0</v>
      </c>
      <c r="L1375" s="199">
        <v>0</v>
      </c>
      <c r="M1375" s="196"/>
      <c r="N1375" s="196"/>
      <c r="O1375" s="196"/>
      <c r="P1375" s="196"/>
      <c r="Q1375" s="196"/>
      <c r="R1375" s="196"/>
      <c r="S1375" s="199">
        <v>0</v>
      </c>
      <c r="T1375" s="199">
        <v>0</v>
      </c>
      <c r="U1375" s="199">
        <v>0</v>
      </c>
      <c r="V1375" s="199">
        <v>7.7</v>
      </c>
      <c r="W1375" s="196" t="s">
        <v>71</v>
      </c>
      <c r="X1375" s="198">
        <v>4</v>
      </c>
      <c r="Y1375" s="81"/>
      <c r="Z1375" s="79"/>
      <c r="AA1375" t="str">
        <f t="shared" si="69"/>
        <v>Westerman, Jamaal IND LB</v>
      </c>
    </row>
    <row r="1376" spans="1:27" ht="15.75" thickBot="1">
      <c r="A1376" s="196">
        <v>1366</v>
      </c>
      <c r="B1376" s="196">
        <v>1366</v>
      </c>
      <c r="C1376" s="197" t="s">
        <v>1487</v>
      </c>
      <c r="D1376" s="197">
        <v>14.05</v>
      </c>
      <c r="E1376" s="196">
        <v>1.5609999999999999</v>
      </c>
      <c r="F1376" s="196"/>
      <c r="G1376" s="196"/>
      <c r="H1376" s="196"/>
      <c r="I1376" s="196"/>
      <c r="J1376" s="196"/>
      <c r="K1376" s="196"/>
      <c r="L1376" s="199">
        <v>8.1</v>
      </c>
      <c r="M1376" s="200" t="s">
        <v>70</v>
      </c>
      <c r="N1376" s="196"/>
      <c r="O1376" s="199">
        <v>0</v>
      </c>
      <c r="P1376" s="199">
        <v>1.85</v>
      </c>
      <c r="Q1376" s="199">
        <v>0</v>
      </c>
      <c r="R1376" s="199">
        <v>2.25</v>
      </c>
      <c r="S1376" s="199">
        <v>0</v>
      </c>
      <c r="T1376" s="199">
        <v>0</v>
      </c>
      <c r="U1376" s="199">
        <v>1.85</v>
      </c>
      <c r="V1376" s="199">
        <v>0</v>
      </c>
      <c r="W1376" s="196" t="s">
        <v>71</v>
      </c>
      <c r="X1376" s="198">
        <v>8</v>
      </c>
      <c r="Y1376" s="84"/>
      <c r="Z1376" s="82"/>
      <c r="AA1376" t="str">
        <f t="shared" si="69"/>
        <v>Whalen, Ryan CIN WR</v>
      </c>
    </row>
    <row r="1377" spans="1:27" ht="15.75" thickBot="1">
      <c r="A1377" s="196">
        <v>1367</v>
      </c>
      <c r="B1377" s="196">
        <v>1367</v>
      </c>
      <c r="C1377" s="197" t="s">
        <v>1488</v>
      </c>
      <c r="D1377" s="197">
        <v>187.25</v>
      </c>
      <c r="E1377" s="196">
        <v>11.702999999999999</v>
      </c>
      <c r="F1377" s="199">
        <v>10.75</v>
      </c>
      <c r="G1377" s="199">
        <v>10.5</v>
      </c>
      <c r="H1377" s="199">
        <v>27</v>
      </c>
      <c r="I1377" s="199">
        <v>13.75</v>
      </c>
      <c r="J1377" s="200" t="s">
        <v>70</v>
      </c>
      <c r="K1377" s="199">
        <v>13.5</v>
      </c>
      <c r="L1377" s="199">
        <v>4.5</v>
      </c>
      <c r="M1377" s="199">
        <v>23.7</v>
      </c>
      <c r="N1377" s="199">
        <v>8.5</v>
      </c>
      <c r="O1377" s="199">
        <v>9.75</v>
      </c>
      <c r="P1377" s="199">
        <v>6.75</v>
      </c>
      <c r="Q1377" s="199">
        <v>14.05</v>
      </c>
      <c r="R1377" s="199">
        <v>7.25</v>
      </c>
      <c r="S1377" s="199">
        <v>11.25</v>
      </c>
      <c r="T1377" s="199">
        <v>17.5</v>
      </c>
      <c r="U1377" s="199">
        <v>6.25</v>
      </c>
      <c r="V1377" s="199">
        <v>2.25</v>
      </c>
      <c r="W1377" s="197" t="s">
        <v>296</v>
      </c>
      <c r="X1377" s="198">
        <v>5</v>
      </c>
      <c r="Y1377" s="81"/>
      <c r="Z1377" s="79"/>
      <c r="AA1377" t="str">
        <f t="shared" si="69"/>
        <v>Wheeler, Philip OAK LB</v>
      </c>
    </row>
    <row r="1378" spans="1:27" ht="15.75" thickBot="1">
      <c r="A1378" s="196">
        <v>1368</v>
      </c>
      <c r="B1378" s="196">
        <v>1368</v>
      </c>
      <c r="C1378" s="197" t="s">
        <v>1489</v>
      </c>
      <c r="D1378" s="197">
        <v>3</v>
      </c>
      <c r="E1378" s="196">
        <v>0.2</v>
      </c>
      <c r="F1378" s="199">
        <v>0</v>
      </c>
      <c r="G1378" s="199">
        <v>3</v>
      </c>
      <c r="H1378" s="199">
        <v>0</v>
      </c>
      <c r="I1378" s="199">
        <v>0</v>
      </c>
      <c r="J1378" s="199">
        <v>0</v>
      </c>
      <c r="K1378" s="199">
        <v>0</v>
      </c>
      <c r="L1378" s="199">
        <v>0</v>
      </c>
      <c r="M1378" s="200" t="s">
        <v>70</v>
      </c>
      <c r="N1378" s="199">
        <v>0</v>
      </c>
      <c r="O1378" s="199">
        <v>0</v>
      </c>
      <c r="P1378" s="199">
        <v>0</v>
      </c>
      <c r="Q1378" s="199">
        <v>0</v>
      </c>
      <c r="R1378" s="199">
        <v>0</v>
      </c>
      <c r="S1378" s="199">
        <v>0</v>
      </c>
      <c r="T1378" s="199">
        <v>0</v>
      </c>
      <c r="U1378" s="196"/>
      <c r="V1378" s="199">
        <v>0</v>
      </c>
      <c r="W1378" s="196" t="s">
        <v>71</v>
      </c>
      <c r="X1378" s="198">
        <v>8</v>
      </c>
      <c r="Y1378" s="84"/>
      <c r="Z1378" s="82"/>
      <c r="AA1378" t="str">
        <f t="shared" si="69"/>
        <v>White, Chris BUF LB</v>
      </c>
    </row>
    <row r="1379" spans="1:27" ht="15.75" thickBot="1">
      <c r="A1379" s="196">
        <v>1369</v>
      </c>
      <c r="B1379" s="196">
        <v>1369</v>
      </c>
      <c r="C1379" s="197" t="s">
        <v>1490</v>
      </c>
      <c r="D1379" s="197">
        <v>51</v>
      </c>
      <c r="E1379" s="196">
        <v>5.0999999999999996</v>
      </c>
      <c r="F1379" s="199">
        <v>5.25</v>
      </c>
      <c r="G1379" s="199">
        <v>7.5</v>
      </c>
      <c r="H1379" s="199">
        <v>4.5</v>
      </c>
      <c r="I1379" s="199">
        <v>1.5</v>
      </c>
      <c r="J1379" s="199">
        <v>6.25</v>
      </c>
      <c r="K1379" s="200" t="s">
        <v>70</v>
      </c>
      <c r="L1379" s="199">
        <v>1.5</v>
      </c>
      <c r="M1379" s="199">
        <v>5.25</v>
      </c>
      <c r="N1379" s="199">
        <v>5.25</v>
      </c>
      <c r="O1379" s="199">
        <v>14</v>
      </c>
      <c r="P1379" s="196"/>
      <c r="Q1379" s="196"/>
      <c r="R1379" s="199">
        <v>0</v>
      </c>
      <c r="S1379" s="196"/>
      <c r="T1379" s="196"/>
      <c r="U1379" s="196"/>
      <c r="V1379" s="196"/>
      <c r="W1379" s="196" t="s">
        <v>87</v>
      </c>
      <c r="X1379" s="198">
        <v>6</v>
      </c>
      <c r="Y1379" s="81"/>
      <c r="Z1379" s="79"/>
      <c r="AA1379" t="str">
        <f t="shared" si="69"/>
        <v>White, Corey NOS CB</v>
      </c>
    </row>
    <row r="1380" spans="1:27" ht="15.75" thickBot="1">
      <c r="A1380" s="196">
        <v>1370</v>
      </c>
      <c r="B1380" s="196">
        <v>1370</v>
      </c>
      <c r="C1380" s="197" t="s">
        <v>1491</v>
      </c>
      <c r="D1380" s="197">
        <v>3.4</v>
      </c>
      <c r="E1380" s="196">
        <v>0.48599999999999999</v>
      </c>
      <c r="F1380" s="196"/>
      <c r="G1380" s="199">
        <v>1.1000000000000001</v>
      </c>
      <c r="H1380" s="199">
        <v>1.5</v>
      </c>
      <c r="I1380" s="199">
        <v>0.8</v>
      </c>
      <c r="J1380" s="196"/>
      <c r="K1380" s="196"/>
      <c r="L1380" s="196"/>
      <c r="M1380" s="199">
        <v>0</v>
      </c>
      <c r="N1380" s="199">
        <v>0</v>
      </c>
      <c r="O1380" s="196"/>
      <c r="P1380" s="199">
        <v>0</v>
      </c>
      <c r="Q1380" s="199">
        <v>0</v>
      </c>
      <c r="R1380" s="196"/>
      <c r="S1380" s="196"/>
      <c r="T1380" s="196"/>
      <c r="U1380" s="196"/>
      <c r="V1380" s="196"/>
      <c r="W1380" s="196" t="s">
        <v>71</v>
      </c>
      <c r="X1380" s="198" t="s">
        <v>160</v>
      </c>
      <c r="Y1380" s="84"/>
      <c r="Z1380" s="82"/>
      <c r="AA1380" t="str">
        <f t="shared" si="69"/>
        <v>White, Johnny FA RB</v>
      </c>
    </row>
    <row r="1381" spans="1:27" ht="15.75" thickBot="1">
      <c r="A1381" s="196">
        <v>1371</v>
      </c>
      <c r="B1381" s="196">
        <v>1371</v>
      </c>
      <c r="C1381" s="197" t="s">
        <v>1492</v>
      </c>
      <c r="D1381" s="197">
        <v>2.5499999999999998</v>
      </c>
      <c r="E1381" s="196">
        <v>1.2749999999999999</v>
      </c>
      <c r="F1381" s="196"/>
      <c r="G1381" s="196"/>
      <c r="H1381" s="196"/>
      <c r="I1381" s="196"/>
      <c r="J1381" s="196"/>
      <c r="K1381" s="196"/>
      <c r="L1381" s="196"/>
      <c r="M1381" s="196"/>
      <c r="N1381" s="200" t="s">
        <v>70</v>
      </c>
      <c r="O1381" s="196"/>
      <c r="P1381" s="196"/>
      <c r="Q1381" s="199">
        <v>0</v>
      </c>
      <c r="R1381" s="196"/>
      <c r="S1381" s="196"/>
      <c r="T1381" s="196"/>
      <c r="U1381" s="196"/>
      <c r="V1381" s="199">
        <v>2.5499999999999998</v>
      </c>
      <c r="W1381" s="196" t="s">
        <v>71</v>
      </c>
      <c r="X1381" s="198">
        <v>9</v>
      </c>
      <c r="Y1381" s="81"/>
      <c r="Z1381" s="79"/>
      <c r="AA1381" t="str">
        <f t="shared" si="69"/>
        <v>White, Jordan NYJ WR</v>
      </c>
    </row>
    <row r="1382" spans="1:27" ht="15.75" thickBot="1">
      <c r="A1382" s="196">
        <v>1372</v>
      </c>
      <c r="B1382" s="196">
        <v>1372</v>
      </c>
      <c r="C1382" s="197" t="s">
        <v>1493</v>
      </c>
      <c r="D1382" s="197">
        <v>300.54000000000002</v>
      </c>
      <c r="E1382" s="196">
        <v>18.783999999999999</v>
      </c>
      <c r="F1382" s="199">
        <v>16.2</v>
      </c>
      <c r="G1382" s="199">
        <v>26.2</v>
      </c>
      <c r="H1382" s="199">
        <v>11.75</v>
      </c>
      <c r="I1382" s="199">
        <v>44.28</v>
      </c>
      <c r="J1382" s="199">
        <v>11.8</v>
      </c>
      <c r="K1382" s="199">
        <v>20.7</v>
      </c>
      <c r="L1382" s="200" t="s">
        <v>70</v>
      </c>
      <c r="M1382" s="199">
        <v>7.55</v>
      </c>
      <c r="N1382" s="199">
        <v>21.55</v>
      </c>
      <c r="O1382" s="199">
        <v>21.15</v>
      </c>
      <c r="P1382" s="199">
        <v>19.3</v>
      </c>
      <c r="Q1382" s="199">
        <v>11.95</v>
      </c>
      <c r="R1382" s="199">
        <v>3.25</v>
      </c>
      <c r="S1382" s="199">
        <v>28.95</v>
      </c>
      <c r="T1382" s="199">
        <v>4.0999999999999996</v>
      </c>
      <c r="U1382" s="199">
        <v>41.36</v>
      </c>
      <c r="V1382" s="199">
        <v>10.45</v>
      </c>
      <c r="W1382" s="197" t="s">
        <v>592</v>
      </c>
      <c r="X1382" s="198">
        <v>7</v>
      </c>
      <c r="Y1382" s="84"/>
      <c r="Z1382" s="82"/>
      <c r="AA1382" t="str">
        <f t="shared" si="69"/>
        <v>White, Roddy ATL WR</v>
      </c>
    </row>
    <row r="1383" spans="1:27" ht="15.75" thickBot="1">
      <c r="A1383" s="196">
        <v>1373</v>
      </c>
      <c r="B1383" s="196">
        <v>1373</v>
      </c>
      <c r="C1383" s="197" t="s">
        <v>1494</v>
      </c>
      <c r="D1383" s="197">
        <v>11.5</v>
      </c>
      <c r="E1383" s="196">
        <v>1.0449999999999999</v>
      </c>
      <c r="F1383" s="199">
        <v>0</v>
      </c>
      <c r="G1383" s="199">
        <v>0</v>
      </c>
      <c r="H1383" s="199">
        <v>0</v>
      </c>
      <c r="I1383" s="199">
        <v>1.5</v>
      </c>
      <c r="J1383" s="199">
        <v>0.75</v>
      </c>
      <c r="K1383" s="196"/>
      <c r="L1383" s="196"/>
      <c r="M1383" s="196"/>
      <c r="N1383" s="200" t="s">
        <v>70</v>
      </c>
      <c r="O1383" s="196"/>
      <c r="P1383" s="199">
        <v>0</v>
      </c>
      <c r="Q1383" s="199">
        <v>0.75</v>
      </c>
      <c r="R1383" s="199">
        <v>0</v>
      </c>
      <c r="S1383" s="199">
        <v>0</v>
      </c>
      <c r="T1383" s="196"/>
      <c r="U1383" s="199">
        <v>8.5</v>
      </c>
      <c r="V1383" s="199">
        <v>0</v>
      </c>
      <c r="W1383" s="196" t="s">
        <v>71</v>
      </c>
      <c r="X1383" s="198">
        <v>9</v>
      </c>
      <c r="Y1383" s="81"/>
      <c r="Z1383" s="79"/>
      <c r="AA1383" t="str">
        <f t="shared" si="69"/>
        <v>White, Tracy NEP LB</v>
      </c>
    </row>
    <row r="1384" spans="1:27" ht="15.75" thickBot="1">
      <c r="A1384" s="196">
        <v>1374</v>
      </c>
      <c r="B1384" s="196">
        <v>1374</v>
      </c>
      <c r="C1384" s="197" t="s">
        <v>1495</v>
      </c>
      <c r="D1384" s="197">
        <v>3</v>
      </c>
      <c r="E1384" s="196">
        <v>0.214</v>
      </c>
      <c r="F1384" s="196"/>
      <c r="G1384" s="199">
        <v>3</v>
      </c>
      <c r="H1384" s="199">
        <v>0</v>
      </c>
      <c r="I1384" s="199">
        <v>0</v>
      </c>
      <c r="J1384" s="200" t="s">
        <v>70</v>
      </c>
      <c r="K1384" s="196"/>
      <c r="L1384" s="199">
        <v>0</v>
      </c>
      <c r="M1384" s="199">
        <v>0</v>
      </c>
      <c r="N1384" s="199">
        <v>0</v>
      </c>
      <c r="O1384" s="199">
        <v>0</v>
      </c>
      <c r="P1384" s="199">
        <v>0</v>
      </c>
      <c r="Q1384" s="199">
        <v>0</v>
      </c>
      <c r="R1384" s="199">
        <v>0</v>
      </c>
      <c r="S1384" s="199">
        <v>0</v>
      </c>
      <c r="T1384" s="199">
        <v>0</v>
      </c>
      <c r="U1384" s="199">
        <v>0</v>
      </c>
      <c r="V1384" s="199">
        <v>0</v>
      </c>
      <c r="W1384" s="196" t="s">
        <v>71</v>
      </c>
      <c r="X1384" s="198">
        <v>5</v>
      </c>
      <c r="Y1384" s="84"/>
      <c r="Z1384" s="82"/>
      <c r="AA1384" t="str">
        <f t="shared" si="69"/>
        <v>Whitehead, Tahir DET LB</v>
      </c>
    </row>
    <row r="1385" spans="1:27" ht="15.75" thickBot="1">
      <c r="A1385" s="196">
        <v>1375</v>
      </c>
      <c r="B1385" s="196">
        <v>1375</v>
      </c>
      <c r="C1385" s="197" t="s">
        <v>1496</v>
      </c>
      <c r="D1385" s="197">
        <v>143.94999999999999</v>
      </c>
      <c r="E1385" s="196">
        <v>8.9969999999999999</v>
      </c>
      <c r="F1385" s="199">
        <v>7.75</v>
      </c>
      <c r="G1385" s="199">
        <v>4.5</v>
      </c>
      <c r="H1385" s="199">
        <v>10.5</v>
      </c>
      <c r="I1385" s="199">
        <v>6</v>
      </c>
      <c r="J1385" s="199">
        <v>4.5</v>
      </c>
      <c r="K1385" s="199">
        <v>6.5</v>
      </c>
      <c r="L1385" s="199">
        <v>3.75</v>
      </c>
      <c r="M1385" s="199">
        <v>10.5</v>
      </c>
      <c r="N1385" s="200" t="s">
        <v>70</v>
      </c>
      <c r="O1385" s="199">
        <v>6</v>
      </c>
      <c r="P1385" s="199">
        <v>6.75</v>
      </c>
      <c r="Q1385" s="199">
        <v>27.45</v>
      </c>
      <c r="R1385" s="199">
        <v>9.75</v>
      </c>
      <c r="S1385" s="199">
        <v>7</v>
      </c>
      <c r="T1385" s="199">
        <v>14.5</v>
      </c>
      <c r="U1385" s="199">
        <v>9.25</v>
      </c>
      <c r="V1385" s="199">
        <v>9.25</v>
      </c>
      <c r="W1385" s="196" t="s">
        <v>71</v>
      </c>
      <c r="X1385" s="198">
        <v>9</v>
      </c>
      <c r="Y1385" s="81"/>
      <c r="Z1385" s="79"/>
      <c r="AA1385" t="str">
        <f t="shared" si="69"/>
        <v>Whitner, Donte SFO S</v>
      </c>
    </row>
    <row r="1386" spans="1:27" ht="15.75" thickBot="1">
      <c r="A1386" s="196">
        <v>1376</v>
      </c>
      <c r="B1386" s="196">
        <v>1376</v>
      </c>
      <c r="C1386" s="197" t="s">
        <v>1497</v>
      </c>
      <c r="D1386" s="197">
        <v>3.75</v>
      </c>
      <c r="E1386" s="196">
        <v>0.375</v>
      </c>
      <c r="F1386" s="196"/>
      <c r="G1386" s="196"/>
      <c r="H1386" s="199">
        <v>0</v>
      </c>
      <c r="I1386" s="199">
        <v>0</v>
      </c>
      <c r="J1386" s="200" t="s">
        <v>70</v>
      </c>
      <c r="K1386" s="199">
        <v>0</v>
      </c>
      <c r="L1386" s="196"/>
      <c r="M1386" s="196"/>
      <c r="N1386" s="199">
        <v>0</v>
      </c>
      <c r="O1386" s="199">
        <v>2.5</v>
      </c>
      <c r="P1386" s="199">
        <v>0</v>
      </c>
      <c r="Q1386" s="199">
        <v>0</v>
      </c>
      <c r="R1386" s="199">
        <v>1.25</v>
      </c>
      <c r="S1386" s="196"/>
      <c r="T1386" s="199">
        <v>0</v>
      </c>
      <c r="U1386" s="196"/>
      <c r="V1386" s="199">
        <v>0</v>
      </c>
      <c r="W1386" s="196" t="s">
        <v>87</v>
      </c>
      <c r="X1386" s="198">
        <v>5</v>
      </c>
      <c r="Y1386" s="84"/>
      <c r="Z1386" s="82"/>
      <c r="AA1386" t="str">
        <f t="shared" si="69"/>
        <v>Wilber, Kyle DAL LB</v>
      </c>
    </row>
    <row r="1387" spans="1:27" ht="15.75" thickBot="1">
      <c r="A1387" s="196">
        <v>1377</v>
      </c>
      <c r="B1387" s="196">
        <v>1377</v>
      </c>
      <c r="C1387" s="197" t="s">
        <v>1498</v>
      </c>
      <c r="D1387" s="197">
        <v>149.69999999999999</v>
      </c>
      <c r="E1387" s="196">
        <v>9.3559999999999999</v>
      </c>
      <c r="F1387" s="199">
        <v>3.5</v>
      </c>
      <c r="G1387" s="199">
        <v>8.25</v>
      </c>
      <c r="H1387" s="199">
        <v>10</v>
      </c>
      <c r="I1387" s="199">
        <v>12</v>
      </c>
      <c r="J1387" s="199">
        <v>5</v>
      </c>
      <c r="K1387" s="199">
        <v>3.75</v>
      </c>
      <c r="L1387" s="199">
        <v>15</v>
      </c>
      <c r="M1387" s="199">
        <v>2.5</v>
      </c>
      <c r="N1387" s="200" t="s">
        <v>70</v>
      </c>
      <c r="O1387" s="199">
        <v>17.5</v>
      </c>
      <c r="P1387" s="199">
        <v>11.25</v>
      </c>
      <c r="Q1387" s="199">
        <v>6.25</v>
      </c>
      <c r="R1387" s="199">
        <v>9.75</v>
      </c>
      <c r="S1387" s="199">
        <v>23.75</v>
      </c>
      <c r="T1387" s="199">
        <v>3.75</v>
      </c>
      <c r="U1387" s="199">
        <v>2.5</v>
      </c>
      <c r="V1387" s="199">
        <v>14.95</v>
      </c>
      <c r="W1387" s="196" t="s">
        <v>71</v>
      </c>
      <c r="X1387" s="198">
        <v>9</v>
      </c>
      <c r="Y1387" s="81"/>
      <c r="Z1387" s="79"/>
      <c r="AA1387" t="str">
        <f t="shared" si="69"/>
        <v>Wilfork, Vince NEP DT</v>
      </c>
    </row>
    <row r="1388" spans="1:27" ht="15.75" thickBot="1">
      <c r="A1388" s="196">
        <v>1378</v>
      </c>
      <c r="B1388" s="196">
        <v>1378</v>
      </c>
      <c r="C1388" s="197" t="s">
        <v>1499</v>
      </c>
      <c r="D1388" s="197">
        <v>201</v>
      </c>
      <c r="E1388" s="196">
        <v>12.561999999999999</v>
      </c>
      <c r="F1388" s="199">
        <v>1.25</v>
      </c>
      <c r="G1388" s="199">
        <v>8.5</v>
      </c>
      <c r="H1388" s="199">
        <v>18.75</v>
      </c>
      <c r="I1388" s="199">
        <v>3.75</v>
      </c>
      <c r="J1388" s="199">
        <v>4.75</v>
      </c>
      <c r="K1388" s="199">
        <v>27.5</v>
      </c>
      <c r="L1388" s="199">
        <v>12.5</v>
      </c>
      <c r="M1388" s="199">
        <v>11.25</v>
      </c>
      <c r="N1388" s="200" t="s">
        <v>70</v>
      </c>
      <c r="O1388" s="199">
        <v>24.75</v>
      </c>
      <c r="P1388" s="199">
        <v>18.05</v>
      </c>
      <c r="Q1388" s="199">
        <v>3.75</v>
      </c>
      <c r="R1388" s="199">
        <v>11.7</v>
      </c>
      <c r="S1388" s="199">
        <v>14.3</v>
      </c>
      <c r="T1388" s="199">
        <v>12.5</v>
      </c>
      <c r="U1388" s="199">
        <v>20.2</v>
      </c>
      <c r="V1388" s="199">
        <v>7.5</v>
      </c>
      <c r="W1388" s="197" t="s">
        <v>164</v>
      </c>
      <c r="X1388" s="198">
        <v>9</v>
      </c>
      <c r="Y1388" s="84"/>
      <c r="Z1388" s="82"/>
      <c r="AA1388" t="str">
        <f t="shared" si="69"/>
        <v>Wilkerson, Muhammad NYJ DE</v>
      </c>
    </row>
    <row r="1389" spans="1:27" ht="15.75" thickBot="1">
      <c r="A1389" s="196">
        <v>1379</v>
      </c>
      <c r="B1389" s="196">
        <v>1379</v>
      </c>
      <c r="C1389" s="197" t="s">
        <v>1500</v>
      </c>
      <c r="D1389" s="197">
        <v>59.5</v>
      </c>
      <c r="E1389" s="196">
        <v>5.4089999999999998</v>
      </c>
      <c r="F1389" s="199">
        <v>1.5</v>
      </c>
      <c r="G1389" s="199">
        <v>7</v>
      </c>
      <c r="H1389" s="199">
        <v>7.25</v>
      </c>
      <c r="I1389" s="199">
        <v>5.5</v>
      </c>
      <c r="J1389" s="199">
        <v>5.25</v>
      </c>
      <c r="K1389" s="199">
        <v>3</v>
      </c>
      <c r="L1389" s="199">
        <v>7</v>
      </c>
      <c r="M1389" s="200" t="s">
        <v>70</v>
      </c>
      <c r="N1389" s="199">
        <v>5.25</v>
      </c>
      <c r="O1389" s="196"/>
      <c r="P1389" s="196"/>
      <c r="Q1389" s="196"/>
      <c r="R1389" s="196"/>
      <c r="S1389" s="196"/>
      <c r="T1389" s="199">
        <v>4.5</v>
      </c>
      <c r="U1389" s="199">
        <v>0.75</v>
      </c>
      <c r="V1389" s="199">
        <v>12.5</v>
      </c>
      <c r="W1389" s="196" t="s">
        <v>71</v>
      </c>
      <c r="X1389" s="198">
        <v>8</v>
      </c>
      <c r="Y1389" s="81"/>
      <c r="Z1389" s="79"/>
      <c r="AA1389" t="str">
        <f t="shared" si="69"/>
        <v>Williams, Aaron BUF CB</v>
      </c>
    </row>
    <row r="1390" spans="1:27" ht="15.75" thickBot="1">
      <c r="A1390" s="196">
        <v>1380</v>
      </c>
      <c r="B1390" s="196">
        <v>1380</v>
      </c>
      <c r="C1390" s="197" t="s">
        <v>1501</v>
      </c>
      <c r="D1390" s="197">
        <v>191.9</v>
      </c>
      <c r="E1390" s="196">
        <v>11.994</v>
      </c>
      <c r="F1390" s="199">
        <v>14</v>
      </c>
      <c r="G1390" s="199">
        <v>3</v>
      </c>
      <c r="H1390" s="199">
        <v>15</v>
      </c>
      <c r="I1390" s="199">
        <v>24.3</v>
      </c>
      <c r="J1390" s="199">
        <v>12.85</v>
      </c>
      <c r="K1390" s="199">
        <v>17.5</v>
      </c>
      <c r="L1390" s="199">
        <v>18.899999999999999</v>
      </c>
      <c r="M1390" s="200" t="s">
        <v>70</v>
      </c>
      <c r="N1390" s="199">
        <v>19.100000000000001</v>
      </c>
      <c r="O1390" s="199">
        <v>10.25</v>
      </c>
      <c r="P1390" s="199">
        <v>3.25</v>
      </c>
      <c r="Q1390" s="199">
        <v>7</v>
      </c>
      <c r="R1390" s="199">
        <v>10</v>
      </c>
      <c r="S1390" s="199">
        <v>7.75</v>
      </c>
      <c r="T1390" s="199">
        <v>16.5</v>
      </c>
      <c r="U1390" s="199">
        <v>11.75</v>
      </c>
      <c r="V1390" s="199">
        <v>0.75</v>
      </c>
      <c r="W1390" s="197" t="s">
        <v>607</v>
      </c>
      <c r="X1390" s="198">
        <v>8</v>
      </c>
      <c r="Y1390" s="84"/>
      <c r="Z1390" s="82"/>
      <c r="AA1390" t="str">
        <f t="shared" si="69"/>
        <v>Williams, Cary BAL CB</v>
      </c>
    </row>
    <row r="1391" spans="1:27" ht="15.75" thickBot="1">
      <c r="A1391" s="196">
        <v>1381</v>
      </c>
      <c r="B1391" s="196">
        <v>1381</v>
      </c>
      <c r="C1391" s="197" t="s">
        <v>1502</v>
      </c>
      <c r="D1391" s="197">
        <v>36.299999999999997</v>
      </c>
      <c r="E1391" s="196">
        <v>5.1859999999999999</v>
      </c>
      <c r="F1391" s="199">
        <v>18.55</v>
      </c>
      <c r="G1391" s="199">
        <v>9</v>
      </c>
      <c r="H1391" s="199">
        <v>0</v>
      </c>
      <c r="I1391" s="196"/>
      <c r="J1391" s="200" t="s">
        <v>70</v>
      </c>
      <c r="K1391" s="196"/>
      <c r="L1391" s="199">
        <v>0</v>
      </c>
      <c r="M1391" s="199">
        <v>7</v>
      </c>
      <c r="N1391" s="199">
        <v>0</v>
      </c>
      <c r="O1391" s="196"/>
      <c r="P1391" s="196"/>
      <c r="Q1391" s="196"/>
      <c r="R1391" s="199">
        <v>1.75</v>
      </c>
      <c r="S1391" s="196"/>
      <c r="T1391" s="196"/>
      <c r="U1391" s="196"/>
      <c r="V1391" s="196"/>
      <c r="W1391" s="196" t="s">
        <v>71</v>
      </c>
      <c r="X1391" s="198">
        <v>5</v>
      </c>
      <c r="Y1391" s="81"/>
      <c r="Z1391" s="79"/>
      <c r="AA1391" t="str">
        <f t="shared" si="69"/>
        <v>Williams, Corey DET DT</v>
      </c>
    </row>
    <row r="1392" spans="1:27" ht="15.75" thickBot="1">
      <c r="A1392" s="196">
        <v>1382</v>
      </c>
      <c r="B1392" s="196">
        <v>1382</v>
      </c>
      <c r="C1392" s="197" t="s">
        <v>1503</v>
      </c>
      <c r="D1392" s="197">
        <v>16.2</v>
      </c>
      <c r="E1392" s="196">
        <v>1.246</v>
      </c>
      <c r="F1392" s="199">
        <v>0</v>
      </c>
      <c r="G1392" s="199">
        <v>2.1</v>
      </c>
      <c r="H1392" s="199">
        <v>2.6</v>
      </c>
      <c r="I1392" s="196"/>
      <c r="J1392" s="199">
        <v>5</v>
      </c>
      <c r="K1392" s="196"/>
      <c r="L1392" s="199">
        <v>0</v>
      </c>
      <c r="M1392" s="199">
        <v>0</v>
      </c>
      <c r="N1392" s="199">
        <v>0</v>
      </c>
      <c r="O1392" s="200" t="s">
        <v>70</v>
      </c>
      <c r="P1392" s="199">
        <v>0</v>
      </c>
      <c r="Q1392" s="199">
        <v>0</v>
      </c>
      <c r="R1392" s="199">
        <v>0</v>
      </c>
      <c r="S1392" s="199">
        <v>0</v>
      </c>
      <c r="T1392" s="196"/>
      <c r="U1392" s="199">
        <v>6.5</v>
      </c>
      <c r="V1392" s="199">
        <v>0</v>
      </c>
      <c r="W1392" s="196" t="s">
        <v>71</v>
      </c>
      <c r="X1392" s="198">
        <v>10</v>
      </c>
      <c r="Y1392" s="84"/>
      <c r="Z1392" s="82"/>
      <c r="AA1392" t="str">
        <f t="shared" si="69"/>
        <v>Williams, D.J. GBP TE</v>
      </c>
    </row>
    <row r="1393" spans="1:27" ht="15.75" thickBot="1">
      <c r="A1393" s="196">
        <v>1383</v>
      </c>
      <c r="B1393" s="196">
        <v>1383</v>
      </c>
      <c r="C1393" s="197" t="s">
        <v>1504</v>
      </c>
      <c r="D1393" s="197">
        <v>21.5</v>
      </c>
      <c r="E1393" s="196">
        <v>3.0710000000000002</v>
      </c>
      <c r="F1393" s="196"/>
      <c r="G1393" s="196"/>
      <c r="H1393" s="196"/>
      <c r="I1393" s="196"/>
      <c r="J1393" s="196"/>
      <c r="K1393" s="196"/>
      <c r="L1393" s="200" t="s">
        <v>70</v>
      </c>
      <c r="M1393" s="196"/>
      <c r="N1393" s="196"/>
      <c r="O1393" s="196"/>
      <c r="P1393" s="199">
        <v>6.25</v>
      </c>
      <c r="Q1393" s="199">
        <v>0</v>
      </c>
      <c r="R1393" s="199">
        <v>4</v>
      </c>
      <c r="S1393" s="199">
        <v>6.75</v>
      </c>
      <c r="T1393" s="199">
        <v>3</v>
      </c>
      <c r="U1393" s="199">
        <v>0</v>
      </c>
      <c r="V1393" s="199">
        <v>1.5</v>
      </c>
      <c r="W1393" s="196" t="s">
        <v>96</v>
      </c>
      <c r="X1393" s="198">
        <v>7</v>
      </c>
      <c r="Y1393" s="81"/>
      <c r="Z1393" s="79"/>
      <c r="AA1393" t="str">
        <f t="shared" si="69"/>
        <v>Williams, DJ DEN LB</v>
      </c>
    </row>
    <row r="1394" spans="1:27" ht="15.75" thickBot="1">
      <c r="A1394" s="196">
        <v>1384</v>
      </c>
      <c r="B1394" s="196">
        <v>1384</v>
      </c>
      <c r="C1394" s="197" t="s">
        <v>1505</v>
      </c>
      <c r="D1394" s="197">
        <v>70.14</v>
      </c>
      <c r="E1394" s="196">
        <v>5.3949999999999996</v>
      </c>
      <c r="F1394" s="199">
        <v>9.5500000000000007</v>
      </c>
      <c r="G1394" s="199">
        <v>9.5</v>
      </c>
      <c r="H1394" s="199">
        <v>4.5</v>
      </c>
      <c r="I1394" s="199">
        <v>1.85</v>
      </c>
      <c r="J1394" s="199">
        <v>2.15</v>
      </c>
      <c r="K1394" s="199">
        <v>3.9</v>
      </c>
      <c r="L1394" s="199">
        <v>7.55</v>
      </c>
      <c r="M1394" s="199">
        <v>1.25</v>
      </c>
      <c r="N1394" s="199">
        <v>4.4000000000000004</v>
      </c>
      <c r="O1394" s="199">
        <v>5.6</v>
      </c>
      <c r="P1394" s="200" t="s">
        <v>70</v>
      </c>
      <c r="Q1394" s="199">
        <v>7.34</v>
      </c>
      <c r="R1394" s="199">
        <v>4.9000000000000004</v>
      </c>
      <c r="S1394" s="196"/>
      <c r="T1394" s="196"/>
      <c r="U1394" s="199">
        <v>7.65</v>
      </c>
      <c r="V1394" s="196"/>
      <c r="W1394" s="196" t="s">
        <v>71</v>
      </c>
      <c r="X1394" s="198">
        <v>11</v>
      </c>
      <c r="Y1394" s="84"/>
      <c r="Z1394" s="82"/>
      <c r="AA1394" t="str">
        <f t="shared" si="69"/>
        <v>Williams, Damian TEN WR</v>
      </c>
    </row>
    <row r="1395" spans="1:27" ht="15.75" thickBot="1">
      <c r="A1395" s="196">
        <v>1385</v>
      </c>
      <c r="B1395" s="196">
        <v>1385</v>
      </c>
      <c r="C1395" s="197" t="s">
        <v>1506</v>
      </c>
      <c r="D1395" s="197">
        <v>104.25</v>
      </c>
      <c r="E1395" s="196">
        <v>6.95</v>
      </c>
      <c r="F1395" s="199">
        <v>5</v>
      </c>
      <c r="G1395" s="199">
        <v>0</v>
      </c>
      <c r="H1395" s="199">
        <v>4.5</v>
      </c>
      <c r="I1395" s="199">
        <v>5</v>
      </c>
      <c r="J1395" s="199">
        <v>6.25</v>
      </c>
      <c r="K1395" s="199">
        <v>1.25</v>
      </c>
      <c r="L1395" s="199">
        <v>2.5</v>
      </c>
      <c r="M1395" s="199">
        <v>2.5</v>
      </c>
      <c r="N1395" s="199">
        <v>12.5</v>
      </c>
      <c r="O1395" s="200" t="s">
        <v>70</v>
      </c>
      <c r="P1395" s="199">
        <v>6.25</v>
      </c>
      <c r="Q1395" s="199">
        <v>10.75</v>
      </c>
      <c r="R1395" s="199">
        <v>20.5</v>
      </c>
      <c r="S1395" s="199">
        <v>0</v>
      </c>
      <c r="T1395" s="196"/>
      <c r="U1395" s="199">
        <v>8.75</v>
      </c>
      <c r="V1395" s="199">
        <v>18.5</v>
      </c>
      <c r="W1395" s="196" t="s">
        <v>87</v>
      </c>
      <c r="X1395" s="198">
        <v>10</v>
      </c>
      <c r="Y1395" s="81"/>
      <c r="Z1395" s="79"/>
      <c r="AA1395" t="str">
        <f t="shared" si="69"/>
        <v>Williams, Dan ARI DT</v>
      </c>
    </row>
    <row r="1396" spans="1:27" ht="15.75" thickBot="1">
      <c r="A1396" s="196">
        <v>1386</v>
      </c>
      <c r="B1396" s="196">
        <v>1386</v>
      </c>
      <c r="C1396" s="197" t="s">
        <v>1507</v>
      </c>
      <c r="D1396" s="197">
        <v>155.9</v>
      </c>
      <c r="E1396" s="196">
        <v>9.7439999999999998</v>
      </c>
      <c r="F1396" s="199">
        <v>1.4</v>
      </c>
      <c r="G1396" s="199">
        <v>12.9</v>
      </c>
      <c r="H1396" s="199">
        <v>9.3000000000000007</v>
      </c>
      <c r="I1396" s="199">
        <v>12.1</v>
      </c>
      <c r="J1396" s="199">
        <v>-2.4</v>
      </c>
      <c r="K1396" s="200" t="s">
        <v>70</v>
      </c>
      <c r="L1396" s="199">
        <v>0.4</v>
      </c>
      <c r="M1396" s="199">
        <v>3.3</v>
      </c>
      <c r="N1396" s="199">
        <v>9.6999999999999993</v>
      </c>
      <c r="O1396" s="199">
        <v>3.3</v>
      </c>
      <c r="P1396" s="199">
        <v>1.8</v>
      </c>
      <c r="Q1396" s="199">
        <v>2.1</v>
      </c>
      <c r="R1396" s="199">
        <v>7.8</v>
      </c>
      <c r="S1396" s="199">
        <v>20.2</v>
      </c>
      <c r="T1396" s="199">
        <v>20.399999999999999</v>
      </c>
      <c r="U1396" s="199">
        <v>6.8</v>
      </c>
      <c r="V1396" s="199">
        <v>46.8</v>
      </c>
      <c r="W1396" s="197" t="s">
        <v>230</v>
      </c>
      <c r="X1396" s="198">
        <v>6</v>
      </c>
      <c r="Y1396" s="84"/>
      <c r="Z1396" s="82"/>
      <c r="AA1396" t="str">
        <f t="shared" si="69"/>
        <v>Williams, DeAngelo CAR RB</v>
      </c>
    </row>
    <row r="1397" spans="1:27" ht="15.75" thickBot="1">
      <c r="A1397" s="196">
        <v>1387</v>
      </c>
      <c r="B1397" s="196">
        <v>1387</v>
      </c>
      <c r="C1397" s="197" t="s">
        <v>1508</v>
      </c>
      <c r="D1397" s="197">
        <v>101.75</v>
      </c>
      <c r="E1397" s="196">
        <v>7.2679999999999998</v>
      </c>
      <c r="F1397" s="199">
        <v>4.5</v>
      </c>
      <c r="G1397" s="199">
        <v>3</v>
      </c>
      <c r="H1397" s="199">
        <v>0.75</v>
      </c>
      <c r="I1397" s="199">
        <v>7.5</v>
      </c>
      <c r="J1397" s="199">
        <v>3</v>
      </c>
      <c r="K1397" s="199">
        <v>2.25</v>
      </c>
      <c r="L1397" s="200" t="s">
        <v>70</v>
      </c>
      <c r="M1397" s="199">
        <v>0</v>
      </c>
      <c r="N1397" s="199">
        <v>25.4</v>
      </c>
      <c r="O1397" s="199">
        <v>0.75</v>
      </c>
      <c r="P1397" s="199">
        <v>6.25</v>
      </c>
      <c r="Q1397" s="199">
        <v>9.25</v>
      </c>
      <c r="R1397" s="199">
        <v>23.35</v>
      </c>
      <c r="S1397" s="199">
        <v>6</v>
      </c>
      <c r="T1397" s="196"/>
      <c r="U1397" s="196"/>
      <c r="V1397" s="199">
        <v>9.75</v>
      </c>
      <c r="W1397" s="196" t="s">
        <v>71</v>
      </c>
      <c r="X1397" s="198">
        <v>7</v>
      </c>
      <c r="Y1397" s="81"/>
      <c r="Z1397" s="79"/>
      <c r="AA1397" t="str">
        <f t="shared" si="69"/>
        <v>Williams, Demorrio SDC LB</v>
      </c>
    </row>
    <row r="1398" spans="1:27" ht="15.75" thickBot="1">
      <c r="A1398" s="196">
        <v>1388</v>
      </c>
      <c r="B1398" s="196">
        <v>1388</v>
      </c>
      <c r="C1398" s="197" t="s">
        <v>1509</v>
      </c>
      <c r="D1398" s="197">
        <v>7.5</v>
      </c>
      <c r="E1398" s="196">
        <v>2.5</v>
      </c>
      <c r="F1398" s="196"/>
      <c r="G1398" s="196"/>
      <c r="H1398" s="196"/>
      <c r="I1398" s="199">
        <v>0</v>
      </c>
      <c r="J1398" s="196"/>
      <c r="K1398" s="196"/>
      <c r="L1398" s="196"/>
      <c r="M1398" s="196"/>
      <c r="N1398" s="200" t="s">
        <v>70</v>
      </c>
      <c r="O1398" s="196"/>
      <c r="P1398" s="196"/>
      <c r="Q1398" s="196"/>
      <c r="R1398" s="196"/>
      <c r="S1398" s="196"/>
      <c r="T1398" s="196"/>
      <c r="U1398" s="199">
        <v>0</v>
      </c>
      <c r="V1398" s="199">
        <v>7.5</v>
      </c>
      <c r="W1398" s="196" t="s">
        <v>71</v>
      </c>
      <c r="X1398" s="198">
        <v>9</v>
      </c>
      <c r="Y1398" s="84"/>
      <c r="Z1398" s="82"/>
      <c r="AA1398" t="str">
        <f t="shared" si="69"/>
        <v>Williams, Ian SFO DE</v>
      </c>
    </row>
    <row r="1399" spans="1:27" ht="15.75" thickBot="1">
      <c r="A1399" s="196">
        <v>1389</v>
      </c>
      <c r="B1399" s="196">
        <v>1389</v>
      </c>
      <c r="C1399" s="197" t="s">
        <v>1510</v>
      </c>
      <c r="D1399" s="197">
        <v>44.1</v>
      </c>
      <c r="E1399" s="196">
        <v>4.41</v>
      </c>
      <c r="F1399" s="199">
        <v>6</v>
      </c>
      <c r="G1399" s="199">
        <v>0.75</v>
      </c>
      <c r="H1399" s="199">
        <v>2.25</v>
      </c>
      <c r="I1399" s="199">
        <v>3</v>
      </c>
      <c r="J1399" s="199">
        <v>0</v>
      </c>
      <c r="K1399" s="199">
        <v>9.1</v>
      </c>
      <c r="L1399" s="196"/>
      <c r="M1399" s="196"/>
      <c r="N1399" s="196"/>
      <c r="O1399" s="196"/>
      <c r="P1399" s="200" t="s">
        <v>70</v>
      </c>
      <c r="Q1399" s="196"/>
      <c r="R1399" s="196"/>
      <c r="S1399" s="199">
        <v>10.25</v>
      </c>
      <c r="T1399" s="199">
        <v>3.75</v>
      </c>
      <c r="U1399" s="199">
        <v>4.5</v>
      </c>
      <c r="V1399" s="199">
        <v>4.5</v>
      </c>
      <c r="W1399" s="196" t="s">
        <v>71</v>
      </c>
      <c r="X1399" s="198">
        <v>11</v>
      </c>
      <c r="Y1399" s="81"/>
      <c r="Z1399" s="79"/>
      <c r="AA1399" t="str">
        <f t="shared" si="69"/>
        <v>Williams, Jacquian NYG LB</v>
      </c>
    </row>
    <row r="1400" spans="1:27" ht="15.75" thickBot="1">
      <c r="A1400" s="196">
        <v>1390</v>
      </c>
      <c r="B1400" s="196">
        <v>1390</v>
      </c>
      <c r="C1400" s="197" t="s">
        <v>1511</v>
      </c>
      <c r="D1400" s="197">
        <v>1.5</v>
      </c>
      <c r="E1400" s="196">
        <v>0.214</v>
      </c>
      <c r="F1400" s="196"/>
      <c r="G1400" s="196"/>
      <c r="H1400" s="196"/>
      <c r="I1400" s="196"/>
      <c r="J1400" s="196"/>
      <c r="K1400" s="200" t="s">
        <v>70</v>
      </c>
      <c r="L1400" s="196"/>
      <c r="M1400" s="199">
        <v>0</v>
      </c>
      <c r="N1400" s="196"/>
      <c r="O1400" s="196"/>
      <c r="P1400" s="196"/>
      <c r="Q1400" s="196"/>
      <c r="R1400" s="199">
        <v>0</v>
      </c>
      <c r="S1400" s="199">
        <v>0</v>
      </c>
      <c r="T1400" s="199">
        <v>0</v>
      </c>
      <c r="U1400" s="199">
        <v>1.5</v>
      </c>
      <c r="V1400" s="199">
        <v>0</v>
      </c>
      <c r="W1400" s="196" t="s">
        <v>71</v>
      </c>
      <c r="X1400" s="198">
        <v>6</v>
      </c>
      <c r="Y1400" s="84"/>
      <c r="Z1400" s="82"/>
      <c r="AA1400" t="str">
        <f t="shared" si="69"/>
        <v>Williams, Jason CAR LB</v>
      </c>
    </row>
    <row r="1401" spans="1:27" ht="15.75" thickBot="1">
      <c r="A1401" s="196">
        <v>1391</v>
      </c>
      <c r="B1401" s="196">
        <v>1391</v>
      </c>
      <c r="C1401" s="197" t="s">
        <v>1512</v>
      </c>
      <c r="D1401" s="197">
        <v>3.2</v>
      </c>
      <c r="E1401" s="196">
        <v>0.26700000000000002</v>
      </c>
      <c r="F1401" s="199">
        <v>1.6</v>
      </c>
      <c r="G1401" s="199">
        <v>0</v>
      </c>
      <c r="H1401" s="199">
        <v>0</v>
      </c>
      <c r="I1401" s="199">
        <v>1.5</v>
      </c>
      <c r="J1401" s="196"/>
      <c r="K1401" s="199">
        <v>0.1</v>
      </c>
      <c r="L1401" s="196"/>
      <c r="M1401" s="196"/>
      <c r="N1401" s="199">
        <v>0</v>
      </c>
      <c r="O1401" s="200" t="s">
        <v>70</v>
      </c>
      <c r="P1401" s="199">
        <v>0</v>
      </c>
      <c r="Q1401" s="199">
        <v>0</v>
      </c>
      <c r="R1401" s="199">
        <v>0</v>
      </c>
      <c r="S1401" s="199">
        <v>0</v>
      </c>
      <c r="T1401" s="199">
        <v>0</v>
      </c>
      <c r="U1401" s="196"/>
      <c r="V1401" s="199">
        <v>0</v>
      </c>
      <c r="W1401" s="196" t="s">
        <v>71</v>
      </c>
      <c r="X1401" s="198">
        <v>10</v>
      </c>
      <c r="Y1401" s="81"/>
      <c r="Z1401" s="79"/>
      <c r="AA1401" t="str">
        <f t="shared" si="69"/>
        <v>Williams, Keiland WAS RB</v>
      </c>
    </row>
    <row r="1402" spans="1:27" ht="15.75" thickBot="1">
      <c r="A1402" s="196">
        <v>1392</v>
      </c>
      <c r="B1402" s="196">
        <v>1392</v>
      </c>
      <c r="C1402" s="197" t="s">
        <v>1513</v>
      </c>
      <c r="D1402" s="197">
        <v>104.75</v>
      </c>
      <c r="E1402" s="196">
        <v>6.5469999999999997</v>
      </c>
      <c r="F1402" s="199">
        <v>4.5</v>
      </c>
      <c r="G1402" s="199">
        <v>4.25</v>
      </c>
      <c r="H1402" s="199">
        <v>7.5</v>
      </c>
      <c r="I1402" s="199">
        <v>3.75</v>
      </c>
      <c r="J1402" s="199">
        <v>13.75</v>
      </c>
      <c r="K1402" s="199">
        <v>8.75</v>
      </c>
      <c r="L1402" s="199">
        <v>13.9</v>
      </c>
      <c r="M1402" s="199">
        <v>0</v>
      </c>
      <c r="N1402" s="199">
        <v>10.75</v>
      </c>
      <c r="O1402" s="199">
        <v>13.35</v>
      </c>
      <c r="P1402" s="200" t="s">
        <v>70</v>
      </c>
      <c r="Q1402" s="199">
        <v>2</v>
      </c>
      <c r="R1402" s="199">
        <v>1.25</v>
      </c>
      <c r="S1402" s="199">
        <v>2.5</v>
      </c>
      <c r="T1402" s="199">
        <v>2.5</v>
      </c>
      <c r="U1402" s="199">
        <v>11</v>
      </c>
      <c r="V1402" s="199">
        <v>5</v>
      </c>
      <c r="W1402" s="196" t="s">
        <v>71</v>
      </c>
      <c r="X1402" s="198">
        <v>11</v>
      </c>
      <c r="Y1402" s="84"/>
      <c r="Z1402" s="82"/>
      <c r="AA1402" t="str">
        <f t="shared" si="69"/>
        <v>Williams, Kevin MIN DT</v>
      </c>
    </row>
    <row r="1403" spans="1:27" ht="15.75" thickBot="1">
      <c r="A1403" s="196">
        <v>1393</v>
      </c>
      <c r="B1403" s="196">
        <v>1393</v>
      </c>
      <c r="C1403" s="197" t="s">
        <v>1514</v>
      </c>
      <c r="D1403" s="197">
        <v>138.05000000000001</v>
      </c>
      <c r="E1403" s="196">
        <v>8.6280000000000001</v>
      </c>
      <c r="F1403" s="199">
        <v>6.25</v>
      </c>
      <c r="G1403" s="199">
        <v>19.850000000000001</v>
      </c>
      <c r="H1403" s="199">
        <v>13.55</v>
      </c>
      <c r="I1403" s="199">
        <v>16.8</v>
      </c>
      <c r="J1403" s="199">
        <v>7.5</v>
      </c>
      <c r="K1403" s="199">
        <v>2.5</v>
      </c>
      <c r="L1403" s="199">
        <v>18.3</v>
      </c>
      <c r="M1403" s="200" t="s">
        <v>70</v>
      </c>
      <c r="N1403" s="199">
        <v>8.5</v>
      </c>
      <c r="O1403" s="199">
        <v>8.0500000000000007</v>
      </c>
      <c r="P1403" s="199">
        <v>4.75</v>
      </c>
      <c r="Q1403" s="199">
        <v>3.75</v>
      </c>
      <c r="R1403" s="199">
        <v>6.75</v>
      </c>
      <c r="S1403" s="199">
        <v>8.75</v>
      </c>
      <c r="T1403" s="199">
        <v>2.5</v>
      </c>
      <c r="U1403" s="199">
        <v>2.5</v>
      </c>
      <c r="V1403" s="199">
        <v>7.75</v>
      </c>
      <c r="W1403" s="196" t="s">
        <v>87</v>
      </c>
      <c r="X1403" s="198">
        <v>8</v>
      </c>
      <c r="Y1403" s="81"/>
      <c r="Z1403" s="79"/>
      <c r="AA1403" t="str">
        <f t="shared" si="69"/>
        <v>Williams, Kyle BUF DT</v>
      </c>
    </row>
    <row r="1404" spans="1:27" ht="15.75" thickBot="1">
      <c r="A1404" s="196">
        <v>1394</v>
      </c>
      <c r="B1404" s="196">
        <v>1394</v>
      </c>
      <c r="C1404" s="197" t="s">
        <v>1515</v>
      </c>
      <c r="D1404" s="197">
        <v>64.38</v>
      </c>
      <c r="E1404" s="196">
        <v>5.8529999999999998</v>
      </c>
      <c r="F1404" s="199">
        <v>1.63</v>
      </c>
      <c r="G1404" s="199">
        <v>0.53</v>
      </c>
      <c r="H1404" s="199">
        <v>11.46</v>
      </c>
      <c r="I1404" s="199">
        <v>1.9</v>
      </c>
      <c r="J1404" s="199">
        <v>16.899999999999999</v>
      </c>
      <c r="K1404" s="199">
        <v>13.64</v>
      </c>
      <c r="L1404" s="199">
        <v>3.35</v>
      </c>
      <c r="M1404" s="199">
        <v>1.65</v>
      </c>
      <c r="N1404" s="200" t="s">
        <v>70</v>
      </c>
      <c r="O1404" s="199">
        <v>2.9</v>
      </c>
      <c r="P1404" s="199">
        <v>9.5</v>
      </c>
      <c r="Q1404" s="199">
        <v>0.92</v>
      </c>
      <c r="R1404" s="196"/>
      <c r="S1404" s="196"/>
      <c r="T1404" s="196"/>
      <c r="U1404" s="196"/>
      <c r="V1404" s="196"/>
      <c r="W1404" s="196" t="s">
        <v>87</v>
      </c>
      <c r="X1404" s="198">
        <v>9</v>
      </c>
      <c r="Y1404" s="84"/>
      <c r="Z1404" s="82"/>
      <c r="AA1404" t="str">
        <f t="shared" si="69"/>
        <v>Williams, Kyle SFO WR</v>
      </c>
    </row>
    <row r="1405" spans="1:27" ht="15.75" thickBot="1">
      <c r="A1405" s="196">
        <v>1395</v>
      </c>
      <c r="B1405" s="196">
        <v>1395</v>
      </c>
      <c r="C1405" s="197" t="s">
        <v>1516</v>
      </c>
      <c r="D1405" s="197">
        <v>0.2</v>
      </c>
      <c r="E1405" s="196">
        <v>1.7999999999999999E-2</v>
      </c>
      <c r="F1405" s="196"/>
      <c r="G1405" s="196"/>
      <c r="H1405" s="196"/>
      <c r="I1405" s="196"/>
      <c r="J1405" s="199">
        <v>0</v>
      </c>
      <c r="K1405" s="199">
        <v>0</v>
      </c>
      <c r="L1405" s="199">
        <v>0.2</v>
      </c>
      <c r="M1405" s="200" t="s">
        <v>70</v>
      </c>
      <c r="N1405" s="199">
        <v>0</v>
      </c>
      <c r="O1405" s="199">
        <v>0</v>
      </c>
      <c r="P1405" s="199">
        <v>0</v>
      </c>
      <c r="Q1405" s="199">
        <v>0</v>
      </c>
      <c r="R1405" s="199">
        <v>0</v>
      </c>
      <c r="S1405" s="199">
        <v>0</v>
      </c>
      <c r="T1405" s="199">
        <v>0</v>
      </c>
      <c r="U1405" s="199">
        <v>0</v>
      </c>
      <c r="V1405" s="196"/>
      <c r="W1405" s="196" t="s">
        <v>71</v>
      </c>
      <c r="X1405" s="198">
        <v>8</v>
      </c>
      <c r="Y1405" s="81"/>
      <c r="Z1405" s="79"/>
      <c r="AA1405" t="str">
        <f t="shared" si="69"/>
        <v>Williams, LaQuan BAL WR</v>
      </c>
    </row>
    <row r="1406" spans="1:27" ht="15.75" thickBot="1">
      <c r="A1406" s="196">
        <v>1396</v>
      </c>
      <c r="B1406" s="196">
        <v>1396</v>
      </c>
      <c r="C1406" s="197" t="s">
        <v>1517</v>
      </c>
      <c r="D1406" s="197">
        <v>159.35</v>
      </c>
      <c r="E1406" s="196">
        <v>9.9589999999999996</v>
      </c>
      <c r="F1406" s="199">
        <v>8.5</v>
      </c>
      <c r="G1406" s="199">
        <v>11.25</v>
      </c>
      <c r="H1406" s="199">
        <v>6.5</v>
      </c>
      <c r="I1406" s="199">
        <v>13</v>
      </c>
      <c r="J1406" s="199">
        <v>8.75</v>
      </c>
      <c r="K1406" s="199">
        <v>30.9</v>
      </c>
      <c r="L1406" s="199">
        <v>9.75</v>
      </c>
      <c r="M1406" s="199">
        <v>12</v>
      </c>
      <c r="N1406" s="199">
        <v>6</v>
      </c>
      <c r="O1406" s="200" t="s">
        <v>70</v>
      </c>
      <c r="P1406" s="199">
        <v>3</v>
      </c>
      <c r="Q1406" s="199">
        <v>7.75</v>
      </c>
      <c r="R1406" s="199">
        <v>8.25</v>
      </c>
      <c r="S1406" s="199">
        <v>4.5</v>
      </c>
      <c r="T1406" s="199">
        <v>3</v>
      </c>
      <c r="U1406" s="199">
        <v>14.2</v>
      </c>
      <c r="V1406" s="199">
        <v>12</v>
      </c>
      <c r="W1406" s="196" t="s">
        <v>71</v>
      </c>
      <c r="X1406" s="198">
        <v>10</v>
      </c>
      <c r="Y1406" s="84"/>
      <c r="Z1406" s="82"/>
      <c r="AA1406" t="str">
        <f t="shared" si="69"/>
        <v>Williams, Madieu WAS S</v>
      </c>
    </row>
    <row r="1407" spans="1:27" ht="15.75" thickBot="1">
      <c r="A1407" s="196">
        <v>1397</v>
      </c>
      <c r="B1407" s="196">
        <v>1397</v>
      </c>
      <c r="C1407" s="197" t="s">
        <v>1518</v>
      </c>
      <c r="D1407" s="197">
        <v>195.35</v>
      </c>
      <c r="E1407" s="196">
        <v>12.209</v>
      </c>
      <c r="F1407" s="199">
        <v>2.5</v>
      </c>
      <c r="G1407" s="199">
        <v>9.5</v>
      </c>
      <c r="H1407" s="199">
        <v>17.600000000000001</v>
      </c>
      <c r="I1407" s="199">
        <v>5.5</v>
      </c>
      <c r="J1407" s="199">
        <v>5</v>
      </c>
      <c r="K1407" s="199">
        <v>20.9</v>
      </c>
      <c r="L1407" s="199">
        <v>3.75</v>
      </c>
      <c r="M1407" s="200" t="s">
        <v>70</v>
      </c>
      <c r="N1407" s="199">
        <v>22.9</v>
      </c>
      <c r="O1407" s="199">
        <v>7.5</v>
      </c>
      <c r="P1407" s="199">
        <v>16.350000000000001</v>
      </c>
      <c r="Q1407" s="199">
        <v>28.8</v>
      </c>
      <c r="R1407" s="199">
        <v>16.600000000000001</v>
      </c>
      <c r="S1407" s="199">
        <v>15.45</v>
      </c>
      <c r="T1407" s="199">
        <v>7.5</v>
      </c>
      <c r="U1407" s="199">
        <v>7.5</v>
      </c>
      <c r="V1407" s="199">
        <v>8</v>
      </c>
      <c r="W1407" s="197" t="s">
        <v>592</v>
      </c>
      <c r="X1407" s="198">
        <v>8</v>
      </c>
      <c r="Y1407" s="81"/>
      <c r="Z1407" s="79"/>
      <c r="AA1407" t="str">
        <f t="shared" si="69"/>
        <v>Williams, Mario BUF DE</v>
      </c>
    </row>
    <row r="1408" spans="1:27" ht="15.75" thickBot="1">
      <c r="A1408" s="196">
        <v>1398</v>
      </c>
      <c r="B1408" s="196">
        <v>1398</v>
      </c>
      <c r="C1408" s="197" t="s">
        <v>1519</v>
      </c>
      <c r="D1408" s="197">
        <v>239.35</v>
      </c>
      <c r="E1408" s="196">
        <v>14.959</v>
      </c>
      <c r="F1408" s="199">
        <v>9.6999999999999993</v>
      </c>
      <c r="G1408" s="199">
        <v>16.649999999999999</v>
      </c>
      <c r="H1408" s="199">
        <v>5.8</v>
      </c>
      <c r="I1408" s="199">
        <v>17.5</v>
      </c>
      <c r="J1408" s="200" t="s">
        <v>70</v>
      </c>
      <c r="K1408" s="199">
        <v>23.3</v>
      </c>
      <c r="L1408" s="199">
        <v>8.6</v>
      </c>
      <c r="M1408" s="199">
        <v>20.3</v>
      </c>
      <c r="N1408" s="199">
        <v>17.8</v>
      </c>
      <c r="O1408" s="199">
        <v>9.9</v>
      </c>
      <c r="P1408" s="199">
        <v>6.65</v>
      </c>
      <c r="Q1408" s="199">
        <v>7.55</v>
      </c>
      <c r="R1408" s="199">
        <v>23.8</v>
      </c>
      <c r="S1408" s="199">
        <v>11.55</v>
      </c>
      <c r="T1408" s="199">
        <v>11.3</v>
      </c>
      <c r="U1408" s="199">
        <v>28.95</v>
      </c>
      <c r="V1408" s="199">
        <v>20</v>
      </c>
      <c r="W1408" s="197" t="s">
        <v>515</v>
      </c>
      <c r="X1408" s="198">
        <v>5</v>
      </c>
      <c r="Y1408" s="84"/>
      <c r="Z1408" s="82"/>
      <c r="AA1408" t="str">
        <f t="shared" si="69"/>
        <v>Williams, Mike TBB WR</v>
      </c>
    </row>
    <row r="1409" spans="1:27" ht="15.75" thickBot="1">
      <c r="A1409" s="196">
        <v>1399</v>
      </c>
      <c r="B1409" s="196">
        <v>1399</v>
      </c>
      <c r="C1409" s="197" t="s">
        <v>1520</v>
      </c>
      <c r="D1409" s="197">
        <v>21.8</v>
      </c>
      <c r="E1409" s="196">
        <v>4.3600000000000003</v>
      </c>
      <c r="F1409" s="199">
        <v>1.6</v>
      </c>
      <c r="G1409" s="199">
        <v>1.3</v>
      </c>
      <c r="H1409" s="199">
        <v>10.5</v>
      </c>
      <c r="I1409" s="199">
        <v>3.6</v>
      </c>
      <c r="J1409" s="199">
        <v>4.8</v>
      </c>
      <c r="K1409" s="196"/>
      <c r="L1409" s="196"/>
      <c r="M1409" s="196"/>
      <c r="N1409" s="196"/>
      <c r="O1409" s="200" t="s">
        <v>70</v>
      </c>
      <c r="P1409" s="196"/>
      <c r="Q1409" s="196"/>
      <c r="R1409" s="196"/>
      <c r="S1409" s="196"/>
      <c r="T1409" s="196"/>
      <c r="U1409" s="196"/>
      <c r="V1409" s="196"/>
      <c r="W1409" s="197" t="s">
        <v>735</v>
      </c>
      <c r="X1409" s="198">
        <v>10</v>
      </c>
      <c r="Y1409" s="81"/>
      <c r="Z1409" s="79"/>
      <c r="AA1409" t="str">
        <f t="shared" si="69"/>
        <v>Williams, Ryan ARI RB</v>
      </c>
    </row>
    <row r="1410" spans="1:27" ht="15.75" thickBot="1">
      <c r="A1410" s="196">
        <v>1400</v>
      </c>
      <c r="B1410" s="196">
        <v>1400</v>
      </c>
      <c r="C1410" s="197" t="s">
        <v>1521</v>
      </c>
      <c r="D1410" s="197">
        <v>137.05000000000001</v>
      </c>
      <c r="E1410" s="196">
        <v>8.5660000000000007</v>
      </c>
      <c r="F1410" s="199">
        <v>5.25</v>
      </c>
      <c r="G1410" s="199">
        <v>24.8</v>
      </c>
      <c r="H1410" s="199">
        <v>2.25</v>
      </c>
      <c r="I1410" s="199">
        <v>17.25</v>
      </c>
      <c r="J1410" s="199">
        <v>19</v>
      </c>
      <c r="K1410" s="199">
        <v>13.75</v>
      </c>
      <c r="L1410" s="199">
        <v>6.75</v>
      </c>
      <c r="M1410" s="199">
        <v>7</v>
      </c>
      <c r="N1410" s="199">
        <v>2.25</v>
      </c>
      <c r="O1410" s="200" t="s">
        <v>70</v>
      </c>
      <c r="P1410" s="199">
        <v>3</v>
      </c>
      <c r="Q1410" s="199">
        <v>6.25</v>
      </c>
      <c r="R1410" s="199">
        <v>7</v>
      </c>
      <c r="S1410" s="199">
        <v>6.5</v>
      </c>
      <c r="T1410" s="199">
        <v>1.5</v>
      </c>
      <c r="U1410" s="199">
        <v>7</v>
      </c>
      <c r="V1410" s="199">
        <v>7.5</v>
      </c>
      <c r="W1410" s="196" t="s">
        <v>96</v>
      </c>
      <c r="X1410" s="198">
        <v>10</v>
      </c>
      <c r="Y1410" s="84"/>
      <c r="Z1410" s="82"/>
      <c r="AA1410" t="str">
        <f t="shared" si="69"/>
        <v>Williams, Tramon GBP CB</v>
      </c>
    </row>
    <row r="1411" spans="1:27" ht="15.75" thickBot="1">
      <c r="A1411" s="196">
        <v>1401</v>
      </c>
      <c r="B1411" s="196">
        <v>1401</v>
      </c>
      <c r="C1411" s="197" t="s">
        <v>1522</v>
      </c>
      <c r="D1411" s="197">
        <v>21.5</v>
      </c>
      <c r="E1411" s="196">
        <v>1.4330000000000001</v>
      </c>
      <c r="F1411" s="199">
        <v>2.65</v>
      </c>
      <c r="G1411" s="199">
        <v>2.65</v>
      </c>
      <c r="H1411" s="199">
        <v>0</v>
      </c>
      <c r="I1411" s="196"/>
      <c r="J1411" s="199">
        <v>0</v>
      </c>
      <c r="K1411" s="199">
        <v>0</v>
      </c>
      <c r="L1411" s="200" t="s">
        <v>70</v>
      </c>
      <c r="M1411" s="199">
        <v>0</v>
      </c>
      <c r="N1411" s="199">
        <v>0</v>
      </c>
      <c r="O1411" s="199">
        <v>1.45</v>
      </c>
      <c r="P1411" s="199">
        <v>3.9</v>
      </c>
      <c r="Q1411" s="199">
        <v>0</v>
      </c>
      <c r="R1411" s="199">
        <v>5.95</v>
      </c>
      <c r="S1411" s="199">
        <v>3.15</v>
      </c>
      <c r="T1411" s="199">
        <v>0</v>
      </c>
      <c r="U1411" s="199">
        <v>0</v>
      </c>
      <c r="V1411" s="199">
        <v>1.75</v>
      </c>
      <c r="W1411" s="196" t="s">
        <v>71</v>
      </c>
      <c r="X1411" s="198">
        <v>7</v>
      </c>
      <c r="Y1411" s="81"/>
      <c r="Z1411" s="79"/>
      <c r="AA1411" t="str">
        <f t="shared" si="69"/>
        <v>Willis, Matt DEN WR</v>
      </c>
    </row>
    <row r="1412" spans="1:27" ht="15.75" thickBot="1">
      <c r="A1412" s="196">
        <v>1402</v>
      </c>
      <c r="B1412" s="196">
        <v>1402</v>
      </c>
      <c r="C1412" s="197" t="s">
        <v>1523</v>
      </c>
      <c r="D1412" s="197">
        <v>203.1</v>
      </c>
      <c r="E1412" s="196">
        <v>12.694000000000001</v>
      </c>
      <c r="F1412" s="199">
        <v>7.5</v>
      </c>
      <c r="G1412" s="199">
        <v>15.25</v>
      </c>
      <c r="H1412" s="199">
        <v>13.75</v>
      </c>
      <c r="I1412" s="199">
        <v>19.75</v>
      </c>
      <c r="J1412" s="199">
        <v>13.5</v>
      </c>
      <c r="K1412" s="199">
        <v>13.5</v>
      </c>
      <c r="L1412" s="199">
        <v>16.25</v>
      </c>
      <c r="M1412" s="199">
        <v>12.25</v>
      </c>
      <c r="N1412" s="200" t="s">
        <v>70</v>
      </c>
      <c r="O1412" s="199">
        <v>9.75</v>
      </c>
      <c r="P1412" s="199">
        <v>14.75</v>
      </c>
      <c r="Q1412" s="199">
        <v>16.149999999999999</v>
      </c>
      <c r="R1412" s="199">
        <v>6</v>
      </c>
      <c r="S1412" s="199">
        <v>12</v>
      </c>
      <c r="T1412" s="199">
        <v>12</v>
      </c>
      <c r="U1412" s="199">
        <v>13.7</v>
      </c>
      <c r="V1412" s="199">
        <v>7</v>
      </c>
      <c r="W1412" s="197" t="s">
        <v>1524</v>
      </c>
      <c r="X1412" s="198">
        <v>9</v>
      </c>
      <c r="Y1412" s="84"/>
      <c r="Z1412" s="82"/>
      <c r="AA1412" t="str">
        <f t="shared" si="69"/>
        <v>Willis, Patrick SFO LB</v>
      </c>
    </row>
    <row r="1413" spans="1:27" ht="15.75" thickBot="1">
      <c r="A1413" s="196">
        <v>1403</v>
      </c>
      <c r="B1413" s="196">
        <v>1403</v>
      </c>
      <c r="C1413" s="197" t="s">
        <v>1525</v>
      </c>
      <c r="D1413" s="197">
        <v>113.05</v>
      </c>
      <c r="E1413" s="196">
        <v>7.5369999999999999</v>
      </c>
      <c r="F1413" s="199">
        <v>10.3</v>
      </c>
      <c r="G1413" s="199">
        <v>3.75</v>
      </c>
      <c r="H1413" s="196"/>
      <c r="I1413" s="199">
        <v>31.9</v>
      </c>
      <c r="J1413" s="199">
        <v>1.5</v>
      </c>
      <c r="K1413" s="199">
        <v>5.25</v>
      </c>
      <c r="L1413" s="199">
        <v>10</v>
      </c>
      <c r="M1413" s="199">
        <v>3</v>
      </c>
      <c r="N1413" s="199">
        <v>5.25</v>
      </c>
      <c r="O1413" s="200" t="s">
        <v>70</v>
      </c>
      <c r="P1413" s="199">
        <v>1.5</v>
      </c>
      <c r="Q1413" s="199">
        <v>3</v>
      </c>
      <c r="R1413" s="199">
        <v>13.05</v>
      </c>
      <c r="S1413" s="199">
        <v>3</v>
      </c>
      <c r="T1413" s="199">
        <v>9.8000000000000007</v>
      </c>
      <c r="U1413" s="199">
        <v>3.5</v>
      </c>
      <c r="V1413" s="199">
        <v>8.25</v>
      </c>
      <c r="W1413" s="196" t="s">
        <v>71</v>
      </c>
      <c r="X1413" s="198">
        <v>10</v>
      </c>
      <c r="Y1413" s="81"/>
      <c r="Z1413" s="79"/>
      <c r="AA1413" t="str">
        <f t="shared" si="69"/>
        <v>Wilson, Adrian ARI S</v>
      </c>
    </row>
    <row r="1414" spans="1:27" ht="15.75" thickBot="1">
      <c r="A1414" s="196">
        <v>1404</v>
      </c>
      <c r="B1414" s="196">
        <v>1404</v>
      </c>
      <c r="C1414" s="197" t="s">
        <v>1526</v>
      </c>
      <c r="D1414" s="197">
        <v>68.150000000000006</v>
      </c>
      <c r="E1414" s="196">
        <v>6.1950000000000003</v>
      </c>
      <c r="F1414" s="199">
        <v>7.5</v>
      </c>
      <c r="G1414" s="196"/>
      <c r="H1414" s="199">
        <v>5</v>
      </c>
      <c r="I1414" s="199">
        <v>10.45</v>
      </c>
      <c r="J1414" s="199">
        <v>5</v>
      </c>
      <c r="K1414" s="199">
        <v>13.7</v>
      </c>
      <c r="L1414" s="199">
        <v>6.75</v>
      </c>
      <c r="M1414" s="199">
        <v>2.5</v>
      </c>
      <c r="N1414" s="199">
        <v>6.25</v>
      </c>
      <c r="O1414" s="200" t="s">
        <v>70</v>
      </c>
      <c r="P1414" s="199">
        <v>0</v>
      </c>
      <c r="Q1414" s="199">
        <v>1.25</v>
      </c>
      <c r="R1414" s="196"/>
      <c r="S1414" s="196"/>
      <c r="T1414" s="196"/>
      <c r="U1414" s="196"/>
      <c r="V1414" s="199">
        <v>9.75</v>
      </c>
      <c r="W1414" s="196" t="s">
        <v>71</v>
      </c>
      <c r="X1414" s="198">
        <v>10</v>
      </c>
      <c r="Y1414" s="84"/>
      <c r="Z1414" s="82"/>
      <c r="AA1414" t="str">
        <f t="shared" si="69"/>
        <v>Wilson, C.J. GBP DE</v>
      </c>
    </row>
    <row r="1415" spans="1:27" ht="15.75" thickBot="1">
      <c r="A1415" s="196">
        <v>1405</v>
      </c>
      <c r="B1415" s="196">
        <v>1405</v>
      </c>
      <c r="C1415" s="197" t="s">
        <v>1527</v>
      </c>
      <c r="D1415" s="197">
        <v>12.3</v>
      </c>
      <c r="E1415" s="196">
        <v>0.76900000000000002</v>
      </c>
      <c r="F1415" s="199">
        <v>0</v>
      </c>
      <c r="G1415" s="199">
        <v>0</v>
      </c>
      <c r="H1415" s="199">
        <v>6.3</v>
      </c>
      <c r="I1415" s="199">
        <v>4.5</v>
      </c>
      <c r="J1415" s="199">
        <v>1.5</v>
      </c>
      <c r="K1415" s="199">
        <v>0</v>
      </c>
      <c r="L1415" s="199">
        <v>0</v>
      </c>
      <c r="M1415" s="199">
        <v>0</v>
      </c>
      <c r="N1415" s="199">
        <v>0</v>
      </c>
      <c r="O1415" s="200" t="s">
        <v>70</v>
      </c>
      <c r="P1415" s="199">
        <v>0</v>
      </c>
      <c r="Q1415" s="199">
        <v>0</v>
      </c>
      <c r="R1415" s="199">
        <v>0</v>
      </c>
      <c r="S1415" s="199">
        <v>0</v>
      </c>
      <c r="T1415" s="199">
        <v>0</v>
      </c>
      <c r="U1415" s="199">
        <v>0</v>
      </c>
      <c r="V1415" s="199">
        <v>0</v>
      </c>
      <c r="W1415" s="196" t="s">
        <v>71</v>
      </c>
      <c r="X1415" s="198">
        <v>10</v>
      </c>
      <c r="Y1415" s="81"/>
      <c r="Z1415" s="79"/>
      <c r="AA1415" t="str">
        <f t="shared" si="69"/>
        <v>Wilson, Chris WAS LB</v>
      </c>
    </row>
    <row r="1416" spans="1:27" ht="15.75" thickBot="1">
      <c r="A1416" s="196">
        <v>1406</v>
      </c>
      <c r="B1416" s="196">
        <v>1406</v>
      </c>
      <c r="C1416" s="197" t="s">
        <v>1528</v>
      </c>
      <c r="D1416" s="197">
        <v>139.52000000000001</v>
      </c>
      <c r="E1416" s="196">
        <v>8.7200000000000006</v>
      </c>
      <c r="F1416" s="199">
        <v>0.24</v>
      </c>
      <c r="G1416" s="199">
        <v>4.04</v>
      </c>
      <c r="H1416" s="199">
        <v>1.86</v>
      </c>
      <c r="I1416" s="199">
        <v>8.68</v>
      </c>
      <c r="J1416" s="199">
        <v>13.56</v>
      </c>
      <c r="K1416" s="199">
        <v>7.22</v>
      </c>
      <c r="L1416" s="199">
        <v>4.24</v>
      </c>
      <c r="M1416" s="199">
        <v>3.54</v>
      </c>
      <c r="N1416" s="199">
        <v>4</v>
      </c>
      <c r="O1416" s="199">
        <v>4.38</v>
      </c>
      <c r="P1416" s="200" t="s">
        <v>70</v>
      </c>
      <c r="Q1416" s="199">
        <v>5.68</v>
      </c>
      <c r="R1416" s="199">
        <v>4.22</v>
      </c>
      <c r="S1416" s="199">
        <v>38.08</v>
      </c>
      <c r="T1416" s="199">
        <v>10.24</v>
      </c>
      <c r="U1416" s="199">
        <v>12.38</v>
      </c>
      <c r="V1416" s="199">
        <v>17.16</v>
      </c>
      <c r="W1416" s="197" t="s">
        <v>164</v>
      </c>
      <c r="X1416" s="198">
        <v>11</v>
      </c>
      <c r="Y1416" s="84"/>
      <c r="Z1416" s="82"/>
      <c r="AA1416" t="str">
        <f t="shared" si="69"/>
        <v>Wilson, David NYG RB</v>
      </c>
    </row>
    <row r="1417" spans="1:27" ht="15.75" thickBot="1">
      <c r="A1417" s="196">
        <v>1407</v>
      </c>
      <c r="B1417" s="196">
        <v>1407</v>
      </c>
      <c r="C1417" s="197" t="s">
        <v>1529</v>
      </c>
      <c r="D1417" s="197">
        <v>141.75</v>
      </c>
      <c r="E1417" s="196">
        <v>8.859</v>
      </c>
      <c r="F1417" s="199">
        <v>6</v>
      </c>
      <c r="G1417" s="199">
        <v>8.5</v>
      </c>
      <c r="H1417" s="199">
        <v>9</v>
      </c>
      <c r="I1417" s="199">
        <v>14.25</v>
      </c>
      <c r="J1417" s="199">
        <v>9</v>
      </c>
      <c r="K1417" s="199">
        <v>8.25</v>
      </c>
      <c r="L1417" s="199">
        <v>13</v>
      </c>
      <c r="M1417" s="200" t="s">
        <v>70</v>
      </c>
      <c r="N1417" s="199">
        <v>6.5</v>
      </c>
      <c r="O1417" s="199">
        <v>5.75</v>
      </c>
      <c r="P1417" s="199">
        <v>7.5</v>
      </c>
      <c r="Q1417" s="199">
        <v>3.75</v>
      </c>
      <c r="R1417" s="199">
        <v>8.5</v>
      </c>
      <c r="S1417" s="199">
        <v>8.75</v>
      </c>
      <c r="T1417" s="199">
        <v>13.5</v>
      </c>
      <c r="U1417" s="199">
        <v>12.75</v>
      </c>
      <c r="V1417" s="199">
        <v>6.75</v>
      </c>
      <c r="W1417" s="196" t="s">
        <v>71</v>
      </c>
      <c r="X1417" s="198">
        <v>8</v>
      </c>
      <c r="Y1417" s="81"/>
      <c r="Z1417" s="79"/>
      <c r="AA1417" t="str">
        <f t="shared" si="69"/>
        <v>Wilson, George BUF S</v>
      </c>
    </row>
    <row r="1418" spans="1:27" ht="15.75" thickBot="1">
      <c r="A1418" s="196">
        <v>1408</v>
      </c>
      <c r="B1418" s="196">
        <v>1408</v>
      </c>
      <c r="C1418" s="197" t="s">
        <v>1530</v>
      </c>
      <c r="D1418" s="197">
        <v>76.650000000000006</v>
      </c>
      <c r="E1418" s="196">
        <v>5.1100000000000003</v>
      </c>
      <c r="F1418" s="199">
        <v>1.5</v>
      </c>
      <c r="G1418" s="199">
        <v>2.5</v>
      </c>
      <c r="H1418" s="199">
        <v>0</v>
      </c>
      <c r="I1418" s="199">
        <v>3</v>
      </c>
      <c r="J1418" s="199">
        <v>5.5</v>
      </c>
      <c r="K1418" s="199">
        <v>6</v>
      </c>
      <c r="L1418" s="200" t="s">
        <v>70</v>
      </c>
      <c r="M1418" s="199">
        <v>13.55</v>
      </c>
      <c r="N1418" s="199">
        <v>6.25</v>
      </c>
      <c r="O1418" s="199">
        <v>12.6</v>
      </c>
      <c r="P1418" s="199">
        <v>7</v>
      </c>
      <c r="Q1418" s="199">
        <v>3</v>
      </c>
      <c r="R1418" s="199">
        <v>6.75</v>
      </c>
      <c r="S1418" s="196"/>
      <c r="T1418" s="199">
        <v>2.25</v>
      </c>
      <c r="U1418" s="199">
        <v>0</v>
      </c>
      <c r="V1418" s="199">
        <v>6.75</v>
      </c>
      <c r="W1418" s="196" t="s">
        <v>71</v>
      </c>
      <c r="X1418" s="198">
        <v>7</v>
      </c>
      <c r="Y1418" s="84"/>
      <c r="Z1418" s="82"/>
      <c r="AA1418" t="str">
        <f t="shared" si="69"/>
        <v>Wilson, Jimmy MIA S</v>
      </c>
    </row>
    <row r="1419" spans="1:27" ht="15.75" thickBot="1">
      <c r="A1419" s="196">
        <v>1409</v>
      </c>
      <c r="B1419" s="196">
        <v>1409</v>
      </c>
      <c r="C1419" s="197" t="s">
        <v>1531</v>
      </c>
      <c r="D1419" s="197">
        <v>167.07</v>
      </c>
      <c r="E1419" s="196">
        <v>10.442</v>
      </c>
      <c r="F1419" s="199">
        <v>11</v>
      </c>
      <c r="G1419" s="199">
        <v>11.5</v>
      </c>
      <c r="H1419" s="199">
        <v>11.5</v>
      </c>
      <c r="I1419" s="199">
        <v>12.5</v>
      </c>
      <c r="J1419" s="199">
        <v>15</v>
      </c>
      <c r="K1419" s="199">
        <v>6.75</v>
      </c>
      <c r="L1419" s="199">
        <v>15.02</v>
      </c>
      <c r="M1419" s="199">
        <v>7.5</v>
      </c>
      <c r="N1419" s="199">
        <v>3.5</v>
      </c>
      <c r="O1419" s="200" t="s">
        <v>70</v>
      </c>
      <c r="P1419" s="199">
        <v>15.7</v>
      </c>
      <c r="Q1419" s="199">
        <v>12</v>
      </c>
      <c r="R1419" s="199">
        <v>6</v>
      </c>
      <c r="S1419" s="199">
        <v>7</v>
      </c>
      <c r="T1419" s="199">
        <v>7.5</v>
      </c>
      <c r="U1419" s="199">
        <v>7.75</v>
      </c>
      <c r="V1419" s="199">
        <v>16.850000000000001</v>
      </c>
      <c r="W1419" s="196" t="s">
        <v>71</v>
      </c>
      <c r="X1419" s="198">
        <v>10</v>
      </c>
      <c r="Y1419" s="81"/>
      <c r="Z1419" s="79"/>
      <c r="AA1419" t="str">
        <f t="shared" ref="AA1419:AA1470" si="70">IF(ISBLANK(C1419),"",C1419)</f>
        <v>Wilson, Josh WAS CB</v>
      </c>
    </row>
    <row r="1420" spans="1:27" ht="15.75" thickBot="1">
      <c r="A1420" s="196">
        <v>1410</v>
      </c>
      <c r="B1420" s="196">
        <v>1410</v>
      </c>
      <c r="C1420" s="197" t="s">
        <v>1532</v>
      </c>
      <c r="D1420" s="197">
        <v>87.61</v>
      </c>
      <c r="E1420" s="196">
        <v>5.476</v>
      </c>
      <c r="F1420" s="199">
        <v>8</v>
      </c>
      <c r="G1420" s="199">
        <v>9.75</v>
      </c>
      <c r="H1420" s="199">
        <v>3</v>
      </c>
      <c r="I1420" s="199">
        <v>6</v>
      </c>
      <c r="J1420" s="199">
        <v>0</v>
      </c>
      <c r="K1420" s="199">
        <v>10</v>
      </c>
      <c r="L1420" s="199">
        <v>3</v>
      </c>
      <c r="M1420" s="199">
        <v>1.5</v>
      </c>
      <c r="N1420" s="200" t="s">
        <v>70</v>
      </c>
      <c r="O1420" s="199">
        <v>4</v>
      </c>
      <c r="P1420" s="199">
        <v>7.93</v>
      </c>
      <c r="Q1420" s="199">
        <v>7.93</v>
      </c>
      <c r="R1420" s="199">
        <v>8.25</v>
      </c>
      <c r="S1420" s="199">
        <v>6</v>
      </c>
      <c r="T1420" s="199">
        <v>3</v>
      </c>
      <c r="U1420" s="199">
        <v>3.75</v>
      </c>
      <c r="V1420" s="199">
        <v>5.5</v>
      </c>
      <c r="W1420" s="196" t="s">
        <v>71</v>
      </c>
      <c r="X1420" s="198">
        <v>9</v>
      </c>
      <c r="Y1420" s="84"/>
      <c r="Z1420" s="82"/>
      <c r="AA1420" t="str">
        <f t="shared" si="70"/>
        <v>Wilson, Kyle NYJ CB</v>
      </c>
    </row>
    <row r="1421" spans="1:27" ht="15.75" thickBot="1">
      <c r="A1421" s="196">
        <v>1411</v>
      </c>
      <c r="B1421" s="196">
        <v>1411</v>
      </c>
      <c r="C1421" s="197" t="s">
        <v>1533</v>
      </c>
      <c r="D1421" s="197">
        <v>48.8</v>
      </c>
      <c r="E1421" s="196">
        <v>3.05</v>
      </c>
      <c r="F1421" s="199">
        <v>2</v>
      </c>
      <c r="G1421" s="199">
        <v>0</v>
      </c>
      <c r="H1421" s="199">
        <v>1.5</v>
      </c>
      <c r="I1421" s="199">
        <v>1.5</v>
      </c>
      <c r="J1421" s="199">
        <v>13.9</v>
      </c>
      <c r="K1421" s="200" t="s">
        <v>70</v>
      </c>
      <c r="L1421" s="199">
        <v>0</v>
      </c>
      <c r="M1421" s="199">
        <v>0</v>
      </c>
      <c r="N1421" s="199">
        <v>10.35</v>
      </c>
      <c r="O1421" s="199">
        <v>7.8</v>
      </c>
      <c r="P1421" s="199">
        <v>7</v>
      </c>
      <c r="Q1421" s="199">
        <v>0</v>
      </c>
      <c r="R1421" s="199">
        <v>0</v>
      </c>
      <c r="S1421" s="199">
        <v>0</v>
      </c>
      <c r="T1421" s="199">
        <v>3.25</v>
      </c>
      <c r="U1421" s="199">
        <v>1.5</v>
      </c>
      <c r="V1421" s="199">
        <v>0</v>
      </c>
      <c r="W1421" s="196" t="s">
        <v>87</v>
      </c>
      <c r="X1421" s="198">
        <v>6</v>
      </c>
      <c r="Y1421" s="81"/>
      <c r="Z1421" s="79"/>
      <c r="AA1421" t="str">
        <f t="shared" si="70"/>
        <v>Wilson, Martez NOS DE</v>
      </c>
    </row>
    <row r="1422" spans="1:27" ht="15.75" thickBot="1">
      <c r="A1422" s="196">
        <v>1412</v>
      </c>
      <c r="B1422" s="196">
        <v>1412</v>
      </c>
      <c r="C1422" s="197" t="s">
        <v>1534</v>
      </c>
      <c r="D1422" s="197">
        <v>265.72000000000003</v>
      </c>
      <c r="E1422" s="196">
        <v>16.608000000000001</v>
      </c>
      <c r="F1422" s="199">
        <v>4.32</v>
      </c>
      <c r="G1422" s="199">
        <v>11.84</v>
      </c>
      <c r="H1422" s="199">
        <v>17</v>
      </c>
      <c r="I1422" s="199">
        <v>-3.2</v>
      </c>
      <c r="J1422" s="199">
        <v>7.04</v>
      </c>
      <c r="K1422" s="199">
        <v>26.42</v>
      </c>
      <c r="L1422" s="199">
        <v>0.88</v>
      </c>
      <c r="M1422" s="199">
        <v>17.34</v>
      </c>
      <c r="N1422" s="199">
        <v>22.52</v>
      </c>
      <c r="O1422" s="199">
        <v>12.92</v>
      </c>
      <c r="P1422" s="200" t="s">
        <v>70</v>
      </c>
      <c r="Q1422" s="199">
        <v>20.76</v>
      </c>
      <c r="R1422" s="199">
        <v>28.82</v>
      </c>
      <c r="S1422" s="199">
        <v>9.1199999999999992</v>
      </c>
      <c r="T1422" s="199">
        <v>40.4</v>
      </c>
      <c r="U1422" s="199">
        <v>26.74</v>
      </c>
      <c r="V1422" s="199">
        <v>22.8</v>
      </c>
      <c r="W1422" s="197" t="s">
        <v>312</v>
      </c>
      <c r="X1422" s="198">
        <v>11</v>
      </c>
      <c r="Y1422" s="84"/>
      <c r="Z1422" s="82"/>
      <c r="AA1422" t="str">
        <f t="shared" si="70"/>
        <v>Wilson, Russell SEA QB</v>
      </c>
    </row>
    <row r="1423" spans="1:27" ht="15.75" thickBot="1">
      <c r="A1423" s="196">
        <v>1413</v>
      </c>
      <c r="B1423" s="196">
        <v>1413</v>
      </c>
      <c r="C1423" s="197" t="s">
        <v>1535</v>
      </c>
      <c r="D1423" s="197">
        <v>94.45</v>
      </c>
      <c r="E1423" s="196">
        <v>5.9029999999999996</v>
      </c>
      <c r="F1423" s="199">
        <v>15.25</v>
      </c>
      <c r="G1423" s="199">
        <v>2.5</v>
      </c>
      <c r="H1423" s="199">
        <v>3</v>
      </c>
      <c r="I1423" s="199">
        <v>15.95</v>
      </c>
      <c r="J1423" s="199">
        <v>11.25</v>
      </c>
      <c r="K1423" s="199">
        <v>4</v>
      </c>
      <c r="L1423" s="199">
        <v>3</v>
      </c>
      <c r="M1423" s="199">
        <v>16.5</v>
      </c>
      <c r="N1423" s="200" t="s">
        <v>70</v>
      </c>
      <c r="O1423" s="199">
        <v>1.5</v>
      </c>
      <c r="P1423" s="199">
        <v>11</v>
      </c>
      <c r="Q1423" s="199">
        <v>0</v>
      </c>
      <c r="R1423" s="199">
        <v>1.5</v>
      </c>
      <c r="S1423" s="199">
        <v>0.75</v>
      </c>
      <c r="T1423" s="199">
        <v>0</v>
      </c>
      <c r="U1423" s="199">
        <v>6</v>
      </c>
      <c r="V1423" s="199">
        <v>2.25</v>
      </c>
      <c r="W1423" s="196" t="s">
        <v>71</v>
      </c>
      <c r="X1423" s="198">
        <v>9</v>
      </c>
      <c r="Y1423" s="81"/>
      <c r="Z1423" s="79"/>
      <c r="AA1423" t="str">
        <f t="shared" si="70"/>
        <v>Wilson, Tavon NEP S</v>
      </c>
    </row>
    <row r="1424" spans="1:27" ht="15.75" thickBot="1">
      <c r="A1424" s="196">
        <v>1414</v>
      </c>
      <c r="B1424" s="196">
        <v>1414</v>
      </c>
      <c r="C1424" s="197" t="s">
        <v>1536</v>
      </c>
      <c r="D1424" s="197">
        <v>101.6</v>
      </c>
      <c r="E1424" s="196">
        <v>6.35</v>
      </c>
      <c r="F1424" s="199">
        <v>14.3</v>
      </c>
      <c r="G1424" s="199">
        <v>3.75</v>
      </c>
      <c r="H1424" s="199">
        <v>3.75</v>
      </c>
      <c r="I1424" s="199">
        <v>0</v>
      </c>
      <c r="J1424" s="199">
        <v>1.75</v>
      </c>
      <c r="K1424" s="199">
        <v>1.25</v>
      </c>
      <c r="L1424" s="199">
        <v>22.9</v>
      </c>
      <c r="M1424" s="199">
        <v>9.4499999999999993</v>
      </c>
      <c r="N1424" s="199">
        <v>9.4</v>
      </c>
      <c r="O1424" s="199">
        <v>0</v>
      </c>
      <c r="P1424" s="200" t="s">
        <v>70</v>
      </c>
      <c r="Q1424" s="199">
        <v>13.35</v>
      </c>
      <c r="R1424" s="199">
        <v>1.25</v>
      </c>
      <c r="S1424" s="199">
        <v>0</v>
      </c>
      <c r="T1424" s="199">
        <v>6.25</v>
      </c>
      <c r="U1424" s="199">
        <v>2.5</v>
      </c>
      <c r="V1424" s="199">
        <v>11.7</v>
      </c>
      <c r="W1424" s="196" t="s">
        <v>71</v>
      </c>
      <c r="X1424" s="198">
        <v>11</v>
      </c>
      <c r="Y1424" s="84"/>
      <c r="Z1424" s="82"/>
      <c r="AA1424" t="str">
        <f t="shared" si="70"/>
        <v>Wimbley, Kamerion TEN DE</v>
      </c>
    </row>
    <row r="1425" spans="1:27" ht="15.75" thickBot="1">
      <c r="A1425" s="196">
        <v>1415</v>
      </c>
      <c r="B1425" s="196">
        <v>1415</v>
      </c>
      <c r="C1425" s="197" t="s">
        <v>1537</v>
      </c>
      <c r="D1425" s="197">
        <v>192.7</v>
      </c>
      <c r="E1425" s="196">
        <v>12.044</v>
      </c>
      <c r="F1425" s="199">
        <v>6</v>
      </c>
      <c r="G1425" s="199">
        <v>13</v>
      </c>
      <c r="H1425" s="199">
        <v>12.5</v>
      </c>
      <c r="I1425" s="199">
        <v>17</v>
      </c>
      <c r="J1425" s="199">
        <v>13.85</v>
      </c>
      <c r="K1425" s="199">
        <v>21.75</v>
      </c>
      <c r="L1425" s="199">
        <v>21.75</v>
      </c>
      <c r="M1425" s="199">
        <v>7.75</v>
      </c>
      <c r="N1425" s="199">
        <v>6</v>
      </c>
      <c r="O1425" s="199">
        <v>15.5</v>
      </c>
      <c r="P1425" s="200" t="s">
        <v>70</v>
      </c>
      <c r="Q1425" s="199">
        <v>21.1</v>
      </c>
      <c r="R1425" s="199">
        <v>10.5</v>
      </c>
      <c r="S1425" s="199">
        <v>9.5</v>
      </c>
      <c r="T1425" s="199">
        <v>7</v>
      </c>
      <c r="U1425" s="199">
        <v>9.5</v>
      </c>
      <c r="V1425" s="199">
        <v>0</v>
      </c>
      <c r="W1425" s="196" t="s">
        <v>71</v>
      </c>
      <c r="X1425" s="198">
        <v>11</v>
      </c>
      <c r="Y1425" s="81"/>
      <c r="Z1425" s="79"/>
      <c r="AA1425" t="str">
        <f t="shared" si="70"/>
        <v>Winfield, Antoine MIN CB</v>
      </c>
    </row>
    <row r="1426" spans="1:27" ht="15.75" thickBot="1">
      <c r="A1426" s="196">
        <v>1416</v>
      </c>
      <c r="B1426" s="196">
        <v>1416</v>
      </c>
      <c r="C1426" s="197" t="s">
        <v>1538</v>
      </c>
      <c r="D1426" s="197">
        <v>83.35</v>
      </c>
      <c r="E1426" s="196">
        <v>5.2089999999999996</v>
      </c>
      <c r="F1426" s="199">
        <v>3.75</v>
      </c>
      <c r="G1426" s="199">
        <v>0</v>
      </c>
      <c r="H1426" s="199">
        <v>5</v>
      </c>
      <c r="I1426" s="199">
        <v>13.5</v>
      </c>
      <c r="J1426" s="199">
        <v>5</v>
      </c>
      <c r="K1426" s="199">
        <v>3.25</v>
      </c>
      <c r="L1426" s="199">
        <v>1.75</v>
      </c>
      <c r="M1426" s="199">
        <v>11.1</v>
      </c>
      <c r="N1426" s="199">
        <v>2.5</v>
      </c>
      <c r="O1426" s="200" t="s">
        <v>70</v>
      </c>
      <c r="P1426" s="199">
        <v>2.5</v>
      </c>
      <c r="Q1426" s="199">
        <v>14.5</v>
      </c>
      <c r="R1426" s="199">
        <v>0</v>
      </c>
      <c r="S1426" s="199">
        <v>6.25</v>
      </c>
      <c r="T1426" s="199">
        <v>9.25</v>
      </c>
      <c r="U1426" s="199">
        <v>2.5</v>
      </c>
      <c r="V1426" s="199">
        <v>2.5</v>
      </c>
      <c r="W1426" s="196" t="s">
        <v>71</v>
      </c>
      <c r="X1426" s="198">
        <v>10</v>
      </c>
      <c r="Y1426" s="84"/>
      <c r="Z1426" s="82"/>
      <c r="AA1426" t="str">
        <f t="shared" si="70"/>
        <v>Winn, Billy CLE DT</v>
      </c>
    </row>
    <row r="1427" spans="1:27" ht="15.75" thickBot="1">
      <c r="A1427" s="196">
        <v>1417</v>
      </c>
      <c r="B1427" s="196">
        <v>1417</v>
      </c>
      <c r="C1427" s="197" t="s">
        <v>1539</v>
      </c>
      <c r="D1427" s="197">
        <v>2.7</v>
      </c>
      <c r="E1427" s="196">
        <v>2.7</v>
      </c>
      <c r="F1427" s="196"/>
      <c r="G1427" s="196"/>
      <c r="H1427" s="199">
        <v>2.7</v>
      </c>
      <c r="I1427" s="196"/>
      <c r="J1427" s="196"/>
      <c r="K1427" s="196"/>
      <c r="L1427" s="196"/>
      <c r="M1427" s="196"/>
      <c r="N1427" s="196"/>
      <c r="O1427" s="196"/>
      <c r="P1427" s="196"/>
      <c r="Q1427" s="196"/>
      <c r="R1427" s="196"/>
      <c r="S1427" s="196"/>
      <c r="T1427" s="196"/>
      <c r="U1427" s="196"/>
      <c r="V1427" s="196"/>
      <c r="W1427" s="196" t="s">
        <v>87</v>
      </c>
      <c r="X1427" s="198" t="s">
        <v>160</v>
      </c>
      <c r="Y1427" s="81"/>
      <c r="Z1427" s="79"/>
      <c r="AA1427" t="str">
        <f t="shared" si="70"/>
        <v>Winslow, Kellen FA TE</v>
      </c>
    </row>
    <row r="1428" spans="1:27" ht="15.75" thickBot="1">
      <c r="A1428" s="196">
        <v>1418</v>
      </c>
      <c r="B1428" s="196">
        <v>1418</v>
      </c>
      <c r="C1428" s="197" t="s">
        <v>1540</v>
      </c>
      <c r="D1428" s="197">
        <v>86.44</v>
      </c>
      <c r="E1428" s="196">
        <v>6.1740000000000004</v>
      </c>
      <c r="F1428" s="199">
        <v>3</v>
      </c>
      <c r="G1428" s="199">
        <v>21.95</v>
      </c>
      <c r="H1428" s="199">
        <v>11.5</v>
      </c>
      <c r="I1428" s="199">
        <v>6</v>
      </c>
      <c r="J1428" s="199">
        <v>1.25</v>
      </c>
      <c r="K1428" s="199">
        <v>0</v>
      </c>
      <c r="L1428" s="199">
        <v>2.25</v>
      </c>
      <c r="M1428" s="196"/>
      <c r="N1428" s="196"/>
      <c r="O1428" s="199">
        <v>0.75</v>
      </c>
      <c r="P1428" s="200" t="s">
        <v>70</v>
      </c>
      <c r="Q1428" s="199">
        <v>0</v>
      </c>
      <c r="R1428" s="199">
        <v>6</v>
      </c>
      <c r="S1428" s="199">
        <v>26</v>
      </c>
      <c r="T1428" s="199">
        <v>0</v>
      </c>
      <c r="U1428" s="199">
        <v>7.74</v>
      </c>
      <c r="V1428" s="199">
        <v>0</v>
      </c>
      <c r="W1428" s="196" t="s">
        <v>71</v>
      </c>
      <c r="X1428" s="198">
        <v>11</v>
      </c>
      <c r="Y1428" s="84"/>
      <c r="Z1428" s="82"/>
      <c r="AA1428" t="str">
        <f t="shared" si="70"/>
        <v>Witherspoon, Will TEN LB</v>
      </c>
    </row>
    <row r="1429" spans="1:27" ht="15.75" thickBot="1">
      <c r="A1429" s="196">
        <v>1419</v>
      </c>
      <c r="B1429" s="196">
        <v>1419</v>
      </c>
      <c r="C1429" s="197" t="s">
        <v>1541</v>
      </c>
      <c r="D1429" s="197">
        <v>290.24</v>
      </c>
      <c r="E1429" s="196">
        <v>18.14</v>
      </c>
      <c r="F1429" s="199">
        <v>4</v>
      </c>
      <c r="G1429" s="199">
        <v>11.8</v>
      </c>
      <c r="H1429" s="199">
        <v>3.8</v>
      </c>
      <c r="I1429" s="199">
        <v>36.700000000000003</v>
      </c>
      <c r="J1429" s="200" t="s">
        <v>70</v>
      </c>
      <c r="K1429" s="199">
        <v>17.8</v>
      </c>
      <c r="L1429" s="199">
        <v>13.4</v>
      </c>
      <c r="M1429" s="199">
        <v>47.04</v>
      </c>
      <c r="N1429" s="199">
        <v>15.6</v>
      </c>
      <c r="O1429" s="199">
        <v>16.7</v>
      </c>
      <c r="P1429" s="199">
        <v>15.6</v>
      </c>
      <c r="Q1429" s="199">
        <v>20.9</v>
      </c>
      <c r="R1429" s="199">
        <v>19.8</v>
      </c>
      <c r="S1429" s="199">
        <v>12.2</v>
      </c>
      <c r="T1429" s="199">
        <v>17.8</v>
      </c>
      <c r="U1429" s="199">
        <v>15</v>
      </c>
      <c r="V1429" s="199">
        <v>22.1</v>
      </c>
      <c r="W1429" s="197" t="s">
        <v>164</v>
      </c>
      <c r="X1429" s="198">
        <v>5</v>
      </c>
      <c r="Y1429" s="81"/>
      <c r="Z1429" s="79"/>
      <c r="AA1429" t="str">
        <f t="shared" si="70"/>
        <v>Witten, Jason DAL TE</v>
      </c>
    </row>
    <row r="1430" spans="1:27" ht="15.75" thickBot="1">
      <c r="A1430" s="196">
        <v>1420</v>
      </c>
      <c r="B1430" s="196">
        <v>1420</v>
      </c>
      <c r="C1430" s="197" t="s">
        <v>1542</v>
      </c>
      <c r="D1430" s="197">
        <v>129.1</v>
      </c>
      <c r="E1430" s="196">
        <v>8.0690000000000008</v>
      </c>
      <c r="F1430" s="199">
        <v>14.4</v>
      </c>
      <c r="G1430" s="199">
        <v>0</v>
      </c>
      <c r="H1430" s="199">
        <v>8</v>
      </c>
      <c r="I1430" s="199">
        <v>4.25</v>
      </c>
      <c r="J1430" s="199">
        <v>13.8</v>
      </c>
      <c r="K1430" s="199">
        <v>14.4</v>
      </c>
      <c r="L1430" s="200" t="s">
        <v>70</v>
      </c>
      <c r="M1430" s="199">
        <v>5</v>
      </c>
      <c r="N1430" s="199">
        <v>12.5</v>
      </c>
      <c r="O1430" s="199">
        <v>2.5</v>
      </c>
      <c r="P1430" s="199">
        <v>0</v>
      </c>
      <c r="Q1430" s="199">
        <v>7.5</v>
      </c>
      <c r="R1430" s="199">
        <v>6.75</v>
      </c>
      <c r="S1430" s="199">
        <v>0</v>
      </c>
      <c r="T1430" s="199">
        <v>15.95</v>
      </c>
      <c r="U1430" s="199">
        <v>10.050000000000001</v>
      </c>
      <c r="V1430" s="199">
        <v>14</v>
      </c>
      <c r="W1430" s="197" t="s">
        <v>296</v>
      </c>
      <c r="X1430" s="198">
        <v>7</v>
      </c>
      <c r="Y1430" s="84"/>
      <c r="Z1430" s="82"/>
      <c r="AA1430" t="str">
        <f t="shared" si="70"/>
        <v>Wolfe, Derek DEN DE</v>
      </c>
    </row>
    <row r="1431" spans="1:27" ht="15.75" thickBot="1">
      <c r="A1431" s="196">
        <v>1421</v>
      </c>
      <c r="B1431" s="196">
        <v>1421</v>
      </c>
      <c r="C1431" s="197" t="s">
        <v>1543</v>
      </c>
      <c r="D1431" s="197">
        <v>157.41999999999999</v>
      </c>
      <c r="E1431" s="196">
        <v>9.8390000000000004</v>
      </c>
      <c r="F1431" s="199">
        <v>2</v>
      </c>
      <c r="G1431" s="199">
        <v>4</v>
      </c>
      <c r="H1431" s="199">
        <v>11.3</v>
      </c>
      <c r="I1431" s="199">
        <v>10.3</v>
      </c>
      <c r="J1431" s="199">
        <v>8.1999999999999993</v>
      </c>
      <c r="K1431" s="199">
        <v>13.82</v>
      </c>
      <c r="L1431" s="199">
        <v>8.6</v>
      </c>
      <c r="M1431" s="199">
        <v>10.9</v>
      </c>
      <c r="N1431" s="200" t="s">
        <v>70</v>
      </c>
      <c r="O1431" s="199">
        <v>22.1</v>
      </c>
      <c r="P1431" s="199">
        <v>0</v>
      </c>
      <c r="Q1431" s="199">
        <v>2.9</v>
      </c>
      <c r="R1431" s="199">
        <v>5.9</v>
      </c>
      <c r="S1431" s="199">
        <v>4.8</v>
      </c>
      <c r="T1431" s="199">
        <v>25.4</v>
      </c>
      <c r="U1431" s="199">
        <v>12.5</v>
      </c>
      <c r="V1431" s="199">
        <v>14.7</v>
      </c>
      <c r="W1431" s="197" t="s">
        <v>772</v>
      </c>
      <c r="X1431" s="198">
        <v>9</v>
      </c>
      <c r="Y1431" s="81"/>
      <c r="Z1431" s="79"/>
      <c r="AA1431" t="str">
        <f t="shared" si="70"/>
        <v>Woodhead, Danny NEP RB</v>
      </c>
    </row>
    <row r="1432" spans="1:27" ht="15.75" thickBot="1">
      <c r="A1432" s="196">
        <v>1422</v>
      </c>
      <c r="B1432" s="196">
        <v>1422</v>
      </c>
      <c r="C1432" s="197" t="s">
        <v>1544</v>
      </c>
      <c r="D1432" s="197">
        <v>92.45</v>
      </c>
      <c r="E1432" s="196">
        <v>7.1120000000000001</v>
      </c>
      <c r="F1432" s="199">
        <v>5.5</v>
      </c>
      <c r="G1432" s="199">
        <v>9.6</v>
      </c>
      <c r="H1432" s="199">
        <v>13.7</v>
      </c>
      <c r="I1432" s="200" t="s">
        <v>70</v>
      </c>
      <c r="J1432" s="199">
        <v>0</v>
      </c>
      <c r="K1432" s="196"/>
      <c r="L1432" s="199">
        <v>11.6</v>
      </c>
      <c r="M1432" s="199">
        <v>4</v>
      </c>
      <c r="N1432" s="199">
        <v>12</v>
      </c>
      <c r="O1432" s="199">
        <v>10.5</v>
      </c>
      <c r="P1432" s="199">
        <v>14.3</v>
      </c>
      <c r="Q1432" s="199">
        <v>0</v>
      </c>
      <c r="R1432" s="196"/>
      <c r="S1432" s="196"/>
      <c r="T1432" s="199">
        <v>3</v>
      </c>
      <c r="U1432" s="199">
        <v>2.25</v>
      </c>
      <c r="V1432" s="199">
        <v>6</v>
      </c>
      <c r="W1432" s="196" t="s">
        <v>71</v>
      </c>
      <c r="X1432" s="198">
        <v>4</v>
      </c>
      <c r="Y1432" s="84"/>
      <c r="Z1432" s="82"/>
      <c r="AA1432" t="str">
        <f t="shared" si="70"/>
        <v>Woodley, LaMarr PIT LB</v>
      </c>
    </row>
    <row r="1433" spans="1:27" ht="15.75" thickBot="1">
      <c r="A1433" s="196">
        <v>1423</v>
      </c>
      <c r="B1433" s="196">
        <v>1423</v>
      </c>
      <c r="C1433" s="197" t="s">
        <v>1545</v>
      </c>
      <c r="D1433" s="197">
        <v>5</v>
      </c>
      <c r="E1433" s="196">
        <v>0.41699999999999998</v>
      </c>
      <c r="F1433" s="199">
        <v>0</v>
      </c>
      <c r="G1433" s="199">
        <v>0</v>
      </c>
      <c r="H1433" s="199">
        <v>0</v>
      </c>
      <c r="I1433" s="200" t="s">
        <v>70</v>
      </c>
      <c r="J1433" s="199">
        <v>2.5</v>
      </c>
      <c r="K1433" s="199">
        <v>1.25</v>
      </c>
      <c r="L1433" s="199">
        <v>1.25</v>
      </c>
      <c r="M1433" s="199">
        <v>0</v>
      </c>
      <c r="N1433" s="199">
        <v>0</v>
      </c>
      <c r="O1433" s="199">
        <v>0</v>
      </c>
      <c r="P1433" s="199">
        <v>0</v>
      </c>
      <c r="Q1433" s="199">
        <v>0</v>
      </c>
      <c r="R1433" s="199">
        <v>0</v>
      </c>
      <c r="S1433" s="196"/>
      <c r="T1433" s="196"/>
      <c r="U1433" s="196"/>
      <c r="V1433" s="196"/>
      <c r="W1433" s="196" t="s">
        <v>71</v>
      </c>
      <c r="X1433" s="198">
        <v>4</v>
      </c>
      <c r="Y1433" s="81"/>
      <c r="Z1433" s="79"/>
      <c r="AA1433" t="str">
        <f t="shared" si="70"/>
        <v>Woods, Al PIT DE</v>
      </c>
    </row>
    <row r="1434" spans="1:27" ht="15.75" thickBot="1">
      <c r="A1434" s="196">
        <v>1424</v>
      </c>
      <c r="B1434" s="196">
        <v>1424</v>
      </c>
      <c r="C1434" s="197" t="s">
        <v>1546</v>
      </c>
      <c r="D1434" s="197">
        <v>77.25</v>
      </c>
      <c r="E1434" s="196">
        <v>11.036</v>
      </c>
      <c r="F1434" s="199">
        <v>18.5</v>
      </c>
      <c r="G1434" s="199">
        <v>12.75</v>
      </c>
      <c r="H1434" s="199">
        <v>5.5</v>
      </c>
      <c r="I1434" s="199">
        <v>16.75</v>
      </c>
      <c r="J1434" s="199">
        <v>16.25</v>
      </c>
      <c r="K1434" s="199">
        <v>1.5</v>
      </c>
      <c r="L1434" s="199">
        <v>6</v>
      </c>
      <c r="M1434" s="196"/>
      <c r="N1434" s="196"/>
      <c r="O1434" s="200" t="s">
        <v>70</v>
      </c>
      <c r="P1434" s="196"/>
      <c r="Q1434" s="196"/>
      <c r="R1434" s="196"/>
      <c r="S1434" s="196"/>
      <c r="T1434" s="196"/>
      <c r="U1434" s="196"/>
      <c r="V1434" s="196"/>
      <c r="W1434" s="196" t="s">
        <v>71</v>
      </c>
      <c r="X1434" s="198">
        <v>10</v>
      </c>
      <c r="Y1434" s="84"/>
      <c r="Z1434" s="82"/>
      <c r="AA1434" t="str">
        <f t="shared" si="70"/>
        <v>Woodson, Charles GBP S</v>
      </c>
    </row>
    <row r="1435" spans="1:27" ht="15.75" thickBot="1">
      <c r="A1435" s="196">
        <v>1425</v>
      </c>
      <c r="B1435" s="196">
        <v>1425</v>
      </c>
      <c r="C1435" s="197" t="s">
        <v>1547</v>
      </c>
      <c r="D1435" s="197">
        <v>219.7</v>
      </c>
      <c r="E1435" s="196">
        <v>14.647</v>
      </c>
      <c r="F1435" s="199">
        <v>25.5</v>
      </c>
      <c r="G1435" s="199">
        <v>8.25</v>
      </c>
      <c r="H1435" s="199">
        <v>9.6999999999999993</v>
      </c>
      <c r="I1435" s="199">
        <v>9.35</v>
      </c>
      <c r="J1435" s="199">
        <v>16</v>
      </c>
      <c r="K1435" s="199">
        <v>11.25</v>
      </c>
      <c r="L1435" s="200" t="s">
        <v>70</v>
      </c>
      <c r="M1435" s="199">
        <v>38</v>
      </c>
      <c r="N1435" s="199">
        <v>13.5</v>
      </c>
      <c r="O1435" s="199">
        <v>6</v>
      </c>
      <c r="P1435" s="199">
        <v>23.25</v>
      </c>
      <c r="Q1435" s="199">
        <v>23.15</v>
      </c>
      <c r="R1435" s="199">
        <v>2.25</v>
      </c>
      <c r="S1435" s="196"/>
      <c r="T1435" s="199">
        <v>9.25</v>
      </c>
      <c r="U1435" s="199">
        <v>19</v>
      </c>
      <c r="V1435" s="199">
        <v>5.25</v>
      </c>
      <c r="W1435" s="197" t="s">
        <v>130</v>
      </c>
      <c r="X1435" s="198">
        <v>7</v>
      </c>
      <c r="Y1435" s="81"/>
      <c r="Z1435" s="79"/>
      <c r="AA1435" t="str">
        <f t="shared" si="70"/>
        <v>Woodyard, Wesley DEN LB</v>
      </c>
    </row>
    <row r="1436" spans="1:27" ht="15.75" thickBot="1">
      <c r="A1436" s="196">
        <v>1426</v>
      </c>
      <c r="B1436" s="196">
        <v>1426</v>
      </c>
      <c r="C1436" s="197" t="s">
        <v>1548</v>
      </c>
      <c r="D1436" s="197">
        <v>114.15</v>
      </c>
      <c r="E1436" s="196">
        <v>7.1340000000000003</v>
      </c>
      <c r="F1436" s="199">
        <v>11.5</v>
      </c>
      <c r="G1436" s="199">
        <v>9.75</v>
      </c>
      <c r="H1436" s="199">
        <v>0</v>
      </c>
      <c r="I1436" s="199">
        <v>0</v>
      </c>
      <c r="J1436" s="199">
        <v>16.149999999999999</v>
      </c>
      <c r="K1436" s="200" t="s">
        <v>70</v>
      </c>
      <c r="L1436" s="199">
        <v>3.75</v>
      </c>
      <c r="M1436" s="199">
        <v>7.5</v>
      </c>
      <c r="N1436" s="199">
        <v>9.3000000000000007</v>
      </c>
      <c r="O1436" s="199">
        <v>3.75</v>
      </c>
      <c r="P1436" s="199">
        <v>7.05</v>
      </c>
      <c r="Q1436" s="199">
        <v>3.75</v>
      </c>
      <c r="R1436" s="199">
        <v>2.5</v>
      </c>
      <c r="S1436" s="199">
        <v>13.4</v>
      </c>
      <c r="T1436" s="199">
        <v>20.75</v>
      </c>
      <c r="U1436" s="199">
        <v>5</v>
      </c>
      <c r="V1436" s="199">
        <v>0</v>
      </c>
      <c r="W1436" s="196" t="s">
        <v>71</v>
      </c>
      <c r="X1436" s="198">
        <v>6</v>
      </c>
      <c r="Y1436" s="84"/>
      <c r="Z1436" s="82"/>
      <c r="AA1436" t="str">
        <f t="shared" si="70"/>
        <v>Wootton, Corey CHI DE</v>
      </c>
    </row>
    <row r="1437" spans="1:27" ht="15.75" thickBot="1">
      <c r="A1437" s="196">
        <v>1427</v>
      </c>
      <c r="B1437" s="196">
        <v>1427</v>
      </c>
      <c r="C1437" s="197" t="s">
        <v>1549</v>
      </c>
      <c r="D1437" s="197">
        <v>68</v>
      </c>
      <c r="E1437" s="196">
        <v>4.25</v>
      </c>
      <c r="F1437" s="199">
        <v>9.8000000000000007</v>
      </c>
      <c r="G1437" s="199">
        <v>0</v>
      </c>
      <c r="H1437" s="199">
        <v>3</v>
      </c>
      <c r="I1437" s="200" t="s">
        <v>70</v>
      </c>
      <c r="J1437" s="199">
        <v>13.5</v>
      </c>
      <c r="K1437" s="199">
        <v>11.1</v>
      </c>
      <c r="L1437" s="199">
        <v>0</v>
      </c>
      <c r="M1437" s="199">
        <v>1.5</v>
      </c>
      <c r="N1437" s="199">
        <v>0</v>
      </c>
      <c r="O1437" s="199">
        <v>0</v>
      </c>
      <c r="P1437" s="199">
        <v>0</v>
      </c>
      <c r="Q1437" s="199">
        <v>21.6</v>
      </c>
      <c r="R1437" s="199">
        <v>4.5</v>
      </c>
      <c r="S1437" s="199">
        <v>2.25</v>
      </c>
      <c r="T1437" s="199">
        <v>0.75</v>
      </c>
      <c r="U1437" s="199">
        <v>0</v>
      </c>
      <c r="V1437" s="199">
        <v>0</v>
      </c>
      <c r="W1437" s="196" t="s">
        <v>71</v>
      </c>
      <c r="X1437" s="198">
        <v>4</v>
      </c>
      <c r="Y1437" s="81"/>
      <c r="Z1437" s="79"/>
      <c r="AA1437" t="str">
        <f t="shared" si="70"/>
        <v>Worilds, Jason PIT LB</v>
      </c>
    </row>
    <row r="1438" spans="1:27" ht="15.75" thickBot="1">
      <c r="A1438" s="196">
        <v>1428</v>
      </c>
      <c r="B1438" s="196">
        <v>1428</v>
      </c>
      <c r="C1438" s="197" t="s">
        <v>1550</v>
      </c>
      <c r="D1438" s="197">
        <v>53.05</v>
      </c>
      <c r="E1438" s="196">
        <v>3.7890000000000001</v>
      </c>
      <c r="F1438" s="199">
        <v>0</v>
      </c>
      <c r="G1438" s="199">
        <v>14.9</v>
      </c>
      <c r="H1438" s="199">
        <v>0</v>
      </c>
      <c r="I1438" s="199">
        <v>3.75</v>
      </c>
      <c r="J1438" s="199">
        <v>2.5</v>
      </c>
      <c r="K1438" s="199">
        <v>15.5</v>
      </c>
      <c r="L1438" s="199">
        <v>0</v>
      </c>
      <c r="M1438" s="199">
        <v>0</v>
      </c>
      <c r="N1438" s="196"/>
      <c r="O1438" s="200" t="s">
        <v>70</v>
      </c>
      <c r="P1438" s="199">
        <v>0</v>
      </c>
      <c r="Q1438" s="199">
        <v>2.5</v>
      </c>
      <c r="R1438" s="199">
        <v>0</v>
      </c>
      <c r="S1438" s="199">
        <v>0</v>
      </c>
      <c r="T1438" s="199">
        <v>11.4</v>
      </c>
      <c r="U1438" s="196"/>
      <c r="V1438" s="199">
        <v>2.5</v>
      </c>
      <c r="W1438" s="196" t="s">
        <v>76</v>
      </c>
      <c r="X1438" s="198">
        <v>10</v>
      </c>
      <c r="Y1438" s="84"/>
      <c r="Z1438" s="82"/>
      <c r="AA1438" t="str">
        <f t="shared" si="70"/>
        <v>Worthy, Jerel GBP DE</v>
      </c>
    </row>
    <row r="1439" spans="1:27" ht="15.75" thickBot="1">
      <c r="A1439" s="196">
        <v>1429</v>
      </c>
      <c r="B1439" s="196">
        <v>1429</v>
      </c>
      <c r="C1439" s="197" t="s">
        <v>1551</v>
      </c>
      <c r="D1439" s="197">
        <v>94.75</v>
      </c>
      <c r="E1439" s="196">
        <v>9.4749999999999996</v>
      </c>
      <c r="F1439" s="199">
        <v>11</v>
      </c>
      <c r="G1439" s="199">
        <v>23.25</v>
      </c>
      <c r="H1439" s="199">
        <v>10</v>
      </c>
      <c r="I1439" s="199">
        <v>4.25</v>
      </c>
      <c r="J1439" s="200" t="s">
        <v>70</v>
      </c>
      <c r="K1439" s="199">
        <v>10.25</v>
      </c>
      <c r="L1439" s="199">
        <v>16.25</v>
      </c>
      <c r="M1439" s="199">
        <v>8.5</v>
      </c>
      <c r="N1439" s="199">
        <v>5.25</v>
      </c>
      <c r="O1439" s="199">
        <v>1.5</v>
      </c>
      <c r="P1439" s="199">
        <v>4.5</v>
      </c>
      <c r="Q1439" s="196"/>
      <c r="R1439" s="196"/>
      <c r="S1439" s="196"/>
      <c r="T1439" s="196"/>
      <c r="U1439" s="196"/>
      <c r="V1439" s="196"/>
      <c r="W1439" s="196" t="s">
        <v>96</v>
      </c>
      <c r="X1439" s="198">
        <v>5</v>
      </c>
      <c r="Y1439" s="81"/>
      <c r="Z1439" s="79"/>
      <c r="AA1439" t="str">
        <f t="shared" si="70"/>
        <v>Wright, Eric TBB CB</v>
      </c>
    </row>
    <row r="1440" spans="1:27" ht="15.75" thickBot="1">
      <c r="A1440" s="196">
        <v>1430</v>
      </c>
      <c r="B1440" s="196">
        <v>1430</v>
      </c>
      <c r="C1440" s="197" t="s">
        <v>1552</v>
      </c>
      <c r="D1440" s="197">
        <v>73.599999999999994</v>
      </c>
      <c r="E1440" s="196">
        <v>10.513999999999999</v>
      </c>
      <c r="F1440" s="196"/>
      <c r="G1440" s="196"/>
      <c r="H1440" s="196"/>
      <c r="I1440" s="196"/>
      <c r="J1440" s="196"/>
      <c r="K1440" s="196"/>
      <c r="L1440" s="196"/>
      <c r="M1440" s="196"/>
      <c r="N1440" s="196"/>
      <c r="O1440" s="199">
        <v>17.55</v>
      </c>
      <c r="P1440" s="200" t="s">
        <v>70</v>
      </c>
      <c r="Q1440" s="199">
        <v>13.65</v>
      </c>
      <c r="R1440" s="199">
        <v>2.5499999999999998</v>
      </c>
      <c r="S1440" s="199">
        <v>5.4</v>
      </c>
      <c r="T1440" s="199">
        <v>2.35</v>
      </c>
      <c r="U1440" s="199">
        <v>12.35</v>
      </c>
      <c r="V1440" s="199">
        <v>19.75</v>
      </c>
      <c r="W1440" s="196" t="s">
        <v>96</v>
      </c>
      <c r="X1440" s="198">
        <v>11</v>
      </c>
      <c r="Y1440" s="84"/>
      <c r="Z1440" s="82"/>
      <c r="AA1440" t="str">
        <f t="shared" si="70"/>
        <v>Wright, Jarius MIN WR</v>
      </c>
    </row>
    <row r="1441" spans="1:27" ht="15.75" thickBot="1">
      <c r="A1441" s="196">
        <v>1431</v>
      </c>
      <c r="B1441" s="196">
        <v>1431</v>
      </c>
      <c r="C1441" s="197" t="s">
        <v>1553</v>
      </c>
      <c r="D1441" s="197">
        <v>155.19999999999999</v>
      </c>
      <c r="E1441" s="196">
        <v>10.347</v>
      </c>
      <c r="F1441" s="199">
        <v>13.5</v>
      </c>
      <c r="G1441" s="199">
        <v>11</v>
      </c>
      <c r="H1441" s="199">
        <v>16.5</v>
      </c>
      <c r="I1441" s="199">
        <v>7.5</v>
      </c>
      <c r="J1441" s="199">
        <v>6</v>
      </c>
      <c r="K1441" s="199">
        <v>12</v>
      </c>
      <c r="L1441" s="199">
        <v>14.75</v>
      </c>
      <c r="M1441" s="199">
        <v>16</v>
      </c>
      <c r="N1441" s="199">
        <v>0</v>
      </c>
      <c r="O1441" s="196"/>
      <c r="P1441" s="200" t="s">
        <v>70</v>
      </c>
      <c r="Q1441" s="199">
        <v>5.25</v>
      </c>
      <c r="R1441" s="199">
        <v>8.25</v>
      </c>
      <c r="S1441" s="199">
        <v>5.5</v>
      </c>
      <c r="T1441" s="199">
        <v>13.65</v>
      </c>
      <c r="U1441" s="199">
        <v>16.3</v>
      </c>
      <c r="V1441" s="199">
        <v>9</v>
      </c>
      <c r="W1441" s="196" t="s">
        <v>71</v>
      </c>
      <c r="X1441" s="198">
        <v>11</v>
      </c>
      <c r="Y1441" s="81"/>
      <c r="Z1441" s="79"/>
      <c r="AA1441" t="str">
        <f t="shared" si="70"/>
        <v>Wright, K.J. SEA LB</v>
      </c>
    </row>
    <row r="1442" spans="1:27" ht="15.75" thickBot="1">
      <c r="A1442" s="196">
        <v>1432</v>
      </c>
      <c r="B1442" s="196">
        <v>1432</v>
      </c>
      <c r="C1442" s="197" t="s">
        <v>1554</v>
      </c>
      <c r="D1442" s="197">
        <v>164</v>
      </c>
      <c r="E1442" s="196">
        <v>10.933</v>
      </c>
      <c r="F1442" s="199">
        <v>9.9499999999999993</v>
      </c>
      <c r="G1442" s="199">
        <v>10.9</v>
      </c>
      <c r="H1442" s="199">
        <v>9.85</v>
      </c>
      <c r="I1442" s="199">
        <v>15.6</v>
      </c>
      <c r="J1442" s="199">
        <v>17.850000000000001</v>
      </c>
      <c r="K1442" s="199">
        <v>14.6</v>
      </c>
      <c r="L1442" s="199">
        <v>5.65</v>
      </c>
      <c r="M1442" s="199">
        <v>15.7</v>
      </c>
      <c r="N1442" s="199">
        <v>5.5</v>
      </c>
      <c r="O1442" s="199">
        <v>8.15</v>
      </c>
      <c r="P1442" s="200" t="s">
        <v>70</v>
      </c>
      <c r="Q1442" s="199">
        <v>11.45</v>
      </c>
      <c r="R1442" s="199">
        <v>15.3</v>
      </c>
      <c r="S1442" s="199">
        <v>10.15</v>
      </c>
      <c r="T1442" s="199">
        <v>6.85</v>
      </c>
      <c r="U1442" s="196"/>
      <c r="V1442" s="199">
        <v>6.5</v>
      </c>
      <c r="W1442" s="197" t="s">
        <v>136</v>
      </c>
      <c r="X1442" s="198">
        <v>11</v>
      </c>
      <c r="Y1442" s="84"/>
      <c r="Z1442" s="82"/>
      <c r="AA1442" t="str">
        <f t="shared" si="70"/>
        <v>Wright, Kendall TEN WR</v>
      </c>
    </row>
    <row r="1443" spans="1:27" ht="15.75" thickBot="1">
      <c r="A1443" s="196">
        <v>1433</v>
      </c>
      <c r="B1443" s="196">
        <v>1433</v>
      </c>
      <c r="C1443" s="197" t="s">
        <v>1555</v>
      </c>
      <c r="D1443" s="197">
        <v>155.25</v>
      </c>
      <c r="E1443" s="196">
        <v>9.7029999999999994</v>
      </c>
      <c r="F1443" s="199">
        <v>9.75</v>
      </c>
      <c r="G1443" s="199">
        <v>7.75</v>
      </c>
      <c r="H1443" s="199">
        <v>21</v>
      </c>
      <c r="I1443" s="199">
        <v>21</v>
      </c>
      <c r="J1443" s="199">
        <v>5.5</v>
      </c>
      <c r="K1443" s="200" t="s">
        <v>70</v>
      </c>
      <c r="L1443" s="199">
        <v>4</v>
      </c>
      <c r="M1443" s="199">
        <v>10.75</v>
      </c>
      <c r="N1443" s="199">
        <v>2.25</v>
      </c>
      <c r="O1443" s="199">
        <v>8</v>
      </c>
      <c r="P1443" s="199">
        <v>12</v>
      </c>
      <c r="Q1443" s="199">
        <v>8.75</v>
      </c>
      <c r="R1443" s="199">
        <v>7.75</v>
      </c>
      <c r="S1443" s="199">
        <v>14.25</v>
      </c>
      <c r="T1443" s="199">
        <v>5.25</v>
      </c>
      <c r="U1443" s="199">
        <v>8</v>
      </c>
      <c r="V1443" s="199">
        <v>9.25</v>
      </c>
      <c r="W1443" s="196" t="s">
        <v>71</v>
      </c>
      <c r="X1443" s="198">
        <v>6</v>
      </c>
      <c r="Y1443" s="81"/>
      <c r="Z1443" s="79"/>
      <c r="AA1443" t="str">
        <f t="shared" si="70"/>
        <v>Wright, Major CHI S</v>
      </c>
    </row>
    <row r="1444" spans="1:27" ht="15.75" thickBot="1">
      <c r="A1444" s="196">
        <v>1434</v>
      </c>
      <c r="B1444" s="196">
        <v>1434</v>
      </c>
      <c r="C1444" s="197" t="s">
        <v>1556</v>
      </c>
      <c r="D1444" s="197">
        <v>23</v>
      </c>
      <c r="E1444" s="196">
        <v>2.2999999999999998</v>
      </c>
      <c r="F1444" s="199">
        <v>0</v>
      </c>
      <c r="G1444" s="196"/>
      <c r="H1444" s="196"/>
      <c r="I1444" s="196"/>
      <c r="J1444" s="196"/>
      <c r="K1444" s="196"/>
      <c r="L1444" s="200" t="s">
        <v>70</v>
      </c>
      <c r="M1444" s="196"/>
      <c r="N1444" s="199">
        <v>1.5</v>
      </c>
      <c r="O1444" s="199">
        <v>2.5</v>
      </c>
      <c r="P1444" s="199">
        <v>6</v>
      </c>
      <c r="Q1444" s="199">
        <v>5.5</v>
      </c>
      <c r="R1444" s="199">
        <v>4.5</v>
      </c>
      <c r="S1444" s="199">
        <v>1.5</v>
      </c>
      <c r="T1444" s="199">
        <v>0</v>
      </c>
      <c r="U1444" s="199">
        <v>0</v>
      </c>
      <c r="V1444" s="199">
        <v>1.5</v>
      </c>
      <c r="W1444" s="196" t="s">
        <v>71</v>
      </c>
      <c r="X1444" s="198">
        <v>7</v>
      </c>
      <c r="Y1444" s="84"/>
      <c r="Z1444" s="82"/>
      <c r="AA1444" t="str">
        <f t="shared" si="70"/>
        <v>Wright, Shareece SDC CB</v>
      </c>
    </row>
    <row r="1445" spans="1:27" ht="15.75" thickBot="1">
      <c r="A1445" s="196">
        <v>1435</v>
      </c>
      <c r="B1445" s="196">
        <v>1435</v>
      </c>
      <c r="C1445" s="197" t="s">
        <v>1557</v>
      </c>
      <c r="D1445" s="197">
        <v>22.17</v>
      </c>
      <c r="E1445" s="196">
        <v>3.6949999999999998</v>
      </c>
      <c r="F1445" s="199">
        <v>0</v>
      </c>
      <c r="G1445" s="196"/>
      <c r="H1445" s="196"/>
      <c r="I1445" s="196"/>
      <c r="J1445" s="196"/>
      <c r="K1445" s="196"/>
      <c r="L1445" s="200" t="s">
        <v>70</v>
      </c>
      <c r="M1445" s="196"/>
      <c r="N1445" s="196"/>
      <c r="O1445" s="199">
        <v>2.72</v>
      </c>
      <c r="P1445" s="199">
        <v>0</v>
      </c>
      <c r="Q1445" s="196"/>
      <c r="R1445" s="196"/>
      <c r="S1445" s="196"/>
      <c r="T1445" s="199">
        <v>2.72</v>
      </c>
      <c r="U1445" s="199">
        <v>9.64</v>
      </c>
      <c r="V1445" s="199">
        <v>7.09</v>
      </c>
      <c r="W1445" s="196" t="s">
        <v>71</v>
      </c>
      <c r="X1445" s="198">
        <v>7</v>
      </c>
      <c r="Y1445" s="81"/>
      <c r="Z1445" s="79"/>
      <c r="AA1445" t="str">
        <f t="shared" si="70"/>
        <v>Wylie, Devon KCC WR</v>
      </c>
    </row>
    <row r="1446" spans="1:27" ht="15.75" thickBot="1">
      <c r="A1446" s="196">
        <v>1436</v>
      </c>
      <c r="B1446" s="196">
        <v>1436</v>
      </c>
      <c r="C1446" s="197" t="s">
        <v>1558</v>
      </c>
      <c r="D1446" s="197">
        <v>31.4</v>
      </c>
      <c r="E1446" s="196">
        <v>4.4859999999999998</v>
      </c>
      <c r="F1446" s="196"/>
      <c r="G1446" s="196"/>
      <c r="H1446" s="196"/>
      <c r="I1446" s="196"/>
      <c r="J1446" s="196"/>
      <c r="K1446" s="196"/>
      <c r="L1446" s="196"/>
      <c r="M1446" s="196"/>
      <c r="N1446" s="196"/>
      <c r="O1446" s="199">
        <v>11.8</v>
      </c>
      <c r="P1446" s="200" t="s">
        <v>70</v>
      </c>
      <c r="Q1446" s="199">
        <v>0</v>
      </c>
      <c r="R1446" s="199">
        <v>2.5</v>
      </c>
      <c r="S1446" s="199">
        <v>11.1</v>
      </c>
      <c r="T1446" s="199">
        <v>0</v>
      </c>
      <c r="U1446" s="199">
        <v>3.5</v>
      </c>
      <c r="V1446" s="199">
        <v>2.5</v>
      </c>
      <c r="W1446" s="196" t="s">
        <v>71</v>
      </c>
      <c r="X1446" s="198">
        <v>11</v>
      </c>
      <c r="AA1446" t="str">
        <f t="shared" si="70"/>
        <v>Wynn, Jarius TEN DE</v>
      </c>
    </row>
    <row r="1447" spans="1:27" ht="15.75" thickBot="1">
      <c r="A1447" s="196">
        <v>1437</v>
      </c>
      <c r="B1447" s="196">
        <v>1437</v>
      </c>
      <c r="C1447" s="197" t="s">
        <v>1559</v>
      </c>
      <c r="D1447" s="197">
        <v>0.42</v>
      </c>
      <c r="E1447" s="196">
        <v>0.105</v>
      </c>
      <c r="F1447" s="196"/>
      <c r="G1447" s="196"/>
      <c r="H1447" s="199">
        <v>0</v>
      </c>
      <c r="I1447" s="196"/>
      <c r="J1447" s="196"/>
      <c r="K1447" s="199">
        <v>-2.08</v>
      </c>
      <c r="L1447" s="196"/>
      <c r="M1447" s="200" t="s">
        <v>70</v>
      </c>
      <c r="N1447" s="196"/>
      <c r="O1447" s="196"/>
      <c r="P1447" s="196"/>
      <c r="Q1447" s="196"/>
      <c r="R1447" s="196"/>
      <c r="S1447" s="199">
        <v>6.7</v>
      </c>
      <c r="T1447" s="196"/>
      <c r="U1447" s="199">
        <v>-4.2</v>
      </c>
      <c r="V1447" s="196"/>
      <c r="W1447" s="196" t="s">
        <v>71</v>
      </c>
      <c r="X1447" s="198">
        <v>8</v>
      </c>
      <c r="AA1447" t="str">
        <f t="shared" si="70"/>
        <v>Yates, T.J. HOU QB</v>
      </c>
    </row>
    <row r="1448" spans="1:27" ht="15" customHeight="1" thickBot="1">
      <c r="A1448" s="196">
        <v>1438</v>
      </c>
      <c r="B1448" s="196">
        <v>1438</v>
      </c>
      <c r="C1448" s="197" t="s">
        <v>1560</v>
      </c>
      <c r="D1448" s="197">
        <v>0</v>
      </c>
      <c r="E1448" s="196">
        <v>0</v>
      </c>
      <c r="F1448" s="196"/>
      <c r="G1448" s="196"/>
      <c r="H1448" s="196"/>
      <c r="I1448" s="196"/>
      <c r="J1448" s="196"/>
      <c r="K1448" s="196"/>
      <c r="L1448" s="200" t="s">
        <v>70</v>
      </c>
      <c r="M1448" s="196"/>
      <c r="N1448" s="196"/>
      <c r="O1448" s="196"/>
      <c r="P1448" s="196"/>
      <c r="Q1448" s="196"/>
      <c r="R1448" s="196"/>
      <c r="S1448" s="199">
        <v>0</v>
      </c>
      <c r="T1448" s="199">
        <v>0</v>
      </c>
      <c r="U1448" s="199">
        <v>0</v>
      </c>
      <c r="V1448" s="199">
        <v>0</v>
      </c>
      <c r="W1448" s="196" t="s">
        <v>71</v>
      </c>
      <c r="X1448" s="198">
        <v>7</v>
      </c>
      <c r="AA1448" t="str">
        <f t="shared" si="70"/>
        <v>Yeatman, Will MIA TE</v>
      </c>
    </row>
    <row r="1449" spans="1:27" ht="15.75" thickBot="1">
      <c r="A1449" s="196">
        <v>1439</v>
      </c>
      <c r="B1449" s="196">
        <v>1439</v>
      </c>
      <c r="C1449" s="197" t="s">
        <v>1561</v>
      </c>
      <c r="D1449" s="197">
        <v>37.9</v>
      </c>
      <c r="E1449" s="196">
        <v>2.3690000000000002</v>
      </c>
      <c r="F1449" s="199">
        <v>0.3</v>
      </c>
      <c r="G1449" s="199">
        <v>0</v>
      </c>
      <c r="H1449" s="199">
        <v>0</v>
      </c>
      <c r="I1449" s="199">
        <v>6</v>
      </c>
      <c r="J1449" s="199">
        <v>0</v>
      </c>
      <c r="K1449" s="199">
        <v>7.6</v>
      </c>
      <c r="L1449" s="199">
        <v>4.2</v>
      </c>
      <c r="M1449" s="199">
        <v>1</v>
      </c>
      <c r="N1449" s="199">
        <v>0.3</v>
      </c>
      <c r="O1449" s="200" t="s">
        <v>70</v>
      </c>
      <c r="P1449" s="199">
        <v>8.6</v>
      </c>
      <c r="Q1449" s="199">
        <v>0</v>
      </c>
      <c r="R1449" s="199">
        <v>3.3</v>
      </c>
      <c r="S1449" s="199">
        <v>3.8</v>
      </c>
      <c r="T1449" s="199">
        <v>2.8</v>
      </c>
      <c r="U1449" s="199">
        <v>0</v>
      </c>
      <c r="V1449" s="199">
        <v>0</v>
      </c>
      <c r="W1449" s="196" t="s">
        <v>71</v>
      </c>
      <c r="X1449" s="198">
        <v>10</v>
      </c>
      <c r="AA1449" t="str">
        <f t="shared" si="70"/>
        <v>Young, Darrel WAS RB</v>
      </c>
    </row>
    <row r="1450" spans="1:27" ht="27" customHeight="1" thickBot="1">
      <c r="A1450" s="196">
        <v>1440</v>
      </c>
      <c r="B1450" s="196">
        <v>1440</v>
      </c>
      <c r="C1450" s="197" t="s">
        <v>1562</v>
      </c>
      <c r="D1450" s="197">
        <v>107.15</v>
      </c>
      <c r="E1450" s="196">
        <v>10.715</v>
      </c>
      <c r="F1450" s="199">
        <v>3.75</v>
      </c>
      <c r="G1450" s="199">
        <v>2.35</v>
      </c>
      <c r="H1450" s="199">
        <v>22</v>
      </c>
      <c r="I1450" s="199">
        <v>3.45</v>
      </c>
      <c r="J1450" s="200" t="s">
        <v>70</v>
      </c>
      <c r="K1450" s="199">
        <v>3.1</v>
      </c>
      <c r="L1450" s="199">
        <v>15.6</v>
      </c>
      <c r="M1450" s="199">
        <v>34.25</v>
      </c>
      <c r="N1450" s="199">
        <v>4.5</v>
      </c>
      <c r="O1450" s="199">
        <v>14.5</v>
      </c>
      <c r="P1450" s="199">
        <v>3.65</v>
      </c>
      <c r="Q1450" s="196"/>
      <c r="R1450" s="196"/>
      <c r="S1450" s="196"/>
      <c r="T1450" s="196"/>
      <c r="U1450" s="196"/>
      <c r="V1450" s="196"/>
      <c r="W1450" s="196" t="s">
        <v>71</v>
      </c>
      <c r="X1450" s="198">
        <v>5</v>
      </c>
      <c r="AA1450" t="str">
        <f t="shared" si="70"/>
        <v>Young, Titus DET WR</v>
      </c>
    </row>
    <row r="1451" spans="1:27" ht="27" customHeight="1" thickBot="1">
      <c r="A1451" s="196">
        <v>1441</v>
      </c>
      <c r="B1451" s="196">
        <v>1441</v>
      </c>
      <c r="C1451" s="197" t="s">
        <v>1563</v>
      </c>
      <c r="D1451" s="197">
        <v>115.3</v>
      </c>
      <c r="E1451" s="196">
        <v>8.8689999999999998</v>
      </c>
      <c r="F1451" s="196"/>
      <c r="G1451" s="199">
        <v>0</v>
      </c>
      <c r="H1451" s="199">
        <v>9</v>
      </c>
      <c r="I1451" s="199">
        <v>11.85</v>
      </c>
      <c r="J1451" s="199">
        <v>23.15</v>
      </c>
      <c r="K1451" s="199">
        <v>10.5</v>
      </c>
      <c r="L1451" s="199">
        <v>5.25</v>
      </c>
      <c r="M1451" s="199">
        <v>13.25</v>
      </c>
      <c r="N1451" s="199">
        <v>7</v>
      </c>
      <c r="O1451" s="200" t="s">
        <v>70</v>
      </c>
      <c r="P1451" s="199">
        <v>7.05</v>
      </c>
      <c r="Q1451" s="199">
        <v>5.75</v>
      </c>
      <c r="R1451" s="196"/>
      <c r="S1451" s="199">
        <v>3</v>
      </c>
      <c r="T1451" s="199">
        <v>6</v>
      </c>
      <c r="U1451" s="199">
        <v>13.5</v>
      </c>
      <c r="V1451" s="196"/>
      <c r="W1451" s="196" t="s">
        <v>71</v>
      </c>
      <c r="X1451" s="198">
        <v>10</v>
      </c>
      <c r="AA1451" t="str">
        <f t="shared" si="70"/>
        <v>Young, Usama CLE S</v>
      </c>
    </row>
    <row r="1452" spans="1:27" ht="15.75" thickBot="1">
      <c r="A1452" s="196">
        <v>1442</v>
      </c>
      <c r="B1452" s="196">
        <v>1442</v>
      </c>
      <c r="C1452" s="197" t="s">
        <v>1564</v>
      </c>
      <c r="D1452" s="197">
        <v>25</v>
      </c>
      <c r="E1452" s="196">
        <v>1.5620000000000001</v>
      </c>
      <c r="F1452" s="199">
        <v>0</v>
      </c>
      <c r="G1452" s="199">
        <v>0</v>
      </c>
      <c r="H1452" s="199">
        <v>0</v>
      </c>
      <c r="I1452" s="199">
        <v>1.25</v>
      </c>
      <c r="J1452" s="200" t="s">
        <v>70</v>
      </c>
      <c r="K1452" s="199">
        <v>0</v>
      </c>
      <c r="L1452" s="199">
        <v>2.5</v>
      </c>
      <c r="M1452" s="199">
        <v>2.5</v>
      </c>
      <c r="N1452" s="199">
        <v>0</v>
      </c>
      <c r="O1452" s="199">
        <v>0</v>
      </c>
      <c r="P1452" s="199">
        <v>6.25</v>
      </c>
      <c r="Q1452" s="199">
        <v>2.5</v>
      </c>
      <c r="R1452" s="199">
        <v>0</v>
      </c>
      <c r="S1452" s="199">
        <v>0</v>
      </c>
      <c r="T1452" s="199">
        <v>5</v>
      </c>
      <c r="U1452" s="199">
        <v>0</v>
      </c>
      <c r="V1452" s="199">
        <v>5</v>
      </c>
      <c r="W1452" s="196" t="s">
        <v>71</v>
      </c>
      <c r="X1452" s="198">
        <v>5</v>
      </c>
      <c r="AA1452" t="str">
        <f t="shared" si="70"/>
        <v>Young, Willie DET DE</v>
      </c>
    </row>
    <row r="1453" spans="1:27" ht="15.75" thickBot="1">
      <c r="A1453" s="196">
        <v>1443</v>
      </c>
      <c r="B1453" s="196">
        <v>1443</v>
      </c>
      <c r="C1453" s="197" t="s">
        <v>1565</v>
      </c>
      <c r="D1453" s="197">
        <v>79.77</v>
      </c>
      <c r="E1453" s="196">
        <v>7.2519999999999998</v>
      </c>
      <c r="F1453" s="199">
        <v>8.5</v>
      </c>
      <c r="G1453" s="199">
        <v>2.25</v>
      </c>
      <c r="H1453" s="199">
        <v>3.75</v>
      </c>
      <c r="I1453" s="200" t="s">
        <v>70</v>
      </c>
      <c r="J1453" s="199">
        <v>6.25</v>
      </c>
      <c r="K1453" s="199">
        <v>6</v>
      </c>
      <c r="L1453" s="199">
        <v>7.25</v>
      </c>
      <c r="M1453" s="199">
        <v>6</v>
      </c>
      <c r="N1453" s="199">
        <v>5.83</v>
      </c>
      <c r="O1453" s="199">
        <v>12.7</v>
      </c>
      <c r="P1453" s="199">
        <v>5.74</v>
      </c>
      <c r="Q1453" s="199">
        <v>15.5</v>
      </c>
      <c r="R1453" s="196"/>
      <c r="S1453" s="196"/>
      <c r="T1453" s="196"/>
      <c r="U1453" s="196"/>
      <c r="V1453" s="196"/>
      <c r="W1453" s="196" t="s">
        <v>71</v>
      </c>
      <c r="X1453" s="198">
        <v>4</v>
      </c>
      <c r="AA1453" t="str">
        <f t="shared" si="70"/>
        <v>Zbikowski, Tom IND S</v>
      </c>
    </row>
    <row r="1454" spans="1:27" ht="15.75" thickBot="1">
      <c r="A1454" s="196">
        <v>1444</v>
      </c>
      <c r="B1454" s="196">
        <v>1444</v>
      </c>
      <c r="C1454" s="197" t="s">
        <v>1566</v>
      </c>
      <c r="D1454" s="197">
        <v>7.5</v>
      </c>
      <c r="E1454" s="196">
        <v>1.071</v>
      </c>
      <c r="F1454" s="196"/>
      <c r="G1454" s="196"/>
      <c r="H1454" s="196"/>
      <c r="I1454" s="196"/>
      <c r="J1454" s="196"/>
      <c r="K1454" s="196"/>
      <c r="L1454" s="196"/>
      <c r="M1454" s="196"/>
      <c r="N1454" s="196"/>
      <c r="O1454" s="200" t="s">
        <v>70</v>
      </c>
      <c r="P1454" s="199">
        <v>0.75</v>
      </c>
      <c r="Q1454" s="199">
        <v>3</v>
      </c>
      <c r="R1454" s="199">
        <v>0</v>
      </c>
      <c r="S1454" s="199">
        <v>3.75</v>
      </c>
      <c r="T1454" s="199">
        <v>0</v>
      </c>
      <c r="U1454" s="199">
        <v>0</v>
      </c>
      <c r="V1454" s="199">
        <v>0</v>
      </c>
      <c r="W1454" s="196" t="s">
        <v>71</v>
      </c>
      <c r="X1454" s="198">
        <v>10</v>
      </c>
      <c r="AA1454" t="str">
        <f t="shared" si="70"/>
        <v>Zombo, Frank GBP LB</v>
      </c>
    </row>
    <row r="1455" spans="1:27" ht="15.75" thickBot="1">
      <c r="A1455" s="196">
        <v>1445</v>
      </c>
      <c r="B1455" s="196">
        <v>1445</v>
      </c>
      <c r="C1455" s="197" t="s">
        <v>1567</v>
      </c>
      <c r="D1455" s="197">
        <v>106.5</v>
      </c>
      <c r="E1455" s="196">
        <v>6.6559999999999997</v>
      </c>
      <c r="F1455" s="199">
        <v>12</v>
      </c>
      <c r="G1455" s="199">
        <v>11.5</v>
      </c>
      <c r="H1455" s="199">
        <v>8</v>
      </c>
      <c r="I1455" s="199">
        <v>18</v>
      </c>
      <c r="J1455" s="199">
        <v>6.5</v>
      </c>
      <c r="K1455" s="199">
        <v>5.5</v>
      </c>
      <c r="L1455" s="199">
        <v>10</v>
      </c>
      <c r="M1455" s="199">
        <v>1</v>
      </c>
      <c r="N1455" s="200" t="s">
        <v>70</v>
      </c>
      <c r="O1455" s="199">
        <v>6</v>
      </c>
      <c r="P1455" s="199">
        <v>1</v>
      </c>
      <c r="Q1455" s="199">
        <v>4</v>
      </c>
      <c r="R1455" s="199">
        <v>9</v>
      </c>
      <c r="S1455" s="199">
        <v>1</v>
      </c>
      <c r="T1455" s="199">
        <v>2</v>
      </c>
      <c r="U1455" s="199">
        <v>4</v>
      </c>
      <c r="V1455" s="199">
        <v>7</v>
      </c>
      <c r="W1455" s="196" t="s">
        <v>71</v>
      </c>
      <c r="X1455" s="198">
        <v>9</v>
      </c>
      <c r="AA1455" t="str">
        <f t="shared" si="70"/>
        <v>Zuerlein, Greg STL PK</v>
      </c>
    </row>
    <row r="1456" spans="1:27">
      <c r="AA1456" t="str">
        <f t="shared" si="70"/>
        <v/>
      </c>
    </row>
    <row r="1457" spans="1:27" ht="15" customHeight="1">
      <c r="A1457" s="178" t="s">
        <v>1568</v>
      </c>
      <c r="B1457" s="178"/>
      <c r="AA1457" t="str">
        <f t="shared" si="70"/>
        <v/>
      </c>
    </row>
    <row r="1458" spans="1:27">
      <c r="A1458" s="202" t="s">
        <v>1569</v>
      </c>
      <c r="B1458" s="202"/>
      <c r="AA1458" t="str">
        <f t="shared" si="70"/>
        <v/>
      </c>
    </row>
    <row r="1459" spans="1:27" ht="24" customHeight="1">
      <c r="A1459" s="202" t="s">
        <v>1570</v>
      </c>
      <c r="B1459" s="202"/>
      <c r="AA1459" t="str">
        <f t="shared" si="70"/>
        <v/>
      </c>
    </row>
    <row r="1460" spans="1:27" ht="24" customHeight="1">
      <c r="A1460" s="203" t="s">
        <v>1571</v>
      </c>
      <c r="B1460" s="203"/>
      <c r="AA1460" t="str">
        <f t="shared" si="70"/>
        <v/>
      </c>
    </row>
    <row r="1461" spans="1:27">
      <c r="AA1461" t="str">
        <f t="shared" si="70"/>
        <v/>
      </c>
    </row>
    <row r="1462" spans="1:27">
      <c r="AA1462" t="str">
        <f t="shared" si="70"/>
        <v/>
      </c>
    </row>
    <row r="1463" spans="1:27">
      <c r="AA1463" t="str">
        <f t="shared" si="70"/>
        <v/>
      </c>
    </row>
    <row r="1464" spans="1:27">
      <c r="AA1464" t="str">
        <f t="shared" si="70"/>
        <v/>
      </c>
    </row>
    <row r="1465" spans="1:27">
      <c r="AA1465" t="str">
        <f t="shared" si="70"/>
        <v/>
      </c>
    </row>
    <row r="1466" spans="1:27">
      <c r="AA1466" t="str">
        <f t="shared" si="70"/>
        <v/>
      </c>
    </row>
    <row r="1467" spans="1:27">
      <c r="AA1467" t="str">
        <f t="shared" si="70"/>
        <v/>
      </c>
    </row>
    <row r="1468" spans="1:27">
      <c r="AA1468" t="str">
        <f t="shared" si="70"/>
        <v/>
      </c>
    </row>
    <row r="1469" spans="1:27">
      <c r="AA1469" t="str">
        <f t="shared" si="70"/>
        <v/>
      </c>
    </row>
    <row r="1470" spans="1:27">
      <c r="AA1470" t="str">
        <f t="shared" si="70"/>
        <v/>
      </c>
    </row>
    <row r="1471" spans="1:27">
      <c r="AA1471" t="str">
        <f>IF(ISBLANK(C1471),"",C1471)</f>
        <v/>
      </c>
    </row>
  </sheetData>
  <mergeCells count="170">
    <mergeCell ref="A1457:B1457"/>
    <mergeCell ref="A1458:B1458"/>
    <mergeCell ref="A1459:B1459"/>
    <mergeCell ref="A1460:B1460"/>
    <mergeCell ref="BA7:BB7"/>
    <mergeCell ref="BA18:BB18"/>
    <mergeCell ref="BA38:BB38"/>
    <mergeCell ref="BA52:BB52"/>
    <mergeCell ref="BA54:BB54"/>
    <mergeCell ref="BA60:BB60"/>
    <mergeCell ref="BA77:BB77"/>
    <mergeCell ref="BA91:BB91"/>
    <mergeCell ref="BA94:BB94"/>
    <mergeCell ref="BA98:BB98"/>
    <mergeCell ref="BA101:BB101"/>
    <mergeCell ref="BA120:BB120"/>
    <mergeCell ref="BA128:BB128"/>
    <mergeCell ref="BA293:BE293"/>
    <mergeCell ref="BA294:BE294"/>
    <mergeCell ref="BA288:BE288"/>
    <mergeCell ref="BA289:BE289"/>
    <mergeCell ref="BA290:BE290"/>
    <mergeCell ref="BA291:BE291"/>
    <mergeCell ref="BA292:BE292"/>
    <mergeCell ref="BA283:BE283"/>
    <mergeCell ref="BA284:BE284"/>
    <mergeCell ref="BA285:BE285"/>
    <mergeCell ref="BA286:BE286"/>
    <mergeCell ref="BA287:BE287"/>
    <mergeCell ref="BA278:BE278"/>
    <mergeCell ref="BA279:BE279"/>
    <mergeCell ref="BA280:BE280"/>
    <mergeCell ref="BA281:BE281"/>
    <mergeCell ref="BA282:BE282"/>
    <mergeCell ref="BA273:BE273"/>
    <mergeCell ref="BA274:BE274"/>
    <mergeCell ref="BA275:BE275"/>
    <mergeCell ref="BA276:BE276"/>
    <mergeCell ref="BA277:BE277"/>
    <mergeCell ref="BA268:BE268"/>
    <mergeCell ref="BA269:BE269"/>
    <mergeCell ref="BA270:BE270"/>
    <mergeCell ref="BA271:BE271"/>
    <mergeCell ref="BA272:BE272"/>
    <mergeCell ref="BA263:BE263"/>
    <mergeCell ref="BA264:BE264"/>
    <mergeCell ref="BA265:BE265"/>
    <mergeCell ref="BA266:BE266"/>
    <mergeCell ref="BA267:BE267"/>
    <mergeCell ref="BA258:BE258"/>
    <mergeCell ref="BA259:BE259"/>
    <mergeCell ref="BA260:BE260"/>
    <mergeCell ref="BA261:BE261"/>
    <mergeCell ref="BA262:BE262"/>
    <mergeCell ref="BA253:BE253"/>
    <mergeCell ref="BA254:BE254"/>
    <mergeCell ref="BA255:BE255"/>
    <mergeCell ref="BA256:BE256"/>
    <mergeCell ref="BA257:BE257"/>
    <mergeCell ref="BA248:BE248"/>
    <mergeCell ref="BA249:BE249"/>
    <mergeCell ref="BA250:BE250"/>
    <mergeCell ref="BA251:BE251"/>
    <mergeCell ref="BA252:BE252"/>
    <mergeCell ref="BA243:BE243"/>
    <mergeCell ref="BA244:BE244"/>
    <mergeCell ref="BA245:BE245"/>
    <mergeCell ref="BA246:BE246"/>
    <mergeCell ref="BA247:BE247"/>
    <mergeCell ref="BA238:BE238"/>
    <mergeCell ref="BA239:BE239"/>
    <mergeCell ref="BA240:BE240"/>
    <mergeCell ref="BA241:BE241"/>
    <mergeCell ref="BA242:BE242"/>
    <mergeCell ref="BA233:BE233"/>
    <mergeCell ref="BA234:BE234"/>
    <mergeCell ref="BA235:BE235"/>
    <mergeCell ref="BA236:BE236"/>
    <mergeCell ref="BA237:BE237"/>
    <mergeCell ref="BA221:BE221"/>
    <mergeCell ref="BA222:BE222"/>
    <mergeCell ref="BA230:BE230"/>
    <mergeCell ref="BA231:BE231"/>
    <mergeCell ref="BA232:BE232"/>
    <mergeCell ref="BA216:BE216"/>
    <mergeCell ref="BA217:BE217"/>
    <mergeCell ref="BA218:BE218"/>
    <mergeCell ref="BA219:BE219"/>
    <mergeCell ref="BA220:BE220"/>
    <mergeCell ref="BA211:BE211"/>
    <mergeCell ref="BA212:BE212"/>
    <mergeCell ref="BA213:BE213"/>
    <mergeCell ref="BA214:BE214"/>
    <mergeCell ref="BA215:BE215"/>
    <mergeCell ref="BA206:BE206"/>
    <mergeCell ref="BA207:BE207"/>
    <mergeCell ref="BA208:BE208"/>
    <mergeCell ref="BA209:BE209"/>
    <mergeCell ref="BA210:BE210"/>
    <mergeCell ref="BA201:BE201"/>
    <mergeCell ref="BA202:BE202"/>
    <mergeCell ref="BA203:BE203"/>
    <mergeCell ref="BA204:BE204"/>
    <mergeCell ref="BA205:BE205"/>
    <mergeCell ref="BA196:BE196"/>
    <mergeCell ref="BA197:BE197"/>
    <mergeCell ref="BA198:BE198"/>
    <mergeCell ref="BA199:BE199"/>
    <mergeCell ref="BA200:BE200"/>
    <mergeCell ref="BA191:BE191"/>
    <mergeCell ref="BA192:BE192"/>
    <mergeCell ref="BA193:BE193"/>
    <mergeCell ref="BA194:BE194"/>
    <mergeCell ref="BA195:BE195"/>
    <mergeCell ref="BA186:BE186"/>
    <mergeCell ref="BA187:BE187"/>
    <mergeCell ref="BA188:BE188"/>
    <mergeCell ref="BA189:BE189"/>
    <mergeCell ref="BA190:BE190"/>
    <mergeCell ref="BA181:BE181"/>
    <mergeCell ref="BA182:BE182"/>
    <mergeCell ref="BA183:BE183"/>
    <mergeCell ref="BA184:BE184"/>
    <mergeCell ref="BA185:BE185"/>
    <mergeCell ref="BA176:BE176"/>
    <mergeCell ref="BA177:BE177"/>
    <mergeCell ref="BA178:BE178"/>
    <mergeCell ref="BA179:BE179"/>
    <mergeCell ref="BA180:BE180"/>
    <mergeCell ref="BA171:BE171"/>
    <mergeCell ref="BA172:BE172"/>
    <mergeCell ref="BA173:BE173"/>
    <mergeCell ref="BA174:BE174"/>
    <mergeCell ref="BA175:BE175"/>
    <mergeCell ref="BA166:BE166"/>
    <mergeCell ref="BA167:BE167"/>
    <mergeCell ref="BA168:BE168"/>
    <mergeCell ref="BA169:BE169"/>
    <mergeCell ref="BA170:BE170"/>
    <mergeCell ref="BA149:BE149"/>
    <mergeCell ref="BA150:BE150"/>
    <mergeCell ref="BA161:BE161"/>
    <mergeCell ref="BA162:BE162"/>
    <mergeCell ref="BA163:BE163"/>
    <mergeCell ref="BA164:BE164"/>
    <mergeCell ref="BA165:BE165"/>
    <mergeCell ref="BA156:BE156"/>
    <mergeCell ref="BA157:BE157"/>
    <mergeCell ref="BA158:BE158"/>
    <mergeCell ref="BA159:BE159"/>
    <mergeCell ref="BA160:BE160"/>
    <mergeCell ref="BA49:BB49"/>
    <mergeCell ref="BA75:BB75"/>
    <mergeCell ref="BA151:BE151"/>
    <mergeCell ref="BA152:BE152"/>
    <mergeCell ref="BA153:BE153"/>
    <mergeCell ref="BA154:BE154"/>
    <mergeCell ref="BA155:BE155"/>
    <mergeCell ref="BA146:BE146"/>
    <mergeCell ref="BA147:BE147"/>
    <mergeCell ref="BA148:BE148"/>
    <mergeCell ref="BA3:BA5"/>
    <mergeCell ref="BA129:BB129"/>
    <mergeCell ref="BA134:BB134"/>
    <mergeCell ref="BA142:BE142"/>
    <mergeCell ref="BA143:BE143"/>
    <mergeCell ref="BA144:BE144"/>
    <mergeCell ref="BA145:BE145"/>
    <mergeCell ref="A5:A7"/>
    <mergeCell ref="F9:V9"/>
  </mergeCells>
  <hyperlinks>
    <hyperlink ref="A5" r:id="rId1"/>
    <hyperlink ref="C5" r:id="rId2" display="http://football6.myfantasyleague.com/2013/login?L=59380"/>
    <hyperlink ref="C6" r:id="rId3" display="http://football6.myfantasyleague.com/2013/support?L=59380&amp;PROGRAM=options_08"/>
    <hyperlink ref="C10" r:id="rId4" display="http://football6.myfantasyleague.com/2013/top?L=59380&amp;SEARCHTYPE=BASIC&amp;COUNT=1500&amp;YEAR=2012&amp;START_WEEK=1&amp;END_WEEK=17&amp;CATEGORY=overall&amp;DISPLAY=points&amp;TEAM=*&amp;SORT=NAME"/>
    <hyperlink ref="D10" r:id="rId5" tooltip="Click to sort highest to lowest" display="http://football6.myfantasyleague.com/2013/top?L=59380&amp;SEARCHTYPE=BASIC&amp;COUNT=1500&amp;YEAR=2012&amp;START_WEEK=1&amp;END_WEEK=17&amp;CATEGORY=overall&amp;DISPLAY=points&amp;TEAM=*&amp;SORT=TOT"/>
    <hyperlink ref="E10" r:id="rId6" tooltip="Click to sort highest to lowest" display="http://football6.myfantasyleague.com/2013/top?L=59380&amp;SEARCHTYPE=BASIC&amp;COUNT=1500&amp;YEAR=2012&amp;START_WEEK=1&amp;END_WEEK=17&amp;CATEGORY=overall&amp;DISPLAY=points&amp;TEAM=*&amp;SORT=AVG"/>
    <hyperlink ref="F10" r:id="rId7" tooltip="Click to sort highest to lowest" display="http://football6.myfantasyleague.com/2013/top?L=59380&amp;SEARCHTYPE=BASIC&amp;COUNT=1500&amp;YEAR=2012&amp;START_WEEK=1&amp;END_WEEK=17&amp;CATEGORY=overall&amp;DISPLAY=points&amp;TEAM=*&amp;SORT=1"/>
    <hyperlink ref="G10" r:id="rId8" tooltip="Click to sort highest to lowest" display="http://football6.myfantasyleague.com/2013/top?L=59380&amp;SEARCHTYPE=BASIC&amp;COUNT=1500&amp;YEAR=2012&amp;START_WEEK=1&amp;END_WEEK=17&amp;CATEGORY=overall&amp;DISPLAY=points&amp;TEAM=*&amp;SORT=2"/>
    <hyperlink ref="H10" r:id="rId9" tooltip="Click to sort highest to lowest" display="http://football6.myfantasyleague.com/2013/top?L=59380&amp;SEARCHTYPE=BASIC&amp;COUNT=1500&amp;YEAR=2012&amp;START_WEEK=1&amp;END_WEEK=17&amp;CATEGORY=overall&amp;DISPLAY=points&amp;TEAM=*&amp;SORT=3"/>
    <hyperlink ref="I10" r:id="rId10" tooltip="Click to sort highest to lowest" display="http://football6.myfantasyleague.com/2013/top?L=59380&amp;SEARCHTYPE=BASIC&amp;COUNT=1500&amp;YEAR=2012&amp;START_WEEK=1&amp;END_WEEK=17&amp;CATEGORY=overall&amp;DISPLAY=points&amp;TEAM=*&amp;SORT=4"/>
    <hyperlink ref="J10" r:id="rId11" tooltip="Click to sort highest to lowest" display="http://football6.myfantasyleague.com/2013/top?L=59380&amp;SEARCHTYPE=BASIC&amp;COUNT=1500&amp;YEAR=2012&amp;START_WEEK=1&amp;END_WEEK=17&amp;CATEGORY=overall&amp;DISPLAY=points&amp;TEAM=*&amp;SORT=5"/>
    <hyperlink ref="K10" r:id="rId12" tooltip="Click to sort highest to lowest" display="http://football6.myfantasyleague.com/2013/top?L=59380&amp;SEARCHTYPE=BASIC&amp;COUNT=1500&amp;YEAR=2012&amp;START_WEEK=1&amp;END_WEEK=17&amp;CATEGORY=overall&amp;DISPLAY=points&amp;TEAM=*&amp;SORT=6"/>
    <hyperlink ref="L10" r:id="rId13" tooltip="Click to sort highest to lowest" display="http://football6.myfantasyleague.com/2013/top?L=59380&amp;SEARCHTYPE=BASIC&amp;COUNT=1500&amp;YEAR=2012&amp;START_WEEK=1&amp;END_WEEK=17&amp;CATEGORY=overall&amp;DISPLAY=points&amp;TEAM=*&amp;SORT=7"/>
    <hyperlink ref="M10" r:id="rId14" tooltip="Click to sort highest to lowest" display="http://football6.myfantasyleague.com/2013/top?L=59380&amp;SEARCHTYPE=BASIC&amp;COUNT=1500&amp;YEAR=2012&amp;START_WEEK=1&amp;END_WEEK=17&amp;CATEGORY=overall&amp;DISPLAY=points&amp;TEAM=*&amp;SORT=8"/>
    <hyperlink ref="N10" r:id="rId15" tooltip="Click to sort highest to lowest" display="http://football6.myfantasyleague.com/2013/top?L=59380&amp;SEARCHTYPE=BASIC&amp;COUNT=1500&amp;YEAR=2012&amp;START_WEEK=1&amp;END_WEEK=17&amp;CATEGORY=overall&amp;DISPLAY=points&amp;TEAM=*&amp;SORT=9"/>
    <hyperlink ref="O10" r:id="rId16" tooltip="Click to sort highest to lowest" display="http://football6.myfantasyleague.com/2013/top?L=59380&amp;SEARCHTYPE=BASIC&amp;COUNT=1500&amp;YEAR=2012&amp;START_WEEK=1&amp;END_WEEK=17&amp;CATEGORY=overall&amp;DISPLAY=points&amp;TEAM=*&amp;SORT=10"/>
    <hyperlink ref="P10" r:id="rId17" tooltip="Click to sort highest to lowest" display="http://football6.myfantasyleague.com/2013/top?L=59380&amp;SEARCHTYPE=BASIC&amp;COUNT=1500&amp;YEAR=2012&amp;START_WEEK=1&amp;END_WEEK=17&amp;CATEGORY=overall&amp;DISPLAY=points&amp;TEAM=*&amp;SORT=11"/>
    <hyperlink ref="Q10" r:id="rId18" tooltip="Click to sort highest to lowest" display="http://football6.myfantasyleague.com/2013/top?L=59380&amp;SEARCHTYPE=BASIC&amp;COUNT=1500&amp;YEAR=2012&amp;START_WEEK=1&amp;END_WEEK=17&amp;CATEGORY=overall&amp;DISPLAY=points&amp;TEAM=*&amp;SORT=12"/>
    <hyperlink ref="R10" r:id="rId19" tooltip="Click to sort highest to lowest" display="http://football6.myfantasyleague.com/2013/top?L=59380&amp;SEARCHTYPE=BASIC&amp;COUNT=1500&amp;YEAR=2012&amp;START_WEEK=1&amp;END_WEEK=17&amp;CATEGORY=overall&amp;DISPLAY=points&amp;TEAM=*&amp;SORT=13"/>
    <hyperlink ref="S10" r:id="rId20" tooltip="Click to sort highest to lowest" display="http://football6.myfantasyleague.com/2013/top?L=59380&amp;SEARCHTYPE=BASIC&amp;COUNT=1500&amp;YEAR=2012&amp;START_WEEK=1&amp;END_WEEK=17&amp;CATEGORY=overall&amp;DISPLAY=points&amp;TEAM=*&amp;SORT=14"/>
    <hyperlink ref="T10" r:id="rId21" tooltip="Click to sort highest to lowest" display="http://football6.myfantasyleague.com/2013/top?L=59380&amp;SEARCHTYPE=BASIC&amp;COUNT=1500&amp;YEAR=2012&amp;START_WEEK=1&amp;END_WEEK=17&amp;CATEGORY=overall&amp;DISPLAY=points&amp;TEAM=*&amp;SORT=15"/>
    <hyperlink ref="U10" r:id="rId22" tooltip="Click to sort highest to lowest" display="http://football6.myfantasyleague.com/2013/top?L=59380&amp;SEARCHTYPE=BASIC&amp;COUNT=1500&amp;YEAR=2012&amp;START_WEEK=1&amp;END_WEEK=17&amp;CATEGORY=overall&amp;DISPLAY=points&amp;TEAM=*&amp;SORT=16"/>
    <hyperlink ref="V10" r:id="rId23" tooltip="Click to sort highest to lowest" display="http://football6.myfantasyleague.com/2013/top?L=59380&amp;SEARCHTYPE=BASIC&amp;COUNT=1500&amp;YEAR=2012&amp;START_WEEK=1&amp;END_WEEK=17&amp;CATEGORY=overall&amp;DISPLAY=points&amp;TEAM=*&amp;SORT=17"/>
    <hyperlink ref="C11" r:id="rId24" tooltip="Week 1: vs Falcons Sun 10:00 a.m. PT" display="http://football6.myfantasyleague.com/2013/player?L=59380&amp;P=10541"/>
    <hyperlink ref="D11" r:id="rId25" display="http://football6.myfantasyleague.com/2013/player?L=59380&amp;P=10541&amp;YEAR=2012"/>
    <hyperlink ref="F11" r:id="rId26" display="http://football6.myfantasyleague.com/2013/detailed?L=59380&amp;W=1&amp;P=10541&amp;YEAR=2012"/>
    <hyperlink ref="G11" r:id="rId27" display="http://football6.myfantasyleague.com/2013/detailed?L=59380&amp;W=2&amp;P=10541&amp;YEAR=2012"/>
    <hyperlink ref="H11" r:id="rId28" display="http://football6.myfantasyleague.com/2013/detailed?L=59380&amp;W=3&amp;P=10541&amp;YEAR=2012"/>
    <hyperlink ref="I11" r:id="rId29" display="http://football6.myfantasyleague.com/2013/detailed?L=59380&amp;W=4&amp;P=10541&amp;YEAR=2012"/>
    <hyperlink ref="J11" r:id="rId30" display="http://football6.myfantasyleague.com/2013/detailed?L=59380&amp;W=5&amp;P=10541&amp;YEAR=2012"/>
    <hyperlink ref="L11" r:id="rId31" display="http://football6.myfantasyleague.com/2013/detailed?L=59380&amp;W=7&amp;P=10541&amp;YEAR=2012"/>
    <hyperlink ref="M11" r:id="rId32" display="http://football6.myfantasyleague.com/2013/detailed?L=59380&amp;W=8&amp;P=10541&amp;YEAR=2012"/>
    <hyperlink ref="N11" r:id="rId33" display="http://football6.myfantasyleague.com/2013/detailed?L=59380&amp;W=9&amp;P=10541&amp;YEAR=2012"/>
    <hyperlink ref="O11" r:id="rId34" display="http://football6.myfantasyleague.com/2013/detailed?L=59380&amp;W=10&amp;P=10541&amp;YEAR=2012"/>
    <hyperlink ref="P11" r:id="rId35" display="http://football6.myfantasyleague.com/2013/detailed?L=59380&amp;W=11&amp;P=10541&amp;YEAR=2012"/>
    <hyperlink ref="Q11" r:id="rId36" display="http://football6.myfantasyleague.com/2013/detailed?L=59380&amp;W=12&amp;P=10541&amp;YEAR=2012"/>
    <hyperlink ref="S11" r:id="rId37" display="http://football6.myfantasyleague.com/2013/detailed?L=59380&amp;W=14&amp;P=10541&amp;YEAR=2012"/>
    <hyperlink ref="T11" r:id="rId38" display="http://football6.myfantasyleague.com/2013/detailed?L=59380&amp;W=15&amp;P=10541&amp;YEAR=2012"/>
    <hyperlink ref="U11" r:id="rId39" display="http://football6.myfantasyleague.com/2013/detailed?L=59380&amp;W=16&amp;P=10541&amp;YEAR=2012"/>
    <hyperlink ref="V11" r:id="rId40" display="http://football6.myfantasyleague.com/2013/detailed?L=59380&amp;W=17&amp;P=10541&amp;YEAR=2012"/>
    <hyperlink ref="C12" r:id="rId41" tooltip="Week 1: at Rams Sun 1:25 p.m. PT" display="http://football6.myfantasyleague.com/2013/player?L=59380&amp;P=5662"/>
    <hyperlink ref="D12" r:id="rId42" display="http://football6.myfantasyleague.com/2013/player?L=59380&amp;P=5662&amp;YEAR=2012"/>
    <hyperlink ref="F12" r:id="rId43" display="http://football6.myfantasyleague.com/2013/detailed?L=59380&amp;W=1&amp;P=5662&amp;YEAR=2012"/>
    <hyperlink ref="G12" r:id="rId44" display="http://football6.myfantasyleague.com/2013/detailed?L=59380&amp;W=2&amp;P=5662&amp;YEAR=2012"/>
    <hyperlink ref="H12" r:id="rId45" display="http://football6.myfantasyleague.com/2013/detailed?L=59380&amp;W=3&amp;P=5662&amp;YEAR=2012"/>
    <hyperlink ref="I12" r:id="rId46" display="http://football6.myfantasyleague.com/2013/detailed?L=59380&amp;W=4&amp;P=5662&amp;YEAR=2012"/>
    <hyperlink ref="J12" r:id="rId47" display="http://football6.myfantasyleague.com/2013/detailed?L=59380&amp;W=5&amp;P=5662&amp;YEAR=2012"/>
    <hyperlink ref="K12" r:id="rId48" display="http://football6.myfantasyleague.com/2013/detailed?L=59380&amp;W=6&amp;P=5662&amp;YEAR=2012"/>
    <hyperlink ref="M12" r:id="rId49" display="http://football6.myfantasyleague.com/2013/detailed?L=59380&amp;W=8&amp;P=5662&amp;YEAR=2012"/>
    <hyperlink ref="N12" r:id="rId50" display="http://football6.myfantasyleague.com/2013/detailed?L=59380&amp;W=9&amp;P=5662&amp;YEAR=2012"/>
    <hyperlink ref="O12" r:id="rId51" display="http://football6.myfantasyleague.com/2013/detailed?L=59380&amp;W=10&amp;P=5662&amp;YEAR=2012"/>
    <hyperlink ref="P12" r:id="rId52" display="http://football6.myfantasyleague.com/2013/detailed?L=59380&amp;W=11&amp;P=5662&amp;YEAR=2012"/>
    <hyperlink ref="Q12" r:id="rId53" display="http://football6.myfantasyleague.com/2013/detailed?L=59380&amp;W=12&amp;P=5662&amp;YEAR=2012"/>
    <hyperlink ref="R12" r:id="rId54" display="http://football6.myfantasyleague.com/2013/detailed?L=59380&amp;W=13&amp;P=5662&amp;YEAR=2012"/>
    <hyperlink ref="S12" r:id="rId55" display="http://football6.myfantasyleague.com/2013/detailed?L=59380&amp;W=14&amp;P=5662&amp;YEAR=2012"/>
    <hyperlink ref="T12" r:id="rId56" display="http://football6.myfantasyleague.com/2013/detailed?L=59380&amp;W=15&amp;P=5662&amp;YEAR=2012"/>
    <hyperlink ref="U12" r:id="rId57" display="http://football6.myfantasyleague.com/2013/detailed?L=59380&amp;W=16&amp;P=5662&amp;YEAR=2012"/>
    <hyperlink ref="V12" r:id="rId58" display="http://football6.myfantasyleague.com/2013/detailed?L=59380&amp;W=17&amp;P=5662&amp;YEAR=2012"/>
    <hyperlink ref="C13" r:id="rId59" tooltip="Week 1: at Rams Sun 1:25 p.m. PT" display="http://football6.myfantasyleague.com/2013/player?L=59380&amp;P=10353"/>
    <hyperlink ref="D13" r:id="rId60" display="http://football6.myfantasyleague.com/2013/player?L=59380&amp;P=10353&amp;YEAR=2012"/>
    <hyperlink ref="F13" r:id="rId61" display="http://football6.myfantasyleague.com/2013/detailed?L=59380&amp;W=1&amp;P=10353&amp;YEAR=2012"/>
    <hyperlink ref="G13" r:id="rId62" display="http://football6.myfantasyleague.com/2013/detailed?L=59380&amp;W=2&amp;P=10353&amp;YEAR=2012"/>
    <hyperlink ref="H13" r:id="rId63" display="http://football6.myfantasyleague.com/2013/detailed?L=59380&amp;W=3&amp;P=10353&amp;YEAR=2012"/>
    <hyperlink ref="I13" r:id="rId64" display="http://football6.myfantasyleague.com/2013/detailed?L=59380&amp;W=4&amp;P=10353&amp;YEAR=2012"/>
    <hyperlink ref="J13" r:id="rId65" display="http://football6.myfantasyleague.com/2013/detailed?L=59380&amp;W=5&amp;P=10353&amp;YEAR=2012"/>
    <hyperlink ref="K13" r:id="rId66" display="http://football6.myfantasyleague.com/2013/detailed?L=59380&amp;W=6&amp;P=10353&amp;YEAR=2012"/>
    <hyperlink ref="L13" r:id="rId67" display="http://football6.myfantasyleague.com/2013/detailed?L=59380&amp;W=7&amp;P=10353&amp;YEAR=2012"/>
    <hyperlink ref="M13" r:id="rId68" display="http://football6.myfantasyleague.com/2013/detailed?L=59380&amp;W=8&amp;P=10353&amp;YEAR=2012"/>
    <hyperlink ref="N13" r:id="rId69" display="http://football6.myfantasyleague.com/2013/detailed?L=59380&amp;W=9&amp;P=10353&amp;YEAR=2012"/>
    <hyperlink ref="P13" r:id="rId70" display="http://football6.myfantasyleague.com/2013/detailed?L=59380&amp;W=11&amp;P=10353&amp;YEAR=2012"/>
    <hyperlink ref="Q13" r:id="rId71" display="http://football6.myfantasyleague.com/2013/detailed?L=59380&amp;W=12&amp;P=10353&amp;YEAR=2012"/>
    <hyperlink ref="R13" r:id="rId72" display="http://football6.myfantasyleague.com/2013/detailed?L=59380&amp;W=13&amp;P=10353&amp;YEAR=2012"/>
    <hyperlink ref="S13" r:id="rId73" display="http://football6.myfantasyleague.com/2013/detailed?L=59380&amp;W=14&amp;P=10353&amp;YEAR=2012"/>
    <hyperlink ref="T13" r:id="rId74" display="http://football6.myfantasyleague.com/2013/detailed?L=59380&amp;W=15&amp;P=10353&amp;YEAR=2012"/>
    <hyperlink ref="U13" r:id="rId75" display="http://football6.myfantasyleague.com/2013/detailed?L=59380&amp;W=16&amp;P=10353&amp;YEAR=2012"/>
    <hyperlink ref="V13" r:id="rId76" display="http://football6.myfantasyleague.com/2013/detailed?L=59380&amp;W=17&amp;P=10353&amp;YEAR=2012"/>
    <hyperlink ref="C14" r:id="rId77" tooltip="Week 1: vs Seahawks Sun 10:00 a.m. PT" display="http://football6.myfantasyleague.com/2013/player?L=59380&amp;P=10724"/>
    <hyperlink ref="D14" r:id="rId78" display="http://football6.myfantasyleague.com/2013/player?L=59380&amp;P=10724&amp;YEAR=2012"/>
    <hyperlink ref="F14" r:id="rId79" display="http://football6.myfantasyleague.com/2013/detailed?L=59380&amp;W=1&amp;P=10724&amp;YEAR=2012"/>
    <hyperlink ref="G14" r:id="rId80" display="http://football6.myfantasyleague.com/2013/detailed?L=59380&amp;W=2&amp;P=10724&amp;YEAR=2012"/>
    <hyperlink ref="H14" r:id="rId81" display="http://football6.myfantasyleague.com/2013/detailed?L=59380&amp;W=3&amp;P=10724&amp;YEAR=2012"/>
    <hyperlink ref="P14" r:id="rId82" display="http://football6.myfantasyleague.com/2013/detailed?L=59380&amp;W=11&amp;P=10724&amp;YEAR=2012"/>
    <hyperlink ref="Q14" r:id="rId83" display="http://football6.myfantasyleague.com/2013/detailed?L=59380&amp;W=12&amp;P=10724&amp;YEAR=2012"/>
    <hyperlink ref="R14" r:id="rId84" display="http://football6.myfantasyleague.com/2013/detailed?L=59380&amp;W=13&amp;P=10724&amp;YEAR=2012"/>
    <hyperlink ref="S14" r:id="rId85" display="http://football6.myfantasyleague.com/2013/detailed?L=59380&amp;W=14&amp;P=10724&amp;YEAR=2012"/>
    <hyperlink ref="T14" r:id="rId86" display="http://football6.myfantasyleague.com/2013/detailed?L=59380&amp;W=15&amp;P=10724&amp;YEAR=2012"/>
    <hyperlink ref="U14" r:id="rId87" display="http://football6.myfantasyleague.com/2013/detailed?L=59380&amp;W=16&amp;P=10724&amp;YEAR=2012"/>
    <hyperlink ref="C15" r:id="rId88" tooltip="Week 1: at Cowboys Sun 5:30 p.m. PT" display="http://football6.myfantasyleague.com/2013/player?L=59380&amp;P=10794"/>
    <hyperlink ref="D15" r:id="rId89" display="http://football6.myfantasyleague.com/2013/player?L=59380&amp;P=10794&amp;YEAR=2012"/>
    <hyperlink ref="F15" r:id="rId90" display="http://football6.myfantasyleague.com/2013/detailed?L=59380&amp;W=1&amp;P=10794&amp;YEAR=2012"/>
    <hyperlink ref="G15" r:id="rId91" display="http://football6.myfantasyleague.com/2013/detailed?L=59380&amp;W=2&amp;P=10794&amp;YEAR=2012"/>
    <hyperlink ref="H15" r:id="rId92" display="http://football6.myfantasyleague.com/2013/detailed?L=59380&amp;W=3&amp;P=10794&amp;YEAR=2012"/>
    <hyperlink ref="C16" r:id="rId93" tooltip="Week 1: vs Bengals Sun 10:00 a.m. PT" display="http://football6.myfantasyleague.com/2013/player?L=59380&amp;P=10553"/>
    <hyperlink ref="D16" r:id="rId94" display="http://football6.myfantasyleague.com/2013/player?L=59380&amp;P=10553&amp;YEAR=2012"/>
    <hyperlink ref="F16" r:id="rId95" display="http://football6.myfantasyleague.com/2013/detailed?L=59380&amp;W=1&amp;P=10553&amp;YEAR=2012"/>
    <hyperlink ref="H16" r:id="rId96" display="http://football6.myfantasyleague.com/2013/detailed?L=59380&amp;W=3&amp;P=10553&amp;YEAR=2012"/>
    <hyperlink ref="I16" r:id="rId97" display="http://football6.myfantasyleague.com/2013/detailed?L=59380&amp;W=4&amp;P=10553&amp;YEAR=2012"/>
    <hyperlink ref="J16" r:id="rId98" display="http://football6.myfantasyleague.com/2013/detailed?L=59380&amp;W=5&amp;P=10553&amp;YEAR=2012"/>
    <hyperlink ref="L16" r:id="rId99" display="http://football6.myfantasyleague.com/2013/detailed?L=59380&amp;W=7&amp;P=10553&amp;YEAR=2012"/>
    <hyperlink ref="M16" r:id="rId100" display="http://football6.myfantasyleague.com/2013/detailed?L=59380&amp;W=8&amp;P=10553&amp;YEAR=2012"/>
    <hyperlink ref="N16" r:id="rId101" display="http://football6.myfantasyleague.com/2013/detailed?L=59380&amp;W=9&amp;P=10553&amp;YEAR=2012"/>
    <hyperlink ref="O16" r:id="rId102" display="http://football6.myfantasyleague.com/2013/detailed?L=59380&amp;W=10&amp;P=10553&amp;YEAR=2012"/>
    <hyperlink ref="P16" r:id="rId103" display="http://football6.myfantasyleague.com/2013/detailed?L=59380&amp;W=11&amp;P=10553&amp;YEAR=2012"/>
    <hyperlink ref="Q16" r:id="rId104" display="http://football6.myfantasyleague.com/2013/detailed?L=59380&amp;W=12&amp;P=10553&amp;YEAR=2012"/>
    <hyperlink ref="R16" r:id="rId105" display="http://football6.myfantasyleague.com/2013/detailed?L=59380&amp;W=13&amp;P=10553&amp;YEAR=2012"/>
    <hyperlink ref="S16" r:id="rId106" display="http://football6.myfantasyleague.com/2013/detailed?L=59380&amp;W=14&amp;P=10553&amp;YEAR=2012"/>
    <hyperlink ref="T16" r:id="rId107" display="http://football6.myfantasyleague.com/2013/detailed?L=59380&amp;W=15&amp;P=10553&amp;YEAR=2012"/>
    <hyperlink ref="U16" r:id="rId108" display="http://football6.myfantasyleague.com/2013/detailed?L=59380&amp;W=16&amp;P=10553&amp;YEAR=2012"/>
    <hyperlink ref="V16" r:id="rId109" display="http://football6.myfantasyleague.com/2013/detailed?L=59380&amp;W=17&amp;P=10553&amp;YEAR=2012"/>
    <hyperlink ref="C17" r:id="rId110" tooltip="Week 1: at Jets Sun 10:00 a.m. PT" display="http://football6.myfantasyleague.com/2013/player?L=59380&amp;P=9002"/>
    <hyperlink ref="D17" r:id="rId111" display="http://football6.myfantasyleague.com/2013/player?L=59380&amp;P=9002&amp;YEAR=2012"/>
    <hyperlink ref="F17" r:id="rId112" display="http://football6.myfantasyleague.com/2013/detailed?L=59380&amp;W=1&amp;P=9002&amp;YEAR=2012"/>
    <hyperlink ref="G17" r:id="rId113" display="http://football6.myfantasyleague.com/2013/detailed?L=59380&amp;W=2&amp;P=9002&amp;YEAR=2012"/>
    <hyperlink ref="H17" r:id="rId114" display="http://football6.myfantasyleague.com/2013/detailed?L=59380&amp;W=3&amp;P=9002&amp;YEAR=2012"/>
    <hyperlink ref="I17" r:id="rId115" display="http://football6.myfantasyleague.com/2013/detailed?L=59380&amp;W=4&amp;P=9002&amp;YEAR=2012"/>
    <hyperlink ref="J17" r:id="rId116" display="http://football6.myfantasyleague.com/2013/detailed?L=59380&amp;W=5&amp;P=9002&amp;YEAR=2012"/>
    <hyperlink ref="K17" r:id="rId117" display="http://football6.myfantasyleague.com/2013/detailed?L=59380&amp;W=6&amp;P=9002&amp;YEAR=2012"/>
    <hyperlink ref="L17" r:id="rId118" display="http://football6.myfantasyleague.com/2013/detailed?L=59380&amp;W=7&amp;P=9002&amp;YEAR=2012"/>
    <hyperlink ref="M17" r:id="rId119" display="http://football6.myfantasyleague.com/2013/detailed?L=59380&amp;W=8&amp;P=9002&amp;YEAR=2012"/>
    <hyperlink ref="N17" r:id="rId120" display="http://football6.myfantasyleague.com/2013/detailed?L=59380&amp;W=9&amp;P=9002&amp;YEAR=2012"/>
    <hyperlink ref="P17" r:id="rId121" display="http://football6.myfantasyleague.com/2013/detailed?L=59380&amp;W=11&amp;P=9002&amp;YEAR=2012"/>
    <hyperlink ref="Q17" r:id="rId122" display="http://football6.myfantasyleague.com/2013/detailed?L=59380&amp;W=12&amp;P=9002&amp;YEAR=2012"/>
    <hyperlink ref="R17" r:id="rId123" display="http://football6.myfantasyleague.com/2013/detailed?L=59380&amp;W=13&amp;P=9002&amp;YEAR=2012"/>
    <hyperlink ref="S17" r:id="rId124" display="http://football6.myfantasyleague.com/2013/detailed?L=59380&amp;W=14&amp;P=9002&amp;YEAR=2012"/>
    <hyperlink ref="T17" r:id="rId125" display="http://football6.myfantasyleague.com/2013/detailed?L=59380&amp;W=15&amp;P=9002&amp;YEAR=2012"/>
    <hyperlink ref="U17" r:id="rId126" display="http://football6.myfantasyleague.com/2013/detailed?L=59380&amp;W=16&amp;P=9002&amp;YEAR=2012"/>
    <hyperlink ref="V17" r:id="rId127" display="http://football6.myfantasyleague.com/2013/detailed?L=59380&amp;W=17&amp;P=9002&amp;YEAR=2012"/>
    <hyperlink ref="C18" r:id="rId128" tooltip="Week 1: vs Ravens Thu 5:30 p.m. PT" display="http://football6.myfantasyleague.com/2013/player?L=59380&amp;P=7757"/>
    <hyperlink ref="D18" r:id="rId129" display="http://football6.myfantasyleague.com/2013/player?L=59380&amp;P=7757&amp;YEAR=2012"/>
    <hyperlink ref="F18" r:id="rId130" display="http://football6.myfantasyleague.com/2013/detailed?L=59380&amp;W=1&amp;P=7757&amp;YEAR=2012"/>
    <hyperlink ref="G18" r:id="rId131" display="http://football6.myfantasyleague.com/2013/detailed?L=59380&amp;W=2&amp;P=7757&amp;YEAR=2012"/>
    <hyperlink ref="H18" r:id="rId132" display="http://football6.myfantasyleague.com/2013/detailed?L=59380&amp;W=3&amp;P=7757&amp;YEAR=2012"/>
    <hyperlink ref="I18" r:id="rId133" display="http://football6.myfantasyleague.com/2013/detailed?L=59380&amp;W=4&amp;P=7757&amp;YEAR=2012"/>
    <hyperlink ref="J18" r:id="rId134" display="http://football6.myfantasyleague.com/2013/detailed?L=59380&amp;W=5&amp;P=7757&amp;YEAR=2012"/>
    <hyperlink ref="K18" r:id="rId135" display="http://football6.myfantasyleague.com/2013/detailed?L=59380&amp;W=6&amp;P=7757&amp;YEAR=2012"/>
    <hyperlink ref="M18" r:id="rId136" display="http://football6.myfantasyleague.com/2013/detailed?L=59380&amp;W=8&amp;P=7757&amp;YEAR=2012"/>
    <hyperlink ref="N18" r:id="rId137" display="http://football6.myfantasyleague.com/2013/detailed?L=59380&amp;W=9&amp;P=7757&amp;YEAR=2012"/>
    <hyperlink ref="O18" r:id="rId138" display="http://football6.myfantasyleague.com/2013/detailed?L=59380&amp;W=10&amp;P=7757&amp;YEAR=2012"/>
    <hyperlink ref="P18" r:id="rId139" display="http://football6.myfantasyleague.com/2013/detailed?L=59380&amp;W=11&amp;P=7757&amp;YEAR=2012"/>
    <hyperlink ref="Q18" r:id="rId140" display="http://football6.myfantasyleague.com/2013/detailed?L=59380&amp;W=12&amp;P=7757&amp;YEAR=2012"/>
    <hyperlink ref="R18" r:id="rId141" display="http://football6.myfantasyleague.com/2013/detailed?L=59380&amp;W=13&amp;P=7757&amp;YEAR=2012"/>
    <hyperlink ref="S18" r:id="rId142" display="http://football6.myfantasyleague.com/2013/detailed?L=59380&amp;W=14&amp;P=7757&amp;YEAR=2012"/>
    <hyperlink ref="T18" r:id="rId143" display="http://football6.myfantasyleague.com/2013/detailed?L=59380&amp;W=15&amp;P=7757&amp;YEAR=2012"/>
    <hyperlink ref="U18" r:id="rId144" display="http://football6.myfantasyleague.com/2013/detailed?L=59380&amp;W=16&amp;P=7757&amp;YEAR=2012"/>
    <hyperlink ref="V18" r:id="rId145" display="http://football6.myfantasyleague.com/2013/detailed?L=59380&amp;W=17&amp;P=7757&amp;YEAR=2012"/>
    <hyperlink ref="C19" r:id="rId146" tooltip="Week 1: at Colts Sun 10:00 a.m. PT" display="http://football6.myfantasyleague.com/2013/player?L=59380&amp;P=10011"/>
    <hyperlink ref="D19" r:id="rId147" display="http://football6.myfantasyleague.com/2013/player?L=59380&amp;P=10011&amp;YEAR=2012"/>
    <hyperlink ref="F19" r:id="rId148" display="http://football6.myfantasyleague.com/2013/detailed?L=59380&amp;W=1&amp;P=10011&amp;YEAR=2012"/>
    <hyperlink ref="G19" r:id="rId149" display="http://football6.myfantasyleague.com/2013/detailed?L=59380&amp;W=2&amp;P=10011&amp;YEAR=2012"/>
    <hyperlink ref="H19" r:id="rId150" display="http://football6.myfantasyleague.com/2013/detailed?L=59380&amp;W=3&amp;P=10011&amp;YEAR=2012"/>
    <hyperlink ref="I19" r:id="rId151" display="http://football6.myfantasyleague.com/2013/detailed?L=59380&amp;W=4&amp;P=10011&amp;YEAR=2012"/>
    <hyperlink ref="K19" r:id="rId152" display="http://football6.myfantasyleague.com/2013/detailed?L=59380&amp;W=6&amp;P=10011&amp;YEAR=2012"/>
    <hyperlink ref="L19" r:id="rId153" display="http://football6.myfantasyleague.com/2013/detailed?L=59380&amp;W=7&amp;P=10011&amp;YEAR=2012"/>
    <hyperlink ref="M19" r:id="rId154" display="http://football6.myfantasyleague.com/2013/detailed?L=59380&amp;W=8&amp;P=10011&amp;YEAR=2012"/>
    <hyperlink ref="N19" r:id="rId155" display="http://football6.myfantasyleague.com/2013/detailed?L=59380&amp;W=9&amp;P=10011&amp;YEAR=2012"/>
    <hyperlink ref="O19" r:id="rId156" display="http://football6.myfantasyleague.com/2013/detailed?L=59380&amp;W=10&amp;P=10011&amp;YEAR=2012"/>
    <hyperlink ref="P19" r:id="rId157" display="http://football6.myfantasyleague.com/2013/detailed?L=59380&amp;W=11&amp;P=10011&amp;YEAR=2012"/>
    <hyperlink ref="Q19" r:id="rId158" display="http://football6.myfantasyleague.com/2013/detailed?L=59380&amp;W=12&amp;P=10011&amp;YEAR=2012"/>
    <hyperlink ref="R19" r:id="rId159" display="http://football6.myfantasyleague.com/2013/detailed?L=59380&amp;W=13&amp;P=10011&amp;YEAR=2012"/>
    <hyperlink ref="S19" r:id="rId160" display="http://football6.myfantasyleague.com/2013/detailed?L=59380&amp;W=14&amp;P=10011&amp;YEAR=2012"/>
    <hyperlink ref="T19" r:id="rId161" display="http://football6.myfantasyleague.com/2013/detailed?L=59380&amp;W=15&amp;P=10011&amp;YEAR=2012"/>
    <hyperlink ref="U19" r:id="rId162" display="http://football6.myfantasyleague.com/2013/detailed?L=59380&amp;W=16&amp;P=10011&amp;YEAR=2012"/>
    <hyperlink ref="C20" r:id="rId163" tooltip="Week 1: vs Seahawks Sun 10:00 a.m. PT" display="http://football6.myfantasyleague.com/2013/player?L=59380&amp;P=10554"/>
    <hyperlink ref="D20" r:id="rId164" display="http://football6.myfantasyleague.com/2013/player?L=59380&amp;P=10554&amp;YEAR=2012"/>
    <hyperlink ref="F20" r:id="rId165" display="http://football6.myfantasyleague.com/2013/detailed?L=59380&amp;W=1&amp;P=10554&amp;YEAR=2012"/>
    <hyperlink ref="G20" r:id="rId166" display="http://football6.myfantasyleague.com/2013/detailed?L=59380&amp;W=2&amp;P=10554&amp;YEAR=2012"/>
    <hyperlink ref="H20" r:id="rId167" display="http://football6.myfantasyleague.com/2013/detailed?L=59380&amp;W=3&amp;P=10554&amp;YEAR=2012"/>
    <hyperlink ref="L20" r:id="rId168" display="http://football6.myfantasyleague.com/2013/detailed?L=59380&amp;W=7&amp;P=10554&amp;YEAR=2012"/>
    <hyperlink ref="M20" r:id="rId169" display="http://football6.myfantasyleague.com/2013/detailed?L=59380&amp;W=8&amp;P=10554&amp;YEAR=2012"/>
    <hyperlink ref="N20" r:id="rId170" display="http://football6.myfantasyleague.com/2013/detailed?L=59380&amp;W=9&amp;P=10554&amp;YEAR=2012"/>
    <hyperlink ref="Q20" r:id="rId171" display="http://football6.myfantasyleague.com/2013/detailed?L=59380&amp;W=12&amp;P=10554&amp;YEAR=2012"/>
    <hyperlink ref="S20" r:id="rId172" display="http://football6.myfantasyleague.com/2013/detailed?L=59380&amp;W=14&amp;P=10554&amp;YEAR=2012"/>
    <hyperlink ref="T20" r:id="rId173" display="http://football6.myfantasyleague.com/2013/detailed?L=59380&amp;W=15&amp;P=10554&amp;YEAR=2012"/>
    <hyperlink ref="U20" r:id="rId174" display="http://football6.myfantasyleague.com/2013/detailed?L=59380&amp;W=16&amp;P=10554&amp;YEAR=2012"/>
    <hyperlink ref="V20" r:id="rId175" display="http://football6.myfantasyleague.com/2013/detailed?L=59380&amp;W=17&amp;P=10554&amp;YEAR=2012"/>
    <hyperlink ref="C21" r:id="rId176" tooltip="Week 1: Bye" display="http://football6.myfantasyleague.com/2013/player?L=59380&amp;P=9039"/>
    <hyperlink ref="D21" r:id="rId177" display="http://football6.myfantasyleague.com/2013/player?L=59380&amp;P=9039&amp;YEAR=2012"/>
    <hyperlink ref="M21" r:id="rId178" display="http://football6.myfantasyleague.com/2013/detailed?L=59380&amp;W=8&amp;P=9039&amp;YEAR=2012"/>
    <hyperlink ref="N21" r:id="rId179" display="http://football6.myfantasyleague.com/2013/detailed?L=59380&amp;W=9&amp;P=9039&amp;YEAR=2012"/>
    <hyperlink ref="R21" r:id="rId180" display="http://football6.myfantasyleague.com/2013/detailed?L=59380&amp;W=13&amp;P=9039&amp;YEAR=2012"/>
    <hyperlink ref="S21" r:id="rId181" display="http://football6.myfantasyleague.com/2013/detailed?L=59380&amp;W=14&amp;P=9039&amp;YEAR=2012"/>
    <hyperlink ref="U21" r:id="rId182" display="http://football6.myfantasyleague.com/2013/detailed?L=59380&amp;W=16&amp;P=9039&amp;YEAR=2012"/>
    <hyperlink ref="V21" r:id="rId183" display="http://football6.myfantasyleague.com/2013/detailed?L=59380&amp;W=17&amp;P=9039&amp;YEAR=2012"/>
    <hyperlink ref="C22" r:id="rId184" tooltip="Week 1: at Steelers Sun 10:00 a.m. PT" display="http://football6.myfantasyleague.com/2013/player?L=59380&amp;P=9621"/>
    <hyperlink ref="D22" r:id="rId185" display="http://football6.myfantasyleague.com/2013/player?L=59380&amp;P=9621&amp;YEAR=2012"/>
    <hyperlink ref="F22" r:id="rId186" display="http://football6.myfantasyleague.com/2013/detailed?L=59380&amp;W=1&amp;P=9621&amp;YEAR=2012"/>
    <hyperlink ref="I22" r:id="rId187" display="http://football6.myfantasyleague.com/2013/detailed?L=59380&amp;W=4&amp;P=9621&amp;YEAR=2012"/>
    <hyperlink ref="J22" r:id="rId188" display="http://football6.myfantasyleague.com/2013/detailed?L=59380&amp;W=5&amp;P=9621&amp;YEAR=2012"/>
    <hyperlink ref="K22" r:id="rId189" display="http://football6.myfantasyleague.com/2013/detailed?L=59380&amp;W=6&amp;P=9621&amp;YEAR=2012"/>
    <hyperlink ref="L22" r:id="rId190" display="http://football6.myfantasyleague.com/2013/detailed?L=59380&amp;W=7&amp;P=9621&amp;YEAR=2012"/>
    <hyperlink ref="M22" r:id="rId191" display="http://football6.myfantasyleague.com/2013/detailed?L=59380&amp;W=8&amp;P=9621&amp;YEAR=2012"/>
    <hyperlink ref="N22" r:id="rId192" display="http://football6.myfantasyleague.com/2013/detailed?L=59380&amp;W=9&amp;P=9621&amp;YEAR=2012"/>
    <hyperlink ref="R22" r:id="rId193" display="http://football6.myfantasyleague.com/2013/detailed?L=59380&amp;W=13&amp;P=9621&amp;YEAR=2012"/>
    <hyperlink ref="S22" r:id="rId194" display="http://football6.myfantasyleague.com/2013/detailed?L=59380&amp;W=14&amp;P=9621&amp;YEAR=2012"/>
    <hyperlink ref="T22" r:id="rId195" display="http://football6.myfantasyleague.com/2013/detailed?L=59380&amp;W=15&amp;P=9621&amp;YEAR=2012"/>
    <hyperlink ref="U22" r:id="rId196" display="http://football6.myfantasyleague.com/2013/detailed?L=59380&amp;W=16&amp;P=9621&amp;YEAR=2012"/>
    <hyperlink ref="V22" r:id="rId197" display="http://football6.myfantasyleague.com/2013/detailed?L=59380&amp;W=17&amp;P=9621&amp;YEAR=2012"/>
    <hyperlink ref="C23" r:id="rId198" tooltip="Week 1: at Bills Sun 10:00 a.m. PT" display="http://football6.myfantasyleague.com/2013/player?L=59380&amp;P=10651"/>
    <hyperlink ref="D23" r:id="rId199" display="http://football6.myfantasyleague.com/2013/player?L=59380&amp;P=10651&amp;YEAR=2012"/>
    <hyperlink ref="U23" r:id="rId200" display="http://football6.myfantasyleague.com/2013/detailed?L=59380&amp;W=16&amp;P=10651&amp;YEAR=2012"/>
    <hyperlink ref="C24" r:id="rId201" tooltip="Week 1: vs Texans Mon 7:20 p.m. PT" display="http://football6.myfantasyleague.com/2013/player?L=59380&amp;P=9718"/>
    <hyperlink ref="D24" r:id="rId202" display="http://football6.myfantasyleague.com/2013/player?L=59380&amp;P=9718&amp;YEAR=2012"/>
    <hyperlink ref="N24" r:id="rId203" display="http://football6.myfantasyleague.com/2013/detailed?L=59380&amp;W=9&amp;P=9718&amp;YEAR=2012"/>
    <hyperlink ref="Q24" r:id="rId204" display="http://football6.myfantasyleague.com/2013/detailed?L=59380&amp;W=12&amp;P=9718&amp;YEAR=2012"/>
    <hyperlink ref="R24" r:id="rId205" display="http://football6.myfantasyleague.com/2013/detailed?L=59380&amp;W=13&amp;P=9718&amp;YEAR=2012"/>
    <hyperlink ref="C25" r:id="rId206" tooltip="Week 1: vs Vikings Sun 10:00 a.m. PT" display="http://football6.myfantasyleague.com/2013/player?L=59380&amp;P=3579"/>
    <hyperlink ref="D25" r:id="rId207" display="http://football6.myfantasyleague.com/2013/player?L=59380&amp;P=3579&amp;YEAR=2012"/>
    <hyperlink ref="F25" r:id="rId208" display="http://football6.myfantasyleague.com/2013/detailed?L=59380&amp;W=1&amp;P=3579&amp;YEAR=2012"/>
    <hyperlink ref="G25" r:id="rId209" display="http://football6.myfantasyleague.com/2013/detailed?L=59380&amp;W=2&amp;P=3579&amp;YEAR=2012"/>
    <hyperlink ref="H25" r:id="rId210" display="http://football6.myfantasyleague.com/2013/detailed?L=59380&amp;W=3&amp;P=3579&amp;YEAR=2012"/>
    <hyperlink ref="I25" r:id="rId211" display="http://football6.myfantasyleague.com/2013/detailed?L=59380&amp;W=4&amp;P=3579&amp;YEAR=2012"/>
    <hyperlink ref="J25" r:id="rId212" display="http://football6.myfantasyleague.com/2013/detailed?L=59380&amp;W=5&amp;P=3579&amp;YEAR=2012"/>
    <hyperlink ref="K25" r:id="rId213" display="http://football6.myfantasyleague.com/2013/detailed?L=59380&amp;W=6&amp;P=3579&amp;YEAR=2012"/>
    <hyperlink ref="L25" r:id="rId214" display="http://football6.myfantasyleague.com/2013/detailed?L=59380&amp;W=7&amp;P=3579&amp;YEAR=2012"/>
    <hyperlink ref="M25" r:id="rId215" display="http://football6.myfantasyleague.com/2013/detailed?L=59380&amp;W=8&amp;P=3579&amp;YEAR=2012"/>
    <hyperlink ref="O25" r:id="rId216" display="http://football6.myfantasyleague.com/2013/detailed?L=59380&amp;W=10&amp;P=3579&amp;YEAR=2012"/>
    <hyperlink ref="P25" r:id="rId217" display="http://football6.myfantasyleague.com/2013/detailed?L=59380&amp;W=11&amp;P=3579&amp;YEAR=2012"/>
    <hyperlink ref="Q25" r:id="rId218" display="http://football6.myfantasyleague.com/2013/detailed?L=59380&amp;W=12&amp;P=3579&amp;YEAR=2012"/>
    <hyperlink ref="R25" r:id="rId219" display="http://football6.myfantasyleague.com/2013/detailed?L=59380&amp;W=13&amp;P=3579&amp;YEAR=2012"/>
    <hyperlink ref="S25" r:id="rId220" display="http://football6.myfantasyleague.com/2013/detailed?L=59380&amp;W=14&amp;P=3579&amp;YEAR=2012"/>
    <hyperlink ref="T25" r:id="rId221" display="http://football6.myfantasyleague.com/2013/detailed?L=59380&amp;W=15&amp;P=3579&amp;YEAR=2012"/>
    <hyperlink ref="U25" r:id="rId222" display="http://football6.myfantasyleague.com/2013/detailed?L=59380&amp;W=16&amp;P=3579&amp;YEAR=2012"/>
    <hyperlink ref="V25" r:id="rId223" display="http://football6.myfantasyleague.com/2013/detailed?L=59380&amp;W=17&amp;P=3579&amp;YEAR=2012"/>
    <hyperlink ref="C26" r:id="rId224" tooltip="Week 1: vs Giants Sun 5:30 p.m. PT" display="http://football6.myfantasyleague.com/2013/player?L=59380&amp;P=10559"/>
    <hyperlink ref="D26" r:id="rId225" display="http://football6.myfantasyleague.com/2013/player?L=59380&amp;P=10559&amp;YEAR=2012"/>
    <hyperlink ref="F26" r:id="rId226" display="http://football6.myfantasyleague.com/2013/detailed?L=59380&amp;W=1&amp;P=10559&amp;YEAR=2012"/>
    <hyperlink ref="G26" r:id="rId227" display="http://football6.myfantasyleague.com/2013/detailed?L=59380&amp;W=2&amp;P=10559&amp;YEAR=2012"/>
    <hyperlink ref="K26" r:id="rId228" display="http://football6.myfantasyleague.com/2013/detailed?L=59380&amp;W=6&amp;P=10559&amp;YEAR=2012"/>
    <hyperlink ref="L26" r:id="rId229" display="http://football6.myfantasyleague.com/2013/detailed?L=59380&amp;W=7&amp;P=10559&amp;YEAR=2012"/>
    <hyperlink ref="M26" r:id="rId230" display="http://football6.myfantasyleague.com/2013/detailed?L=59380&amp;W=8&amp;P=10559&amp;YEAR=2012"/>
    <hyperlink ref="N26" r:id="rId231" display="http://football6.myfantasyleague.com/2013/detailed?L=59380&amp;W=9&amp;P=10559&amp;YEAR=2012"/>
    <hyperlink ref="O26" r:id="rId232" display="http://football6.myfantasyleague.com/2013/detailed?L=59380&amp;W=10&amp;P=10559&amp;YEAR=2012"/>
    <hyperlink ref="P26" r:id="rId233" display="http://football6.myfantasyleague.com/2013/detailed?L=59380&amp;W=11&amp;P=10559&amp;YEAR=2012"/>
    <hyperlink ref="Q26" r:id="rId234" display="http://football6.myfantasyleague.com/2013/detailed?L=59380&amp;W=12&amp;P=10559&amp;YEAR=2012"/>
    <hyperlink ref="R26" r:id="rId235" display="http://football6.myfantasyleague.com/2013/detailed?L=59380&amp;W=13&amp;P=10559&amp;YEAR=2012"/>
    <hyperlink ref="S26" r:id="rId236" display="http://football6.myfantasyleague.com/2013/detailed?L=59380&amp;W=14&amp;P=10559&amp;YEAR=2012"/>
    <hyperlink ref="T26" r:id="rId237" display="http://football6.myfantasyleague.com/2013/detailed?L=59380&amp;W=15&amp;P=10559&amp;YEAR=2012"/>
    <hyperlink ref="U26" r:id="rId238" display="http://football6.myfantasyleague.com/2013/detailed?L=59380&amp;W=16&amp;P=10559&amp;YEAR=2012"/>
    <hyperlink ref="V26" r:id="rId239" display="http://football6.myfantasyleague.com/2013/detailed?L=59380&amp;W=17&amp;P=10559&amp;YEAR=2012"/>
    <hyperlink ref="C27" r:id="rId240" tooltip="Week 1: vs Texans Mon 7:20 p.m. PT" display="http://football6.myfantasyleague.com/2013/player?L=59380&amp;P=10082"/>
    <hyperlink ref="D27" r:id="rId241" display="http://football6.myfantasyleague.com/2013/player?L=59380&amp;P=10082&amp;YEAR=2012"/>
    <hyperlink ref="M27" r:id="rId242" display="http://football6.myfantasyleague.com/2013/detailed?L=59380&amp;W=8&amp;P=10082&amp;YEAR=2012"/>
    <hyperlink ref="N27" r:id="rId243" display="http://football6.myfantasyleague.com/2013/detailed?L=59380&amp;W=9&amp;P=10082&amp;YEAR=2012"/>
    <hyperlink ref="O27" r:id="rId244" display="http://football6.myfantasyleague.com/2013/detailed?L=59380&amp;W=10&amp;P=10082&amp;YEAR=2012"/>
    <hyperlink ref="P27" r:id="rId245" display="http://football6.myfantasyleague.com/2013/detailed?L=59380&amp;W=11&amp;P=10082&amp;YEAR=2012"/>
    <hyperlink ref="Q27" r:id="rId246" display="http://football6.myfantasyleague.com/2013/detailed?L=59380&amp;W=12&amp;P=10082&amp;YEAR=2012"/>
    <hyperlink ref="R27" r:id="rId247" display="http://football6.myfantasyleague.com/2013/detailed?L=59380&amp;W=13&amp;P=10082&amp;YEAR=2012"/>
    <hyperlink ref="S27" r:id="rId248" display="http://football6.myfantasyleague.com/2013/detailed?L=59380&amp;W=14&amp;P=10082&amp;YEAR=2012"/>
    <hyperlink ref="T27" r:id="rId249" display="http://football6.myfantasyleague.com/2013/detailed?L=59380&amp;W=15&amp;P=10082&amp;YEAR=2012"/>
    <hyperlink ref="U27" r:id="rId250" display="http://football6.myfantasyleague.com/2013/detailed?L=59380&amp;W=16&amp;P=10082&amp;YEAR=2012"/>
    <hyperlink ref="V27" r:id="rId251" display="http://football6.myfantasyleague.com/2013/detailed?L=59380&amp;W=17&amp;P=10082&amp;YEAR=2012"/>
    <hyperlink ref="C28" r:id="rId252" tooltip="Week 1: vs Seahawks Sun 10:00 a.m. PT" display="http://football6.myfantasyleague.com/2013/player?L=59380&amp;P=10826"/>
    <hyperlink ref="D28" r:id="rId253" display="http://football6.myfantasyleague.com/2013/player?L=59380&amp;P=10826&amp;YEAR=2012"/>
    <hyperlink ref="F28" r:id="rId254" display="http://football6.myfantasyleague.com/2013/detailed?L=59380&amp;W=1&amp;P=10826&amp;YEAR=2012"/>
    <hyperlink ref="G28" r:id="rId255" display="http://football6.myfantasyleague.com/2013/detailed?L=59380&amp;W=2&amp;P=10826&amp;YEAR=2012"/>
    <hyperlink ref="H28" r:id="rId256" display="http://football6.myfantasyleague.com/2013/detailed?L=59380&amp;W=3&amp;P=10826&amp;YEAR=2012"/>
    <hyperlink ref="I28" r:id="rId257" display="http://football6.myfantasyleague.com/2013/detailed?L=59380&amp;W=4&amp;P=10826&amp;YEAR=2012"/>
    <hyperlink ref="J28" r:id="rId258" display="http://football6.myfantasyleague.com/2013/detailed?L=59380&amp;W=5&amp;P=10826&amp;YEAR=2012"/>
    <hyperlink ref="L28" r:id="rId259" display="http://football6.myfantasyleague.com/2013/detailed?L=59380&amp;W=7&amp;P=10826&amp;YEAR=2012"/>
    <hyperlink ref="M28" r:id="rId260" display="http://football6.myfantasyleague.com/2013/detailed?L=59380&amp;W=8&amp;P=10826&amp;YEAR=2012"/>
    <hyperlink ref="N28" r:id="rId261" display="http://football6.myfantasyleague.com/2013/detailed?L=59380&amp;W=9&amp;P=10826&amp;YEAR=2012"/>
    <hyperlink ref="O28" r:id="rId262" display="http://football6.myfantasyleague.com/2013/detailed?L=59380&amp;W=10&amp;P=10826&amp;YEAR=2012"/>
    <hyperlink ref="P28" r:id="rId263" display="http://football6.myfantasyleague.com/2013/detailed?L=59380&amp;W=11&amp;P=10826&amp;YEAR=2012"/>
    <hyperlink ref="Q28" r:id="rId264" display="http://football6.myfantasyleague.com/2013/detailed?L=59380&amp;W=12&amp;P=10826&amp;YEAR=2012"/>
    <hyperlink ref="R28" r:id="rId265" display="http://football6.myfantasyleague.com/2013/detailed?L=59380&amp;W=13&amp;P=10826&amp;YEAR=2012"/>
    <hyperlink ref="S28" r:id="rId266" display="http://football6.myfantasyleague.com/2013/detailed?L=59380&amp;W=14&amp;P=10826&amp;YEAR=2012"/>
    <hyperlink ref="T28" r:id="rId267" display="http://football6.myfantasyleague.com/2013/detailed?L=59380&amp;W=15&amp;P=10826&amp;YEAR=2012"/>
    <hyperlink ref="U28" r:id="rId268" display="http://football6.myfantasyleague.com/2013/detailed?L=59380&amp;W=16&amp;P=10826&amp;YEAR=2012"/>
    <hyperlink ref="V28" r:id="rId269" display="http://football6.myfantasyleague.com/2013/detailed?L=59380&amp;W=17&amp;P=10826&amp;YEAR=2012"/>
    <hyperlink ref="C29" r:id="rId270" tooltip="Week 1: at Rams Sun 1:25 p.m. PT" display="http://football6.myfantasyleague.com/2013/player?L=59380&amp;P=8951"/>
    <hyperlink ref="D29" r:id="rId271" display="http://football6.myfantasyleague.com/2013/player?L=59380&amp;P=8951&amp;YEAR=2012"/>
    <hyperlink ref="F29" r:id="rId272" display="http://football6.myfantasyleague.com/2013/detailed?L=59380&amp;W=1&amp;P=8951&amp;YEAR=2012"/>
    <hyperlink ref="G29" r:id="rId273" display="http://football6.myfantasyleague.com/2013/detailed?L=59380&amp;W=2&amp;P=8951&amp;YEAR=2012"/>
    <hyperlink ref="H29" r:id="rId274" display="http://football6.myfantasyleague.com/2013/detailed?L=59380&amp;W=3&amp;P=8951&amp;YEAR=2012"/>
    <hyperlink ref="I29" r:id="rId275" display="http://football6.myfantasyleague.com/2013/detailed?L=59380&amp;W=4&amp;P=8951&amp;YEAR=2012"/>
    <hyperlink ref="J29" r:id="rId276" display="http://football6.myfantasyleague.com/2013/detailed?L=59380&amp;W=5&amp;P=8951&amp;YEAR=2012"/>
    <hyperlink ref="K29" r:id="rId277" display="http://football6.myfantasyleague.com/2013/detailed?L=59380&amp;W=6&amp;P=8951&amp;YEAR=2012"/>
    <hyperlink ref="L29" r:id="rId278" display="http://football6.myfantasyleague.com/2013/detailed?L=59380&amp;W=7&amp;P=8951&amp;YEAR=2012"/>
    <hyperlink ref="M29" r:id="rId279" display="http://football6.myfantasyleague.com/2013/detailed?L=59380&amp;W=8&amp;P=8951&amp;YEAR=2012"/>
    <hyperlink ref="N29" r:id="rId280" display="http://football6.myfantasyleague.com/2013/detailed?L=59380&amp;W=9&amp;P=8951&amp;YEAR=2012"/>
    <hyperlink ref="P29" r:id="rId281" display="http://football6.myfantasyleague.com/2013/detailed?L=59380&amp;W=11&amp;P=8951&amp;YEAR=2012"/>
    <hyperlink ref="Q29" r:id="rId282" display="http://football6.myfantasyleague.com/2013/detailed?L=59380&amp;W=12&amp;P=8951&amp;YEAR=2012"/>
    <hyperlink ref="R29" r:id="rId283" display="http://football6.myfantasyleague.com/2013/detailed?L=59380&amp;W=13&amp;P=8951&amp;YEAR=2012"/>
    <hyperlink ref="S29" r:id="rId284" display="http://football6.myfantasyleague.com/2013/detailed?L=59380&amp;W=14&amp;P=8951&amp;YEAR=2012"/>
    <hyperlink ref="T29" r:id="rId285" display="http://football6.myfantasyleague.com/2013/detailed?L=59380&amp;W=15&amp;P=8951&amp;YEAR=2012"/>
    <hyperlink ref="U29" r:id="rId286" display="http://football6.myfantasyleague.com/2013/detailed?L=59380&amp;W=16&amp;P=8951&amp;YEAR=2012"/>
    <hyperlink ref="V29" r:id="rId287" display="http://football6.myfantasyleague.com/2013/detailed?L=59380&amp;W=17&amp;P=8951&amp;YEAR=2012"/>
    <hyperlink ref="C30" r:id="rId288" tooltip="Week 1: at Chargers Mon 7:20 p.m. PT" display="http://football6.myfantasyleague.com/2013/player?L=59380&amp;P=10640"/>
    <hyperlink ref="D30" r:id="rId289" display="http://football6.myfantasyleague.com/2013/player?L=59380&amp;P=10640&amp;YEAR=2012"/>
    <hyperlink ref="F30" r:id="rId290" display="http://football6.myfantasyleague.com/2013/detailed?L=59380&amp;W=1&amp;P=10640&amp;YEAR=2012"/>
    <hyperlink ref="G30" r:id="rId291" display="http://football6.myfantasyleague.com/2013/detailed?L=59380&amp;W=2&amp;P=10640&amp;YEAR=2012"/>
    <hyperlink ref="H30" r:id="rId292" display="http://football6.myfantasyleague.com/2013/detailed?L=59380&amp;W=3&amp;P=10640&amp;YEAR=2012"/>
    <hyperlink ref="J30" r:id="rId293" display="http://football6.myfantasyleague.com/2013/detailed?L=59380&amp;W=5&amp;P=10640&amp;YEAR=2012"/>
    <hyperlink ref="K30" r:id="rId294" display="http://football6.myfantasyleague.com/2013/detailed?L=59380&amp;W=6&amp;P=10640&amp;YEAR=2012"/>
    <hyperlink ref="L30" r:id="rId295" display="http://football6.myfantasyleague.com/2013/detailed?L=59380&amp;W=7&amp;P=10640&amp;YEAR=2012"/>
    <hyperlink ref="C31" r:id="rId296" tooltip="Week 1: at Broncos Thu 5:30 p.m. PT" display="http://football6.myfantasyleague.com/2013/player?L=59380&amp;P=10449"/>
    <hyperlink ref="D31" r:id="rId297" display="http://football6.myfantasyleague.com/2013/player?L=59380&amp;P=10449&amp;YEAR=2012"/>
    <hyperlink ref="F31" r:id="rId298" display="http://football6.myfantasyleague.com/2013/detailed?L=59380&amp;W=1&amp;P=10449&amp;YEAR=2012"/>
    <hyperlink ref="G31" r:id="rId299" display="http://football6.myfantasyleague.com/2013/detailed?L=59380&amp;W=2&amp;P=10449&amp;YEAR=2012"/>
    <hyperlink ref="H31" r:id="rId300" display="http://football6.myfantasyleague.com/2013/detailed?L=59380&amp;W=3&amp;P=10449&amp;YEAR=2012"/>
    <hyperlink ref="I31" r:id="rId301" display="http://football6.myfantasyleague.com/2013/detailed?L=59380&amp;W=4&amp;P=10449&amp;YEAR=2012"/>
    <hyperlink ref="J31" r:id="rId302" display="http://football6.myfantasyleague.com/2013/detailed?L=59380&amp;W=5&amp;P=10449&amp;YEAR=2012"/>
    <hyperlink ref="K31" r:id="rId303" display="http://football6.myfantasyleague.com/2013/detailed?L=59380&amp;W=6&amp;P=10449&amp;YEAR=2012"/>
    <hyperlink ref="L31" r:id="rId304" display="http://football6.myfantasyleague.com/2013/detailed?L=59380&amp;W=7&amp;P=10449&amp;YEAR=2012"/>
    <hyperlink ref="N31" r:id="rId305" display="http://football6.myfantasyleague.com/2013/detailed?L=59380&amp;W=9&amp;P=10449&amp;YEAR=2012"/>
    <hyperlink ref="O31" r:id="rId306" display="http://football6.myfantasyleague.com/2013/detailed?L=59380&amp;W=10&amp;P=10449&amp;YEAR=2012"/>
    <hyperlink ref="P31" r:id="rId307" display="http://football6.myfantasyleague.com/2013/detailed?L=59380&amp;W=11&amp;P=10449&amp;YEAR=2012"/>
    <hyperlink ref="Q31" r:id="rId308" display="http://football6.myfantasyleague.com/2013/detailed?L=59380&amp;W=12&amp;P=10449&amp;YEAR=2012"/>
    <hyperlink ref="R31" r:id="rId309" display="http://football6.myfantasyleague.com/2013/detailed?L=59380&amp;W=13&amp;P=10449&amp;YEAR=2012"/>
    <hyperlink ref="S31" r:id="rId310" display="http://football6.myfantasyleague.com/2013/detailed?L=59380&amp;W=14&amp;P=10449&amp;YEAR=2012"/>
    <hyperlink ref="T31" r:id="rId311" display="http://football6.myfantasyleague.com/2013/detailed?L=59380&amp;W=15&amp;P=10449&amp;YEAR=2012"/>
    <hyperlink ref="U31" r:id="rId312" display="http://football6.myfantasyleague.com/2013/detailed?L=59380&amp;W=16&amp;P=10449&amp;YEAR=2012"/>
    <hyperlink ref="V31" r:id="rId313" display="http://football6.myfantasyleague.com/2013/detailed?L=59380&amp;W=17&amp;P=10449&amp;YEAR=2012"/>
    <hyperlink ref="C32" r:id="rId314" tooltip="Week 1: vs Buccaneers Sun 10:00 a.m. PT" display="http://football6.myfantasyleague.com/2013/player?L=59380&amp;P=10788"/>
    <hyperlink ref="D32" r:id="rId315" display="http://football6.myfantasyleague.com/2013/player?L=59380&amp;P=10788&amp;YEAR=2012"/>
    <hyperlink ref="K32" r:id="rId316" display="http://football6.myfantasyleague.com/2013/detailed?L=59380&amp;W=6&amp;P=10788&amp;YEAR=2012"/>
    <hyperlink ref="L32" r:id="rId317" display="http://football6.myfantasyleague.com/2013/detailed?L=59380&amp;W=7&amp;P=10788&amp;YEAR=2012"/>
    <hyperlink ref="M32" r:id="rId318" display="http://football6.myfantasyleague.com/2013/detailed?L=59380&amp;W=8&amp;P=10788&amp;YEAR=2012"/>
    <hyperlink ref="S32" r:id="rId319" display="http://football6.myfantasyleague.com/2013/detailed?L=59380&amp;W=14&amp;P=10788&amp;YEAR=2012"/>
    <hyperlink ref="T32" r:id="rId320" display="http://football6.myfantasyleague.com/2013/detailed?L=59380&amp;W=15&amp;P=10788&amp;YEAR=2012"/>
    <hyperlink ref="U32" r:id="rId321" display="http://football6.myfantasyleague.com/2013/detailed?L=59380&amp;W=16&amp;P=10788&amp;YEAR=2012"/>
    <hyperlink ref="V32" r:id="rId322" display="http://football6.myfantasyleague.com/2013/detailed?L=59380&amp;W=17&amp;P=10788&amp;YEAR=2012"/>
    <hyperlink ref="C33" r:id="rId323" tooltip="Week 1: vs Bengals Sun 10:00 a.m. PT" display="http://football6.myfantasyleague.com/2013/player?L=59380&amp;P=10679"/>
    <hyperlink ref="D33" r:id="rId324" display="http://football6.myfantasyleague.com/2013/player?L=59380&amp;P=10679&amp;YEAR=2012"/>
    <hyperlink ref="F33" r:id="rId325" display="http://football6.myfantasyleague.com/2013/detailed?L=59380&amp;W=1&amp;P=10679&amp;YEAR=2012"/>
    <hyperlink ref="G33" r:id="rId326" display="http://football6.myfantasyleague.com/2013/detailed?L=59380&amp;W=2&amp;P=10679&amp;YEAR=2012"/>
    <hyperlink ref="H33" r:id="rId327" display="http://football6.myfantasyleague.com/2013/detailed?L=59380&amp;W=3&amp;P=10679&amp;YEAR=2012"/>
    <hyperlink ref="I33" r:id="rId328" display="http://football6.myfantasyleague.com/2013/detailed?L=59380&amp;W=4&amp;P=10679&amp;YEAR=2012"/>
    <hyperlink ref="J33" r:id="rId329" display="http://football6.myfantasyleague.com/2013/detailed?L=59380&amp;W=5&amp;P=10679&amp;YEAR=2012"/>
    <hyperlink ref="L33" r:id="rId330" display="http://football6.myfantasyleague.com/2013/detailed?L=59380&amp;W=7&amp;P=10679&amp;YEAR=2012"/>
    <hyperlink ref="M33" r:id="rId331" display="http://football6.myfantasyleague.com/2013/detailed?L=59380&amp;W=8&amp;P=10679&amp;YEAR=2012"/>
    <hyperlink ref="N33" r:id="rId332" display="http://football6.myfantasyleague.com/2013/detailed?L=59380&amp;W=9&amp;P=10679&amp;YEAR=2012"/>
    <hyperlink ref="O33" r:id="rId333" display="http://football6.myfantasyleague.com/2013/detailed?L=59380&amp;W=10&amp;P=10679&amp;YEAR=2012"/>
    <hyperlink ref="P33" r:id="rId334" display="http://football6.myfantasyleague.com/2013/detailed?L=59380&amp;W=11&amp;P=10679&amp;YEAR=2012"/>
    <hyperlink ref="Q33" r:id="rId335" display="http://football6.myfantasyleague.com/2013/detailed?L=59380&amp;W=12&amp;P=10679&amp;YEAR=2012"/>
    <hyperlink ref="R33" r:id="rId336" display="http://football6.myfantasyleague.com/2013/detailed?L=59380&amp;W=13&amp;P=10679&amp;YEAR=2012"/>
    <hyperlink ref="S33" r:id="rId337" display="http://football6.myfantasyleague.com/2013/detailed?L=59380&amp;W=14&amp;P=10679&amp;YEAR=2012"/>
    <hyperlink ref="T33" r:id="rId338" display="http://football6.myfantasyleague.com/2013/detailed?L=59380&amp;W=15&amp;P=10679&amp;YEAR=2012"/>
    <hyperlink ref="U33" r:id="rId339" display="http://football6.myfantasyleague.com/2013/detailed?L=59380&amp;W=16&amp;P=10679&amp;YEAR=2012"/>
    <hyperlink ref="C34" r:id="rId340" tooltip="Week 1: vs Titans Sun 10:00 a.m. PT" display="http://football6.myfantasyleague.com/2013/player?L=59380&amp;P=10371"/>
    <hyperlink ref="D34" r:id="rId341" display="http://football6.myfantasyleague.com/2013/player?L=59380&amp;P=10371&amp;YEAR=2012"/>
    <hyperlink ref="F34" r:id="rId342" display="http://football6.myfantasyleague.com/2013/detailed?L=59380&amp;W=1&amp;P=10371&amp;YEAR=2012"/>
    <hyperlink ref="G34" r:id="rId343" display="http://football6.myfantasyleague.com/2013/detailed?L=59380&amp;W=2&amp;P=10371&amp;YEAR=2012"/>
    <hyperlink ref="H34" r:id="rId344" display="http://football6.myfantasyleague.com/2013/detailed?L=59380&amp;W=3&amp;P=10371&amp;YEAR=2012"/>
    <hyperlink ref="J34" r:id="rId345" display="http://football6.myfantasyleague.com/2013/detailed?L=59380&amp;W=5&amp;P=10371&amp;YEAR=2012"/>
    <hyperlink ref="K34" r:id="rId346" display="http://football6.myfantasyleague.com/2013/detailed?L=59380&amp;W=6&amp;P=10371&amp;YEAR=2012"/>
    <hyperlink ref="L34" r:id="rId347" display="http://football6.myfantasyleague.com/2013/detailed?L=59380&amp;W=7&amp;P=10371&amp;YEAR=2012"/>
    <hyperlink ref="M34" r:id="rId348" display="http://football6.myfantasyleague.com/2013/detailed?L=59380&amp;W=8&amp;P=10371&amp;YEAR=2012"/>
    <hyperlink ref="N34" r:id="rId349" display="http://football6.myfantasyleague.com/2013/detailed?L=59380&amp;W=9&amp;P=10371&amp;YEAR=2012"/>
    <hyperlink ref="O34" r:id="rId350" display="http://football6.myfantasyleague.com/2013/detailed?L=59380&amp;W=10&amp;P=10371&amp;YEAR=2012"/>
    <hyperlink ref="P34" r:id="rId351" display="http://football6.myfantasyleague.com/2013/detailed?L=59380&amp;W=11&amp;P=10371&amp;YEAR=2012"/>
    <hyperlink ref="Q34" r:id="rId352" display="http://football6.myfantasyleague.com/2013/detailed?L=59380&amp;W=12&amp;P=10371&amp;YEAR=2012"/>
    <hyperlink ref="R34" r:id="rId353" display="http://football6.myfantasyleague.com/2013/detailed?L=59380&amp;W=13&amp;P=10371&amp;YEAR=2012"/>
    <hyperlink ref="S34" r:id="rId354" display="http://football6.myfantasyleague.com/2013/detailed?L=59380&amp;W=14&amp;P=10371&amp;YEAR=2012"/>
    <hyperlink ref="U34" r:id="rId355" display="http://football6.myfantasyleague.com/2013/detailed?L=59380&amp;W=16&amp;P=10371&amp;YEAR=2012"/>
    <hyperlink ref="V34" r:id="rId356" display="http://football6.myfantasyleague.com/2013/detailed?L=59380&amp;W=17&amp;P=10371&amp;YEAR=2012"/>
    <hyperlink ref="C35" r:id="rId357" tooltip="Week 1: vs Raiders Sun 10:00 a.m. PT" display="http://football6.myfantasyleague.com/2013/player?L=59380&amp;P=10742"/>
    <hyperlink ref="D35" r:id="rId358" display="http://football6.myfantasyleague.com/2013/player?L=59380&amp;P=10742&amp;YEAR=2012"/>
    <hyperlink ref="F35" r:id="rId359" display="http://football6.myfantasyleague.com/2013/detailed?L=59380&amp;W=1&amp;P=10742&amp;YEAR=2012"/>
    <hyperlink ref="G35" r:id="rId360" display="http://football6.myfantasyleague.com/2013/detailed?L=59380&amp;W=2&amp;P=10742&amp;YEAR=2012"/>
    <hyperlink ref="H35" r:id="rId361" display="http://football6.myfantasyleague.com/2013/detailed?L=59380&amp;W=3&amp;P=10742&amp;YEAR=2012"/>
    <hyperlink ref="J35" r:id="rId362" display="http://football6.myfantasyleague.com/2013/detailed?L=59380&amp;W=5&amp;P=10742&amp;YEAR=2012"/>
    <hyperlink ref="K35" r:id="rId363" display="http://football6.myfantasyleague.com/2013/detailed?L=59380&amp;W=6&amp;P=10742&amp;YEAR=2012"/>
    <hyperlink ref="L35" r:id="rId364" display="http://football6.myfantasyleague.com/2013/detailed?L=59380&amp;W=7&amp;P=10742&amp;YEAR=2012"/>
    <hyperlink ref="M35" r:id="rId365" display="http://football6.myfantasyleague.com/2013/detailed?L=59380&amp;W=8&amp;P=10742&amp;YEAR=2012"/>
    <hyperlink ref="N35" r:id="rId366" display="http://football6.myfantasyleague.com/2013/detailed?L=59380&amp;W=9&amp;P=10742&amp;YEAR=2012"/>
    <hyperlink ref="O35" r:id="rId367" display="http://football6.myfantasyleague.com/2013/detailed?L=59380&amp;W=10&amp;P=10742&amp;YEAR=2012"/>
    <hyperlink ref="P35" r:id="rId368" display="http://football6.myfantasyleague.com/2013/detailed?L=59380&amp;W=11&amp;P=10742&amp;YEAR=2012"/>
    <hyperlink ref="Q35" r:id="rId369" display="http://football6.myfantasyleague.com/2013/detailed?L=59380&amp;W=12&amp;P=10742&amp;YEAR=2012"/>
    <hyperlink ref="R35" r:id="rId370" display="http://football6.myfantasyleague.com/2013/detailed?L=59380&amp;W=13&amp;P=10742&amp;YEAR=2012"/>
    <hyperlink ref="S35" r:id="rId371" display="http://football6.myfantasyleague.com/2013/detailed?L=59380&amp;W=14&amp;P=10742&amp;YEAR=2012"/>
    <hyperlink ref="T35" r:id="rId372" display="http://football6.myfantasyleague.com/2013/detailed?L=59380&amp;W=15&amp;P=10742&amp;YEAR=2012"/>
    <hyperlink ref="U35" r:id="rId373" display="http://football6.myfantasyleague.com/2013/detailed?L=59380&amp;W=16&amp;P=10742&amp;YEAR=2012"/>
    <hyperlink ref="V35" r:id="rId374" display="http://football6.myfantasyleague.com/2013/detailed?L=59380&amp;W=17&amp;P=10742&amp;YEAR=2012"/>
    <hyperlink ref="W35" r:id="rId375" tooltip="Franchise home page" display="http://football6.myfantasyleague.com/2013/options?L=59380&amp;F=0007&amp;O=07"/>
    <hyperlink ref="C36" r:id="rId376" tooltip="Week 1: at Lions Sun 10:00 a.m. PT" display="http://football6.myfantasyleague.com/2013/player?L=59380&amp;P=7516"/>
    <hyperlink ref="D36" r:id="rId377" display="http://football6.myfantasyleague.com/2013/player?L=59380&amp;P=7516&amp;YEAR=2012"/>
    <hyperlink ref="F36" r:id="rId378" display="http://football6.myfantasyleague.com/2013/detailed?L=59380&amp;W=1&amp;P=7516&amp;YEAR=2012"/>
    <hyperlink ref="G36" r:id="rId379" display="http://football6.myfantasyleague.com/2013/detailed?L=59380&amp;W=2&amp;P=7516&amp;YEAR=2012"/>
    <hyperlink ref="H36" r:id="rId380" display="http://football6.myfantasyleague.com/2013/detailed?L=59380&amp;W=3&amp;P=7516&amp;YEAR=2012"/>
    <hyperlink ref="I36" r:id="rId381" display="http://football6.myfantasyleague.com/2013/detailed?L=59380&amp;W=4&amp;P=7516&amp;YEAR=2012"/>
    <hyperlink ref="J36" r:id="rId382" display="http://football6.myfantasyleague.com/2013/detailed?L=59380&amp;W=5&amp;P=7516&amp;YEAR=2012"/>
    <hyperlink ref="K36" r:id="rId383" display="http://football6.myfantasyleague.com/2013/detailed?L=59380&amp;W=6&amp;P=7516&amp;YEAR=2012"/>
    <hyperlink ref="L36" r:id="rId384" display="http://football6.myfantasyleague.com/2013/detailed?L=59380&amp;W=7&amp;P=7516&amp;YEAR=2012"/>
    <hyperlink ref="M36" r:id="rId385" display="http://football6.myfantasyleague.com/2013/detailed?L=59380&amp;W=8&amp;P=7516&amp;YEAR=2012"/>
    <hyperlink ref="N36" r:id="rId386" display="http://football6.myfantasyleague.com/2013/detailed?L=59380&amp;W=9&amp;P=7516&amp;YEAR=2012"/>
    <hyperlink ref="O36" r:id="rId387" display="http://football6.myfantasyleague.com/2013/detailed?L=59380&amp;W=10&amp;P=7516&amp;YEAR=2012"/>
    <hyperlink ref="Q36" r:id="rId388" display="http://football6.myfantasyleague.com/2013/detailed?L=59380&amp;W=12&amp;P=7516&amp;YEAR=2012"/>
    <hyperlink ref="R36" r:id="rId389" display="http://football6.myfantasyleague.com/2013/detailed?L=59380&amp;W=13&amp;P=7516&amp;YEAR=2012"/>
    <hyperlink ref="S36" r:id="rId390" display="http://football6.myfantasyleague.com/2013/detailed?L=59380&amp;W=14&amp;P=7516&amp;YEAR=2012"/>
    <hyperlink ref="T36" r:id="rId391" display="http://football6.myfantasyleague.com/2013/detailed?L=59380&amp;W=15&amp;P=7516&amp;YEAR=2012"/>
    <hyperlink ref="U36" r:id="rId392" display="http://football6.myfantasyleague.com/2013/detailed?L=59380&amp;W=16&amp;P=7516&amp;YEAR=2012"/>
    <hyperlink ref="V36" r:id="rId393" display="http://football6.myfantasyleague.com/2013/detailed?L=59380&amp;W=17&amp;P=7516&amp;YEAR=2012"/>
    <hyperlink ref="W36" r:id="rId394" tooltip="Franchise home page" display="http://football6.myfantasyleague.com/2013/options?L=59380&amp;F=0003&amp;O=07"/>
    <hyperlink ref="C37" r:id="rId395" tooltip="Week 1: Bye" display="http://football6.myfantasyleague.com/2013/player?L=59380&amp;P=8257"/>
    <hyperlink ref="D37" r:id="rId396" display="http://football6.myfantasyleague.com/2013/player?L=59380&amp;P=8257&amp;YEAR=2012"/>
    <hyperlink ref="H37" r:id="rId397" display="http://football6.myfantasyleague.com/2013/detailed?L=59380&amp;W=3&amp;P=8257&amp;YEAR=2012"/>
    <hyperlink ref="S37" r:id="rId398" display="http://football6.myfantasyleague.com/2013/detailed?L=59380&amp;W=14&amp;P=8257&amp;YEAR=2012"/>
    <hyperlink ref="T37" r:id="rId399" display="http://football6.myfantasyleague.com/2013/detailed?L=59380&amp;W=15&amp;P=8257&amp;YEAR=2012"/>
    <hyperlink ref="U37" r:id="rId400" display="http://football6.myfantasyleague.com/2013/detailed?L=59380&amp;W=16&amp;P=8257&amp;YEAR=2012"/>
    <hyperlink ref="C38" r:id="rId401" tooltip="Week 1: at Redskins Mon 4:10 p.m. PT" display="http://football6.myfantasyleague.com/2013/player?L=59380&amp;P=9857"/>
    <hyperlink ref="D38" r:id="rId402" display="http://football6.myfantasyleague.com/2013/player?L=59380&amp;P=9857&amp;YEAR=2012"/>
    <hyperlink ref="F38" r:id="rId403" display="http://football6.myfantasyleague.com/2013/detailed?L=59380&amp;W=1&amp;P=9857&amp;YEAR=2012"/>
    <hyperlink ref="G38" r:id="rId404" display="http://football6.myfantasyleague.com/2013/detailed?L=59380&amp;W=2&amp;P=9857&amp;YEAR=2012"/>
    <hyperlink ref="H38" r:id="rId405" display="http://football6.myfantasyleague.com/2013/detailed?L=59380&amp;W=3&amp;P=9857&amp;YEAR=2012"/>
    <hyperlink ref="I38" r:id="rId406" display="http://football6.myfantasyleague.com/2013/detailed?L=59380&amp;W=4&amp;P=9857&amp;YEAR=2012"/>
    <hyperlink ref="J38" r:id="rId407" display="http://football6.myfantasyleague.com/2013/detailed?L=59380&amp;W=5&amp;P=9857&amp;YEAR=2012"/>
    <hyperlink ref="K38" r:id="rId408" display="http://football6.myfantasyleague.com/2013/detailed?L=59380&amp;W=6&amp;P=9857&amp;YEAR=2012"/>
    <hyperlink ref="M38" r:id="rId409" display="http://football6.myfantasyleague.com/2013/detailed?L=59380&amp;W=8&amp;P=9857&amp;YEAR=2012"/>
    <hyperlink ref="O38" r:id="rId410" display="http://football6.myfantasyleague.com/2013/detailed?L=59380&amp;W=10&amp;P=9857&amp;YEAR=2012"/>
    <hyperlink ref="P38" r:id="rId411" display="http://football6.myfantasyleague.com/2013/detailed?L=59380&amp;W=11&amp;P=9857&amp;YEAR=2012"/>
    <hyperlink ref="Q38" r:id="rId412" display="http://football6.myfantasyleague.com/2013/detailed?L=59380&amp;W=12&amp;P=9857&amp;YEAR=2012"/>
    <hyperlink ref="R38" r:id="rId413" display="http://football6.myfantasyleague.com/2013/detailed?L=59380&amp;W=13&amp;P=9857&amp;YEAR=2012"/>
    <hyperlink ref="S38" r:id="rId414" display="http://football6.myfantasyleague.com/2013/detailed?L=59380&amp;W=14&amp;P=9857&amp;YEAR=2012"/>
    <hyperlink ref="T38" r:id="rId415" display="http://football6.myfantasyleague.com/2013/detailed?L=59380&amp;W=15&amp;P=9857&amp;YEAR=2012"/>
    <hyperlink ref="U38" r:id="rId416" display="http://football6.myfantasyleague.com/2013/detailed?L=59380&amp;W=16&amp;P=9857&amp;YEAR=2012"/>
    <hyperlink ref="V38" r:id="rId417" display="http://football6.myfantasyleague.com/2013/detailed?L=59380&amp;W=17&amp;P=9857&amp;YEAR=2012"/>
    <hyperlink ref="C39" r:id="rId418" tooltip="Week 1: vs Chiefs Sun 10:00 a.m. PT" display="http://football6.myfantasyleague.com/2013/player?L=59380&amp;P=9727"/>
    <hyperlink ref="D39" r:id="rId419" display="http://football6.myfantasyleague.com/2013/player?L=59380&amp;P=9727&amp;YEAR=2012"/>
    <hyperlink ref="F39" r:id="rId420" display="http://football6.myfantasyleague.com/2013/detailed?L=59380&amp;W=1&amp;P=9727&amp;YEAR=2012"/>
    <hyperlink ref="G39" r:id="rId421" display="http://football6.myfantasyleague.com/2013/detailed?L=59380&amp;W=2&amp;P=9727&amp;YEAR=2012"/>
    <hyperlink ref="H39" r:id="rId422" display="http://football6.myfantasyleague.com/2013/detailed?L=59380&amp;W=3&amp;P=9727&amp;YEAR=2012"/>
    <hyperlink ref="I39" r:id="rId423" display="http://football6.myfantasyleague.com/2013/detailed?L=59380&amp;W=4&amp;P=9727&amp;YEAR=2012"/>
    <hyperlink ref="J39" r:id="rId424" display="http://football6.myfantasyleague.com/2013/detailed?L=59380&amp;W=5&amp;P=9727&amp;YEAR=2012"/>
    <hyperlink ref="L39" r:id="rId425" display="http://football6.myfantasyleague.com/2013/detailed?L=59380&amp;W=7&amp;P=9727&amp;YEAR=2012"/>
    <hyperlink ref="M39" r:id="rId426" display="http://football6.myfantasyleague.com/2013/detailed?L=59380&amp;W=8&amp;P=9727&amp;YEAR=2012"/>
    <hyperlink ref="N39" r:id="rId427" display="http://football6.myfantasyleague.com/2013/detailed?L=59380&amp;W=9&amp;P=9727&amp;YEAR=2012"/>
    <hyperlink ref="O39" r:id="rId428" display="http://football6.myfantasyleague.com/2013/detailed?L=59380&amp;W=10&amp;P=9727&amp;YEAR=2012"/>
    <hyperlink ref="P39" r:id="rId429" display="http://football6.myfantasyleague.com/2013/detailed?L=59380&amp;W=11&amp;P=9727&amp;YEAR=2012"/>
    <hyperlink ref="Q39" r:id="rId430" display="http://football6.myfantasyleague.com/2013/detailed?L=59380&amp;W=12&amp;P=9727&amp;YEAR=2012"/>
    <hyperlink ref="R39" r:id="rId431" display="http://football6.myfantasyleague.com/2013/detailed?L=59380&amp;W=13&amp;P=9727&amp;YEAR=2012"/>
    <hyperlink ref="S39" r:id="rId432" display="http://football6.myfantasyleague.com/2013/detailed?L=59380&amp;W=14&amp;P=9727&amp;YEAR=2012"/>
    <hyperlink ref="T39" r:id="rId433" display="http://football6.myfantasyleague.com/2013/detailed?L=59380&amp;W=15&amp;P=9727&amp;YEAR=2012"/>
    <hyperlink ref="U39" r:id="rId434" display="http://football6.myfantasyleague.com/2013/detailed?L=59380&amp;W=16&amp;P=9727&amp;YEAR=2012"/>
    <hyperlink ref="V39" r:id="rId435" display="http://football6.myfantasyleague.com/2013/detailed?L=59380&amp;W=17&amp;P=9727&amp;YEAR=2012"/>
    <hyperlink ref="W39" r:id="rId436" tooltip="Franchise home page" display="http://football6.myfantasyleague.com/2013/options?L=59380&amp;F=0007&amp;O=07"/>
    <hyperlink ref="C40" r:id="rId437" tooltip="Week 1: vs Giants Sun 5:30 p.m. PT" display="http://football6.myfantasyleague.com/2013/player?L=59380&amp;P=7501"/>
    <hyperlink ref="D40" r:id="rId438" display="http://football6.myfantasyleague.com/2013/player?L=59380&amp;P=7501&amp;YEAR=2012"/>
    <hyperlink ref="F40" r:id="rId439" display="http://football6.myfantasyleague.com/2013/detailed?L=59380&amp;W=1&amp;P=7501&amp;YEAR=2012"/>
    <hyperlink ref="G40" r:id="rId440" display="http://football6.myfantasyleague.com/2013/detailed?L=59380&amp;W=2&amp;P=7501&amp;YEAR=2012"/>
    <hyperlink ref="H40" r:id="rId441" display="http://football6.myfantasyleague.com/2013/detailed?L=59380&amp;W=3&amp;P=7501&amp;YEAR=2012"/>
    <hyperlink ref="J40" r:id="rId442" display="http://football6.myfantasyleague.com/2013/detailed?L=59380&amp;W=5&amp;P=7501&amp;YEAR=2012"/>
    <hyperlink ref="K40" r:id="rId443" display="http://football6.myfantasyleague.com/2013/detailed?L=59380&amp;W=6&amp;P=7501&amp;YEAR=2012"/>
    <hyperlink ref="L40" r:id="rId444" display="http://football6.myfantasyleague.com/2013/detailed?L=59380&amp;W=7&amp;P=7501&amp;YEAR=2012"/>
    <hyperlink ref="M40" r:id="rId445" display="http://football6.myfantasyleague.com/2013/detailed?L=59380&amp;W=8&amp;P=7501&amp;YEAR=2012"/>
    <hyperlink ref="N40" r:id="rId446" display="http://football6.myfantasyleague.com/2013/detailed?L=59380&amp;W=9&amp;P=7501&amp;YEAR=2012"/>
    <hyperlink ref="O40" r:id="rId447" display="http://football6.myfantasyleague.com/2013/detailed?L=59380&amp;W=10&amp;P=7501&amp;YEAR=2012"/>
    <hyperlink ref="P40" r:id="rId448" display="http://football6.myfantasyleague.com/2013/detailed?L=59380&amp;W=11&amp;P=7501&amp;YEAR=2012"/>
    <hyperlink ref="Q40" r:id="rId449" display="http://football6.myfantasyleague.com/2013/detailed?L=59380&amp;W=12&amp;P=7501&amp;YEAR=2012"/>
    <hyperlink ref="R40" r:id="rId450" display="http://football6.myfantasyleague.com/2013/detailed?L=59380&amp;W=13&amp;P=7501&amp;YEAR=2012"/>
    <hyperlink ref="S40" r:id="rId451" display="http://football6.myfantasyleague.com/2013/detailed?L=59380&amp;W=14&amp;P=7501&amp;YEAR=2012"/>
    <hyperlink ref="T40" r:id="rId452" display="http://football6.myfantasyleague.com/2013/detailed?L=59380&amp;W=15&amp;P=7501&amp;YEAR=2012"/>
    <hyperlink ref="U40" r:id="rId453" display="http://football6.myfantasyleague.com/2013/detailed?L=59380&amp;W=16&amp;P=7501&amp;YEAR=2012"/>
    <hyperlink ref="V40" r:id="rId454" display="http://football6.myfantasyleague.com/2013/detailed?L=59380&amp;W=17&amp;P=7501&amp;YEAR=2012"/>
    <hyperlink ref="C41" r:id="rId455" tooltip="Week 1: vs Chiefs Sun 10:00 a.m. PT" display="http://football6.myfantasyleague.com/2013/player?L=59380&amp;P=9875"/>
    <hyperlink ref="D41" r:id="rId456" display="http://football6.myfantasyleague.com/2013/player?L=59380&amp;P=9875&amp;YEAR=2012"/>
    <hyperlink ref="F41" r:id="rId457" display="http://football6.myfantasyleague.com/2013/detailed?L=59380&amp;W=1&amp;P=9875&amp;YEAR=2012"/>
    <hyperlink ref="G41" r:id="rId458" display="http://football6.myfantasyleague.com/2013/detailed?L=59380&amp;W=2&amp;P=9875&amp;YEAR=2012"/>
    <hyperlink ref="H41" r:id="rId459" display="http://football6.myfantasyleague.com/2013/detailed?L=59380&amp;W=3&amp;P=9875&amp;YEAR=2012"/>
    <hyperlink ref="I41" r:id="rId460" display="http://football6.myfantasyleague.com/2013/detailed?L=59380&amp;W=4&amp;P=9875&amp;YEAR=2012"/>
    <hyperlink ref="J41" r:id="rId461" display="http://football6.myfantasyleague.com/2013/detailed?L=59380&amp;W=5&amp;P=9875&amp;YEAR=2012"/>
    <hyperlink ref="L41" r:id="rId462" display="http://football6.myfantasyleague.com/2013/detailed?L=59380&amp;W=7&amp;P=9875&amp;YEAR=2012"/>
    <hyperlink ref="M41" r:id="rId463" display="http://football6.myfantasyleague.com/2013/detailed?L=59380&amp;W=8&amp;P=9875&amp;YEAR=2012"/>
    <hyperlink ref="N41" r:id="rId464" display="http://football6.myfantasyleague.com/2013/detailed?L=59380&amp;W=9&amp;P=9875&amp;YEAR=2012"/>
    <hyperlink ref="O41" r:id="rId465" display="http://football6.myfantasyleague.com/2013/detailed?L=59380&amp;W=10&amp;P=9875&amp;YEAR=2012"/>
    <hyperlink ref="P41" r:id="rId466" display="http://football6.myfantasyleague.com/2013/detailed?L=59380&amp;W=11&amp;P=9875&amp;YEAR=2012"/>
    <hyperlink ref="Q41" r:id="rId467" display="http://football6.myfantasyleague.com/2013/detailed?L=59380&amp;W=12&amp;P=9875&amp;YEAR=2012"/>
    <hyperlink ref="R41" r:id="rId468" display="http://football6.myfantasyleague.com/2013/detailed?L=59380&amp;W=13&amp;P=9875&amp;YEAR=2012"/>
    <hyperlink ref="S41" r:id="rId469" display="http://football6.myfantasyleague.com/2013/detailed?L=59380&amp;W=14&amp;P=9875&amp;YEAR=2012"/>
    <hyperlink ref="T41" r:id="rId470" display="http://football6.myfantasyleague.com/2013/detailed?L=59380&amp;W=15&amp;P=9875&amp;YEAR=2012"/>
    <hyperlink ref="U41" r:id="rId471" display="http://football6.myfantasyleague.com/2013/detailed?L=59380&amp;W=16&amp;P=9875&amp;YEAR=2012"/>
    <hyperlink ref="V41" r:id="rId472" display="http://football6.myfantasyleague.com/2013/detailed?L=59380&amp;W=17&amp;P=9875&amp;YEAR=2012"/>
    <hyperlink ref="C42" r:id="rId473" tooltip="Week 1: at Rams Sun 1:25 p.m. PT" display="http://football6.myfantasyleague.com/2013/player?L=59380&amp;P=10188"/>
    <hyperlink ref="D42" r:id="rId474" display="http://football6.myfantasyleague.com/2013/player?L=59380&amp;P=10188&amp;YEAR=2012"/>
    <hyperlink ref="I42" r:id="rId475" display="http://football6.myfantasyleague.com/2013/detailed?L=59380&amp;W=4&amp;P=10188&amp;YEAR=2012"/>
    <hyperlink ref="J42" r:id="rId476" display="http://football6.myfantasyleague.com/2013/detailed?L=59380&amp;W=5&amp;P=10188&amp;YEAR=2012"/>
    <hyperlink ref="K42" r:id="rId477" display="http://football6.myfantasyleague.com/2013/detailed?L=59380&amp;W=6&amp;P=10188&amp;YEAR=2012"/>
    <hyperlink ref="M42" r:id="rId478" display="http://football6.myfantasyleague.com/2013/detailed?L=59380&amp;W=8&amp;P=10188&amp;YEAR=2012"/>
    <hyperlink ref="N42" r:id="rId479" display="http://football6.myfantasyleague.com/2013/detailed?L=59380&amp;W=9&amp;P=10188&amp;YEAR=2012"/>
    <hyperlink ref="O42" r:id="rId480" display="http://football6.myfantasyleague.com/2013/detailed?L=59380&amp;W=10&amp;P=10188&amp;YEAR=2012"/>
    <hyperlink ref="P42" r:id="rId481" display="http://football6.myfantasyleague.com/2013/detailed?L=59380&amp;W=11&amp;P=10188&amp;YEAR=2012"/>
    <hyperlink ref="Q42" r:id="rId482" display="http://football6.myfantasyleague.com/2013/detailed?L=59380&amp;W=12&amp;P=10188&amp;YEAR=2012"/>
    <hyperlink ref="S42" r:id="rId483" display="http://football6.myfantasyleague.com/2013/detailed?L=59380&amp;W=14&amp;P=10188&amp;YEAR=2012"/>
    <hyperlink ref="T42" r:id="rId484" display="http://football6.myfantasyleague.com/2013/detailed?L=59380&amp;W=15&amp;P=10188&amp;YEAR=2012"/>
    <hyperlink ref="U42" r:id="rId485" display="http://football6.myfantasyleague.com/2013/detailed?L=59380&amp;W=16&amp;P=10188&amp;YEAR=2012"/>
    <hyperlink ref="V42" r:id="rId486" display="http://football6.myfantasyleague.com/2013/detailed?L=59380&amp;W=17&amp;P=10188&amp;YEAR=2012"/>
    <hyperlink ref="C43" r:id="rId487" tooltip="Week 1: at Bills Sun 10:00 a.m. PT" display="http://football6.myfantasyleague.com/2013/player?L=59380&amp;P=9308"/>
    <hyperlink ref="D43" r:id="rId488" display="http://football6.myfantasyleague.com/2013/player?L=59380&amp;P=9308&amp;YEAR=2012"/>
    <hyperlink ref="F43" r:id="rId489" display="http://football6.myfantasyleague.com/2013/detailed?L=59380&amp;W=1&amp;P=9308&amp;YEAR=2012"/>
    <hyperlink ref="G43" r:id="rId490" display="http://football6.myfantasyleague.com/2013/detailed?L=59380&amp;W=2&amp;P=9308&amp;YEAR=2012"/>
    <hyperlink ref="H43" r:id="rId491" display="http://football6.myfantasyleague.com/2013/detailed?L=59380&amp;W=3&amp;P=9308&amp;YEAR=2012"/>
    <hyperlink ref="I43" r:id="rId492" display="http://football6.myfantasyleague.com/2013/detailed?L=59380&amp;W=4&amp;P=9308&amp;YEAR=2012"/>
    <hyperlink ref="J43" r:id="rId493" display="http://football6.myfantasyleague.com/2013/detailed?L=59380&amp;W=5&amp;P=9308&amp;YEAR=2012"/>
    <hyperlink ref="O43" r:id="rId494" display="http://football6.myfantasyleague.com/2013/detailed?L=59380&amp;W=10&amp;P=9308&amp;YEAR=2012"/>
    <hyperlink ref="P43" r:id="rId495" display="http://football6.myfantasyleague.com/2013/detailed?L=59380&amp;W=11&amp;P=9308&amp;YEAR=2012"/>
    <hyperlink ref="Q43" r:id="rId496" display="http://football6.myfantasyleague.com/2013/detailed?L=59380&amp;W=12&amp;P=9308&amp;YEAR=2012"/>
    <hyperlink ref="T43" r:id="rId497" display="http://football6.myfantasyleague.com/2013/detailed?L=59380&amp;W=15&amp;P=9308&amp;YEAR=2012"/>
    <hyperlink ref="U43" r:id="rId498" display="http://football6.myfantasyleague.com/2013/detailed?L=59380&amp;W=16&amp;P=9308&amp;YEAR=2012"/>
    <hyperlink ref="V43" r:id="rId499" display="http://football6.myfantasyleague.com/2013/detailed?L=59380&amp;W=17&amp;P=9308&amp;YEAR=2012"/>
    <hyperlink ref="W43" r:id="rId500" tooltip="Franchise home page" display="http://football6.myfantasyleague.com/2013/options?L=59380&amp;F=0001&amp;O=07"/>
    <hyperlink ref="C44" r:id="rId501" tooltip="Week 1: at Cowboys Sun 5:30 p.m. PT" display="http://football6.myfantasyleague.com/2013/player?L=59380&amp;P=10264"/>
    <hyperlink ref="D44" r:id="rId502" display="http://football6.myfantasyleague.com/2013/player?L=59380&amp;P=10264&amp;YEAR=2012"/>
    <hyperlink ref="H44" r:id="rId503" display="http://football6.myfantasyleague.com/2013/detailed?L=59380&amp;W=3&amp;P=10264&amp;YEAR=2012"/>
    <hyperlink ref="I44" r:id="rId504" display="http://football6.myfantasyleague.com/2013/detailed?L=59380&amp;W=4&amp;P=10264&amp;YEAR=2012"/>
    <hyperlink ref="J44" r:id="rId505" display="http://football6.myfantasyleague.com/2013/detailed?L=59380&amp;W=5&amp;P=10264&amp;YEAR=2012"/>
    <hyperlink ref="K44" r:id="rId506" display="http://football6.myfantasyleague.com/2013/detailed?L=59380&amp;W=6&amp;P=10264&amp;YEAR=2012"/>
    <hyperlink ref="L44" r:id="rId507" display="http://football6.myfantasyleague.com/2013/detailed?L=59380&amp;W=7&amp;P=10264&amp;YEAR=2012"/>
    <hyperlink ref="M44" r:id="rId508" display="http://football6.myfantasyleague.com/2013/detailed?L=59380&amp;W=8&amp;P=10264&amp;YEAR=2012"/>
    <hyperlink ref="N44" r:id="rId509" display="http://football6.myfantasyleague.com/2013/detailed?L=59380&amp;W=9&amp;P=10264&amp;YEAR=2012"/>
    <hyperlink ref="O44" r:id="rId510" display="http://football6.myfantasyleague.com/2013/detailed?L=59380&amp;W=10&amp;P=10264&amp;YEAR=2012"/>
    <hyperlink ref="Q44" r:id="rId511" display="http://football6.myfantasyleague.com/2013/detailed?L=59380&amp;W=12&amp;P=10264&amp;YEAR=2012"/>
    <hyperlink ref="R44" r:id="rId512" display="http://football6.myfantasyleague.com/2013/detailed?L=59380&amp;W=13&amp;P=10264&amp;YEAR=2012"/>
    <hyperlink ref="S44" r:id="rId513" display="http://football6.myfantasyleague.com/2013/detailed?L=59380&amp;W=14&amp;P=10264&amp;YEAR=2012"/>
    <hyperlink ref="U44" r:id="rId514" display="http://football6.myfantasyleague.com/2013/detailed?L=59380&amp;W=16&amp;P=10264&amp;YEAR=2012"/>
    <hyperlink ref="V44" r:id="rId515" display="http://football6.myfantasyleague.com/2013/detailed?L=59380&amp;W=17&amp;P=10264&amp;YEAR=2012"/>
    <hyperlink ref="C45" r:id="rId516" tooltip="Week 1: at Redskins Mon 4:10 p.m. PT" display="http://football6.myfantasyleague.com/2013/player?L=59380&amp;P=10198"/>
    <hyperlink ref="D45" r:id="rId517" display="http://football6.myfantasyleague.com/2013/player?L=59380&amp;P=10198&amp;YEAR=2012"/>
    <hyperlink ref="G45" r:id="rId518" display="http://football6.myfantasyleague.com/2013/detailed?L=59380&amp;W=2&amp;P=10198&amp;YEAR=2012"/>
    <hyperlink ref="H45" r:id="rId519" display="http://football6.myfantasyleague.com/2013/detailed?L=59380&amp;W=3&amp;P=10198&amp;YEAR=2012"/>
    <hyperlink ref="J45" r:id="rId520" display="http://football6.myfantasyleague.com/2013/detailed?L=59380&amp;W=5&amp;P=10198&amp;YEAR=2012"/>
    <hyperlink ref="K45" r:id="rId521" display="http://football6.myfantasyleague.com/2013/detailed?L=59380&amp;W=6&amp;P=10198&amp;YEAR=2012"/>
    <hyperlink ref="M45" r:id="rId522" display="http://football6.myfantasyleague.com/2013/detailed?L=59380&amp;W=8&amp;P=10198&amp;YEAR=2012"/>
    <hyperlink ref="N45" r:id="rId523" display="http://football6.myfantasyleague.com/2013/detailed?L=59380&amp;W=9&amp;P=10198&amp;YEAR=2012"/>
    <hyperlink ref="O45" r:id="rId524" display="http://football6.myfantasyleague.com/2013/detailed?L=59380&amp;W=10&amp;P=10198&amp;YEAR=2012"/>
    <hyperlink ref="P45" r:id="rId525" display="http://football6.myfantasyleague.com/2013/detailed?L=59380&amp;W=11&amp;P=10198&amp;YEAR=2012"/>
    <hyperlink ref="Q45" r:id="rId526" display="http://football6.myfantasyleague.com/2013/detailed?L=59380&amp;W=12&amp;P=10198&amp;YEAR=2012"/>
    <hyperlink ref="R45" r:id="rId527" display="http://football6.myfantasyleague.com/2013/detailed?L=59380&amp;W=13&amp;P=10198&amp;YEAR=2012"/>
    <hyperlink ref="S45" r:id="rId528" display="http://football6.myfantasyleague.com/2013/detailed?L=59380&amp;W=14&amp;P=10198&amp;YEAR=2012"/>
    <hyperlink ref="T45" r:id="rId529" display="http://football6.myfantasyleague.com/2013/detailed?L=59380&amp;W=15&amp;P=10198&amp;YEAR=2012"/>
    <hyperlink ref="U45" r:id="rId530" display="http://football6.myfantasyleague.com/2013/detailed?L=59380&amp;W=16&amp;P=10198&amp;YEAR=2012"/>
    <hyperlink ref="V45" r:id="rId531" display="http://football6.myfantasyleague.com/2013/detailed?L=59380&amp;W=17&amp;P=10198&amp;YEAR=2012"/>
    <hyperlink ref="C46" r:id="rId532" tooltip="Week 1: vs Seahawks Sun 10:00 a.m. PT" display="http://football6.myfantasyleague.com/2013/player?L=59380&amp;P=8025"/>
    <hyperlink ref="D46" r:id="rId533" display="http://football6.myfantasyleague.com/2013/player?L=59380&amp;P=8025&amp;YEAR=2012"/>
    <hyperlink ref="H46" r:id="rId534" display="http://football6.myfantasyleague.com/2013/detailed?L=59380&amp;W=3&amp;P=8025&amp;YEAR=2012"/>
    <hyperlink ref="V46" r:id="rId535" display="http://football6.myfantasyleague.com/2013/detailed?L=59380&amp;W=17&amp;P=8025&amp;YEAR=2012"/>
    <hyperlink ref="C47" r:id="rId536" tooltip="Week 1: vs Bengals Sun 10:00 a.m. PT" display="http://football6.myfantasyleague.com/2013/player?L=59380&amp;P=8663"/>
    <hyperlink ref="D47" r:id="rId537" display="http://football6.myfantasyleague.com/2013/player?L=59380&amp;P=8663&amp;YEAR=2012"/>
    <hyperlink ref="F47" r:id="rId538" display="http://football6.myfantasyleague.com/2013/detailed?L=59380&amp;W=1&amp;P=8663&amp;YEAR=2012"/>
    <hyperlink ref="G47" r:id="rId539" display="http://football6.myfantasyleague.com/2013/detailed?L=59380&amp;W=2&amp;P=8663&amp;YEAR=2012"/>
    <hyperlink ref="C48" r:id="rId540" tooltip="Week 1: vs Bengals Sun 10:00 a.m. PT" display="http://football6.myfantasyleague.com/2013/player?L=59380&amp;P=8329"/>
    <hyperlink ref="D48" r:id="rId541" display="http://football6.myfantasyleague.com/2013/player?L=59380&amp;P=8329&amp;YEAR=2012"/>
    <hyperlink ref="F48" r:id="rId542" display="http://football6.myfantasyleague.com/2013/detailed?L=59380&amp;W=1&amp;P=8329&amp;YEAR=2012"/>
    <hyperlink ref="G48" r:id="rId543" display="http://football6.myfantasyleague.com/2013/detailed?L=59380&amp;W=2&amp;P=8329&amp;YEAR=2012"/>
    <hyperlink ref="H48" r:id="rId544" display="http://football6.myfantasyleague.com/2013/detailed?L=59380&amp;W=3&amp;P=8329&amp;YEAR=2012"/>
    <hyperlink ref="I48" r:id="rId545" display="http://football6.myfantasyleague.com/2013/detailed?L=59380&amp;W=4&amp;P=8329&amp;YEAR=2012"/>
    <hyperlink ref="J48" r:id="rId546" display="http://football6.myfantasyleague.com/2013/detailed?L=59380&amp;W=5&amp;P=8329&amp;YEAR=2012"/>
    <hyperlink ref="L48" r:id="rId547" display="http://football6.myfantasyleague.com/2013/detailed?L=59380&amp;W=7&amp;P=8329&amp;YEAR=2012"/>
    <hyperlink ref="M48" r:id="rId548" display="http://football6.myfantasyleague.com/2013/detailed?L=59380&amp;W=8&amp;P=8329&amp;YEAR=2012"/>
    <hyperlink ref="N48" r:id="rId549" display="http://football6.myfantasyleague.com/2013/detailed?L=59380&amp;W=9&amp;P=8329&amp;YEAR=2012"/>
    <hyperlink ref="O48" r:id="rId550" display="http://football6.myfantasyleague.com/2013/detailed?L=59380&amp;W=10&amp;P=8329&amp;YEAR=2012"/>
    <hyperlink ref="P48" r:id="rId551" display="http://football6.myfantasyleague.com/2013/detailed?L=59380&amp;W=11&amp;P=8329&amp;YEAR=2012"/>
    <hyperlink ref="Q48" r:id="rId552" display="http://football6.myfantasyleague.com/2013/detailed?L=59380&amp;W=12&amp;P=8329&amp;YEAR=2012"/>
    <hyperlink ref="R48" r:id="rId553" display="http://football6.myfantasyleague.com/2013/detailed?L=59380&amp;W=13&amp;P=8329&amp;YEAR=2012"/>
    <hyperlink ref="C49" r:id="rId554" tooltip="Week 1: vs Bengals Sun 10:00 a.m. PT" display="http://football6.myfantasyleague.com/2013/player?L=59380&amp;P=11117"/>
    <hyperlink ref="D49" r:id="rId555" display="http://football6.myfantasyleague.com/2013/player?L=59380&amp;P=11117&amp;YEAR=2012"/>
    <hyperlink ref="T49" r:id="rId556" display="http://football6.myfantasyleague.com/2013/detailed?L=59380&amp;W=15&amp;P=11117&amp;YEAR=2012"/>
    <hyperlink ref="U49" r:id="rId557" display="http://football6.myfantasyleague.com/2013/detailed?L=59380&amp;W=16&amp;P=11117&amp;YEAR=2012"/>
    <hyperlink ref="V49" r:id="rId558" display="http://football6.myfantasyleague.com/2013/detailed?L=59380&amp;W=17&amp;P=11117&amp;YEAR=2012"/>
    <hyperlink ref="C50" r:id="rId559" tooltip="Week 1: Bye" display="http://football6.myfantasyleague.com/2013/player?L=59380&amp;P=8400"/>
    <hyperlink ref="D50" r:id="rId560" display="http://football6.myfantasyleague.com/2013/player?L=59380&amp;P=8400&amp;YEAR=2012"/>
    <hyperlink ref="F50" r:id="rId561" display="http://football6.myfantasyleague.com/2013/detailed?L=59380&amp;W=1&amp;P=8400&amp;YEAR=2012"/>
    <hyperlink ref="G50" r:id="rId562" display="http://football6.myfantasyleague.com/2013/detailed?L=59380&amp;W=2&amp;P=8400&amp;YEAR=2012"/>
    <hyperlink ref="H50" r:id="rId563" display="http://football6.myfantasyleague.com/2013/detailed?L=59380&amp;W=3&amp;P=8400&amp;YEAR=2012"/>
    <hyperlink ref="I50" r:id="rId564" display="http://football6.myfantasyleague.com/2013/detailed?L=59380&amp;W=4&amp;P=8400&amp;YEAR=2012"/>
    <hyperlink ref="J50" r:id="rId565" display="http://football6.myfantasyleague.com/2013/detailed?L=59380&amp;W=5&amp;P=8400&amp;YEAR=2012"/>
    <hyperlink ref="K50" r:id="rId566" display="http://football6.myfantasyleague.com/2013/detailed?L=59380&amp;W=6&amp;P=8400&amp;YEAR=2012"/>
    <hyperlink ref="C51" r:id="rId567" tooltip="Week 1: vs Raiders Sun 10:00 a.m. PT" display="http://football6.myfantasyleague.com/2013/player?L=59380&amp;P=9895"/>
    <hyperlink ref="D51" r:id="rId568" display="http://football6.myfantasyleague.com/2013/player?L=59380&amp;P=9895&amp;YEAR=2012"/>
    <hyperlink ref="L51" r:id="rId569" display="http://football6.myfantasyleague.com/2013/detailed?L=59380&amp;W=7&amp;P=9895&amp;YEAR=2012"/>
    <hyperlink ref="M51" r:id="rId570" display="http://football6.myfantasyleague.com/2013/detailed?L=59380&amp;W=8&amp;P=9895&amp;YEAR=2012"/>
    <hyperlink ref="N51" r:id="rId571" display="http://football6.myfantasyleague.com/2013/detailed?L=59380&amp;W=9&amp;P=9895&amp;YEAR=2012"/>
    <hyperlink ref="O51" r:id="rId572" display="http://football6.myfantasyleague.com/2013/detailed?L=59380&amp;W=10&amp;P=9895&amp;YEAR=2012"/>
    <hyperlink ref="P51" r:id="rId573" display="http://football6.myfantasyleague.com/2013/detailed?L=59380&amp;W=11&amp;P=9895&amp;YEAR=2012"/>
    <hyperlink ref="Q51" r:id="rId574" display="http://football6.myfantasyleague.com/2013/detailed?L=59380&amp;W=12&amp;P=9895&amp;YEAR=2012"/>
    <hyperlink ref="R51" r:id="rId575" display="http://football6.myfantasyleague.com/2013/detailed?L=59380&amp;W=13&amp;P=9895&amp;YEAR=2012"/>
    <hyperlink ref="S51" r:id="rId576" display="http://football6.myfantasyleague.com/2013/detailed?L=59380&amp;W=14&amp;P=9895&amp;YEAR=2012"/>
    <hyperlink ref="T51" r:id="rId577" display="http://football6.myfantasyleague.com/2013/detailed?L=59380&amp;W=15&amp;P=9895&amp;YEAR=2012"/>
    <hyperlink ref="U51" r:id="rId578" display="http://football6.myfantasyleague.com/2013/detailed?L=59380&amp;W=16&amp;P=9895&amp;YEAR=2012"/>
    <hyperlink ref="V51" r:id="rId579" display="http://football6.myfantasyleague.com/2013/detailed?L=59380&amp;W=17&amp;P=9895&amp;YEAR=2012"/>
    <hyperlink ref="C52" r:id="rId580" tooltip="Week 1: at Browns Sun 10:00 a.m. PT" display="http://football6.myfantasyleague.com/2013/player?L=59380&amp;P=9340"/>
    <hyperlink ref="D52" r:id="rId581" display="http://football6.myfantasyleague.com/2013/player?L=59380&amp;P=9340&amp;YEAR=2012"/>
    <hyperlink ref="F52" r:id="rId582" display="http://football6.myfantasyleague.com/2013/detailed?L=59380&amp;W=1&amp;P=9340&amp;YEAR=2012"/>
    <hyperlink ref="G52" r:id="rId583" display="http://football6.myfantasyleague.com/2013/detailed?L=59380&amp;W=2&amp;P=9340&amp;YEAR=2012"/>
    <hyperlink ref="H52" r:id="rId584" display="http://football6.myfantasyleague.com/2013/detailed?L=59380&amp;W=3&amp;P=9340&amp;YEAR=2012"/>
    <hyperlink ref="J52" r:id="rId585" display="http://football6.myfantasyleague.com/2013/detailed?L=59380&amp;W=5&amp;P=9340&amp;YEAR=2012"/>
    <hyperlink ref="L52" r:id="rId586" display="http://football6.myfantasyleague.com/2013/detailed?L=59380&amp;W=7&amp;P=9340&amp;YEAR=2012"/>
    <hyperlink ref="C53" r:id="rId587" tooltip="Week 1: at Rams Sun 1:25 p.m. PT" display="http://football6.myfantasyleague.com/2013/player?L=59380&amp;P=9897"/>
    <hyperlink ref="D53" r:id="rId588" display="http://football6.myfantasyleague.com/2013/player?L=59380&amp;P=9897&amp;YEAR=2012"/>
    <hyperlink ref="F53" r:id="rId589" display="http://football6.myfantasyleague.com/2013/detailed?L=59380&amp;W=1&amp;P=9897&amp;YEAR=2012"/>
    <hyperlink ref="G53" r:id="rId590" display="http://football6.myfantasyleague.com/2013/detailed?L=59380&amp;W=2&amp;P=9897&amp;YEAR=2012"/>
    <hyperlink ref="H53" r:id="rId591" display="http://football6.myfantasyleague.com/2013/detailed?L=59380&amp;W=3&amp;P=9897&amp;YEAR=2012"/>
    <hyperlink ref="I53" r:id="rId592" display="http://football6.myfantasyleague.com/2013/detailed?L=59380&amp;W=4&amp;P=9897&amp;YEAR=2012"/>
    <hyperlink ref="J53" r:id="rId593" display="http://football6.myfantasyleague.com/2013/detailed?L=59380&amp;W=5&amp;P=9897&amp;YEAR=2012"/>
    <hyperlink ref="K53" r:id="rId594" display="http://football6.myfantasyleague.com/2013/detailed?L=59380&amp;W=6&amp;P=9897&amp;YEAR=2012"/>
    <hyperlink ref="M53" r:id="rId595" display="http://football6.myfantasyleague.com/2013/detailed?L=59380&amp;W=8&amp;P=9897&amp;YEAR=2012"/>
    <hyperlink ref="N53" r:id="rId596" display="http://football6.myfantasyleague.com/2013/detailed?L=59380&amp;W=9&amp;P=9897&amp;YEAR=2012"/>
    <hyperlink ref="O53" r:id="rId597" display="http://football6.myfantasyleague.com/2013/detailed?L=59380&amp;W=10&amp;P=9897&amp;YEAR=2012"/>
    <hyperlink ref="P53" r:id="rId598" display="http://football6.myfantasyleague.com/2013/detailed?L=59380&amp;W=11&amp;P=9897&amp;YEAR=2012"/>
    <hyperlink ref="Q53" r:id="rId599" display="http://football6.myfantasyleague.com/2013/detailed?L=59380&amp;W=12&amp;P=9897&amp;YEAR=2012"/>
    <hyperlink ref="R53" r:id="rId600" display="http://football6.myfantasyleague.com/2013/detailed?L=59380&amp;W=13&amp;P=9897&amp;YEAR=2012"/>
    <hyperlink ref="S53" r:id="rId601" display="http://football6.myfantasyleague.com/2013/detailed?L=59380&amp;W=14&amp;P=9897&amp;YEAR=2012"/>
    <hyperlink ref="T53" r:id="rId602" display="http://football6.myfantasyleague.com/2013/detailed?L=59380&amp;W=15&amp;P=9897&amp;YEAR=2012"/>
    <hyperlink ref="U53" r:id="rId603" display="http://football6.myfantasyleague.com/2013/detailed?L=59380&amp;W=16&amp;P=9897&amp;YEAR=2012"/>
    <hyperlink ref="V53" r:id="rId604" display="http://football6.myfantasyleague.com/2013/detailed?L=59380&amp;W=17&amp;P=9897&amp;YEAR=2012"/>
    <hyperlink ref="C54" r:id="rId605" tooltip="Week 1: vs Giants Sun 5:30 p.m. PT" display="http://football6.myfantasyleague.com/2013/player?L=59380&amp;P=9697"/>
    <hyperlink ref="D54" r:id="rId606" display="http://football6.myfantasyleague.com/2013/player?L=59380&amp;P=9697&amp;YEAR=2012"/>
    <hyperlink ref="F54" r:id="rId607" display="http://football6.myfantasyleague.com/2013/detailed?L=59380&amp;W=1&amp;P=9697&amp;YEAR=2012"/>
    <hyperlink ref="H54" r:id="rId608" display="http://football6.myfantasyleague.com/2013/detailed?L=59380&amp;W=3&amp;P=9697&amp;YEAR=2012"/>
    <hyperlink ref="I54" r:id="rId609" display="http://football6.myfantasyleague.com/2013/detailed?L=59380&amp;W=4&amp;P=9697&amp;YEAR=2012"/>
    <hyperlink ref="K54" r:id="rId610" display="http://football6.myfantasyleague.com/2013/detailed?L=59380&amp;W=6&amp;P=9697&amp;YEAR=2012"/>
    <hyperlink ref="T54" r:id="rId611" display="http://football6.myfantasyleague.com/2013/detailed?L=59380&amp;W=15&amp;P=9697&amp;YEAR=2012"/>
    <hyperlink ref="C55" r:id="rId612" tooltip="Week 1: vs Bengals Sun 10:00 a.m. PT" display="http://football6.myfantasyleague.com/2013/player?L=59380&amp;P=8474"/>
    <hyperlink ref="D55" r:id="rId613" display="http://football6.myfantasyleague.com/2013/player?L=59380&amp;P=8474&amp;YEAR=2012"/>
    <hyperlink ref="F55" r:id="rId614" display="http://football6.myfantasyleague.com/2013/detailed?L=59380&amp;W=1&amp;P=8474&amp;YEAR=2012"/>
    <hyperlink ref="G55" r:id="rId615" display="http://football6.myfantasyleague.com/2013/detailed?L=59380&amp;W=2&amp;P=8474&amp;YEAR=2012"/>
    <hyperlink ref="H55" r:id="rId616" display="http://football6.myfantasyleague.com/2013/detailed?L=59380&amp;W=3&amp;P=8474&amp;YEAR=2012"/>
    <hyperlink ref="I55" r:id="rId617" display="http://football6.myfantasyleague.com/2013/detailed?L=59380&amp;W=4&amp;P=8474&amp;YEAR=2012"/>
    <hyperlink ref="J55" r:id="rId618" display="http://football6.myfantasyleague.com/2013/detailed?L=59380&amp;W=5&amp;P=8474&amp;YEAR=2012"/>
    <hyperlink ref="K55" r:id="rId619" display="http://football6.myfantasyleague.com/2013/detailed?L=59380&amp;W=6&amp;P=8474&amp;YEAR=2012"/>
    <hyperlink ref="L55" r:id="rId620" display="http://football6.myfantasyleague.com/2013/detailed?L=59380&amp;W=7&amp;P=8474&amp;YEAR=2012"/>
    <hyperlink ref="N55" r:id="rId621" display="http://football6.myfantasyleague.com/2013/detailed?L=59380&amp;W=9&amp;P=8474&amp;YEAR=2012"/>
    <hyperlink ref="O55" r:id="rId622" display="http://football6.myfantasyleague.com/2013/detailed?L=59380&amp;W=10&amp;P=8474&amp;YEAR=2012"/>
    <hyperlink ref="Q55" r:id="rId623" display="http://football6.myfantasyleague.com/2013/detailed?L=59380&amp;W=12&amp;P=8474&amp;YEAR=2012"/>
    <hyperlink ref="R55" r:id="rId624" display="http://football6.myfantasyleague.com/2013/detailed?L=59380&amp;W=13&amp;P=8474&amp;YEAR=2012"/>
    <hyperlink ref="S55" r:id="rId625" display="http://football6.myfantasyleague.com/2013/detailed?L=59380&amp;W=14&amp;P=8474&amp;YEAR=2012"/>
    <hyperlink ref="T55" r:id="rId626" display="http://football6.myfantasyleague.com/2013/detailed?L=59380&amp;W=15&amp;P=8474&amp;YEAR=2012"/>
    <hyperlink ref="U55" r:id="rId627" display="http://football6.myfantasyleague.com/2013/detailed?L=59380&amp;W=16&amp;P=8474&amp;YEAR=2012"/>
    <hyperlink ref="V55" r:id="rId628" display="http://football6.myfantasyleague.com/2013/detailed?L=59380&amp;W=17&amp;P=8474&amp;YEAR=2012"/>
    <hyperlink ref="C56" r:id="rId629" tooltip="Week 1: at Bills Sun 10:00 a.m. PT" display="http://football6.myfantasyleague.com/2013/player?L=59380&amp;P=9743"/>
    <hyperlink ref="D56" r:id="rId630" display="http://football6.myfantasyleague.com/2013/player?L=59380&amp;P=9743&amp;YEAR=2012"/>
    <hyperlink ref="F56" r:id="rId631" display="http://football6.myfantasyleague.com/2013/detailed?L=59380&amp;W=1&amp;P=9743&amp;YEAR=2012"/>
    <hyperlink ref="G56" r:id="rId632" display="http://football6.myfantasyleague.com/2013/detailed?L=59380&amp;W=2&amp;P=9743&amp;YEAR=2012"/>
    <hyperlink ref="H56" r:id="rId633" display="http://football6.myfantasyleague.com/2013/detailed?L=59380&amp;W=3&amp;P=9743&amp;YEAR=2012"/>
    <hyperlink ref="I56" r:id="rId634" display="http://football6.myfantasyleague.com/2013/detailed?L=59380&amp;W=4&amp;P=9743&amp;YEAR=2012"/>
    <hyperlink ref="J56" r:id="rId635" display="http://football6.myfantasyleague.com/2013/detailed?L=59380&amp;W=5&amp;P=9743&amp;YEAR=2012"/>
    <hyperlink ref="K56" r:id="rId636" display="http://football6.myfantasyleague.com/2013/detailed?L=59380&amp;W=6&amp;P=9743&amp;YEAR=2012"/>
    <hyperlink ref="L56" r:id="rId637" display="http://football6.myfantasyleague.com/2013/detailed?L=59380&amp;W=7&amp;P=9743&amp;YEAR=2012"/>
    <hyperlink ref="M56" r:id="rId638" display="http://football6.myfantasyleague.com/2013/detailed?L=59380&amp;W=8&amp;P=9743&amp;YEAR=2012"/>
    <hyperlink ref="O56" r:id="rId639" display="http://football6.myfantasyleague.com/2013/detailed?L=59380&amp;W=10&amp;P=9743&amp;YEAR=2012"/>
    <hyperlink ref="P56" r:id="rId640" display="http://football6.myfantasyleague.com/2013/detailed?L=59380&amp;W=11&amp;P=9743&amp;YEAR=2012"/>
    <hyperlink ref="Q56" r:id="rId641" display="http://football6.myfantasyleague.com/2013/detailed?L=59380&amp;W=12&amp;P=9743&amp;YEAR=2012"/>
    <hyperlink ref="R56" r:id="rId642" display="http://football6.myfantasyleague.com/2013/detailed?L=59380&amp;W=13&amp;P=9743&amp;YEAR=2012"/>
    <hyperlink ref="S56" r:id="rId643" display="http://football6.myfantasyleague.com/2013/detailed?L=59380&amp;W=14&amp;P=9743&amp;YEAR=2012"/>
    <hyperlink ref="T56" r:id="rId644" display="http://football6.myfantasyleague.com/2013/detailed?L=59380&amp;W=15&amp;P=9743&amp;YEAR=2012"/>
    <hyperlink ref="U56" r:id="rId645" display="http://football6.myfantasyleague.com/2013/detailed?L=59380&amp;W=16&amp;P=9743&amp;YEAR=2012"/>
    <hyperlink ref="V56" r:id="rId646" display="http://football6.myfantasyleague.com/2013/detailed?L=59380&amp;W=17&amp;P=9743&amp;YEAR=2012"/>
    <hyperlink ref="C57" r:id="rId647" tooltip="Week 1: at Lions Sun 10:00 a.m. PT" display="http://football6.myfantasyleague.com/2013/player?L=59380&amp;P=10998"/>
    <hyperlink ref="D57" r:id="rId648" display="http://football6.myfantasyleague.com/2013/player?L=59380&amp;P=10998&amp;YEAR=2012"/>
    <hyperlink ref="F57" r:id="rId649" display="http://football6.myfantasyleague.com/2013/detailed?L=59380&amp;W=1&amp;P=10998&amp;YEAR=2012"/>
    <hyperlink ref="G57" r:id="rId650" display="http://football6.myfantasyleague.com/2013/detailed?L=59380&amp;W=2&amp;P=10998&amp;YEAR=2012"/>
    <hyperlink ref="H57" r:id="rId651" display="http://football6.myfantasyleague.com/2013/detailed?L=59380&amp;W=3&amp;P=10998&amp;YEAR=2012"/>
    <hyperlink ref="I57" r:id="rId652" display="http://football6.myfantasyleague.com/2013/detailed?L=59380&amp;W=4&amp;P=10998&amp;YEAR=2012"/>
    <hyperlink ref="J57" r:id="rId653" display="http://football6.myfantasyleague.com/2013/detailed?L=59380&amp;W=5&amp;P=10998&amp;YEAR=2012"/>
    <hyperlink ref="K57" r:id="rId654" display="http://football6.myfantasyleague.com/2013/detailed?L=59380&amp;W=6&amp;P=10998&amp;YEAR=2012"/>
    <hyperlink ref="L57" r:id="rId655" display="http://football6.myfantasyleague.com/2013/detailed?L=59380&amp;W=7&amp;P=10998&amp;YEAR=2012"/>
    <hyperlink ref="M57" r:id="rId656" display="http://football6.myfantasyleague.com/2013/detailed?L=59380&amp;W=8&amp;P=10998&amp;YEAR=2012"/>
    <hyperlink ref="N57" r:id="rId657" display="http://football6.myfantasyleague.com/2013/detailed?L=59380&amp;W=9&amp;P=10998&amp;YEAR=2012"/>
    <hyperlink ref="O57" r:id="rId658" display="http://football6.myfantasyleague.com/2013/detailed?L=59380&amp;W=10&amp;P=10998&amp;YEAR=2012"/>
    <hyperlink ref="Q57" r:id="rId659" display="http://football6.myfantasyleague.com/2013/detailed?L=59380&amp;W=12&amp;P=10998&amp;YEAR=2012"/>
    <hyperlink ref="R57" r:id="rId660" display="http://football6.myfantasyleague.com/2013/detailed?L=59380&amp;W=13&amp;P=10998&amp;YEAR=2012"/>
    <hyperlink ref="S57" r:id="rId661" display="http://football6.myfantasyleague.com/2013/detailed?L=59380&amp;W=14&amp;P=10998&amp;YEAR=2012"/>
    <hyperlink ref="T57" r:id="rId662" display="http://football6.myfantasyleague.com/2013/detailed?L=59380&amp;W=15&amp;P=10998&amp;YEAR=2012"/>
    <hyperlink ref="U57" r:id="rId663" display="http://football6.myfantasyleague.com/2013/detailed?L=59380&amp;W=16&amp;P=10998&amp;YEAR=2012"/>
    <hyperlink ref="V57" r:id="rId664" display="http://football6.myfantasyleague.com/2013/detailed?L=59380&amp;W=17&amp;P=10998&amp;YEAR=2012"/>
    <hyperlink ref="C58" r:id="rId665" tooltip="Week 1: vs Packers Sun 1:25 p.m. PT" display="http://football6.myfantasyleague.com/2013/player?L=59380&amp;P=6959"/>
    <hyperlink ref="D58" r:id="rId666" display="http://football6.myfantasyleague.com/2013/player?L=59380&amp;P=6959&amp;YEAR=2012"/>
    <hyperlink ref="F58" r:id="rId667" display="http://football6.myfantasyleague.com/2013/detailed?L=59380&amp;W=1&amp;P=6959&amp;YEAR=2012"/>
    <hyperlink ref="G58" r:id="rId668" display="http://football6.myfantasyleague.com/2013/detailed?L=59380&amp;W=2&amp;P=6959&amp;YEAR=2012"/>
    <hyperlink ref="H58" r:id="rId669" display="http://football6.myfantasyleague.com/2013/detailed?L=59380&amp;W=3&amp;P=6959&amp;YEAR=2012"/>
    <hyperlink ref="I58" r:id="rId670" display="http://football6.myfantasyleague.com/2013/detailed?L=59380&amp;W=4&amp;P=6959&amp;YEAR=2012"/>
    <hyperlink ref="J58" r:id="rId671" display="http://football6.myfantasyleague.com/2013/detailed?L=59380&amp;W=5&amp;P=6959&amp;YEAR=2012"/>
    <hyperlink ref="K58" r:id="rId672" display="http://football6.myfantasyleague.com/2013/detailed?L=59380&amp;W=6&amp;P=6959&amp;YEAR=2012"/>
    <hyperlink ref="M58" r:id="rId673" display="http://football6.myfantasyleague.com/2013/detailed?L=59380&amp;W=8&amp;P=6959&amp;YEAR=2012"/>
    <hyperlink ref="N58" r:id="rId674" display="http://football6.myfantasyleague.com/2013/detailed?L=59380&amp;W=9&amp;P=6959&amp;YEAR=2012"/>
    <hyperlink ref="O58" r:id="rId675" display="http://football6.myfantasyleague.com/2013/detailed?L=59380&amp;W=10&amp;P=6959&amp;YEAR=2012"/>
    <hyperlink ref="P58" r:id="rId676" display="http://football6.myfantasyleague.com/2013/detailed?L=59380&amp;W=11&amp;P=6959&amp;YEAR=2012"/>
    <hyperlink ref="Q58" r:id="rId677" display="http://football6.myfantasyleague.com/2013/detailed?L=59380&amp;W=12&amp;P=6959&amp;YEAR=2012"/>
    <hyperlink ref="R58" r:id="rId678" display="http://football6.myfantasyleague.com/2013/detailed?L=59380&amp;W=13&amp;P=6959&amp;YEAR=2012"/>
    <hyperlink ref="S58" r:id="rId679" display="http://football6.myfantasyleague.com/2013/detailed?L=59380&amp;W=14&amp;P=6959&amp;YEAR=2012"/>
    <hyperlink ref="T58" r:id="rId680" display="http://football6.myfantasyleague.com/2013/detailed?L=59380&amp;W=15&amp;P=6959&amp;YEAR=2012"/>
    <hyperlink ref="U58" r:id="rId681" display="http://football6.myfantasyleague.com/2013/detailed?L=59380&amp;W=16&amp;P=6959&amp;YEAR=2012"/>
    <hyperlink ref="V58" r:id="rId682" display="http://football6.myfantasyleague.com/2013/detailed?L=59380&amp;W=17&amp;P=6959&amp;YEAR=2012"/>
    <hyperlink ref="C59" r:id="rId683" tooltip="Week 1: at Bears Sun 10:00 a.m. PT" display="http://football6.myfantasyleague.com/2013/player?L=59380&amp;P=9868"/>
    <hyperlink ref="D59" r:id="rId684" display="http://football6.myfantasyleague.com/2013/player?L=59380&amp;P=9868&amp;YEAR=2012"/>
    <hyperlink ref="F59" r:id="rId685" display="http://football6.myfantasyleague.com/2013/detailed?L=59380&amp;W=1&amp;P=9868&amp;YEAR=2012"/>
    <hyperlink ref="G59" r:id="rId686" display="http://football6.myfantasyleague.com/2013/detailed?L=59380&amp;W=2&amp;P=9868&amp;YEAR=2012"/>
    <hyperlink ref="H59" r:id="rId687" display="http://football6.myfantasyleague.com/2013/detailed?L=59380&amp;W=3&amp;P=9868&amp;YEAR=2012"/>
    <hyperlink ref="I59" r:id="rId688" display="http://football6.myfantasyleague.com/2013/detailed?L=59380&amp;W=4&amp;P=9868&amp;YEAR=2012"/>
    <hyperlink ref="J59" r:id="rId689" display="http://football6.myfantasyleague.com/2013/detailed?L=59380&amp;W=5&amp;P=9868&amp;YEAR=2012"/>
    <hyperlink ref="K59" r:id="rId690" display="http://football6.myfantasyleague.com/2013/detailed?L=59380&amp;W=6&amp;P=9868&amp;YEAR=2012"/>
    <hyperlink ref="L59" r:id="rId691" display="http://football6.myfantasyleague.com/2013/detailed?L=59380&amp;W=7&amp;P=9868&amp;YEAR=2012"/>
    <hyperlink ref="N59" r:id="rId692" display="http://football6.myfantasyleague.com/2013/detailed?L=59380&amp;W=9&amp;P=9868&amp;YEAR=2012"/>
    <hyperlink ref="O59" r:id="rId693" display="http://football6.myfantasyleague.com/2013/detailed?L=59380&amp;W=10&amp;P=9868&amp;YEAR=2012"/>
    <hyperlink ref="P59" r:id="rId694" display="http://football6.myfantasyleague.com/2013/detailed?L=59380&amp;W=11&amp;P=9868&amp;YEAR=2012"/>
    <hyperlink ref="Q59" r:id="rId695" display="http://football6.myfantasyleague.com/2013/detailed?L=59380&amp;W=12&amp;P=9868&amp;YEAR=2012"/>
    <hyperlink ref="R59" r:id="rId696" display="http://football6.myfantasyleague.com/2013/detailed?L=59380&amp;W=13&amp;P=9868&amp;YEAR=2012"/>
    <hyperlink ref="S59" r:id="rId697" display="http://football6.myfantasyleague.com/2013/detailed?L=59380&amp;W=14&amp;P=9868&amp;YEAR=2012"/>
    <hyperlink ref="T59" r:id="rId698" display="http://football6.myfantasyleague.com/2013/detailed?L=59380&amp;W=15&amp;P=9868&amp;YEAR=2012"/>
    <hyperlink ref="U59" r:id="rId699" display="http://football6.myfantasyleague.com/2013/detailed?L=59380&amp;W=16&amp;P=9868&amp;YEAR=2012"/>
    <hyperlink ref="V59" r:id="rId700" display="http://football6.myfantasyleague.com/2013/detailed?L=59380&amp;W=17&amp;P=9868&amp;YEAR=2012"/>
    <hyperlink ref="W59" r:id="rId701" tooltip="Franchise home page" display="http://football6.myfantasyleague.com/2013/options?L=59380&amp;F=0008&amp;O=07"/>
    <hyperlink ref="C60" r:id="rId702" tooltip="Week 1: at Colts Sun 10:00 a.m. PT" display="http://football6.myfantasyleague.com/2013/player?L=59380&amp;P=10464"/>
    <hyperlink ref="D60" r:id="rId703" display="http://football6.myfantasyleague.com/2013/player?L=59380&amp;P=10464&amp;YEAR=2012"/>
    <hyperlink ref="F60" r:id="rId704" display="http://football6.myfantasyleague.com/2013/detailed?L=59380&amp;W=1&amp;P=10464&amp;YEAR=2012"/>
    <hyperlink ref="G60" r:id="rId705" display="http://football6.myfantasyleague.com/2013/detailed?L=59380&amp;W=2&amp;P=10464&amp;YEAR=2012"/>
    <hyperlink ref="H60" r:id="rId706" display="http://football6.myfantasyleague.com/2013/detailed?L=59380&amp;W=3&amp;P=10464&amp;YEAR=2012"/>
    <hyperlink ref="I60" r:id="rId707" display="http://football6.myfantasyleague.com/2013/detailed?L=59380&amp;W=4&amp;P=10464&amp;YEAR=2012"/>
    <hyperlink ref="K60" r:id="rId708" display="http://football6.myfantasyleague.com/2013/detailed?L=59380&amp;W=6&amp;P=10464&amp;YEAR=2012"/>
    <hyperlink ref="L60" r:id="rId709" display="http://football6.myfantasyleague.com/2013/detailed?L=59380&amp;W=7&amp;P=10464&amp;YEAR=2012"/>
    <hyperlink ref="M60" r:id="rId710" display="http://football6.myfantasyleague.com/2013/detailed?L=59380&amp;W=8&amp;P=10464&amp;YEAR=2012"/>
    <hyperlink ref="N60" r:id="rId711" display="http://football6.myfantasyleague.com/2013/detailed?L=59380&amp;W=9&amp;P=10464&amp;YEAR=2012"/>
    <hyperlink ref="O60" r:id="rId712" display="http://football6.myfantasyleague.com/2013/detailed?L=59380&amp;W=10&amp;P=10464&amp;YEAR=2012"/>
    <hyperlink ref="P60" r:id="rId713" display="http://football6.myfantasyleague.com/2013/detailed?L=59380&amp;W=11&amp;P=10464&amp;YEAR=2012"/>
    <hyperlink ref="Q60" r:id="rId714" display="http://football6.myfantasyleague.com/2013/detailed?L=59380&amp;W=12&amp;P=10464&amp;YEAR=2012"/>
    <hyperlink ref="R60" r:id="rId715" display="http://football6.myfantasyleague.com/2013/detailed?L=59380&amp;W=13&amp;P=10464&amp;YEAR=2012"/>
    <hyperlink ref="S60" r:id="rId716" display="http://football6.myfantasyleague.com/2013/detailed?L=59380&amp;W=14&amp;P=10464&amp;YEAR=2012"/>
    <hyperlink ref="T60" r:id="rId717" display="http://football6.myfantasyleague.com/2013/detailed?L=59380&amp;W=15&amp;P=10464&amp;YEAR=2012"/>
    <hyperlink ref="U60" r:id="rId718" display="http://football6.myfantasyleague.com/2013/detailed?L=59380&amp;W=16&amp;P=10464&amp;YEAR=2012"/>
    <hyperlink ref="V60" r:id="rId719" display="http://football6.myfantasyleague.com/2013/detailed?L=59380&amp;W=17&amp;P=10464&amp;YEAR=2012"/>
    <hyperlink ref="C61" r:id="rId720" tooltip="Week 1: at Cowboys Sun 5:30 p.m. PT" display="http://football6.myfantasyleague.com/2013/player?L=59380&amp;P=10325"/>
    <hyperlink ref="D61" r:id="rId721" display="http://football6.myfantasyleague.com/2013/player?L=59380&amp;P=10325&amp;YEAR=2012"/>
    <hyperlink ref="H61" r:id="rId722" display="http://football6.myfantasyleague.com/2013/detailed?L=59380&amp;W=3&amp;P=10325&amp;YEAR=2012"/>
    <hyperlink ref="I61" r:id="rId723" display="http://football6.myfantasyleague.com/2013/detailed?L=59380&amp;W=4&amp;P=10325&amp;YEAR=2012"/>
    <hyperlink ref="J61" r:id="rId724" display="http://football6.myfantasyleague.com/2013/detailed?L=59380&amp;W=5&amp;P=10325&amp;YEAR=2012"/>
    <hyperlink ref="K61" r:id="rId725" display="http://football6.myfantasyleague.com/2013/detailed?L=59380&amp;W=6&amp;P=10325&amp;YEAR=2012"/>
    <hyperlink ref="L61" r:id="rId726" display="http://football6.myfantasyleague.com/2013/detailed?L=59380&amp;W=7&amp;P=10325&amp;YEAR=2012"/>
    <hyperlink ref="U61" r:id="rId727" display="http://football6.myfantasyleague.com/2013/detailed?L=59380&amp;W=16&amp;P=10325&amp;YEAR=2012"/>
    <hyperlink ref="V61" r:id="rId728" display="http://football6.myfantasyleague.com/2013/detailed?L=59380&amp;W=17&amp;P=10325&amp;YEAR=2012"/>
    <hyperlink ref="C62" r:id="rId729" tooltip="Week 1: vs Giants Sun 5:30 p.m. PT" display="http://football6.myfantasyleague.com/2013/player?L=59380&amp;P=8510"/>
    <hyperlink ref="D62" r:id="rId730" display="http://football6.myfantasyleague.com/2013/player?L=59380&amp;P=8510&amp;YEAR=2012"/>
    <hyperlink ref="F62" r:id="rId731" display="http://football6.myfantasyleague.com/2013/detailed?L=59380&amp;W=1&amp;P=8510&amp;YEAR=2012"/>
    <hyperlink ref="G62" r:id="rId732" display="http://football6.myfantasyleague.com/2013/detailed?L=59380&amp;W=2&amp;P=8510&amp;YEAR=2012"/>
    <hyperlink ref="H62" r:id="rId733" display="http://football6.myfantasyleague.com/2013/detailed?L=59380&amp;W=3&amp;P=8510&amp;YEAR=2012"/>
    <hyperlink ref="I62" r:id="rId734" display="http://football6.myfantasyleague.com/2013/detailed?L=59380&amp;W=4&amp;P=8510&amp;YEAR=2012"/>
    <hyperlink ref="K62" r:id="rId735" display="http://football6.myfantasyleague.com/2013/detailed?L=59380&amp;W=6&amp;P=8510&amp;YEAR=2012"/>
    <hyperlink ref="L62" r:id="rId736" display="http://football6.myfantasyleague.com/2013/detailed?L=59380&amp;W=7&amp;P=8510&amp;YEAR=2012"/>
    <hyperlink ref="M62" r:id="rId737" display="http://football6.myfantasyleague.com/2013/detailed?L=59380&amp;W=8&amp;P=8510&amp;YEAR=2012"/>
    <hyperlink ref="N62" r:id="rId738" display="http://football6.myfantasyleague.com/2013/detailed?L=59380&amp;W=9&amp;P=8510&amp;YEAR=2012"/>
    <hyperlink ref="O62" r:id="rId739" display="http://football6.myfantasyleague.com/2013/detailed?L=59380&amp;W=10&amp;P=8510&amp;YEAR=2012"/>
    <hyperlink ref="P62" r:id="rId740" display="http://football6.myfantasyleague.com/2013/detailed?L=59380&amp;W=11&amp;P=8510&amp;YEAR=2012"/>
    <hyperlink ref="Q62" r:id="rId741" display="http://football6.myfantasyleague.com/2013/detailed?L=59380&amp;W=12&amp;P=8510&amp;YEAR=2012"/>
    <hyperlink ref="R62" r:id="rId742" display="http://football6.myfantasyleague.com/2013/detailed?L=59380&amp;W=13&amp;P=8510&amp;YEAR=2012"/>
    <hyperlink ref="S62" r:id="rId743" display="http://football6.myfantasyleague.com/2013/detailed?L=59380&amp;W=14&amp;P=8510&amp;YEAR=2012"/>
    <hyperlink ref="T62" r:id="rId744" display="http://football6.myfantasyleague.com/2013/detailed?L=59380&amp;W=15&amp;P=8510&amp;YEAR=2012"/>
    <hyperlink ref="U62" r:id="rId745" display="http://football6.myfantasyleague.com/2013/detailed?L=59380&amp;W=16&amp;P=8510&amp;YEAR=2012"/>
    <hyperlink ref="V62" r:id="rId746" display="http://football6.myfantasyleague.com/2013/detailed?L=59380&amp;W=17&amp;P=8510&amp;YEAR=2012"/>
    <hyperlink ref="W62" r:id="rId747" tooltip="Franchise home page" display="http://football6.myfantasyleague.com/2013/options?L=59380&amp;F=0003&amp;O=07"/>
    <hyperlink ref="C63" r:id="rId748" tooltip="Week 1: at Redskins Mon 4:10 p.m. PT" display="http://football6.myfantasyleague.com/2013/player?L=59380&amp;P=8350"/>
    <hyperlink ref="D63" r:id="rId749" display="http://football6.myfantasyleague.com/2013/player?L=59380&amp;P=8350&amp;YEAR=2012"/>
    <hyperlink ref="F63" r:id="rId750" display="http://football6.myfantasyleague.com/2013/detailed?L=59380&amp;W=1&amp;P=8350&amp;YEAR=2012"/>
    <hyperlink ref="G63" r:id="rId751" display="http://football6.myfantasyleague.com/2013/detailed?L=59380&amp;W=2&amp;P=8350&amp;YEAR=2012"/>
    <hyperlink ref="H63" r:id="rId752" display="http://football6.myfantasyleague.com/2013/detailed?L=59380&amp;W=3&amp;P=8350&amp;YEAR=2012"/>
    <hyperlink ref="I63" r:id="rId753" display="http://football6.myfantasyleague.com/2013/detailed?L=59380&amp;W=4&amp;P=8350&amp;YEAR=2012"/>
    <hyperlink ref="J63" r:id="rId754" display="http://football6.myfantasyleague.com/2013/detailed?L=59380&amp;W=5&amp;P=8350&amp;YEAR=2012"/>
    <hyperlink ref="K63" r:id="rId755" display="http://football6.myfantasyleague.com/2013/detailed?L=59380&amp;W=6&amp;P=8350&amp;YEAR=2012"/>
    <hyperlink ref="M63" r:id="rId756" display="http://football6.myfantasyleague.com/2013/detailed?L=59380&amp;W=8&amp;P=8350&amp;YEAR=2012"/>
    <hyperlink ref="N63" r:id="rId757" display="http://football6.myfantasyleague.com/2013/detailed?L=59380&amp;W=9&amp;P=8350&amp;YEAR=2012"/>
    <hyperlink ref="O63" r:id="rId758" display="http://football6.myfantasyleague.com/2013/detailed?L=59380&amp;W=10&amp;P=8350&amp;YEAR=2012"/>
    <hyperlink ref="R63" r:id="rId759" display="http://football6.myfantasyleague.com/2013/detailed?L=59380&amp;W=13&amp;P=8350&amp;YEAR=2012"/>
    <hyperlink ref="S63" r:id="rId760" display="http://football6.myfantasyleague.com/2013/detailed?L=59380&amp;W=14&amp;P=8350&amp;YEAR=2012"/>
    <hyperlink ref="T63" r:id="rId761" display="http://football6.myfantasyleague.com/2013/detailed?L=59380&amp;W=15&amp;P=8350&amp;YEAR=2012"/>
    <hyperlink ref="U63" r:id="rId762" display="http://football6.myfantasyleague.com/2013/detailed?L=59380&amp;W=16&amp;P=8350&amp;YEAR=2012"/>
    <hyperlink ref="V63" r:id="rId763" display="http://football6.myfantasyleague.com/2013/detailed?L=59380&amp;W=17&amp;P=8350&amp;YEAR=2012"/>
    <hyperlink ref="C64" r:id="rId764" tooltip="Week 1: at Jaguars Sun 10:00 a.m. PT" display="http://football6.myfantasyleague.com/2013/player?L=59380&amp;P=9040"/>
    <hyperlink ref="D64" r:id="rId765" display="http://football6.myfantasyleague.com/2013/player?L=59380&amp;P=9040&amp;YEAR=2012"/>
    <hyperlink ref="F64" r:id="rId766" display="http://football6.myfantasyleague.com/2013/detailed?L=59380&amp;W=1&amp;P=9040&amp;YEAR=2012"/>
    <hyperlink ref="G64" r:id="rId767" display="http://football6.myfantasyleague.com/2013/detailed?L=59380&amp;W=2&amp;P=9040&amp;YEAR=2012"/>
    <hyperlink ref="H64" r:id="rId768" display="http://football6.myfantasyleague.com/2013/detailed?L=59380&amp;W=3&amp;P=9040&amp;YEAR=2012"/>
    <hyperlink ref="J64" r:id="rId769" display="http://football6.myfantasyleague.com/2013/detailed?L=59380&amp;W=5&amp;P=9040&amp;YEAR=2012"/>
    <hyperlink ref="K64" r:id="rId770" display="http://football6.myfantasyleague.com/2013/detailed?L=59380&amp;W=6&amp;P=9040&amp;YEAR=2012"/>
    <hyperlink ref="L64" r:id="rId771" display="http://football6.myfantasyleague.com/2013/detailed?L=59380&amp;W=7&amp;P=9040&amp;YEAR=2012"/>
    <hyperlink ref="M64" r:id="rId772" display="http://football6.myfantasyleague.com/2013/detailed?L=59380&amp;W=8&amp;P=9040&amp;YEAR=2012"/>
    <hyperlink ref="N64" r:id="rId773" display="http://football6.myfantasyleague.com/2013/detailed?L=59380&amp;W=9&amp;P=9040&amp;YEAR=2012"/>
    <hyperlink ref="O64" r:id="rId774" display="http://football6.myfantasyleague.com/2013/detailed?L=59380&amp;W=10&amp;P=9040&amp;YEAR=2012"/>
    <hyperlink ref="P64" r:id="rId775" display="http://football6.myfantasyleague.com/2013/detailed?L=59380&amp;W=11&amp;P=9040&amp;YEAR=2012"/>
    <hyperlink ref="Q64" r:id="rId776" display="http://football6.myfantasyleague.com/2013/detailed?L=59380&amp;W=12&amp;P=9040&amp;YEAR=2012"/>
    <hyperlink ref="R64" r:id="rId777" display="http://football6.myfantasyleague.com/2013/detailed?L=59380&amp;W=13&amp;P=9040&amp;YEAR=2012"/>
    <hyperlink ref="S64" r:id="rId778" display="http://football6.myfantasyleague.com/2013/detailed?L=59380&amp;W=14&amp;P=9040&amp;YEAR=2012"/>
    <hyperlink ref="T64" r:id="rId779" display="http://football6.myfantasyleague.com/2013/detailed?L=59380&amp;W=15&amp;P=9040&amp;YEAR=2012"/>
    <hyperlink ref="U64" r:id="rId780" display="http://football6.myfantasyleague.com/2013/detailed?L=59380&amp;W=16&amp;P=9040&amp;YEAR=2012"/>
    <hyperlink ref="V64" r:id="rId781" display="http://football6.myfantasyleague.com/2013/detailed?L=59380&amp;W=17&amp;P=9040&amp;YEAR=2012"/>
    <hyperlink ref="C65" r:id="rId782" tooltip="Week 1: at Panthers Sun 10:00 a.m. PT" display="http://football6.myfantasyleague.com/2013/player?L=59380&amp;P=9041"/>
    <hyperlink ref="D65" r:id="rId783" display="http://football6.myfantasyleague.com/2013/player?L=59380&amp;P=9041&amp;YEAR=2012"/>
    <hyperlink ref="F65" r:id="rId784" display="http://football6.myfantasyleague.com/2013/detailed?L=59380&amp;W=1&amp;P=9041&amp;YEAR=2012"/>
    <hyperlink ref="G65" r:id="rId785" display="http://football6.myfantasyleague.com/2013/detailed?L=59380&amp;W=2&amp;P=9041&amp;YEAR=2012"/>
    <hyperlink ref="H65" r:id="rId786" display="http://football6.myfantasyleague.com/2013/detailed?L=59380&amp;W=3&amp;P=9041&amp;YEAR=2012"/>
    <hyperlink ref="I65" r:id="rId787" display="http://football6.myfantasyleague.com/2013/detailed?L=59380&amp;W=4&amp;P=9041&amp;YEAR=2012"/>
    <hyperlink ref="K65" r:id="rId788" display="http://football6.myfantasyleague.com/2013/detailed?L=59380&amp;W=6&amp;P=9041&amp;YEAR=2012"/>
    <hyperlink ref="L65" r:id="rId789" display="http://football6.myfantasyleague.com/2013/detailed?L=59380&amp;W=7&amp;P=9041&amp;YEAR=2012"/>
    <hyperlink ref="M65" r:id="rId790" display="http://football6.myfantasyleague.com/2013/detailed?L=59380&amp;W=8&amp;P=9041&amp;YEAR=2012"/>
    <hyperlink ref="N65" r:id="rId791" display="http://football6.myfantasyleague.com/2013/detailed?L=59380&amp;W=9&amp;P=9041&amp;YEAR=2012"/>
    <hyperlink ref="O65" r:id="rId792" display="http://football6.myfantasyleague.com/2013/detailed?L=59380&amp;W=10&amp;P=9041&amp;YEAR=2012"/>
    <hyperlink ref="P65" r:id="rId793" display="http://football6.myfantasyleague.com/2013/detailed?L=59380&amp;W=11&amp;P=9041&amp;YEAR=2012"/>
    <hyperlink ref="Q65" r:id="rId794" display="http://football6.myfantasyleague.com/2013/detailed?L=59380&amp;W=12&amp;P=9041&amp;YEAR=2012"/>
    <hyperlink ref="R65" r:id="rId795" display="http://football6.myfantasyleague.com/2013/detailed?L=59380&amp;W=13&amp;P=9041&amp;YEAR=2012"/>
    <hyperlink ref="S65" r:id="rId796" display="http://football6.myfantasyleague.com/2013/detailed?L=59380&amp;W=14&amp;P=9041&amp;YEAR=2012"/>
    <hyperlink ref="T65" r:id="rId797" display="http://football6.myfantasyleague.com/2013/detailed?L=59380&amp;W=15&amp;P=9041&amp;YEAR=2012"/>
    <hyperlink ref="U65" r:id="rId798" display="http://football6.myfantasyleague.com/2013/detailed?L=59380&amp;W=16&amp;P=9041&amp;YEAR=2012"/>
    <hyperlink ref="V65" r:id="rId799" display="http://football6.myfantasyleague.com/2013/detailed?L=59380&amp;W=17&amp;P=9041&amp;YEAR=2012"/>
    <hyperlink ref="W65" r:id="rId800" tooltip="Franchise home page" display="http://football6.myfantasyleague.com/2013/options?L=59380&amp;F=0008&amp;O=07"/>
    <hyperlink ref="C66" r:id="rId801" tooltip="Week 1: Bye" display="http://football6.myfantasyleague.com/2013/player?L=59380&amp;P=7245"/>
    <hyperlink ref="D66" r:id="rId802" display="http://football6.myfantasyleague.com/2013/player?L=59380&amp;P=7245&amp;YEAR=2012"/>
    <hyperlink ref="F66" r:id="rId803" display="http://football6.myfantasyleague.com/2013/detailed?L=59380&amp;W=1&amp;P=7245&amp;YEAR=2012"/>
    <hyperlink ref="G66" r:id="rId804" display="http://football6.myfantasyleague.com/2013/detailed?L=59380&amp;W=2&amp;P=7245&amp;YEAR=2012"/>
    <hyperlink ref="H66" r:id="rId805" display="http://football6.myfantasyleague.com/2013/detailed?L=59380&amp;W=3&amp;P=7245&amp;YEAR=2012"/>
    <hyperlink ref="I66" r:id="rId806" display="http://football6.myfantasyleague.com/2013/detailed?L=59380&amp;W=4&amp;P=7245&amp;YEAR=2012"/>
    <hyperlink ref="J66" r:id="rId807" display="http://football6.myfantasyleague.com/2013/detailed?L=59380&amp;W=5&amp;P=7245&amp;YEAR=2012"/>
    <hyperlink ref="K66" r:id="rId808" display="http://football6.myfantasyleague.com/2013/detailed?L=59380&amp;W=6&amp;P=7245&amp;YEAR=2012"/>
    <hyperlink ref="L66" r:id="rId809" display="http://football6.myfantasyleague.com/2013/detailed?L=59380&amp;W=7&amp;P=7245&amp;YEAR=2012"/>
    <hyperlink ref="N66" r:id="rId810" display="http://football6.myfantasyleague.com/2013/detailed?L=59380&amp;W=9&amp;P=7245&amp;YEAR=2012"/>
    <hyperlink ref="O66" r:id="rId811" display="http://football6.myfantasyleague.com/2013/detailed?L=59380&amp;W=10&amp;P=7245&amp;YEAR=2012"/>
    <hyperlink ref="P66" r:id="rId812" display="http://football6.myfantasyleague.com/2013/detailed?L=59380&amp;W=11&amp;P=7245&amp;YEAR=2012"/>
    <hyperlink ref="Q66" r:id="rId813" display="http://football6.myfantasyleague.com/2013/detailed?L=59380&amp;W=12&amp;P=7245&amp;YEAR=2012"/>
    <hyperlink ref="R66" r:id="rId814" display="http://football6.myfantasyleague.com/2013/detailed?L=59380&amp;W=13&amp;P=7245&amp;YEAR=2012"/>
    <hyperlink ref="S66" r:id="rId815" display="http://football6.myfantasyleague.com/2013/detailed?L=59380&amp;W=14&amp;P=7245&amp;YEAR=2012"/>
    <hyperlink ref="T66" r:id="rId816" display="http://football6.myfantasyleague.com/2013/detailed?L=59380&amp;W=15&amp;P=7245&amp;YEAR=2012"/>
    <hyperlink ref="U66" r:id="rId817" display="http://football6.myfantasyleague.com/2013/detailed?L=59380&amp;W=16&amp;P=7245&amp;YEAR=2012"/>
    <hyperlink ref="V66" r:id="rId818" display="http://football6.myfantasyleague.com/2013/detailed?L=59380&amp;W=17&amp;P=7245&amp;YEAR=2012"/>
    <hyperlink ref="C67" r:id="rId819" tooltip="Week 1: at Steelers Sun 10:00 a.m. PT" display="http://football6.myfantasyleague.com/2013/player?L=59380&amp;P=10282"/>
    <hyperlink ref="D67" r:id="rId820" display="http://football6.myfantasyleague.com/2013/player?L=59380&amp;P=10282&amp;YEAR=2012"/>
    <hyperlink ref="F67" r:id="rId821" display="http://football6.myfantasyleague.com/2013/detailed?L=59380&amp;W=1&amp;P=10282&amp;YEAR=2012"/>
    <hyperlink ref="G67" r:id="rId822" display="http://football6.myfantasyleague.com/2013/detailed?L=59380&amp;W=2&amp;P=10282&amp;YEAR=2012"/>
    <hyperlink ref="H67" r:id="rId823" display="http://football6.myfantasyleague.com/2013/detailed?L=59380&amp;W=3&amp;P=10282&amp;YEAR=2012"/>
    <hyperlink ref="I67" r:id="rId824" display="http://football6.myfantasyleague.com/2013/detailed?L=59380&amp;W=4&amp;P=10282&amp;YEAR=2012"/>
    <hyperlink ref="J67" r:id="rId825" display="http://football6.myfantasyleague.com/2013/detailed?L=59380&amp;W=5&amp;P=10282&amp;YEAR=2012"/>
    <hyperlink ref="K67" r:id="rId826" display="http://football6.myfantasyleague.com/2013/detailed?L=59380&amp;W=6&amp;P=10282&amp;YEAR=2012"/>
    <hyperlink ref="L67" r:id="rId827" display="http://football6.myfantasyleague.com/2013/detailed?L=59380&amp;W=7&amp;P=10282&amp;YEAR=2012"/>
    <hyperlink ref="M67" r:id="rId828" display="http://football6.myfantasyleague.com/2013/detailed?L=59380&amp;W=8&amp;P=10282&amp;YEAR=2012"/>
    <hyperlink ref="N67" r:id="rId829" display="http://football6.myfantasyleague.com/2013/detailed?L=59380&amp;W=9&amp;P=10282&amp;YEAR=2012"/>
    <hyperlink ref="O67" r:id="rId830" display="http://football6.myfantasyleague.com/2013/detailed?L=59380&amp;W=10&amp;P=10282&amp;YEAR=2012"/>
    <hyperlink ref="Q67" r:id="rId831" display="http://football6.myfantasyleague.com/2013/detailed?L=59380&amp;W=12&amp;P=10282&amp;YEAR=2012"/>
    <hyperlink ref="R67" r:id="rId832" display="http://football6.myfantasyleague.com/2013/detailed?L=59380&amp;W=13&amp;P=10282&amp;YEAR=2012"/>
    <hyperlink ref="S67" r:id="rId833" display="http://football6.myfantasyleague.com/2013/detailed?L=59380&amp;W=14&amp;P=10282&amp;YEAR=2012"/>
    <hyperlink ref="T67" r:id="rId834" display="http://football6.myfantasyleague.com/2013/detailed?L=59380&amp;W=15&amp;P=10282&amp;YEAR=2012"/>
    <hyperlink ref="U67" r:id="rId835" display="http://football6.myfantasyleague.com/2013/detailed?L=59380&amp;W=16&amp;P=10282&amp;YEAR=2012"/>
    <hyperlink ref="V67" r:id="rId836" display="http://football6.myfantasyleague.com/2013/detailed?L=59380&amp;W=17&amp;P=10282&amp;YEAR=2012"/>
    <hyperlink ref="W67" r:id="rId837" tooltip="Franchise home page" display="http://football6.myfantasyleague.com/2013/options?L=59380&amp;F=0009&amp;O=07"/>
    <hyperlink ref="C68" r:id="rId838" tooltip="Week 1: vs Ravens Thu 5:30 p.m. PT" display="http://football6.myfantasyleague.com/2013/player?L=59380&amp;P=9485"/>
    <hyperlink ref="D68" r:id="rId839" display="http://football6.myfantasyleague.com/2013/player?L=59380&amp;P=9485&amp;YEAR=2012"/>
    <hyperlink ref="F68" r:id="rId840" display="http://football6.myfantasyleague.com/2013/detailed?L=59380&amp;W=1&amp;P=9485&amp;YEAR=2012"/>
    <hyperlink ref="G68" r:id="rId841" display="http://football6.myfantasyleague.com/2013/detailed?L=59380&amp;W=2&amp;P=9485&amp;YEAR=2012"/>
    <hyperlink ref="H68" r:id="rId842" display="http://football6.myfantasyleague.com/2013/detailed?L=59380&amp;W=3&amp;P=9485&amp;YEAR=2012"/>
    <hyperlink ref="I68" r:id="rId843" display="http://football6.myfantasyleague.com/2013/detailed?L=59380&amp;W=4&amp;P=9485&amp;YEAR=2012"/>
    <hyperlink ref="J68" r:id="rId844" display="http://football6.myfantasyleague.com/2013/detailed?L=59380&amp;W=5&amp;P=9485&amp;YEAR=2012"/>
    <hyperlink ref="K68" r:id="rId845" display="http://football6.myfantasyleague.com/2013/detailed?L=59380&amp;W=6&amp;P=9485&amp;YEAR=2012"/>
    <hyperlink ref="M68" r:id="rId846" display="http://football6.myfantasyleague.com/2013/detailed?L=59380&amp;W=8&amp;P=9485&amp;YEAR=2012"/>
    <hyperlink ref="N68" r:id="rId847" display="http://football6.myfantasyleague.com/2013/detailed?L=59380&amp;W=9&amp;P=9485&amp;YEAR=2012"/>
    <hyperlink ref="O68" r:id="rId848" display="http://football6.myfantasyleague.com/2013/detailed?L=59380&amp;W=10&amp;P=9485&amp;YEAR=2012"/>
    <hyperlink ref="P68" r:id="rId849" display="http://football6.myfantasyleague.com/2013/detailed?L=59380&amp;W=11&amp;P=9485&amp;YEAR=2012"/>
    <hyperlink ref="Q68" r:id="rId850" display="http://football6.myfantasyleague.com/2013/detailed?L=59380&amp;W=12&amp;P=9485&amp;YEAR=2012"/>
    <hyperlink ref="S68" r:id="rId851" display="http://football6.myfantasyleague.com/2013/detailed?L=59380&amp;W=14&amp;P=9485&amp;YEAR=2012"/>
    <hyperlink ref="T68" r:id="rId852" display="http://football6.myfantasyleague.com/2013/detailed?L=59380&amp;W=15&amp;P=9485&amp;YEAR=2012"/>
    <hyperlink ref="U68" r:id="rId853" display="http://football6.myfantasyleague.com/2013/detailed?L=59380&amp;W=16&amp;P=9485&amp;YEAR=2012"/>
    <hyperlink ref="V68" r:id="rId854" display="http://football6.myfantasyleague.com/2013/detailed?L=59380&amp;W=17&amp;P=9485&amp;YEAR=2012"/>
    <hyperlink ref="C69" r:id="rId855" tooltip="Week 1: vs Chiefs Sun 10:00 a.m. PT" display="http://football6.myfantasyleague.com/2013/player?L=59380&amp;P=7417"/>
    <hyperlink ref="D69" r:id="rId856" display="http://football6.myfantasyleague.com/2013/player?L=59380&amp;P=7417&amp;YEAR=2012"/>
    <hyperlink ref="F69" r:id="rId857" display="http://football6.myfantasyleague.com/2013/detailed?L=59380&amp;W=1&amp;P=7417&amp;YEAR=2012"/>
    <hyperlink ref="G69" r:id="rId858" display="http://football6.myfantasyleague.com/2013/detailed?L=59380&amp;W=2&amp;P=7417&amp;YEAR=2012"/>
    <hyperlink ref="H69" r:id="rId859" display="http://football6.myfantasyleague.com/2013/detailed?L=59380&amp;W=3&amp;P=7417&amp;YEAR=2012"/>
    <hyperlink ref="I69" r:id="rId860" display="http://football6.myfantasyleague.com/2013/detailed?L=59380&amp;W=4&amp;P=7417&amp;YEAR=2012"/>
    <hyperlink ref="J69" r:id="rId861" display="http://football6.myfantasyleague.com/2013/detailed?L=59380&amp;W=5&amp;P=7417&amp;YEAR=2012"/>
    <hyperlink ref="M69" r:id="rId862" display="http://football6.myfantasyleague.com/2013/detailed?L=59380&amp;W=8&amp;P=7417&amp;YEAR=2012"/>
    <hyperlink ref="N69" r:id="rId863" display="http://football6.myfantasyleague.com/2013/detailed?L=59380&amp;W=9&amp;P=7417&amp;YEAR=2012"/>
    <hyperlink ref="O69" r:id="rId864" display="http://football6.myfantasyleague.com/2013/detailed?L=59380&amp;W=10&amp;P=7417&amp;YEAR=2012"/>
    <hyperlink ref="P69" r:id="rId865" display="http://football6.myfantasyleague.com/2013/detailed?L=59380&amp;W=11&amp;P=7417&amp;YEAR=2012"/>
    <hyperlink ref="Q69" r:id="rId866" display="http://football6.myfantasyleague.com/2013/detailed?L=59380&amp;W=12&amp;P=7417&amp;YEAR=2012"/>
    <hyperlink ref="R69" r:id="rId867" display="http://football6.myfantasyleague.com/2013/detailed?L=59380&amp;W=13&amp;P=7417&amp;YEAR=2012"/>
    <hyperlink ref="S69" r:id="rId868" display="http://football6.myfantasyleague.com/2013/detailed?L=59380&amp;W=14&amp;P=7417&amp;YEAR=2012"/>
    <hyperlink ref="T69" r:id="rId869" display="http://football6.myfantasyleague.com/2013/detailed?L=59380&amp;W=15&amp;P=7417&amp;YEAR=2012"/>
    <hyperlink ref="U69" r:id="rId870" display="http://football6.myfantasyleague.com/2013/detailed?L=59380&amp;W=16&amp;P=7417&amp;YEAR=2012"/>
    <hyperlink ref="V69" r:id="rId871" display="http://football6.myfantasyleague.com/2013/detailed?L=59380&amp;W=17&amp;P=7417&amp;YEAR=2012"/>
    <hyperlink ref="W69" r:id="rId872" tooltip="Franchise home page" display="http://football6.myfantasyleague.com/2013/options?L=59380&amp;F=0003&amp;O=07"/>
    <hyperlink ref="C70" r:id="rId873" tooltip="Week 1: at Saints Sun 10:00 a.m. PT" display="http://football6.myfantasyleague.com/2013/player?L=59380&amp;P=7871"/>
    <hyperlink ref="D70" r:id="rId874" display="http://football6.myfantasyleague.com/2013/player?L=59380&amp;P=7871&amp;YEAR=2012"/>
    <hyperlink ref="F70" r:id="rId875" display="http://football6.myfantasyleague.com/2013/detailed?L=59380&amp;W=1&amp;P=7871&amp;YEAR=2012"/>
    <hyperlink ref="G70" r:id="rId876" display="http://football6.myfantasyleague.com/2013/detailed?L=59380&amp;W=2&amp;P=7871&amp;YEAR=2012"/>
    <hyperlink ref="H70" r:id="rId877" display="http://football6.myfantasyleague.com/2013/detailed?L=59380&amp;W=3&amp;P=7871&amp;YEAR=2012"/>
    <hyperlink ref="I70" r:id="rId878" display="http://football6.myfantasyleague.com/2013/detailed?L=59380&amp;W=4&amp;P=7871&amp;YEAR=2012"/>
    <hyperlink ref="J70" r:id="rId879" display="http://football6.myfantasyleague.com/2013/detailed?L=59380&amp;W=5&amp;P=7871&amp;YEAR=2012"/>
    <hyperlink ref="K70" r:id="rId880" display="http://football6.myfantasyleague.com/2013/detailed?L=59380&amp;W=6&amp;P=7871&amp;YEAR=2012"/>
    <hyperlink ref="M70" r:id="rId881" display="http://football6.myfantasyleague.com/2013/detailed?L=59380&amp;W=8&amp;P=7871&amp;YEAR=2012"/>
    <hyperlink ref="N70" r:id="rId882" display="http://football6.myfantasyleague.com/2013/detailed?L=59380&amp;W=9&amp;P=7871&amp;YEAR=2012"/>
    <hyperlink ref="O70" r:id="rId883" display="http://football6.myfantasyleague.com/2013/detailed?L=59380&amp;W=10&amp;P=7871&amp;YEAR=2012"/>
    <hyperlink ref="P70" r:id="rId884" display="http://football6.myfantasyleague.com/2013/detailed?L=59380&amp;W=11&amp;P=7871&amp;YEAR=2012"/>
    <hyperlink ref="Q70" r:id="rId885" display="http://football6.myfantasyleague.com/2013/detailed?L=59380&amp;W=12&amp;P=7871&amp;YEAR=2012"/>
    <hyperlink ref="R70" r:id="rId886" display="http://football6.myfantasyleague.com/2013/detailed?L=59380&amp;W=13&amp;P=7871&amp;YEAR=2012"/>
    <hyperlink ref="S70" r:id="rId887" display="http://football6.myfantasyleague.com/2013/detailed?L=59380&amp;W=14&amp;P=7871&amp;YEAR=2012"/>
    <hyperlink ref="T70" r:id="rId888" display="http://football6.myfantasyleague.com/2013/detailed?L=59380&amp;W=15&amp;P=7871&amp;YEAR=2012"/>
    <hyperlink ref="U70" r:id="rId889" display="http://football6.myfantasyleague.com/2013/detailed?L=59380&amp;W=16&amp;P=7871&amp;YEAR=2012"/>
    <hyperlink ref="V70" r:id="rId890" display="http://football6.myfantasyleague.com/2013/detailed?L=59380&amp;W=17&amp;P=7871&amp;YEAR=2012"/>
    <hyperlink ref="W70" r:id="rId891" tooltip="Franchise home page" display="http://football6.myfantasyleague.com/2013/options?L=59380&amp;F=0003&amp;O=07"/>
    <hyperlink ref="C71" r:id="rId892" tooltip="Week 1: Bye" display="http://football6.myfantasyleague.com/2013/player?L=59380&amp;P=7775"/>
    <hyperlink ref="D71" r:id="rId893" display="http://football6.myfantasyleague.com/2013/player?L=59380&amp;P=7775&amp;YEAR=2012"/>
    <hyperlink ref="F71" r:id="rId894" display="http://football6.myfantasyleague.com/2013/detailed?L=59380&amp;W=1&amp;P=7775&amp;YEAR=2012"/>
    <hyperlink ref="G71" r:id="rId895" display="http://football6.myfantasyleague.com/2013/detailed?L=59380&amp;W=2&amp;P=7775&amp;YEAR=2012"/>
    <hyperlink ref="H71" r:id="rId896" display="http://football6.myfantasyleague.com/2013/detailed?L=59380&amp;W=3&amp;P=7775&amp;YEAR=2012"/>
    <hyperlink ref="I71" r:id="rId897" display="http://football6.myfantasyleague.com/2013/detailed?L=59380&amp;W=4&amp;P=7775&amp;YEAR=2012"/>
    <hyperlink ref="J71" r:id="rId898" display="http://football6.myfantasyleague.com/2013/detailed?L=59380&amp;W=5&amp;P=7775&amp;YEAR=2012"/>
    <hyperlink ref="K71" r:id="rId899" display="http://football6.myfantasyleague.com/2013/detailed?L=59380&amp;W=6&amp;P=7775&amp;YEAR=2012"/>
    <hyperlink ref="L71" r:id="rId900" display="http://football6.myfantasyleague.com/2013/detailed?L=59380&amp;W=7&amp;P=7775&amp;YEAR=2012"/>
    <hyperlink ref="M71" r:id="rId901" display="http://football6.myfantasyleague.com/2013/detailed?L=59380&amp;W=8&amp;P=7775&amp;YEAR=2012"/>
    <hyperlink ref="N71" r:id="rId902" display="http://football6.myfantasyleague.com/2013/detailed?L=59380&amp;W=9&amp;P=7775&amp;YEAR=2012"/>
    <hyperlink ref="O71" r:id="rId903" display="http://football6.myfantasyleague.com/2013/detailed?L=59380&amp;W=10&amp;P=7775&amp;YEAR=2012"/>
    <hyperlink ref="Q71" r:id="rId904" display="http://football6.myfantasyleague.com/2013/detailed?L=59380&amp;W=12&amp;P=7775&amp;YEAR=2012"/>
    <hyperlink ref="R71" r:id="rId905" display="http://football6.myfantasyleague.com/2013/detailed?L=59380&amp;W=13&amp;P=7775&amp;YEAR=2012"/>
    <hyperlink ref="S71" r:id="rId906" display="http://football6.myfantasyleague.com/2013/detailed?L=59380&amp;W=14&amp;P=7775&amp;YEAR=2012"/>
    <hyperlink ref="T71" r:id="rId907" display="http://football6.myfantasyleague.com/2013/detailed?L=59380&amp;W=15&amp;P=7775&amp;YEAR=2012"/>
    <hyperlink ref="U71" r:id="rId908" display="http://football6.myfantasyleague.com/2013/detailed?L=59380&amp;W=16&amp;P=7775&amp;YEAR=2012"/>
    <hyperlink ref="V71" r:id="rId909" display="http://football6.myfantasyleague.com/2013/detailed?L=59380&amp;W=17&amp;P=7775&amp;YEAR=2012"/>
    <hyperlink ref="C72" r:id="rId910" tooltip="Week 1: vs Dolphins Sun 10:00 a.m. PT" display="http://football6.myfantasyleague.com/2013/player?L=59380&amp;P=11011"/>
    <hyperlink ref="D72" r:id="rId911" display="http://football6.myfantasyleague.com/2013/player?L=59380&amp;P=11011&amp;YEAR=2012"/>
    <hyperlink ref="F72" r:id="rId912" display="http://football6.myfantasyleague.com/2013/detailed?L=59380&amp;W=1&amp;P=11011&amp;YEAR=2012"/>
    <hyperlink ref="G72" r:id="rId913" display="http://football6.myfantasyleague.com/2013/detailed?L=59380&amp;W=2&amp;P=11011&amp;YEAR=2012"/>
    <hyperlink ref="H72" r:id="rId914" display="http://football6.myfantasyleague.com/2013/detailed?L=59380&amp;W=3&amp;P=11011&amp;YEAR=2012"/>
    <hyperlink ref="I72" r:id="rId915" display="http://football6.myfantasyleague.com/2013/detailed?L=59380&amp;W=4&amp;P=11011&amp;YEAR=2012"/>
    <hyperlink ref="J72" r:id="rId916" display="http://football6.myfantasyleague.com/2013/detailed?L=59380&amp;W=5&amp;P=11011&amp;YEAR=2012"/>
    <hyperlink ref="K72" r:id="rId917" display="http://football6.myfantasyleague.com/2013/detailed?L=59380&amp;W=6&amp;P=11011&amp;YEAR=2012"/>
    <hyperlink ref="L72" r:id="rId918" display="http://football6.myfantasyleague.com/2013/detailed?L=59380&amp;W=7&amp;P=11011&amp;YEAR=2012"/>
    <hyperlink ref="M72" r:id="rId919" display="http://football6.myfantasyleague.com/2013/detailed?L=59380&amp;W=8&amp;P=11011&amp;YEAR=2012"/>
    <hyperlink ref="N72" r:id="rId920" display="http://football6.myfantasyleague.com/2013/detailed?L=59380&amp;W=9&amp;P=11011&amp;YEAR=2012"/>
    <hyperlink ref="P72" r:id="rId921" display="http://football6.myfantasyleague.com/2013/detailed?L=59380&amp;W=11&amp;P=11011&amp;YEAR=2012"/>
    <hyperlink ref="Q72" r:id="rId922" display="http://football6.myfantasyleague.com/2013/detailed?L=59380&amp;W=12&amp;P=11011&amp;YEAR=2012"/>
    <hyperlink ref="R72" r:id="rId923" display="http://football6.myfantasyleague.com/2013/detailed?L=59380&amp;W=13&amp;P=11011&amp;YEAR=2012"/>
    <hyperlink ref="S72" r:id="rId924" display="http://football6.myfantasyleague.com/2013/detailed?L=59380&amp;W=14&amp;P=11011&amp;YEAR=2012"/>
    <hyperlink ref="T72" r:id="rId925" display="http://football6.myfantasyleague.com/2013/detailed?L=59380&amp;W=15&amp;P=11011&amp;YEAR=2012"/>
    <hyperlink ref="U72" r:id="rId926" display="http://football6.myfantasyleague.com/2013/detailed?L=59380&amp;W=16&amp;P=11011&amp;YEAR=2012"/>
    <hyperlink ref="V72" r:id="rId927" display="http://football6.myfantasyleague.com/2013/detailed?L=59380&amp;W=17&amp;P=11011&amp;YEAR=2012"/>
    <hyperlink ref="C73" r:id="rId928" tooltip="Week 1: at Jaguars Sun 10:00 a.m. PT" display="http://football6.myfantasyleague.com/2013/player?L=59380&amp;P=10275"/>
    <hyperlink ref="D73" r:id="rId929" display="http://football6.myfantasyleague.com/2013/player?L=59380&amp;P=10275&amp;YEAR=2012"/>
    <hyperlink ref="H73" r:id="rId930" display="http://football6.myfantasyleague.com/2013/detailed?L=59380&amp;W=3&amp;P=10275&amp;YEAR=2012"/>
    <hyperlink ref="I73" r:id="rId931" display="http://football6.myfantasyleague.com/2013/detailed?L=59380&amp;W=4&amp;P=10275&amp;YEAR=2012"/>
    <hyperlink ref="J73" r:id="rId932" display="http://football6.myfantasyleague.com/2013/detailed?L=59380&amp;W=5&amp;P=10275&amp;YEAR=2012"/>
    <hyperlink ref="K73" r:id="rId933" display="http://football6.myfantasyleague.com/2013/detailed?L=59380&amp;W=6&amp;P=10275&amp;YEAR=2012"/>
    <hyperlink ref="M73" r:id="rId934" display="http://football6.myfantasyleague.com/2013/detailed?L=59380&amp;W=8&amp;P=10275&amp;YEAR=2012"/>
    <hyperlink ref="N73" r:id="rId935" display="http://football6.myfantasyleague.com/2013/detailed?L=59380&amp;W=9&amp;P=10275&amp;YEAR=2012"/>
    <hyperlink ref="O73" r:id="rId936" display="http://football6.myfantasyleague.com/2013/detailed?L=59380&amp;W=10&amp;P=10275&amp;YEAR=2012"/>
    <hyperlink ref="P73" r:id="rId937" display="http://football6.myfantasyleague.com/2013/detailed?L=59380&amp;W=11&amp;P=10275&amp;YEAR=2012"/>
    <hyperlink ref="Q73" r:id="rId938" display="http://football6.myfantasyleague.com/2013/detailed?L=59380&amp;W=12&amp;P=10275&amp;YEAR=2012"/>
    <hyperlink ref="R73" r:id="rId939" display="http://football6.myfantasyleague.com/2013/detailed?L=59380&amp;W=13&amp;P=10275&amp;YEAR=2012"/>
    <hyperlink ref="C74" r:id="rId940" tooltip="Week 1: vs Ravens Thu 5:30 p.m. PT" display="http://football6.myfantasyleague.com/2013/player?L=59380&amp;P=3871"/>
    <hyperlink ref="D74" r:id="rId941" display="http://football6.myfantasyleague.com/2013/player?L=59380&amp;P=3871&amp;YEAR=2012"/>
    <hyperlink ref="F74" r:id="rId942" display="http://football6.myfantasyleague.com/2013/detailed?L=59380&amp;W=1&amp;P=3871&amp;YEAR=2012"/>
    <hyperlink ref="G74" r:id="rId943" display="http://football6.myfantasyleague.com/2013/detailed?L=59380&amp;W=2&amp;P=3871&amp;YEAR=2012"/>
    <hyperlink ref="H74" r:id="rId944" display="http://football6.myfantasyleague.com/2013/detailed?L=59380&amp;W=3&amp;P=3871&amp;YEAR=2012"/>
    <hyperlink ref="I74" r:id="rId945" display="http://football6.myfantasyleague.com/2013/detailed?L=59380&amp;W=4&amp;P=3871&amp;YEAR=2012"/>
    <hyperlink ref="J74" r:id="rId946" display="http://football6.myfantasyleague.com/2013/detailed?L=59380&amp;W=5&amp;P=3871&amp;YEAR=2012"/>
    <hyperlink ref="K74" r:id="rId947" display="http://football6.myfantasyleague.com/2013/detailed?L=59380&amp;W=6&amp;P=3871&amp;YEAR=2012"/>
    <hyperlink ref="M74" r:id="rId948" display="http://football6.myfantasyleague.com/2013/detailed?L=59380&amp;W=8&amp;P=3871&amp;YEAR=2012"/>
    <hyperlink ref="N74" r:id="rId949" display="http://football6.myfantasyleague.com/2013/detailed?L=59380&amp;W=9&amp;P=3871&amp;YEAR=2012"/>
    <hyperlink ref="O74" r:id="rId950" display="http://football6.myfantasyleague.com/2013/detailed?L=59380&amp;W=10&amp;P=3871&amp;YEAR=2012"/>
    <hyperlink ref="P74" r:id="rId951" display="http://football6.myfantasyleague.com/2013/detailed?L=59380&amp;W=11&amp;P=3871&amp;YEAR=2012"/>
    <hyperlink ref="Q74" r:id="rId952" display="http://football6.myfantasyleague.com/2013/detailed?L=59380&amp;W=12&amp;P=3871&amp;YEAR=2012"/>
    <hyperlink ref="R74" r:id="rId953" display="http://football6.myfantasyleague.com/2013/detailed?L=59380&amp;W=13&amp;P=3871&amp;YEAR=2012"/>
    <hyperlink ref="S74" r:id="rId954" display="http://football6.myfantasyleague.com/2013/detailed?L=59380&amp;W=14&amp;P=3871&amp;YEAR=2012"/>
    <hyperlink ref="T74" r:id="rId955" display="http://football6.myfantasyleague.com/2013/detailed?L=59380&amp;W=15&amp;P=3871&amp;YEAR=2012"/>
    <hyperlink ref="U74" r:id="rId956" display="http://football6.myfantasyleague.com/2013/detailed?L=59380&amp;W=16&amp;P=3871&amp;YEAR=2012"/>
    <hyperlink ref="V74" r:id="rId957" display="http://football6.myfantasyleague.com/2013/detailed?L=59380&amp;W=17&amp;P=3871&amp;YEAR=2012"/>
    <hyperlink ref="C75" r:id="rId958" tooltip="Week 1: vs Giants Sun 5:30 p.m. PT" display="http://football6.myfantasyleague.com/2013/player?L=59380&amp;P=10506"/>
    <hyperlink ref="D75" r:id="rId959" display="http://football6.myfantasyleague.com/2013/player?L=59380&amp;P=10506&amp;YEAR=2012"/>
    <hyperlink ref="F75" r:id="rId960" display="http://football6.myfantasyleague.com/2013/detailed?L=59380&amp;W=1&amp;P=10506&amp;YEAR=2012"/>
    <hyperlink ref="G75" r:id="rId961" display="http://football6.myfantasyleague.com/2013/detailed?L=59380&amp;W=2&amp;P=10506&amp;YEAR=2012"/>
    <hyperlink ref="H75" r:id="rId962" display="http://football6.myfantasyleague.com/2013/detailed?L=59380&amp;W=3&amp;P=10506&amp;YEAR=2012"/>
    <hyperlink ref="I75" r:id="rId963" display="http://football6.myfantasyleague.com/2013/detailed?L=59380&amp;W=4&amp;P=10506&amp;YEAR=2012"/>
    <hyperlink ref="K75" r:id="rId964" display="http://football6.myfantasyleague.com/2013/detailed?L=59380&amp;W=6&amp;P=10506&amp;YEAR=2012"/>
    <hyperlink ref="L75" r:id="rId965" display="http://football6.myfantasyleague.com/2013/detailed?L=59380&amp;W=7&amp;P=10506&amp;YEAR=2012"/>
    <hyperlink ref="M75" r:id="rId966" display="http://football6.myfantasyleague.com/2013/detailed?L=59380&amp;W=8&amp;P=10506&amp;YEAR=2012"/>
    <hyperlink ref="N75" r:id="rId967" display="http://football6.myfantasyleague.com/2013/detailed?L=59380&amp;W=9&amp;P=10506&amp;YEAR=2012"/>
    <hyperlink ref="O75" r:id="rId968" display="http://football6.myfantasyleague.com/2013/detailed?L=59380&amp;W=10&amp;P=10506&amp;YEAR=2012"/>
    <hyperlink ref="P75" r:id="rId969" display="http://football6.myfantasyleague.com/2013/detailed?L=59380&amp;W=11&amp;P=10506&amp;YEAR=2012"/>
    <hyperlink ref="Q75" r:id="rId970" display="http://football6.myfantasyleague.com/2013/detailed?L=59380&amp;W=12&amp;P=10506&amp;YEAR=2012"/>
    <hyperlink ref="R75" r:id="rId971" display="http://football6.myfantasyleague.com/2013/detailed?L=59380&amp;W=13&amp;P=10506&amp;YEAR=2012"/>
    <hyperlink ref="S75" r:id="rId972" display="http://football6.myfantasyleague.com/2013/detailed?L=59380&amp;W=14&amp;P=10506&amp;YEAR=2012"/>
    <hyperlink ref="T75" r:id="rId973" display="http://football6.myfantasyleague.com/2013/detailed?L=59380&amp;W=15&amp;P=10506&amp;YEAR=2012"/>
    <hyperlink ref="U75" r:id="rId974" display="http://football6.myfantasyleague.com/2013/detailed?L=59380&amp;W=16&amp;P=10506&amp;YEAR=2012"/>
    <hyperlink ref="V75" r:id="rId975" display="http://football6.myfantasyleague.com/2013/detailed?L=59380&amp;W=17&amp;P=10506&amp;YEAR=2012"/>
    <hyperlink ref="C76" r:id="rId976" tooltip="Week 1: at Steelers Sun 10:00 a.m. PT" display="http://football6.myfantasyleague.com/2013/player?L=59380&amp;P=9339"/>
    <hyperlink ref="D76" r:id="rId977" display="http://football6.myfantasyleague.com/2013/player?L=59380&amp;P=9339&amp;YEAR=2012"/>
    <hyperlink ref="F76" r:id="rId978" display="http://football6.myfantasyleague.com/2013/detailed?L=59380&amp;W=1&amp;P=9339&amp;YEAR=2012"/>
    <hyperlink ref="G76" r:id="rId979" display="http://football6.myfantasyleague.com/2013/detailed?L=59380&amp;W=2&amp;P=9339&amp;YEAR=2012"/>
    <hyperlink ref="H76" r:id="rId980" display="http://football6.myfantasyleague.com/2013/detailed?L=59380&amp;W=3&amp;P=9339&amp;YEAR=2012"/>
    <hyperlink ref="I76" r:id="rId981" display="http://football6.myfantasyleague.com/2013/detailed?L=59380&amp;W=4&amp;P=9339&amp;YEAR=2012"/>
    <hyperlink ref="L76" r:id="rId982" display="http://football6.myfantasyleague.com/2013/detailed?L=59380&amp;W=7&amp;P=9339&amp;YEAR=2012"/>
    <hyperlink ref="O76" r:id="rId983" display="http://football6.myfantasyleague.com/2013/detailed?L=59380&amp;W=10&amp;P=9339&amp;YEAR=2012"/>
    <hyperlink ref="Q76" r:id="rId984" display="http://football6.myfantasyleague.com/2013/detailed?L=59380&amp;W=12&amp;P=9339&amp;YEAR=2012"/>
    <hyperlink ref="R76" r:id="rId985" display="http://football6.myfantasyleague.com/2013/detailed?L=59380&amp;W=13&amp;P=9339&amp;YEAR=2012"/>
    <hyperlink ref="S76" r:id="rId986" display="http://football6.myfantasyleague.com/2013/detailed?L=59380&amp;W=14&amp;P=9339&amp;YEAR=2012"/>
    <hyperlink ref="T76" r:id="rId987" display="http://football6.myfantasyleague.com/2013/detailed?L=59380&amp;W=15&amp;P=9339&amp;YEAR=2012"/>
    <hyperlink ref="U76" r:id="rId988" display="http://football6.myfantasyleague.com/2013/detailed?L=59380&amp;W=16&amp;P=9339&amp;YEAR=2012"/>
    <hyperlink ref="V76" r:id="rId989" display="http://football6.myfantasyleague.com/2013/detailed?L=59380&amp;W=17&amp;P=9339&amp;YEAR=2012"/>
    <hyperlink ref="C77" r:id="rId990" tooltip="Week 1: at Broncos Thu 5:30 p.m. PT" display="http://football6.myfantasyleague.com/2013/player?L=59380&amp;P=8061"/>
    <hyperlink ref="D77" r:id="rId991" display="http://football6.myfantasyleague.com/2013/player?L=59380&amp;P=8061&amp;YEAR=2012"/>
    <hyperlink ref="K77" r:id="rId992" display="http://football6.myfantasyleague.com/2013/detailed?L=59380&amp;W=6&amp;P=8061&amp;YEAR=2012"/>
    <hyperlink ref="P77" r:id="rId993" display="http://football6.myfantasyleague.com/2013/detailed?L=59380&amp;W=11&amp;P=8061&amp;YEAR=2012"/>
    <hyperlink ref="Q77" r:id="rId994" display="http://football6.myfantasyleague.com/2013/detailed?L=59380&amp;W=12&amp;P=8061&amp;YEAR=2012"/>
    <hyperlink ref="R77" r:id="rId995" display="http://football6.myfantasyleague.com/2013/detailed?L=59380&amp;W=13&amp;P=8061&amp;YEAR=2012"/>
    <hyperlink ref="S77" r:id="rId996" display="http://football6.myfantasyleague.com/2013/detailed?L=59380&amp;W=14&amp;P=8061&amp;YEAR=2012"/>
    <hyperlink ref="T77" r:id="rId997" display="http://football6.myfantasyleague.com/2013/detailed?L=59380&amp;W=15&amp;P=8061&amp;YEAR=2012"/>
    <hyperlink ref="U77" r:id="rId998" display="http://football6.myfantasyleague.com/2013/detailed?L=59380&amp;W=16&amp;P=8061&amp;YEAR=2012"/>
    <hyperlink ref="V77" r:id="rId999" display="http://football6.myfantasyleague.com/2013/detailed?L=59380&amp;W=17&amp;P=8061&amp;YEAR=2012"/>
    <hyperlink ref="C78" r:id="rId1000" tooltip="Week 1: at Panthers Sun 10:00 a.m. PT" display="http://football6.myfantasyleague.com/2013/player?L=59380&amp;P=10527"/>
    <hyperlink ref="D78" r:id="rId1001" display="http://football6.myfantasyleague.com/2013/player?L=59380&amp;P=10527&amp;YEAR=2012"/>
    <hyperlink ref="F78" r:id="rId1002" display="http://football6.myfantasyleague.com/2013/detailed?L=59380&amp;W=1&amp;P=10527&amp;YEAR=2012"/>
    <hyperlink ref="G78" r:id="rId1003" display="http://football6.myfantasyleague.com/2013/detailed?L=59380&amp;W=2&amp;P=10527&amp;YEAR=2012"/>
    <hyperlink ref="I78" r:id="rId1004" display="http://football6.myfantasyleague.com/2013/detailed?L=59380&amp;W=4&amp;P=10527&amp;YEAR=2012"/>
    <hyperlink ref="J78" r:id="rId1005" display="http://football6.myfantasyleague.com/2013/detailed?L=59380&amp;W=5&amp;P=10527&amp;YEAR=2012"/>
    <hyperlink ref="K78" r:id="rId1006" display="http://football6.myfantasyleague.com/2013/detailed?L=59380&amp;W=6&amp;P=10527&amp;YEAR=2012"/>
    <hyperlink ref="L78" r:id="rId1007" display="http://football6.myfantasyleague.com/2013/detailed?L=59380&amp;W=7&amp;P=10527&amp;YEAR=2012"/>
    <hyperlink ref="N78" r:id="rId1008" display="http://football6.myfantasyleague.com/2013/detailed?L=59380&amp;W=9&amp;P=10527&amp;YEAR=2012"/>
    <hyperlink ref="O78" r:id="rId1009" display="http://football6.myfantasyleague.com/2013/detailed?L=59380&amp;W=10&amp;P=10527&amp;YEAR=2012"/>
    <hyperlink ref="Q78" r:id="rId1010" display="http://football6.myfantasyleague.com/2013/detailed?L=59380&amp;W=12&amp;P=10527&amp;YEAR=2012"/>
    <hyperlink ref="R78" r:id="rId1011" display="http://football6.myfantasyleague.com/2013/detailed?L=59380&amp;W=13&amp;P=10527&amp;YEAR=2012"/>
    <hyperlink ref="S78" r:id="rId1012" display="http://football6.myfantasyleague.com/2013/detailed?L=59380&amp;W=14&amp;P=10527&amp;YEAR=2012"/>
    <hyperlink ref="T78" r:id="rId1013" display="http://football6.myfantasyleague.com/2013/detailed?L=59380&amp;W=15&amp;P=10527&amp;YEAR=2012"/>
    <hyperlink ref="U78" r:id="rId1014" display="http://football6.myfantasyleague.com/2013/detailed?L=59380&amp;W=16&amp;P=10527&amp;YEAR=2012"/>
    <hyperlink ref="V78" r:id="rId1015" display="http://football6.myfantasyleague.com/2013/detailed?L=59380&amp;W=17&amp;P=10527&amp;YEAR=2012"/>
    <hyperlink ref="C79" r:id="rId1016" tooltip="Week 1: at Jaguars Sun 10:00 a.m. PT" display="http://football6.myfantasyleague.com/2013/player?L=59380&amp;P=10286"/>
    <hyperlink ref="D79" r:id="rId1017" display="http://football6.myfantasyleague.com/2013/player?L=59380&amp;P=10286&amp;YEAR=2012"/>
    <hyperlink ref="F79" r:id="rId1018" display="http://football6.myfantasyleague.com/2013/detailed?L=59380&amp;W=1&amp;P=10286&amp;YEAR=2012"/>
    <hyperlink ref="G79" r:id="rId1019" display="http://football6.myfantasyleague.com/2013/detailed?L=59380&amp;W=2&amp;P=10286&amp;YEAR=2012"/>
    <hyperlink ref="H79" r:id="rId1020" display="http://football6.myfantasyleague.com/2013/detailed?L=59380&amp;W=3&amp;P=10286&amp;YEAR=2012"/>
    <hyperlink ref="I79" r:id="rId1021" display="http://football6.myfantasyleague.com/2013/detailed?L=59380&amp;W=4&amp;P=10286&amp;YEAR=2012"/>
    <hyperlink ref="J79" r:id="rId1022" display="http://football6.myfantasyleague.com/2013/detailed?L=59380&amp;W=5&amp;P=10286&amp;YEAR=2012"/>
    <hyperlink ref="K79" r:id="rId1023" display="http://football6.myfantasyleague.com/2013/detailed?L=59380&amp;W=6&amp;P=10286&amp;YEAR=2012"/>
    <hyperlink ref="M79" r:id="rId1024" display="http://football6.myfantasyleague.com/2013/detailed?L=59380&amp;W=8&amp;P=10286&amp;YEAR=2012"/>
    <hyperlink ref="N79" r:id="rId1025" display="http://football6.myfantasyleague.com/2013/detailed?L=59380&amp;W=9&amp;P=10286&amp;YEAR=2012"/>
    <hyperlink ref="O79" r:id="rId1026" display="http://football6.myfantasyleague.com/2013/detailed?L=59380&amp;W=10&amp;P=10286&amp;YEAR=2012"/>
    <hyperlink ref="Q79" r:id="rId1027" display="http://football6.myfantasyleague.com/2013/detailed?L=59380&amp;W=12&amp;P=10286&amp;YEAR=2012"/>
    <hyperlink ref="R79" r:id="rId1028" display="http://football6.myfantasyleague.com/2013/detailed?L=59380&amp;W=13&amp;P=10286&amp;YEAR=2012"/>
    <hyperlink ref="S79" r:id="rId1029" display="http://football6.myfantasyleague.com/2013/detailed?L=59380&amp;W=14&amp;P=10286&amp;YEAR=2012"/>
    <hyperlink ref="T79" r:id="rId1030" display="http://football6.myfantasyleague.com/2013/detailed?L=59380&amp;W=15&amp;P=10286&amp;YEAR=2012"/>
    <hyperlink ref="U79" r:id="rId1031" display="http://football6.myfantasyleague.com/2013/detailed?L=59380&amp;W=16&amp;P=10286&amp;YEAR=2012"/>
    <hyperlink ref="V79" r:id="rId1032" display="http://football6.myfantasyleague.com/2013/detailed?L=59380&amp;W=17&amp;P=10286&amp;YEAR=2012"/>
    <hyperlink ref="C80" r:id="rId1033" tooltip="Week 1: vs Chiefs Sun 10:00 a.m. PT" display="http://football6.myfantasyleague.com/2013/player?L=59380&amp;P=8905"/>
    <hyperlink ref="D80" r:id="rId1034" display="http://football6.myfantasyleague.com/2013/player?L=59380&amp;P=8905&amp;YEAR=2012"/>
    <hyperlink ref="F80" r:id="rId1035" display="http://football6.myfantasyleague.com/2013/detailed?L=59380&amp;W=1&amp;P=8905&amp;YEAR=2012"/>
    <hyperlink ref="G80" r:id="rId1036" display="http://football6.myfantasyleague.com/2013/detailed?L=59380&amp;W=2&amp;P=8905&amp;YEAR=2012"/>
    <hyperlink ref="H80" r:id="rId1037" display="http://football6.myfantasyleague.com/2013/detailed?L=59380&amp;W=3&amp;P=8905&amp;YEAR=2012"/>
    <hyperlink ref="I80" r:id="rId1038" display="http://football6.myfantasyleague.com/2013/detailed?L=59380&amp;W=4&amp;P=8905&amp;YEAR=2012"/>
    <hyperlink ref="J80" r:id="rId1039" display="http://football6.myfantasyleague.com/2013/detailed?L=59380&amp;W=5&amp;P=8905&amp;YEAR=2012"/>
    <hyperlink ref="K80" r:id="rId1040" display="http://football6.myfantasyleague.com/2013/detailed?L=59380&amp;W=6&amp;P=8905&amp;YEAR=2012"/>
    <hyperlink ref="L80" r:id="rId1041" display="http://football6.myfantasyleague.com/2013/detailed?L=59380&amp;W=7&amp;P=8905&amp;YEAR=2012"/>
    <hyperlink ref="N80" r:id="rId1042" display="http://football6.myfantasyleague.com/2013/detailed?L=59380&amp;W=9&amp;P=8905&amp;YEAR=2012"/>
    <hyperlink ref="O80" r:id="rId1043" display="http://football6.myfantasyleague.com/2013/detailed?L=59380&amp;W=10&amp;P=8905&amp;YEAR=2012"/>
    <hyperlink ref="P80" r:id="rId1044" display="http://football6.myfantasyleague.com/2013/detailed?L=59380&amp;W=11&amp;P=8905&amp;YEAR=2012"/>
    <hyperlink ref="Q80" r:id="rId1045" display="http://football6.myfantasyleague.com/2013/detailed?L=59380&amp;W=12&amp;P=8905&amp;YEAR=2012"/>
    <hyperlink ref="C81" r:id="rId1046" tooltip="Week 1: vs Ravens Thu 5:30 p.m. PT" display="http://football6.myfantasyleague.com/2013/player?L=59380&amp;P=9418"/>
    <hyperlink ref="D81" r:id="rId1047" display="http://football6.myfantasyleague.com/2013/player?L=59380&amp;P=9418&amp;YEAR=2012"/>
    <hyperlink ref="F81" r:id="rId1048" display="http://football6.myfantasyleague.com/2013/detailed?L=59380&amp;W=1&amp;P=9418&amp;YEAR=2012"/>
    <hyperlink ref="G81" r:id="rId1049" display="http://football6.myfantasyleague.com/2013/detailed?L=59380&amp;W=2&amp;P=9418&amp;YEAR=2012"/>
    <hyperlink ref="H81" r:id="rId1050" display="http://football6.myfantasyleague.com/2013/detailed?L=59380&amp;W=3&amp;P=9418&amp;YEAR=2012"/>
    <hyperlink ref="I81" r:id="rId1051" display="http://football6.myfantasyleague.com/2013/detailed?L=59380&amp;W=4&amp;P=9418&amp;YEAR=2012"/>
    <hyperlink ref="J81" r:id="rId1052" display="http://football6.myfantasyleague.com/2013/detailed?L=59380&amp;W=5&amp;P=9418&amp;YEAR=2012"/>
    <hyperlink ref="K81" r:id="rId1053" display="http://football6.myfantasyleague.com/2013/detailed?L=59380&amp;W=6&amp;P=9418&amp;YEAR=2012"/>
    <hyperlink ref="M81" r:id="rId1054" display="http://football6.myfantasyleague.com/2013/detailed?L=59380&amp;W=8&amp;P=9418&amp;YEAR=2012"/>
    <hyperlink ref="N81" r:id="rId1055" display="http://football6.myfantasyleague.com/2013/detailed?L=59380&amp;W=9&amp;P=9418&amp;YEAR=2012"/>
    <hyperlink ref="O81" r:id="rId1056" display="http://football6.myfantasyleague.com/2013/detailed?L=59380&amp;W=10&amp;P=9418&amp;YEAR=2012"/>
    <hyperlink ref="P81" r:id="rId1057" display="http://football6.myfantasyleague.com/2013/detailed?L=59380&amp;W=11&amp;P=9418&amp;YEAR=2012"/>
    <hyperlink ref="Q81" r:id="rId1058" display="http://football6.myfantasyleague.com/2013/detailed?L=59380&amp;W=12&amp;P=9418&amp;YEAR=2012"/>
    <hyperlink ref="R81" r:id="rId1059" display="http://football6.myfantasyleague.com/2013/detailed?L=59380&amp;W=13&amp;P=9418&amp;YEAR=2012"/>
    <hyperlink ref="S81" r:id="rId1060" display="http://football6.myfantasyleague.com/2013/detailed?L=59380&amp;W=14&amp;P=9418&amp;YEAR=2012"/>
    <hyperlink ref="U81" r:id="rId1061" display="http://football6.myfantasyleague.com/2013/detailed?L=59380&amp;W=16&amp;P=9418&amp;YEAR=2012"/>
    <hyperlink ref="V81" r:id="rId1062" display="http://football6.myfantasyleague.com/2013/detailed?L=59380&amp;W=17&amp;P=9418&amp;YEAR=2012"/>
    <hyperlink ref="C82" r:id="rId1063" tooltip="Week 1: at Lions Sun 10:00 a.m. PT" display="http://football6.myfantasyleague.com/2013/player?L=59380&amp;P=10287"/>
    <hyperlink ref="D82" r:id="rId1064" display="http://football6.myfantasyleague.com/2013/player?L=59380&amp;P=10287&amp;YEAR=2012"/>
    <hyperlink ref="F82" r:id="rId1065" display="http://football6.myfantasyleague.com/2013/detailed?L=59380&amp;W=1&amp;P=10287&amp;YEAR=2012"/>
    <hyperlink ref="G82" r:id="rId1066" display="http://football6.myfantasyleague.com/2013/detailed?L=59380&amp;W=2&amp;P=10287&amp;YEAR=2012"/>
    <hyperlink ref="H82" r:id="rId1067" display="http://football6.myfantasyleague.com/2013/detailed?L=59380&amp;W=3&amp;P=10287&amp;YEAR=2012"/>
    <hyperlink ref="I82" r:id="rId1068" display="http://football6.myfantasyleague.com/2013/detailed?L=59380&amp;W=4&amp;P=10287&amp;YEAR=2012"/>
    <hyperlink ref="J82" r:id="rId1069" display="http://football6.myfantasyleague.com/2013/detailed?L=59380&amp;W=5&amp;P=10287&amp;YEAR=2012"/>
    <hyperlink ref="K82" r:id="rId1070" display="http://football6.myfantasyleague.com/2013/detailed?L=59380&amp;W=6&amp;P=10287&amp;YEAR=2012"/>
    <hyperlink ref="L82" r:id="rId1071" display="http://football6.myfantasyleague.com/2013/detailed?L=59380&amp;W=7&amp;P=10287&amp;YEAR=2012"/>
    <hyperlink ref="M82" r:id="rId1072" display="http://football6.myfantasyleague.com/2013/detailed?L=59380&amp;W=8&amp;P=10287&amp;YEAR=2012"/>
    <hyperlink ref="N82" r:id="rId1073" display="http://football6.myfantasyleague.com/2013/detailed?L=59380&amp;W=9&amp;P=10287&amp;YEAR=2012"/>
    <hyperlink ref="O82" r:id="rId1074" display="http://football6.myfantasyleague.com/2013/detailed?L=59380&amp;W=10&amp;P=10287&amp;YEAR=2012"/>
    <hyperlink ref="Q82" r:id="rId1075" display="http://football6.myfantasyleague.com/2013/detailed?L=59380&amp;W=12&amp;P=10287&amp;YEAR=2012"/>
    <hyperlink ref="R82" r:id="rId1076" display="http://football6.myfantasyleague.com/2013/detailed?L=59380&amp;W=13&amp;P=10287&amp;YEAR=2012"/>
    <hyperlink ref="S82" r:id="rId1077" display="http://football6.myfantasyleague.com/2013/detailed?L=59380&amp;W=14&amp;P=10287&amp;YEAR=2012"/>
    <hyperlink ref="T82" r:id="rId1078" display="http://football6.myfantasyleague.com/2013/detailed?L=59380&amp;W=15&amp;P=10287&amp;YEAR=2012"/>
    <hyperlink ref="U82" r:id="rId1079" display="http://football6.myfantasyleague.com/2013/detailed?L=59380&amp;W=16&amp;P=10287&amp;YEAR=2012"/>
    <hyperlink ref="V82" r:id="rId1080" display="http://football6.myfantasyleague.com/2013/detailed?L=59380&amp;W=17&amp;P=10287&amp;YEAR=2012"/>
    <hyperlink ref="C83" r:id="rId1081" tooltip="Week 1: vs Raiders Sun 10:00 a.m. PT" display="http://football6.myfantasyleague.com/2013/player?L=59380&amp;P=10715"/>
    <hyperlink ref="D83" r:id="rId1082" display="http://football6.myfantasyleague.com/2013/player?L=59380&amp;P=10715&amp;YEAR=2012"/>
    <hyperlink ref="F83" r:id="rId1083" display="http://football6.myfantasyleague.com/2013/detailed?L=59380&amp;W=1&amp;P=10715&amp;YEAR=2012"/>
    <hyperlink ref="G83" r:id="rId1084" display="http://football6.myfantasyleague.com/2013/detailed?L=59380&amp;W=2&amp;P=10715&amp;YEAR=2012"/>
    <hyperlink ref="H83" r:id="rId1085" display="http://football6.myfantasyleague.com/2013/detailed?L=59380&amp;W=3&amp;P=10715&amp;YEAR=2012"/>
    <hyperlink ref="J83" r:id="rId1086" display="http://football6.myfantasyleague.com/2013/detailed?L=59380&amp;W=5&amp;P=10715&amp;YEAR=2012"/>
    <hyperlink ref="K83" r:id="rId1087" display="http://football6.myfantasyleague.com/2013/detailed?L=59380&amp;W=6&amp;P=10715&amp;YEAR=2012"/>
    <hyperlink ref="L83" r:id="rId1088" display="http://football6.myfantasyleague.com/2013/detailed?L=59380&amp;W=7&amp;P=10715&amp;YEAR=2012"/>
    <hyperlink ref="M83" r:id="rId1089" display="http://football6.myfantasyleague.com/2013/detailed?L=59380&amp;W=8&amp;P=10715&amp;YEAR=2012"/>
    <hyperlink ref="N83" r:id="rId1090" display="http://football6.myfantasyleague.com/2013/detailed?L=59380&amp;W=9&amp;P=10715&amp;YEAR=2012"/>
    <hyperlink ref="O83" r:id="rId1091" display="http://football6.myfantasyleague.com/2013/detailed?L=59380&amp;W=10&amp;P=10715&amp;YEAR=2012"/>
    <hyperlink ref="P83" r:id="rId1092" display="http://football6.myfantasyleague.com/2013/detailed?L=59380&amp;W=11&amp;P=10715&amp;YEAR=2012"/>
    <hyperlink ref="Q83" r:id="rId1093" display="http://football6.myfantasyleague.com/2013/detailed?L=59380&amp;W=12&amp;P=10715&amp;YEAR=2012"/>
    <hyperlink ref="R83" r:id="rId1094" display="http://football6.myfantasyleague.com/2013/detailed?L=59380&amp;W=13&amp;P=10715&amp;YEAR=2012"/>
    <hyperlink ref="S83" r:id="rId1095" display="http://football6.myfantasyleague.com/2013/detailed?L=59380&amp;W=14&amp;P=10715&amp;YEAR=2012"/>
    <hyperlink ref="T83" r:id="rId1096" display="http://football6.myfantasyleague.com/2013/detailed?L=59380&amp;W=15&amp;P=10715&amp;YEAR=2012"/>
    <hyperlink ref="U83" r:id="rId1097" display="http://football6.myfantasyleague.com/2013/detailed?L=59380&amp;W=16&amp;P=10715&amp;YEAR=2012"/>
    <hyperlink ref="V83" r:id="rId1098" display="http://football6.myfantasyleague.com/2013/detailed?L=59380&amp;W=17&amp;P=10715&amp;YEAR=2012"/>
    <hyperlink ref="W83" r:id="rId1099" tooltip="Franchise home page" display="http://football6.myfantasyleague.com/2013/options?L=59380&amp;F=0003&amp;O=07"/>
    <hyperlink ref="C84" r:id="rId1100" tooltip="Week 1: vs Eagles Mon 4:10 p.m. PT" display="http://football6.myfantasyleague.com/2013/player?L=59380&amp;P=10096"/>
    <hyperlink ref="D84" r:id="rId1101" display="http://football6.myfantasyleague.com/2013/player?L=59380&amp;P=10096&amp;YEAR=2012"/>
    <hyperlink ref="F84" r:id="rId1102" display="http://football6.myfantasyleague.com/2013/detailed?L=59380&amp;W=1&amp;P=10096&amp;YEAR=2012"/>
    <hyperlink ref="G84" r:id="rId1103" display="http://football6.myfantasyleague.com/2013/detailed?L=59380&amp;W=2&amp;P=10096&amp;YEAR=2012"/>
    <hyperlink ref="H84" r:id="rId1104" display="http://football6.myfantasyleague.com/2013/detailed?L=59380&amp;W=3&amp;P=10096&amp;YEAR=2012"/>
    <hyperlink ref="I84" r:id="rId1105" display="http://football6.myfantasyleague.com/2013/detailed?L=59380&amp;W=4&amp;P=10096&amp;YEAR=2012"/>
    <hyperlink ref="J84" r:id="rId1106" display="http://football6.myfantasyleague.com/2013/detailed?L=59380&amp;W=5&amp;P=10096&amp;YEAR=2012"/>
    <hyperlink ref="K84" r:id="rId1107" display="http://football6.myfantasyleague.com/2013/detailed?L=59380&amp;W=6&amp;P=10096&amp;YEAR=2012"/>
    <hyperlink ref="L84" r:id="rId1108" display="http://football6.myfantasyleague.com/2013/detailed?L=59380&amp;W=7&amp;P=10096&amp;YEAR=2012"/>
    <hyperlink ref="M84" r:id="rId1109" display="http://football6.myfantasyleague.com/2013/detailed?L=59380&amp;W=8&amp;P=10096&amp;YEAR=2012"/>
    <hyperlink ref="N84" r:id="rId1110" display="http://football6.myfantasyleague.com/2013/detailed?L=59380&amp;W=9&amp;P=10096&amp;YEAR=2012"/>
    <hyperlink ref="P84" r:id="rId1111" display="http://football6.myfantasyleague.com/2013/detailed?L=59380&amp;W=11&amp;P=10096&amp;YEAR=2012"/>
    <hyperlink ref="Q84" r:id="rId1112" display="http://football6.myfantasyleague.com/2013/detailed?L=59380&amp;W=12&amp;P=10096&amp;YEAR=2012"/>
    <hyperlink ref="R84" r:id="rId1113" display="http://football6.myfantasyleague.com/2013/detailed?L=59380&amp;W=13&amp;P=10096&amp;YEAR=2012"/>
    <hyperlink ref="C85" r:id="rId1114" tooltip="Week 1: vs Vikings Sun 10:00 a.m. PT" display="http://football6.myfantasyleague.com/2013/player?L=59380&amp;P=6647"/>
    <hyperlink ref="D85" r:id="rId1115" display="http://football6.myfantasyleague.com/2013/player?L=59380&amp;P=6647&amp;YEAR=2012"/>
    <hyperlink ref="F85" r:id="rId1116" display="http://football6.myfantasyleague.com/2013/detailed?L=59380&amp;W=1&amp;P=6647&amp;YEAR=2012"/>
    <hyperlink ref="G85" r:id="rId1117" display="http://football6.myfantasyleague.com/2013/detailed?L=59380&amp;W=2&amp;P=6647&amp;YEAR=2012"/>
    <hyperlink ref="H85" r:id="rId1118" display="http://football6.myfantasyleague.com/2013/detailed?L=59380&amp;W=3&amp;P=6647&amp;YEAR=2012"/>
    <hyperlink ref="I85" r:id="rId1119" display="http://football6.myfantasyleague.com/2013/detailed?L=59380&amp;W=4&amp;P=6647&amp;YEAR=2012"/>
    <hyperlink ref="J85" r:id="rId1120" display="http://football6.myfantasyleague.com/2013/detailed?L=59380&amp;W=5&amp;P=6647&amp;YEAR=2012"/>
    <hyperlink ref="K85" r:id="rId1121" display="http://football6.myfantasyleague.com/2013/detailed?L=59380&amp;W=6&amp;P=6647&amp;YEAR=2012"/>
    <hyperlink ref="M85" r:id="rId1122" display="http://football6.myfantasyleague.com/2013/detailed?L=59380&amp;W=8&amp;P=6647&amp;YEAR=2012"/>
    <hyperlink ref="N85" r:id="rId1123" display="http://football6.myfantasyleague.com/2013/detailed?L=59380&amp;W=9&amp;P=6647&amp;YEAR=2012"/>
    <hyperlink ref="O85" r:id="rId1124" display="http://football6.myfantasyleague.com/2013/detailed?L=59380&amp;W=10&amp;P=6647&amp;YEAR=2012"/>
    <hyperlink ref="P85" r:id="rId1125" display="http://football6.myfantasyleague.com/2013/detailed?L=59380&amp;W=11&amp;P=6647&amp;YEAR=2012"/>
    <hyperlink ref="Q85" r:id="rId1126" display="http://football6.myfantasyleague.com/2013/detailed?L=59380&amp;W=12&amp;P=6647&amp;YEAR=2012"/>
    <hyperlink ref="R85" r:id="rId1127" display="http://football6.myfantasyleague.com/2013/detailed?L=59380&amp;W=13&amp;P=6647&amp;YEAR=2012"/>
    <hyperlink ref="S85" r:id="rId1128" display="http://football6.myfantasyleague.com/2013/detailed?L=59380&amp;W=14&amp;P=6647&amp;YEAR=2012"/>
    <hyperlink ref="T85" r:id="rId1129" display="http://football6.myfantasyleague.com/2013/detailed?L=59380&amp;W=15&amp;P=6647&amp;YEAR=2012"/>
    <hyperlink ref="U85" r:id="rId1130" display="http://football6.myfantasyleague.com/2013/detailed?L=59380&amp;W=16&amp;P=6647&amp;YEAR=2012"/>
    <hyperlink ref="V85" r:id="rId1131" display="http://football6.myfantasyleague.com/2013/detailed?L=59380&amp;W=17&amp;P=6647&amp;YEAR=2012"/>
    <hyperlink ref="C86" r:id="rId1132" tooltip="Week 1: Bye" display="http://football6.myfantasyleague.com/2013/player?L=59380&amp;P=2965"/>
    <hyperlink ref="D86" r:id="rId1133" display="http://football6.myfantasyleague.com/2013/player?L=59380&amp;P=2965&amp;YEAR=2012"/>
    <hyperlink ref="F86" r:id="rId1134" display="http://football6.myfantasyleague.com/2013/detailed?L=59380&amp;W=1&amp;P=2965&amp;YEAR=2012"/>
    <hyperlink ref="G86" r:id="rId1135" display="http://football6.myfantasyleague.com/2013/detailed?L=59380&amp;W=2&amp;P=2965&amp;YEAR=2012"/>
    <hyperlink ref="H86" r:id="rId1136" display="http://football6.myfantasyleague.com/2013/detailed?L=59380&amp;W=3&amp;P=2965&amp;YEAR=2012"/>
    <hyperlink ref="I86" r:id="rId1137" display="http://football6.myfantasyleague.com/2013/detailed?L=59380&amp;W=4&amp;P=2965&amp;YEAR=2012"/>
    <hyperlink ref="K86" r:id="rId1138" display="http://football6.myfantasyleague.com/2013/detailed?L=59380&amp;W=6&amp;P=2965&amp;YEAR=2012"/>
    <hyperlink ref="L86" r:id="rId1139" display="http://football6.myfantasyleague.com/2013/detailed?L=59380&amp;W=7&amp;P=2965&amp;YEAR=2012"/>
    <hyperlink ref="M86" r:id="rId1140" display="http://football6.myfantasyleague.com/2013/detailed?L=59380&amp;W=8&amp;P=2965&amp;YEAR=2012"/>
    <hyperlink ref="N86" r:id="rId1141" display="http://football6.myfantasyleague.com/2013/detailed?L=59380&amp;W=9&amp;P=2965&amp;YEAR=2012"/>
    <hyperlink ref="O86" r:id="rId1142" display="http://football6.myfantasyleague.com/2013/detailed?L=59380&amp;W=10&amp;P=2965&amp;YEAR=2012"/>
    <hyperlink ref="P86" r:id="rId1143" display="http://football6.myfantasyleague.com/2013/detailed?L=59380&amp;W=11&amp;P=2965&amp;YEAR=2012"/>
    <hyperlink ref="Q86" r:id="rId1144" display="http://football6.myfantasyleague.com/2013/detailed?L=59380&amp;W=12&amp;P=2965&amp;YEAR=2012"/>
    <hyperlink ref="R86" r:id="rId1145" display="http://football6.myfantasyleague.com/2013/detailed?L=59380&amp;W=13&amp;P=2965&amp;YEAR=2012"/>
    <hyperlink ref="S86" r:id="rId1146" display="http://football6.myfantasyleague.com/2013/detailed?L=59380&amp;W=14&amp;P=2965&amp;YEAR=2012"/>
    <hyperlink ref="T86" r:id="rId1147" display="http://football6.myfantasyleague.com/2013/detailed?L=59380&amp;W=15&amp;P=2965&amp;YEAR=2012"/>
    <hyperlink ref="U86" r:id="rId1148" display="http://football6.myfantasyleague.com/2013/detailed?L=59380&amp;W=16&amp;P=2965&amp;YEAR=2012"/>
    <hyperlink ref="V86" r:id="rId1149" display="http://football6.myfantasyleague.com/2013/detailed?L=59380&amp;W=17&amp;P=2965&amp;YEAR=2012"/>
    <hyperlink ref="C87" r:id="rId1150" tooltip="Week 1: at Steelers Sun 10:00 a.m. PT" display="http://football6.myfantasyleague.com/2013/player?L=59380&amp;P=11113"/>
    <hyperlink ref="D87" r:id="rId1151" display="http://football6.myfantasyleague.com/2013/player?L=59380&amp;P=11113&amp;YEAR=2012"/>
    <hyperlink ref="T87" r:id="rId1152" display="http://football6.myfantasyleague.com/2013/detailed?L=59380&amp;W=15&amp;P=11113&amp;YEAR=2012"/>
    <hyperlink ref="U87" r:id="rId1153" display="http://football6.myfantasyleague.com/2013/detailed?L=59380&amp;W=16&amp;P=11113&amp;YEAR=2012"/>
    <hyperlink ref="V87" r:id="rId1154" display="http://football6.myfantasyleague.com/2013/detailed?L=59380&amp;W=17&amp;P=11113&amp;YEAR=2012"/>
    <hyperlink ref="C88" r:id="rId1155" tooltip="Week 1: at Cowboys Sun 5:30 p.m. PT" display="http://football6.myfantasyleague.com/2013/player?L=59380&amp;P=9526"/>
    <hyperlink ref="D88" r:id="rId1156" display="http://football6.myfantasyleague.com/2013/player?L=59380&amp;P=9526&amp;YEAR=2012"/>
    <hyperlink ref="F88" r:id="rId1157" display="http://football6.myfantasyleague.com/2013/detailed?L=59380&amp;W=1&amp;P=9526&amp;YEAR=2012"/>
    <hyperlink ref="G88" r:id="rId1158" display="http://football6.myfantasyleague.com/2013/detailed?L=59380&amp;W=2&amp;P=9526&amp;YEAR=2012"/>
    <hyperlink ref="H88" r:id="rId1159" display="http://football6.myfantasyleague.com/2013/detailed?L=59380&amp;W=3&amp;P=9526&amp;YEAR=2012"/>
    <hyperlink ref="I88" r:id="rId1160" display="http://football6.myfantasyleague.com/2013/detailed?L=59380&amp;W=4&amp;P=9526&amp;YEAR=2012"/>
    <hyperlink ref="K88" r:id="rId1161" display="http://football6.myfantasyleague.com/2013/detailed?L=59380&amp;W=6&amp;P=9526&amp;YEAR=2012"/>
    <hyperlink ref="L88" r:id="rId1162" display="http://football6.myfantasyleague.com/2013/detailed?L=59380&amp;W=7&amp;P=9526&amp;YEAR=2012"/>
    <hyperlink ref="M88" r:id="rId1163" display="http://football6.myfantasyleague.com/2013/detailed?L=59380&amp;W=8&amp;P=9526&amp;YEAR=2012"/>
    <hyperlink ref="N88" r:id="rId1164" display="http://football6.myfantasyleague.com/2013/detailed?L=59380&amp;W=9&amp;P=9526&amp;YEAR=2012"/>
    <hyperlink ref="O88" r:id="rId1165" display="http://football6.myfantasyleague.com/2013/detailed?L=59380&amp;W=10&amp;P=9526&amp;YEAR=2012"/>
    <hyperlink ref="Q88" r:id="rId1166" display="http://football6.myfantasyleague.com/2013/detailed?L=59380&amp;W=12&amp;P=9526&amp;YEAR=2012"/>
    <hyperlink ref="R88" r:id="rId1167" display="http://football6.myfantasyleague.com/2013/detailed?L=59380&amp;W=13&amp;P=9526&amp;YEAR=2012"/>
    <hyperlink ref="S88" r:id="rId1168" display="http://football6.myfantasyleague.com/2013/detailed?L=59380&amp;W=14&amp;P=9526&amp;YEAR=2012"/>
    <hyperlink ref="C89" r:id="rId1169" tooltip="Week 1: vs Buccaneers Sun 10:00 a.m. PT" display="http://football6.myfantasyleague.com/2013/player?L=59380&amp;P=8814"/>
    <hyperlink ref="D89" r:id="rId1170" display="http://football6.myfantasyleague.com/2013/player?L=59380&amp;P=8814&amp;YEAR=2012"/>
    <hyperlink ref="F89" r:id="rId1171" display="http://football6.myfantasyleague.com/2013/detailed?L=59380&amp;W=1&amp;P=8814&amp;YEAR=2012"/>
    <hyperlink ref="G89" r:id="rId1172" display="http://football6.myfantasyleague.com/2013/detailed?L=59380&amp;W=2&amp;P=8814&amp;YEAR=2012"/>
    <hyperlink ref="H89" r:id="rId1173" display="http://football6.myfantasyleague.com/2013/detailed?L=59380&amp;W=3&amp;P=8814&amp;YEAR=2012"/>
    <hyperlink ref="I89" r:id="rId1174" display="http://football6.myfantasyleague.com/2013/detailed?L=59380&amp;W=4&amp;P=8814&amp;YEAR=2012"/>
    <hyperlink ref="J89" r:id="rId1175" display="http://football6.myfantasyleague.com/2013/detailed?L=59380&amp;W=5&amp;P=8814&amp;YEAR=2012"/>
    <hyperlink ref="K89" r:id="rId1176" display="http://football6.myfantasyleague.com/2013/detailed?L=59380&amp;W=6&amp;P=8814&amp;YEAR=2012"/>
    <hyperlink ref="M89" r:id="rId1177" display="http://football6.myfantasyleague.com/2013/detailed?L=59380&amp;W=8&amp;P=8814&amp;YEAR=2012"/>
    <hyperlink ref="N89" r:id="rId1178" display="http://football6.myfantasyleague.com/2013/detailed?L=59380&amp;W=9&amp;P=8814&amp;YEAR=2012"/>
    <hyperlink ref="P89" r:id="rId1179" display="http://football6.myfantasyleague.com/2013/detailed?L=59380&amp;W=11&amp;P=8814&amp;YEAR=2012"/>
    <hyperlink ref="Q89" r:id="rId1180" display="http://football6.myfantasyleague.com/2013/detailed?L=59380&amp;W=12&amp;P=8814&amp;YEAR=2012"/>
    <hyperlink ref="R89" r:id="rId1181" display="http://football6.myfantasyleague.com/2013/detailed?L=59380&amp;W=13&amp;P=8814&amp;YEAR=2012"/>
    <hyperlink ref="C90" r:id="rId1182" tooltip="Week 1: Bye" display="http://football6.myfantasyleague.com/2013/player?L=59380&amp;P=9521"/>
    <hyperlink ref="D90" r:id="rId1183" display="http://football6.myfantasyleague.com/2013/player?L=59380&amp;P=9521&amp;YEAR=2012"/>
    <hyperlink ref="F90" r:id="rId1184" display="http://football6.myfantasyleague.com/2013/detailed?L=59380&amp;W=1&amp;P=9521&amp;YEAR=2012"/>
    <hyperlink ref="G90" r:id="rId1185" display="http://football6.myfantasyleague.com/2013/detailed?L=59380&amp;W=2&amp;P=9521&amp;YEAR=2012"/>
    <hyperlink ref="C91" r:id="rId1186" tooltip="Week 1: vs Eagles Mon 4:10 p.m. PT" display="http://football6.myfantasyleague.com/2013/player?L=59380&amp;P=6957"/>
    <hyperlink ref="D91" r:id="rId1187" display="http://football6.myfantasyleague.com/2013/player?L=59380&amp;P=6957&amp;YEAR=2012"/>
    <hyperlink ref="F91" r:id="rId1188" display="http://football6.myfantasyleague.com/2013/detailed?L=59380&amp;W=1&amp;P=6957&amp;YEAR=2012"/>
    <hyperlink ref="G91" r:id="rId1189" display="http://football6.myfantasyleague.com/2013/detailed?L=59380&amp;W=2&amp;P=6957&amp;YEAR=2012"/>
    <hyperlink ref="H91" r:id="rId1190" display="http://football6.myfantasyleague.com/2013/detailed?L=59380&amp;W=3&amp;P=6957&amp;YEAR=2012"/>
    <hyperlink ref="I91" r:id="rId1191" display="http://football6.myfantasyleague.com/2013/detailed?L=59380&amp;W=4&amp;P=6957&amp;YEAR=2012"/>
    <hyperlink ref="J91" r:id="rId1192" display="http://football6.myfantasyleague.com/2013/detailed?L=59380&amp;W=5&amp;P=6957&amp;YEAR=2012"/>
    <hyperlink ref="K91" r:id="rId1193" display="http://football6.myfantasyleague.com/2013/detailed?L=59380&amp;W=6&amp;P=6957&amp;YEAR=2012"/>
    <hyperlink ref="L91" r:id="rId1194" display="http://football6.myfantasyleague.com/2013/detailed?L=59380&amp;W=7&amp;P=6957&amp;YEAR=2012"/>
    <hyperlink ref="N91" r:id="rId1195" display="http://football6.myfantasyleague.com/2013/detailed?L=59380&amp;W=9&amp;P=6957&amp;YEAR=2012"/>
    <hyperlink ref="O91" r:id="rId1196" display="http://football6.myfantasyleague.com/2013/detailed?L=59380&amp;W=10&amp;P=6957&amp;YEAR=2012"/>
    <hyperlink ref="P91" r:id="rId1197" display="http://football6.myfantasyleague.com/2013/detailed?L=59380&amp;W=11&amp;P=6957&amp;YEAR=2012"/>
    <hyperlink ref="Q91" r:id="rId1198" display="http://football6.myfantasyleague.com/2013/detailed?L=59380&amp;W=12&amp;P=6957&amp;YEAR=2012"/>
    <hyperlink ref="R91" r:id="rId1199" display="http://football6.myfantasyleague.com/2013/detailed?L=59380&amp;W=13&amp;P=6957&amp;YEAR=2012"/>
    <hyperlink ref="S91" r:id="rId1200" display="http://football6.myfantasyleague.com/2013/detailed?L=59380&amp;W=14&amp;P=6957&amp;YEAR=2012"/>
    <hyperlink ref="T91" r:id="rId1201" display="http://football6.myfantasyleague.com/2013/detailed?L=59380&amp;W=15&amp;P=6957&amp;YEAR=2012"/>
    <hyperlink ref="U91" r:id="rId1202" display="http://football6.myfantasyleague.com/2013/detailed?L=59380&amp;W=16&amp;P=6957&amp;YEAR=2012"/>
    <hyperlink ref="V91" r:id="rId1203" display="http://football6.myfantasyleague.com/2013/detailed?L=59380&amp;W=17&amp;P=6957&amp;YEAR=2012"/>
    <hyperlink ref="C92" r:id="rId1204" tooltip="Week 1: vs Dolphins Sun 10:00 a.m. PT" display="http://football6.myfantasyleague.com/2013/player?L=59380&amp;P=9189"/>
    <hyperlink ref="D92" r:id="rId1205" display="http://football6.myfantasyleague.com/2013/player?L=59380&amp;P=9189&amp;YEAR=2012"/>
    <hyperlink ref="F92" r:id="rId1206" display="http://football6.myfantasyleague.com/2013/detailed?L=59380&amp;W=1&amp;P=9189&amp;YEAR=2012"/>
    <hyperlink ref="G92" r:id="rId1207" display="http://football6.myfantasyleague.com/2013/detailed?L=59380&amp;W=2&amp;P=9189&amp;YEAR=2012"/>
    <hyperlink ref="H92" r:id="rId1208" display="http://football6.myfantasyleague.com/2013/detailed?L=59380&amp;W=3&amp;P=9189&amp;YEAR=2012"/>
    <hyperlink ref="I92" r:id="rId1209" display="http://football6.myfantasyleague.com/2013/detailed?L=59380&amp;W=4&amp;P=9189&amp;YEAR=2012"/>
    <hyperlink ref="J92" r:id="rId1210" display="http://football6.myfantasyleague.com/2013/detailed?L=59380&amp;W=5&amp;P=9189&amp;YEAR=2012"/>
    <hyperlink ref="L92" r:id="rId1211" display="http://football6.myfantasyleague.com/2013/detailed?L=59380&amp;W=7&amp;P=9189&amp;YEAR=2012"/>
    <hyperlink ref="M92" r:id="rId1212" display="http://football6.myfantasyleague.com/2013/detailed?L=59380&amp;W=8&amp;P=9189&amp;YEAR=2012"/>
    <hyperlink ref="N92" r:id="rId1213" display="http://football6.myfantasyleague.com/2013/detailed?L=59380&amp;W=9&amp;P=9189&amp;YEAR=2012"/>
    <hyperlink ref="O92" r:id="rId1214" display="http://football6.myfantasyleague.com/2013/detailed?L=59380&amp;W=10&amp;P=9189&amp;YEAR=2012"/>
    <hyperlink ref="P92" r:id="rId1215" display="http://football6.myfantasyleague.com/2013/detailed?L=59380&amp;W=11&amp;P=9189&amp;YEAR=2012"/>
    <hyperlink ref="Q92" r:id="rId1216" display="http://football6.myfantasyleague.com/2013/detailed?L=59380&amp;W=12&amp;P=9189&amp;YEAR=2012"/>
    <hyperlink ref="R92" r:id="rId1217" display="http://football6.myfantasyleague.com/2013/detailed?L=59380&amp;W=13&amp;P=9189&amp;YEAR=2012"/>
    <hyperlink ref="S92" r:id="rId1218" display="http://football6.myfantasyleague.com/2013/detailed?L=59380&amp;W=14&amp;P=9189&amp;YEAR=2012"/>
    <hyperlink ref="T92" r:id="rId1219" display="http://football6.myfantasyleague.com/2013/detailed?L=59380&amp;W=15&amp;P=9189&amp;YEAR=2012"/>
    <hyperlink ref="U92" r:id="rId1220" display="http://football6.myfantasyleague.com/2013/detailed?L=59380&amp;W=16&amp;P=9189&amp;YEAR=2012"/>
    <hyperlink ref="V92" r:id="rId1221" display="http://football6.myfantasyleague.com/2013/detailed?L=59380&amp;W=17&amp;P=9189&amp;YEAR=2012"/>
    <hyperlink ref="C93" r:id="rId1222" tooltip="Week 1: at Jets Sun 10:00 a.m. PT" display="http://football6.myfantasyleague.com/2013/player?L=59380&amp;P=10782"/>
    <hyperlink ref="D93" r:id="rId1223" display="http://football6.myfantasyleague.com/2013/player?L=59380&amp;P=10782&amp;YEAR=2012"/>
    <hyperlink ref="F93" r:id="rId1224" display="http://football6.myfantasyleague.com/2013/detailed?L=59380&amp;W=1&amp;P=10782&amp;YEAR=2012"/>
    <hyperlink ref="G93" r:id="rId1225" display="http://football6.myfantasyleague.com/2013/detailed?L=59380&amp;W=2&amp;P=10782&amp;YEAR=2012"/>
    <hyperlink ref="H93" r:id="rId1226" display="http://football6.myfantasyleague.com/2013/detailed?L=59380&amp;W=3&amp;P=10782&amp;YEAR=2012"/>
    <hyperlink ref="I93" r:id="rId1227" display="http://football6.myfantasyleague.com/2013/detailed?L=59380&amp;W=4&amp;P=10782&amp;YEAR=2012"/>
    <hyperlink ref="K93" r:id="rId1228" display="http://football6.myfantasyleague.com/2013/detailed?L=59380&amp;W=6&amp;P=10782&amp;YEAR=2012"/>
    <hyperlink ref="L93" r:id="rId1229" display="http://football6.myfantasyleague.com/2013/detailed?L=59380&amp;W=7&amp;P=10782&amp;YEAR=2012"/>
    <hyperlink ref="M93" r:id="rId1230" display="http://football6.myfantasyleague.com/2013/detailed?L=59380&amp;W=8&amp;P=10782&amp;YEAR=2012"/>
    <hyperlink ref="N93" r:id="rId1231" display="http://football6.myfantasyleague.com/2013/detailed?L=59380&amp;W=9&amp;P=10782&amp;YEAR=2012"/>
    <hyperlink ref="O93" r:id="rId1232" display="http://football6.myfantasyleague.com/2013/detailed?L=59380&amp;W=10&amp;P=10782&amp;YEAR=2012"/>
    <hyperlink ref="P93" r:id="rId1233" display="http://football6.myfantasyleague.com/2013/detailed?L=59380&amp;W=11&amp;P=10782&amp;YEAR=2012"/>
    <hyperlink ref="Q93" r:id="rId1234" display="http://football6.myfantasyleague.com/2013/detailed?L=59380&amp;W=12&amp;P=10782&amp;YEAR=2012"/>
    <hyperlink ref="R93" r:id="rId1235" display="http://football6.myfantasyleague.com/2013/detailed?L=59380&amp;W=13&amp;P=10782&amp;YEAR=2012"/>
    <hyperlink ref="S93" r:id="rId1236" display="http://football6.myfantasyleague.com/2013/detailed?L=59380&amp;W=14&amp;P=10782&amp;YEAR=2012"/>
    <hyperlink ref="T93" r:id="rId1237" display="http://football6.myfantasyleague.com/2013/detailed?L=59380&amp;W=15&amp;P=10782&amp;YEAR=2012"/>
    <hyperlink ref="U93" r:id="rId1238" display="http://football6.myfantasyleague.com/2013/detailed?L=59380&amp;W=16&amp;P=10782&amp;YEAR=2012"/>
    <hyperlink ref="V93" r:id="rId1239" display="http://football6.myfantasyleague.com/2013/detailed?L=59380&amp;W=17&amp;P=10782&amp;YEAR=2012"/>
    <hyperlink ref="W93" r:id="rId1240" tooltip="Franchise home page" display="http://football6.myfantasyleague.com/2013/options?L=59380&amp;F=0005&amp;O=07"/>
    <hyperlink ref="C94" r:id="rId1241" tooltip="Week 1: vs Vikings Sun 10:00 a.m. PT" display="http://football6.myfantasyleague.com/2013/player?L=59380&amp;P=7862"/>
    <hyperlink ref="D94" r:id="rId1242" display="http://football6.myfantasyleague.com/2013/player?L=59380&amp;P=7862&amp;YEAR=2012"/>
    <hyperlink ref="F94" r:id="rId1243" display="http://football6.myfantasyleague.com/2013/detailed?L=59380&amp;W=1&amp;P=7862&amp;YEAR=2012"/>
    <hyperlink ref="O94" r:id="rId1244" display="http://football6.myfantasyleague.com/2013/detailed?L=59380&amp;W=10&amp;P=7862&amp;YEAR=2012"/>
    <hyperlink ref="P94" r:id="rId1245" display="http://football6.myfantasyleague.com/2013/detailed?L=59380&amp;W=11&amp;P=7862&amp;YEAR=2012"/>
    <hyperlink ref="Q94" r:id="rId1246" display="http://football6.myfantasyleague.com/2013/detailed?L=59380&amp;W=12&amp;P=7862&amp;YEAR=2012"/>
    <hyperlink ref="R94" r:id="rId1247" display="http://football6.myfantasyleague.com/2013/detailed?L=59380&amp;W=13&amp;P=7862&amp;YEAR=2012"/>
    <hyperlink ref="S94" r:id="rId1248" display="http://football6.myfantasyleague.com/2013/detailed?L=59380&amp;W=14&amp;P=7862&amp;YEAR=2012"/>
    <hyperlink ref="V94" r:id="rId1249" display="http://football6.myfantasyleague.com/2013/detailed?L=59380&amp;W=17&amp;P=7862&amp;YEAR=2012"/>
    <hyperlink ref="C95" r:id="rId1250" tooltip="Week 1: at Jets Sun 10:00 a.m. PT" display="http://football6.myfantasyleague.com/2013/player?L=59380&amp;P=9307"/>
    <hyperlink ref="D95" r:id="rId1251" display="http://football6.myfantasyleague.com/2013/player?L=59380&amp;P=9307&amp;YEAR=2012"/>
    <hyperlink ref="F95" r:id="rId1252" display="http://football6.myfantasyleague.com/2013/detailed?L=59380&amp;W=1&amp;P=9307&amp;YEAR=2012"/>
    <hyperlink ref="G95" r:id="rId1253" display="http://football6.myfantasyleague.com/2013/detailed?L=59380&amp;W=2&amp;P=9307&amp;YEAR=2012"/>
    <hyperlink ref="H95" r:id="rId1254" display="http://football6.myfantasyleague.com/2013/detailed?L=59380&amp;W=3&amp;P=9307&amp;YEAR=2012"/>
    <hyperlink ref="I95" r:id="rId1255" display="http://football6.myfantasyleague.com/2013/detailed?L=59380&amp;W=4&amp;P=9307&amp;YEAR=2012"/>
    <hyperlink ref="K95" r:id="rId1256" display="http://football6.myfantasyleague.com/2013/detailed?L=59380&amp;W=6&amp;P=9307&amp;YEAR=2012"/>
    <hyperlink ref="L95" r:id="rId1257" display="http://football6.myfantasyleague.com/2013/detailed?L=59380&amp;W=7&amp;P=9307&amp;YEAR=2012"/>
    <hyperlink ref="M95" r:id="rId1258" display="http://football6.myfantasyleague.com/2013/detailed?L=59380&amp;W=8&amp;P=9307&amp;YEAR=2012"/>
    <hyperlink ref="N95" r:id="rId1259" display="http://football6.myfantasyleague.com/2013/detailed?L=59380&amp;W=9&amp;P=9307&amp;YEAR=2012"/>
    <hyperlink ref="O95" r:id="rId1260" display="http://football6.myfantasyleague.com/2013/detailed?L=59380&amp;W=10&amp;P=9307&amp;YEAR=2012"/>
    <hyperlink ref="P95" r:id="rId1261" display="http://football6.myfantasyleague.com/2013/detailed?L=59380&amp;W=11&amp;P=9307&amp;YEAR=2012"/>
    <hyperlink ref="Q95" r:id="rId1262" display="http://football6.myfantasyleague.com/2013/detailed?L=59380&amp;W=12&amp;P=9307&amp;YEAR=2012"/>
    <hyperlink ref="R95" r:id="rId1263" display="http://football6.myfantasyleague.com/2013/detailed?L=59380&amp;W=13&amp;P=9307&amp;YEAR=2012"/>
    <hyperlink ref="S95" r:id="rId1264" display="http://football6.myfantasyleague.com/2013/detailed?L=59380&amp;W=14&amp;P=9307&amp;YEAR=2012"/>
    <hyperlink ref="U95" r:id="rId1265" display="http://football6.myfantasyleague.com/2013/detailed?L=59380&amp;W=16&amp;P=9307&amp;YEAR=2012"/>
    <hyperlink ref="V95" r:id="rId1266" display="http://football6.myfantasyleague.com/2013/detailed?L=59380&amp;W=17&amp;P=9307&amp;YEAR=2012"/>
    <hyperlink ref="C96" r:id="rId1267" tooltip="Week 1: at Redskins Mon 4:10 p.m. PT" display="http://football6.myfantasyleague.com/2013/player?L=59380&amp;P=9494"/>
    <hyperlink ref="D96" r:id="rId1268" display="http://football6.myfantasyleague.com/2013/player?L=59380&amp;P=9494&amp;YEAR=2012"/>
    <hyperlink ref="F96" r:id="rId1269" display="http://football6.myfantasyleague.com/2013/detailed?L=59380&amp;W=1&amp;P=9494&amp;YEAR=2012"/>
    <hyperlink ref="G96" r:id="rId1270" display="http://football6.myfantasyleague.com/2013/detailed?L=59380&amp;W=2&amp;P=9494&amp;YEAR=2012"/>
    <hyperlink ref="H96" r:id="rId1271" display="http://football6.myfantasyleague.com/2013/detailed?L=59380&amp;W=3&amp;P=9494&amp;YEAR=2012"/>
    <hyperlink ref="I96" r:id="rId1272" display="http://football6.myfantasyleague.com/2013/detailed?L=59380&amp;W=4&amp;P=9494&amp;YEAR=2012"/>
    <hyperlink ref="J96" r:id="rId1273" display="http://football6.myfantasyleague.com/2013/detailed?L=59380&amp;W=5&amp;P=9494&amp;YEAR=2012"/>
    <hyperlink ref="K96" r:id="rId1274" display="http://football6.myfantasyleague.com/2013/detailed?L=59380&amp;W=6&amp;P=9494&amp;YEAR=2012"/>
    <hyperlink ref="L96" r:id="rId1275" display="http://football6.myfantasyleague.com/2013/detailed?L=59380&amp;W=7&amp;P=9494&amp;YEAR=2012"/>
    <hyperlink ref="N96" r:id="rId1276" display="http://football6.myfantasyleague.com/2013/detailed?L=59380&amp;W=9&amp;P=9494&amp;YEAR=2012"/>
    <hyperlink ref="O96" r:id="rId1277" display="http://football6.myfantasyleague.com/2013/detailed?L=59380&amp;W=10&amp;P=9494&amp;YEAR=2012"/>
    <hyperlink ref="P96" r:id="rId1278" display="http://football6.myfantasyleague.com/2013/detailed?L=59380&amp;W=11&amp;P=9494&amp;YEAR=2012"/>
    <hyperlink ref="Q96" r:id="rId1279" display="http://football6.myfantasyleague.com/2013/detailed?L=59380&amp;W=12&amp;P=9494&amp;YEAR=2012"/>
    <hyperlink ref="R96" r:id="rId1280" display="http://football6.myfantasyleague.com/2013/detailed?L=59380&amp;W=13&amp;P=9494&amp;YEAR=2012"/>
    <hyperlink ref="S96" r:id="rId1281" display="http://football6.myfantasyleague.com/2013/detailed?L=59380&amp;W=14&amp;P=9494&amp;YEAR=2012"/>
    <hyperlink ref="T96" r:id="rId1282" display="http://football6.myfantasyleague.com/2013/detailed?L=59380&amp;W=15&amp;P=9494&amp;YEAR=2012"/>
    <hyperlink ref="U96" r:id="rId1283" display="http://football6.myfantasyleague.com/2013/detailed?L=59380&amp;W=16&amp;P=9494&amp;YEAR=2012"/>
    <hyperlink ref="V96" r:id="rId1284" display="http://football6.myfantasyleague.com/2013/detailed?L=59380&amp;W=17&amp;P=9494&amp;YEAR=2012"/>
    <hyperlink ref="C97" r:id="rId1285" tooltip="Week 1: vs Giants Sun 5:30 p.m. PT" display="http://football6.myfantasyleague.com/2013/player?L=59380&amp;P=11090"/>
    <hyperlink ref="D97" r:id="rId1286" display="http://football6.myfantasyleague.com/2013/player?L=59380&amp;P=11090&amp;YEAR=2012"/>
    <hyperlink ref="P97" r:id="rId1287" display="http://football6.myfantasyleague.com/2013/detailed?L=59380&amp;W=11&amp;P=11090&amp;YEAR=2012"/>
    <hyperlink ref="Q97" r:id="rId1288" display="http://football6.myfantasyleague.com/2013/detailed?L=59380&amp;W=12&amp;P=11090&amp;YEAR=2012"/>
    <hyperlink ref="C98" r:id="rId1289" tooltip="Week 1: vs Titans Sun 10:00 a.m. PT" display="http://football6.myfantasyleague.com/2013/player?L=59380&amp;P=10456"/>
    <hyperlink ref="D98" r:id="rId1290" display="http://football6.myfantasyleague.com/2013/player?L=59380&amp;P=10456&amp;YEAR=2012"/>
    <hyperlink ref="F98" r:id="rId1291" display="http://football6.myfantasyleague.com/2013/detailed?L=59380&amp;W=1&amp;P=10456&amp;YEAR=2012"/>
    <hyperlink ref="G98" r:id="rId1292" display="http://football6.myfantasyleague.com/2013/detailed?L=59380&amp;W=2&amp;P=10456&amp;YEAR=2012"/>
    <hyperlink ref="H98" r:id="rId1293" display="http://football6.myfantasyleague.com/2013/detailed?L=59380&amp;W=3&amp;P=10456&amp;YEAR=2012"/>
    <hyperlink ref="J98" r:id="rId1294" display="http://football6.myfantasyleague.com/2013/detailed?L=59380&amp;W=5&amp;P=10456&amp;YEAR=2012"/>
    <hyperlink ref="K98" r:id="rId1295" display="http://football6.myfantasyleague.com/2013/detailed?L=59380&amp;W=6&amp;P=10456&amp;YEAR=2012"/>
    <hyperlink ref="L98" r:id="rId1296" display="http://football6.myfantasyleague.com/2013/detailed?L=59380&amp;W=7&amp;P=10456&amp;YEAR=2012"/>
    <hyperlink ref="M98" r:id="rId1297" display="http://football6.myfantasyleague.com/2013/detailed?L=59380&amp;W=8&amp;P=10456&amp;YEAR=2012"/>
    <hyperlink ref="N98" r:id="rId1298" display="http://football6.myfantasyleague.com/2013/detailed?L=59380&amp;W=9&amp;P=10456&amp;YEAR=2012"/>
    <hyperlink ref="O98" r:id="rId1299" display="http://football6.myfantasyleague.com/2013/detailed?L=59380&amp;W=10&amp;P=10456&amp;YEAR=2012"/>
    <hyperlink ref="P98" r:id="rId1300" display="http://football6.myfantasyleague.com/2013/detailed?L=59380&amp;W=11&amp;P=10456&amp;YEAR=2012"/>
    <hyperlink ref="T98" r:id="rId1301" display="http://football6.myfantasyleague.com/2013/detailed?L=59380&amp;W=15&amp;P=10456&amp;YEAR=2012"/>
    <hyperlink ref="U98" r:id="rId1302" display="http://football6.myfantasyleague.com/2013/detailed?L=59380&amp;W=16&amp;P=10456&amp;YEAR=2012"/>
    <hyperlink ref="C99" r:id="rId1303" tooltip="Week 1: vs Titans Sun 10:00 a.m. PT" display="http://football6.myfantasyleague.com/2013/player?L=59380&amp;P=3340"/>
    <hyperlink ref="D99" r:id="rId1304" display="http://football6.myfantasyleague.com/2013/player?L=59380&amp;P=3340&amp;YEAR=2012"/>
    <hyperlink ref="Q99" r:id="rId1305" display="http://football6.myfantasyleague.com/2013/detailed?L=59380&amp;W=12&amp;P=3340&amp;YEAR=2012"/>
    <hyperlink ref="R99" r:id="rId1306" display="http://football6.myfantasyleague.com/2013/detailed?L=59380&amp;W=13&amp;P=3340&amp;YEAR=2012"/>
    <hyperlink ref="C100" r:id="rId1307" tooltip="Week 1: at Steelers Sun 10:00 a.m. PT" display="http://football6.myfantasyleague.com/2013/player?L=59380&amp;P=9017"/>
    <hyperlink ref="D100" r:id="rId1308" display="http://football6.myfantasyleague.com/2013/player?L=59380&amp;P=9017&amp;YEAR=2012"/>
    <hyperlink ref="F100" r:id="rId1309" display="http://football6.myfantasyleague.com/2013/detailed?L=59380&amp;W=1&amp;P=9017&amp;YEAR=2012"/>
    <hyperlink ref="G100" r:id="rId1310" display="http://football6.myfantasyleague.com/2013/detailed?L=59380&amp;W=2&amp;P=9017&amp;YEAR=2012"/>
    <hyperlink ref="H100" r:id="rId1311" display="http://football6.myfantasyleague.com/2013/detailed?L=59380&amp;W=3&amp;P=9017&amp;YEAR=2012"/>
    <hyperlink ref="I100" r:id="rId1312" display="http://football6.myfantasyleague.com/2013/detailed?L=59380&amp;W=4&amp;P=9017&amp;YEAR=2012"/>
    <hyperlink ref="J100" r:id="rId1313" display="http://football6.myfantasyleague.com/2013/detailed?L=59380&amp;W=5&amp;P=9017&amp;YEAR=2012"/>
    <hyperlink ref="K100" r:id="rId1314" display="http://football6.myfantasyleague.com/2013/detailed?L=59380&amp;W=6&amp;P=9017&amp;YEAR=2012"/>
    <hyperlink ref="M100" r:id="rId1315" display="http://football6.myfantasyleague.com/2013/detailed?L=59380&amp;W=8&amp;P=9017&amp;YEAR=2012"/>
    <hyperlink ref="N100" r:id="rId1316" display="http://football6.myfantasyleague.com/2013/detailed?L=59380&amp;W=9&amp;P=9017&amp;YEAR=2012"/>
    <hyperlink ref="O100" r:id="rId1317" display="http://football6.myfantasyleague.com/2013/detailed?L=59380&amp;W=10&amp;P=9017&amp;YEAR=2012"/>
    <hyperlink ref="P100" r:id="rId1318" display="http://football6.myfantasyleague.com/2013/detailed?L=59380&amp;W=11&amp;P=9017&amp;YEAR=2012"/>
    <hyperlink ref="Q100" r:id="rId1319" display="http://football6.myfantasyleague.com/2013/detailed?L=59380&amp;W=12&amp;P=9017&amp;YEAR=2012"/>
    <hyperlink ref="R100" r:id="rId1320" display="http://football6.myfantasyleague.com/2013/detailed?L=59380&amp;W=13&amp;P=9017&amp;YEAR=2012"/>
    <hyperlink ref="S100" r:id="rId1321" display="http://football6.myfantasyleague.com/2013/detailed?L=59380&amp;W=14&amp;P=9017&amp;YEAR=2012"/>
    <hyperlink ref="T100" r:id="rId1322" display="http://football6.myfantasyleague.com/2013/detailed?L=59380&amp;W=15&amp;P=9017&amp;YEAR=2012"/>
    <hyperlink ref="U100" r:id="rId1323" display="http://football6.myfantasyleague.com/2013/detailed?L=59380&amp;W=16&amp;P=9017&amp;YEAR=2012"/>
    <hyperlink ref="V100" r:id="rId1324" display="http://football6.myfantasyleague.com/2013/detailed?L=59380&amp;W=17&amp;P=9017&amp;YEAR=2012"/>
    <hyperlink ref="C101" r:id="rId1325" tooltip="Week 1: vs Giants Sun 5:30 p.m. PT" display="http://football6.myfantasyleague.com/2013/player?L=59380&amp;P=10973"/>
    <hyperlink ref="D101" r:id="rId1326" display="http://football6.myfantasyleague.com/2013/player?L=59380&amp;P=10973&amp;YEAR=2012"/>
    <hyperlink ref="F101" r:id="rId1327" display="http://football6.myfantasyleague.com/2013/detailed?L=59380&amp;W=1&amp;P=10973&amp;YEAR=2012"/>
    <hyperlink ref="I101" r:id="rId1328" display="http://football6.myfantasyleague.com/2013/detailed?L=59380&amp;W=4&amp;P=10973&amp;YEAR=2012"/>
    <hyperlink ref="M101" r:id="rId1329" display="http://football6.myfantasyleague.com/2013/detailed?L=59380&amp;W=8&amp;P=10973&amp;YEAR=2012"/>
    <hyperlink ref="N101" r:id="rId1330" display="http://football6.myfantasyleague.com/2013/detailed?L=59380&amp;W=9&amp;P=10973&amp;YEAR=2012"/>
    <hyperlink ref="O101" r:id="rId1331" display="http://football6.myfantasyleague.com/2013/detailed?L=59380&amp;W=10&amp;P=10973&amp;YEAR=2012"/>
    <hyperlink ref="P101" r:id="rId1332" display="http://football6.myfantasyleague.com/2013/detailed?L=59380&amp;W=11&amp;P=10973&amp;YEAR=2012"/>
    <hyperlink ref="Q101" r:id="rId1333" display="http://football6.myfantasyleague.com/2013/detailed?L=59380&amp;W=12&amp;P=10973&amp;YEAR=2012"/>
    <hyperlink ref="R101" r:id="rId1334" display="http://football6.myfantasyleague.com/2013/detailed?L=59380&amp;W=13&amp;P=10973&amp;YEAR=2012"/>
    <hyperlink ref="T101" r:id="rId1335" display="http://football6.myfantasyleague.com/2013/detailed?L=59380&amp;W=15&amp;P=10973&amp;YEAR=2012"/>
    <hyperlink ref="V101" r:id="rId1336" display="http://football6.myfantasyleague.com/2013/detailed?L=59380&amp;W=17&amp;P=10973&amp;YEAR=2012"/>
    <hyperlink ref="C102" r:id="rId1337" tooltip="Week 1: vs Seahawks Sun 10:00 a.m. PT" display="http://football6.myfantasyleague.com/2013/player?L=59380&amp;P=8715"/>
    <hyperlink ref="D102" r:id="rId1338" display="http://football6.myfantasyleague.com/2013/player?L=59380&amp;P=8715&amp;YEAR=2012"/>
    <hyperlink ref="F102" r:id="rId1339" display="http://football6.myfantasyleague.com/2013/detailed?L=59380&amp;W=1&amp;P=8715&amp;YEAR=2012"/>
    <hyperlink ref="G102" r:id="rId1340" display="http://football6.myfantasyleague.com/2013/detailed?L=59380&amp;W=2&amp;P=8715&amp;YEAR=2012"/>
    <hyperlink ref="H102" r:id="rId1341" display="http://football6.myfantasyleague.com/2013/detailed?L=59380&amp;W=3&amp;P=8715&amp;YEAR=2012"/>
    <hyperlink ref="I102" r:id="rId1342" display="http://football6.myfantasyleague.com/2013/detailed?L=59380&amp;W=4&amp;P=8715&amp;YEAR=2012"/>
    <hyperlink ref="W102" r:id="rId1343" tooltip="Franchise home page" display="http://football6.myfantasyleague.com/2013/options?L=59380&amp;F=0008&amp;O=07"/>
    <hyperlink ref="C103" r:id="rId1344" tooltip="Week 1: Bye" display="http://football6.myfantasyleague.com/2013/player?L=59380&amp;P=9477"/>
    <hyperlink ref="D103" r:id="rId1345" display="http://football6.myfantasyleague.com/2013/player?L=59380&amp;P=9477&amp;YEAR=2012"/>
    <hyperlink ref="N103" r:id="rId1346" display="http://football6.myfantasyleague.com/2013/detailed?L=59380&amp;W=9&amp;P=9477&amp;YEAR=2012"/>
    <hyperlink ref="O103" r:id="rId1347" display="http://football6.myfantasyleague.com/2013/detailed?L=59380&amp;W=10&amp;P=9477&amp;YEAR=2012"/>
    <hyperlink ref="Q103" r:id="rId1348" display="http://football6.myfantasyleague.com/2013/detailed?L=59380&amp;W=12&amp;P=9477&amp;YEAR=2012"/>
    <hyperlink ref="T103" r:id="rId1349" display="http://football6.myfantasyleague.com/2013/detailed?L=59380&amp;W=15&amp;P=9477&amp;YEAR=2012"/>
    <hyperlink ref="C104" r:id="rId1350" tooltip="Week 1: vs Vikings Sun 10:00 a.m. PT" display="http://football6.myfantasyleague.com/2013/player?L=59380&amp;P=10048"/>
    <hyperlink ref="D104" r:id="rId1351" display="http://football6.myfantasyleague.com/2013/player?L=59380&amp;P=10048&amp;YEAR=2012"/>
    <hyperlink ref="F104" r:id="rId1352" display="http://football6.myfantasyleague.com/2013/detailed?L=59380&amp;W=1&amp;P=10048&amp;YEAR=2012"/>
    <hyperlink ref="G104" r:id="rId1353" display="http://football6.myfantasyleague.com/2013/detailed?L=59380&amp;W=2&amp;P=10048&amp;YEAR=2012"/>
    <hyperlink ref="H104" r:id="rId1354" display="http://football6.myfantasyleague.com/2013/detailed?L=59380&amp;W=3&amp;P=10048&amp;YEAR=2012"/>
    <hyperlink ref="I104" r:id="rId1355" display="http://football6.myfantasyleague.com/2013/detailed?L=59380&amp;W=4&amp;P=10048&amp;YEAR=2012"/>
    <hyperlink ref="K104" r:id="rId1356" display="http://football6.myfantasyleague.com/2013/detailed?L=59380&amp;W=6&amp;P=10048&amp;YEAR=2012"/>
    <hyperlink ref="L104" r:id="rId1357" display="http://football6.myfantasyleague.com/2013/detailed?L=59380&amp;W=7&amp;P=10048&amp;YEAR=2012"/>
    <hyperlink ref="M104" r:id="rId1358" display="http://football6.myfantasyleague.com/2013/detailed?L=59380&amp;W=8&amp;P=10048&amp;YEAR=2012"/>
    <hyperlink ref="N104" r:id="rId1359" display="http://football6.myfantasyleague.com/2013/detailed?L=59380&amp;W=9&amp;P=10048&amp;YEAR=2012"/>
    <hyperlink ref="O104" r:id="rId1360" display="http://football6.myfantasyleague.com/2013/detailed?L=59380&amp;W=10&amp;P=10048&amp;YEAR=2012"/>
    <hyperlink ref="P104" r:id="rId1361" display="http://football6.myfantasyleague.com/2013/detailed?L=59380&amp;W=11&amp;P=10048&amp;YEAR=2012"/>
    <hyperlink ref="Q104" r:id="rId1362" display="http://football6.myfantasyleague.com/2013/detailed?L=59380&amp;W=12&amp;P=10048&amp;YEAR=2012"/>
    <hyperlink ref="R104" r:id="rId1363" display="http://football6.myfantasyleague.com/2013/detailed?L=59380&amp;W=13&amp;P=10048&amp;YEAR=2012"/>
    <hyperlink ref="S104" r:id="rId1364" display="http://football6.myfantasyleague.com/2013/detailed?L=59380&amp;W=14&amp;P=10048&amp;YEAR=2012"/>
    <hyperlink ref="T104" r:id="rId1365" display="http://football6.myfantasyleague.com/2013/detailed?L=59380&amp;W=15&amp;P=10048&amp;YEAR=2012"/>
    <hyperlink ref="U104" r:id="rId1366" display="http://football6.myfantasyleague.com/2013/detailed?L=59380&amp;W=16&amp;P=10048&amp;YEAR=2012"/>
    <hyperlink ref="V104" r:id="rId1367" display="http://football6.myfantasyleague.com/2013/detailed?L=59380&amp;W=17&amp;P=10048&amp;YEAR=2012"/>
    <hyperlink ref="W104" r:id="rId1368" tooltip="Franchise home page" display="http://football6.myfantasyleague.com/2013/options?L=59380&amp;F=0011&amp;O=07"/>
    <hyperlink ref="C105" r:id="rId1369" tooltip="Week 1: vs Buccaneers Sun 10:00 a.m. PT" display="http://football6.myfantasyleague.com/2013/player?L=59380&amp;P=9770"/>
    <hyperlink ref="D105" r:id="rId1370" display="http://football6.myfantasyleague.com/2013/player?L=59380&amp;P=9770&amp;YEAR=2012"/>
    <hyperlink ref="H105" r:id="rId1371" display="http://football6.myfantasyleague.com/2013/detailed?L=59380&amp;W=3&amp;P=9770&amp;YEAR=2012"/>
    <hyperlink ref="I105" r:id="rId1372" display="http://football6.myfantasyleague.com/2013/detailed?L=59380&amp;W=4&amp;P=9770&amp;YEAR=2012"/>
    <hyperlink ref="P105" r:id="rId1373" display="http://football6.myfantasyleague.com/2013/detailed?L=59380&amp;W=11&amp;P=9770&amp;YEAR=2012"/>
    <hyperlink ref="R105" r:id="rId1374" display="http://football6.myfantasyleague.com/2013/detailed?L=59380&amp;W=13&amp;P=9770&amp;YEAR=2012"/>
    <hyperlink ref="S105" r:id="rId1375" display="http://football6.myfantasyleague.com/2013/detailed?L=59380&amp;W=14&amp;P=9770&amp;YEAR=2012"/>
    <hyperlink ref="U105" r:id="rId1376" display="http://football6.myfantasyleague.com/2013/detailed?L=59380&amp;W=16&amp;P=9770&amp;YEAR=2012"/>
    <hyperlink ref="V105" r:id="rId1377" display="http://football6.myfantasyleague.com/2013/detailed?L=59380&amp;W=17&amp;P=9770&amp;YEAR=2012"/>
    <hyperlink ref="C106" r:id="rId1378" tooltip="Week 1: at Rams Sun 1:25 p.m. PT" display="http://football6.myfantasyleague.com/2013/player?L=59380&amp;P=7141"/>
    <hyperlink ref="D106" r:id="rId1379" display="http://football6.myfantasyleague.com/2013/player?L=59380&amp;P=7141&amp;YEAR=2012"/>
    <hyperlink ref="F106" r:id="rId1380" display="http://football6.myfantasyleague.com/2013/detailed?L=59380&amp;W=1&amp;P=7141&amp;YEAR=2012"/>
    <hyperlink ref="G106" r:id="rId1381" display="http://football6.myfantasyleague.com/2013/detailed?L=59380&amp;W=2&amp;P=7141&amp;YEAR=2012"/>
    <hyperlink ref="H106" r:id="rId1382" display="http://football6.myfantasyleague.com/2013/detailed?L=59380&amp;W=3&amp;P=7141&amp;YEAR=2012"/>
    <hyperlink ref="I106" r:id="rId1383" display="http://football6.myfantasyleague.com/2013/detailed?L=59380&amp;W=4&amp;P=7141&amp;YEAR=2012"/>
    <hyperlink ref="J106" r:id="rId1384" display="http://football6.myfantasyleague.com/2013/detailed?L=59380&amp;W=5&amp;P=7141&amp;YEAR=2012"/>
    <hyperlink ref="K106" r:id="rId1385" display="http://football6.myfantasyleague.com/2013/detailed?L=59380&amp;W=6&amp;P=7141&amp;YEAR=2012"/>
    <hyperlink ref="L106" r:id="rId1386" display="http://football6.myfantasyleague.com/2013/detailed?L=59380&amp;W=7&amp;P=7141&amp;YEAR=2012"/>
    <hyperlink ref="M106" r:id="rId1387" display="http://football6.myfantasyleague.com/2013/detailed?L=59380&amp;W=8&amp;P=7141&amp;YEAR=2012"/>
    <hyperlink ref="O106" r:id="rId1388" display="http://football6.myfantasyleague.com/2013/detailed?L=59380&amp;W=10&amp;P=7141&amp;YEAR=2012"/>
    <hyperlink ref="P106" r:id="rId1389" display="http://football6.myfantasyleague.com/2013/detailed?L=59380&amp;W=11&amp;P=7141&amp;YEAR=2012"/>
    <hyperlink ref="Q106" r:id="rId1390" display="http://football6.myfantasyleague.com/2013/detailed?L=59380&amp;W=12&amp;P=7141&amp;YEAR=2012"/>
    <hyperlink ref="R106" r:id="rId1391" display="http://football6.myfantasyleague.com/2013/detailed?L=59380&amp;W=13&amp;P=7141&amp;YEAR=2012"/>
    <hyperlink ref="S106" r:id="rId1392" display="http://football6.myfantasyleague.com/2013/detailed?L=59380&amp;W=14&amp;P=7141&amp;YEAR=2012"/>
    <hyperlink ref="T106" r:id="rId1393" display="http://football6.myfantasyleague.com/2013/detailed?L=59380&amp;W=15&amp;P=7141&amp;YEAR=2012"/>
    <hyperlink ref="U106" r:id="rId1394" display="http://football6.myfantasyleague.com/2013/detailed?L=59380&amp;W=16&amp;P=7141&amp;YEAR=2012"/>
    <hyperlink ref="V106" r:id="rId1395" display="http://football6.myfantasyleague.com/2013/detailed?L=59380&amp;W=17&amp;P=7141&amp;YEAR=2012"/>
    <hyperlink ref="C107" r:id="rId1396" tooltip="Week 1: at Jaguars Sun 10:00 a.m. PT" display="http://football6.myfantasyleague.com/2013/player?L=59380&amp;P=11104"/>
    <hyperlink ref="D107" r:id="rId1397" display="http://football6.myfantasyleague.com/2013/player?L=59380&amp;P=11104&amp;YEAR=2012"/>
    <hyperlink ref="S107" r:id="rId1398" display="http://football6.myfantasyleague.com/2013/detailed?L=59380&amp;W=14&amp;P=11104&amp;YEAR=2012"/>
    <hyperlink ref="T107" r:id="rId1399" display="http://football6.myfantasyleague.com/2013/detailed?L=59380&amp;W=15&amp;P=11104&amp;YEAR=2012"/>
    <hyperlink ref="U107" r:id="rId1400" display="http://football6.myfantasyleague.com/2013/detailed?L=59380&amp;W=16&amp;P=11104&amp;YEAR=2012"/>
    <hyperlink ref="C108" r:id="rId1401" tooltip="Week 1: vs Buccaneers Sun 10:00 a.m. PT" display="http://football6.myfantasyleague.com/2013/player?L=59380&amp;P=10514"/>
    <hyperlink ref="D108" r:id="rId1402" display="http://football6.myfantasyleague.com/2013/player?L=59380&amp;P=10514&amp;YEAR=2012"/>
    <hyperlink ref="F108" r:id="rId1403" display="http://football6.myfantasyleague.com/2013/detailed?L=59380&amp;W=1&amp;P=10514&amp;YEAR=2012"/>
    <hyperlink ref="G108" r:id="rId1404" display="http://football6.myfantasyleague.com/2013/detailed?L=59380&amp;W=2&amp;P=10514&amp;YEAR=2012"/>
    <hyperlink ref="H108" r:id="rId1405" display="http://football6.myfantasyleague.com/2013/detailed?L=59380&amp;W=3&amp;P=10514&amp;YEAR=2012"/>
    <hyperlink ref="I108" r:id="rId1406" display="http://football6.myfantasyleague.com/2013/detailed?L=59380&amp;W=4&amp;P=10514&amp;YEAR=2012"/>
    <hyperlink ref="J108" r:id="rId1407" display="http://football6.myfantasyleague.com/2013/detailed?L=59380&amp;W=5&amp;P=10514&amp;YEAR=2012"/>
    <hyperlink ref="K108" r:id="rId1408" display="http://football6.myfantasyleague.com/2013/detailed?L=59380&amp;W=6&amp;P=10514&amp;YEAR=2012"/>
    <hyperlink ref="L108" r:id="rId1409" display="http://football6.myfantasyleague.com/2013/detailed?L=59380&amp;W=7&amp;P=10514&amp;YEAR=2012"/>
    <hyperlink ref="M108" r:id="rId1410" display="http://football6.myfantasyleague.com/2013/detailed?L=59380&amp;W=8&amp;P=10514&amp;YEAR=2012"/>
    <hyperlink ref="O108" r:id="rId1411" display="http://football6.myfantasyleague.com/2013/detailed?L=59380&amp;W=10&amp;P=10514&amp;YEAR=2012"/>
    <hyperlink ref="P108" r:id="rId1412" display="http://football6.myfantasyleague.com/2013/detailed?L=59380&amp;W=11&amp;P=10514&amp;YEAR=2012"/>
    <hyperlink ref="Q108" r:id="rId1413" display="http://football6.myfantasyleague.com/2013/detailed?L=59380&amp;W=12&amp;P=10514&amp;YEAR=2012"/>
    <hyperlink ref="R108" r:id="rId1414" display="http://football6.myfantasyleague.com/2013/detailed?L=59380&amp;W=13&amp;P=10514&amp;YEAR=2012"/>
    <hyperlink ref="S108" r:id="rId1415" display="http://football6.myfantasyleague.com/2013/detailed?L=59380&amp;W=14&amp;P=10514&amp;YEAR=2012"/>
    <hyperlink ref="T108" r:id="rId1416" display="http://football6.myfantasyleague.com/2013/detailed?L=59380&amp;W=15&amp;P=10514&amp;YEAR=2012"/>
    <hyperlink ref="U108" r:id="rId1417" display="http://football6.myfantasyleague.com/2013/detailed?L=59380&amp;W=16&amp;P=10514&amp;YEAR=2012"/>
    <hyperlink ref="V108" r:id="rId1418" display="http://football6.myfantasyleague.com/2013/detailed?L=59380&amp;W=17&amp;P=10514&amp;YEAR=2012"/>
    <hyperlink ref="C109" r:id="rId1419" tooltip="Week 1: vs Dolphins Sun 10:00 a.m. PT" display="http://football6.myfantasyleague.com/2013/player?L=59380&amp;P=10737"/>
    <hyperlink ref="D109" r:id="rId1420" display="http://football6.myfantasyleague.com/2013/player?L=59380&amp;P=10737&amp;YEAR=2012"/>
    <hyperlink ref="F109" r:id="rId1421" display="http://football6.myfantasyleague.com/2013/detailed?L=59380&amp;W=1&amp;P=10737&amp;YEAR=2012"/>
    <hyperlink ref="G109" r:id="rId1422" display="http://football6.myfantasyleague.com/2013/detailed?L=59380&amp;W=2&amp;P=10737&amp;YEAR=2012"/>
    <hyperlink ref="H109" r:id="rId1423" display="http://football6.myfantasyleague.com/2013/detailed?L=59380&amp;W=3&amp;P=10737&amp;YEAR=2012"/>
    <hyperlink ref="I109" r:id="rId1424" display="http://football6.myfantasyleague.com/2013/detailed?L=59380&amp;W=4&amp;P=10737&amp;YEAR=2012"/>
    <hyperlink ref="L109" r:id="rId1425" display="http://football6.myfantasyleague.com/2013/detailed?L=59380&amp;W=7&amp;P=10737&amp;YEAR=2012"/>
    <hyperlink ref="M109" r:id="rId1426" display="http://football6.myfantasyleague.com/2013/detailed?L=59380&amp;W=8&amp;P=10737&amp;YEAR=2012"/>
    <hyperlink ref="N109" r:id="rId1427" display="http://football6.myfantasyleague.com/2013/detailed?L=59380&amp;W=9&amp;P=10737&amp;YEAR=2012"/>
    <hyperlink ref="P109" r:id="rId1428" display="http://football6.myfantasyleague.com/2013/detailed?L=59380&amp;W=11&amp;P=10737&amp;YEAR=2012"/>
    <hyperlink ref="Q109" r:id="rId1429" display="http://football6.myfantasyleague.com/2013/detailed?L=59380&amp;W=12&amp;P=10737&amp;YEAR=2012"/>
    <hyperlink ref="R109" r:id="rId1430" display="http://football6.myfantasyleague.com/2013/detailed?L=59380&amp;W=13&amp;P=10737&amp;YEAR=2012"/>
    <hyperlink ref="S109" r:id="rId1431" display="http://football6.myfantasyleague.com/2013/detailed?L=59380&amp;W=14&amp;P=10737&amp;YEAR=2012"/>
    <hyperlink ref="T109" r:id="rId1432" display="http://football6.myfantasyleague.com/2013/detailed?L=59380&amp;W=15&amp;P=10737&amp;YEAR=2012"/>
    <hyperlink ref="U109" r:id="rId1433" display="http://football6.myfantasyleague.com/2013/detailed?L=59380&amp;W=16&amp;P=10737&amp;YEAR=2012"/>
    <hyperlink ref="V109" r:id="rId1434" display="http://football6.myfantasyleague.com/2013/detailed?L=59380&amp;W=17&amp;P=10737&amp;YEAR=2012"/>
    <hyperlink ref="C110" r:id="rId1435" tooltip="Week 1: at Redskins Mon 4:10 p.m. PT" display="http://football6.myfantasyleague.com/2013/player?L=59380&amp;P=9859"/>
    <hyperlink ref="D110" r:id="rId1436" display="http://football6.myfantasyleague.com/2013/player?L=59380&amp;P=9859&amp;YEAR=2012"/>
    <hyperlink ref="G110" r:id="rId1437" display="http://football6.myfantasyleague.com/2013/detailed?L=59380&amp;W=2&amp;P=9859&amp;YEAR=2012"/>
    <hyperlink ref="H110" r:id="rId1438" display="http://football6.myfantasyleague.com/2013/detailed?L=59380&amp;W=3&amp;P=9859&amp;YEAR=2012"/>
    <hyperlink ref="I110" r:id="rId1439" display="http://football6.myfantasyleague.com/2013/detailed?L=59380&amp;W=4&amp;P=9859&amp;YEAR=2012"/>
    <hyperlink ref="K110" r:id="rId1440" display="http://football6.myfantasyleague.com/2013/detailed?L=59380&amp;W=6&amp;P=9859&amp;YEAR=2012"/>
    <hyperlink ref="L110" r:id="rId1441" display="http://football6.myfantasyleague.com/2013/detailed?L=59380&amp;W=7&amp;P=9859&amp;YEAR=2012"/>
    <hyperlink ref="M110" r:id="rId1442" display="http://football6.myfantasyleague.com/2013/detailed?L=59380&amp;W=8&amp;P=9859&amp;YEAR=2012"/>
    <hyperlink ref="N110" r:id="rId1443" display="http://football6.myfantasyleague.com/2013/detailed?L=59380&amp;W=9&amp;P=9859&amp;YEAR=2012"/>
    <hyperlink ref="P110" r:id="rId1444" display="http://football6.myfantasyleague.com/2013/detailed?L=59380&amp;W=11&amp;P=9859&amp;YEAR=2012"/>
    <hyperlink ref="C111" r:id="rId1445" tooltip="Week 1: vs Bengals Sun 10:00 a.m. PT" display="http://football6.myfantasyleague.com/2013/player?L=59380&amp;P=9137"/>
    <hyperlink ref="D111" r:id="rId1446" display="http://football6.myfantasyleague.com/2013/player?L=59380&amp;P=9137&amp;YEAR=2012"/>
    <hyperlink ref="F111" r:id="rId1447" display="http://football6.myfantasyleague.com/2013/detailed?L=59380&amp;W=1&amp;P=9137&amp;YEAR=2012"/>
    <hyperlink ref="G111" r:id="rId1448" display="http://football6.myfantasyleague.com/2013/detailed?L=59380&amp;W=2&amp;P=9137&amp;YEAR=2012"/>
    <hyperlink ref="H111" r:id="rId1449" display="http://football6.myfantasyleague.com/2013/detailed?L=59380&amp;W=3&amp;P=9137&amp;YEAR=2012"/>
    <hyperlink ref="L111" r:id="rId1450" display="http://football6.myfantasyleague.com/2013/detailed?L=59380&amp;W=7&amp;P=9137&amp;YEAR=2012"/>
    <hyperlink ref="M111" r:id="rId1451" display="http://football6.myfantasyleague.com/2013/detailed?L=59380&amp;W=8&amp;P=9137&amp;YEAR=2012"/>
    <hyperlink ref="N111" r:id="rId1452" display="http://football6.myfantasyleague.com/2013/detailed?L=59380&amp;W=9&amp;P=9137&amp;YEAR=2012"/>
    <hyperlink ref="O111" r:id="rId1453" display="http://football6.myfantasyleague.com/2013/detailed?L=59380&amp;W=10&amp;P=9137&amp;YEAR=2012"/>
    <hyperlink ref="P111" r:id="rId1454" display="http://football6.myfantasyleague.com/2013/detailed?L=59380&amp;W=11&amp;P=9137&amp;YEAR=2012"/>
    <hyperlink ref="Q111" r:id="rId1455" display="http://football6.myfantasyleague.com/2013/detailed?L=59380&amp;W=12&amp;P=9137&amp;YEAR=2012"/>
    <hyperlink ref="R111" r:id="rId1456" display="http://football6.myfantasyleague.com/2013/detailed?L=59380&amp;W=13&amp;P=9137&amp;YEAR=2012"/>
    <hyperlink ref="U111" r:id="rId1457" display="http://football6.myfantasyleague.com/2013/detailed?L=59380&amp;W=16&amp;P=9137&amp;YEAR=2012"/>
    <hyperlink ref="V111" r:id="rId1458" display="http://football6.myfantasyleague.com/2013/detailed?L=59380&amp;W=17&amp;P=9137&amp;YEAR=2012"/>
    <hyperlink ref="C112" r:id="rId1459" tooltip="Week 1: vs Bengals Sun 10:00 a.m. PT" display="http://football6.myfantasyleague.com/2013/player?L=59380&amp;P=9044"/>
    <hyperlink ref="D112" r:id="rId1460" display="http://football6.myfantasyleague.com/2013/player?L=59380&amp;P=9044&amp;YEAR=2012"/>
    <hyperlink ref="F112" r:id="rId1461" display="http://football6.myfantasyleague.com/2013/detailed?L=59380&amp;W=1&amp;P=9044&amp;YEAR=2012"/>
    <hyperlink ref="G112" r:id="rId1462" display="http://football6.myfantasyleague.com/2013/detailed?L=59380&amp;W=2&amp;P=9044&amp;YEAR=2012"/>
    <hyperlink ref="H112" r:id="rId1463" display="http://football6.myfantasyleague.com/2013/detailed?L=59380&amp;W=3&amp;P=9044&amp;YEAR=2012"/>
    <hyperlink ref="I112" r:id="rId1464" display="http://football6.myfantasyleague.com/2013/detailed?L=59380&amp;W=4&amp;P=9044&amp;YEAR=2012"/>
    <hyperlink ref="J112" r:id="rId1465" display="http://football6.myfantasyleague.com/2013/detailed?L=59380&amp;W=5&amp;P=9044&amp;YEAR=2012"/>
    <hyperlink ref="K112" r:id="rId1466" display="http://football6.myfantasyleague.com/2013/detailed?L=59380&amp;W=6&amp;P=9044&amp;YEAR=2012"/>
    <hyperlink ref="L112" r:id="rId1467" display="http://football6.myfantasyleague.com/2013/detailed?L=59380&amp;W=7&amp;P=9044&amp;YEAR=2012"/>
    <hyperlink ref="M112" r:id="rId1468" display="http://football6.myfantasyleague.com/2013/detailed?L=59380&amp;W=8&amp;P=9044&amp;YEAR=2012"/>
    <hyperlink ref="N112" r:id="rId1469" display="http://football6.myfantasyleague.com/2013/detailed?L=59380&amp;W=9&amp;P=9044&amp;YEAR=2012"/>
    <hyperlink ref="O112" r:id="rId1470" display="http://football6.myfantasyleague.com/2013/detailed?L=59380&amp;W=10&amp;P=9044&amp;YEAR=2012"/>
    <hyperlink ref="Q112" r:id="rId1471" display="http://football6.myfantasyleague.com/2013/detailed?L=59380&amp;W=12&amp;P=9044&amp;YEAR=2012"/>
    <hyperlink ref="R112" r:id="rId1472" display="http://football6.myfantasyleague.com/2013/detailed?L=59380&amp;W=13&amp;P=9044&amp;YEAR=2012"/>
    <hyperlink ref="S112" r:id="rId1473" display="http://football6.myfantasyleague.com/2013/detailed?L=59380&amp;W=14&amp;P=9044&amp;YEAR=2012"/>
    <hyperlink ref="T112" r:id="rId1474" display="http://football6.myfantasyleague.com/2013/detailed?L=59380&amp;W=15&amp;P=9044&amp;YEAR=2012"/>
    <hyperlink ref="U112" r:id="rId1475" display="http://football6.myfantasyleague.com/2013/detailed?L=59380&amp;W=16&amp;P=9044&amp;YEAR=2012"/>
    <hyperlink ref="V112" r:id="rId1476" display="http://football6.myfantasyleague.com/2013/detailed?L=59380&amp;W=17&amp;P=9044&amp;YEAR=2012"/>
    <hyperlink ref="W112" r:id="rId1477" tooltip="Franchise home page" display="http://football6.myfantasyleague.com/2013/options?L=59380&amp;F=0009&amp;O=07"/>
    <hyperlink ref="C113" r:id="rId1478" tooltip="Week 1: at Panthers Sun 10:00 a.m. PT" display="http://football6.myfantasyleague.com/2013/player?L=59380&amp;P=9749"/>
    <hyperlink ref="D113" r:id="rId1479" display="http://football6.myfantasyleague.com/2013/player?L=59380&amp;P=9749&amp;YEAR=2012"/>
    <hyperlink ref="F113" r:id="rId1480" display="http://football6.myfantasyleague.com/2013/detailed?L=59380&amp;W=1&amp;P=9749&amp;YEAR=2012"/>
    <hyperlink ref="G113" r:id="rId1481" display="http://football6.myfantasyleague.com/2013/detailed?L=59380&amp;W=2&amp;P=9749&amp;YEAR=2012"/>
    <hyperlink ref="H113" r:id="rId1482" display="http://football6.myfantasyleague.com/2013/detailed?L=59380&amp;W=3&amp;P=9749&amp;YEAR=2012"/>
    <hyperlink ref="I113" r:id="rId1483" display="http://football6.myfantasyleague.com/2013/detailed?L=59380&amp;W=4&amp;P=9749&amp;YEAR=2012"/>
    <hyperlink ref="K113" r:id="rId1484" display="http://football6.myfantasyleague.com/2013/detailed?L=59380&amp;W=6&amp;P=9749&amp;YEAR=2012"/>
    <hyperlink ref="L113" r:id="rId1485" display="http://football6.myfantasyleague.com/2013/detailed?L=59380&amp;W=7&amp;P=9749&amp;YEAR=2012"/>
    <hyperlink ref="M113" r:id="rId1486" display="http://football6.myfantasyleague.com/2013/detailed?L=59380&amp;W=8&amp;P=9749&amp;YEAR=2012"/>
    <hyperlink ref="N113" r:id="rId1487" display="http://football6.myfantasyleague.com/2013/detailed?L=59380&amp;W=9&amp;P=9749&amp;YEAR=2012"/>
    <hyperlink ref="O113" r:id="rId1488" display="http://football6.myfantasyleague.com/2013/detailed?L=59380&amp;W=10&amp;P=9749&amp;YEAR=2012"/>
    <hyperlink ref="P113" r:id="rId1489" display="http://football6.myfantasyleague.com/2013/detailed?L=59380&amp;W=11&amp;P=9749&amp;YEAR=2012"/>
    <hyperlink ref="Q113" r:id="rId1490" display="http://football6.myfantasyleague.com/2013/detailed?L=59380&amp;W=12&amp;P=9749&amp;YEAR=2012"/>
    <hyperlink ref="R113" r:id="rId1491" display="http://football6.myfantasyleague.com/2013/detailed?L=59380&amp;W=13&amp;P=9749&amp;YEAR=2012"/>
    <hyperlink ref="S113" r:id="rId1492" display="http://football6.myfantasyleague.com/2013/detailed?L=59380&amp;W=14&amp;P=9749&amp;YEAR=2012"/>
    <hyperlink ref="T113" r:id="rId1493" display="http://football6.myfantasyleague.com/2013/detailed?L=59380&amp;W=15&amp;P=9749&amp;YEAR=2012"/>
    <hyperlink ref="U113" r:id="rId1494" display="http://football6.myfantasyleague.com/2013/detailed?L=59380&amp;W=16&amp;P=9749&amp;YEAR=2012"/>
    <hyperlink ref="V113" r:id="rId1495" display="http://football6.myfantasyleague.com/2013/detailed?L=59380&amp;W=17&amp;P=9749&amp;YEAR=2012"/>
    <hyperlink ref="C114" r:id="rId1496" tooltip="Week 1: Bye" display="http://football6.myfantasyleague.com/2013/player?L=59380&amp;P=7816"/>
    <hyperlink ref="D114" r:id="rId1497" display="http://football6.myfantasyleague.com/2013/player?L=59380&amp;P=7816&amp;YEAR=2012"/>
    <hyperlink ref="F114" r:id="rId1498" display="http://football6.myfantasyleague.com/2013/detailed?L=59380&amp;W=1&amp;P=7816&amp;YEAR=2012"/>
    <hyperlink ref="G114" r:id="rId1499" display="http://football6.myfantasyleague.com/2013/detailed?L=59380&amp;W=2&amp;P=7816&amp;YEAR=2012"/>
    <hyperlink ref="H114" r:id="rId1500" display="http://football6.myfantasyleague.com/2013/detailed?L=59380&amp;W=3&amp;P=7816&amp;YEAR=2012"/>
    <hyperlink ref="I114" r:id="rId1501" display="http://football6.myfantasyleague.com/2013/detailed?L=59380&amp;W=4&amp;P=7816&amp;YEAR=2012"/>
    <hyperlink ref="J114" r:id="rId1502" display="http://football6.myfantasyleague.com/2013/detailed?L=59380&amp;W=5&amp;P=7816&amp;YEAR=2012"/>
    <hyperlink ref="C115" r:id="rId1503" tooltip="Week 1: vs Vikings Sun 10:00 a.m. PT" display="http://football6.myfantasyleague.com/2013/player?L=59380&amp;P=10821"/>
    <hyperlink ref="D115" r:id="rId1504" display="http://football6.myfantasyleague.com/2013/player?L=59380&amp;P=10821&amp;YEAR=2012"/>
    <hyperlink ref="F115" r:id="rId1505" display="http://football6.myfantasyleague.com/2013/detailed?L=59380&amp;W=1&amp;P=10821&amp;YEAR=2012"/>
    <hyperlink ref="H115" r:id="rId1506" display="http://football6.myfantasyleague.com/2013/detailed?L=59380&amp;W=3&amp;P=10821&amp;YEAR=2012"/>
    <hyperlink ref="I115" r:id="rId1507" display="http://football6.myfantasyleague.com/2013/detailed?L=59380&amp;W=4&amp;P=10821&amp;YEAR=2012"/>
    <hyperlink ref="K115" r:id="rId1508" display="http://football6.myfantasyleague.com/2013/detailed?L=59380&amp;W=6&amp;P=10821&amp;YEAR=2012"/>
    <hyperlink ref="C116" r:id="rId1509" tooltip="Week 1: at Bills Sun 10:00 a.m. PT" display="http://football6.myfantasyleague.com/2013/player?L=59380&amp;P=10824"/>
    <hyperlink ref="D116" r:id="rId1510" display="http://football6.myfantasyleague.com/2013/player?L=59380&amp;P=10824&amp;YEAR=2012"/>
    <hyperlink ref="I116" r:id="rId1511" display="http://football6.myfantasyleague.com/2013/detailed?L=59380&amp;W=4&amp;P=10824&amp;YEAR=2012"/>
    <hyperlink ref="M116" r:id="rId1512" display="http://football6.myfantasyleague.com/2013/detailed?L=59380&amp;W=8&amp;P=10824&amp;YEAR=2012"/>
    <hyperlink ref="R116" r:id="rId1513" display="http://football6.myfantasyleague.com/2013/detailed?L=59380&amp;W=13&amp;P=10824&amp;YEAR=2012"/>
    <hyperlink ref="C117" r:id="rId1514" tooltip="Week 1: Bye" display="http://football6.myfantasyleague.com/2013/player?L=59380&amp;P=6654"/>
    <hyperlink ref="D117" r:id="rId1515" display="http://football6.myfantasyleague.com/2013/player?L=59380&amp;P=6654&amp;YEAR=2012"/>
    <hyperlink ref="F117" r:id="rId1516" display="http://football6.myfantasyleague.com/2013/detailed?L=59380&amp;W=1&amp;P=6654&amp;YEAR=2012"/>
    <hyperlink ref="G117" r:id="rId1517" display="http://football6.myfantasyleague.com/2013/detailed?L=59380&amp;W=2&amp;P=6654&amp;YEAR=2012"/>
    <hyperlink ref="H117" r:id="rId1518" display="http://football6.myfantasyleague.com/2013/detailed?L=59380&amp;W=3&amp;P=6654&amp;YEAR=2012"/>
    <hyperlink ref="I117" r:id="rId1519" display="http://football6.myfantasyleague.com/2013/detailed?L=59380&amp;W=4&amp;P=6654&amp;YEAR=2012"/>
    <hyperlink ref="N117" r:id="rId1520" display="http://football6.myfantasyleague.com/2013/detailed?L=59380&amp;W=9&amp;P=6654&amp;YEAR=2012"/>
    <hyperlink ref="O117" r:id="rId1521" display="http://football6.myfantasyleague.com/2013/detailed?L=59380&amp;W=10&amp;P=6654&amp;YEAR=2012"/>
    <hyperlink ref="Q117" r:id="rId1522" display="http://football6.myfantasyleague.com/2013/detailed?L=59380&amp;W=12&amp;P=6654&amp;YEAR=2012"/>
    <hyperlink ref="R117" r:id="rId1523" display="http://football6.myfantasyleague.com/2013/detailed?L=59380&amp;W=13&amp;P=6654&amp;YEAR=2012"/>
    <hyperlink ref="S117" r:id="rId1524" display="http://football6.myfantasyleague.com/2013/detailed?L=59380&amp;W=14&amp;P=6654&amp;YEAR=2012"/>
    <hyperlink ref="T117" r:id="rId1525" display="http://football6.myfantasyleague.com/2013/detailed?L=59380&amp;W=15&amp;P=6654&amp;YEAR=2012"/>
    <hyperlink ref="U117" r:id="rId1526" display="http://football6.myfantasyleague.com/2013/detailed?L=59380&amp;W=16&amp;P=6654&amp;YEAR=2012"/>
    <hyperlink ref="V117" r:id="rId1527" display="http://football6.myfantasyleague.com/2013/detailed?L=59380&amp;W=17&amp;P=6654&amp;YEAR=2012"/>
    <hyperlink ref="C118" r:id="rId1528" tooltip="Week 1: Bye" display="http://football6.myfantasyleague.com/2013/player?L=59380&amp;P=10898"/>
    <hyperlink ref="D118" r:id="rId1529" display="http://football6.myfantasyleague.com/2013/player?L=59380&amp;P=10898&amp;YEAR=2012"/>
    <hyperlink ref="F118" r:id="rId1530" display="http://football6.myfantasyleague.com/2013/detailed?L=59380&amp;W=1&amp;P=10898&amp;YEAR=2012"/>
    <hyperlink ref="C119" r:id="rId1531" tooltip="Week 1: vs Buccaneers Sun 10:00 a.m. PT" display="http://football6.myfantasyleague.com/2013/player?L=59380&amp;P=10116"/>
    <hyperlink ref="D119" r:id="rId1532" display="http://football6.myfantasyleague.com/2013/player?L=59380&amp;P=10116&amp;YEAR=2012"/>
    <hyperlink ref="J119" r:id="rId1533" display="http://football6.myfantasyleague.com/2013/detailed?L=59380&amp;W=5&amp;P=10116&amp;YEAR=2012"/>
    <hyperlink ref="K119" r:id="rId1534" display="http://football6.myfantasyleague.com/2013/detailed?L=59380&amp;W=6&amp;P=10116&amp;YEAR=2012"/>
    <hyperlink ref="L119" r:id="rId1535" display="http://football6.myfantasyleague.com/2013/detailed?L=59380&amp;W=7&amp;P=10116&amp;YEAR=2012"/>
    <hyperlink ref="M119" r:id="rId1536" display="http://football6.myfantasyleague.com/2013/detailed?L=59380&amp;W=8&amp;P=10116&amp;YEAR=2012"/>
    <hyperlink ref="O119" r:id="rId1537" display="http://football6.myfantasyleague.com/2013/detailed?L=59380&amp;W=10&amp;P=10116&amp;YEAR=2012"/>
    <hyperlink ref="P119" r:id="rId1538" display="http://football6.myfantasyleague.com/2013/detailed?L=59380&amp;W=11&amp;P=10116&amp;YEAR=2012"/>
    <hyperlink ref="S119" r:id="rId1539" display="http://football6.myfantasyleague.com/2013/detailed?L=59380&amp;W=14&amp;P=10116&amp;YEAR=2012"/>
    <hyperlink ref="C120" r:id="rId1540" tooltip="Week 1: at Jaguars Sun 10:00 a.m. PT" display="http://football6.myfantasyleague.com/2013/player?L=59380&amp;P=9816"/>
    <hyperlink ref="D120" r:id="rId1541" display="http://football6.myfantasyleague.com/2013/player?L=59380&amp;P=9816&amp;YEAR=2012"/>
    <hyperlink ref="F120" r:id="rId1542" display="http://football6.myfantasyleague.com/2013/detailed?L=59380&amp;W=1&amp;P=9816&amp;YEAR=2012"/>
    <hyperlink ref="G120" r:id="rId1543" display="http://football6.myfantasyleague.com/2013/detailed?L=59380&amp;W=2&amp;P=9816&amp;YEAR=2012"/>
    <hyperlink ref="H120" r:id="rId1544" display="http://football6.myfantasyleague.com/2013/detailed?L=59380&amp;W=3&amp;P=9816&amp;YEAR=2012"/>
    <hyperlink ref="I120" r:id="rId1545" display="http://football6.myfantasyleague.com/2013/detailed?L=59380&amp;W=4&amp;P=9816&amp;YEAR=2012"/>
    <hyperlink ref="J120" r:id="rId1546" display="http://football6.myfantasyleague.com/2013/detailed?L=59380&amp;W=5&amp;P=9816&amp;YEAR=2012"/>
    <hyperlink ref="K120" r:id="rId1547" display="http://football6.myfantasyleague.com/2013/detailed?L=59380&amp;W=6&amp;P=9816&amp;YEAR=2012"/>
    <hyperlink ref="M120" r:id="rId1548" display="http://football6.myfantasyleague.com/2013/detailed?L=59380&amp;W=8&amp;P=9816&amp;YEAR=2012"/>
    <hyperlink ref="N120" r:id="rId1549" display="http://football6.myfantasyleague.com/2013/detailed?L=59380&amp;W=9&amp;P=9816&amp;YEAR=2012"/>
    <hyperlink ref="O120" r:id="rId1550" display="http://football6.myfantasyleague.com/2013/detailed?L=59380&amp;W=10&amp;P=9816&amp;YEAR=2012"/>
    <hyperlink ref="P120" r:id="rId1551" display="http://football6.myfantasyleague.com/2013/detailed?L=59380&amp;W=11&amp;P=9816&amp;YEAR=2012"/>
    <hyperlink ref="Q120" r:id="rId1552" display="http://football6.myfantasyleague.com/2013/detailed?L=59380&amp;W=12&amp;P=9816&amp;YEAR=2012"/>
    <hyperlink ref="R120" r:id="rId1553" display="http://football6.myfantasyleague.com/2013/detailed?L=59380&amp;W=13&amp;P=9816&amp;YEAR=2012"/>
    <hyperlink ref="S120" r:id="rId1554" display="http://football6.myfantasyleague.com/2013/detailed?L=59380&amp;W=14&amp;P=9816&amp;YEAR=2012"/>
    <hyperlink ref="T120" r:id="rId1555" display="http://football6.myfantasyleague.com/2013/detailed?L=59380&amp;W=15&amp;P=9816&amp;YEAR=2012"/>
    <hyperlink ref="U120" r:id="rId1556" display="http://football6.myfantasyleague.com/2013/detailed?L=59380&amp;W=16&amp;P=9816&amp;YEAR=2012"/>
    <hyperlink ref="V120" r:id="rId1557" display="http://football6.myfantasyleague.com/2013/detailed?L=59380&amp;W=17&amp;P=9816&amp;YEAR=2012"/>
    <hyperlink ref="W120" r:id="rId1558" tooltip="Franchise home page" display="http://football6.myfantasyleague.com/2013/options?L=59380&amp;F=0008&amp;O=07"/>
    <hyperlink ref="C121" r:id="rId1559" tooltip="Week 1: vs Dolphins Sun 10:00 a.m. PT" display="http://football6.myfantasyleague.com/2013/player?L=59380&amp;P=9301"/>
    <hyperlink ref="D121" r:id="rId1560" display="http://football6.myfantasyleague.com/2013/player?L=59380&amp;P=9301&amp;YEAR=2012"/>
    <hyperlink ref="F121" r:id="rId1561" display="http://football6.myfantasyleague.com/2013/detailed?L=59380&amp;W=1&amp;P=9301&amp;YEAR=2012"/>
    <hyperlink ref="G121" r:id="rId1562" display="http://football6.myfantasyleague.com/2013/detailed?L=59380&amp;W=2&amp;P=9301&amp;YEAR=2012"/>
    <hyperlink ref="H121" r:id="rId1563" display="http://football6.myfantasyleague.com/2013/detailed?L=59380&amp;W=3&amp;P=9301&amp;YEAR=2012"/>
    <hyperlink ref="I121" r:id="rId1564" display="http://football6.myfantasyleague.com/2013/detailed?L=59380&amp;W=4&amp;P=9301&amp;YEAR=2012"/>
    <hyperlink ref="J121" r:id="rId1565" display="http://football6.myfantasyleague.com/2013/detailed?L=59380&amp;W=5&amp;P=9301&amp;YEAR=2012"/>
    <hyperlink ref="K121" r:id="rId1566" display="http://football6.myfantasyleague.com/2013/detailed?L=59380&amp;W=6&amp;P=9301&amp;YEAR=2012"/>
    <hyperlink ref="M121" r:id="rId1567" display="http://football6.myfantasyleague.com/2013/detailed?L=59380&amp;W=8&amp;P=9301&amp;YEAR=2012"/>
    <hyperlink ref="N121" r:id="rId1568" display="http://football6.myfantasyleague.com/2013/detailed?L=59380&amp;W=9&amp;P=9301&amp;YEAR=2012"/>
    <hyperlink ref="O121" r:id="rId1569" display="http://football6.myfantasyleague.com/2013/detailed?L=59380&amp;W=10&amp;P=9301&amp;YEAR=2012"/>
    <hyperlink ref="P121" r:id="rId1570" display="http://football6.myfantasyleague.com/2013/detailed?L=59380&amp;W=11&amp;P=9301&amp;YEAR=2012"/>
    <hyperlink ref="Q121" r:id="rId1571" display="http://football6.myfantasyleague.com/2013/detailed?L=59380&amp;W=12&amp;P=9301&amp;YEAR=2012"/>
    <hyperlink ref="R121" r:id="rId1572" display="http://football6.myfantasyleague.com/2013/detailed?L=59380&amp;W=13&amp;P=9301&amp;YEAR=2012"/>
    <hyperlink ref="S121" r:id="rId1573" display="http://football6.myfantasyleague.com/2013/detailed?L=59380&amp;W=14&amp;P=9301&amp;YEAR=2012"/>
    <hyperlink ref="C122" r:id="rId1574" tooltip="Week 1: vs Raiders Sun 10:00 a.m. PT" display="http://football6.myfantasyleague.com/2013/player?L=59380&amp;P=8448"/>
    <hyperlink ref="D122" r:id="rId1575" display="http://football6.myfantasyleague.com/2013/player?L=59380&amp;P=8448&amp;YEAR=2012"/>
    <hyperlink ref="F122" r:id="rId1576" display="http://football6.myfantasyleague.com/2013/detailed?L=59380&amp;W=1&amp;P=8448&amp;YEAR=2012"/>
    <hyperlink ref="G122" r:id="rId1577" display="http://football6.myfantasyleague.com/2013/detailed?L=59380&amp;W=2&amp;P=8448&amp;YEAR=2012"/>
    <hyperlink ref="H122" r:id="rId1578" display="http://football6.myfantasyleague.com/2013/detailed?L=59380&amp;W=3&amp;P=8448&amp;YEAR=2012"/>
    <hyperlink ref="J122" r:id="rId1579" display="http://football6.myfantasyleague.com/2013/detailed?L=59380&amp;W=5&amp;P=8448&amp;YEAR=2012"/>
    <hyperlink ref="K122" r:id="rId1580" display="http://football6.myfantasyleague.com/2013/detailed?L=59380&amp;W=6&amp;P=8448&amp;YEAR=2012"/>
    <hyperlink ref="L122" r:id="rId1581" display="http://football6.myfantasyleague.com/2013/detailed?L=59380&amp;W=7&amp;P=8448&amp;YEAR=2012"/>
    <hyperlink ref="M122" r:id="rId1582" display="http://football6.myfantasyleague.com/2013/detailed?L=59380&amp;W=8&amp;P=8448&amp;YEAR=2012"/>
    <hyperlink ref="N122" r:id="rId1583" display="http://football6.myfantasyleague.com/2013/detailed?L=59380&amp;W=9&amp;P=8448&amp;YEAR=2012"/>
    <hyperlink ref="O122" r:id="rId1584" display="http://football6.myfantasyleague.com/2013/detailed?L=59380&amp;W=10&amp;P=8448&amp;YEAR=2012"/>
    <hyperlink ref="P122" r:id="rId1585" display="http://football6.myfantasyleague.com/2013/detailed?L=59380&amp;W=11&amp;P=8448&amp;YEAR=2012"/>
    <hyperlink ref="Q122" r:id="rId1586" display="http://football6.myfantasyleague.com/2013/detailed?L=59380&amp;W=12&amp;P=8448&amp;YEAR=2012"/>
    <hyperlink ref="R122" r:id="rId1587" display="http://football6.myfantasyleague.com/2013/detailed?L=59380&amp;W=13&amp;P=8448&amp;YEAR=2012"/>
    <hyperlink ref="S122" r:id="rId1588" display="http://football6.myfantasyleague.com/2013/detailed?L=59380&amp;W=14&amp;P=8448&amp;YEAR=2012"/>
    <hyperlink ref="T122" r:id="rId1589" display="http://football6.myfantasyleague.com/2013/detailed?L=59380&amp;W=15&amp;P=8448&amp;YEAR=2012"/>
    <hyperlink ref="U122" r:id="rId1590" display="http://football6.myfantasyleague.com/2013/detailed?L=59380&amp;W=16&amp;P=8448&amp;YEAR=2012"/>
    <hyperlink ref="V122" r:id="rId1591" display="http://football6.myfantasyleague.com/2013/detailed?L=59380&amp;W=17&amp;P=8448&amp;YEAR=2012"/>
    <hyperlink ref="C123" r:id="rId1592" tooltip="Week 1: at Rams Sun 1:25 p.m. PT" display="http://football6.myfantasyleague.com/2013/player?L=59380&amp;P=10874"/>
    <hyperlink ref="D123" r:id="rId1593" display="http://football6.myfantasyleague.com/2013/player?L=59380&amp;P=10874&amp;YEAR=2012"/>
    <hyperlink ref="F123" r:id="rId1594" display="http://football6.myfantasyleague.com/2013/detailed?L=59380&amp;W=1&amp;P=10874&amp;YEAR=2012"/>
    <hyperlink ref="G123" r:id="rId1595" display="http://football6.myfantasyleague.com/2013/detailed?L=59380&amp;W=2&amp;P=10874&amp;YEAR=2012"/>
    <hyperlink ref="H123" r:id="rId1596" display="http://football6.myfantasyleague.com/2013/detailed?L=59380&amp;W=3&amp;P=10874&amp;YEAR=2012"/>
    <hyperlink ref="I123" r:id="rId1597" display="http://football6.myfantasyleague.com/2013/detailed?L=59380&amp;W=4&amp;P=10874&amp;YEAR=2012"/>
    <hyperlink ref="J123" r:id="rId1598" display="http://football6.myfantasyleague.com/2013/detailed?L=59380&amp;W=5&amp;P=10874&amp;YEAR=2012"/>
    <hyperlink ref="K123" r:id="rId1599" display="http://football6.myfantasyleague.com/2013/detailed?L=59380&amp;W=6&amp;P=10874&amp;YEAR=2012"/>
    <hyperlink ref="L123" r:id="rId1600" display="http://football6.myfantasyleague.com/2013/detailed?L=59380&amp;W=7&amp;P=10874&amp;YEAR=2012"/>
    <hyperlink ref="M123" r:id="rId1601" display="http://football6.myfantasyleague.com/2013/detailed?L=59380&amp;W=8&amp;P=10874&amp;YEAR=2012"/>
    <hyperlink ref="N123" r:id="rId1602" display="http://football6.myfantasyleague.com/2013/detailed?L=59380&amp;W=9&amp;P=10874&amp;YEAR=2012"/>
    <hyperlink ref="P123" r:id="rId1603" display="http://football6.myfantasyleague.com/2013/detailed?L=59380&amp;W=11&amp;P=10874&amp;YEAR=2012"/>
    <hyperlink ref="Q123" r:id="rId1604" display="http://football6.myfantasyleague.com/2013/detailed?L=59380&amp;W=12&amp;P=10874&amp;YEAR=2012"/>
    <hyperlink ref="R123" r:id="rId1605" display="http://football6.myfantasyleague.com/2013/detailed?L=59380&amp;W=13&amp;P=10874&amp;YEAR=2012"/>
    <hyperlink ref="S123" r:id="rId1606" display="http://football6.myfantasyleague.com/2013/detailed?L=59380&amp;W=14&amp;P=10874&amp;YEAR=2012"/>
    <hyperlink ref="T123" r:id="rId1607" display="http://football6.myfantasyleague.com/2013/detailed?L=59380&amp;W=15&amp;P=10874&amp;YEAR=2012"/>
    <hyperlink ref="U123" r:id="rId1608" display="http://football6.myfantasyleague.com/2013/detailed?L=59380&amp;W=16&amp;P=10874&amp;YEAR=2012"/>
    <hyperlink ref="V123" r:id="rId1609" display="http://football6.myfantasyleague.com/2013/detailed?L=59380&amp;W=17&amp;P=10874&amp;YEAR=2012"/>
    <hyperlink ref="C124" r:id="rId1610" tooltip="Week 1: at Saints Sun 10:00 a.m. PT" display="http://football6.myfantasyleague.com/2013/player?L=59380&amp;P=9201"/>
    <hyperlink ref="D124" r:id="rId1611" display="http://football6.myfantasyleague.com/2013/player?L=59380&amp;P=9201&amp;YEAR=2012"/>
    <hyperlink ref="F124" r:id="rId1612" display="http://football6.myfantasyleague.com/2013/detailed?L=59380&amp;W=1&amp;P=9201&amp;YEAR=2012"/>
    <hyperlink ref="G124" r:id="rId1613" display="http://football6.myfantasyleague.com/2013/detailed?L=59380&amp;W=2&amp;P=9201&amp;YEAR=2012"/>
    <hyperlink ref="H124" r:id="rId1614" display="http://football6.myfantasyleague.com/2013/detailed?L=59380&amp;W=3&amp;P=9201&amp;YEAR=2012"/>
    <hyperlink ref="I124" r:id="rId1615" display="http://football6.myfantasyleague.com/2013/detailed?L=59380&amp;W=4&amp;P=9201&amp;YEAR=2012"/>
    <hyperlink ref="J124" r:id="rId1616" display="http://football6.myfantasyleague.com/2013/detailed?L=59380&amp;W=5&amp;P=9201&amp;YEAR=2012"/>
    <hyperlink ref="K124" r:id="rId1617" display="http://football6.myfantasyleague.com/2013/detailed?L=59380&amp;W=6&amp;P=9201&amp;YEAR=2012"/>
    <hyperlink ref="M124" r:id="rId1618" display="http://football6.myfantasyleague.com/2013/detailed?L=59380&amp;W=8&amp;P=9201&amp;YEAR=2012"/>
    <hyperlink ref="N124" r:id="rId1619" display="http://football6.myfantasyleague.com/2013/detailed?L=59380&amp;W=9&amp;P=9201&amp;YEAR=2012"/>
    <hyperlink ref="O124" r:id="rId1620" display="http://football6.myfantasyleague.com/2013/detailed?L=59380&amp;W=10&amp;P=9201&amp;YEAR=2012"/>
    <hyperlink ref="P124" r:id="rId1621" display="http://football6.myfantasyleague.com/2013/detailed?L=59380&amp;W=11&amp;P=9201&amp;YEAR=2012"/>
    <hyperlink ref="Q124" r:id="rId1622" display="http://football6.myfantasyleague.com/2013/detailed?L=59380&amp;W=12&amp;P=9201&amp;YEAR=2012"/>
    <hyperlink ref="R124" r:id="rId1623" display="http://football6.myfantasyleague.com/2013/detailed?L=59380&amp;W=13&amp;P=9201&amp;YEAR=2012"/>
    <hyperlink ref="S124" r:id="rId1624" display="http://football6.myfantasyleague.com/2013/detailed?L=59380&amp;W=14&amp;P=9201&amp;YEAR=2012"/>
    <hyperlink ref="T124" r:id="rId1625" display="http://football6.myfantasyleague.com/2013/detailed?L=59380&amp;W=15&amp;P=9201&amp;YEAR=2012"/>
    <hyperlink ref="U124" r:id="rId1626" display="http://football6.myfantasyleague.com/2013/detailed?L=59380&amp;W=16&amp;P=9201&amp;YEAR=2012"/>
    <hyperlink ref="V124" r:id="rId1627" display="http://football6.myfantasyleague.com/2013/detailed?L=59380&amp;W=17&amp;P=9201&amp;YEAR=2012"/>
    <hyperlink ref="C125" r:id="rId1628" tooltip="Week 1: Bye" display="http://football6.myfantasyleague.com/2013/player?L=59380&amp;P=8217"/>
    <hyperlink ref="D125" r:id="rId1629" display="http://football6.myfantasyleague.com/2013/player?L=59380&amp;P=8217&amp;YEAR=2012"/>
    <hyperlink ref="F125" r:id="rId1630" display="http://football6.myfantasyleague.com/2013/detailed?L=59380&amp;W=1&amp;P=8217&amp;YEAR=2012"/>
    <hyperlink ref="G125" r:id="rId1631" display="http://football6.myfantasyleague.com/2013/detailed?L=59380&amp;W=2&amp;P=8217&amp;YEAR=2012"/>
    <hyperlink ref="H125" r:id="rId1632" display="http://football6.myfantasyleague.com/2013/detailed?L=59380&amp;W=3&amp;P=8217&amp;YEAR=2012"/>
    <hyperlink ref="I125" r:id="rId1633" display="http://football6.myfantasyleague.com/2013/detailed?L=59380&amp;W=4&amp;P=8217&amp;YEAR=2012"/>
    <hyperlink ref="J125" r:id="rId1634" display="http://football6.myfantasyleague.com/2013/detailed?L=59380&amp;W=5&amp;P=8217&amp;YEAR=2012"/>
    <hyperlink ref="K125" r:id="rId1635" display="http://football6.myfantasyleague.com/2013/detailed?L=59380&amp;W=6&amp;P=8217&amp;YEAR=2012"/>
    <hyperlink ref="M125" r:id="rId1636" display="http://football6.myfantasyleague.com/2013/detailed?L=59380&amp;W=8&amp;P=8217&amp;YEAR=2012"/>
    <hyperlink ref="N125" r:id="rId1637" display="http://football6.myfantasyleague.com/2013/detailed?L=59380&amp;W=9&amp;P=8217&amp;YEAR=2012"/>
    <hyperlink ref="O125" r:id="rId1638" display="http://football6.myfantasyleague.com/2013/detailed?L=59380&amp;W=10&amp;P=8217&amp;YEAR=2012"/>
    <hyperlink ref="P125" r:id="rId1639" display="http://football6.myfantasyleague.com/2013/detailed?L=59380&amp;W=11&amp;P=8217&amp;YEAR=2012"/>
    <hyperlink ref="Q125" r:id="rId1640" display="http://football6.myfantasyleague.com/2013/detailed?L=59380&amp;W=12&amp;P=8217&amp;YEAR=2012"/>
    <hyperlink ref="C126" r:id="rId1641" tooltip="Week 1: vs Eagles Mon 4:10 p.m. PT" display="http://football6.myfantasyleague.com/2013/player?L=59380&amp;P=9647"/>
    <hyperlink ref="D126" r:id="rId1642" display="http://football6.myfantasyleague.com/2013/player?L=59380&amp;P=9647&amp;YEAR=2012"/>
    <hyperlink ref="I126" r:id="rId1643" display="http://football6.myfantasyleague.com/2013/detailed?L=59380&amp;W=4&amp;P=9647&amp;YEAR=2012"/>
    <hyperlink ref="K126" r:id="rId1644" display="http://football6.myfantasyleague.com/2013/detailed?L=59380&amp;W=6&amp;P=9647&amp;YEAR=2012"/>
    <hyperlink ref="L126" r:id="rId1645" display="http://football6.myfantasyleague.com/2013/detailed?L=59380&amp;W=7&amp;P=9647&amp;YEAR=2012"/>
    <hyperlink ref="M126" r:id="rId1646" display="http://football6.myfantasyleague.com/2013/detailed?L=59380&amp;W=8&amp;P=9647&amp;YEAR=2012"/>
    <hyperlink ref="N126" r:id="rId1647" display="http://football6.myfantasyleague.com/2013/detailed?L=59380&amp;W=9&amp;P=9647&amp;YEAR=2012"/>
    <hyperlink ref="O126" r:id="rId1648" display="http://football6.myfantasyleague.com/2013/detailed?L=59380&amp;W=10&amp;P=9647&amp;YEAR=2012"/>
    <hyperlink ref="P126" r:id="rId1649" display="http://football6.myfantasyleague.com/2013/detailed?L=59380&amp;W=11&amp;P=9647&amp;YEAR=2012"/>
    <hyperlink ref="Q126" r:id="rId1650" display="http://football6.myfantasyleague.com/2013/detailed?L=59380&amp;W=12&amp;P=9647&amp;YEAR=2012"/>
    <hyperlink ref="R126" r:id="rId1651" display="http://football6.myfantasyleague.com/2013/detailed?L=59380&amp;W=13&amp;P=9647&amp;YEAR=2012"/>
    <hyperlink ref="S126" r:id="rId1652" display="http://football6.myfantasyleague.com/2013/detailed?L=59380&amp;W=14&amp;P=9647&amp;YEAR=2012"/>
    <hyperlink ref="T126" r:id="rId1653" display="http://football6.myfantasyleague.com/2013/detailed?L=59380&amp;W=15&amp;P=9647&amp;YEAR=2012"/>
    <hyperlink ref="U126" r:id="rId1654" display="http://football6.myfantasyleague.com/2013/detailed?L=59380&amp;W=16&amp;P=9647&amp;YEAR=2012"/>
    <hyperlink ref="V126" r:id="rId1655" display="http://football6.myfantasyleague.com/2013/detailed?L=59380&amp;W=17&amp;P=9647&amp;YEAR=2012"/>
    <hyperlink ref="C127" r:id="rId1656" tooltip="Week 1: at Colts Sun 10:00 a.m. PT" display="http://football6.myfantasyleague.com/2013/player?L=59380&amp;P=10880"/>
    <hyperlink ref="D127" r:id="rId1657" display="http://football6.myfantasyleague.com/2013/player?L=59380&amp;P=10880&amp;YEAR=2012"/>
    <hyperlink ref="F127" r:id="rId1658" display="http://football6.myfantasyleague.com/2013/detailed?L=59380&amp;W=1&amp;P=10880&amp;YEAR=2012"/>
    <hyperlink ref="G127" r:id="rId1659" display="http://football6.myfantasyleague.com/2013/detailed?L=59380&amp;W=2&amp;P=10880&amp;YEAR=2012"/>
    <hyperlink ref="I127" r:id="rId1660" display="http://football6.myfantasyleague.com/2013/detailed?L=59380&amp;W=4&amp;P=10880&amp;YEAR=2012"/>
    <hyperlink ref="L127" r:id="rId1661" display="http://football6.myfantasyleague.com/2013/detailed?L=59380&amp;W=7&amp;P=10880&amp;YEAR=2012"/>
    <hyperlink ref="M127" r:id="rId1662" display="http://football6.myfantasyleague.com/2013/detailed?L=59380&amp;W=8&amp;P=10880&amp;YEAR=2012"/>
    <hyperlink ref="O127" r:id="rId1663" display="http://football6.myfantasyleague.com/2013/detailed?L=59380&amp;W=10&amp;P=10880&amp;YEAR=2012"/>
    <hyperlink ref="P127" r:id="rId1664" display="http://football6.myfantasyleague.com/2013/detailed?L=59380&amp;W=11&amp;P=10880&amp;YEAR=2012"/>
    <hyperlink ref="Q127" r:id="rId1665" display="http://football6.myfantasyleague.com/2013/detailed?L=59380&amp;W=12&amp;P=10880&amp;YEAR=2012"/>
    <hyperlink ref="R127" r:id="rId1666" display="http://football6.myfantasyleague.com/2013/detailed?L=59380&amp;W=13&amp;P=10880&amp;YEAR=2012"/>
    <hyperlink ref="S127" r:id="rId1667" display="http://football6.myfantasyleague.com/2013/detailed?L=59380&amp;W=14&amp;P=10880&amp;YEAR=2012"/>
    <hyperlink ref="T127" r:id="rId1668" display="http://football6.myfantasyleague.com/2013/detailed?L=59380&amp;W=15&amp;P=10880&amp;YEAR=2012"/>
    <hyperlink ref="U127" r:id="rId1669" display="http://football6.myfantasyleague.com/2013/detailed?L=59380&amp;W=16&amp;P=10880&amp;YEAR=2012"/>
    <hyperlink ref="V127" r:id="rId1670" display="http://football6.myfantasyleague.com/2013/detailed?L=59380&amp;W=17&amp;P=10880&amp;YEAR=2012"/>
    <hyperlink ref="C128" r:id="rId1671" tooltip="Week 1: at Browns Sun 10:00 a.m. PT" display="http://football6.myfantasyleague.com/2013/player?L=59380&amp;P=10495"/>
    <hyperlink ref="D128" r:id="rId1672" display="http://football6.myfantasyleague.com/2013/player?L=59380&amp;P=10495&amp;YEAR=2012"/>
    <hyperlink ref="F128" r:id="rId1673" display="http://football6.myfantasyleague.com/2013/detailed?L=59380&amp;W=1&amp;P=10495&amp;YEAR=2012"/>
    <hyperlink ref="G128" r:id="rId1674" display="http://football6.myfantasyleague.com/2013/detailed?L=59380&amp;W=2&amp;P=10495&amp;YEAR=2012"/>
    <hyperlink ref="H128" r:id="rId1675" display="http://football6.myfantasyleague.com/2013/detailed?L=59380&amp;W=3&amp;P=10495&amp;YEAR=2012"/>
    <hyperlink ref="I128" r:id="rId1676" display="http://football6.myfantasyleague.com/2013/detailed?L=59380&amp;W=4&amp;P=10495&amp;YEAR=2012"/>
    <hyperlink ref="J128" r:id="rId1677" display="http://football6.myfantasyleague.com/2013/detailed?L=59380&amp;W=5&amp;P=10495&amp;YEAR=2012"/>
    <hyperlink ref="K128" r:id="rId1678" display="http://football6.myfantasyleague.com/2013/detailed?L=59380&amp;W=6&amp;P=10495&amp;YEAR=2012"/>
    <hyperlink ref="N128" r:id="rId1679" display="http://football6.myfantasyleague.com/2013/detailed?L=59380&amp;W=9&amp;P=10495&amp;YEAR=2012"/>
    <hyperlink ref="T128" r:id="rId1680" display="http://football6.myfantasyleague.com/2013/detailed?L=59380&amp;W=15&amp;P=10495&amp;YEAR=2012"/>
    <hyperlink ref="U128" r:id="rId1681" display="http://football6.myfantasyleague.com/2013/detailed?L=59380&amp;W=16&amp;P=10495&amp;YEAR=2012"/>
    <hyperlink ref="V128" r:id="rId1682" display="http://football6.myfantasyleague.com/2013/detailed?L=59380&amp;W=17&amp;P=10495&amp;YEAR=2012"/>
    <hyperlink ref="C129" r:id="rId1683" tooltip="Week 1: vs Texans Mon 7:20 p.m. PT" display="http://football6.myfantasyleague.com/2013/player?L=59380&amp;P=10637"/>
    <hyperlink ref="D129" r:id="rId1684" display="http://football6.myfantasyleague.com/2013/player?L=59380&amp;P=10637&amp;YEAR=2012"/>
    <hyperlink ref="R129" r:id="rId1685" display="http://football6.myfantasyleague.com/2013/detailed?L=59380&amp;W=13&amp;P=10637&amp;YEAR=2012"/>
    <hyperlink ref="S129" r:id="rId1686" display="http://football6.myfantasyleague.com/2013/detailed?L=59380&amp;W=14&amp;P=10637&amp;YEAR=2012"/>
    <hyperlink ref="T129" r:id="rId1687" display="http://football6.myfantasyleague.com/2013/detailed?L=59380&amp;W=15&amp;P=10637&amp;YEAR=2012"/>
    <hyperlink ref="U129" r:id="rId1688" display="http://football6.myfantasyleague.com/2013/detailed?L=59380&amp;W=16&amp;P=10637&amp;YEAR=2012"/>
    <hyperlink ref="V129" r:id="rId1689" display="http://football6.myfantasyleague.com/2013/detailed?L=59380&amp;W=17&amp;P=10637&amp;YEAR=2012"/>
    <hyperlink ref="C130" r:id="rId1690" tooltip="Week 1: at Steelers Sun 10:00 a.m. PT" display="http://football6.myfantasyleague.com/2013/player?L=59380&amp;P=8074"/>
    <hyperlink ref="D130" r:id="rId1691" display="http://football6.myfantasyleague.com/2013/player?L=59380&amp;P=8074&amp;YEAR=2012"/>
    <hyperlink ref="F130" r:id="rId1692" display="http://football6.myfantasyleague.com/2013/detailed?L=59380&amp;W=1&amp;P=8074&amp;YEAR=2012"/>
    <hyperlink ref="G130" r:id="rId1693" display="http://football6.myfantasyleague.com/2013/detailed?L=59380&amp;W=2&amp;P=8074&amp;YEAR=2012"/>
    <hyperlink ref="H130" r:id="rId1694" display="http://football6.myfantasyleague.com/2013/detailed?L=59380&amp;W=3&amp;P=8074&amp;YEAR=2012"/>
    <hyperlink ref="I130" r:id="rId1695" display="http://football6.myfantasyleague.com/2013/detailed?L=59380&amp;W=4&amp;P=8074&amp;YEAR=2012"/>
    <hyperlink ref="J130" r:id="rId1696" display="http://football6.myfantasyleague.com/2013/detailed?L=59380&amp;W=5&amp;P=8074&amp;YEAR=2012"/>
    <hyperlink ref="K130" r:id="rId1697" display="http://football6.myfantasyleague.com/2013/detailed?L=59380&amp;W=6&amp;P=8074&amp;YEAR=2012"/>
    <hyperlink ref="L130" r:id="rId1698" display="http://football6.myfantasyleague.com/2013/detailed?L=59380&amp;W=7&amp;P=8074&amp;YEAR=2012"/>
    <hyperlink ref="M130" r:id="rId1699" display="http://football6.myfantasyleague.com/2013/detailed?L=59380&amp;W=8&amp;P=8074&amp;YEAR=2012"/>
    <hyperlink ref="N130" r:id="rId1700" display="http://football6.myfantasyleague.com/2013/detailed?L=59380&amp;W=9&amp;P=8074&amp;YEAR=2012"/>
    <hyperlink ref="O130" r:id="rId1701" display="http://football6.myfantasyleague.com/2013/detailed?L=59380&amp;W=10&amp;P=8074&amp;YEAR=2012"/>
    <hyperlink ref="Q130" r:id="rId1702" display="http://football6.myfantasyleague.com/2013/detailed?L=59380&amp;W=12&amp;P=8074&amp;YEAR=2012"/>
    <hyperlink ref="R130" r:id="rId1703" display="http://football6.myfantasyleague.com/2013/detailed?L=59380&amp;W=13&amp;P=8074&amp;YEAR=2012"/>
    <hyperlink ref="S130" r:id="rId1704" display="http://football6.myfantasyleague.com/2013/detailed?L=59380&amp;W=14&amp;P=8074&amp;YEAR=2012"/>
    <hyperlink ref="T130" r:id="rId1705" display="http://football6.myfantasyleague.com/2013/detailed?L=59380&amp;W=15&amp;P=8074&amp;YEAR=2012"/>
    <hyperlink ref="U130" r:id="rId1706" display="http://football6.myfantasyleague.com/2013/detailed?L=59380&amp;W=16&amp;P=8074&amp;YEAR=2012"/>
    <hyperlink ref="V130" r:id="rId1707" display="http://football6.myfantasyleague.com/2013/detailed?L=59380&amp;W=17&amp;P=8074&amp;YEAR=2012"/>
    <hyperlink ref="C131" r:id="rId1708" tooltip="Week 1: at Jets Sun 10:00 a.m. PT" display="http://football6.myfantasyleague.com/2013/player?L=59380&amp;P=10390"/>
    <hyperlink ref="D131" r:id="rId1709" display="http://football6.myfantasyleague.com/2013/player?L=59380&amp;P=10390&amp;YEAR=2012"/>
    <hyperlink ref="F131" r:id="rId1710" display="http://football6.myfantasyleague.com/2013/detailed?L=59380&amp;W=1&amp;P=10390&amp;YEAR=2012"/>
    <hyperlink ref="G131" r:id="rId1711" display="http://football6.myfantasyleague.com/2013/detailed?L=59380&amp;W=2&amp;P=10390&amp;YEAR=2012"/>
    <hyperlink ref="H131" r:id="rId1712" display="http://football6.myfantasyleague.com/2013/detailed?L=59380&amp;W=3&amp;P=10390&amp;YEAR=2012"/>
    <hyperlink ref="I131" r:id="rId1713" display="http://football6.myfantasyleague.com/2013/detailed?L=59380&amp;W=4&amp;P=10390&amp;YEAR=2012"/>
    <hyperlink ref="K131" r:id="rId1714" display="http://football6.myfantasyleague.com/2013/detailed?L=59380&amp;W=6&amp;P=10390&amp;YEAR=2012"/>
    <hyperlink ref="L131" r:id="rId1715" display="http://football6.myfantasyleague.com/2013/detailed?L=59380&amp;W=7&amp;P=10390&amp;YEAR=2012"/>
    <hyperlink ref="M131" r:id="rId1716" display="http://football6.myfantasyleague.com/2013/detailed?L=59380&amp;W=8&amp;P=10390&amp;YEAR=2012"/>
    <hyperlink ref="N131" r:id="rId1717" display="http://football6.myfantasyleague.com/2013/detailed?L=59380&amp;W=9&amp;P=10390&amp;YEAR=2012"/>
    <hyperlink ref="O131" r:id="rId1718" display="http://football6.myfantasyleague.com/2013/detailed?L=59380&amp;W=10&amp;P=10390&amp;YEAR=2012"/>
    <hyperlink ref="P131" r:id="rId1719" display="http://football6.myfantasyleague.com/2013/detailed?L=59380&amp;W=11&amp;P=10390&amp;YEAR=2012"/>
    <hyperlink ref="Q131" r:id="rId1720" display="http://football6.myfantasyleague.com/2013/detailed?L=59380&amp;W=12&amp;P=10390&amp;YEAR=2012"/>
    <hyperlink ref="R131" r:id="rId1721" display="http://football6.myfantasyleague.com/2013/detailed?L=59380&amp;W=13&amp;P=10390&amp;YEAR=2012"/>
    <hyperlink ref="S131" r:id="rId1722" display="http://football6.myfantasyleague.com/2013/detailed?L=59380&amp;W=14&amp;P=10390&amp;YEAR=2012"/>
    <hyperlink ref="T131" r:id="rId1723" display="http://football6.myfantasyleague.com/2013/detailed?L=59380&amp;W=15&amp;P=10390&amp;YEAR=2012"/>
    <hyperlink ref="U131" r:id="rId1724" display="http://football6.myfantasyleague.com/2013/detailed?L=59380&amp;W=16&amp;P=10390&amp;YEAR=2012"/>
    <hyperlink ref="V131" r:id="rId1725" display="http://football6.myfantasyleague.com/2013/detailed?L=59380&amp;W=17&amp;P=10390&amp;YEAR=2012"/>
    <hyperlink ref="C132" r:id="rId1726" tooltip="Week 1: Bye" display="http://football6.myfantasyleague.com/2013/player?L=59380&amp;P=8770"/>
    <hyperlink ref="D132" r:id="rId1727" display="http://football6.myfantasyleague.com/2013/player?L=59380&amp;P=8770&amp;YEAR=2012"/>
    <hyperlink ref="F132" r:id="rId1728" display="http://football6.myfantasyleague.com/2013/detailed?L=59380&amp;W=1&amp;P=8770&amp;YEAR=2012"/>
    <hyperlink ref="G132" r:id="rId1729" display="http://football6.myfantasyleague.com/2013/detailed?L=59380&amp;W=2&amp;P=8770&amp;YEAR=2012"/>
    <hyperlink ref="H132" r:id="rId1730" display="http://football6.myfantasyleague.com/2013/detailed?L=59380&amp;W=3&amp;P=8770&amp;YEAR=2012"/>
    <hyperlink ref="I132" r:id="rId1731" display="http://football6.myfantasyleague.com/2013/detailed?L=59380&amp;W=4&amp;P=8770&amp;YEAR=2012"/>
    <hyperlink ref="K132" r:id="rId1732" display="http://football6.myfantasyleague.com/2013/detailed?L=59380&amp;W=6&amp;P=8770&amp;YEAR=2012"/>
    <hyperlink ref="L132" r:id="rId1733" display="http://football6.myfantasyleague.com/2013/detailed?L=59380&amp;W=7&amp;P=8770&amp;YEAR=2012"/>
    <hyperlink ref="M132" r:id="rId1734" display="http://football6.myfantasyleague.com/2013/detailed?L=59380&amp;W=8&amp;P=8770&amp;YEAR=2012"/>
    <hyperlink ref="N132" r:id="rId1735" display="http://football6.myfantasyleague.com/2013/detailed?L=59380&amp;W=9&amp;P=8770&amp;YEAR=2012"/>
    <hyperlink ref="O132" r:id="rId1736" display="http://football6.myfantasyleague.com/2013/detailed?L=59380&amp;W=10&amp;P=8770&amp;YEAR=2012"/>
    <hyperlink ref="C133" r:id="rId1737" tooltip="Week 1: vs Seahawks Sun 10:00 a.m. PT" display="http://football6.myfantasyleague.com/2013/player?L=59380&amp;P=8091"/>
    <hyperlink ref="D133" r:id="rId1738" display="http://football6.myfantasyleague.com/2013/player?L=59380&amp;P=8091&amp;YEAR=2012"/>
    <hyperlink ref="F133" r:id="rId1739" display="http://football6.myfantasyleague.com/2013/detailed?L=59380&amp;W=1&amp;P=8091&amp;YEAR=2012"/>
    <hyperlink ref="G133" r:id="rId1740" display="http://football6.myfantasyleague.com/2013/detailed?L=59380&amp;W=2&amp;P=8091&amp;YEAR=2012"/>
    <hyperlink ref="H133" r:id="rId1741" display="http://football6.myfantasyleague.com/2013/detailed?L=59380&amp;W=3&amp;P=8091&amp;YEAR=2012"/>
    <hyperlink ref="I133" r:id="rId1742" display="http://football6.myfantasyleague.com/2013/detailed?L=59380&amp;W=4&amp;P=8091&amp;YEAR=2012"/>
    <hyperlink ref="J133" r:id="rId1743" display="http://football6.myfantasyleague.com/2013/detailed?L=59380&amp;W=5&amp;P=8091&amp;YEAR=2012"/>
    <hyperlink ref="K133" r:id="rId1744" display="http://football6.myfantasyleague.com/2013/detailed?L=59380&amp;W=6&amp;P=8091&amp;YEAR=2012"/>
    <hyperlink ref="L133" r:id="rId1745" display="http://football6.myfantasyleague.com/2013/detailed?L=59380&amp;W=7&amp;P=8091&amp;YEAR=2012"/>
    <hyperlink ref="M133" r:id="rId1746" display="http://football6.myfantasyleague.com/2013/detailed?L=59380&amp;W=8&amp;P=8091&amp;YEAR=2012"/>
    <hyperlink ref="O133" r:id="rId1747" display="http://football6.myfantasyleague.com/2013/detailed?L=59380&amp;W=10&amp;P=8091&amp;YEAR=2012"/>
    <hyperlink ref="Q133" r:id="rId1748" display="http://football6.myfantasyleague.com/2013/detailed?L=59380&amp;W=12&amp;P=8091&amp;YEAR=2012"/>
    <hyperlink ref="R133" r:id="rId1749" display="http://football6.myfantasyleague.com/2013/detailed?L=59380&amp;W=13&amp;P=8091&amp;YEAR=2012"/>
    <hyperlink ref="S133" r:id="rId1750" display="http://football6.myfantasyleague.com/2013/detailed?L=59380&amp;W=14&amp;P=8091&amp;YEAR=2012"/>
    <hyperlink ref="T133" r:id="rId1751" display="http://football6.myfantasyleague.com/2013/detailed?L=59380&amp;W=15&amp;P=8091&amp;YEAR=2012"/>
    <hyperlink ref="U133" r:id="rId1752" display="http://football6.myfantasyleague.com/2013/detailed?L=59380&amp;W=16&amp;P=8091&amp;YEAR=2012"/>
    <hyperlink ref="V133" r:id="rId1753" display="http://football6.myfantasyleague.com/2013/detailed?L=59380&amp;W=17&amp;P=8091&amp;YEAR=2012"/>
    <hyperlink ref="C134" r:id="rId1754" tooltip="Week 1: vs Chiefs Sun 10:00 a.m. PT" display="http://football6.myfantasyleague.com/2013/player?L=59380&amp;P=10719"/>
    <hyperlink ref="D134" r:id="rId1755" display="http://football6.myfantasyleague.com/2013/player?L=59380&amp;P=10719&amp;YEAR=2012"/>
    <hyperlink ref="F134" r:id="rId1756" display="http://football6.myfantasyleague.com/2013/detailed?L=59380&amp;W=1&amp;P=10719&amp;YEAR=2012"/>
    <hyperlink ref="G134" r:id="rId1757" display="http://football6.myfantasyleague.com/2013/detailed?L=59380&amp;W=2&amp;P=10719&amp;YEAR=2012"/>
    <hyperlink ref="H134" r:id="rId1758" display="http://football6.myfantasyleague.com/2013/detailed?L=59380&amp;W=3&amp;P=10719&amp;YEAR=2012"/>
    <hyperlink ref="I134" r:id="rId1759" display="http://football6.myfantasyleague.com/2013/detailed?L=59380&amp;W=4&amp;P=10719&amp;YEAR=2012"/>
    <hyperlink ref="J134" r:id="rId1760" display="http://football6.myfantasyleague.com/2013/detailed?L=59380&amp;W=5&amp;P=10719&amp;YEAR=2012"/>
    <hyperlink ref="L134" r:id="rId1761" display="http://football6.myfantasyleague.com/2013/detailed?L=59380&amp;W=7&amp;P=10719&amp;YEAR=2012"/>
    <hyperlink ref="M134" r:id="rId1762" display="http://football6.myfantasyleague.com/2013/detailed?L=59380&amp;W=8&amp;P=10719&amp;YEAR=2012"/>
    <hyperlink ref="N134" r:id="rId1763" display="http://football6.myfantasyleague.com/2013/detailed?L=59380&amp;W=9&amp;P=10719&amp;YEAR=2012"/>
    <hyperlink ref="O134" r:id="rId1764" display="http://football6.myfantasyleague.com/2013/detailed?L=59380&amp;W=10&amp;P=10719&amp;YEAR=2012"/>
    <hyperlink ref="P134" r:id="rId1765" display="http://football6.myfantasyleague.com/2013/detailed?L=59380&amp;W=11&amp;P=10719&amp;YEAR=2012"/>
    <hyperlink ref="Q134" r:id="rId1766" display="http://football6.myfantasyleague.com/2013/detailed?L=59380&amp;W=12&amp;P=10719&amp;YEAR=2012"/>
    <hyperlink ref="R134" r:id="rId1767" display="http://football6.myfantasyleague.com/2013/detailed?L=59380&amp;W=13&amp;P=10719&amp;YEAR=2012"/>
    <hyperlink ref="S134" r:id="rId1768" display="http://football6.myfantasyleague.com/2013/detailed?L=59380&amp;W=14&amp;P=10719&amp;YEAR=2012"/>
    <hyperlink ref="T134" r:id="rId1769" display="http://football6.myfantasyleague.com/2013/detailed?L=59380&amp;W=15&amp;P=10719&amp;YEAR=2012"/>
    <hyperlink ref="U134" r:id="rId1770" display="http://football6.myfantasyleague.com/2013/detailed?L=59380&amp;W=16&amp;P=10719&amp;YEAR=2012"/>
    <hyperlink ref="V134" r:id="rId1771" display="http://football6.myfantasyleague.com/2013/detailed?L=59380&amp;W=17&amp;P=10719&amp;YEAR=2012"/>
    <hyperlink ref="W134" r:id="rId1772" tooltip="Franchise home page" display="http://football6.myfantasyleague.com/2013/options?L=59380&amp;F=0012&amp;O=07"/>
    <hyperlink ref="C135" r:id="rId1773" tooltip="Week 1: vs Chiefs Sun 10:00 a.m. PT" display="http://football6.myfantasyleague.com/2013/player?L=59380&amp;P=11024"/>
    <hyperlink ref="D135" r:id="rId1774" display="http://football6.myfantasyleague.com/2013/player?L=59380&amp;P=11024&amp;YEAR=2012"/>
    <hyperlink ref="F135" r:id="rId1775" display="http://football6.myfantasyleague.com/2013/detailed?L=59380&amp;W=1&amp;P=11024&amp;YEAR=2012"/>
    <hyperlink ref="G135" r:id="rId1776" display="http://football6.myfantasyleague.com/2013/detailed?L=59380&amp;W=2&amp;P=11024&amp;YEAR=2012"/>
    <hyperlink ref="H135" r:id="rId1777" display="http://football6.myfantasyleague.com/2013/detailed?L=59380&amp;W=3&amp;P=11024&amp;YEAR=2012"/>
    <hyperlink ref="I135" r:id="rId1778" display="http://football6.myfantasyleague.com/2013/detailed?L=59380&amp;W=4&amp;P=11024&amp;YEAR=2012"/>
    <hyperlink ref="J135" r:id="rId1779" display="http://football6.myfantasyleague.com/2013/detailed?L=59380&amp;W=5&amp;P=11024&amp;YEAR=2012"/>
    <hyperlink ref="L135" r:id="rId1780" display="http://football6.myfantasyleague.com/2013/detailed?L=59380&amp;W=7&amp;P=11024&amp;YEAR=2012"/>
    <hyperlink ref="M135" r:id="rId1781" display="http://football6.myfantasyleague.com/2013/detailed?L=59380&amp;W=8&amp;P=11024&amp;YEAR=2012"/>
    <hyperlink ref="N135" r:id="rId1782" display="http://football6.myfantasyleague.com/2013/detailed?L=59380&amp;W=9&amp;P=11024&amp;YEAR=2012"/>
    <hyperlink ref="O135" r:id="rId1783" display="http://football6.myfantasyleague.com/2013/detailed?L=59380&amp;W=10&amp;P=11024&amp;YEAR=2012"/>
    <hyperlink ref="P135" r:id="rId1784" display="http://football6.myfantasyleague.com/2013/detailed?L=59380&amp;W=11&amp;P=11024&amp;YEAR=2012"/>
    <hyperlink ref="Q135" r:id="rId1785" display="http://football6.myfantasyleague.com/2013/detailed?L=59380&amp;W=12&amp;P=11024&amp;YEAR=2012"/>
    <hyperlink ref="R135" r:id="rId1786" display="http://football6.myfantasyleague.com/2013/detailed?L=59380&amp;W=13&amp;P=11024&amp;YEAR=2012"/>
    <hyperlink ref="S135" r:id="rId1787" display="http://football6.myfantasyleague.com/2013/detailed?L=59380&amp;W=14&amp;P=11024&amp;YEAR=2012"/>
    <hyperlink ref="T135" r:id="rId1788" display="http://football6.myfantasyleague.com/2013/detailed?L=59380&amp;W=15&amp;P=11024&amp;YEAR=2012"/>
    <hyperlink ref="U135" r:id="rId1789" display="http://football6.myfantasyleague.com/2013/detailed?L=59380&amp;W=16&amp;P=11024&amp;YEAR=2012"/>
    <hyperlink ref="V135" r:id="rId1790" display="http://football6.myfantasyleague.com/2013/detailed?L=59380&amp;W=17&amp;P=11024&amp;YEAR=2012"/>
    <hyperlink ref="C136" r:id="rId1791" tooltip="Week 1: at Lions Sun 10:00 a.m. PT" display="http://football6.myfantasyleague.com/2013/player?L=59380&amp;P=10848"/>
    <hyperlink ref="D136" r:id="rId1792" display="http://football6.myfantasyleague.com/2013/player?L=59380&amp;P=10848&amp;YEAR=2012"/>
    <hyperlink ref="I136" r:id="rId1793" display="http://football6.myfantasyleague.com/2013/detailed?L=59380&amp;W=4&amp;P=10848&amp;YEAR=2012"/>
    <hyperlink ref="J136" r:id="rId1794" display="http://football6.myfantasyleague.com/2013/detailed?L=59380&amp;W=5&amp;P=10848&amp;YEAR=2012"/>
    <hyperlink ref="K136" r:id="rId1795" display="http://football6.myfantasyleague.com/2013/detailed?L=59380&amp;W=6&amp;P=10848&amp;YEAR=2012"/>
    <hyperlink ref="L136" r:id="rId1796" display="http://football6.myfantasyleague.com/2013/detailed?L=59380&amp;W=7&amp;P=10848&amp;YEAR=2012"/>
    <hyperlink ref="M136" r:id="rId1797" display="http://football6.myfantasyleague.com/2013/detailed?L=59380&amp;W=8&amp;P=10848&amp;YEAR=2012"/>
    <hyperlink ref="N136" r:id="rId1798" display="http://football6.myfantasyleague.com/2013/detailed?L=59380&amp;W=9&amp;P=10848&amp;YEAR=2012"/>
    <hyperlink ref="O136" r:id="rId1799" display="http://football6.myfantasyleague.com/2013/detailed?L=59380&amp;W=10&amp;P=10848&amp;YEAR=2012"/>
    <hyperlink ref="Q136" r:id="rId1800" display="http://football6.myfantasyleague.com/2013/detailed?L=59380&amp;W=12&amp;P=10848&amp;YEAR=2012"/>
    <hyperlink ref="R136" r:id="rId1801" display="http://football6.myfantasyleague.com/2013/detailed?L=59380&amp;W=13&amp;P=10848&amp;YEAR=2012"/>
    <hyperlink ref="S136" r:id="rId1802" display="http://football6.myfantasyleague.com/2013/detailed?L=59380&amp;W=14&amp;P=10848&amp;YEAR=2012"/>
    <hyperlink ref="T136" r:id="rId1803" display="http://football6.myfantasyleague.com/2013/detailed?L=59380&amp;W=15&amp;P=10848&amp;YEAR=2012"/>
    <hyperlink ref="U136" r:id="rId1804" display="http://football6.myfantasyleague.com/2013/detailed?L=59380&amp;W=16&amp;P=10848&amp;YEAR=2012"/>
    <hyperlink ref="C137" r:id="rId1805" tooltip="Week 1: at Bills Sun 10:00 a.m. PT" display="http://football6.myfantasyleague.com/2013/player?L=59380&amp;P=9898"/>
    <hyperlink ref="D137" r:id="rId1806" display="http://football6.myfantasyleague.com/2013/player?L=59380&amp;P=9898&amp;YEAR=2012"/>
    <hyperlink ref="F137" r:id="rId1807" display="http://football6.myfantasyleague.com/2013/detailed?L=59380&amp;W=1&amp;P=9898&amp;YEAR=2012"/>
    <hyperlink ref="G137" r:id="rId1808" display="http://football6.myfantasyleague.com/2013/detailed?L=59380&amp;W=2&amp;P=9898&amp;YEAR=2012"/>
    <hyperlink ref="H137" r:id="rId1809" display="http://football6.myfantasyleague.com/2013/detailed?L=59380&amp;W=3&amp;P=9898&amp;YEAR=2012"/>
    <hyperlink ref="I137" r:id="rId1810" display="http://football6.myfantasyleague.com/2013/detailed?L=59380&amp;W=4&amp;P=9898&amp;YEAR=2012"/>
    <hyperlink ref="K137" r:id="rId1811" display="http://football6.myfantasyleague.com/2013/detailed?L=59380&amp;W=6&amp;P=9898&amp;YEAR=2012"/>
    <hyperlink ref="L137" r:id="rId1812" display="http://football6.myfantasyleague.com/2013/detailed?L=59380&amp;W=7&amp;P=9898&amp;YEAR=2012"/>
    <hyperlink ref="M137" r:id="rId1813" display="http://football6.myfantasyleague.com/2013/detailed?L=59380&amp;W=8&amp;P=9898&amp;YEAR=2012"/>
    <hyperlink ref="N137" r:id="rId1814" display="http://football6.myfantasyleague.com/2013/detailed?L=59380&amp;W=9&amp;P=9898&amp;YEAR=2012"/>
    <hyperlink ref="O137" r:id="rId1815" display="http://football6.myfantasyleague.com/2013/detailed?L=59380&amp;W=10&amp;P=9898&amp;YEAR=2012"/>
    <hyperlink ref="Q137" r:id="rId1816" display="http://football6.myfantasyleague.com/2013/detailed?L=59380&amp;W=12&amp;P=9898&amp;YEAR=2012"/>
    <hyperlink ref="S137" r:id="rId1817" display="http://football6.myfantasyleague.com/2013/detailed?L=59380&amp;W=14&amp;P=9898&amp;YEAR=2012"/>
    <hyperlink ref="T137" r:id="rId1818" display="http://football6.myfantasyleague.com/2013/detailed?L=59380&amp;W=15&amp;P=9898&amp;YEAR=2012"/>
    <hyperlink ref="U137" r:id="rId1819" display="http://football6.myfantasyleague.com/2013/detailed?L=59380&amp;W=16&amp;P=9898&amp;YEAR=2012"/>
    <hyperlink ref="C138" r:id="rId1820" tooltip="Week 1: at Bills Sun 10:00 a.m. PT" display="http://football6.myfantasyleague.com/2013/player?L=59380&amp;P=10932"/>
    <hyperlink ref="D138" r:id="rId1821" display="http://football6.myfantasyleague.com/2013/player?L=59380&amp;P=10932&amp;YEAR=2012"/>
    <hyperlink ref="F138" r:id="rId1822" display="http://football6.myfantasyleague.com/2013/detailed?L=59380&amp;W=1&amp;P=10932&amp;YEAR=2012"/>
    <hyperlink ref="G138" r:id="rId1823" display="http://football6.myfantasyleague.com/2013/detailed?L=59380&amp;W=2&amp;P=10932&amp;YEAR=2012"/>
    <hyperlink ref="H138" r:id="rId1824" display="http://football6.myfantasyleague.com/2013/detailed?L=59380&amp;W=3&amp;P=10932&amp;YEAR=2012"/>
    <hyperlink ref="I138" r:id="rId1825" display="http://football6.myfantasyleague.com/2013/detailed?L=59380&amp;W=4&amp;P=10932&amp;YEAR=2012"/>
    <hyperlink ref="J138" r:id="rId1826" display="http://football6.myfantasyleague.com/2013/detailed?L=59380&amp;W=5&amp;P=10932&amp;YEAR=2012"/>
    <hyperlink ref="K138" r:id="rId1827" display="http://football6.myfantasyleague.com/2013/detailed?L=59380&amp;W=6&amp;P=10932&amp;YEAR=2012"/>
    <hyperlink ref="S138" r:id="rId1828" display="http://football6.myfantasyleague.com/2013/detailed?L=59380&amp;W=14&amp;P=10932&amp;YEAR=2012"/>
    <hyperlink ref="T138" r:id="rId1829" display="http://football6.myfantasyleague.com/2013/detailed?L=59380&amp;W=15&amp;P=10932&amp;YEAR=2012"/>
    <hyperlink ref="U138" r:id="rId1830" display="http://football6.myfantasyleague.com/2013/detailed?L=59380&amp;W=16&amp;P=10932&amp;YEAR=2012"/>
    <hyperlink ref="V138" r:id="rId1831" display="http://football6.myfantasyleague.com/2013/detailed?L=59380&amp;W=17&amp;P=10932&amp;YEAR=2012"/>
    <hyperlink ref="C139" r:id="rId1832" tooltip="Week 1: vs Ravens Thu 5:30 p.m. PT" display="http://football6.myfantasyleague.com/2013/player?L=59380&amp;P=10825"/>
    <hyperlink ref="D139" r:id="rId1833" display="http://football6.myfantasyleague.com/2013/player?L=59380&amp;P=10825&amp;YEAR=2012"/>
    <hyperlink ref="F139" r:id="rId1834" display="http://football6.myfantasyleague.com/2013/detailed?L=59380&amp;W=1&amp;P=10825&amp;YEAR=2012"/>
    <hyperlink ref="G139" r:id="rId1835" display="http://football6.myfantasyleague.com/2013/detailed?L=59380&amp;W=2&amp;P=10825&amp;YEAR=2012"/>
    <hyperlink ref="H139" r:id="rId1836" display="http://football6.myfantasyleague.com/2013/detailed?L=59380&amp;W=3&amp;P=10825&amp;YEAR=2012"/>
    <hyperlink ref="I139" r:id="rId1837" display="http://football6.myfantasyleague.com/2013/detailed?L=59380&amp;W=4&amp;P=10825&amp;YEAR=2012"/>
    <hyperlink ref="J139" r:id="rId1838" display="http://football6.myfantasyleague.com/2013/detailed?L=59380&amp;W=5&amp;P=10825&amp;YEAR=2012"/>
    <hyperlink ref="K139" r:id="rId1839" display="http://football6.myfantasyleague.com/2013/detailed?L=59380&amp;W=6&amp;P=10825&amp;YEAR=2012"/>
    <hyperlink ref="M139" r:id="rId1840" display="http://football6.myfantasyleague.com/2013/detailed?L=59380&amp;W=8&amp;P=10825&amp;YEAR=2012"/>
    <hyperlink ref="N139" r:id="rId1841" display="http://football6.myfantasyleague.com/2013/detailed?L=59380&amp;W=9&amp;P=10825&amp;YEAR=2012"/>
    <hyperlink ref="O139" r:id="rId1842" display="http://football6.myfantasyleague.com/2013/detailed?L=59380&amp;W=10&amp;P=10825&amp;YEAR=2012"/>
    <hyperlink ref="P139" r:id="rId1843" display="http://football6.myfantasyleague.com/2013/detailed?L=59380&amp;W=11&amp;P=10825&amp;YEAR=2012"/>
    <hyperlink ref="Q139" r:id="rId1844" display="http://football6.myfantasyleague.com/2013/detailed?L=59380&amp;W=12&amp;P=10825&amp;YEAR=2012"/>
    <hyperlink ref="R139" r:id="rId1845" display="http://football6.myfantasyleague.com/2013/detailed?L=59380&amp;W=13&amp;P=10825&amp;YEAR=2012"/>
    <hyperlink ref="S139" r:id="rId1846" display="http://football6.myfantasyleague.com/2013/detailed?L=59380&amp;W=14&amp;P=10825&amp;YEAR=2012"/>
    <hyperlink ref="T139" r:id="rId1847" display="http://football6.myfantasyleague.com/2013/detailed?L=59380&amp;W=15&amp;P=10825&amp;YEAR=2012"/>
    <hyperlink ref="U139" r:id="rId1848" display="http://football6.myfantasyleague.com/2013/detailed?L=59380&amp;W=16&amp;P=10825&amp;YEAR=2012"/>
    <hyperlink ref="V139" r:id="rId1849" display="http://football6.myfantasyleague.com/2013/detailed?L=59380&amp;W=17&amp;P=10825&amp;YEAR=2012"/>
    <hyperlink ref="C140" r:id="rId1850" tooltip="Week 1: vs Packers Sun 1:25 p.m. PT" display="http://football6.myfantasyleague.com/2013/player?L=59380&amp;P=6982"/>
    <hyperlink ref="D140" r:id="rId1851" display="http://football6.myfantasyleague.com/2013/player?L=59380&amp;P=6982&amp;YEAR=2012"/>
    <hyperlink ref="F140" r:id="rId1852" display="http://football6.myfantasyleague.com/2013/detailed?L=59380&amp;W=1&amp;P=6982&amp;YEAR=2012"/>
    <hyperlink ref="G140" r:id="rId1853" display="http://football6.myfantasyleague.com/2013/detailed?L=59380&amp;W=2&amp;P=6982&amp;YEAR=2012"/>
    <hyperlink ref="H140" r:id="rId1854" display="http://football6.myfantasyleague.com/2013/detailed?L=59380&amp;W=3&amp;P=6982&amp;YEAR=2012"/>
    <hyperlink ref="I140" r:id="rId1855" display="http://football6.myfantasyleague.com/2013/detailed?L=59380&amp;W=4&amp;P=6982&amp;YEAR=2012"/>
    <hyperlink ref="J140" r:id="rId1856" display="http://football6.myfantasyleague.com/2013/detailed?L=59380&amp;W=5&amp;P=6982&amp;YEAR=2012"/>
    <hyperlink ref="K140" r:id="rId1857" display="http://football6.myfantasyleague.com/2013/detailed?L=59380&amp;W=6&amp;P=6982&amp;YEAR=2012"/>
    <hyperlink ref="L140" r:id="rId1858" display="http://football6.myfantasyleague.com/2013/detailed?L=59380&amp;W=7&amp;P=6982&amp;YEAR=2012"/>
    <hyperlink ref="N140" r:id="rId1859" display="http://football6.myfantasyleague.com/2013/detailed?L=59380&amp;W=9&amp;P=6982&amp;YEAR=2012"/>
    <hyperlink ref="O140" r:id="rId1860" display="http://football6.myfantasyleague.com/2013/detailed?L=59380&amp;W=10&amp;P=6982&amp;YEAR=2012"/>
    <hyperlink ref="P140" r:id="rId1861" display="http://football6.myfantasyleague.com/2013/detailed?L=59380&amp;W=11&amp;P=6982&amp;YEAR=2012"/>
    <hyperlink ref="Q140" r:id="rId1862" display="http://football6.myfantasyleague.com/2013/detailed?L=59380&amp;W=12&amp;P=6982&amp;YEAR=2012"/>
    <hyperlink ref="R140" r:id="rId1863" display="http://football6.myfantasyleague.com/2013/detailed?L=59380&amp;W=13&amp;P=6982&amp;YEAR=2012"/>
    <hyperlink ref="S140" r:id="rId1864" display="http://football6.myfantasyleague.com/2013/detailed?L=59380&amp;W=14&amp;P=6982&amp;YEAR=2012"/>
    <hyperlink ref="T140" r:id="rId1865" display="http://football6.myfantasyleague.com/2013/detailed?L=59380&amp;W=15&amp;P=6982&amp;YEAR=2012"/>
    <hyperlink ref="U140" r:id="rId1866" display="http://football6.myfantasyleague.com/2013/detailed?L=59380&amp;W=16&amp;P=6982&amp;YEAR=2012"/>
    <hyperlink ref="W140" r:id="rId1867" tooltip="Franchise home page" display="http://football6.myfantasyleague.com/2013/options?L=59380&amp;F=0005&amp;O=07"/>
    <hyperlink ref="C141" r:id="rId1868" tooltip="Week 1: Bye" display="http://football6.myfantasyleague.com/2013/player?L=59380&amp;P=7972"/>
    <hyperlink ref="D141" r:id="rId1869" display="http://football6.myfantasyleague.com/2013/player?L=59380&amp;P=7972&amp;YEAR=2012"/>
    <hyperlink ref="F141" r:id="rId1870" display="http://football6.myfantasyleague.com/2013/detailed?L=59380&amp;W=1&amp;P=7972&amp;YEAR=2012"/>
    <hyperlink ref="G141" r:id="rId1871" display="http://football6.myfantasyleague.com/2013/detailed?L=59380&amp;W=2&amp;P=7972&amp;YEAR=2012"/>
    <hyperlink ref="H141" r:id="rId1872" display="http://football6.myfantasyleague.com/2013/detailed?L=59380&amp;W=3&amp;P=7972&amp;YEAR=2012"/>
    <hyperlink ref="I141" r:id="rId1873" display="http://football6.myfantasyleague.com/2013/detailed?L=59380&amp;W=4&amp;P=7972&amp;YEAR=2012"/>
    <hyperlink ref="J141" r:id="rId1874" display="http://football6.myfantasyleague.com/2013/detailed?L=59380&amp;W=5&amp;P=7972&amp;YEAR=2012"/>
    <hyperlink ref="K141" r:id="rId1875" display="http://football6.myfantasyleague.com/2013/detailed?L=59380&amp;W=6&amp;P=7972&amp;YEAR=2012"/>
    <hyperlink ref="L141" r:id="rId1876" display="http://football6.myfantasyleague.com/2013/detailed?L=59380&amp;W=7&amp;P=7972&amp;YEAR=2012"/>
    <hyperlink ref="M141" r:id="rId1877" display="http://football6.myfantasyleague.com/2013/detailed?L=59380&amp;W=8&amp;P=7972&amp;YEAR=2012"/>
    <hyperlink ref="N141" r:id="rId1878" display="http://football6.myfantasyleague.com/2013/detailed?L=59380&amp;W=9&amp;P=7972&amp;YEAR=2012"/>
    <hyperlink ref="O141" r:id="rId1879" display="http://football6.myfantasyleague.com/2013/detailed?L=59380&amp;W=10&amp;P=7972&amp;YEAR=2012"/>
    <hyperlink ref="Q141" r:id="rId1880" display="http://football6.myfantasyleague.com/2013/detailed?L=59380&amp;W=12&amp;P=7972&amp;YEAR=2012"/>
    <hyperlink ref="R141" r:id="rId1881" display="http://football6.myfantasyleague.com/2013/detailed?L=59380&amp;W=13&amp;P=7972&amp;YEAR=2012"/>
    <hyperlink ref="S141" r:id="rId1882" display="http://football6.myfantasyleague.com/2013/detailed?L=59380&amp;W=14&amp;P=7972&amp;YEAR=2012"/>
    <hyperlink ref="T141" r:id="rId1883" display="http://football6.myfantasyleague.com/2013/detailed?L=59380&amp;W=15&amp;P=7972&amp;YEAR=2012"/>
    <hyperlink ref="U141" r:id="rId1884" display="http://football6.myfantasyleague.com/2013/detailed?L=59380&amp;W=16&amp;P=7972&amp;YEAR=2012"/>
    <hyperlink ref="V141" r:id="rId1885" display="http://football6.myfantasyleague.com/2013/detailed?L=59380&amp;W=17&amp;P=7972&amp;YEAR=2012"/>
    <hyperlink ref="C142" r:id="rId1886" tooltip="Week 1: Bye" display="http://football6.myfantasyleague.com/2013/player?L=59380&amp;P=8830"/>
    <hyperlink ref="D142" r:id="rId1887" display="http://football6.myfantasyleague.com/2013/player?L=59380&amp;P=8830&amp;YEAR=2012"/>
    <hyperlink ref="F142" r:id="rId1888" display="http://football6.myfantasyleague.com/2013/detailed?L=59380&amp;W=1&amp;P=8830&amp;YEAR=2012"/>
    <hyperlink ref="G142" r:id="rId1889" display="http://football6.myfantasyleague.com/2013/detailed?L=59380&amp;W=2&amp;P=8830&amp;YEAR=2012"/>
    <hyperlink ref="C143" r:id="rId1890" tooltip="Week 1: at Cowboys Sun 5:30 p.m. PT" display="http://football6.myfantasyleague.com/2013/player?L=59380&amp;P=10562"/>
    <hyperlink ref="D143" r:id="rId1891" display="http://football6.myfantasyleague.com/2013/player?L=59380&amp;P=10562&amp;YEAR=2012"/>
    <hyperlink ref="F143" r:id="rId1892" display="http://football6.myfantasyleague.com/2013/detailed?L=59380&amp;W=1&amp;P=10562&amp;YEAR=2012"/>
    <hyperlink ref="G143" r:id="rId1893" display="http://football6.myfantasyleague.com/2013/detailed?L=59380&amp;W=2&amp;P=10562&amp;YEAR=2012"/>
    <hyperlink ref="H143" r:id="rId1894" display="http://football6.myfantasyleague.com/2013/detailed?L=59380&amp;W=3&amp;P=10562&amp;YEAR=2012"/>
    <hyperlink ref="I143" r:id="rId1895" display="http://football6.myfantasyleague.com/2013/detailed?L=59380&amp;W=4&amp;P=10562&amp;YEAR=2012"/>
    <hyperlink ref="J143" r:id="rId1896" display="http://football6.myfantasyleague.com/2013/detailed?L=59380&amp;W=5&amp;P=10562&amp;YEAR=2012"/>
    <hyperlink ref="L143" r:id="rId1897" display="http://football6.myfantasyleague.com/2013/detailed?L=59380&amp;W=7&amp;P=10562&amp;YEAR=2012"/>
    <hyperlink ref="M143" r:id="rId1898" display="http://football6.myfantasyleague.com/2013/detailed?L=59380&amp;W=8&amp;P=10562&amp;YEAR=2012"/>
    <hyperlink ref="N143" r:id="rId1899" display="http://football6.myfantasyleague.com/2013/detailed?L=59380&amp;W=9&amp;P=10562&amp;YEAR=2012"/>
    <hyperlink ref="O143" r:id="rId1900" display="http://football6.myfantasyleague.com/2013/detailed?L=59380&amp;W=10&amp;P=10562&amp;YEAR=2012"/>
    <hyperlink ref="P143" r:id="rId1901" display="http://football6.myfantasyleague.com/2013/detailed?L=59380&amp;W=11&amp;P=10562&amp;YEAR=2012"/>
    <hyperlink ref="Q143" r:id="rId1902" display="http://football6.myfantasyleague.com/2013/detailed?L=59380&amp;W=12&amp;P=10562&amp;YEAR=2012"/>
    <hyperlink ref="R143" r:id="rId1903" display="http://football6.myfantasyleague.com/2013/detailed?L=59380&amp;W=13&amp;P=10562&amp;YEAR=2012"/>
    <hyperlink ref="S143" r:id="rId1904" display="http://football6.myfantasyleague.com/2013/detailed?L=59380&amp;W=14&amp;P=10562&amp;YEAR=2012"/>
    <hyperlink ref="T143" r:id="rId1905" display="http://football6.myfantasyleague.com/2013/detailed?L=59380&amp;W=15&amp;P=10562&amp;YEAR=2012"/>
    <hyperlink ref="U143" r:id="rId1906" display="http://football6.myfantasyleague.com/2013/detailed?L=59380&amp;W=16&amp;P=10562&amp;YEAR=2012"/>
    <hyperlink ref="V143" r:id="rId1907" display="http://football6.myfantasyleague.com/2013/detailed?L=59380&amp;W=17&amp;P=10562&amp;YEAR=2012"/>
    <hyperlink ref="C144" r:id="rId1908" tooltip="Week 1: at Jaguars Sun 10:00 a.m. PT" display="http://football6.myfantasyleague.com/2013/player?L=59380&amp;P=8667"/>
    <hyperlink ref="D144" r:id="rId1909" display="http://football6.myfantasyleague.com/2013/player?L=59380&amp;P=8667&amp;YEAR=2012"/>
    <hyperlink ref="F144" r:id="rId1910" display="http://football6.myfantasyleague.com/2013/detailed?L=59380&amp;W=1&amp;P=8667&amp;YEAR=2012"/>
    <hyperlink ref="G144" r:id="rId1911" display="http://football6.myfantasyleague.com/2013/detailed?L=59380&amp;W=2&amp;P=8667&amp;YEAR=2012"/>
    <hyperlink ref="H144" r:id="rId1912" display="http://football6.myfantasyleague.com/2013/detailed?L=59380&amp;W=3&amp;P=8667&amp;YEAR=2012"/>
    <hyperlink ref="I144" r:id="rId1913" display="http://football6.myfantasyleague.com/2013/detailed?L=59380&amp;W=4&amp;P=8667&amp;YEAR=2012"/>
    <hyperlink ref="J144" r:id="rId1914" display="http://football6.myfantasyleague.com/2013/detailed?L=59380&amp;W=5&amp;P=8667&amp;YEAR=2012"/>
    <hyperlink ref="K144" r:id="rId1915" display="http://football6.myfantasyleague.com/2013/detailed?L=59380&amp;W=6&amp;P=8667&amp;YEAR=2012"/>
    <hyperlink ref="M144" r:id="rId1916" display="http://football6.myfantasyleague.com/2013/detailed?L=59380&amp;W=8&amp;P=8667&amp;YEAR=2012"/>
    <hyperlink ref="N144" r:id="rId1917" display="http://football6.myfantasyleague.com/2013/detailed?L=59380&amp;W=9&amp;P=8667&amp;YEAR=2012"/>
    <hyperlink ref="O144" r:id="rId1918" display="http://football6.myfantasyleague.com/2013/detailed?L=59380&amp;W=10&amp;P=8667&amp;YEAR=2012"/>
    <hyperlink ref="P144" r:id="rId1919" display="http://football6.myfantasyleague.com/2013/detailed?L=59380&amp;W=11&amp;P=8667&amp;YEAR=2012"/>
    <hyperlink ref="Q144" r:id="rId1920" display="http://football6.myfantasyleague.com/2013/detailed?L=59380&amp;W=12&amp;P=8667&amp;YEAR=2012"/>
    <hyperlink ref="R144" r:id="rId1921" display="http://football6.myfantasyleague.com/2013/detailed?L=59380&amp;W=13&amp;P=8667&amp;YEAR=2012"/>
    <hyperlink ref="S144" r:id="rId1922" display="http://football6.myfantasyleague.com/2013/detailed?L=59380&amp;W=14&amp;P=8667&amp;YEAR=2012"/>
    <hyperlink ref="W144" r:id="rId1923" tooltip="Franchise home page" display="http://football6.myfantasyleague.com/2013/options?L=59380&amp;F=0012&amp;O=07"/>
    <hyperlink ref="C145" r:id="rId1924" tooltip="Week 1: vs Eagles Mon 4:10 p.m. PT" display="http://football6.myfantasyleague.com/2013/player?L=59380&amp;P=8595"/>
    <hyperlink ref="D145" r:id="rId1925" display="http://football6.myfantasyleague.com/2013/player?L=59380&amp;P=8595&amp;YEAR=2012"/>
    <hyperlink ref="F145" r:id="rId1926" display="http://football6.myfantasyleague.com/2013/detailed?L=59380&amp;W=1&amp;P=8595&amp;YEAR=2012"/>
    <hyperlink ref="G145" r:id="rId1927" display="http://football6.myfantasyleague.com/2013/detailed?L=59380&amp;W=2&amp;P=8595&amp;YEAR=2012"/>
    <hyperlink ref="H145" r:id="rId1928" display="http://football6.myfantasyleague.com/2013/detailed?L=59380&amp;W=3&amp;P=8595&amp;YEAR=2012"/>
    <hyperlink ref="I145" r:id="rId1929" display="http://football6.myfantasyleague.com/2013/detailed?L=59380&amp;W=4&amp;P=8595&amp;YEAR=2012"/>
    <hyperlink ref="J145" r:id="rId1930" display="http://football6.myfantasyleague.com/2013/detailed?L=59380&amp;W=5&amp;P=8595&amp;YEAR=2012"/>
    <hyperlink ref="K145" r:id="rId1931" display="http://football6.myfantasyleague.com/2013/detailed?L=59380&amp;W=6&amp;P=8595&amp;YEAR=2012"/>
    <hyperlink ref="L145" r:id="rId1932" display="http://football6.myfantasyleague.com/2013/detailed?L=59380&amp;W=7&amp;P=8595&amp;YEAR=2012"/>
    <hyperlink ref="M145" r:id="rId1933" display="http://football6.myfantasyleague.com/2013/detailed?L=59380&amp;W=8&amp;P=8595&amp;YEAR=2012"/>
    <hyperlink ref="N145" r:id="rId1934" display="http://football6.myfantasyleague.com/2013/detailed?L=59380&amp;W=9&amp;P=8595&amp;YEAR=2012"/>
    <hyperlink ref="P145" r:id="rId1935" display="http://football6.myfantasyleague.com/2013/detailed?L=59380&amp;W=11&amp;P=8595&amp;YEAR=2012"/>
    <hyperlink ref="Q145" r:id="rId1936" display="http://football6.myfantasyleague.com/2013/detailed?L=59380&amp;W=12&amp;P=8595&amp;YEAR=2012"/>
    <hyperlink ref="R145" r:id="rId1937" display="http://football6.myfantasyleague.com/2013/detailed?L=59380&amp;W=13&amp;P=8595&amp;YEAR=2012"/>
    <hyperlink ref="S145" r:id="rId1938" display="http://football6.myfantasyleague.com/2013/detailed?L=59380&amp;W=14&amp;P=8595&amp;YEAR=2012"/>
    <hyperlink ref="T145" r:id="rId1939" display="http://football6.myfantasyleague.com/2013/detailed?L=59380&amp;W=15&amp;P=8595&amp;YEAR=2012"/>
    <hyperlink ref="U145" r:id="rId1940" display="http://football6.myfantasyleague.com/2013/detailed?L=59380&amp;W=16&amp;P=8595&amp;YEAR=2012"/>
    <hyperlink ref="V145" r:id="rId1941" display="http://football6.myfantasyleague.com/2013/detailed?L=59380&amp;W=17&amp;P=8595&amp;YEAR=2012"/>
    <hyperlink ref="C146" r:id="rId1942" tooltip="Week 1: at Jets Sun 10:00 a.m. PT" display="http://football6.myfantasyleague.com/2013/player?L=59380&amp;P=10259"/>
    <hyperlink ref="D146" r:id="rId1943" display="http://football6.myfantasyleague.com/2013/player?L=59380&amp;P=10259&amp;YEAR=2012"/>
    <hyperlink ref="M146" r:id="rId1944" display="http://football6.myfantasyleague.com/2013/detailed?L=59380&amp;W=8&amp;P=10259&amp;YEAR=2012"/>
    <hyperlink ref="N146" r:id="rId1945" display="http://football6.myfantasyleague.com/2013/detailed?L=59380&amp;W=9&amp;P=10259&amp;YEAR=2012"/>
    <hyperlink ref="O146" r:id="rId1946" display="http://football6.myfantasyleague.com/2013/detailed?L=59380&amp;W=10&amp;P=10259&amp;YEAR=2012"/>
    <hyperlink ref="P146" r:id="rId1947" display="http://football6.myfantasyleague.com/2013/detailed?L=59380&amp;W=11&amp;P=10259&amp;YEAR=2012"/>
    <hyperlink ref="Q146" r:id="rId1948" display="http://football6.myfantasyleague.com/2013/detailed?L=59380&amp;W=12&amp;P=10259&amp;YEAR=2012"/>
    <hyperlink ref="R146" r:id="rId1949" display="http://football6.myfantasyleague.com/2013/detailed?L=59380&amp;W=13&amp;P=10259&amp;YEAR=2012"/>
    <hyperlink ref="S146" r:id="rId1950" display="http://football6.myfantasyleague.com/2013/detailed?L=59380&amp;W=14&amp;P=10259&amp;YEAR=2012"/>
    <hyperlink ref="T146" r:id="rId1951" display="http://football6.myfantasyleague.com/2013/detailed?L=59380&amp;W=15&amp;P=10259&amp;YEAR=2012"/>
    <hyperlink ref="U146" r:id="rId1952" display="http://football6.myfantasyleague.com/2013/detailed?L=59380&amp;W=16&amp;P=10259&amp;YEAR=2012"/>
    <hyperlink ref="V146" r:id="rId1953" display="http://football6.myfantasyleague.com/2013/detailed?L=59380&amp;W=17&amp;P=10259&amp;YEAR=2012"/>
    <hyperlink ref="C147" r:id="rId1954" tooltip="Week 1: vs Packers Sun 1:25 p.m. PT" display="http://football6.myfantasyleague.com/2013/player?L=59380&amp;P=9840"/>
    <hyperlink ref="D147" r:id="rId1955" display="http://football6.myfantasyleague.com/2013/player?L=59380&amp;P=9840&amp;YEAR=2012"/>
    <hyperlink ref="F147" r:id="rId1956" display="http://football6.myfantasyleague.com/2013/detailed?L=59380&amp;W=1&amp;P=9840&amp;YEAR=2012"/>
    <hyperlink ref="G147" r:id="rId1957" display="http://football6.myfantasyleague.com/2013/detailed?L=59380&amp;W=2&amp;P=9840&amp;YEAR=2012"/>
    <hyperlink ref="H147" r:id="rId1958" display="http://football6.myfantasyleague.com/2013/detailed?L=59380&amp;W=3&amp;P=9840&amp;YEAR=2012"/>
    <hyperlink ref="I147" r:id="rId1959" display="http://football6.myfantasyleague.com/2013/detailed?L=59380&amp;W=4&amp;P=9840&amp;YEAR=2012"/>
    <hyperlink ref="J147" r:id="rId1960" display="http://football6.myfantasyleague.com/2013/detailed?L=59380&amp;W=5&amp;P=9840&amp;YEAR=2012"/>
    <hyperlink ref="K147" r:id="rId1961" display="http://football6.myfantasyleague.com/2013/detailed?L=59380&amp;W=6&amp;P=9840&amp;YEAR=2012"/>
    <hyperlink ref="L147" r:id="rId1962" display="http://football6.myfantasyleague.com/2013/detailed?L=59380&amp;W=7&amp;P=9840&amp;YEAR=2012"/>
    <hyperlink ref="M147" r:id="rId1963" display="http://football6.myfantasyleague.com/2013/detailed?L=59380&amp;W=8&amp;P=9840&amp;YEAR=2012"/>
    <hyperlink ref="O147" r:id="rId1964" display="http://football6.myfantasyleague.com/2013/detailed?L=59380&amp;W=10&amp;P=9840&amp;YEAR=2012"/>
    <hyperlink ref="P147" r:id="rId1965" display="http://football6.myfantasyleague.com/2013/detailed?L=59380&amp;W=11&amp;P=9840&amp;YEAR=2012"/>
    <hyperlink ref="Q147" r:id="rId1966" display="http://football6.myfantasyleague.com/2013/detailed?L=59380&amp;W=12&amp;P=9840&amp;YEAR=2012"/>
    <hyperlink ref="R147" r:id="rId1967" display="http://football6.myfantasyleague.com/2013/detailed?L=59380&amp;W=13&amp;P=9840&amp;YEAR=2012"/>
    <hyperlink ref="S147" r:id="rId1968" display="http://football6.myfantasyleague.com/2013/detailed?L=59380&amp;W=14&amp;P=9840&amp;YEAR=2012"/>
    <hyperlink ref="T147" r:id="rId1969" display="http://football6.myfantasyleague.com/2013/detailed?L=59380&amp;W=15&amp;P=9840&amp;YEAR=2012"/>
    <hyperlink ref="U147" r:id="rId1970" display="http://football6.myfantasyleague.com/2013/detailed?L=59380&amp;W=16&amp;P=9840&amp;YEAR=2012"/>
    <hyperlink ref="V147" r:id="rId1971" display="http://football6.myfantasyleague.com/2013/detailed?L=59380&amp;W=17&amp;P=9840&amp;YEAR=2012"/>
    <hyperlink ref="W147" r:id="rId1972" tooltip="Franchise home page" display="http://football6.myfantasyleague.com/2013/options?L=59380&amp;F=0011&amp;O=07"/>
    <hyperlink ref="C148" r:id="rId1973" tooltip="Week 1: vs Bengals Sun 10:00 a.m. PT" display="http://football6.myfantasyleague.com/2013/player?L=59380&amp;P=9190"/>
    <hyperlink ref="D148" r:id="rId1974" display="http://football6.myfantasyleague.com/2013/player?L=59380&amp;P=9190&amp;YEAR=2012"/>
    <hyperlink ref="L148" r:id="rId1975" display="http://football6.myfantasyleague.com/2013/detailed?L=59380&amp;W=7&amp;P=9190&amp;YEAR=2012"/>
    <hyperlink ref="M148" r:id="rId1976" display="http://football6.myfantasyleague.com/2013/detailed?L=59380&amp;W=8&amp;P=9190&amp;YEAR=2012"/>
    <hyperlink ref="N148" r:id="rId1977" display="http://football6.myfantasyleague.com/2013/detailed?L=59380&amp;W=9&amp;P=9190&amp;YEAR=2012"/>
    <hyperlink ref="O148" r:id="rId1978" display="http://football6.myfantasyleague.com/2013/detailed?L=59380&amp;W=10&amp;P=9190&amp;YEAR=2012"/>
    <hyperlink ref="P148" r:id="rId1979" display="http://football6.myfantasyleague.com/2013/detailed?L=59380&amp;W=11&amp;P=9190&amp;YEAR=2012"/>
    <hyperlink ref="Q148" r:id="rId1980" display="http://football6.myfantasyleague.com/2013/detailed?L=59380&amp;W=12&amp;P=9190&amp;YEAR=2012"/>
    <hyperlink ref="R148" r:id="rId1981" display="http://football6.myfantasyleague.com/2013/detailed?L=59380&amp;W=13&amp;P=9190&amp;YEAR=2012"/>
    <hyperlink ref="S148" r:id="rId1982" display="http://football6.myfantasyleague.com/2013/detailed?L=59380&amp;W=14&amp;P=9190&amp;YEAR=2012"/>
    <hyperlink ref="T148" r:id="rId1983" display="http://football6.myfantasyleague.com/2013/detailed?L=59380&amp;W=15&amp;P=9190&amp;YEAR=2012"/>
    <hyperlink ref="U148" r:id="rId1984" display="http://football6.myfantasyleague.com/2013/detailed?L=59380&amp;W=16&amp;P=9190&amp;YEAR=2012"/>
    <hyperlink ref="V148" r:id="rId1985" display="http://football6.myfantasyleague.com/2013/detailed?L=59380&amp;W=17&amp;P=9190&amp;YEAR=2012"/>
    <hyperlink ref="C149" r:id="rId1986" tooltip="Week 1: at Redskins Mon 4:10 p.m. PT" display="http://football6.myfantasyleague.com/2013/player?L=59380&amp;P=10781"/>
    <hyperlink ref="D149" r:id="rId1987" display="http://football6.myfantasyleague.com/2013/player?L=59380&amp;P=10781&amp;YEAR=2012"/>
    <hyperlink ref="F149" r:id="rId1988" display="http://football6.myfantasyleague.com/2013/detailed?L=59380&amp;W=1&amp;P=10781&amp;YEAR=2012"/>
    <hyperlink ref="G149" r:id="rId1989" display="http://football6.myfantasyleague.com/2013/detailed?L=59380&amp;W=2&amp;P=10781&amp;YEAR=2012"/>
    <hyperlink ref="H149" r:id="rId1990" display="http://football6.myfantasyleague.com/2013/detailed?L=59380&amp;W=3&amp;P=10781&amp;YEAR=2012"/>
    <hyperlink ref="I149" r:id="rId1991" display="http://football6.myfantasyleague.com/2013/detailed?L=59380&amp;W=4&amp;P=10781&amp;YEAR=2012"/>
    <hyperlink ref="J149" r:id="rId1992" display="http://football6.myfantasyleague.com/2013/detailed?L=59380&amp;W=5&amp;P=10781&amp;YEAR=2012"/>
    <hyperlink ref="K149" r:id="rId1993" display="http://football6.myfantasyleague.com/2013/detailed?L=59380&amp;W=6&amp;P=10781&amp;YEAR=2012"/>
    <hyperlink ref="M149" r:id="rId1994" display="http://football6.myfantasyleague.com/2013/detailed?L=59380&amp;W=8&amp;P=10781&amp;YEAR=2012"/>
    <hyperlink ref="N149" r:id="rId1995" display="http://football6.myfantasyleague.com/2013/detailed?L=59380&amp;W=9&amp;P=10781&amp;YEAR=2012"/>
    <hyperlink ref="O149" r:id="rId1996" display="http://football6.myfantasyleague.com/2013/detailed?L=59380&amp;W=10&amp;P=10781&amp;YEAR=2012"/>
    <hyperlink ref="P149" r:id="rId1997" display="http://football6.myfantasyleague.com/2013/detailed?L=59380&amp;W=11&amp;P=10781&amp;YEAR=2012"/>
    <hyperlink ref="Q149" r:id="rId1998" display="http://football6.myfantasyleague.com/2013/detailed?L=59380&amp;W=12&amp;P=10781&amp;YEAR=2012"/>
    <hyperlink ref="R149" r:id="rId1999" display="http://football6.myfantasyleague.com/2013/detailed?L=59380&amp;W=13&amp;P=10781&amp;YEAR=2012"/>
    <hyperlink ref="S149" r:id="rId2000" display="http://football6.myfantasyleague.com/2013/detailed?L=59380&amp;W=14&amp;P=10781&amp;YEAR=2012"/>
    <hyperlink ref="T149" r:id="rId2001" display="http://football6.myfantasyleague.com/2013/detailed?L=59380&amp;W=15&amp;P=10781&amp;YEAR=2012"/>
    <hyperlink ref="U149" r:id="rId2002" display="http://football6.myfantasyleague.com/2013/detailed?L=59380&amp;W=16&amp;P=10781&amp;YEAR=2012"/>
    <hyperlink ref="V149" r:id="rId2003" display="http://football6.myfantasyleague.com/2013/detailed?L=59380&amp;W=17&amp;P=10781&amp;YEAR=2012"/>
    <hyperlink ref="C150" r:id="rId2004" tooltip="Week 1: at 49ers Sun 1:25 p.m. PT" display="http://football6.myfantasyleague.com/2013/player?L=59380&amp;P=10930"/>
    <hyperlink ref="D150" r:id="rId2005" display="http://football6.myfantasyleague.com/2013/player?L=59380&amp;P=10930&amp;YEAR=2012"/>
    <hyperlink ref="K150" r:id="rId2006" display="http://football6.myfantasyleague.com/2013/detailed?L=59380&amp;W=6&amp;P=10930&amp;YEAR=2012"/>
    <hyperlink ref="L150" r:id="rId2007" display="http://football6.myfantasyleague.com/2013/detailed?L=59380&amp;W=7&amp;P=10930&amp;YEAR=2012"/>
    <hyperlink ref="M150" r:id="rId2008" display="http://football6.myfantasyleague.com/2013/detailed?L=59380&amp;W=8&amp;P=10930&amp;YEAR=2012"/>
    <hyperlink ref="N150" r:id="rId2009" display="http://football6.myfantasyleague.com/2013/detailed?L=59380&amp;W=9&amp;P=10930&amp;YEAR=2012"/>
    <hyperlink ref="Q150" r:id="rId2010" display="http://football6.myfantasyleague.com/2013/detailed?L=59380&amp;W=12&amp;P=10930&amp;YEAR=2012"/>
    <hyperlink ref="R150" r:id="rId2011" display="http://football6.myfantasyleague.com/2013/detailed?L=59380&amp;W=13&amp;P=10930&amp;YEAR=2012"/>
    <hyperlink ref="S150" r:id="rId2012" display="http://football6.myfantasyleague.com/2013/detailed?L=59380&amp;W=14&amp;P=10930&amp;YEAR=2012"/>
    <hyperlink ref="T150" r:id="rId2013" display="http://football6.myfantasyleague.com/2013/detailed?L=59380&amp;W=15&amp;P=10930&amp;YEAR=2012"/>
    <hyperlink ref="U150" r:id="rId2014" display="http://football6.myfantasyleague.com/2013/detailed?L=59380&amp;W=16&amp;P=10930&amp;YEAR=2012"/>
    <hyperlink ref="V150" r:id="rId2015" display="http://football6.myfantasyleague.com/2013/detailed?L=59380&amp;W=17&amp;P=10930&amp;YEAR=2012"/>
    <hyperlink ref="C151" r:id="rId2016" tooltip="Week 1: vs Eagles Mon 4:10 p.m. PT" display="http://football6.myfantasyleague.com/2013/player?L=59380&amp;P=9491"/>
    <hyperlink ref="D151" r:id="rId2017" display="http://football6.myfantasyleague.com/2013/player?L=59380&amp;P=9491&amp;YEAR=2012"/>
    <hyperlink ref="F151" r:id="rId2018" display="http://football6.myfantasyleague.com/2013/detailed?L=59380&amp;W=1&amp;P=9491&amp;YEAR=2012"/>
    <hyperlink ref="G151" r:id="rId2019" display="http://football6.myfantasyleague.com/2013/detailed?L=59380&amp;W=2&amp;P=9491&amp;YEAR=2012"/>
    <hyperlink ref="H151" r:id="rId2020" display="http://football6.myfantasyleague.com/2013/detailed?L=59380&amp;W=3&amp;P=9491&amp;YEAR=2012"/>
    <hyperlink ref="I151" r:id="rId2021" display="http://football6.myfantasyleague.com/2013/detailed?L=59380&amp;W=4&amp;P=9491&amp;YEAR=2012"/>
    <hyperlink ref="J151" r:id="rId2022" display="http://football6.myfantasyleague.com/2013/detailed?L=59380&amp;W=5&amp;P=9491&amp;YEAR=2012"/>
    <hyperlink ref="K151" r:id="rId2023" display="http://football6.myfantasyleague.com/2013/detailed?L=59380&amp;W=6&amp;P=9491&amp;YEAR=2012"/>
    <hyperlink ref="M151" r:id="rId2024" display="http://football6.myfantasyleague.com/2013/detailed?L=59380&amp;W=8&amp;P=9491&amp;YEAR=2012"/>
    <hyperlink ref="P151" r:id="rId2025" display="http://football6.myfantasyleague.com/2013/detailed?L=59380&amp;W=11&amp;P=9491&amp;YEAR=2012"/>
    <hyperlink ref="Q151" r:id="rId2026" display="http://football6.myfantasyleague.com/2013/detailed?L=59380&amp;W=12&amp;P=9491&amp;YEAR=2012"/>
    <hyperlink ref="R151" r:id="rId2027" display="http://football6.myfantasyleague.com/2013/detailed?L=59380&amp;W=13&amp;P=9491&amp;YEAR=2012"/>
    <hyperlink ref="C152" r:id="rId2028" tooltip="Week 1: at Panthers Sun 10:00 a.m. PT" display="http://football6.myfantasyleague.com/2013/player?L=59380&amp;P=10419"/>
    <hyperlink ref="D152" r:id="rId2029" display="http://football6.myfantasyleague.com/2013/player?L=59380&amp;P=10419&amp;YEAR=2012"/>
    <hyperlink ref="V152" r:id="rId2030" display="http://football6.myfantasyleague.com/2013/detailed?L=59380&amp;W=17&amp;P=10419&amp;YEAR=2012"/>
    <hyperlink ref="C153" r:id="rId2031" tooltip="Week 1: vs Cardinals Sun 1:25 p.m. PT" display="http://football6.myfantasyleague.com/2013/player?L=59380&amp;P=9817"/>
    <hyperlink ref="D153" r:id="rId2032" display="http://football6.myfantasyleague.com/2013/player?L=59380&amp;P=9817&amp;YEAR=2012"/>
    <hyperlink ref="F153" r:id="rId2033" display="http://football6.myfantasyleague.com/2013/detailed?L=59380&amp;W=1&amp;P=9817&amp;YEAR=2012"/>
    <hyperlink ref="G153" r:id="rId2034" display="http://football6.myfantasyleague.com/2013/detailed?L=59380&amp;W=2&amp;P=9817&amp;YEAR=2012"/>
    <hyperlink ref="H153" r:id="rId2035" display="http://football6.myfantasyleague.com/2013/detailed?L=59380&amp;W=3&amp;P=9817&amp;YEAR=2012"/>
    <hyperlink ref="I153" r:id="rId2036" display="http://football6.myfantasyleague.com/2013/detailed?L=59380&amp;W=4&amp;P=9817&amp;YEAR=2012"/>
    <hyperlink ref="J153" r:id="rId2037" display="http://football6.myfantasyleague.com/2013/detailed?L=59380&amp;W=5&amp;P=9817&amp;YEAR=2012"/>
    <hyperlink ref="K153" r:id="rId2038" display="http://football6.myfantasyleague.com/2013/detailed?L=59380&amp;W=6&amp;P=9817&amp;YEAR=2012"/>
    <hyperlink ref="L153" r:id="rId2039" display="http://football6.myfantasyleague.com/2013/detailed?L=59380&amp;W=7&amp;P=9817&amp;YEAR=2012"/>
    <hyperlink ref="M153" r:id="rId2040" display="http://football6.myfantasyleague.com/2013/detailed?L=59380&amp;W=8&amp;P=9817&amp;YEAR=2012"/>
    <hyperlink ref="O153" r:id="rId2041" display="http://football6.myfantasyleague.com/2013/detailed?L=59380&amp;W=10&amp;P=9817&amp;YEAR=2012"/>
    <hyperlink ref="P153" r:id="rId2042" display="http://football6.myfantasyleague.com/2013/detailed?L=59380&amp;W=11&amp;P=9817&amp;YEAR=2012"/>
    <hyperlink ref="Q153" r:id="rId2043" display="http://football6.myfantasyleague.com/2013/detailed?L=59380&amp;W=12&amp;P=9817&amp;YEAR=2012"/>
    <hyperlink ref="R153" r:id="rId2044" display="http://football6.myfantasyleague.com/2013/detailed?L=59380&amp;W=13&amp;P=9817&amp;YEAR=2012"/>
    <hyperlink ref="S153" r:id="rId2045" display="http://football6.myfantasyleague.com/2013/detailed?L=59380&amp;W=14&amp;P=9817&amp;YEAR=2012"/>
    <hyperlink ref="T153" r:id="rId2046" display="http://football6.myfantasyleague.com/2013/detailed?L=59380&amp;W=15&amp;P=9817&amp;YEAR=2012"/>
    <hyperlink ref="U153" r:id="rId2047" display="http://football6.myfantasyleague.com/2013/detailed?L=59380&amp;W=16&amp;P=9817&amp;YEAR=2012"/>
    <hyperlink ref="V153" r:id="rId2048" display="http://football6.myfantasyleague.com/2013/detailed?L=59380&amp;W=17&amp;P=9817&amp;YEAR=2012"/>
    <hyperlink ref="W153" r:id="rId2049" tooltip="Franchise home page" display="http://football6.myfantasyleague.com/2013/options?L=59380&amp;F=0012&amp;O=07"/>
    <hyperlink ref="C154" r:id="rId2050" tooltip="Week 1: vs Patriots Sun 10:00 a.m. PT" display="http://football6.myfantasyleague.com/2013/player?L=59380&amp;P=10827"/>
    <hyperlink ref="D154" r:id="rId2051" display="http://football6.myfantasyleague.com/2013/player?L=59380&amp;P=10827&amp;YEAR=2012"/>
    <hyperlink ref="F154" r:id="rId2052" display="http://football6.myfantasyleague.com/2013/detailed?L=59380&amp;W=1&amp;P=10827&amp;YEAR=2012"/>
    <hyperlink ref="G154" r:id="rId2053" display="http://football6.myfantasyleague.com/2013/detailed?L=59380&amp;W=2&amp;P=10827&amp;YEAR=2012"/>
    <hyperlink ref="H154" r:id="rId2054" display="http://football6.myfantasyleague.com/2013/detailed?L=59380&amp;W=3&amp;P=10827&amp;YEAR=2012"/>
    <hyperlink ref="I154" r:id="rId2055" display="http://football6.myfantasyleague.com/2013/detailed?L=59380&amp;W=4&amp;P=10827&amp;YEAR=2012"/>
    <hyperlink ref="J154" r:id="rId2056" display="http://football6.myfantasyleague.com/2013/detailed?L=59380&amp;W=5&amp;P=10827&amp;YEAR=2012"/>
    <hyperlink ref="K154" r:id="rId2057" display="http://football6.myfantasyleague.com/2013/detailed?L=59380&amp;W=6&amp;P=10827&amp;YEAR=2012"/>
    <hyperlink ref="L154" r:id="rId2058" display="http://football6.myfantasyleague.com/2013/detailed?L=59380&amp;W=7&amp;P=10827&amp;YEAR=2012"/>
    <hyperlink ref="N154" r:id="rId2059" display="http://football6.myfantasyleague.com/2013/detailed?L=59380&amp;W=9&amp;P=10827&amp;YEAR=2012"/>
    <hyperlink ref="O154" r:id="rId2060" display="http://football6.myfantasyleague.com/2013/detailed?L=59380&amp;W=10&amp;P=10827&amp;YEAR=2012"/>
    <hyperlink ref="P154" r:id="rId2061" display="http://football6.myfantasyleague.com/2013/detailed?L=59380&amp;W=11&amp;P=10827&amp;YEAR=2012"/>
    <hyperlink ref="Q154" r:id="rId2062" display="http://football6.myfantasyleague.com/2013/detailed?L=59380&amp;W=12&amp;P=10827&amp;YEAR=2012"/>
    <hyperlink ref="R154" r:id="rId2063" display="http://football6.myfantasyleague.com/2013/detailed?L=59380&amp;W=13&amp;P=10827&amp;YEAR=2012"/>
    <hyperlink ref="S154" r:id="rId2064" display="http://football6.myfantasyleague.com/2013/detailed?L=59380&amp;W=14&amp;P=10827&amp;YEAR=2012"/>
    <hyperlink ref="T154" r:id="rId2065" display="http://football6.myfantasyleague.com/2013/detailed?L=59380&amp;W=15&amp;P=10827&amp;YEAR=2012"/>
    <hyperlink ref="U154" r:id="rId2066" display="http://football6.myfantasyleague.com/2013/detailed?L=59380&amp;W=16&amp;P=10827&amp;YEAR=2012"/>
    <hyperlink ref="V154" r:id="rId2067" display="http://football6.myfantasyleague.com/2013/detailed?L=59380&amp;W=17&amp;P=10827&amp;YEAR=2012"/>
    <hyperlink ref="C155" r:id="rId2068" tooltip="Week 1: vs Ravens Thu 5:30 p.m. PT" display="http://football6.myfantasyleague.com/2013/player?L=59380&amp;P=8734"/>
    <hyperlink ref="D155" r:id="rId2069" display="http://football6.myfantasyleague.com/2013/player?L=59380&amp;P=8734&amp;YEAR=2012"/>
    <hyperlink ref="F155" r:id="rId2070" display="http://football6.myfantasyleague.com/2013/detailed?L=59380&amp;W=1&amp;P=8734&amp;YEAR=2012"/>
    <hyperlink ref="G155" r:id="rId2071" display="http://football6.myfantasyleague.com/2013/detailed?L=59380&amp;W=2&amp;P=8734&amp;YEAR=2012"/>
    <hyperlink ref="H155" r:id="rId2072" display="http://football6.myfantasyleague.com/2013/detailed?L=59380&amp;W=3&amp;P=8734&amp;YEAR=2012"/>
    <hyperlink ref="I155" r:id="rId2073" display="http://football6.myfantasyleague.com/2013/detailed?L=59380&amp;W=4&amp;P=8734&amp;YEAR=2012"/>
    <hyperlink ref="J155" r:id="rId2074" display="http://football6.myfantasyleague.com/2013/detailed?L=59380&amp;W=5&amp;P=8734&amp;YEAR=2012"/>
    <hyperlink ref="K155" r:id="rId2075" display="http://football6.myfantasyleague.com/2013/detailed?L=59380&amp;W=6&amp;P=8734&amp;YEAR=2012"/>
    <hyperlink ref="L155" r:id="rId2076" display="http://football6.myfantasyleague.com/2013/detailed?L=59380&amp;W=7&amp;P=8734&amp;YEAR=2012"/>
    <hyperlink ref="M155" r:id="rId2077" display="http://football6.myfantasyleague.com/2013/detailed?L=59380&amp;W=8&amp;P=8734&amp;YEAR=2012"/>
    <hyperlink ref="N155" r:id="rId2078" display="http://football6.myfantasyleague.com/2013/detailed?L=59380&amp;W=9&amp;P=8734&amp;YEAR=2012"/>
    <hyperlink ref="P155" r:id="rId2079" display="http://football6.myfantasyleague.com/2013/detailed?L=59380&amp;W=11&amp;P=8734&amp;YEAR=2012"/>
    <hyperlink ref="Q155" r:id="rId2080" display="http://football6.myfantasyleague.com/2013/detailed?L=59380&amp;W=12&amp;P=8734&amp;YEAR=2012"/>
    <hyperlink ref="R155" r:id="rId2081" display="http://football6.myfantasyleague.com/2013/detailed?L=59380&amp;W=13&amp;P=8734&amp;YEAR=2012"/>
    <hyperlink ref="S155" r:id="rId2082" display="http://football6.myfantasyleague.com/2013/detailed?L=59380&amp;W=14&amp;P=8734&amp;YEAR=2012"/>
    <hyperlink ref="T155" r:id="rId2083" display="http://football6.myfantasyleague.com/2013/detailed?L=59380&amp;W=15&amp;P=8734&amp;YEAR=2012"/>
    <hyperlink ref="U155" r:id="rId2084" display="http://football6.myfantasyleague.com/2013/detailed?L=59380&amp;W=16&amp;P=8734&amp;YEAR=2012"/>
    <hyperlink ref="V155" r:id="rId2085" display="http://football6.myfantasyleague.com/2013/detailed?L=59380&amp;W=17&amp;P=8734&amp;YEAR=2012"/>
    <hyperlink ref="C156" r:id="rId2086" tooltip="Week 1: vs Raiders Sun 10:00 a.m. PT" display="http://football6.myfantasyleague.com/2013/player?L=59380&amp;P=8917"/>
    <hyperlink ref="D156" r:id="rId2087" display="http://football6.myfantasyleague.com/2013/player?L=59380&amp;P=8917&amp;YEAR=2012"/>
    <hyperlink ref="F156" r:id="rId2088" display="http://football6.myfantasyleague.com/2013/detailed?L=59380&amp;W=1&amp;P=8917&amp;YEAR=2012"/>
    <hyperlink ref="G156" r:id="rId2089" display="http://football6.myfantasyleague.com/2013/detailed?L=59380&amp;W=2&amp;P=8917&amp;YEAR=2012"/>
    <hyperlink ref="I156" r:id="rId2090" display="http://football6.myfantasyleague.com/2013/detailed?L=59380&amp;W=4&amp;P=8917&amp;YEAR=2012"/>
    <hyperlink ref="J156" r:id="rId2091" display="http://football6.myfantasyleague.com/2013/detailed?L=59380&amp;W=5&amp;P=8917&amp;YEAR=2012"/>
    <hyperlink ref="K156" r:id="rId2092" display="http://football6.myfantasyleague.com/2013/detailed?L=59380&amp;W=6&amp;P=8917&amp;YEAR=2012"/>
    <hyperlink ref="L156" r:id="rId2093" display="http://football6.myfantasyleague.com/2013/detailed?L=59380&amp;W=7&amp;P=8917&amp;YEAR=2012"/>
    <hyperlink ref="M156" r:id="rId2094" display="http://football6.myfantasyleague.com/2013/detailed?L=59380&amp;W=8&amp;P=8917&amp;YEAR=2012"/>
    <hyperlink ref="N156" r:id="rId2095" display="http://football6.myfantasyleague.com/2013/detailed?L=59380&amp;W=9&amp;P=8917&amp;YEAR=2012"/>
    <hyperlink ref="O156" r:id="rId2096" display="http://football6.myfantasyleague.com/2013/detailed?L=59380&amp;W=10&amp;P=8917&amp;YEAR=2012"/>
    <hyperlink ref="Q156" r:id="rId2097" display="http://football6.myfantasyleague.com/2013/detailed?L=59380&amp;W=12&amp;P=8917&amp;YEAR=2012"/>
    <hyperlink ref="R156" r:id="rId2098" display="http://football6.myfantasyleague.com/2013/detailed?L=59380&amp;W=13&amp;P=8917&amp;YEAR=2012"/>
    <hyperlink ref="S156" r:id="rId2099" display="http://football6.myfantasyleague.com/2013/detailed?L=59380&amp;W=14&amp;P=8917&amp;YEAR=2012"/>
    <hyperlink ref="U156" r:id="rId2100" display="http://football6.myfantasyleague.com/2013/detailed?L=59380&amp;W=16&amp;P=8917&amp;YEAR=2012"/>
    <hyperlink ref="V156" r:id="rId2101" display="http://football6.myfantasyleague.com/2013/detailed?L=59380&amp;W=17&amp;P=8917&amp;YEAR=2012"/>
    <hyperlink ref="W156" r:id="rId2102" tooltip="Franchise home page" display="http://football6.myfantasyleague.com/2013/options?L=59380&amp;F=0002&amp;O=07"/>
    <hyperlink ref="C157" r:id="rId2103" tooltip="Week 1: at Bills Sun 10:00 a.m. PT" display="http://football6.myfantasyleague.com/2013/player?L=59380&amp;P=5848"/>
    <hyperlink ref="D157" r:id="rId2104" display="http://football6.myfantasyleague.com/2013/player?L=59380&amp;P=5848&amp;YEAR=2012"/>
    <hyperlink ref="F157" r:id="rId2105" display="http://football6.myfantasyleague.com/2013/detailed?L=59380&amp;W=1&amp;P=5848&amp;YEAR=2012"/>
    <hyperlink ref="G157" r:id="rId2106" display="http://football6.myfantasyleague.com/2013/detailed?L=59380&amp;W=2&amp;P=5848&amp;YEAR=2012"/>
    <hyperlink ref="H157" r:id="rId2107" display="http://football6.myfantasyleague.com/2013/detailed?L=59380&amp;W=3&amp;P=5848&amp;YEAR=2012"/>
    <hyperlink ref="I157" r:id="rId2108" display="http://football6.myfantasyleague.com/2013/detailed?L=59380&amp;W=4&amp;P=5848&amp;YEAR=2012"/>
    <hyperlink ref="J157" r:id="rId2109" display="http://football6.myfantasyleague.com/2013/detailed?L=59380&amp;W=5&amp;P=5848&amp;YEAR=2012"/>
    <hyperlink ref="K157" r:id="rId2110" display="http://football6.myfantasyleague.com/2013/detailed?L=59380&amp;W=6&amp;P=5848&amp;YEAR=2012"/>
    <hyperlink ref="L157" r:id="rId2111" display="http://football6.myfantasyleague.com/2013/detailed?L=59380&amp;W=7&amp;P=5848&amp;YEAR=2012"/>
    <hyperlink ref="M157" r:id="rId2112" display="http://football6.myfantasyleague.com/2013/detailed?L=59380&amp;W=8&amp;P=5848&amp;YEAR=2012"/>
    <hyperlink ref="O157" r:id="rId2113" display="http://football6.myfantasyleague.com/2013/detailed?L=59380&amp;W=10&amp;P=5848&amp;YEAR=2012"/>
    <hyperlink ref="P157" r:id="rId2114" display="http://football6.myfantasyleague.com/2013/detailed?L=59380&amp;W=11&amp;P=5848&amp;YEAR=2012"/>
    <hyperlink ref="Q157" r:id="rId2115" display="http://football6.myfantasyleague.com/2013/detailed?L=59380&amp;W=12&amp;P=5848&amp;YEAR=2012"/>
    <hyperlink ref="R157" r:id="rId2116" display="http://football6.myfantasyleague.com/2013/detailed?L=59380&amp;W=13&amp;P=5848&amp;YEAR=2012"/>
    <hyperlink ref="S157" r:id="rId2117" display="http://football6.myfantasyleague.com/2013/detailed?L=59380&amp;W=14&amp;P=5848&amp;YEAR=2012"/>
    <hyperlink ref="T157" r:id="rId2118" display="http://football6.myfantasyleague.com/2013/detailed?L=59380&amp;W=15&amp;P=5848&amp;YEAR=2012"/>
    <hyperlink ref="U157" r:id="rId2119" display="http://football6.myfantasyleague.com/2013/detailed?L=59380&amp;W=16&amp;P=5848&amp;YEAR=2012"/>
    <hyperlink ref="V157" r:id="rId2120" display="http://football6.myfantasyleague.com/2013/detailed?L=59380&amp;W=17&amp;P=5848&amp;YEAR=2012"/>
    <hyperlink ref="W157" r:id="rId2121" tooltip="Franchise home page" display="http://football6.myfantasyleague.com/2013/options?L=59380&amp;F=0003&amp;O=07"/>
    <hyperlink ref="C158" r:id="rId2122" tooltip="Week 1: at Chargers Mon 7:20 p.m. PT" display="http://football6.myfantasyleague.com/2013/player?L=59380&amp;P=10542"/>
    <hyperlink ref="D158" r:id="rId2123" display="http://football6.myfantasyleague.com/2013/player?L=59380&amp;P=10542&amp;YEAR=2012"/>
    <hyperlink ref="H158" r:id="rId2124" display="http://football6.myfantasyleague.com/2013/detailed?L=59380&amp;W=3&amp;P=10542&amp;YEAR=2012"/>
    <hyperlink ref="I158" r:id="rId2125" display="http://football6.myfantasyleague.com/2013/detailed?L=59380&amp;W=4&amp;P=10542&amp;YEAR=2012"/>
    <hyperlink ref="J158" r:id="rId2126" display="http://football6.myfantasyleague.com/2013/detailed?L=59380&amp;W=5&amp;P=10542&amp;YEAR=2012"/>
    <hyperlink ref="K158" r:id="rId2127" display="http://football6.myfantasyleague.com/2013/detailed?L=59380&amp;W=6&amp;P=10542&amp;YEAR=2012"/>
    <hyperlink ref="L158" r:id="rId2128" display="http://football6.myfantasyleague.com/2013/detailed?L=59380&amp;W=7&amp;P=10542&amp;YEAR=2012"/>
    <hyperlink ref="N158" r:id="rId2129" display="http://football6.myfantasyleague.com/2013/detailed?L=59380&amp;W=9&amp;P=10542&amp;YEAR=2012"/>
    <hyperlink ref="O158" r:id="rId2130" display="http://football6.myfantasyleague.com/2013/detailed?L=59380&amp;W=10&amp;P=10542&amp;YEAR=2012"/>
    <hyperlink ref="P158" r:id="rId2131" display="http://football6.myfantasyleague.com/2013/detailed?L=59380&amp;W=11&amp;P=10542&amp;YEAR=2012"/>
    <hyperlink ref="Q158" r:id="rId2132" display="http://football6.myfantasyleague.com/2013/detailed?L=59380&amp;W=12&amp;P=10542&amp;YEAR=2012"/>
    <hyperlink ref="R158" r:id="rId2133" display="http://football6.myfantasyleague.com/2013/detailed?L=59380&amp;W=13&amp;P=10542&amp;YEAR=2012"/>
    <hyperlink ref="S158" r:id="rId2134" display="http://football6.myfantasyleague.com/2013/detailed?L=59380&amp;W=14&amp;P=10542&amp;YEAR=2012"/>
    <hyperlink ref="T158" r:id="rId2135" display="http://football6.myfantasyleague.com/2013/detailed?L=59380&amp;W=15&amp;P=10542&amp;YEAR=2012"/>
    <hyperlink ref="U158" r:id="rId2136" display="http://football6.myfantasyleague.com/2013/detailed?L=59380&amp;W=16&amp;P=10542&amp;YEAR=2012"/>
    <hyperlink ref="V158" r:id="rId2137" display="http://football6.myfantasyleague.com/2013/detailed?L=59380&amp;W=17&amp;P=10542&amp;YEAR=2012"/>
    <hyperlink ref="C159" r:id="rId2138" tooltip="Week 1: vs Patriots Sun 10:00 a.m. PT" display="http://football6.myfantasyleague.com/2013/player?L=59380&amp;P=8661"/>
    <hyperlink ref="D159" r:id="rId2139" display="http://football6.myfantasyleague.com/2013/player?L=59380&amp;P=8661&amp;YEAR=2012"/>
    <hyperlink ref="F159" r:id="rId2140" display="http://football6.myfantasyleague.com/2013/detailed?L=59380&amp;W=1&amp;P=8661&amp;YEAR=2012"/>
    <hyperlink ref="G159" r:id="rId2141" display="http://football6.myfantasyleague.com/2013/detailed?L=59380&amp;W=2&amp;P=8661&amp;YEAR=2012"/>
    <hyperlink ref="H159" r:id="rId2142" display="http://football6.myfantasyleague.com/2013/detailed?L=59380&amp;W=3&amp;P=8661&amp;YEAR=2012"/>
    <hyperlink ref="I159" r:id="rId2143" display="http://football6.myfantasyleague.com/2013/detailed?L=59380&amp;W=4&amp;P=8661&amp;YEAR=2012"/>
    <hyperlink ref="J159" r:id="rId2144" display="http://football6.myfantasyleague.com/2013/detailed?L=59380&amp;W=5&amp;P=8661&amp;YEAR=2012"/>
    <hyperlink ref="K159" r:id="rId2145" display="http://football6.myfantasyleague.com/2013/detailed?L=59380&amp;W=6&amp;P=8661&amp;YEAR=2012"/>
    <hyperlink ref="L159" r:id="rId2146" display="http://football6.myfantasyleague.com/2013/detailed?L=59380&amp;W=7&amp;P=8661&amp;YEAR=2012"/>
    <hyperlink ref="M159" r:id="rId2147" display="http://football6.myfantasyleague.com/2013/detailed?L=59380&amp;W=8&amp;P=8661&amp;YEAR=2012"/>
    <hyperlink ref="N159" r:id="rId2148" display="http://football6.myfantasyleague.com/2013/detailed?L=59380&amp;W=9&amp;P=8661&amp;YEAR=2012"/>
    <hyperlink ref="O159" r:id="rId2149" display="http://football6.myfantasyleague.com/2013/detailed?L=59380&amp;W=10&amp;P=8661&amp;YEAR=2012"/>
    <hyperlink ref="Q159" r:id="rId2150" display="http://football6.myfantasyleague.com/2013/detailed?L=59380&amp;W=12&amp;P=8661&amp;YEAR=2012"/>
    <hyperlink ref="R159" r:id="rId2151" display="http://football6.myfantasyleague.com/2013/detailed?L=59380&amp;W=13&amp;P=8661&amp;YEAR=2012"/>
    <hyperlink ref="S159" r:id="rId2152" display="http://football6.myfantasyleague.com/2013/detailed?L=59380&amp;W=14&amp;P=8661&amp;YEAR=2012"/>
    <hyperlink ref="T159" r:id="rId2153" display="http://football6.myfantasyleague.com/2013/detailed?L=59380&amp;W=15&amp;P=8661&amp;YEAR=2012"/>
    <hyperlink ref="U159" r:id="rId2154" display="http://football6.myfantasyleague.com/2013/detailed?L=59380&amp;W=16&amp;P=8661&amp;YEAR=2012"/>
    <hyperlink ref="V159" r:id="rId2155" display="http://football6.myfantasyleague.com/2013/detailed?L=59380&amp;W=17&amp;P=8661&amp;YEAR=2012"/>
    <hyperlink ref="C160" r:id="rId2156" tooltip="Week 1: vs Chiefs Sun 10:00 a.m. PT" display="http://football6.myfantasyleague.com/2013/player?L=59380&amp;P=10752"/>
    <hyperlink ref="D160" r:id="rId2157" display="http://football6.myfantasyleague.com/2013/player?L=59380&amp;P=10752&amp;YEAR=2012"/>
    <hyperlink ref="F160" r:id="rId2158" display="http://football6.myfantasyleague.com/2013/detailed?L=59380&amp;W=1&amp;P=10752&amp;YEAR=2012"/>
    <hyperlink ref="G160" r:id="rId2159" display="http://football6.myfantasyleague.com/2013/detailed?L=59380&amp;W=2&amp;P=10752&amp;YEAR=2012"/>
    <hyperlink ref="H160" r:id="rId2160" display="http://football6.myfantasyleague.com/2013/detailed?L=59380&amp;W=3&amp;P=10752&amp;YEAR=2012"/>
    <hyperlink ref="I160" r:id="rId2161" display="http://football6.myfantasyleague.com/2013/detailed?L=59380&amp;W=4&amp;P=10752&amp;YEAR=2012"/>
    <hyperlink ref="J160" r:id="rId2162" display="http://football6.myfantasyleague.com/2013/detailed?L=59380&amp;W=5&amp;P=10752&amp;YEAR=2012"/>
    <hyperlink ref="L160" r:id="rId2163" display="http://football6.myfantasyleague.com/2013/detailed?L=59380&amp;W=7&amp;P=10752&amp;YEAR=2012"/>
    <hyperlink ref="M160" r:id="rId2164" display="http://football6.myfantasyleague.com/2013/detailed?L=59380&amp;W=8&amp;P=10752&amp;YEAR=2012"/>
    <hyperlink ref="N160" r:id="rId2165" display="http://football6.myfantasyleague.com/2013/detailed?L=59380&amp;W=9&amp;P=10752&amp;YEAR=2012"/>
    <hyperlink ref="O160" r:id="rId2166" display="http://football6.myfantasyleague.com/2013/detailed?L=59380&amp;W=10&amp;P=10752&amp;YEAR=2012"/>
    <hyperlink ref="P160" r:id="rId2167" display="http://football6.myfantasyleague.com/2013/detailed?L=59380&amp;W=11&amp;P=10752&amp;YEAR=2012"/>
    <hyperlink ref="Q160" r:id="rId2168" display="http://football6.myfantasyleague.com/2013/detailed?L=59380&amp;W=12&amp;P=10752&amp;YEAR=2012"/>
    <hyperlink ref="R160" r:id="rId2169" display="http://football6.myfantasyleague.com/2013/detailed?L=59380&amp;W=13&amp;P=10752&amp;YEAR=2012"/>
    <hyperlink ref="S160" r:id="rId2170" display="http://football6.myfantasyleague.com/2013/detailed?L=59380&amp;W=14&amp;P=10752&amp;YEAR=2012"/>
    <hyperlink ref="C161" r:id="rId2171" tooltip="Week 1: Bye" display="http://football6.myfantasyleague.com/2013/player?L=59380&amp;P=6573"/>
    <hyperlink ref="D161" r:id="rId2172" display="http://football6.myfantasyleague.com/2013/player?L=59380&amp;P=6573&amp;YEAR=2012"/>
    <hyperlink ref="H161" r:id="rId2173" display="http://football6.myfantasyleague.com/2013/detailed?L=59380&amp;W=3&amp;P=6573&amp;YEAR=2012"/>
    <hyperlink ref="I161" r:id="rId2174" display="http://football6.myfantasyleague.com/2013/detailed?L=59380&amp;W=4&amp;P=6573&amp;YEAR=2012"/>
    <hyperlink ref="J161" r:id="rId2175" display="http://football6.myfantasyleague.com/2013/detailed?L=59380&amp;W=5&amp;P=6573&amp;YEAR=2012"/>
    <hyperlink ref="K161" r:id="rId2176" display="http://football6.myfantasyleague.com/2013/detailed?L=59380&amp;W=6&amp;P=6573&amp;YEAR=2012"/>
    <hyperlink ref="L161" r:id="rId2177" display="http://football6.myfantasyleague.com/2013/detailed?L=59380&amp;W=7&amp;P=6573&amp;YEAR=2012"/>
    <hyperlink ref="M161" r:id="rId2178" display="http://football6.myfantasyleague.com/2013/detailed?L=59380&amp;W=8&amp;P=6573&amp;YEAR=2012"/>
    <hyperlink ref="O161" r:id="rId2179" display="http://football6.myfantasyleague.com/2013/detailed?L=59380&amp;W=10&amp;P=6573&amp;YEAR=2012"/>
    <hyperlink ref="T161" r:id="rId2180" display="http://football6.myfantasyleague.com/2013/detailed?L=59380&amp;W=15&amp;P=6573&amp;YEAR=2012"/>
    <hyperlink ref="U161" r:id="rId2181" display="http://football6.myfantasyleague.com/2013/detailed?L=59380&amp;W=16&amp;P=6573&amp;YEAR=2012"/>
    <hyperlink ref="V161" r:id="rId2182" display="http://football6.myfantasyleague.com/2013/detailed?L=59380&amp;W=17&amp;P=6573&amp;YEAR=2012"/>
    <hyperlink ref="C162" r:id="rId2183" tooltip="Week 1: at Colts Sun 10:00 a.m. PT" display="http://football6.myfantasyleague.com/2013/player?L=59380&amp;P=9154"/>
    <hyperlink ref="D162" r:id="rId2184" display="http://football6.myfantasyleague.com/2013/player?L=59380&amp;P=9154&amp;YEAR=2012"/>
    <hyperlink ref="F162" r:id="rId2185" display="http://football6.myfantasyleague.com/2013/detailed?L=59380&amp;W=1&amp;P=9154&amp;YEAR=2012"/>
    <hyperlink ref="G162" r:id="rId2186" display="http://football6.myfantasyleague.com/2013/detailed?L=59380&amp;W=2&amp;P=9154&amp;YEAR=2012"/>
    <hyperlink ref="H162" r:id="rId2187" display="http://football6.myfantasyleague.com/2013/detailed?L=59380&amp;W=3&amp;P=9154&amp;YEAR=2012"/>
    <hyperlink ref="I162" r:id="rId2188" display="http://football6.myfantasyleague.com/2013/detailed?L=59380&amp;W=4&amp;P=9154&amp;YEAR=2012"/>
    <hyperlink ref="K162" r:id="rId2189" display="http://football6.myfantasyleague.com/2013/detailed?L=59380&amp;W=6&amp;P=9154&amp;YEAR=2012"/>
    <hyperlink ref="L162" r:id="rId2190" display="http://football6.myfantasyleague.com/2013/detailed?L=59380&amp;W=7&amp;P=9154&amp;YEAR=2012"/>
    <hyperlink ref="M162" r:id="rId2191" display="http://football6.myfantasyleague.com/2013/detailed?L=59380&amp;W=8&amp;P=9154&amp;YEAR=2012"/>
    <hyperlink ref="N162" r:id="rId2192" display="http://football6.myfantasyleague.com/2013/detailed?L=59380&amp;W=9&amp;P=9154&amp;YEAR=2012"/>
    <hyperlink ref="O162" r:id="rId2193" display="http://football6.myfantasyleague.com/2013/detailed?L=59380&amp;W=10&amp;P=9154&amp;YEAR=2012"/>
    <hyperlink ref="Q162" r:id="rId2194" display="http://football6.myfantasyleague.com/2013/detailed?L=59380&amp;W=12&amp;P=9154&amp;YEAR=2012"/>
    <hyperlink ref="R162" r:id="rId2195" display="http://football6.myfantasyleague.com/2013/detailed?L=59380&amp;W=13&amp;P=9154&amp;YEAR=2012"/>
    <hyperlink ref="S162" r:id="rId2196" display="http://football6.myfantasyleague.com/2013/detailed?L=59380&amp;W=14&amp;P=9154&amp;YEAR=2012"/>
    <hyperlink ref="T162" r:id="rId2197" display="http://football6.myfantasyleague.com/2013/detailed?L=59380&amp;W=15&amp;P=9154&amp;YEAR=2012"/>
    <hyperlink ref="U162" r:id="rId2198" display="http://football6.myfantasyleague.com/2013/detailed?L=59380&amp;W=16&amp;P=9154&amp;YEAR=2012"/>
    <hyperlink ref="W162" r:id="rId2199" tooltip="Franchise home page" display="http://football6.myfantasyleague.com/2013/options?L=59380&amp;F=0001&amp;O=07"/>
    <hyperlink ref="C163" r:id="rId2200" tooltip="Week 1: vs Raiders Sun 10:00 a.m. PT" display="http://football6.myfantasyleague.com/2013/player?L=59380&amp;P=10889"/>
    <hyperlink ref="D163" r:id="rId2201" display="http://football6.myfantasyleague.com/2013/player?L=59380&amp;P=10889&amp;YEAR=2012"/>
    <hyperlink ref="F163" r:id="rId2202" display="http://football6.myfantasyleague.com/2013/detailed?L=59380&amp;W=1&amp;P=10889&amp;YEAR=2012"/>
    <hyperlink ref="H163" r:id="rId2203" display="http://football6.myfantasyleague.com/2013/detailed?L=59380&amp;W=3&amp;P=10889&amp;YEAR=2012"/>
    <hyperlink ref="J163" r:id="rId2204" display="http://football6.myfantasyleague.com/2013/detailed?L=59380&amp;W=5&amp;P=10889&amp;YEAR=2012"/>
    <hyperlink ref="K163" r:id="rId2205" display="http://football6.myfantasyleague.com/2013/detailed?L=59380&amp;W=6&amp;P=10889&amp;YEAR=2012"/>
    <hyperlink ref="L163" r:id="rId2206" display="http://football6.myfantasyleague.com/2013/detailed?L=59380&amp;W=7&amp;P=10889&amp;YEAR=2012"/>
    <hyperlink ref="M163" r:id="rId2207" display="http://football6.myfantasyleague.com/2013/detailed?L=59380&amp;W=8&amp;P=10889&amp;YEAR=2012"/>
    <hyperlink ref="N163" r:id="rId2208" display="http://football6.myfantasyleague.com/2013/detailed?L=59380&amp;W=9&amp;P=10889&amp;YEAR=2012"/>
    <hyperlink ref="O163" r:id="rId2209" display="http://football6.myfantasyleague.com/2013/detailed?L=59380&amp;W=10&amp;P=10889&amp;YEAR=2012"/>
    <hyperlink ref="P163" r:id="rId2210" display="http://football6.myfantasyleague.com/2013/detailed?L=59380&amp;W=11&amp;P=10889&amp;YEAR=2012"/>
    <hyperlink ref="Q163" r:id="rId2211" display="http://football6.myfantasyleague.com/2013/detailed?L=59380&amp;W=12&amp;P=10889&amp;YEAR=2012"/>
    <hyperlink ref="R163" r:id="rId2212" display="http://football6.myfantasyleague.com/2013/detailed?L=59380&amp;W=13&amp;P=10889&amp;YEAR=2012"/>
    <hyperlink ref="S163" r:id="rId2213" display="http://football6.myfantasyleague.com/2013/detailed?L=59380&amp;W=14&amp;P=10889&amp;YEAR=2012"/>
    <hyperlink ref="T163" r:id="rId2214" display="http://football6.myfantasyleague.com/2013/detailed?L=59380&amp;W=15&amp;P=10889&amp;YEAR=2012"/>
    <hyperlink ref="U163" r:id="rId2215" display="http://football6.myfantasyleague.com/2013/detailed?L=59380&amp;W=16&amp;P=10889&amp;YEAR=2012"/>
    <hyperlink ref="V163" r:id="rId2216" display="http://football6.myfantasyleague.com/2013/detailed?L=59380&amp;W=17&amp;P=10889&amp;YEAR=2012"/>
    <hyperlink ref="C164" r:id="rId2217" tooltip="Week 1: vs Falcons Sun 10:00 a.m. PT" display="http://football6.myfantasyleague.com/2013/player?L=59380&amp;P=8822"/>
    <hyperlink ref="D164" r:id="rId2218" display="http://football6.myfantasyleague.com/2013/player?L=59380&amp;P=8822&amp;YEAR=2012"/>
    <hyperlink ref="F164" r:id="rId2219" display="http://football6.myfantasyleague.com/2013/detailed?L=59380&amp;W=1&amp;P=8822&amp;YEAR=2012"/>
    <hyperlink ref="G164" r:id="rId2220" display="http://football6.myfantasyleague.com/2013/detailed?L=59380&amp;W=2&amp;P=8822&amp;YEAR=2012"/>
    <hyperlink ref="H164" r:id="rId2221" display="http://football6.myfantasyleague.com/2013/detailed?L=59380&amp;W=3&amp;P=8822&amp;YEAR=2012"/>
    <hyperlink ref="I164" r:id="rId2222" display="http://football6.myfantasyleague.com/2013/detailed?L=59380&amp;W=4&amp;P=8822&amp;YEAR=2012"/>
    <hyperlink ref="J164" r:id="rId2223" display="http://football6.myfantasyleague.com/2013/detailed?L=59380&amp;W=5&amp;P=8822&amp;YEAR=2012"/>
    <hyperlink ref="K164" r:id="rId2224" display="http://football6.myfantasyleague.com/2013/detailed?L=59380&amp;W=6&amp;P=8822&amp;YEAR=2012"/>
    <hyperlink ref="M164" r:id="rId2225" display="http://football6.myfantasyleague.com/2013/detailed?L=59380&amp;W=8&amp;P=8822&amp;YEAR=2012"/>
    <hyperlink ref="N164" r:id="rId2226" display="http://football6.myfantasyleague.com/2013/detailed?L=59380&amp;W=9&amp;P=8822&amp;YEAR=2012"/>
    <hyperlink ref="P164" r:id="rId2227" display="http://football6.myfantasyleague.com/2013/detailed?L=59380&amp;W=11&amp;P=8822&amp;YEAR=2012"/>
    <hyperlink ref="V164" r:id="rId2228" display="http://football6.myfantasyleague.com/2013/detailed?L=59380&amp;W=17&amp;P=8822&amp;YEAR=2012"/>
    <hyperlink ref="C165" r:id="rId2229" tooltip="Week 1: vs Falcons Sun 10:00 a.m. PT" display="http://football6.myfantasyleague.com/2013/player?L=59380&amp;P=4925"/>
    <hyperlink ref="D165" r:id="rId2230" display="http://football6.myfantasyleague.com/2013/player?L=59380&amp;P=4925&amp;YEAR=2012"/>
    <hyperlink ref="F165" r:id="rId2231" display="http://football6.myfantasyleague.com/2013/detailed?L=59380&amp;W=1&amp;P=4925&amp;YEAR=2012"/>
    <hyperlink ref="G165" r:id="rId2232" display="http://football6.myfantasyleague.com/2013/detailed?L=59380&amp;W=2&amp;P=4925&amp;YEAR=2012"/>
    <hyperlink ref="H165" r:id="rId2233" display="http://football6.myfantasyleague.com/2013/detailed?L=59380&amp;W=3&amp;P=4925&amp;YEAR=2012"/>
    <hyperlink ref="I165" r:id="rId2234" display="http://football6.myfantasyleague.com/2013/detailed?L=59380&amp;W=4&amp;P=4925&amp;YEAR=2012"/>
    <hyperlink ref="J165" r:id="rId2235" display="http://football6.myfantasyleague.com/2013/detailed?L=59380&amp;W=5&amp;P=4925&amp;YEAR=2012"/>
    <hyperlink ref="L165" r:id="rId2236" display="http://football6.myfantasyleague.com/2013/detailed?L=59380&amp;W=7&amp;P=4925&amp;YEAR=2012"/>
    <hyperlink ref="M165" r:id="rId2237" display="http://football6.myfantasyleague.com/2013/detailed?L=59380&amp;W=8&amp;P=4925&amp;YEAR=2012"/>
    <hyperlink ref="N165" r:id="rId2238" display="http://football6.myfantasyleague.com/2013/detailed?L=59380&amp;W=9&amp;P=4925&amp;YEAR=2012"/>
    <hyperlink ref="O165" r:id="rId2239" display="http://football6.myfantasyleague.com/2013/detailed?L=59380&amp;W=10&amp;P=4925&amp;YEAR=2012"/>
    <hyperlink ref="P165" r:id="rId2240" display="http://football6.myfantasyleague.com/2013/detailed?L=59380&amp;W=11&amp;P=4925&amp;YEAR=2012"/>
    <hyperlink ref="Q165" r:id="rId2241" display="http://football6.myfantasyleague.com/2013/detailed?L=59380&amp;W=12&amp;P=4925&amp;YEAR=2012"/>
    <hyperlink ref="R165" r:id="rId2242" display="http://football6.myfantasyleague.com/2013/detailed?L=59380&amp;W=13&amp;P=4925&amp;YEAR=2012"/>
    <hyperlink ref="S165" r:id="rId2243" display="http://football6.myfantasyleague.com/2013/detailed?L=59380&amp;W=14&amp;P=4925&amp;YEAR=2012"/>
    <hyperlink ref="T165" r:id="rId2244" display="http://football6.myfantasyleague.com/2013/detailed?L=59380&amp;W=15&amp;P=4925&amp;YEAR=2012"/>
    <hyperlink ref="U165" r:id="rId2245" display="http://football6.myfantasyleague.com/2013/detailed?L=59380&amp;W=16&amp;P=4925&amp;YEAR=2012"/>
    <hyperlink ref="V165" r:id="rId2246" display="http://football6.myfantasyleague.com/2013/detailed?L=59380&amp;W=17&amp;P=4925&amp;YEAR=2012"/>
    <hyperlink ref="W165" r:id="rId2247" tooltip="Franchise home page" display="http://football6.myfantasyleague.com/2013/options?L=59380&amp;F=0002&amp;O=07"/>
    <hyperlink ref="C166" r:id="rId2248" tooltip="Week 1: Bye" display="http://football6.myfantasyleague.com/2013/player?L=59380&amp;P=10133"/>
    <hyperlink ref="D166" r:id="rId2249" display="http://football6.myfantasyleague.com/2013/player?L=59380&amp;P=10133&amp;YEAR=2012"/>
    <hyperlink ref="F166" r:id="rId2250" display="http://football6.myfantasyleague.com/2013/detailed?L=59380&amp;W=1&amp;P=10133&amp;YEAR=2012"/>
    <hyperlink ref="G166" r:id="rId2251" display="http://football6.myfantasyleague.com/2013/detailed?L=59380&amp;W=2&amp;P=10133&amp;YEAR=2012"/>
    <hyperlink ref="H166" r:id="rId2252" display="http://football6.myfantasyleague.com/2013/detailed?L=59380&amp;W=3&amp;P=10133&amp;YEAR=2012"/>
    <hyperlink ref="I166" r:id="rId2253" display="http://football6.myfantasyleague.com/2013/detailed?L=59380&amp;W=4&amp;P=10133&amp;YEAR=2012"/>
    <hyperlink ref="K166" r:id="rId2254" display="http://football6.myfantasyleague.com/2013/detailed?L=59380&amp;W=6&amp;P=10133&amp;YEAR=2012"/>
    <hyperlink ref="L166" r:id="rId2255" display="http://football6.myfantasyleague.com/2013/detailed?L=59380&amp;W=7&amp;P=10133&amp;YEAR=2012"/>
    <hyperlink ref="M166" r:id="rId2256" display="http://football6.myfantasyleague.com/2013/detailed?L=59380&amp;W=8&amp;P=10133&amp;YEAR=2012"/>
    <hyperlink ref="N166" r:id="rId2257" display="http://football6.myfantasyleague.com/2013/detailed?L=59380&amp;W=9&amp;P=10133&amp;YEAR=2012"/>
    <hyperlink ref="O166" r:id="rId2258" display="http://football6.myfantasyleague.com/2013/detailed?L=59380&amp;W=10&amp;P=10133&amp;YEAR=2012"/>
    <hyperlink ref="P166" r:id="rId2259" display="http://football6.myfantasyleague.com/2013/detailed?L=59380&amp;W=11&amp;P=10133&amp;YEAR=2012"/>
    <hyperlink ref="Q166" r:id="rId2260" display="http://football6.myfantasyleague.com/2013/detailed?L=59380&amp;W=12&amp;P=10133&amp;YEAR=2012"/>
    <hyperlink ref="R166" r:id="rId2261" display="http://football6.myfantasyleague.com/2013/detailed?L=59380&amp;W=13&amp;P=10133&amp;YEAR=2012"/>
    <hyperlink ref="C167" r:id="rId2262" tooltip="Week 1: vs Bengals Sun 10:00 a.m. PT" display="http://football6.myfantasyleague.com/2013/player?L=59380&amp;P=6996"/>
    <hyperlink ref="D167" r:id="rId2263" display="http://football6.myfantasyleague.com/2013/player?L=59380&amp;P=6996&amp;YEAR=2012"/>
    <hyperlink ref="F167" r:id="rId2264" display="http://football6.myfantasyleague.com/2013/detailed?L=59380&amp;W=1&amp;P=6996&amp;YEAR=2012"/>
    <hyperlink ref="G167" r:id="rId2265" display="http://football6.myfantasyleague.com/2013/detailed?L=59380&amp;W=2&amp;P=6996&amp;YEAR=2012"/>
    <hyperlink ref="H167" r:id="rId2266" display="http://football6.myfantasyleague.com/2013/detailed?L=59380&amp;W=3&amp;P=6996&amp;YEAR=2012"/>
    <hyperlink ref="I167" r:id="rId2267" display="http://football6.myfantasyleague.com/2013/detailed?L=59380&amp;W=4&amp;P=6996&amp;YEAR=2012"/>
    <hyperlink ref="J167" r:id="rId2268" display="http://football6.myfantasyleague.com/2013/detailed?L=59380&amp;W=5&amp;P=6996&amp;YEAR=2012"/>
    <hyperlink ref="L167" r:id="rId2269" display="http://football6.myfantasyleague.com/2013/detailed?L=59380&amp;W=7&amp;P=6996&amp;YEAR=2012"/>
    <hyperlink ref="M167" r:id="rId2270" display="http://football6.myfantasyleague.com/2013/detailed?L=59380&amp;W=8&amp;P=6996&amp;YEAR=2012"/>
    <hyperlink ref="N167" r:id="rId2271" display="http://football6.myfantasyleague.com/2013/detailed?L=59380&amp;W=9&amp;P=6996&amp;YEAR=2012"/>
    <hyperlink ref="O167" r:id="rId2272" display="http://football6.myfantasyleague.com/2013/detailed?L=59380&amp;W=10&amp;P=6996&amp;YEAR=2012"/>
    <hyperlink ref="P167" r:id="rId2273" display="http://football6.myfantasyleague.com/2013/detailed?L=59380&amp;W=11&amp;P=6996&amp;YEAR=2012"/>
    <hyperlink ref="Q167" r:id="rId2274" display="http://football6.myfantasyleague.com/2013/detailed?L=59380&amp;W=12&amp;P=6996&amp;YEAR=2012"/>
    <hyperlink ref="R167" r:id="rId2275" display="http://football6.myfantasyleague.com/2013/detailed?L=59380&amp;W=13&amp;P=6996&amp;YEAR=2012"/>
    <hyperlink ref="S167" r:id="rId2276" display="http://football6.myfantasyleague.com/2013/detailed?L=59380&amp;W=14&amp;P=6996&amp;YEAR=2012"/>
    <hyperlink ref="T167" r:id="rId2277" display="http://football6.myfantasyleague.com/2013/detailed?L=59380&amp;W=15&amp;P=6996&amp;YEAR=2012"/>
    <hyperlink ref="U167" r:id="rId2278" display="http://football6.myfantasyleague.com/2013/detailed?L=59380&amp;W=16&amp;P=6996&amp;YEAR=2012"/>
    <hyperlink ref="V167" r:id="rId2279" display="http://football6.myfantasyleague.com/2013/detailed?L=59380&amp;W=17&amp;P=6996&amp;YEAR=2012"/>
    <hyperlink ref="W167" r:id="rId2280" tooltip="Franchise home page" display="http://football6.myfantasyleague.com/2013/options?L=59380&amp;F=0002&amp;O=07"/>
    <hyperlink ref="C168" r:id="rId2281" tooltip="Week 1: vs Bengals Sun 10:00 a.m. PT" display="http://football6.myfantasyleague.com/2013/player?L=59380&amp;P=10071"/>
    <hyperlink ref="D168" r:id="rId2282" display="http://football6.myfantasyleague.com/2013/player?L=59380&amp;P=10071&amp;YEAR=2012"/>
    <hyperlink ref="F168" r:id="rId2283" display="http://football6.myfantasyleague.com/2013/detailed?L=59380&amp;W=1&amp;P=10071&amp;YEAR=2012"/>
    <hyperlink ref="G168" r:id="rId2284" display="http://football6.myfantasyleague.com/2013/detailed?L=59380&amp;W=2&amp;P=10071&amp;YEAR=2012"/>
    <hyperlink ref="H168" r:id="rId2285" display="http://football6.myfantasyleague.com/2013/detailed?L=59380&amp;W=3&amp;P=10071&amp;YEAR=2012"/>
    <hyperlink ref="K168" r:id="rId2286" display="http://football6.myfantasyleague.com/2013/detailed?L=59380&amp;W=6&amp;P=10071&amp;YEAR=2012"/>
    <hyperlink ref="N168" r:id="rId2287" display="http://football6.myfantasyleague.com/2013/detailed?L=59380&amp;W=9&amp;P=10071&amp;YEAR=2012"/>
    <hyperlink ref="O168" r:id="rId2288" display="http://football6.myfantasyleague.com/2013/detailed?L=59380&amp;W=10&amp;P=10071&amp;YEAR=2012"/>
    <hyperlink ref="P168" r:id="rId2289" display="http://football6.myfantasyleague.com/2013/detailed?L=59380&amp;W=11&amp;P=10071&amp;YEAR=2012"/>
    <hyperlink ref="T168" r:id="rId2290" display="http://football6.myfantasyleague.com/2013/detailed?L=59380&amp;W=15&amp;P=10071&amp;YEAR=2012"/>
    <hyperlink ref="U168" r:id="rId2291" display="http://football6.myfantasyleague.com/2013/detailed?L=59380&amp;W=16&amp;P=10071&amp;YEAR=2012"/>
    <hyperlink ref="V168" r:id="rId2292" display="http://football6.myfantasyleague.com/2013/detailed?L=59380&amp;W=17&amp;P=10071&amp;YEAR=2012"/>
    <hyperlink ref="C169" r:id="rId2293" tooltip="Week 1: at Rams Sun 1:25 p.m. PT" display="http://football6.myfantasyleague.com/2013/player?L=59380&amp;P=9585"/>
    <hyperlink ref="D169" r:id="rId2294" display="http://football6.myfantasyleague.com/2013/player?L=59380&amp;P=9585&amp;YEAR=2012"/>
    <hyperlink ref="F169" r:id="rId2295" display="http://football6.myfantasyleague.com/2013/detailed?L=59380&amp;W=1&amp;P=9585&amp;YEAR=2012"/>
    <hyperlink ref="G169" r:id="rId2296" display="http://football6.myfantasyleague.com/2013/detailed?L=59380&amp;W=2&amp;P=9585&amp;YEAR=2012"/>
    <hyperlink ref="H169" r:id="rId2297" display="http://football6.myfantasyleague.com/2013/detailed?L=59380&amp;W=3&amp;P=9585&amp;YEAR=2012"/>
    <hyperlink ref="I169" r:id="rId2298" display="http://football6.myfantasyleague.com/2013/detailed?L=59380&amp;W=4&amp;P=9585&amp;YEAR=2012"/>
    <hyperlink ref="J169" r:id="rId2299" display="http://football6.myfantasyleague.com/2013/detailed?L=59380&amp;W=5&amp;P=9585&amp;YEAR=2012"/>
    <hyperlink ref="K169" r:id="rId2300" display="http://football6.myfantasyleague.com/2013/detailed?L=59380&amp;W=6&amp;P=9585&amp;YEAR=2012"/>
    <hyperlink ref="L169" r:id="rId2301" display="http://football6.myfantasyleague.com/2013/detailed?L=59380&amp;W=7&amp;P=9585&amp;YEAR=2012"/>
    <hyperlink ref="M169" r:id="rId2302" display="http://football6.myfantasyleague.com/2013/detailed?L=59380&amp;W=8&amp;P=9585&amp;YEAR=2012"/>
    <hyperlink ref="N169" r:id="rId2303" display="http://football6.myfantasyleague.com/2013/detailed?L=59380&amp;W=9&amp;P=9585&amp;YEAR=2012"/>
    <hyperlink ref="O169" r:id="rId2304" display="http://football6.myfantasyleague.com/2013/detailed?L=59380&amp;W=10&amp;P=9585&amp;YEAR=2012"/>
    <hyperlink ref="Q169" r:id="rId2305" display="http://football6.myfantasyleague.com/2013/detailed?L=59380&amp;W=12&amp;P=9585&amp;YEAR=2012"/>
    <hyperlink ref="R169" r:id="rId2306" display="http://football6.myfantasyleague.com/2013/detailed?L=59380&amp;W=13&amp;P=9585&amp;YEAR=2012"/>
    <hyperlink ref="S169" r:id="rId2307" display="http://football6.myfantasyleague.com/2013/detailed?L=59380&amp;W=14&amp;P=9585&amp;YEAR=2012"/>
    <hyperlink ref="T169" r:id="rId2308" display="http://football6.myfantasyleague.com/2013/detailed?L=59380&amp;W=15&amp;P=9585&amp;YEAR=2012"/>
    <hyperlink ref="U169" r:id="rId2309" display="http://football6.myfantasyleague.com/2013/detailed?L=59380&amp;W=16&amp;P=9585&amp;YEAR=2012"/>
    <hyperlink ref="V169" r:id="rId2310" display="http://football6.myfantasyleague.com/2013/detailed?L=59380&amp;W=17&amp;P=9585&amp;YEAR=2012"/>
    <hyperlink ref="C170" r:id="rId2311" tooltip="Week 1: vs Eagles Mon 4:10 p.m. PT" display="http://football6.myfantasyleague.com/2013/player?L=59380&amp;P=9896"/>
    <hyperlink ref="D170" r:id="rId2312" display="http://football6.myfantasyleague.com/2013/player?L=59380&amp;P=9896&amp;YEAR=2012"/>
    <hyperlink ref="G170" r:id="rId2313" display="http://football6.myfantasyleague.com/2013/detailed?L=59380&amp;W=2&amp;P=9896&amp;YEAR=2012"/>
    <hyperlink ref="H170" r:id="rId2314" display="http://football6.myfantasyleague.com/2013/detailed?L=59380&amp;W=3&amp;P=9896&amp;YEAR=2012"/>
    <hyperlink ref="I170" r:id="rId2315" display="http://football6.myfantasyleague.com/2013/detailed?L=59380&amp;W=4&amp;P=9896&amp;YEAR=2012"/>
    <hyperlink ref="K170" r:id="rId2316" display="http://football6.myfantasyleague.com/2013/detailed?L=59380&amp;W=6&amp;P=9896&amp;YEAR=2012"/>
    <hyperlink ref="M170" r:id="rId2317" display="http://football6.myfantasyleague.com/2013/detailed?L=59380&amp;W=8&amp;P=9896&amp;YEAR=2012"/>
    <hyperlink ref="N170" r:id="rId2318" display="http://football6.myfantasyleague.com/2013/detailed?L=59380&amp;W=9&amp;P=9896&amp;YEAR=2012"/>
    <hyperlink ref="C171" r:id="rId2319" tooltip="Week 1: at Steelers Sun 10:00 a.m. PT" display="http://football6.myfantasyleague.com/2013/player?L=59380&amp;P=9467"/>
    <hyperlink ref="D171" r:id="rId2320" display="http://football6.myfantasyleague.com/2013/player?L=59380&amp;P=9467&amp;YEAR=2012"/>
    <hyperlink ref="G171" r:id="rId2321" display="http://football6.myfantasyleague.com/2013/detailed?L=59380&amp;W=2&amp;P=9467&amp;YEAR=2012"/>
    <hyperlink ref="H171" r:id="rId2322" display="http://football6.myfantasyleague.com/2013/detailed?L=59380&amp;W=3&amp;P=9467&amp;YEAR=2012"/>
    <hyperlink ref="J171" r:id="rId2323" display="http://football6.myfantasyleague.com/2013/detailed?L=59380&amp;W=5&amp;P=9467&amp;YEAR=2012"/>
    <hyperlink ref="K171" r:id="rId2324" display="http://football6.myfantasyleague.com/2013/detailed?L=59380&amp;W=6&amp;P=9467&amp;YEAR=2012"/>
    <hyperlink ref="L171" r:id="rId2325" display="http://football6.myfantasyleague.com/2013/detailed?L=59380&amp;W=7&amp;P=9467&amp;YEAR=2012"/>
    <hyperlink ref="M171" r:id="rId2326" display="http://football6.myfantasyleague.com/2013/detailed?L=59380&amp;W=8&amp;P=9467&amp;YEAR=2012"/>
    <hyperlink ref="N171" r:id="rId2327" display="http://football6.myfantasyleague.com/2013/detailed?L=59380&amp;W=9&amp;P=9467&amp;YEAR=2012"/>
    <hyperlink ref="O171" r:id="rId2328" display="http://football6.myfantasyleague.com/2013/detailed?L=59380&amp;W=10&amp;P=9467&amp;YEAR=2012"/>
    <hyperlink ref="Q171" r:id="rId2329" display="http://football6.myfantasyleague.com/2013/detailed?L=59380&amp;W=12&amp;P=9467&amp;YEAR=2012"/>
    <hyperlink ref="R171" r:id="rId2330" display="http://football6.myfantasyleague.com/2013/detailed?L=59380&amp;W=13&amp;P=9467&amp;YEAR=2012"/>
    <hyperlink ref="S171" r:id="rId2331" display="http://football6.myfantasyleague.com/2013/detailed?L=59380&amp;W=14&amp;P=9467&amp;YEAR=2012"/>
    <hyperlink ref="T171" r:id="rId2332" display="http://football6.myfantasyleague.com/2013/detailed?L=59380&amp;W=15&amp;P=9467&amp;YEAR=2012"/>
    <hyperlink ref="U171" r:id="rId2333" display="http://football6.myfantasyleague.com/2013/detailed?L=59380&amp;W=16&amp;P=9467&amp;YEAR=2012"/>
    <hyperlink ref="V171" r:id="rId2334" display="http://football6.myfantasyleague.com/2013/detailed?L=59380&amp;W=17&amp;P=9467&amp;YEAR=2012"/>
    <hyperlink ref="W171" r:id="rId2335" tooltip="Franchise home page" display="http://football6.myfantasyleague.com/2013/options?L=59380&amp;F=0008&amp;O=07"/>
    <hyperlink ref="C172" r:id="rId2336" tooltip="Week 1: vs Packers Sun 1:25 p.m. PT" display="http://football6.myfantasyleague.com/2013/player?L=59380&amp;P=10149"/>
    <hyperlink ref="D172" r:id="rId2337" display="http://football6.myfantasyleague.com/2013/player?L=59380&amp;P=10149&amp;YEAR=2012"/>
    <hyperlink ref="F172" r:id="rId2338" display="http://football6.myfantasyleague.com/2013/detailed?L=59380&amp;W=1&amp;P=10149&amp;YEAR=2012"/>
    <hyperlink ref="G172" r:id="rId2339" display="http://football6.myfantasyleague.com/2013/detailed?L=59380&amp;W=2&amp;P=10149&amp;YEAR=2012"/>
    <hyperlink ref="H172" r:id="rId2340" display="http://football6.myfantasyleague.com/2013/detailed?L=59380&amp;W=3&amp;P=10149&amp;YEAR=2012"/>
    <hyperlink ref="I172" r:id="rId2341" display="http://football6.myfantasyleague.com/2013/detailed?L=59380&amp;W=4&amp;P=10149&amp;YEAR=2012"/>
    <hyperlink ref="J172" r:id="rId2342" display="http://football6.myfantasyleague.com/2013/detailed?L=59380&amp;W=5&amp;P=10149&amp;YEAR=2012"/>
    <hyperlink ref="K172" r:id="rId2343" display="http://football6.myfantasyleague.com/2013/detailed?L=59380&amp;W=6&amp;P=10149&amp;YEAR=2012"/>
    <hyperlink ref="L172" r:id="rId2344" display="http://football6.myfantasyleague.com/2013/detailed?L=59380&amp;W=7&amp;P=10149&amp;YEAR=2012"/>
    <hyperlink ref="M172" r:id="rId2345" display="http://football6.myfantasyleague.com/2013/detailed?L=59380&amp;W=8&amp;P=10149&amp;YEAR=2012"/>
    <hyperlink ref="O172" r:id="rId2346" display="http://football6.myfantasyleague.com/2013/detailed?L=59380&amp;W=10&amp;P=10149&amp;YEAR=2012"/>
    <hyperlink ref="P172" r:id="rId2347" display="http://football6.myfantasyleague.com/2013/detailed?L=59380&amp;W=11&amp;P=10149&amp;YEAR=2012"/>
    <hyperlink ref="Q172" r:id="rId2348" display="http://football6.myfantasyleague.com/2013/detailed?L=59380&amp;W=12&amp;P=10149&amp;YEAR=2012"/>
    <hyperlink ref="R172" r:id="rId2349" display="http://football6.myfantasyleague.com/2013/detailed?L=59380&amp;W=13&amp;P=10149&amp;YEAR=2012"/>
    <hyperlink ref="S172" r:id="rId2350" display="http://football6.myfantasyleague.com/2013/detailed?L=59380&amp;W=14&amp;P=10149&amp;YEAR=2012"/>
    <hyperlink ref="T172" r:id="rId2351" display="http://football6.myfantasyleague.com/2013/detailed?L=59380&amp;W=15&amp;P=10149&amp;YEAR=2012"/>
    <hyperlink ref="U172" r:id="rId2352" display="http://football6.myfantasyleague.com/2013/detailed?L=59380&amp;W=16&amp;P=10149&amp;YEAR=2012"/>
    <hyperlink ref="V172" r:id="rId2353" display="http://football6.myfantasyleague.com/2013/detailed?L=59380&amp;W=17&amp;P=10149&amp;YEAR=2012"/>
    <hyperlink ref="C173" r:id="rId2354" tooltip="Week 1: vs Seahawks Sun 10:00 a.m. PT" display="http://football6.myfantasyleague.com/2013/player?L=59380&amp;P=10551"/>
    <hyperlink ref="D173" r:id="rId2355" display="http://football6.myfantasyleague.com/2013/player?L=59380&amp;P=10551&amp;YEAR=2012"/>
    <hyperlink ref="F173" r:id="rId2356" display="http://football6.myfantasyleague.com/2013/detailed?L=59380&amp;W=1&amp;P=10551&amp;YEAR=2012"/>
    <hyperlink ref="G173" r:id="rId2357" display="http://football6.myfantasyleague.com/2013/detailed?L=59380&amp;W=2&amp;P=10551&amp;YEAR=2012"/>
    <hyperlink ref="H173" r:id="rId2358" display="http://football6.myfantasyleague.com/2013/detailed?L=59380&amp;W=3&amp;P=10551&amp;YEAR=2012"/>
    <hyperlink ref="I173" r:id="rId2359" display="http://football6.myfantasyleague.com/2013/detailed?L=59380&amp;W=4&amp;P=10551&amp;YEAR=2012"/>
    <hyperlink ref="J173" r:id="rId2360" display="http://football6.myfantasyleague.com/2013/detailed?L=59380&amp;W=5&amp;P=10551&amp;YEAR=2012"/>
    <hyperlink ref="L173" r:id="rId2361" display="http://football6.myfantasyleague.com/2013/detailed?L=59380&amp;W=7&amp;P=10551&amp;YEAR=2012"/>
    <hyperlink ref="M173" r:id="rId2362" display="http://football6.myfantasyleague.com/2013/detailed?L=59380&amp;W=8&amp;P=10551&amp;YEAR=2012"/>
    <hyperlink ref="N173" r:id="rId2363" display="http://football6.myfantasyleague.com/2013/detailed?L=59380&amp;W=9&amp;P=10551&amp;YEAR=2012"/>
    <hyperlink ref="O173" r:id="rId2364" display="http://football6.myfantasyleague.com/2013/detailed?L=59380&amp;W=10&amp;P=10551&amp;YEAR=2012"/>
    <hyperlink ref="P173" r:id="rId2365" display="http://football6.myfantasyleague.com/2013/detailed?L=59380&amp;W=11&amp;P=10551&amp;YEAR=2012"/>
    <hyperlink ref="Q173" r:id="rId2366" display="http://football6.myfantasyleague.com/2013/detailed?L=59380&amp;W=12&amp;P=10551&amp;YEAR=2012"/>
    <hyperlink ref="R173" r:id="rId2367" display="http://football6.myfantasyleague.com/2013/detailed?L=59380&amp;W=13&amp;P=10551&amp;YEAR=2012"/>
    <hyperlink ref="S173" r:id="rId2368" display="http://football6.myfantasyleague.com/2013/detailed?L=59380&amp;W=14&amp;P=10551&amp;YEAR=2012"/>
    <hyperlink ref="T173" r:id="rId2369" display="http://football6.myfantasyleague.com/2013/detailed?L=59380&amp;W=15&amp;P=10551&amp;YEAR=2012"/>
    <hyperlink ref="U173" r:id="rId2370" display="http://football6.myfantasyleague.com/2013/detailed?L=59380&amp;W=16&amp;P=10551&amp;YEAR=2012"/>
    <hyperlink ref="V173" r:id="rId2371" display="http://football6.myfantasyleague.com/2013/detailed?L=59380&amp;W=17&amp;P=10551&amp;YEAR=2012"/>
    <hyperlink ref="C174" r:id="rId2372" tooltip="Week 1: vs Cardinals Sun 1:25 p.m. PT" display="http://football6.myfantasyleague.com/2013/player?L=59380&amp;P=10763"/>
    <hyperlink ref="D174" r:id="rId2373" display="http://football6.myfantasyleague.com/2013/player?L=59380&amp;P=10763&amp;YEAR=2012"/>
    <hyperlink ref="I174" r:id="rId2374" display="http://football6.myfantasyleague.com/2013/detailed?L=59380&amp;W=4&amp;P=10763&amp;YEAR=2012"/>
    <hyperlink ref="J174" r:id="rId2375" display="http://football6.myfantasyleague.com/2013/detailed?L=59380&amp;W=5&amp;P=10763&amp;YEAR=2012"/>
    <hyperlink ref="K174" r:id="rId2376" display="http://football6.myfantasyleague.com/2013/detailed?L=59380&amp;W=6&amp;P=10763&amp;YEAR=2012"/>
    <hyperlink ref="L174" r:id="rId2377" display="http://football6.myfantasyleague.com/2013/detailed?L=59380&amp;W=7&amp;P=10763&amp;YEAR=2012"/>
    <hyperlink ref="M174" r:id="rId2378" display="http://football6.myfantasyleague.com/2013/detailed?L=59380&amp;W=8&amp;P=10763&amp;YEAR=2012"/>
    <hyperlink ref="O174" r:id="rId2379" display="http://football6.myfantasyleague.com/2013/detailed?L=59380&amp;W=10&amp;P=10763&amp;YEAR=2012"/>
    <hyperlink ref="P174" r:id="rId2380" display="http://football6.myfantasyleague.com/2013/detailed?L=59380&amp;W=11&amp;P=10763&amp;YEAR=2012"/>
    <hyperlink ref="Q174" r:id="rId2381" display="http://football6.myfantasyleague.com/2013/detailed?L=59380&amp;W=12&amp;P=10763&amp;YEAR=2012"/>
    <hyperlink ref="R174" r:id="rId2382" display="http://football6.myfantasyleague.com/2013/detailed?L=59380&amp;W=13&amp;P=10763&amp;YEAR=2012"/>
    <hyperlink ref="S174" r:id="rId2383" display="http://football6.myfantasyleague.com/2013/detailed?L=59380&amp;W=14&amp;P=10763&amp;YEAR=2012"/>
    <hyperlink ref="T174" r:id="rId2384" display="http://football6.myfantasyleague.com/2013/detailed?L=59380&amp;W=15&amp;P=10763&amp;YEAR=2012"/>
    <hyperlink ref="U174" r:id="rId2385" display="http://football6.myfantasyleague.com/2013/detailed?L=59380&amp;W=16&amp;P=10763&amp;YEAR=2012"/>
    <hyperlink ref="V174" r:id="rId2386" display="http://football6.myfantasyleague.com/2013/detailed?L=59380&amp;W=17&amp;P=10763&amp;YEAR=2012"/>
    <hyperlink ref="W174" r:id="rId2387" tooltip="Franchise home page" display="http://football6.myfantasyleague.com/2013/options?L=59380&amp;F=0001&amp;O=07"/>
    <hyperlink ref="C175" r:id="rId2388" tooltip="Week 1: Bye" display="http://football6.myfantasyleague.com/2013/player?L=59380&amp;P=3300"/>
    <hyperlink ref="D175" r:id="rId2389" display="http://football6.myfantasyleague.com/2013/player?L=59380&amp;P=3300&amp;YEAR=2012"/>
    <hyperlink ref="F175" r:id="rId2390" display="http://football6.myfantasyleague.com/2013/detailed?L=59380&amp;W=1&amp;P=3300&amp;YEAR=2012"/>
    <hyperlink ref="G175" r:id="rId2391" display="http://football6.myfantasyleague.com/2013/detailed?L=59380&amp;W=2&amp;P=3300&amp;YEAR=2012"/>
    <hyperlink ref="H175" r:id="rId2392" display="http://football6.myfantasyleague.com/2013/detailed?L=59380&amp;W=3&amp;P=3300&amp;YEAR=2012"/>
    <hyperlink ref="I175" r:id="rId2393" display="http://football6.myfantasyleague.com/2013/detailed?L=59380&amp;W=4&amp;P=3300&amp;YEAR=2012"/>
    <hyperlink ref="J175" r:id="rId2394" display="http://football6.myfantasyleague.com/2013/detailed?L=59380&amp;W=5&amp;P=3300&amp;YEAR=2012"/>
    <hyperlink ref="K175" r:id="rId2395" display="http://football6.myfantasyleague.com/2013/detailed?L=59380&amp;W=6&amp;P=3300&amp;YEAR=2012"/>
    <hyperlink ref="M175" r:id="rId2396" display="http://football6.myfantasyleague.com/2013/detailed?L=59380&amp;W=8&amp;P=3300&amp;YEAR=2012"/>
    <hyperlink ref="N175" r:id="rId2397" display="http://football6.myfantasyleague.com/2013/detailed?L=59380&amp;W=9&amp;P=3300&amp;YEAR=2012"/>
    <hyperlink ref="O175" r:id="rId2398" display="http://football6.myfantasyleague.com/2013/detailed?L=59380&amp;W=10&amp;P=3300&amp;YEAR=2012"/>
    <hyperlink ref="P175" r:id="rId2399" display="http://football6.myfantasyleague.com/2013/detailed?L=59380&amp;W=11&amp;P=3300&amp;YEAR=2012"/>
    <hyperlink ref="Q175" r:id="rId2400" display="http://football6.myfantasyleague.com/2013/detailed?L=59380&amp;W=12&amp;P=3300&amp;YEAR=2012"/>
    <hyperlink ref="R175" r:id="rId2401" display="http://football6.myfantasyleague.com/2013/detailed?L=59380&amp;W=13&amp;P=3300&amp;YEAR=2012"/>
    <hyperlink ref="S175" r:id="rId2402" display="http://football6.myfantasyleague.com/2013/detailed?L=59380&amp;W=14&amp;P=3300&amp;YEAR=2012"/>
    <hyperlink ref="T175" r:id="rId2403" display="http://football6.myfantasyleague.com/2013/detailed?L=59380&amp;W=15&amp;P=3300&amp;YEAR=2012"/>
    <hyperlink ref="U175" r:id="rId2404" display="http://football6.myfantasyleague.com/2013/detailed?L=59380&amp;W=16&amp;P=3300&amp;YEAR=2012"/>
    <hyperlink ref="V175" r:id="rId2405" display="http://football6.myfantasyleague.com/2013/detailed?L=59380&amp;W=17&amp;P=3300&amp;YEAR=2012"/>
    <hyperlink ref="C176" r:id="rId2406" tooltip="Week 1: vs Packers Sun 1:25 p.m. PT" display="http://football6.myfantasyleague.com/2013/player?L=59380&amp;P=8497"/>
    <hyperlink ref="D176" r:id="rId2407" display="http://football6.myfantasyleague.com/2013/player?L=59380&amp;P=8497&amp;YEAR=2012"/>
    <hyperlink ref="F176" r:id="rId2408" display="http://football6.myfantasyleague.com/2013/detailed?L=59380&amp;W=1&amp;P=8497&amp;YEAR=2012"/>
    <hyperlink ref="G176" r:id="rId2409" display="http://football6.myfantasyleague.com/2013/detailed?L=59380&amp;W=2&amp;P=8497&amp;YEAR=2012"/>
    <hyperlink ref="H176" r:id="rId2410" display="http://football6.myfantasyleague.com/2013/detailed?L=59380&amp;W=3&amp;P=8497&amp;YEAR=2012"/>
    <hyperlink ref="I176" r:id="rId2411" display="http://football6.myfantasyleague.com/2013/detailed?L=59380&amp;W=4&amp;P=8497&amp;YEAR=2012"/>
    <hyperlink ref="J176" r:id="rId2412" display="http://football6.myfantasyleague.com/2013/detailed?L=59380&amp;W=5&amp;P=8497&amp;YEAR=2012"/>
    <hyperlink ref="K176" r:id="rId2413" display="http://football6.myfantasyleague.com/2013/detailed?L=59380&amp;W=6&amp;P=8497&amp;YEAR=2012"/>
    <hyperlink ref="L176" r:id="rId2414" display="http://football6.myfantasyleague.com/2013/detailed?L=59380&amp;W=7&amp;P=8497&amp;YEAR=2012"/>
    <hyperlink ref="M176" r:id="rId2415" display="http://football6.myfantasyleague.com/2013/detailed?L=59380&amp;W=8&amp;P=8497&amp;YEAR=2012"/>
    <hyperlink ref="O176" r:id="rId2416" display="http://football6.myfantasyleague.com/2013/detailed?L=59380&amp;W=10&amp;P=8497&amp;YEAR=2012"/>
    <hyperlink ref="P176" r:id="rId2417" display="http://football6.myfantasyleague.com/2013/detailed?L=59380&amp;W=11&amp;P=8497&amp;YEAR=2012"/>
    <hyperlink ref="Q176" r:id="rId2418" display="http://football6.myfantasyleague.com/2013/detailed?L=59380&amp;W=12&amp;P=8497&amp;YEAR=2012"/>
    <hyperlink ref="R176" r:id="rId2419" display="http://football6.myfantasyleague.com/2013/detailed?L=59380&amp;W=13&amp;P=8497&amp;YEAR=2012"/>
    <hyperlink ref="S176" r:id="rId2420" display="http://football6.myfantasyleague.com/2013/detailed?L=59380&amp;W=14&amp;P=8497&amp;YEAR=2012"/>
    <hyperlink ref="T176" r:id="rId2421" display="http://football6.myfantasyleague.com/2013/detailed?L=59380&amp;W=15&amp;P=8497&amp;YEAR=2012"/>
    <hyperlink ref="U176" r:id="rId2422" display="http://football6.myfantasyleague.com/2013/detailed?L=59380&amp;W=16&amp;P=8497&amp;YEAR=2012"/>
    <hyperlink ref="V176" r:id="rId2423" display="http://football6.myfantasyleague.com/2013/detailed?L=59380&amp;W=17&amp;P=8497&amp;YEAR=2012"/>
    <hyperlink ref="C177" r:id="rId2424" tooltip="Week 1: vs Patriots Sun 10:00 a.m. PT" display="http://football6.myfantasyleague.com/2013/player?L=59380&amp;P=10836"/>
    <hyperlink ref="D177" r:id="rId2425" display="http://football6.myfantasyleague.com/2013/player?L=59380&amp;P=10836&amp;YEAR=2012"/>
    <hyperlink ref="N177" r:id="rId2426" display="http://football6.myfantasyleague.com/2013/detailed?L=59380&amp;W=9&amp;P=10836&amp;YEAR=2012"/>
    <hyperlink ref="O177" r:id="rId2427" display="http://football6.myfantasyleague.com/2013/detailed?L=59380&amp;W=10&amp;P=10836&amp;YEAR=2012"/>
    <hyperlink ref="P177" r:id="rId2428" display="http://football6.myfantasyleague.com/2013/detailed?L=59380&amp;W=11&amp;P=10836&amp;YEAR=2012"/>
    <hyperlink ref="Q177" r:id="rId2429" display="http://football6.myfantasyleague.com/2013/detailed?L=59380&amp;W=12&amp;P=10836&amp;YEAR=2012"/>
    <hyperlink ref="R177" r:id="rId2430" display="http://football6.myfantasyleague.com/2013/detailed?L=59380&amp;W=13&amp;P=10836&amp;YEAR=2012"/>
    <hyperlink ref="S177" r:id="rId2431" display="http://football6.myfantasyleague.com/2013/detailed?L=59380&amp;W=14&amp;P=10836&amp;YEAR=2012"/>
    <hyperlink ref="T177" r:id="rId2432" display="http://football6.myfantasyleague.com/2013/detailed?L=59380&amp;W=15&amp;P=10836&amp;YEAR=2012"/>
    <hyperlink ref="U177" r:id="rId2433" display="http://football6.myfantasyleague.com/2013/detailed?L=59380&amp;W=16&amp;P=10836&amp;YEAR=2012"/>
    <hyperlink ref="V177" r:id="rId2434" display="http://football6.myfantasyleague.com/2013/detailed?L=59380&amp;W=17&amp;P=10836&amp;YEAR=2012"/>
    <hyperlink ref="C178" r:id="rId2435" tooltip="Week 1: at Cowboys Sun 5:30 p.m. PT" display="http://football6.myfantasyleague.com/2013/player?L=59380&amp;P=9565"/>
    <hyperlink ref="D178" r:id="rId2436" display="http://football6.myfantasyleague.com/2013/player?L=59380&amp;P=9565&amp;YEAR=2012"/>
    <hyperlink ref="F178" r:id="rId2437" display="http://football6.myfantasyleague.com/2013/detailed?L=59380&amp;W=1&amp;P=9565&amp;YEAR=2012"/>
    <hyperlink ref="G178" r:id="rId2438" display="http://football6.myfantasyleague.com/2013/detailed?L=59380&amp;W=2&amp;P=9565&amp;YEAR=2012"/>
    <hyperlink ref="H178" r:id="rId2439" display="http://football6.myfantasyleague.com/2013/detailed?L=59380&amp;W=3&amp;P=9565&amp;YEAR=2012"/>
    <hyperlink ref="I178" r:id="rId2440" display="http://football6.myfantasyleague.com/2013/detailed?L=59380&amp;W=4&amp;P=9565&amp;YEAR=2012"/>
    <hyperlink ref="J178" r:id="rId2441" display="http://football6.myfantasyleague.com/2013/detailed?L=59380&amp;W=5&amp;P=9565&amp;YEAR=2012"/>
    <hyperlink ref="L178" r:id="rId2442" display="http://football6.myfantasyleague.com/2013/detailed?L=59380&amp;W=7&amp;P=9565&amp;YEAR=2012"/>
    <hyperlink ref="M178" r:id="rId2443" display="http://football6.myfantasyleague.com/2013/detailed?L=59380&amp;W=8&amp;P=9565&amp;YEAR=2012"/>
    <hyperlink ref="N178" r:id="rId2444" display="http://football6.myfantasyleague.com/2013/detailed?L=59380&amp;W=9&amp;P=9565&amp;YEAR=2012"/>
    <hyperlink ref="O178" r:id="rId2445" display="http://football6.myfantasyleague.com/2013/detailed?L=59380&amp;W=10&amp;P=9565&amp;YEAR=2012"/>
    <hyperlink ref="Q178" r:id="rId2446" display="http://football6.myfantasyleague.com/2013/detailed?L=59380&amp;W=12&amp;P=9565&amp;YEAR=2012"/>
    <hyperlink ref="W178" r:id="rId2447" tooltip="Franchise home page" display="http://football6.myfantasyleague.com/2013/options?L=59380&amp;F=0005&amp;O=07"/>
    <hyperlink ref="C179" r:id="rId2448" tooltip="Week 1: vs Titans Sun 10:00 a.m. PT" display="http://football6.myfantasyleague.com/2013/player?L=59380&amp;P=9988"/>
    <hyperlink ref="D179" r:id="rId2449" display="http://football6.myfantasyleague.com/2013/player?L=59380&amp;P=9988&amp;YEAR=2012"/>
    <hyperlink ref="F179" r:id="rId2450" display="http://football6.myfantasyleague.com/2013/detailed?L=59380&amp;W=1&amp;P=9988&amp;YEAR=2012"/>
    <hyperlink ref="G179" r:id="rId2451" display="http://football6.myfantasyleague.com/2013/detailed?L=59380&amp;W=2&amp;P=9988&amp;YEAR=2012"/>
    <hyperlink ref="H179" r:id="rId2452" display="http://football6.myfantasyleague.com/2013/detailed?L=59380&amp;W=3&amp;P=9988&amp;YEAR=2012"/>
    <hyperlink ref="J179" r:id="rId2453" display="http://football6.myfantasyleague.com/2013/detailed?L=59380&amp;W=5&amp;P=9988&amp;YEAR=2012"/>
    <hyperlink ref="K179" r:id="rId2454" display="http://football6.myfantasyleague.com/2013/detailed?L=59380&amp;W=6&amp;P=9988&amp;YEAR=2012"/>
    <hyperlink ref="L179" r:id="rId2455" display="http://football6.myfantasyleague.com/2013/detailed?L=59380&amp;W=7&amp;P=9988&amp;YEAR=2012"/>
    <hyperlink ref="M179" r:id="rId2456" display="http://football6.myfantasyleague.com/2013/detailed?L=59380&amp;W=8&amp;P=9988&amp;YEAR=2012"/>
    <hyperlink ref="N179" r:id="rId2457" display="http://football6.myfantasyleague.com/2013/detailed?L=59380&amp;W=9&amp;P=9988&amp;YEAR=2012"/>
    <hyperlink ref="R179" r:id="rId2458" display="http://football6.myfantasyleague.com/2013/detailed?L=59380&amp;W=13&amp;P=9988&amp;YEAR=2012"/>
    <hyperlink ref="S179" r:id="rId2459" display="http://football6.myfantasyleague.com/2013/detailed?L=59380&amp;W=14&amp;P=9988&amp;YEAR=2012"/>
    <hyperlink ref="T179" r:id="rId2460" display="http://football6.myfantasyleague.com/2013/detailed?L=59380&amp;W=15&amp;P=9988&amp;YEAR=2012"/>
    <hyperlink ref="U179" r:id="rId2461" display="http://football6.myfantasyleague.com/2013/detailed?L=59380&amp;W=16&amp;P=9988&amp;YEAR=2012"/>
    <hyperlink ref="V179" r:id="rId2462" display="http://football6.myfantasyleague.com/2013/detailed?L=59380&amp;W=17&amp;P=9988&amp;YEAR=2012"/>
    <hyperlink ref="W179" r:id="rId2463" tooltip="Franchise home page" display="http://football6.myfantasyleague.com/2013/options?L=59380&amp;F=0009&amp;O=07"/>
    <hyperlink ref="C180" r:id="rId2464" tooltip="Week 1: at Redskins Mon 4:10 p.m. PT" display="http://football6.myfantasyleague.com/2013/player?L=59380&amp;P=10905"/>
    <hyperlink ref="D180" r:id="rId2465" display="http://football6.myfantasyleague.com/2013/player?L=59380&amp;P=10905&amp;YEAR=2012"/>
    <hyperlink ref="F180" r:id="rId2466" display="http://football6.myfantasyleague.com/2013/detailed?L=59380&amp;W=1&amp;P=10905&amp;YEAR=2012"/>
    <hyperlink ref="G180" r:id="rId2467" display="http://football6.myfantasyleague.com/2013/detailed?L=59380&amp;W=2&amp;P=10905&amp;YEAR=2012"/>
    <hyperlink ref="H180" r:id="rId2468" display="http://football6.myfantasyleague.com/2013/detailed?L=59380&amp;W=3&amp;P=10905&amp;YEAR=2012"/>
    <hyperlink ref="I180" r:id="rId2469" display="http://football6.myfantasyleague.com/2013/detailed?L=59380&amp;W=4&amp;P=10905&amp;YEAR=2012"/>
    <hyperlink ref="J180" r:id="rId2470" display="http://football6.myfantasyleague.com/2013/detailed?L=59380&amp;W=5&amp;P=10905&amp;YEAR=2012"/>
    <hyperlink ref="K180" r:id="rId2471" display="http://football6.myfantasyleague.com/2013/detailed?L=59380&amp;W=6&amp;P=10905&amp;YEAR=2012"/>
    <hyperlink ref="M180" r:id="rId2472" display="http://football6.myfantasyleague.com/2013/detailed?L=59380&amp;W=8&amp;P=10905&amp;YEAR=2012"/>
    <hyperlink ref="N180" r:id="rId2473" display="http://football6.myfantasyleague.com/2013/detailed?L=59380&amp;W=9&amp;P=10905&amp;YEAR=2012"/>
    <hyperlink ref="O180" r:id="rId2474" display="http://football6.myfantasyleague.com/2013/detailed?L=59380&amp;W=10&amp;P=10905&amp;YEAR=2012"/>
    <hyperlink ref="P180" r:id="rId2475" display="http://football6.myfantasyleague.com/2013/detailed?L=59380&amp;W=11&amp;P=10905&amp;YEAR=2012"/>
    <hyperlink ref="Q180" r:id="rId2476" display="http://football6.myfantasyleague.com/2013/detailed?L=59380&amp;W=12&amp;P=10905&amp;YEAR=2012"/>
    <hyperlink ref="R180" r:id="rId2477" display="http://football6.myfantasyleague.com/2013/detailed?L=59380&amp;W=13&amp;P=10905&amp;YEAR=2012"/>
    <hyperlink ref="S180" r:id="rId2478" display="http://football6.myfantasyleague.com/2013/detailed?L=59380&amp;W=14&amp;P=10905&amp;YEAR=2012"/>
    <hyperlink ref="T180" r:id="rId2479" display="http://football6.myfantasyleague.com/2013/detailed?L=59380&amp;W=15&amp;P=10905&amp;YEAR=2012"/>
    <hyperlink ref="U180" r:id="rId2480" display="http://football6.myfantasyleague.com/2013/detailed?L=59380&amp;W=16&amp;P=10905&amp;YEAR=2012"/>
    <hyperlink ref="V180" r:id="rId2481" display="http://football6.myfantasyleague.com/2013/detailed?L=59380&amp;W=17&amp;P=10905&amp;YEAR=2012"/>
    <hyperlink ref="W180" r:id="rId2482" tooltip="Franchise home page" display="http://football6.myfantasyleague.com/2013/options?L=59380&amp;F=0005&amp;O=07"/>
    <hyperlink ref="C181" r:id="rId2483" tooltip="Week 1: at Broncos Thu 5:30 p.m. PT" display="http://football6.myfantasyleague.com/2013/player?L=59380&amp;P=10401"/>
    <hyperlink ref="D181" r:id="rId2484" display="http://football6.myfantasyleague.com/2013/player?L=59380&amp;P=10401&amp;YEAR=2012"/>
    <hyperlink ref="F181" r:id="rId2485" display="http://football6.myfantasyleague.com/2013/detailed?L=59380&amp;W=1&amp;P=10401&amp;YEAR=2012"/>
    <hyperlink ref="G181" r:id="rId2486" display="http://football6.myfantasyleague.com/2013/detailed?L=59380&amp;W=2&amp;P=10401&amp;YEAR=2012"/>
    <hyperlink ref="H181" r:id="rId2487" display="http://football6.myfantasyleague.com/2013/detailed?L=59380&amp;W=3&amp;P=10401&amp;YEAR=2012"/>
    <hyperlink ref="I181" r:id="rId2488" display="http://football6.myfantasyleague.com/2013/detailed?L=59380&amp;W=4&amp;P=10401&amp;YEAR=2012"/>
    <hyperlink ref="J181" r:id="rId2489" display="http://football6.myfantasyleague.com/2013/detailed?L=59380&amp;W=5&amp;P=10401&amp;YEAR=2012"/>
    <hyperlink ref="K181" r:id="rId2490" display="http://football6.myfantasyleague.com/2013/detailed?L=59380&amp;W=6&amp;P=10401&amp;YEAR=2012"/>
    <hyperlink ref="L181" r:id="rId2491" display="http://football6.myfantasyleague.com/2013/detailed?L=59380&amp;W=7&amp;P=10401&amp;YEAR=2012"/>
    <hyperlink ref="N181" r:id="rId2492" display="http://football6.myfantasyleague.com/2013/detailed?L=59380&amp;W=9&amp;P=10401&amp;YEAR=2012"/>
    <hyperlink ref="O181" r:id="rId2493" display="http://football6.myfantasyleague.com/2013/detailed?L=59380&amp;W=10&amp;P=10401&amp;YEAR=2012"/>
    <hyperlink ref="P181" r:id="rId2494" display="http://football6.myfantasyleague.com/2013/detailed?L=59380&amp;W=11&amp;P=10401&amp;YEAR=2012"/>
    <hyperlink ref="Q181" r:id="rId2495" display="http://football6.myfantasyleague.com/2013/detailed?L=59380&amp;W=12&amp;P=10401&amp;YEAR=2012"/>
    <hyperlink ref="R181" r:id="rId2496" display="http://football6.myfantasyleague.com/2013/detailed?L=59380&amp;W=13&amp;P=10401&amp;YEAR=2012"/>
    <hyperlink ref="S181" r:id="rId2497" display="http://football6.myfantasyleague.com/2013/detailed?L=59380&amp;W=14&amp;P=10401&amp;YEAR=2012"/>
    <hyperlink ref="T181" r:id="rId2498" display="http://football6.myfantasyleague.com/2013/detailed?L=59380&amp;W=15&amp;P=10401&amp;YEAR=2012"/>
    <hyperlink ref="U181" r:id="rId2499" display="http://football6.myfantasyleague.com/2013/detailed?L=59380&amp;W=16&amp;P=10401&amp;YEAR=2012"/>
    <hyperlink ref="V181" r:id="rId2500" display="http://football6.myfantasyleague.com/2013/detailed?L=59380&amp;W=17&amp;P=10401&amp;YEAR=2012"/>
    <hyperlink ref="C182" r:id="rId2501" tooltip="Week 1: vs Titans Sun 10:00 a.m. PT" display="http://football6.myfantasyleague.com/2013/player?L=59380&amp;P=10346"/>
    <hyperlink ref="D182" r:id="rId2502" display="http://football6.myfantasyleague.com/2013/player?L=59380&amp;P=10346&amp;YEAR=2012"/>
    <hyperlink ref="F182" r:id="rId2503" display="http://football6.myfantasyleague.com/2013/detailed?L=59380&amp;W=1&amp;P=10346&amp;YEAR=2012"/>
    <hyperlink ref="G182" r:id="rId2504" display="http://football6.myfantasyleague.com/2013/detailed?L=59380&amp;W=2&amp;P=10346&amp;YEAR=2012"/>
    <hyperlink ref="H182" r:id="rId2505" display="http://football6.myfantasyleague.com/2013/detailed?L=59380&amp;W=3&amp;P=10346&amp;YEAR=2012"/>
    <hyperlink ref="J182" r:id="rId2506" display="http://football6.myfantasyleague.com/2013/detailed?L=59380&amp;W=5&amp;P=10346&amp;YEAR=2012"/>
    <hyperlink ref="K182" r:id="rId2507" display="http://football6.myfantasyleague.com/2013/detailed?L=59380&amp;W=6&amp;P=10346&amp;YEAR=2012"/>
    <hyperlink ref="L182" r:id="rId2508" display="http://football6.myfantasyleague.com/2013/detailed?L=59380&amp;W=7&amp;P=10346&amp;YEAR=2012"/>
    <hyperlink ref="M182" r:id="rId2509" display="http://football6.myfantasyleague.com/2013/detailed?L=59380&amp;W=8&amp;P=10346&amp;YEAR=2012"/>
    <hyperlink ref="N182" r:id="rId2510" display="http://football6.myfantasyleague.com/2013/detailed?L=59380&amp;W=9&amp;P=10346&amp;YEAR=2012"/>
    <hyperlink ref="O182" r:id="rId2511" display="http://football6.myfantasyleague.com/2013/detailed?L=59380&amp;W=10&amp;P=10346&amp;YEAR=2012"/>
    <hyperlink ref="P182" r:id="rId2512" display="http://football6.myfantasyleague.com/2013/detailed?L=59380&amp;W=11&amp;P=10346&amp;YEAR=2012"/>
    <hyperlink ref="Q182" r:id="rId2513" display="http://football6.myfantasyleague.com/2013/detailed?L=59380&amp;W=12&amp;P=10346&amp;YEAR=2012"/>
    <hyperlink ref="R182" r:id="rId2514" display="http://football6.myfantasyleague.com/2013/detailed?L=59380&amp;W=13&amp;P=10346&amp;YEAR=2012"/>
    <hyperlink ref="S182" r:id="rId2515" display="http://football6.myfantasyleague.com/2013/detailed?L=59380&amp;W=14&amp;P=10346&amp;YEAR=2012"/>
    <hyperlink ref="T182" r:id="rId2516" display="http://football6.myfantasyleague.com/2013/detailed?L=59380&amp;W=15&amp;P=10346&amp;YEAR=2012"/>
    <hyperlink ref="U182" r:id="rId2517" display="http://football6.myfantasyleague.com/2013/detailed?L=59380&amp;W=16&amp;P=10346&amp;YEAR=2012"/>
    <hyperlink ref="C183" r:id="rId2518" tooltip="Week 1: vs Raiders Sun 10:00 a.m. PT" display="http://football6.myfantasyleague.com/2013/player?L=59380&amp;P=9456"/>
    <hyperlink ref="D183" r:id="rId2519" display="http://football6.myfantasyleague.com/2013/player?L=59380&amp;P=9456&amp;YEAR=2012"/>
    <hyperlink ref="F183" r:id="rId2520" display="http://football6.myfantasyleague.com/2013/detailed?L=59380&amp;W=1&amp;P=9456&amp;YEAR=2012"/>
    <hyperlink ref="G183" r:id="rId2521" display="http://football6.myfantasyleague.com/2013/detailed?L=59380&amp;W=2&amp;P=9456&amp;YEAR=2012"/>
    <hyperlink ref="H183" r:id="rId2522" display="http://football6.myfantasyleague.com/2013/detailed?L=59380&amp;W=3&amp;P=9456&amp;YEAR=2012"/>
    <hyperlink ref="J183" r:id="rId2523" display="http://football6.myfantasyleague.com/2013/detailed?L=59380&amp;W=5&amp;P=9456&amp;YEAR=2012"/>
    <hyperlink ref="M183" r:id="rId2524" display="http://football6.myfantasyleague.com/2013/detailed?L=59380&amp;W=8&amp;P=9456&amp;YEAR=2012"/>
    <hyperlink ref="N183" r:id="rId2525" display="http://football6.myfantasyleague.com/2013/detailed?L=59380&amp;W=9&amp;P=9456&amp;YEAR=2012"/>
    <hyperlink ref="O183" r:id="rId2526" display="http://football6.myfantasyleague.com/2013/detailed?L=59380&amp;W=10&amp;P=9456&amp;YEAR=2012"/>
    <hyperlink ref="P183" r:id="rId2527" display="http://football6.myfantasyleague.com/2013/detailed?L=59380&amp;W=11&amp;P=9456&amp;YEAR=2012"/>
    <hyperlink ref="Q183" r:id="rId2528" display="http://football6.myfantasyleague.com/2013/detailed?L=59380&amp;W=12&amp;P=9456&amp;YEAR=2012"/>
    <hyperlink ref="R183" r:id="rId2529" display="http://football6.myfantasyleague.com/2013/detailed?L=59380&amp;W=13&amp;P=9456&amp;YEAR=2012"/>
    <hyperlink ref="C184" r:id="rId2530" tooltip="Week 1: at Jaguars Sun 10:00 a.m. PT" display="http://football6.myfantasyleague.com/2013/player?L=59380&amp;P=10364"/>
    <hyperlink ref="D184" r:id="rId2531" display="http://football6.myfantasyleague.com/2013/player?L=59380&amp;P=10364&amp;YEAR=2012"/>
    <hyperlink ref="F184" r:id="rId2532" display="http://football6.myfantasyleague.com/2013/detailed?L=59380&amp;W=1&amp;P=10364&amp;YEAR=2012"/>
    <hyperlink ref="G184" r:id="rId2533" display="http://football6.myfantasyleague.com/2013/detailed?L=59380&amp;W=2&amp;P=10364&amp;YEAR=2012"/>
    <hyperlink ref="H184" r:id="rId2534" display="http://football6.myfantasyleague.com/2013/detailed?L=59380&amp;W=3&amp;P=10364&amp;YEAR=2012"/>
    <hyperlink ref="I184" r:id="rId2535" display="http://football6.myfantasyleague.com/2013/detailed?L=59380&amp;W=4&amp;P=10364&amp;YEAR=2012"/>
    <hyperlink ref="K184" r:id="rId2536" display="http://football6.myfantasyleague.com/2013/detailed?L=59380&amp;W=6&amp;P=10364&amp;YEAR=2012"/>
    <hyperlink ref="M184" r:id="rId2537" display="http://football6.myfantasyleague.com/2013/detailed?L=59380&amp;W=8&amp;P=10364&amp;YEAR=2012"/>
    <hyperlink ref="N184" r:id="rId2538" display="http://football6.myfantasyleague.com/2013/detailed?L=59380&amp;W=9&amp;P=10364&amp;YEAR=2012"/>
    <hyperlink ref="O184" r:id="rId2539" display="http://football6.myfantasyleague.com/2013/detailed?L=59380&amp;W=10&amp;P=10364&amp;YEAR=2012"/>
    <hyperlink ref="P184" r:id="rId2540" display="http://football6.myfantasyleague.com/2013/detailed?L=59380&amp;W=11&amp;P=10364&amp;YEAR=2012"/>
    <hyperlink ref="Q184" r:id="rId2541" display="http://football6.myfantasyleague.com/2013/detailed?L=59380&amp;W=12&amp;P=10364&amp;YEAR=2012"/>
    <hyperlink ref="R184" r:id="rId2542" display="http://football6.myfantasyleague.com/2013/detailed?L=59380&amp;W=13&amp;P=10364&amp;YEAR=2012"/>
    <hyperlink ref="S184" r:id="rId2543" display="http://football6.myfantasyleague.com/2013/detailed?L=59380&amp;W=14&amp;P=10364&amp;YEAR=2012"/>
    <hyperlink ref="T184" r:id="rId2544" display="http://football6.myfantasyleague.com/2013/detailed?L=59380&amp;W=15&amp;P=10364&amp;YEAR=2012"/>
    <hyperlink ref="U184" r:id="rId2545" display="http://football6.myfantasyleague.com/2013/detailed?L=59380&amp;W=16&amp;P=10364&amp;YEAR=2012"/>
    <hyperlink ref="V184" r:id="rId2546" display="http://football6.myfantasyleague.com/2013/detailed?L=59380&amp;W=17&amp;P=10364&amp;YEAR=2012"/>
    <hyperlink ref="C185" r:id="rId2547" tooltip="Week 1: at Cowboys Sun 5:30 p.m. PT" display="http://football6.myfantasyleague.com/2013/player?L=59380&amp;P=7150"/>
    <hyperlink ref="D185" r:id="rId2548" display="http://football6.myfantasyleague.com/2013/player?L=59380&amp;P=7150&amp;YEAR=2012"/>
    <hyperlink ref="S185" r:id="rId2549" display="http://football6.myfantasyleague.com/2013/detailed?L=59380&amp;W=14&amp;P=7150&amp;YEAR=2012"/>
    <hyperlink ref="T185" r:id="rId2550" display="http://football6.myfantasyleague.com/2013/detailed?L=59380&amp;W=15&amp;P=7150&amp;YEAR=2012"/>
    <hyperlink ref="U185" r:id="rId2551" display="http://football6.myfantasyleague.com/2013/detailed?L=59380&amp;W=16&amp;P=7150&amp;YEAR=2012"/>
    <hyperlink ref="V185" r:id="rId2552" display="http://football6.myfantasyleague.com/2013/detailed?L=59380&amp;W=17&amp;P=7150&amp;YEAR=2012"/>
    <hyperlink ref="C186" r:id="rId2553" tooltip="Week 1: vs Chiefs Sun 10:00 a.m. PT" display="http://football6.myfantasyleague.com/2013/player?L=59380&amp;P=11121"/>
    <hyperlink ref="D186" r:id="rId2554" display="http://football6.myfantasyleague.com/2013/player?L=59380&amp;P=11121&amp;YEAR=2012"/>
    <hyperlink ref="U186" r:id="rId2555" display="http://football6.myfantasyleague.com/2013/detailed?L=59380&amp;W=16&amp;P=11121&amp;YEAR=2012"/>
    <hyperlink ref="V186" r:id="rId2556" display="http://football6.myfantasyleague.com/2013/detailed?L=59380&amp;W=17&amp;P=11121&amp;YEAR=2012"/>
    <hyperlink ref="C187" r:id="rId2557" tooltip="Week 1: at Broncos Thu 5:30 p.m. PT" display="http://football6.myfantasyleague.com/2013/player?L=59380&amp;P=10993"/>
    <hyperlink ref="D187" r:id="rId2558" display="http://football6.myfantasyleague.com/2013/player?L=59380&amp;P=10993&amp;YEAR=2012"/>
    <hyperlink ref="T187" r:id="rId2559" display="http://football6.myfantasyleague.com/2013/detailed?L=59380&amp;W=15&amp;P=10993&amp;YEAR=2012"/>
    <hyperlink ref="U187" r:id="rId2560" display="http://football6.myfantasyleague.com/2013/detailed?L=59380&amp;W=16&amp;P=10993&amp;YEAR=2012"/>
    <hyperlink ref="V187" r:id="rId2561" display="http://football6.myfantasyleague.com/2013/detailed?L=59380&amp;W=17&amp;P=10993&amp;YEAR=2012"/>
    <hyperlink ref="C188" r:id="rId2562" tooltip="Week 1: vs Texans Mon 7:20 p.m. PT" display="http://football6.myfantasyleague.com/2013/player?L=59380&amp;P=7814"/>
    <hyperlink ref="D188" r:id="rId2563" display="http://football6.myfantasyleague.com/2013/player?L=59380&amp;P=7814&amp;YEAR=2012"/>
    <hyperlink ref="F188" r:id="rId2564" display="http://football6.myfantasyleague.com/2013/detailed?L=59380&amp;W=1&amp;P=7814&amp;YEAR=2012"/>
    <hyperlink ref="G188" r:id="rId2565" display="http://football6.myfantasyleague.com/2013/detailed?L=59380&amp;W=2&amp;P=7814&amp;YEAR=2012"/>
    <hyperlink ref="I188" r:id="rId2566" display="http://football6.myfantasyleague.com/2013/detailed?L=59380&amp;W=4&amp;P=7814&amp;YEAR=2012"/>
    <hyperlink ref="J188" r:id="rId2567" display="http://football6.myfantasyleague.com/2013/detailed?L=59380&amp;W=5&amp;P=7814&amp;YEAR=2012"/>
    <hyperlink ref="K188" r:id="rId2568" display="http://football6.myfantasyleague.com/2013/detailed?L=59380&amp;W=6&amp;P=7814&amp;YEAR=2012"/>
    <hyperlink ref="M188" r:id="rId2569" display="http://football6.myfantasyleague.com/2013/detailed?L=59380&amp;W=8&amp;P=7814&amp;YEAR=2012"/>
    <hyperlink ref="N188" r:id="rId2570" display="http://football6.myfantasyleague.com/2013/detailed?L=59380&amp;W=9&amp;P=7814&amp;YEAR=2012"/>
    <hyperlink ref="O188" r:id="rId2571" display="http://football6.myfantasyleague.com/2013/detailed?L=59380&amp;W=10&amp;P=7814&amp;YEAR=2012"/>
    <hyperlink ref="P188" r:id="rId2572" display="http://football6.myfantasyleague.com/2013/detailed?L=59380&amp;W=11&amp;P=7814&amp;YEAR=2012"/>
    <hyperlink ref="Q188" r:id="rId2573" display="http://football6.myfantasyleague.com/2013/detailed?L=59380&amp;W=12&amp;P=7814&amp;YEAR=2012"/>
    <hyperlink ref="R188" r:id="rId2574" display="http://football6.myfantasyleague.com/2013/detailed?L=59380&amp;W=13&amp;P=7814&amp;YEAR=2012"/>
    <hyperlink ref="S188" r:id="rId2575" display="http://football6.myfantasyleague.com/2013/detailed?L=59380&amp;W=14&amp;P=7814&amp;YEAR=2012"/>
    <hyperlink ref="U188" r:id="rId2576" display="http://football6.myfantasyleague.com/2013/detailed?L=59380&amp;W=16&amp;P=7814&amp;YEAR=2012"/>
    <hyperlink ref="V188" r:id="rId2577" display="http://football6.myfantasyleague.com/2013/detailed?L=59380&amp;W=17&amp;P=7814&amp;YEAR=2012"/>
    <hyperlink ref="C189" r:id="rId2578" tooltip="Week 1: vs Cardinals Sun 1:25 p.m. PT" display="http://football6.myfantasyleague.com/2013/player?L=59380&amp;P=10962"/>
    <hyperlink ref="D189" r:id="rId2579" display="http://football6.myfantasyleague.com/2013/player?L=59380&amp;P=10962&amp;YEAR=2012"/>
    <hyperlink ref="R189" r:id="rId2580" display="http://football6.myfantasyleague.com/2013/detailed?L=59380&amp;W=13&amp;P=10962&amp;YEAR=2012"/>
    <hyperlink ref="C190" r:id="rId2581" tooltip="Week 1: vs Raiders Sun 10:00 a.m. PT" display="http://football6.myfantasyleague.com/2013/player?L=59380&amp;P=10178"/>
    <hyperlink ref="D190" r:id="rId2582" display="http://football6.myfantasyleague.com/2013/player?L=59380&amp;P=10178&amp;YEAR=2012"/>
    <hyperlink ref="F190" r:id="rId2583" display="http://football6.myfantasyleague.com/2013/detailed?L=59380&amp;W=1&amp;P=10178&amp;YEAR=2012"/>
    <hyperlink ref="G190" r:id="rId2584" display="http://football6.myfantasyleague.com/2013/detailed?L=59380&amp;W=2&amp;P=10178&amp;YEAR=2012"/>
    <hyperlink ref="H190" r:id="rId2585" display="http://football6.myfantasyleague.com/2013/detailed?L=59380&amp;W=3&amp;P=10178&amp;YEAR=2012"/>
    <hyperlink ref="J190" r:id="rId2586" display="http://football6.myfantasyleague.com/2013/detailed?L=59380&amp;W=5&amp;P=10178&amp;YEAR=2012"/>
    <hyperlink ref="K190" r:id="rId2587" display="http://football6.myfantasyleague.com/2013/detailed?L=59380&amp;W=6&amp;P=10178&amp;YEAR=2012"/>
    <hyperlink ref="L190" r:id="rId2588" display="http://football6.myfantasyleague.com/2013/detailed?L=59380&amp;W=7&amp;P=10178&amp;YEAR=2012"/>
    <hyperlink ref="M190" r:id="rId2589" display="http://football6.myfantasyleague.com/2013/detailed?L=59380&amp;W=8&amp;P=10178&amp;YEAR=2012"/>
    <hyperlink ref="N190" r:id="rId2590" display="http://football6.myfantasyleague.com/2013/detailed?L=59380&amp;W=9&amp;P=10178&amp;YEAR=2012"/>
    <hyperlink ref="O190" r:id="rId2591" display="http://football6.myfantasyleague.com/2013/detailed?L=59380&amp;W=10&amp;P=10178&amp;YEAR=2012"/>
    <hyperlink ref="P190" r:id="rId2592" display="http://football6.myfantasyleague.com/2013/detailed?L=59380&amp;W=11&amp;P=10178&amp;YEAR=2012"/>
    <hyperlink ref="Q190" r:id="rId2593" display="http://football6.myfantasyleague.com/2013/detailed?L=59380&amp;W=12&amp;P=10178&amp;YEAR=2012"/>
    <hyperlink ref="R190" r:id="rId2594" display="http://football6.myfantasyleague.com/2013/detailed?L=59380&amp;W=13&amp;P=10178&amp;YEAR=2012"/>
    <hyperlink ref="S190" r:id="rId2595" display="http://football6.myfantasyleague.com/2013/detailed?L=59380&amp;W=14&amp;P=10178&amp;YEAR=2012"/>
    <hyperlink ref="T190" r:id="rId2596" display="http://football6.myfantasyleague.com/2013/detailed?L=59380&amp;W=15&amp;P=10178&amp;YEAR=2012"/>
    <hyperlink ref="U190" r:id="rId2597" display="http://football6.myfantasyleague.com/2013/detailed?L=59380&amp;W=16&amp;P=10178&amp;YEAR=2012"/>
    <hyperlink ref="V190" r:id="rId2598" display="http://football6.myfantasyleague.com/2013/detailed?L=59380&amp;W=17&amp;P=10178&amp;YEAR=2012"/>
    <hyperlink ref="C191" r:id="rId2599" tooltip="Week 1: Bye" display="http://football6.myfantasyleague.com/2013/player?L=59380&amp;P=6567"/>
    <hyperlink ref="D191" r:id="rId2600" display="http://football6.myfantasyleague.com/2013/player?L=59380&amp;P=6567&amp;YEAR=2012"/>
    <hyperlink ref="F191" r:id="rId2601" display="http://football6.myfantasyleague.com/2013/detailed?L=59380&amp;W=1&amp;P=6567&amp;YEAR=2012"/>
    <hyperlink ref="G191" r:id="rId2602" display="http://football6.myfantasyleague.com/2013/detailed?L=59380&amp;W=2&amp;P=6567&amp;YEAR=2012"/>
    <hyperlink ref="H191" r:id="rId2603" display="http://football6.myfantasyleague.com/2013/detailed?L=59380&amp;W=3&amp;P=6567&amp;YEAR=2012"/>
    <hyperlink ref="I191" r:id="rId2604" display="http://football6.myfantasyleague.com/2013/detailed?L=59380&amp;W=4&amp;P=6567&amp;YEAR=2012"/>
    <hyperlink ref="J191" r:id="rId2605" display="http://football6.myfantasyleague.com/2013/detailed?L=59380&amp;W=5&amp;P=6567&amp;YEAR=2012"/>
    <hyperlink ref="K191" r:id="rId2606" display="http://football6.myfantasyleague.com/2013/detailed?L=59380&amp;W=6&amp;P=6567&amp;YEAR=2012"/>
    <hyperlink ref="L191" r:id="rId2607" display="http://football6.myfantasyleague.com/2013/detailed?L=59380&amp;W=7&amp;P=6567&amp;YEAR=2012"/>
    <hyperlink ref="M191" r:id="rId2608" display="http://football6.myfantasyleague.com/2013/detailed?L=59380&amp;W=8&amp;P=6567&amp;YEAR=2012"/>
    <hyperlink ref="N191" r:id="rId2609" display="http://football6.myfantasyleague.com/2013/detailed?L=59380&amp;W=9&amp;P=6567&amp;YEAR=2012"/>
    <hyperlink ref="P191" r:id="rId2610" display="http://football6.myfantasyleague.com/2013/detailed?L=59380&amp;W=11&amp;P=6567&amp;YEAR=2012"/>
    <hyperlink ref="Q191" r:id="rId2611" display="http://football6.myfantasyleague.com/2013/detailed?L=59380&amp;W=12&amp;P=6567&amp;YEAR=2012"/>
    <hyperlink ref="R191" r:id="rId2612" display="http://football6.myfantasyleague.com/2013/detailed?L=59380&amp;W=13&amp;P=6567&amp;YEAR=2012"/>
    <hyperlink ref="S191" r:id="rId2613" display="http://football6.myfantasyleague.com/2013/detailed?L=59380&amp;W=14&amp;P=6567&amp;YEAR=2012"/>
    <hyperlink ref="T191" r:id="rId2614" display="http://football6.myfantasyleague.com/2013/detailed?L=59380&amp;W=15&amp;P=6567&amp;YEAR=2012"/>
    <hyperlink ref="U191" r:id="rId2615" display="http://football6.myfantasyleague.com/2013/detailed?L=59380&amp;W=16&amp;P=6567&amp;YEAR=2012"/>
    <hyperlink ref="C192" r:id="rId2616" tooltip="Week 1: at Cowboys Sun 5:30 p.m. PT" display="http://football6.myfantasyleague.com/2013/player?L=59380&amp;P=10033"/>
    <hyperlink ref="D192" r:id="rId2617" display="http://football6.myfantasyleague.com/2013/player?L=59380&amp;P=10033&amp;YEAR=2012"/>
    <hyperlink ref="F192" r:id="rId2618" display="http://football6.myfantasyleague.com/2013/detailed?L=59380&amp;W=1&amp;P=10033&amp;YEAR=2012"/>
    <hyperlink ref="G192" r:id="rId2619" display="http://football6.myfantasyleague.com/2013/detailed?L=59380&amp;W=2&amp;P=10033&amp;YEAR=2012"/>
    <hyperlink ref="H192" r:id="rId2620" display="http://football6.myfantasyleague.com/2013/detailed?L=59380&amp;W=3&amp;P=10033&amp;YEAR=2012"/>
    <hyperlink ref="I192" r:id="rId2621" display="http://football6.myfantasyleague.com/2013/detailed?L=59380&amp;W=4&amp;P=10033&amp;YEAR=2012"/>
    <hyperlink ref="J192" r:id="rId2622" display="http://football6.myfantasyleague.com/2013/detailed?L=59380&amp;W=5&amp;P=10033&amp;YEAR=2012"/>
    <hyperlink ref="K192" r:id="rId2623" display="http://football6.myfantasyleague.com/2013/detailed?L=59380&amp;W=6&amp;P=10033&amp;YEAR=2012"/>
    <hyperlink ref="L192" r:id="rId2624" display="http://football6.myfantasyleague.com/2013/detailed?L=59380&amp;W=7&amp;P=10033&amp;YEAR=2012"/>
    <hyperlink ref="M192" r:id="rId2625" display="http://football6.myfantasyleague.com/2013/detailed?L=59380&amp;W=8&amp;P=10033&amp;YEAR=2012"/>
    <hyperlink ref="N192" r:id="rId2626" display="http://football6.myfantasyleague.com/2013/detailed?L=59380&amp;W=9&amp;P=10033&amp;YEAR=2012"/>
    <hyperlink ref="O192" r:id="rId2627" display="http://football6.myfantasyleague.com/2013/detailed?L=59380&amp;W=10&amp;P=10033&amp;YEAR=2012"/>
    <hyperlink ref="Q192" r:id="rId2628" display="http://football6.myfantasyleague.com/2013/detailed?L=59380&amp;W=12&amp;P=10033&amp;YEAR=2012"/>
    <hyperlink ref="R192" r:id="rId2629" display="http://football6.myfantasyleague.com/2013/detailed?L=59380&amp;W=13&amp;P=10033&amp;YEAR=2012"/>
    <hyperlink ref="S192" r:id="rId2630" display="http://football6.myfantasyleague.com/2013/detailed?L=59380&amp;W=14&amp;P=10033&amp;YEAR=2012"/>
    <hyperlink ref="T192" r:id="rId2631" display="http://football6.myfantasyleague.com/2013/detailed?L=59380&amp;W=15&amp;P=10033&amp;YEAR=2012"/>
    <hyperlink ref="U192" r:id="rId2632" display="http://football6.myfantasyleague.com/2013/detailed?L=59380&amp;W=16&amp;P=10033&amp;YEAR=2012"/>
    <hyperlink ref="V192" r:id="rId2633" display="http://football6.myfantasyleague.com/2013/detailed?L=59380&amp;W=17&amp;P=10033&amp;YEAR=2012"/>
    <hyperlink ref="W192" r:id="rId2634" tooltip="Franchise home page" display="http://football6.myfantasyleague.com/2013/options?L=59380&amp;F=0002&amp;O=07"/>
    <hyperlink ref="C193" r:id="rId2635" tooltip="Week 1: vs Packers Sun 1:25 p.m. PT" display="http://football6.myfantasyleague.com/2013/player?L=59380&amp;P=8741"/>
    <hyperlink ref="D193" r:id="rId2636" display="http://football6.myfantasyleague.com/2013/player?L=59380&amp;P=8741&amp;YEAR=2012"/>
    <hyperlink ref="F193" r:id="rId2637" display="http://football6.myfantasyleague.com/2013/detailed?L=59380&amp;W=1&amp;P=8741&amp;YEAR=2012"/>
    <hyperlink ref="G193" r:id="rId2638" display="http://football6.myfantasyleague.com/2013/detailed?L=59380&amp;W=2&amp;P=8741&amp;YEAR=2012"/>
    <hyperlink ref="H193" r:id="rId2639" display="http://football6.myfantasyleague.com/2013/detailed?L=59380&amp;W=3&amp;P=8741&amp;YEAR=2012"/>
    <hyperlink ref="I193" r:id="rId2640" display="http://football6.myfantasyleague.com/2013/detailed?L=59380&amp;W=4&amp;P=8741&amp;YEAR=2012"/>
    <hyperlink ref="J193" r:id="rId2641" display="http://football6.myfantasyleague.com/2013/detailed?L=59380&amp;W=5&amp;P=8741&amp;YEAR=2012"/>
    <hyperlink ref="K193" r:id="rId2642" display="http://football6.myfantasyleague.com/2013/detailed?L=59380&amp;W=6&amp;P=8741&amp;YEAR=2012"/>
    <hyperlink ref="L193" r:id="rId2643" display="http://football6.myfantasyleague.com/2013/detailed?L=59380&amp;W=7&amp;P=8741&amp;YEAR=2012"/>
    <hyperlink ref="M193" r:id="rId2644" display="http://football6.myfantasyleague.com/2013/detailed?L=59380&amp;W=8&amp;P=8741&amp;YEAR=2012"/>
    <hyperlink ref="O193" r:id="rId2645" display="http://football6.myfantasyleague.com/2013/detailed?L=59380&amp;W=10&amp;P=8741&amp;YEAR=2012"/>
    <hyperlink ref="P193" r:id="rId2646" display="http://football6.myfantasyleague.com/2013/detailed?L=59380&amp;W=11&amp;P=8741&amp;YEAR=2012"/>
    <hyperlink ref="Q193" r:id="rId2647" display="http://football6.myfantasyleague.com/2013/detailed?L=59380&amp;W=12&amp;P=8741&amp;YEAR=2012"/>
    <hyperlink ref="R193" r:id="rId2648" display="http://football6.myfantasyleague.com/2013/detailed?L=59380&amp;W=13&amp;P=8741&amp;YEAR=2012"/>
    <hyperlink ref="S193" r:id="rId2649" display="http://football6.myfantasyleague.com/2013/detailed?L=59380&amp;W=14&amp;P=8741&amp;YEAR=2012"/>
    <hyperlink ref="T193" r:id="rId2650" display="http://football6.myfantasyleague.com/2013/detailed?L=59380&amp;W=15&amp;P=8741&amp;YEAR=2012"/>
    <hyperlink ref="U193" r:id="rId2651" display="http://football6.myfantasyleague.com/2013/detailed?L=59380&amp;W=16&amp;P=8741&amp;YEAR=2012"/>
    <hyperlink ref="V193" r:id="rId2652" display="http://football6.myfantasyleague.com/2013/detailed?L=59380&amp;W=17&amp;P=8741&amp;YEAR=2012"/>
    <hyperlink ref="C194" r:id="rId2653" tooltip="Week 1: at Steelers Sun 10:00 a.m. PT" display="http://football6.myfantasyleague.com/2013/player?L=59380&amp;P=10770"/>
    <hyperlink ref="D194" r:id="rId2654" display="http://football6.myfantasyleague.com/2013/player?L=59380&amp;P=10770&amp;YEAR=2012"/>
    <hyperlink ref="F194" r:id="rId2655" display="http://football6.myfantasyleague.com/2013/detailed?L=59380&amp;W=1&amp;P=10770&amp;YEAR=2012"/>
    <hyperlink ref="G194" r:id="rId2656" display="http://football6.myfantasyleague.com/2013/detailed?L=59380&amp;W=2&amp;P=10770&amp;YEAR=2012"/>
    <hyperlink ref="H194" r:id="rId2657" display="http://football6.myfantasyleague.com/2013/detailed?L=59380&amp;W=3&amp;P=10770&amp;YEAR=2012"/>
    <hyperlink ref="I194" r:id="rId2658" display="http://football6.myfantasyleague.com/2013/detailed?L=59380&amp;W=4&amp;P=10770&amp;YEAR=2012"/>
    <hyperlink ref="J194" r:id="rId2659" display="http://football6.myfantasyleague.com/2013/detailed?L=59380&amp;W=5&amp;P=10770&amp;YEAR=2012"/>
    <hyperlink ref="K194" r:id="rId2660" display="http://football6.myfantasyleague.com/2013/detailed?L=59380&amp;W=6&amp;P=10770&amp;YEAR=2012"/>
    <hyperlink ref="L194" r:id="rId2661" display="http://football6.myfantasyleague.com/2013/detailed?L=59380&amp;W=7&amp;P=10770&amp;YEAR=2012"/>
    <hyperlink ref="M194" r:id="rId2662" display="http://football6.myfantasyleague.com/2013/detailed?L=59380&amp;W=8&amp;P=10770&amp;YEAR=2012"/>
    <hyperlink ref="N194" r:id="rId2663" display="http://football6.myfantasyleague.com/2013/detailed?L=59380&amp;W=9&amp;P=10770&amp;YEAR=2012"/>
    <hyperlink ref="O194" r:id="rId2664" display="http://football6.myfantasyleague.com/2013/detailed?L=59380&amp;W=10&amp;P=10770&amp;YEAR=2012"/>
    <hyperlink ref="Q194" r:id="rId2665" display="http://football6.myfantasyleague.com/2013/detailed?L=59380&amp;W=12&amp;P=10770&amp;YEAR=2012"/>
    <hyperlink ref="R194" r:id="rId2666" display="http://football6.myfantasyleague.com/2013/detailed?L=59380&amp;W=13&amp;P=10770&amp;YEAR=2012"/>
    <hyperlink ref="S194" r:id="rId2667" display="http://football6.myfantasyleague.com/2013/detailed?L=59380&amp;W=14&amp;P=10770&amp;YEAR=2012"/>
    <hyperlink ref="T194" r:id="rId2668" display="http://football6.myfantasyleague.com/2013/detailed?L=59380&amp;W=15&amp;P=10770&amp;YEAR=2012"/>
    <hyperlink ref="U194" r:id="rId2669" display="http://football6.myfantasyleague.com/2013/detailed?L=59380&amp;W=16&amp;P=10770&amp;YEAR=2012"/>
    <hyperlink ref="V194" r:id="rId2670" display="http://football6.myfantasyleague.com/2013/detailed?L=59380&amp;W=17&amp;P=10770&amp;YEAR=2012"/>
    <hyperlink ref="W194" r:id="rId2671" tooltip="Franchise home page" display="http://football6.myfantasyleague.com/2013/options?L=59380&amp;F=0009&amp;O=07"/>
    <hyperlink ref="C195" r:id="rId2672" tooltip="Week 1: at Panthers Sun 10:00 a.m. PT" display="http://football6.myfantasyleague.com/2013/player?L=59380&amp;P=10524"/>
    <hyperlink ref="D195" r:id="rId2673" display="http://football6.myfantasyleague.com/2013/player?L=59380&amp;P=10524&amp;YEAR=2012"/>
    <hyperlink ref="F195" r:id="rId2674" display="http://football6.myfantasyleague.com/2013/detailed?L=59380&amp;W=1&amp;P=10524&amp;YEAR=2012"/>
    <hyperlink ref="G195" r:id="rId2675" display="http://football6.myfantasyleague.com/2013/detailed?L=59380&amp;W=2&amp;P=10524&amp;YEAR=2012"/>
    <hyperlink ref="H195" r:id="rId2676" display="http://football6.myfantasyleague.com/2013/detailed?L=59380&amp;W=3&amp;P=10524&amp;YEAR=2012"/>
    <hyperlink ref="I195" r:id="rId2677" display="http://football6.myfantasyleague.com/2013/detailed?L=59380&amp;W=4&amp;P=10524&amp;YEAR=2012"/>
    <hyperlink ref="J195" r:id="rId2678" display="http://football6.myfantasyleague.com/2013/detailed?L=59380&amp;W=5&amp;P=10524&amp;YEAR=2012"/>
    <hyperlink ref="K195" r:id="rId2679" display="http://football6.myfantasyleague.com/2013/detailed?L=59380&amp;W=6&amp;P=10524&amp;YEAR=2012"/>
    <hyperlink ref="L195" r:id="rId2680" display="http://football6.myfantasyleague.com/2013/detailed?L=59380&amp;W=7&amp;P=10524&amp;YEAR=2012"/>
    <hyperlink ref="M195" r:id="rId2681" display="http://football6.myfantasyleague.com/2013/detailed?L=59380&amp;W=8&amp;P=10524&amp;YEAR=2012"/>
    <hyperlink ref="N195" r:id="rId2682" display="http://football6.myfantasyleague.com/2013/detailed?L=59380&amp;W=9&amp;P=10524&amp;YEAR=2012"/>
    <hyperlink ref="O195" r:id="rId2683" display="http://football6.myfantasyleague.com/2013/detailed?L=59380&amp;W=10&amp;P=10524&amp;YEAR=2012"/>
    <hyperlink ref="Q195" r:id="rId2684" display="http://football6.myfantasyleague.com/2013/detailed?L=59380&amp;W=12&amp;P=10524&amp;YEAR=2012"/>
    <hyperlink ref="R195" r:id="rId2685" display="http://football6.myfantasyleague.com/2013/detailed?L=59380&amp;W=13&amp;P=10524&amp;YEAR=2012"/>
    <hyperlink ref="C196" r:id="rId2686" tooltip="Week 1: vs Vikings Sun 10:00 a.m. PT" display="http://football6.myfantasyleague.com/2013/player?L=59380&amp;P=10732"/>
    <hyperlink ref="D196" r:id="rId2687" display="http://football6.myfantasyleague.com/2013/player?L=59380&amp;P=10732&amp;YEAR=2012"/>
    <hyperlink ref="H196" r:id="rId2688" display="http://football6.myfantasyleague.com/2013/detailed?L=59380&amp;W=3&amp;P=10732&amp;YEAR=2012"/>
    <hyperlink ref="I196" r:id="rId2689" display="http://football6.myfantasyleague.com/2013/detailed?L=59380&amp;W=4&amp;P=10732&amp;YEAR=2012"/>
    <hyperlink ref="K196" r:id="rId2690" display="http://football6.myfantasyleague.com/2013/detailed?L=59380&amp;W=6&amp;P=10732&amp;YEAR=2012"/>
    <hyperlink ref="L196" r:id="rId2691" display="http://football6.myfantasyleague.com/2013/detailed?L=59380&amp;W=7&amp;P=10732&amp;YEAR=2012"/>
    <hyperlink ref="M196" r:id="rId2692" display="http://football6.myfantasyleague.com/2013/detailed?L=59380&amp;W=8&amp;P=10732&amp;YEAR=2012"/>
    <hyperlink ref="N196" r:id="rId2693" display="http://football6.myfantasyleague.com/2013/detailed?L=59380&amp;W=9&amp;P=10732&amp;YEAR=2012"/>
    <hyperlink ref="O196" r:id="rId2694" display="http://football6.myfantasyleague.com/2013/detailed?L=59380&amp;W=10&amp;P=10732&amp;YEAR=2012"/>
    <hyperlink ref="P196" r:id="rId2695" display="http://football6.myfantasyleague.com/2013/detailed?L=59380&amp;W=11&amp;P=10732&amp;YEAR=2012"/>
    <hyperlink ref="Q196" r:id="rId2696" display="http://football6.myfantasyleague.com/2013/detailed?L=59380&amp;W=12&amp;P=10732&amp;YEAR=2012"/>
    <hyperlink ref="R196" r:id="rId2697" display="http://football6.myfantasyleague.com/2013/detailed?L=59380&amp;W=13&amp;P=10732&amp;YEAR=2012"/>
    <hyperlink ref="W196" r:id="rId2698" tooltip="Franchise home page" display="http://football6.myfantasyleague.com/2013/options?L=59380&amp;F=0006&amp;O=07"/>
    <hyperlink ref="C197" r:id="rId2699" tooltip="Week 1: vs Ravens Thu 5:30 p.m. PT" display="http://football6.myfantasyleague.com/2013/player?L=59380&amp;P=9551"/>
    <hyperlink ref="D197" r:id="rId2700" display="http://football6.myfantasyleague.com/2013/player?L=59380&amp;P=9551&amp;YEAR=2012"/>
    <hyperlink ref="F197" r:id="rId2701" display="http://football6.myfantasyleague.com/2013/detailed?L=59380&amp;W=1&amp;P=9551&amp;YEAR=2012"/>
    <hyperlink ref="G197" r:id="rId2702" display="http://football6.myfantasyleague.com/2013/detailed?L=59380&amp;W=2&amp;P=9551&amp;YEAR=2012"/>
    <hyperlink ref="H197" r:id="rId2703" display="http://football6.myfantasyleague.com/2013/detailed?L=59380&amp;W=3&amp;P=9551&amp;YEAR=2012"/>
    <hyperlink ref="I197" r:id="rId2704" display="http://football6.myfantasyleague.com/2013/detailed?L=59380&amp;W=4&amp;P=9551&amp;YEAR=2012"/>
    <hyperlink ref="J197" r:id="rId2705" display="http://football6.myfantasyleague.com/2013/detailed?L=59380&amp;W=5&amp;P=9551&amp;YEAR=2012"/>
    <hyperlink ref="K197" r:id="rId2706" display="http://football6.myfantasyleague.com/2013/detailed?L=59380&amp;W=6&amp;P=9551&amp;YEAR=2012"/>
    <hyperlink ref="M197" r:id="rId2707" display="http://football6.myfantasyleague.com/2013/detailed?L=59380&amp;W=8&amp;P=9551&amp;YEAR=2012"/>
    <hyperlink ref="N197" r:id="rId2708" display="http://football6.myfantasyleague.com/2013/detailed?L=59380&amp;W=9&amp;P=9551&amp;YEAR=2012"/>
    <hyperlink ref="O197" r:id="rId2709" display="http://football6.myfantasyleague.com/2013/detailed?L=59380&amp;W=10&amp;P=9551&amp;YEAR=2012"/>
    <hyperlink ref="P197" r:id="rId2710" display="http://football6.myfantasyleague.com/2013/detailed?L=59380&amp;W=11&amp;P=9551&amp;YEAR=2012"/>
    <hyperlink ref="Q197" r:id="rId2711" display="http://football6.myfantasyleague.com/2013/detailed?L=59380&amp;W=12&amp;P=9551&amp;YEAR=2012"/>
    <hyperlink ref="R197" r:id="rId2712" display="http://football6.myfantasyleague.com/2013/detailed?L=59380&amp;W=13&amp;P=9551&amp;YEAR=2012"/>
    <hyperlink ref="S197" r:id="rId2713" display="http://football6.myfantasyleague.com/2013/detailed?L=59380&amp;W=14&amp;P=9551&amp;YEAR=2012"/>
    <hyperlink ref="T197" r:id="rId2714" display="http://football6.myfantasyleague.com/2013/detailed?L=59380&amp;W=15&amp;P=9551&amp;YEAR=2012"/>
    <hyperlink ref="U197" r:id="rId2715" display="http://football6.myfantasyleague.com/2013/detailed?L=59380&amp;W=16&amp;P=9551&amp;YEAR=2012"/>
    <hyperlink ref="V197" r:id="rId2716" display="http://football6.myfantasyleague.com/2013/detailed?L=59380&amp;W=17&amp;P=9551&amp;YEAR=2012"/>
    <hyperlink ref="C198" r:id="rId2717" tooltip="Week 1: vs Dolphins Sun 10:00 a.m. PT" display="http://football6.myfantasyleague.com/2013/player?L=59380&amp;P=9725"/>
    <hyperlink ref="D198" r:id="rId2718" display="http://football6.myfantasyleague.com/2013/player?L=59380&amp;P=9725&amp;YEAR=2012"/>
    <hyperlink ref="F198" r:id="rId2719" display="http://football6.myfantasyleague.com/2013/detailed?L=59380&amp;W=1&amp;P=9725&amp;YEAR=2012"/>
    <hyperlink ref="G198" r:id="rId2720" display="http://football6.myfantasyleague.com/2013/detailed?L=59380&amp;W=2&amp;P=9725&amp;YEAR=2012"/>
    <hyperlink ref="H198" r:id="rId2721" display="http://football6.myfantasyleague.com/2013/detailed?L=59380&amp;W=3&amp;P=9725&amp;YEAR=2012"/>
    <hyperlink ref="I198" r:id="rId2722" display="http://football6.myfantasyleague.com/2013/detailed?L=59380&amp;W=4&amp;P=9725&amp;YEAR=2012"/>
    <hyperlink ref="K198" r:id="rId2723" display="http://football6.myfantasyleague.com/2013/detailed?L=59380&amp;W=6&amp;P=9725&amp;YEAR=2012"/>
    <hyperlink ref="L198" r:id="rId2724" display="http://football6.myfantasyleague.com/2013/detailed?L=59380&amp;W=7&amp;P=9725&amp;YEAR=2012"/>
    <hyperlink ref="M198" r:id="rId2725" display="http://football6.myfantasyleague.com/2013/detailed?L=59380&amp;W=8&amp;P=9725&amp;YEAR=2012"/>
    <hyperlink ref="N198" r:id="rId2726" display="http://football6.myfantasyleague.com/2013/detailed?L=59380&amp;W=9&amp;P=9725&amp;YEAR=2012"/>
    <hyperlink ref="O198" r:id="rId2727" display="http://football6.myfantasyleague.com/2013/detailed?L=59380&amp;W=10&amp;P=9725&amp;YEAR=2012"/>
    <hyperlink ref="P198" r:id="rId2728" display="http://football6.myfantasyleague.com/2013/detailed?L=59380&amp;W=11&amp;P=9725&amp;YEAR=2012"/>
    <hyperlink ref="Q198" r:id="rId2729" display="http://football6.myfantasyleague.com/2013/detailed?L=59380&amp;W=12&amp;P=9725&amp;YEAR=2012"/>
    <hyperlink ref="R198" r:id="rId2730" display="http://football6.myfantasyleague.com/2013/detailed?L=59380&amp;W=13&amp;P=9725&amp;YEAR=2012"/>
    <hyperlink ref="S198" r:id="rId2731" display="http://football6.myfantasyleague.com/2013/detailed?L=59380&amp;W=14&amp;P=9725&amp;YEAR=2012"/>
    <hyperlink ref="T198" r:id="rId2732" display="http://football6.myfantasyleague.com/2013/detailed?L=59380&amp;W=15&amp;P=9725&amp;YEAR=2012"/>
    <hyperlink ref="U198" r:id="rId2733" display="http://football6.myfantasyleague.com/2013/detailed?L=59380&amp;W=16&amp;P=9725&amp;YEAR=2012"/>
    <hyperlink ref="V198" r:id="rId2734" display="http://football6.myfantasyleague.com/2013/detailed?L=59380&amp;W=17&amp;P=9725&amp;YEAR=2012"/>
    <hyperlink ref="C199" r:id="rId2735" tooltip="Week 1: vs Giants Sun 5:30 p.m. PT" display="http://football6.myfantasyleague.com/2013/player?L=59380&amp;P=9823"/>
    <hyperlink ref="D199" r:id="rId2736" display="http://football6.myfantasyleague.com/2013/player?L=59380&amp;P=9823&amp;YEAR=2012"/>
    <hyperlink ref="F199" r:id="rId2737" display="http://football6.myfantasyleague.com/2013/detailed?L=59380&amp;W=1&amp;P=9823&amp;YEAR=2012"/>
    <hyperlink ref="G199" r:id="rId2738" display="http://football6.myfantasyleague.com/2013/detailed?L=59380&amp;W=2&amp;P=9823&amp;YEAR=2012"/>
    <hyperlink ref="H199" r:id="rId2739" display="http://football6.myfantasyleague.com/2013/detailed?L=59380&amp;W=3&amp;P=9823&amp;YEAR=2012"/>
    <hyperlink ref="I199" r:id="rId2740" display="http://football6.myfantasyleague.com/2013/detailed?L=59380&amp;W=4&amp;P=9823&amp;YEAR=2012"/>
    <hyperlink ref="K199" r:id="rId2741" display="http://football6.myfantasyleague.com/2013/detailed?L=59380&amp;W=6&amp;P=9823&amp;YEAR=2012"/>
    <hyperlink ref="L199" r:id="rId2742" display="http://football6.myfantasyleague.com/2013/detailed?L=59380&amp;W=7&amp;P=9823&amp;YEAR=2012"/>
    <hyperlink ref="M199" r:id="rId2743" display="http://football6.myfantasyleague.com/2013/detailed?L=59380&amp;W=8&amp;P=9823&amp;YEAR=2012"/>
    <hyperlink ref="N199" r:id="rId2744" display="http://football6.myfantasyleague.com/2013/detailed?L=59380&amp;W=9&amp;P=9823&amp;YEAR=2012"/>
    <hyperlink ref="O199" r:id="rId2745" display="http://football6.myfantasyleague.com/2013/detailed?L=59380&amp;W=10&amp;P=9823&amp;YEAR=2012"/>
    <hyperlink ref="P199" r:id="rId2746" display="http://football6.myfantasyleague.com/2013/detailed?L=59380&amp;W=11&amp;P=9823&amp;YEAR=2012"/>
    <hyperlink ref="Q199" r:id="rId2747" display="http://football6.myfantasyleague.com/2013/detailed?L=59380&amp;W=12&amp;P=9823&amp;YEAR=2012"/>
    <hyperlink ref="R199" r:id="rId2748" display="http://football6.myfantasyleague.com/2013/detailed?L=59380&amp;W=13&amp;P=9823&amp;YEAR=2012"/>
    <hyperlink ref="S199" r:id="rId2749" display="http://football6.myfantasyleague.com/2013/detailed?L=59380&amp;W=14&amp;P=9823&amp;YEAR=2012"/>
    <hyperlink ref="T199" r:id="rId2750" display="http://football6.myfantasyleague.com/2013/detailed?L=59380&amp;W=15&amp;P=9823&amp;YEAR=2012"/>
    <hyperlink ref="U199" r:id="rId2751" display="http://football6.myfantasyleague.com/2013/detailed?L=59380&amp;W=16&amp;P=9823&amp;YEAR=2012"/>
    <hyperlink ref="V199" r:id="rId2752" display="http://football6.myfantasyleague.com/2013/detailed?L=59380&amp;W=17&amp;P=9823&amp;YEAR=2012"/>
    <hyperlink ref="W199" r:id="rId2753" tooltip="Franchise home page" display="http://football6.myfantasyleague.com/2013/options?L=59380&amp;F=0002&amp;O=07"/>
    <hyperlink ref="C200" r:id="rId2754" tooltip="Week 1: at Saints Sun 10:00 a.m. PT" display="http://football6.myfantasyleague.com/2013/player?L=59380&amp;P=6789"/>
    <hyperlink ref="D200" r:id="rId2755" display="http://football6.myfantasyleague.com/2013/player?L=59380&amp;P=6789&amp;YEAR=2012"/>
    <hyperlink ref="F200" r:id="rId2756" display="http://football6.myfantasyleague.com/2013/detailed?L=59380&amp;W=1&amp;P=6789&amp;YEAR=2012"/>
    <hyperlink ref="G200" r:id="rId2757" display="http://football6.myfantasyleague.com/2013/detailed?L=59380&amp;W=2&amp;P=6789&amp;YEAR=2012"/>
    <hyperlink ref="H200" r:id="rId2758" display="http://football6.myfantasyleague.com/2013/detailed?L=59380&amp;W=3&amp;P=6789&amp;YEAR=2012"/>
    <hyperlink ref="I200" r:id="rId2759" display="http://football6.myfantasyleague.com/2013/detailed?L=59380&amp;W=4&amp;P=6789&amp;YEAR=2012"/>
    <hyperlink ref="J200" r:id="rId2760" display="http://football6.myfantasyleague.com/2013/detailed?L=59380&amp;W=5&amp;P=6789&amp;YEAR=2012"/>
    <hyperlink ref="K200" r:id="rId2761" display="http://football6.myfantasyleague.com/2013/detailed?L=59380&amp;W=6&amp;P=6789&amp;YEAR=2012"/>
    <hyperlink ref="M200" r:id="rId2762" display="http://football6.myfantasyleague.com/2013/detailed?L=59380&amp;W=8&amp;P=6789&amp;YEAR=2012"/>
    <hyperlink ref="N200" r:id="rId2763" display="http://football6.myfantasyleague.com/2013/detailed?L=59380&amp;W=9&amp;P=6789&amp;YEAR=2012"/>
    <hyperlink ref="O200" r:id="rId2764" display="http://football6.myfantasyleague.com/2013/detailed?L=59380&amp;W=10&amp;P=6789&amp;YEAR=2012"/>
    <hyperlink ref="P200" r:id="rId2765" display="http://football6.myfantasyleague.com/2013/detailed?L=59380&amp;W=11&amp;P=6789&amp;YEAR=2012"/>
    <hyperlink ref="Q200" r:id="rId2766" display="http://football6.myfantasyleague.com/2013/detailed?L=59380&amp;W=12&amp;P=6789&amp;YEAR=2012"/>
    <hyperlink ref="R200" r:id="rId2767" display="http://football6.myfantasyleague.com/2013/detailed?L=59380&amp;W=13&amp;P=6789&amp;YEAR=2012"/>
    <hyperlink ref="S200" r:id="rId2768" display="http://football6.myfantasyleague.com/2013/detailed?L=59380&amp;W=14&amp;P=6789&amp;YEAR=2012"/>
    <hyperlink ref="T200" r:id="rId2769" display="http://football6.myfantasyleague.com/2013/detailed?L=59380&amp;W=15&amp;P=6789&amp;YEAR=2012"/>
    <hyperlink ref="U200" r:id="rId2770" display="http://football6.myfantasyleague.com/2013/detailed?L=59380&amp;W=16&amp;P=6789&amp;YEAR=2012"/>
    <hyperlink ref="V200" r:id="rId2771" display="http://football6.myfantasyleague.com/2013/detailed?L=59380&amp;W=17&amp;P=6789&amp;YEAR=2012"/>
    <hyperlink ref="C201" r:id="rId2772" tooltip="Week 1: at Panthers Sun 10:00 a.m. PT" display="http://football6.myfantasyleague.com/2013/player?L=59380&amp;P=9049"/>
    <hyperlink ref="D201" r:id="rId2773" display="http://football6.myfantasyleague.com/2013/player?L=59380&amp;P=9049&amp;YEAR=2012"/>
    <hyperlink ref="F201" r:id="rId2774" display="http://football6.myfantasyleague.com/2013/detailed?L=59380&amp;W=1&amp;P=9049&amp;YEAR=2012"/>
    <hyperlink ref="G201" r:id="rId2775" display="http://football6.myfantasyleague.com/2013/detailed?L=59380&amp;W=2&amp;P=9049&amp;YEAR=2012"/>
    <hyperlink ref="H201" r:id="rId2776" display="http://football6.myfantasyleague.com/2013/detailed?L=59380&amp;W=3&amp;P=9049&amp;YEAR=2012"/>
    <hyperlink ref="I201" r:id="rId2777" display="http://football6.myfantasyleague.com/2013/detailed?L=59380&amp;W=4&amp;P=9049&amp;YEAR=2012"/>
    <hyperlink ref="J201" r:id="rId2778" display="http://football6.myfantasyleague.com/2013/detailed?L=59380&amp;W=5&amp;P=9049&amp;YEAR=2012"/>
    <hyperlink ref="K201" r:id="rId2779" display="http://football6.myfantasyleague.com/2013/detailed?L=59380&amp;W=6&amp;P=9049&amp;YEAR=2012"/>
    <hyperlink ref="L201" r:id="rId2780" display="http://football6.myfantasyleague.com/2013/detailed?L=59380&amp;W=7&amp;P=9049&amp;YEAR=2012"/>
    <hyperlink ref="M201" r:id="rId2781" display="http://football6.myfantasyleague.com/2013/detailed?L=59380&amp;W=8&amp;P=9049&amp;YEAR=2012"/>
    <hyperlink ref="N201" r:id="rId2782" display="http://football6.myfantasyleague.com/2013/detailed?L=59380&amp;W=9&amp;P=9049&amp;YEAR=2012"/>
    <hyperlink ref="O201" r:id="rId2783" display="http://football6.myfantasyleague.com/2013/detailed?L=59380&amp;W=10&amp;P=9049&amp;YEAR=2012"/>
    <hyperlink ref="Q201" r:id="rId2784" display="http://football6.myfantasyleague.com/2013/detailed?L=59380&amp;W=12&amp;P=9049&amp;YEAR=2012"/>
    <hyperlink ref="R201" r:id="rId2785" display="http://football6.myfantasyleague.com/2013/detailed?L=59380&amp;W=13&amp;P=9049&amp;YEAR=2012"/>
    <hyperlink ref="S201" r:id="rId2786" display="http://football6.myfantasyleague.com/2013/detailed?L=59380&amp;W=14&amp;P=9049&amp;YEAR=2012"/>
    <hyperlink ref="T201" r:id="rId2787" display="http://football6.myfantasyleague.com/2013/detailed?L=59380&amp;W=15&amp;P=9049&amp;YEAR=2012"/>
    <hyperlink ref="U201" r:id="rId2788" display="http://football6.myfantasyleague.com/2013/detailed?L=59380&amp;W=16&amp;P=9049&amp;YEAR=2012"/>
    <hyperlink ref="V201" r:id="rId2789" display="http://football6.myfantasyleague.com/2013/detailed?L=59380&amp;W=17&amp;P=9049&amp;YEAR=2012"/>
    <hyperlink ref="C202" r:id="rId2790" tooltip="Week 1: vs Falcons Sun 10:00 a.m. PT" display="http://football6.myfantasyleague.com/2013/player?L=59380&amp;P=8255"/>
    <hyperlink ref="D202" r:id="rId2791" display="http://football6.myfantasyleague.com/2013/player?L=59380&amp;P=8255&amp;YEAR=2012"/>
    <hyperlink ref="F202" r:id="rId2792" display="http://football6.myfantasyleague.com/2013/detailed?L=59380&amp;W=1&amp;P=8255&amp;YEAR=2012"/>
    <hyperlink ref="G202" r:id="rId2793" display="http://football6.myfantasyleague.com/2013/detailed?L=59380&amp;W=2&amp;P=8255&amp;YEAR=2012"/>
    <hyperlink ref="H202" r:id="rId2794" display="http://football6.myfantasyleague.com/2013/detailed?L=59380&amp;W=3&amp;P=8255&amp;YEAR=2012"/>
    <hyperlink ref="I202" r:id="rId2795" display="http://football6.myfantasyleague.com/2013/detailed?L=59380&amp;W=4&amp;P=8255&amp;YEAR=2012"/>
    <hyperlink ref="J202" r:id="rId2796" display="http://football6.myfantasyleague.com/2013/detailed?L=59380&amp;W=5&amp;P=8255&amp;YEAR=2012"/>
    <hyperlink ref="L202" r:id="rId2797" display="http://football6.myfantasyleague.com/2013/detailed?L=59380&amp;W=7&amp;P=8255&amp;YEAR=2012"/>
    <hyperlink ref="N202" r:id="rId2798" display="http://football6.myfantasyleague.com/2013/detailed?L=59380&amp;W=9&amp;P=8255&amp;YEAR=2012"/>
    <hyperlink ref="O202" r:id="rId2799" display="http://football6.myfantasyleague.com/2013/detailed?L=59380&amp;W=10&amp;P=8255&amp;YEAR=2012"/>
    <hyperlink ref="P202" r:id="rId2800" display="http://football6.myfantasyleague.com/2013/detailed?L=59380&amp;W=11&amp;P=8255&amp;YEAR=2012"/>
    <hyperlink ref="Q202" r:id="rId2801" display="http://football6.myfantasyleague.com/2013/detailed?L=59380&amp;W=12&amp;P=8255&amp;YEAR=2012"/>
    <hyperlink ref="R202" r:id="rId2802" display="http://football6.myfantasyleague.com/2013/detailed?L=59380&amp;W=13&amp;P=8255&amp;YEAR=2012"/>
    <hyperlink ref="S202" r:id="rId2803" display="http://football6.myfantasyleague.com/2013/detailed?L=59380&amp;W=14&amp;P=8255&amp;YEAR=2012"/>
    <hyperlink ref="T202" r:id="rId2804" display="http://football6.myfantasyleague.com/2013/detailed?L=59380&amp;W=15&amp;P=8255&amp;YEAR=2012"/>
    <hyperlink ref="U202" r:id="rId2805" display="http://football6.myfantasyleague.com/2013/detailed?L=59380&amp;W=16&amp;P=8255&amp;YEAR=2012"/>
    <hyperlink ref="V202" r:id="rId2806" display="http://football6.myfantasyleague.com/2013/detailed?L=59380&amp;W=17&amp;P=8255&amp;YEAR=2012"/>
    <hyperlink ref="C203" r:id="rId2807" tooltip="Week 1: at Bears Sun 10:00 a.m. PT" display="http://football6.myfantasyleague.com/2013/player?L=59380&amp;P=10772"/>
    <hyperlink ref="D203" r:id="rId2808" display="http://football6.myfantasyleague.com/2013/player?L=59380&amp;P=10772&amp;YEAR=2012"/>
    <hyperlink ref="F203" r:id="rId2809" display="http://football6.myfantasyleague.com/2013/detailed?L=59380&amp;W=1&amp;P=10772&amp;YEAR=2012"/>
    <hyperlink ref="G203" r:id="rId2810" display="http://football6.myfantasyleague.com/2013/detailed?L=59380&amp;W=2&amp;P=10772&amp;YEAR=2012"/>
    <hyperlink ref="H203" r:id="rId2811" display="http://football6.myfantasyleague.com/2013/detailed?L=59380&amp;W=3&amp;P=10772&amp;YEAR=2012"/>
    <hyperlink ref="I203" r:id="rId2812" display="http://football6.myfantasyleague.com/2013/detailed?L=59380&amp;W=4&amp;P=10772&amp;YEAR=2012"/>
    <hyperlink ref="J203" r:id="rId2813" display="http://football6.myfantasyleague.com/2013/detailed?L=59380&amp;W=5&amp;P=10772&amp;YEAR=2012"/>
    <hyperlink ref="K203" r:id="rId2814" display="http://football6.myfantasyleague.com/2013/detailed?L=59380&amp;W=6&amp;P=10772&amp;YEAR=2012"/>
    <hyperlink ref="L203" r:id="rId2815" display="http://football6.myfantasyleague.com/2013/detailed?L=59380&amp;W=7&amp;P=10772&amp;YEAR=2012"/>
    <hyperlink ref="N203" r:id="rId2816" display="http://football6.myfantasyleague.com/2013/detailed?L=59380&amp;W=9&amp;P=10772&amp;YEAR=2012"/>
    <hyperlink ref="O203" r:id="rId2817" display="http://football6.myfantasyleague.com/2013/detailed?L=59380&amp;W=10&amp;P=10772&amp;YEAR=2012"/>
    <hyperlink ref="P203" r:id="rId2818" display="http://football6.myfantasyleague.com/2013/detailed?L=59380&amp;W=11&amp;P=10772&amp;YEAR=2012"/>
    <hyperlink ref="Q203" r:id="rId2819" display="http://football6.myfantasyleague.com/2013/detailed?L=59380&amp;W=12&amp;P=10772&amp;YEAR=2012"/>
    <hyperlink ref="R203" r:id="rId2820" display="http://football6.myfantasyleague.com/2013/detailed?L=59380&amp;W=13&amp;P=10772&amp;YEAR=2012"/>
    <hyperlink ref="S203" r:id="rId2821" display="http://football6.myfantasyleague.com/2013/detailed?L=59380&amp;W=14&amp;P=10772&amp;YEAR=2012"/>
    <hyperlink ref="T203" r:id="rId2822" display="http://football6.myfantasyleague.com/2013/detailed?L=59380&amp;W=15&amp;P=10772&amp;YEAR=2012"/>
    <hyperlink ref="U203" r:id="rId2823" display="http://football6.myfantasyleague.com/2013/detailed?L=59380&amp;W=16&amp;P=10772&amp;YEAR=2012"/>
    <hyperlink ref="V203" r:id="rId2824" display="http://football6.myfantasyleague.com/2013/detailed?L=59380&amp;W=17&amp;P=10772&amp;YEAR=2012"/>
    <hyperlink ref="W203" r:id="rId2825" tooltip="Franchise home page" display="http://football6.myfantasyleague.com/2013/options?L=59380&amp;F=0008&amp;O=07"/>
    <hyperlink ref="C204" r:id="rId2826" tooltip="Week 1: vs Vikings Sun 10:00 a.m. PT" display="http://football6.myfantasyleague.com/2013/player?L=59380&amp;P=6999"/>
    <hyperlink ref="D204" r:id="rId2827" display="http://football6.myfantasyleague.com/2013/player?L=59380&amp;P=6999&amp;YEAR=2012"/>
    <hyperlink ref="F204" r:id="rId2828" display="http://football6.myfantasyleague.com/2013/detailed?L=59380&amp;W=1&amp;P=6999&amp;YEAR=2012"/>
    <hyperlink ref="G204" r:id="rId2829" display="http://football6.myfantasyleague.com/2013/detailed?L=59380&amp;W=2&amp;P=6999&amp;YEAR=2012"/>
    <hyperlink ref="H204" r:id="rId2830" display="http://football6.myfantasyleague.com/2013/detailed?L=59380&amp;W=3&amp;P=6999&amp;YEAR=2012"/>
    <hyperlink ref="I204" r:id="rId2831" display="http://football6.myfantasyleague.com/2013/detailed?L=59380&amp;W=4&amp;P=6999&amp;YEAR=2012"/>
    <hyperlink ref="K204" r:id="rId2832" display="http://football6.myfantasyleague.com/2013/detailed?L=59380&amp;W=6&amp;P=6999&amp;YEAR=2012"/>
    <hyperlink ref="L204" r:id="rId2833" display="http://football6.myfantasyleague.com/2013/detailed?L=59380&amp;W=7&amp;P=6999&amp;YEAR=2012"/>
    <hyperlink ref="C205" r:id="rId2834" tooltip="Week 1: at Colts Sun 10:00 a.m. PT" display="http://football6.myfantasyleague.com/2013/player?L=59380&amp;P=7854"/>
    <hyperlink ref="D205" r:id="rId2835" display="http://football6.myfantasyleague.com/2013/player?L=59380&amp;P=7854&amp;YEAR=2012"/>
    <hyperlink ref="F205" r:id="rId2836" display="http://football6.myfantasyleague.com/2013/detailed?L=59380&amp;W=1&amp;P=7854&amp;YEAR=2012"/>
    <hyperlink ref="G205" r:id="rId2837" display="http://football6.myfantasyleague.com/2013/detailed?L=59380&amp;W=2&amp;P=7854&amp;YEAR=2012"/>
    <hyperlink ref="H205" r:id="rId2838" display="http://football6.myfantasyleague.com/2013/detailed?L=59380&amp;W=3&amp;P=7854&amp;YEAR=2012"/>
    <hyperlink ref="I205" r:id="rId2839" display="http://football6.myfantasyleague.com/2013/detailed?L=59380&amp;W=4&amp;P=7854&amp;YEAR=2012"/>
    <hyperlink ref="J205" r:id="rId2840" display="http://football6.myfantasyleague.com/2013/detailed?L=59380&amp;W=5&amp;P=7854&amp;YEAR=2012"/>
    <hyperlink ref="K205" r:id="rId2841" display="http://football6.myfantasyleague.com/2013/detailed?L=59380&amp;W=6&amp;P=7854&amp;YEAR=2012"/>
    <hyperlink ref="M205" r:id="rId2842" display="http://football6.myfantasyleague.com/2013/detailed?L=59380&amp;W=8&amp;P=7854&amp;YEAR=2012"/>
    <hyperlink ref="N205" r:id="rId2843" display="http://football6.myfantasyleague.com/2013/detailed?L=59380&amp;W=9&amp;P=7854&amp;YEAR=2012"/>
    <hyperlink ref="O205" r:id="rId2844" display="http://football6.myfantasyleague.com/2013/detailed?L=59380&amp;W=10&amp;P=7854&amp;YEAR=2012"/>
    <hyperlink ref="P205" r:id="rId2845" display="http://football6.myfantasyleague.com/2013/detailed?L=59380&amp;W=11&amp;P=7854&amp;YEAR=2012"/>
    <hyperlink ref="Q205" r:id="rId2846" display="http://football6.myfantasyleague.com/2013/detailed?L=59380&amp;W=12&amp;P=7854&amp;YEAR=2012"/>
    <hyperlink ref="R205" r:id="rId2847" display="http://football6.myfantasyleague.com/2013/detailed?L=59380&amp;W=13&amp;P=7854&amp;YEAR=2012"/>
    <hyperlink ref="S205" r:id="rId2848" display="http://football6.myfantasyleague.com/2013/detailed?L=59380&amp;W=14&amp;P=7854&amp;YEAR=2012"/>
    <hyperlink ref="T205" r:id="rId2849" display="http://football6.myfantasyleague.com/2013/detailed?L=59380&amp;W=15&amp;P=7854&amp;YEAR=2012"/>
    <hyperlink ref="U205" r:id="rId2850" display="http://football6.myfantasyleague.com/2013/detailed?L=59380&amp;W=16&amp;P=7854&amp;YEAR=2012"/>
    <hyperlink ref="V205" r:id="rId2851" display="http://football6.myfantasyleague.com/2013/detailed?L=59380&amp;W=17&amp;P=7854&amp;YEAR=2012"/>
    <hyperlink ref="C206" r:id="rId2852" tooltip="Week 1: at 49ers Sun 1:25 p.m. PT" display="http://football6.myfantasyleague.com/2013/player?L=59380&amp;P=9864"/>
    <hyperlink ref="D206" r:id="rId2853" display="http://football6.myfantasyleague.com/2013/player?L=59380&amp;P=9864&amp;YEAR=2012"/>
    <hyperlink ref="F206" r:id="rId2854" display="http://football6.myfantasyleague.com/2013/detailed?L=59380&amp;W=1&amp;P=9864&amp;YEAR=2012"/>
    <hyperlink ref="G206" r:id="rId2855" display="http://football6.myfantasyleague.com/2013/detailed?L=59380&amp;W=2&amp;P=9864&amp;YEAR=2012"/>
    <hyperlink ref="H206" r:id="rId2856" display="http://football6.myfantasyleague.com/2013/detailed?L=59380&amp;W=3&amp;P=9864&amp;YEAR=2012"/>
    <hyperlink ref="I206" r:id="rId2857" display="http://football6.myfantasyleague.com/2013/detailed?L=59380&amp;W=4&amp;P=9864&amp;YEAR=2012"/>
    <hyperlink ref="J206" r:id="rId2858" display="http://football6.myfantasyleague.com/2013/detailed?L=59380&amp;W=5&amp;P=9864&amp;YEAR=2012"/>
    <hyperlink ref="K206" r:id="rId2859" display="http://football6.myfantasyleague.com/2013/detailed?L=59380&amp;W=6&amp;P=9864&amp;YEAR=2012"/>
    <hyperlink ref="L206" r:id="rId2860" display="http://football6.myfantasyleague.com/2013/detailed?L=59380&amp;W=7&amp;P=9864&amp;YEAR=2012"/>
    <hyperlink ref="M206" r:id="rId2861" display="http://football6.myfantasyleague.com/2013/detailed?L=59380&amp;W=8&amp;P=9864&amp;YEAR=2012"/>
    <hyperlink ref="N206" r:id="rId2862" display="http://football6.myfantasyleague.com/2013/detailed?L=59380&amp;W=9&amp;P=9864&amp;YEAR=2012"/>
    <hyperlink ref="P206" r:id="rId2863" display="http://football6.myfantasyleague.com/2013/detailed?L=59380&amp;W=11&amp;P=9864&amp;YEAR=2012"/>
    <hyperlink ref="Q206" r:id="rId2864" display="http://football6.myfantasyleague.com/2013/detailed?L=59380&amp;W=12&amp;P=9864&amp;YEAR=2012"/>
    <hyperlink ref="R206" r:id="rId2865" display="http://football6.myfantasyleague.com/2013/detailed?L=59380&amp;W=13&amp;P=9864&amp;YEAR=2012"/>
    <hyperlink ref="S206" r:id="rId2866" display="http://football6.myfantasyleague.com/2013/detailed?L=59380&amp;W=14&amp;P=9864&amp;YEAR=2012"/>
    <hyperlink ref="T206" r:id="rId2867" display="http://football6.myfantasyleague.com/2013/detailed?L=59380&amp;W=15&amp;P=9864&amp;YEAR=2012"/>
    <hyperlink ref="U206" r:id="rId2868" display="http://football6.myfantasyleague.com/2013/detailed?L=59380&amp;W=16&amp;P=9864&amp;YEAR=2012"/>
    <hyperlink ref="V206" r:id="rId2869" display="http://football6.myfantasyleague.com/2013/detailed?L=59380&amp;W=17&amp;P=9864&amp;YEAR=2012"/>
    <hyperlink ref="W206" r:id="rId2870" tooltip="Franchise home page" display="http://football6.myfantasyleague.com/2013/options?L=59380&amp;F=0005&amp;O=07"/>
    <hyperlink ref="C207" r:id="rId2871" tooltip="Week 1: vs Titans Sun 10:00 a.m. PT" display="http://football6.myfantasyleague.com/2013/player?L=59380&amp;P=5657"/>
    <hyperlink ref="D207" r:id="rId2872" display="http://football6.myfantasyleague.com/2013/player?L=59380&amp;P=5657&amp;YEAR=2012"/>
    <hyperlink ref="Q207" r:id="rId2873" display="http://football6.myfantasyleague.com/2013/detailed?L=59380&amp;W=12&amp;P=5657&amp;YEAR=2012"/>
    <hyperlink ref="S207" r:id="rId2874" display="http://football6.myfantasyleague.com/2013/detailed?L=59380&amp;W=14&amp;P=5657&amp;YEAR=2012"/>
    <hyperlink ref="V207" r:id="rId2875" display="http://football6.myfantasyleague.com/2013/detailed?L=59380&amp;W=17&amp;P=5657&amp;YEAR=2012"/>
    <hyperlink ref="C208" r:id="rId2876" tooltip="Week 1: at Colts Sun 10:00 a.m. PT" display="http://football6.myfantasyleague.com/2013/player?L=59380&amp;P=10839"/>
    <hyperlink ref="D208" r:id="rId2877" display="http://football6.myfantasyleague.com/2013/player?L=59380&amp;P=10839&amp;YEAR=2012"/>
    <hyperlink ref="F208" r:id="rId2878" display="http://football6.myfantasyleague.com/2013/detailed?L=59380&amp;W=1&amp;P=10839&amp;YEAR=2012"/>
    <hyperlink ref="G208" r:id="rId2879" display="http://football6.myfantasyleague.com/2013/detailed?L=59380&amp;W=2&amp;P=10839&amp;YEAR=2012"/>
    <hyperlink ref="H208" r:id="rId2880" display="http://football6.myfantasyleague.com/2013/detailed?L=59380&amp;W=3&amp;P=10839&amp;YEAR=2012"/>
    <hyperlink ref="I208" r:id="rId2881" display="http://football6.myfantasyleague.com/2013/detailed?L=59380&amp;W=4&amp;P=10839&amp;YEAR=2012"/>
    <hyperlink ref="K208" r:id="rId2882" display="http://football6.myfantasyleague.com/2013/detailed?L=59380&amp;W=6&amp;P=10839&amp;YEAR=2012"/>
    <hyperlink ref="L208" r:id="rId2883" display="http://football6.myfantasyleague.com/2013/detailed?L=59380&amp;W=7&amp;P=10839&amp;YEAR=2012"/>
    <hyperlink ref="M208" r:id="rId2884" display="http://football6.myfantasyleague.com/2013/detailed?L=59380&amp;W=8&amp;P=10839&amp;YEAR=2012"/>
    <hyperlink ref="N208" r:id="rId2885" display="http://football6.myfantasyleague.com/2013/detailed?L=59380&amp;W=9&amp;P=10839&amp;YEAR=2012"/>
    <hyperlink ref="O208" r:id="rId2886" display="http://football6.myfantasyleague.com/2013/detailed?L=59380&amp;W=10&amp;P=10839&amp;YEAR=2012"/>
    <hyperlink ref="P208" r:id="rId2887" display="http://football6.myfantasyleague.com/2013/detailed?L=59380&amp;W=11&amp;P=10839&amp;YEAR=2012"/>
    <hyperlink ref="Q208" r:id="rId2888" display="http://football6.myfantasyleague.com/2013/detailed?L=59380&amp;W=12&amp;P=10839&amp;YEAR=2012"/>
    <hyperlink ref="R208" r:id="rId2889" display="http://football6.myfantasyleague.com/2013/detailed?L=59380&amp;W=13&amp;P=10839&amp;YEAR=2012"/>
    <hyperlink ref="S208" r:id="rId2890" display="http://football6.myfantasyleague.com/2013/detailed?L=59380&amp;W=14&amp;P=10839&amp;YEAR=2012"/>
    <hyperlink ref="T208" r:id="rId2891" display="http://football6.myfantasyleague.com/2013/detailed?L=59380&amp;W=15&amp;P=10839&amp;YEAR=2012"/>
    <hyperlink ref="U208" r:id="rId2892" display="http://football6.myfantasyleague.com/2013/detailed?L=59380&amp;W=16&amp;P=10839&amp;YEAR=2012"/>
    <hyperlink ref="V208" r:id="rId2893" display="http://football6.myfantasyleague.com/2013/detailed?L=59380&amp;W=17&amp;P=10839&amp;YEAR=2012"/>
    <hyperlink ref="C209" r:id="rId2894" tooltip="Week 1: at Lions Sun 10:00 a.m. PT" display="http://football6.myfantasyleague.com/2013/player?L=59380&amp;P=10380"/>
    <hyperlink ref="D209" r:id="rId2895" display="http://football6.myfantasyleague.com/2013/player?L=59380&amp;P=10380&amp;YEAR=2012"/>
    <hyperlink ref="F209" r:id="rId2896" display="http://football6.myfantasyleague.com/2013/detailed?L=59380&amp;W=1&amp;P=10380&amp;YEAR=2012"/>
    <hyperlink ref="I209" r:id="rId2897" display="http://football6.myfantasyleague.com/2013/detailed?L=59380&amp;W=4&amp;P=10380&amp;YEAR=2012"/>
    <hyperlink ref="J209" r:id="rId2898" display="http://football6.myfantasyleague.com/2013/detailed?L=59380&amp;W=5&amp;P=10380&amp;YEAR=2012"/>
    <hyperlink ref="N209" r:id="rId2899" display="http://football6.myfantasyleague.com/2013/detailed?L=59380&amp;W=9&amp;P=10380&amp;YEAR=2012"/>
    <hyperlink ref="C210" r:id="rId2900" tooltip="Week 1: at Lions Sun 10:00 a.m. PT" display="http://football6.myfantasyleague.com/2013/player?L=59380&amp;P=10460"/>
    <hyperlink ref="D210" r:id="rId2901" display="http://football6.myfantasyleague.com/2013/player?L=59380&amp;P=10460&amp;YEAR=2012"/>
    <hyperlink ref="F210" r:id="rId2902" display="http://football6.myfantasyleague.com/2013/detailed?L=59380&amp;W=1&amp;P=10460&amp;YEAR=2012"/>
    <hyperlink ref="G210" r:id="rId2903" display="http://football6.myfantasyleague.com/2013/detailed?L=59380&amp;W=2&amp;P=10460&amp;YEAR=2012"/>
    <hyperlink ref="H210" r:id="rId2904" display="http://football6.myfantasyleague.com/2013/detailed?L=59380&amp;W=3&amp;P=10460&amp;YEAR=2012"/>
    <hyperlink ref="J210" r:id="rId2905" display="http://football6.myfantasyleague.com/2013/detailed?L=59380&amp;W=5&amp;P=10460&amp;YEAR=2012"/>
    <hyperlink ref="K210" r:id="rId2906" display="http://football6.myfantasyleague.com/2013/detailed?L=59380&amp;W=6&amp;P=10460&amp;YEAR=2012"/>
    <hyperlink ref="L210" r:id="rId2907" display="http://football6.myfantasyleague.com/2013/detailed?L=59380&amp;W=7&amp;P=10460&amp;YEAR=2012"/>
    <hyperlink ref="M210" r:id="rId2908" display="http://football6.myfantasyleague.com/2013/detailed?L=59380&amp;W=8&amp;P=10460&amp;YEAR=2012"/>
    <hyperlink ref="O210" r:id="rId2909" display="http://football6.myfantasyleague.com/2013/detailed?L=59380&amp;W=10&amp;P=10460&amp;YEAR=2012"/>
    <hyperlink ref="Q210" r:id="rId2910" display="http://football6.myfantasyleague.com/2013/detailed?L=59380&amp;W=12&amp;P=10460&amp;YEAR=2012"/>
    <hyperlink ref="R210" r:id="rId2911" display="http://football6.myfantasyleague.com/2013/detailed?L=59380&amp;W=13&amp;P=10460&amp;YEAR=2012"/>
    <hyperlink ref="S210" r:id="rId2912" display="http://football6.myfantasyleague.com/2013/detailed?L=59380&amp;W=14&amp;P=10460&amp;YEAR=2012"/>
    <hyperlink ref="T210" r:id="rId2913" display="http://football6.myfantasyleague.com/2013/detailed?L=59380&amp;W=15&amp;P=10460&amp;YEAR=2012"/>
    <hyperlink ref="C211" r:id="rId2914" tooltip="Week 1: at 49ers Sun 1:25 p.m. PT" display="http://football6.myfantasyleague.com/2013/player?L=59380&amp;P=8539"/>
    <hyperlink ref="D211" r:id="rId2915" display="http://football6.myfantasyleague.com/2013/player?L=59380&amp;P=8539&amp;YEAR=2012"/>
    <hyperlink ref="F211" r:id="rId2916" display="http://football6.myfantasyleague.com/2013/detailed?L=59380&amp;W=1&amp;P=8539&amp;YEAR=2012"/>
    <hyperlink ref="G211" r:id="rId2917" display="http://football6.myfantasyleague.com/2013/detailed?L=59380&amp;W=2&amp;P=8539&amp;YEAR=2012"/>
    <hyperlink ref="H211" r:id="rId2918" display="http://football6.myfantasyleague.com/2013/detailed?L=59380&amp;W=3&amp;P=8539&amp;YEAR=2012"/>
    <hyperlink ref="I211" r:id="rId2919" display="http://football6.myfantasyleague.com/2013/detailed?L=59380&amp;W=4&amp;P=8539&amp;YEAR=2012"/>
    <hyperlink ref="J211" r:id="rId2920" display="http://football6.myfantasyleague.com/2013/detailed?L=59380&amp;W=5&amp;P=8539&amp;YEAR=2012"/>
    <hyperlink ref="K211" r:id="rId2921" display="http://football6.myfantasyleague.com/2013/detailed?L=59380&amp;W=6&amp;P=8539&amp;YEAR=2012"/>
    <hyperlink ref="L211" r:id="rId2922" display="http://football6.myfantasyleague.com/2013/detailed?L=59380&amp;W=7&amp;P=8539&amp;YEAR=2012"/>
    <hyperlink ref="M211" r:id="rId2923" display="http://football6.myfantasyleague.com/2013/detailed?L=59380&amp;W=8&amp;P=8539&amp;YEAR=2012"/>
    <hyperlink ref="N211" r:id="rId2924" display="http://football6.myfantasyleague.com/2013/detailed?L=59380&amp;W=9&amp;P=8539&amp;YEAR=2012"/>
    <hyperlink ref="P211" r:id="rId2925" display="http://football6.myfantasyleague.com/2013/detailed?L=59380&amp;W=11&amp;P=8539&amp;YEAR=2012"/>
    <hyperlink ref="Q211" r:id="rId2926" display="http://football6.myfantasyleague.com/2013/detailed?L=59380&amp;W=12&amp;P=8539&amp;YEAR=2012"/>
    <hyperlink ref="R211" r:id="rId2927" display="http://football6.myfantasyleague.com/2013/detailed?L=59380&amp;W=13&amp;P=8539&amp;YEAR=2012"/>
    <hyperlink ref="S211" r:id="rId2928" display="http://football6.myfantasyleague.com/2013/detailed?L=59380&amp;W=14&amp;P=8539&amp;YEAR=2012"/>
    <hyperlink ref="T211" r:id="rId2929" display="http://football6.myfantasyleague.com/2013/detailed?L=59380&amp;W=15&amp;P=8539&amp;YEAR=2012"/>
    <hyperlink ref="U211" r:id="rId2930" display="http://football6.myfantasyleague.com/2013/detailed?L=59380&amp;W=16&amp;P=8539&amp;YEAR=2012"/>
    <hyperlink ref="V211" r:id="rId2931" display="http://football6.myfantasyleague.com/2013/detailed?L=59380&amp;W=17&amp;P=8539&amp;YEAR=2012"/>
    <hyperlink ref="C212" r:id="rId2932" tooltip="Week 1: vs Buccaneers Sun 10:00 a.m. PT" display="http://football6.myfantasyleague.com/2013/player?L=59380&amp;P=10878"/>
    <hyperlink ref="D212" r:id="rId2933" display="http://football6.myfantasyleague.com/2013/player?L=59380&amp;P=10878&amp;YEAR=2012"/>
    <hyperlink ref="F212" r:id="rId2934" display="http://football6.myfantasyleague.com/2013/detailed?L=59380&amp;W=1&amp;P=10878&amp;YEAR=2012"/>
    <hyperlink ref="G212" r:id="rId2935" display="http://football6.myfantasyleague.com/2013/detailed?L=59380&amp;W=2&amp;P=10878&amp;YEAR=2012"/>
    <hyperlink ref="H212" r:id="rId2936" display="http://football6.myfantasyleague.com/2013/detailed?L=59380&amp;W=3&amp;P=10878&amp;YEAR=2012"/>
    <hyperlink ref="I212" r:id="rId2937" display="http://football6.myfantasyleague.com/2013/detailed?L=59380&amp;W=4&amp;P=10878&amp;YEAR=2012"/>
    <hyperlink ref="J212" r:id="rId2938" display="http://football6.myfantasyleague.com/2013/detailed?L=59380&amp;W=5&amp;P=10878&amp;YEAR=2012"/>
    <hyperlink ref="K212" r:id="rId2939" display="http://football6.myfantasyleague.com/2013/detailed?L=59380&amp;W=6&amp;P=10878&amp;YEAR=2012"/>
    <hyperlink ref="L212" r:id="rId2940" display="http://football6.myfantasyleague.com/2013/detailed?L=59380&amp;W=7&amp;P=10878&amp;YEAR=2012"/>
    <hyperlink ref="M212" r:id="rId2941" display="http://football6.myfantasyleague.com/2013/detailed?L=59380&amp;W=8&amp;P=10878&amp;YEAR=2012"/>
    <hyperlink ref="O212" r:id="rId2942" display="http://football6.myfantasyleague.com/2013/detailed?L=59380&amp;W=10&amp;P=10878&amp;YEAR=2012"/>
    <hyperlink ref="P212" r:id="rId2943" display="http://football6.myfantasyleague.com/2013/detailed?L=59380&amp;W=11&amp;P=10878&amp;YEAR=2012"/>
    <hyperlink ref="Q212" r:id="rId2944" display="http://football6.myfantasyleague.com/2013/detailed?L=59380&amp;W=12&amp;P=10878&amp;YEAR=2012"/>
    <hyperlink ref="R212" r:id="rId2945" display="http://football6.myfantasyleague.com/2013/detailed?L=59380&amp;W=13&amp;P=10878&amp;YEAR=2012"/>
    <hyperlink ref="S212" r:id="rId2946" display="http://football6.myfantasyleague.com/2013/detailed?L=59380&amp;W=14&amp;P=10878&amp;YEAR=2012"/>
    <hyperlink ref="T212" r:id="rId2947" display="http://football6.myfantasyleague.com/2013/detailed?L=59380&amp;W=15&amp;P=10878&amp;YEAR=2012"/>
    <hyperlink ref="U212" r:id="rId2948" display="http://football6.myfantasyleague.com/2013/detailed?L=59380&amp;W=16&amp;P=10878&amp;YEAR=2012"/>
    <hyperlink ref="V212" r:id="rId2949" display="http://football6.myfantasyleague.com/2013/detailed?L=59380&amp;W=17&amp;P=10878&amp;YEAR=2012"/>
    <hyperlink ref="C213" r:id="rId2950" tooltip="Week 1: vs Bengals Sun 10:00 a.m. PT" display="http://football6.myfantasyleague.com/2013/player?L=59380&amp;P=8685"/>
    <hyperlink ref="D213" r:id="rId2951" display="http://football6.myfantasyleague.com/2013/player?L=59380&amp;P=8685&amp;YEAR=2012"/>
    <hyperlink ref="F213" r:id="rId2952" display="http://football6.myfantasyleague.com/2013/detailed?L=59380&amp;W=1&amp;P=8685&amp;YEAR=2012"/>
    <hyperlink ref="G213" r:id="rId2953" display="http://football6.myfantasyleague.com/2013/detailed?L=59380&amp;W=2&amp;P=8685&amp;YEAR=2012"/>
    <hyperlink ref="H213" r:id="rId2954" display="http://football6.myfantasyleague.com/2013/detailed?L=59380&amp;W=3&amp;P=8685&amp;YEAR=2012"/>
    <hyperlink ref="I213" r:id="rId2955" display="http://football6.myfantasyleague.com/2013/detailed?L=59380&amp;W=4&amp;P=8685&amp;YEAR=2012"/>
    <hyperlink ref="J213" r:id="rId2956" display="http://football6.myfantasyleague.com/2013/detailed?L=59380&amp;W=5&amp;P=8685&amp;YEAR=2012"/>
    <hyperlink ref="L213" r:id="rId2957" display="http://football6.myfantasyleague.com/2013/detailed?L=59380&amp;W=7&amp;P=8685&amp;YEAR=2012"/>
    <hyperlink ref="M213" r:id="rId2958" display="http://football6.myfantasyleague.com/2013/detailed?L=59380&amp;W=8&amp;P=8685&amp;YEAR=2012"/>
    <hyperlink ref="N213" r:id="rId2959" display="http://football6.myfantasyleague.com/2013/detailed?L=59380&amp;W=9&amp;P=8685&amp;YEAR=2012"/>
    <hyperlink ref="O213" r:id="rId2960" display="http://football6.myfantasyleague.com/2013/detailed?L=59380&amp;W=10&amp;P=8685&amp;YEAR=2012"/>
    <hyperlink ref="P213" r:id="rId2961" display="http://football6.myfantasyleague.com/2013/detailed?L=59380&amp;W=11&amp;P=8685&amp;YEAR=2012"/>
    <hyperlink ref="Q213" r:id="rId2962" display="http://football6.myfantasyleague.com/2013/detailed?L=59380&amp;W=12&amp;P=8685&amp;YEAR=2012"/>
    <hyperlink ref="R213" r:id="rId2963" display="http://football6.myfantasyleague.com/2013/detailed?L=59380&amp;W=13&amp;P=8685&amp;YEAR=2012"/>
    <hyperlink ref="S213" r:id="rId2964" display="http://football6.myfantasyleague.com/2013/detailed?L=59380&amp;W=14&amp;P=8685&amp;YEAR=2012"/>
    <hyperlink ref="W213" r:id="rId2965" tooltip="Franchise home page" display="http://football6.myfantasyleague.com/2013/options?L=59380&amp;F=0004&amp;O=07"/>
    <hyperlink ref="C214" r:id="rId2966" tooltip="Week 1: vs Falcons Sun 10:00 a.m. PT" display="http://football6.myfantasyleague.com/2013/player?L=59380&amp;P=10244"/>
    <hyperlink ref="D214" r:id="rId2967" display="http://football6.myfantasyleague.com/2013/player?L=59380&amp;P=10244&amp;YEAR=2012"/>
    <hyperlink ref="F214" r:id="rId2968" display="http://football6.myfantasyleague.com/2013/detailed?L=59380&amp;W=1&amp;P=10244&amp;YEAR=2012"/>
    <hyperlink ref="G214" r:id="rId2969" display="http://football6.myfantasyleague.com/2013/detailed?L=59380&amp;W=2&amp;P=10244&amp;YEAR=2012"/>
    <hyperlink ref="H214" r:id="rId2970" display="http://football6.myfantasyleague.com/2013/detailed?L=59380&amp;W=3&amp;P=10244&amp;YEAR=2012"/>
    <hyperlink ref="I214" r:id="rId2971" display="http://football6.myfantasyleague.com/2013/detailed?L=59380&amp;W=4&amp;P=10244&amp;YEAR=2012"/>
    <hyperlink ref="J214" r:id="rId2972" display="http://football6.myfantasyleague.com/2013/detailed?L=59380&amp;W=5&amp;P=10244&amp;YEAR=2012"/>
    <hyperlink ref="L214" r:id="rId2973" display="http://football6.myfantasyleague.com/2013/detailed?L=59380&amp;W=7&amp;P=10244&amp;YEAR=2012"/>
    <hyperlink ref="M214" r:id="rId2974" display="http://football6.myfantasyleague.com/2013/detailed?L=59380&amp;W=8&amp;P=10244&amp;YEAR=2012"/>
    <hyperlink ref="N214" r:id="rId2975" display="http://football6.myfantasyleague.com/2013/detailed?L=59380&amp;W=9&amp;P=10244&amp;YEAR=2012"/>
    <hyperlink ref="O214" r:id="rId2976" display="http://football6.myfantasyleague.com/2013/detailed?L=59380&amp;W=10&amp;P=10244&amp;YEAR=2012"/>
    <hyperlink ref="P214" r:id="rId2977" display="http://football6.myfantasyleague.com/2013/detailed?L=59380&amp;W=11&amp;P=10244&amp;YEAR=2012"/>
    <hyperlink ref="Q214" r:id="rId2978" display="http://football6.myfantasyleague.com/2013/detailed?L=59380&amp;W=12&amp;P=10244&amp;YEAR=2012"/>
    <hyperlink ref="R214" r:id="rId2979" display="http://football6.myfantasyleague.com/2013/detailed?L=59380&amp;W=13&amp;P=10244&amp;YEAR=2012"/>
    <hyperlink ref="S214" r:id="rId2980" display="http://football6.myfantasyleague.com/2013/detailed?L=59380&amp;W=14&amp;P=10244&amp;YEAR=2012"/>
    <hyperlink ref="T214" r:id="rId2981" display="http://football6.myfantasyleague.com/2013/detailed?L=59380&amp;W=15&amp;P=10244&amp;YEAR=2012"/>
    <hyperlink ref="U214" r:id="rId2982" display="http://football6.myfantasyleague.com/2013/detailed?L=59380&amp;W=16&amp;P=10244&amp;YEAR=2012"/>
    <hyperlink ref="V214" r:id="rId2983" display="http://football6.myfantasyleague.com/2013/detailed?L=59380&amp;W=17&amp;P=10244&amp;YEAR=2012"/>
    <hyperlink ref="C215" r:id="rId2984" tooltip="Week 1: vs Vikings Sun 10:00 a.m. PT" display="http://football6.myfantasyleague.com/2013/player?L=59380&amp;P=8243"/>
    <hyperlink ref="D215" r:id="rId2985" display="http://football6.myfantasyleague.com/2013/player?L=59380&amp;P=8243&amp;YEAR=2012"/>
    <hyperlink ref="F215" r:id="rId2986" display="http://football6.myfantasyleague.com/2013/detailed?L=59380&amp;W=1&amp;P=8243&amp;YEAR=2012"/>
    <hyperlink ref="G215" r:id="rId2987" display="http://football6.myfantasyleague.com/2013/detailed?L=59380&amp;W=2&amp;P=8243&amp;YEAR=2012"/>
    <hyperlink ref="H215" r:id="rId2988" display="http://football6.myfantasyleague.com/2013/detailed?L=59380&amp;W=3&amp;P=8243&amp;YEAR=2012"/>
    <hyperlink ref="I215" r:id="rId2989" display="http://football6.myfantasyleague.com/2013/detailed?L=59380&amp;W=4&amp;P=8243&amp;YEAR=2012"/>
    <hyperlink ref="J215" r:id="rId2990" display="http://football6.myfantasyleague.com/2013/detailed?L=59380&amp;W=5&amp;P=8243&amp;YEAR=2012"/>
    <hyperlink ref="K215" r:id="rId2991" display="http://football6.myfantasyleague.com/2013/detailed?L=59380&amp;W=6&amp;P=8243&amp;YEAR=2012"/>
    <hyperlink ref="M215" r:id="rId2992" display="http://football6.myfantasyleague.com/2013/detailed?L=59380&amp;W=8&amp;P=8243&amp;YEAR=2012"/>
    <hyperlink ref="N215" r:id="rId2993" display="http://football6.myfantasyleague.com/2013/detailed?L=59380&amp;W=9&amp;P=8243&amp;YEAR=2012"/>
    <hyperlink ref="O215" r:id="rId2994" display="http://football6.myfantasyleague.com/2013/detailed?L=59380&amp;W=10&amp;P=8243&amp;YEAR=2012"/>
    <hyperlink ref="P215" r:id="rId2995" display="http://football6.myfantasyleague.com/2013/detailed?L=59380&amp;W=11&amp;P=8243&amp;YEAR=2012"/>
    <hyperlink ref="Q215" r:id="rId2996" display="http://football6.myfantasyleague.com/2013/detailed?L=59380&amp;W=12&amp;P=8243&amp;YEAR=2012"/>
    <hyperlink ref="R215" r:id="rId2997" display="http://football6.myfantasyleague.com/2013/detailed?L=59380&amp;W=13&amp;P=8243&amp;YEAR=2012"/>
    <hyperlink ref="S215" r:id="rId2998" display="http://football6.myfantasyleague.com/2013/detailed?L=59380&amp;W=14&amp;P=8243&amp;YEAR=2012"/>
    <hyperlink ref="T215" r:id="rId2999" display="http://football6.myfantasyleague.com/2013/detailed?L=59380&amp;W=15&amp;P=8243&amp;YEAR=2012"/>
    <hyperlink ref="U215" r:id="rId3000" display="http://football6.myfantasyleague.com/2013/detailed?L=59380&amp;W=16&amp;P=8243&amp;YEAR=2012"/>
    <hyperlink ref="V215" r:id="rId3001" display="http://football6.myfantasyleague.com/2013/detailed?L=59380&amp;W=17&amp;P=8243&amp;YEAR=2012"/>
    <hyperlink ref="W215" r:id="rId3002" tooltip="Franchise home page" display="http://football6.myfantasyleague.com/2013/options?L=59380&amp;F=0001&amp;O=07"/>
    <hyperlink ref="C216" r:id="rId3003" tooltip="Week 1: vs Raiders Sun 10:00 a.m. PT" display="http://football6.myfantasyleague.com/2013/player?L=59380&amp;P=9461"/>
    <hyperlink ref="D216" r:id="rId3004" display="http://football6.myfantasyleague.com/2013/player?L=59380&amp;P=9461&amp;YEAR=2012"/>
    <hyperlink ref="J216" r:id="rId3005" display="http://football6.myfantasyleague.com/2013/detailed?L=59380&amp;W=5&amp;P=9461&amp;YEAR=2012"/>
    <hyperlink ref="K216" r:id="rId3006" display="http://football6.myfantasyleague.com/2013/detailed?L=59380&amp;W=6&amp;P=9461&amp;YEAR=2012"/>
    <hyperlink ref="N216" r:id="rId3007" display="http://football6.myfantasyleague.com/2013/detailed?L=59380&amp;W=9&amp;P=9461&amp;YEAR=2012"/>
    <hyperlink ref="O216" r:id="rId3008" display="http://football6.myfantasyleague.com/2013/detailed?L=59380&amp;W=10&amp;P=9461&amp;YEAR=2012"/>
    <hyperlink ref="P216" r:id="rId3009" display="http://football6.myfantasyleague.com/2013/detailed?L=59380&amp;W=11&amp;P=9461&amp;YEAR=2012"/>
    <hyperlink ref="Q216" r:id="rId3010" display="http://football6.myfantasyleague.com/2013/detailed?L=59380&amp;W=12&amp;P=9461&amp;YEAR=2012"/>
    <hyperlink ref="R216" r:id="rId3011" display="http://football6.myfantasyleague.com/2013/detailed?L=59380&amp;W=13&amp;P=9461&amp;YEAR=2012"/>
    <hyperlink ref="S216" r:id="rId3012" display="http://football6.myfantasyleague.com/2013/detailed?L=59380&amp;W=14&amp;P=9461&amp;YEAR=2012"/>
    <hyperlink ref="T216" r:id="rId3013" display="http://football6.myfantasyleague.com/2013/detailed?L=59380&amp;W=15&amp;P=9461&amp;YEAR=2012"/>
    <hyperlink ref="U216" r:id="rId3014" display="http://football6.myfantasyleague.com/2013/detailed?L=59380&amp;W=16&amp;P=9461&amp;YEAR=2012"/>
    <hyperlink ref="V216" r:id="rId3015" display="http://football6.myfantasyleague.com/2013/detailed?L=59380&amp;W=17&amp;P=9461&amp;YEAR=2012"/>
    <hyperlink ref="C217" r:id="rId3016" tooltip="Week 1: vs Texans Mon 7:20 p.m. PT" display="http://football6.myfantasyleague.com/2013/player?L=59380&amp;P=9531"/>
    <hyperlink ref="D217" r:id="rId3017" display="http://football6.myfantasyleague.com/2013/player?L=59380&amp;P=9531&amp;YEAR=2012"/>
    <hyperlink ref="U217" r:id="rId3018" display="http://football6.myfantasyleague.com/2013/detailed?L=59380&amp;W=16&amp;P=9531&amp;YEAR=2012"/>
    <hyperlink ref="C218" r:id="rId3019" tooltip="Week 1: vs Texans Mon 7:20 p.m. PT" display="http://football6.myfantasyleague.com/2013/player?L=59380&amp;P=9916"/>
    <hyperlink ref="D218" r:id="rId3020" display="http://football6.myfantasyleague.com/2013/player?L=59380&amp;P=9916&amp;YEAR=2012"/>
    <hyperlink ref="F218" r:id="rId3021" display="http://football6.myfantasyleague.com/2013/detailed?L=59380&amp;W=1&amp;P=9916&amp;YEAR=2012"/>
    <hyperlink ref="G218" r:id="rId3022" display="http://football6.myfantasyleague.com/2013/detailed?L=59380&amp;W=2&amp;P=9916&amp;YEAR=2012"/>
    <hyperlink ref="H218" r:id="rId3023" display="http://football6.myfantasyleague.com/2013/detailed?L=59380&amp;W=3&amp;P=9916&amp;YEAR=2012"/>
    <hyperlink ref="I218" r:id="rId3024" display="http://football6.myfantasyleague.com/2013/detailed?L=59380&amp;W=4&amp;P=9916&amp;YEAR=2012"/>
    <hyperlink ref="J218" r:id="rId3025" display="http://football6.myfantasyleague.com/2013/detailed?L=59380&amp;W=5&amp;P=9916&amp;YEAR=2012"/>
    <hyperlink ref="K218" r:id="rId3026" display="http://football6.myfantasyleague.com/2013/detailed?L=59380&amp;W=6&amp;P=9916&amp;YEAR=2012"/>
    <hyperlink ref="M218" r:id="rId3027" display="http://football6.myfantasyleague.com/2013/detailed?L=59380&amp;W=8&amp;P=9916&amp;YEAR=2012"/>
    <hyperlink ref="N218" r:id="rId3028" display="http://football6.myfantasyleague.com/2013/detailed?L=59380&amp;W=9&amp;P=9916&amp;YEAR=2012"/>
    <hyperlink ref="O218" r:id="rId3029" display="http://football6.myfantasyleague.com/2013/detailed?L=59380&amp;W=10&amp;P=9916&amp;YEAR=2012"/>
    <hyperlink ref="P218" r:id="rId3030" display="http://football6.myfantasyleague.com/2013/detailed?L=59380&amp;W=11&amp;P=9916&amp;YEAR=2012"/>
    <hyperlink ref="Q218" r:id="rId3031" display="http://football6.myfantasyleague.com/2013/detailed?L=59380&amp;W=12&amp;P=9916&amp;YEAR=2012"/>
    <hyperlink ref="U218" r:id="rId3032" display="http://football6.myfantasyleague.com/2013/detailed?L=59380&amp;W=16&amp;P=9916&amp;YEAR=2012"/>
    <hyperlink ref="W218" r:id="rId3033" tooltip="Franchise home page" display="http://football6.myfantasyleague.com/2013/options?L=59380&amp;F=0007&amp;O=07"/>
    <hyperlink ref="C219" r:id="rId3034" tooltip="Week 1: vs Falcons Sun 10:00 a.m. PT" display="http://football6.myfantasyleague.com/2013/player?L=59380&amp;P=9547"/>
    <hyperlink ref="D219" r:id="rId3035" display="http://football6.myfantasyleague.com/2013/player?L=59380&amp;P=9547&amp;YEAR=2012"/>
    <hyperlink ref="F219" r:id="rId3036" display="http://football6.myfantasyleague.com/2013/detailed?L=59380&amp;W=1&amp;P=9547&amp;YEAR=2012"/>
    <hyperlink ref="G219" r:id="rId3037" display="http://football6.myfantasyleague.com/2013/detailed?L=59380&amp;W=2&amp;P=9547&amp;YEAR=2012"/>
    <hyperlink ref="H219" r:id="rId3038" display="http://football6.myfantasyleague.com/2013/detailed?L=59380&amp;W=3&amp;P=9547&amp;YEAR=2012"/>
    <hyperlink ref="I219" r:id="rId3039" display="http://football6.myfantasyleague.com/2013/detailed?L=59380&amp;W=4&amp;P=9547&amp;YEAR=2012"/>
    <hyperlink ref="K219" r:id="rId3040" display="http://football6.myfantasyleague.com/2013/detailed?L=59380&amp;W=6&amp;P=9547&amp;YEAR=2012"/>
    <hyperlink ref="L219" r:id="rId3041" display="http://football6.myfantasyleague.com/2013/detailed?L=59380&amp;W=7&amp;P=9547&amp;YEAR=2012"/>
    <hyperlink ref="M219" r:id="rId3042" display="http://football6.myfantasyleague.com/2013/detailed?L=59380&amp;W=8&amp;P=9547&amp;YEAR=2012"/>
    <hyperlink ref="N219" r:id="rId3043" display="http://football6.myfantasyleague.com/2013/detailed?L=59380&amp;W=9&amp;P=9547&amp;YEAR=2012"/>
    <hyperlink ref="O219" r:id="rId3044" display="http://football6.myfantasyleague.com/2013/detailed?L=59380&amp;W=10&amp;P=9547&amp;YEAR=2012"/>
    <hyperlink ref="P219" r:id="rId3045" display="http://football6.myfantasyleague.com/2013/detailed?L=59380&amp;W=11&amp;P=9547&amp;YEAR=2012"/>
    <hyperlink ref="Q219" r:id="rId3046" display="http://football6.myfantasyleague.com/2013/detailed?L=59380&amp;W=12&amp;P=9547&amp;YEAR=2012"/>
    <hyperlink ref="R219" r:id="rId3047" display="http://football6.myfantasyleague.com/2013/detailed?L=59380&amp;W=13&amp;P=9547&amp;YEAR=2012"/>
    <hyperlink ref="S219" r:id="rId3048" display="http://football6.myfantasyleague.com/2013/detailed?L=59380&amp;W=14&amp;P=9547&amp;YEAR=2012"/>
    <hyperlink ref="T219" r:id="rId3049" display="http://football6.myfantasyleague.com/2013/detailed?L=59380&amp;W=15&amp;P=9547&amp;YEAR=2012"/>
    <hyperlink ref="U219" r:id="rId3050" display="http://football6.myfantasyleague.com/2013/detailed?L=59380&amp;W=16&amp;P=9547&amp;YEAR=2012"/>
    <hyperlink ref="V219" r:id="rId3051" display="http://football6.myfantasyleague.com/2013/detailed?L=59380&amp;W=17&amp;P=9547&amp;YEAR=2012"/>
    <hyperlink ref="C220" r:id="rId3052" tooltip="Week 1: at Jets Sun 10:00 a.m. PT" display="http://football6.myfantasyleague.com/2013/player?L=59380&amp;P=9980"/>
    <hyperlink ref="D220" r:id="rId3053" display="http://football6.myfantasyleague.com/2013/player?L=59380&amp;P=9980&amp;YEAR=2012"/>
    <hyperlink ref="L220" r:id="rId3054" display="http://football6.myfantasyleague.com/2013/detailed?L=59380&amp;W=7&amp;P=9980&amp;YEAR=2012"/>
    <hyperlink ref="M220" r:id="rId3055" display="http://football6.myfantasyleague.com/2013/detailed?L=59380&amp;W=8&amp;P=9980&amp;YEAR=2012"/>
    <hyperlink ref="N220" r:id="rId3056" display="http://football6.myfantasyleague.com/2013/detailed?L=59380&amp;W=9&amp;P=9980&amp;YEAR=2012"/>
    <hyperlink ref="O220" r:id="rId3057" display="http://football6.myfantasyleague.com/2013/detailed?L=59380&amp;W=10&amp;P=9980&amp;YEAR=2012"/>
    <hyperlink ref="P220" r:id="rId3058" display="http://football6.myfantasyleague.com/2013/detailed?L=59380&amp;W=11&amp;P=9980&amp;YEAR=2012"/>
    <hyperlink ref="Q220" r:id="rId3059" display="http://football6.myfantasyleague.com/2013/detailed?L=59380&amp;W=12&amp;P=9980&amp;YEAR=2012"/>
    <hyperlink ref="R220" r:id="rId3060" display="http://football6.myfantasyleague.com/2013/detailed?L=59380&amp;W=13&amp;P=9980&amp;YEAR=2012"/>
    <hyperlink ref="S220" r:id="rId3061" display="http://football6.myfantasyleague.com/2013/detailed?L=59380&amp;W=14&amp;P=9980&amp;YEAR=2012"/>
    <hyperlink ref="T220" r:id="rId3062" display="http://football6.myfantasyleague.com/2013/detailed?L=59380&amp;W=15&amp;P=9980&amp;YEAR=2012"/>
    <hyperlink ref="U220" r:id="rId3063" display="http://football6.myfantasyleague.com/2013/detailed?L=59380&amp;W=16&amp;P=9980&amp;YEAR=2012"/>
    <hyperlink ref="V220" r:id="rId3064" display="http://football6.myfantasyleague.com/2013/detailed?L=59380&amp;W=17&amp;P=9980&amp;YEAR=2012"/>
    <hyperlink ref="C221" r:id="rId3065" tooltip="Week 1: at Broncos Thu 5:30 p.m. PT" display="http://football6.myfantasyleague.com/2013/player?L=59380&amp;P=10653"/>
    <hyperlink ref="D221" r:id="rId3066" display="http://football6.myfantasyleague.com/2013/player?L=59380&amp;P=10653&amp;YEAR=2012"/>
    <hyperlink ref="L221" r:id="rId3067" display="http://football6.myfantasyleague.com/2013/detailed?L=59380&amp;W=7&amp;P=10653&amp;YEAR=2012"/>
    <hyperlink ref="N221" r:id="rId3068" display="http://football6.myfantasyleague.com/2013/detailed?L=59380&amp;W=9&amp;P=10653&amp;YEAR=2012"/>
    <hyperlink ref="O221" r:id="rId3069" display="http://football6.myfantasyleague.com/2013/detailed?L=59380&amp;W=10&amp;P=10653&amp;YEAR=2012"/>
    <hyperlink ref="P221" r:id="rId3070" display="http://football6.myfantasyleague.com/2013/detailed?L=59380&amp;W=11&amp;P=10653&amp;YEAR=2012"/>
    <hyperlink ref="Q221" r:id="rId3071" display="http://football6.myfantasyleague.com/2013/detailed?L=59380&amp;W=12&amp;P=10653&amp;YEAR=2012"/>
    <hyperlink ref="R221" r:id="rId3072" display="http://football6.myfantasyleague.com/2013/detailed?L=59380&amp;W=13&amp;P=10653&amp;YEAR=2012"/>
    <hyperlink ref="S221" r:id="rId3073" display="http://football6.myfantasyleague.com/2013/detailed?L=59380&amp;W=14&amp;P=10653&amp;YEAR=2012"/>
    <hyperlink ref="T221" r:id="rId3074" display="http://football6.myfantasyleague.com/2013/detailed?L=59380&amp;W=15&amp;P=10653&amp;YEAR=2012"/>
    <hyperlink ref="U221" r:id="rId3075" display="http://football6.myfantasyleague.com/2013/detailed?L=59380&amp;W=16&amp;P=10653&amp;YEAR=2012"/>
    <hyperlink ref="V221" r:id="rId3076" display="http://football6.myfantasyleague.com/2013/detailed?L=59380&amp;W=17&amp;P=10653&amp;YEAR=2012"/>
    <hyperlink ref="C222" r:id="rId3077" tooltip="Week 1: vs Patriots Sun 10:00 a.m. PT" display="http://football6.myfantasyleague.com/2013/player?L=59380&amp;P=9492"/>
    <hyperlink ref="D222" r:id="rId3078" display="http://football6.myfantasyleague.com/2013/player?L=59380&amp;P=9492&amp;YEAR=2012"/>
    <hyperlink ref="F222" r:id="rId3079" display="http://football6.myfantasyleague.com/2013/detailed?L=59380&amp;W=1&amp;P=9492&amp;YEAR=2012"/>
    <hyperlink ref="G222" r:id="rId3080" display="http://football6.myfantasyleague.com/2013/detailed?L=59380&amp;W=2&amp;P=9492&amp;YEAR=2012"/>
    <hyperlink ref="H222" r:id="rId3081" display="http://football6.myfantasyleague.com/2013/detailed?L=59380&amp;W=3&amp;P=9492&amp;YEAR=2012"/>
    <hyperlink ref="I222" r:id="rId3082" display="http://football6.myfantasyleague.com/2013/detailed?L=59380&amp;W=4&amp;P=9492&amp;YEAR=2012"/>
    <hyperlink ref="J222" r:id="rId3083" display="http://football6.myfantasyleague.com/2013/detailed?L=59380&amp;W=5&amp;P=9492&amp;YEAR=2012"/>
    <hyperlink ref="K222" r:id="rId3084" display="http://football6.myfantasyleague.com/2013/detailed?L=59380&amp;W=6&amp;P=9492&amp;YEAR=2012"/>
    <hyperlink ref="L222" r:id="rId3085" display="http://football6.myfantasyleague.com/2013/detailed?L=59380&amp;W=7&amp;P=9492&amp;YEAR=2012"/>
    <hyperlink ref="N222" r:id="rId3086" display="http://football6.myfantasyleague.com/2013/detailed?L=59380&amp;W=9&amp;P=9492&amp;YEAR=2012"/>
    <hyperlink ref="O222" r:id="rId3087" display="http://football6.myfantasyleague.com/2013/detailed?L=59380&amp;W=10&amp;P=9492&amp;YEAR=2012"/>
    <hyperlink ref="P222" r:id="rId3088" display="http://football6.myfantasyleague.com/2013/detailed?L=59380&amp;W=11&amp;P=9492&amp;YEAR=2012"/>
    <hyperlink ref="Q222" r:id="rId3089" display="http://football6.myfantasyleague.com/2013/detailed?L=59380&amp;W=12&amp;P=9492&amp;YEAR=2012"/>
    <hyperlink ref="R222" r:id="rId3090" display="http://football6.myfantasyleague.com/2013/detailed?L=59380&amp;W=13&amp;P=9492&amp;YEAR=2012"/>
    <hyperlink ref="S222" r:id="rId3091" display="http://football6.myfantasyleague.com/2013/detailed?L=59380&amp;W=14&amp;P=9492&amp;YEAR=2012"/>
    <hyperlink ref="T222" r:id="rId3092" display="http://football6.myfantasyleague.com/2013/detailed?L=59380&amp;W=15&amp;P=9492&amp;YEAR=2012"/>
    <hyperlink ref="U222" r:id="rId3093" display="http://football6.myfantasyleague.com/2013/detailed?L=59380&amp;W=16&amp;P=9492&amp;YEAR=2012"/>
    <hyperlink ref="V222" r:id="rId3094" display="http://football6.myfantasyleague.com/2013/detailed?L=59380&amp;W=17&amp;P=9492&amp;YEAR=2012"/>
    <hyperlink ref="W222" r:id="rId3095" tooltip="Franchise home page" display="http://football6.myfantasyleague.com/2013/options?L=59380&amp;F=0012&amp;O=07"/>
    <hyperlink ref="C223" r:id="rId3096" tooltip="Week 1: at Rams Sun 1:25 p.m. PT" display="http://football6.myfantasyleague.com/2013/player?L=59380&amp;P=10967"/>
    <hyperlink ref="D223" r:id="rId3097" display="http://football6.myfantasyleague.com/2013/player?L=59380&amp;P=10967&amp;YEAR=2012"/>
    <hyperlink ref="Q223" r:id="rId3098" display="http://football6.myfantasyleague.com/2013/detailed?L=59380&amp;W=12&amp;P=10967&amp;YEAR=2012"/>
    <hyperlink ref="T223" r:id="rId3099" display="http://football6.myfantasyleague.com/2013/detailed?L=59380&amp;W=15&amp;P=10967&amp;YEAR=2012"/>
    <hyperlink ref="U223" r:id="rId3100" display="http://football6.myfantasyleague.com/2013/detailed?L=59380&amp;W=16&amp;P=10967&amp;YEAR=2012"/>
    <hyperlink ref="C224" r:id="rId3101" tooltip="Week 1: vs Falcons Sun 10:00 a.m. PT" display="http://football6.myfantasyleague.com/2013/player?L=59380&amp;P=10978"/>
    <hyperlink ref="D224" r:id="rId3102" display="http://football6.myfantasyleague.com/2013/player?L=59380&amp;P=10978&amp;YEAR=2012"/>
    <hyperlink ref="F224" r:id="rId3103" display="http://football6.myfantasyleague.com/2013/detailed?L=59380&amp;W=1&amp;P=10978&amp;YEAR=2012"/>
    <hyperlink ref="I224" r:id="rId3104" display="http://football6.myfantasyleague.com/2013/detailed?L=59380&amp;W=4&amp;P=10978&amp;YEAR=2012"/>
    <hyperlink ref="L224" r:id="rId3105" display="http://football6.myfantasyleague.com/2013/detailed?L=59380&amp;W=7&amp;P=10978&amp;YEAR=2012"/>
    <hyperlink ref="M224" r:id="rId3106" display="http://football6.myfantasyleague.com/2013/detailed?L=59380&amp;W=8&amp;P=10978&amp;YEAR=2012"/>
    <hyperlink ref="N224" r:id="rId3107" display="http://football6.myfantasyleague.com/2013/detailed?L=59380&amp;W=9&amp;P=10978&amp;YEAR=2012"/>
    <hyperlink ref="O224" r:id="rId3108" display="http://football6.myfantasyleague.com/2013/detailed?L=59380&amp;W=10&amp;P=10978&amp;YEAR=2012"/>
    <hyperlink ref="P224" r:id="rId3109" display="http://football6.myfantasyleague.com/2013/detailed?L=59380&amp;W=11&amp;P=10978&amp;YEAR=2012"/>
    <hyperlink ref="Q224" r:id="rId3110" display="http://football6.myfantasyleague.com/2013/detailed?L=59380&amp;W=12&amp;P=10978&amp;YEAR=2012"/>
    <hyperlink ref="R224" r:id="rId3111" display="http://football6.myfantasyleague.com/2013/detailed?L=59380&amp;W=13&amp;P=10978&amp;YEAR=2012"/>
    <hyperlink ref="S224" r:id="rId3112" display="http://football6.myfantasyleague.com/2013/detailed?L=59380&amp;W=14&amp;P=10978&amp;YEAR=2012"/>
    <hyperlink ref="T224" r:id="rId3113" display="http://football6.myfantasyleague.com/2013/detailed?L=59380&amp;W=15&amp;P=10978&amp;YEAR=2012"/>
    <hyperlink ref="U224" r:id="rId3114" display="http://football6.myfantasyleague.com/2013/detailed?L=59380&amp;W=16&amp;P=10978&amp;YEAR=2012"/>
    <hyperlink ref="V224" r:id="rId3115" display="http://football6.myfantasyleague.com/2013/detailed?L=59380&amp;W=17&amp;P=10978&amp;YEAR=2012"/>
    <hyperlink ref="C225" r:id="rId3116" tooltip="Week 1: vs Ravens Thu 5:30 p.m. PT" display="http://football6.myfantasyleague.com/2013/player?L=59380&amp;P=9050"/>
    <hyperlink ref="D225" r:id="rId3117" display="http://football6.myfantasyleague.com/2013/player?L=59380&amp;P=9050&amp;YEAR=2012"/>
    <hyperlink ref="I225" r:id="rId3118" display="http://football6.myfantasyleague.com/2013/detailed?L=59380&amp;W=4&amp;P=9050&amp;YEAR=2012"/>
    <hyperlink ref="J225" r:id="rId3119" display="http://football6.myfantasyleague.com/2013/detailed?L=59380&amp;W=5&amp;P=9050&amp;YEAR=2012"/>
    <hyperlink ref="K225" r:id="rId3120" display="http://football6.myfantasyleague.com/2013/detailed?L=59380&amp;W=6&amp;P=9050&amp;YEAR=2012"/>
    <hyperlink ref="M225" r:id="rId3121" display="http://football6.myfantasyleague.com/2013/detailed?L=59380&amp;W=8&amp;P=9050&amp;YEAR=2012"/>
    <hyperlink ref="O225" r:id="rId3122" display="http://football6.myfantasyleague.com/2013/detailed?L=59380&amp;W=10&amp;P=9050&amp;YEAR=2012"/>
    <hyperlink ref="R225" r:id="rId3123" display="http://football6.myfantasyleague.com/2013/detailed?L=59380&amp;W=13&amp;P=9050&amp;YEAR=2012"/>
    <hyperlink ref="S225" r:id="rId3124" display="http://football6.myfantasyleague.com/2013/detailed?L=59380&amp;W=14&amp;P=9050&amp;YEAR=2012"/>
    <hyperlink ref="V225" r:id="rId3125" display="http://football6.myfantasyleague.com/2013/detailed?L=59380&amp;W=17&amp;P=9050&amp;YEAR=2012"/>
    <hyperlink ref="C226" r:id="rId3126" tooltip="Week 1: Bye" display="http://football6.myfantasyleague.com/2013/player?L=59380&amp;P=8559"/>
    <hyperlink ref="D226" r:id="rId3127" display="http://football6.myfantasyleague.com/2013/player?L=59380&amp;P=8559&amp;YEAR=2012"/>
    <hyperlink ref="G226" r:id="rId3128" display="http://football6.myfantasyleague.com/2013/detailed?L=59380&amp;W=2&amp;P=8559&amp;YEAR=2012"/>
    <hyperlink ref="H226" r:id="rId3129" display="http://football6.myfantasyleague.com/2013/detailed?L=59380&amp;W=3&amp;P=8559&amp;YEAR=2012"/>
    <hyperlink ref="J226" r:id="rId3130" display="http://football6.myfantasyleague.com/2013/detailed?L=59380&amp;W=5&amp;P=8559&amp;YEAR=2012"/>
    <hyperlink ref="N226" r:id="rId3131" display="http://football6.myfantasyleague.com/2013/detailed?L=59380&amp;W=9&amp;P=8559&amp;YEAR=2012"/>
    <hyperlink ref="O226" r:id="rId3132" display="http://football6.myfantasyleague.com/2013/detailed?L=59380&amp;W=10&amp;P=8559&amp;YEAR=2012"/>
    <hyperlink ref="C227" r:id="rId3133" tooltip="Week 1: vs Dolphins Sun 10:00 a.m. PT" display="http://football6.myfantasyleague.com/2013/player?L=59380&amp;P=10352"/>
    <hyperlink ref="D227" r:id="rId3134" display="http://football6.myfantasyleague.com/2013/player?L=59380&amp;P=10352&amp;YEAR=2012"/>
    <hyperlink ref="F227" r:id="rId3135" display="http://football6.myfantasyleague.com/2013/detailed?L=59380&amp;W=1&amp;P=10352&amp;YEAR=2012"/>
    <hyperlink ref="G227" r:id="rId3136" display="http://football6.myfantasyleague.com/2013/detailed?L=59380&amp;W=2&amp;P=10352&amp;YEAR=2012"/>
    <hyperlink ref="H227" r:id="rId3137" display="http://football6.myfantasyleague.com/2013/detailed?L=59380&amp;W=3&amp;P=10352&amp;YEAR=2012"/>
    <hyperlink ref="I227" r:id="rId3138" display="http://football6.myfantasyleague.com/2013/detailed?L=59380&amp;W=4&amp;P=10352&amp;YEAR=2012"/>
    <hyperlink ref="J227" r:id="rId3139" display="http://football6.myfantasyleague.com/2013/detailed?L=59380&amp;W=5&amp;P=10352&amp;YEAR=2012"/>
    <hyperlink ref="K227" r:id="rId3140" display="http://football6.myfantasyleague.com/2013/detailed?L=59380&amp;W=6&amp;P=10352&amp;YEAR=2012"/>
    <hyperlink ref="L227" r:id="rId3141" display="http://football6.myfantasyleague.com/2013/detailed?L=59380&amp;W=7&amp;P=10352&amp;YEAR=2012"/>
    <hyperlink ref="M227" r:id="rId3142" display="http://football6.myfantasyleague.com/2013/detailed?L=59380&amp;W=8&amp;P=10352&amp;YEAR=2012"/>
    <hyperlink ref="N227" r:id="rId3143" display="http://football6.myfantasyleague.com/2013/detailed?L=59380&amp;W=9&amp;P=10352&amp;YEAR=2012"/>
    <hyperlink ref="P227" r:id="rId3144" display="http://football6.myfantasyleague.com/2013/detailed?L=59380&amp;W=11&amp;P=10352&amp;YEAR=2012"/>
    <hyperlink ref="Q227" r:id="rId3145" display="http://football6.myfantasyleague.com/2013/detailed?L=59380&amp;W=12&amp;P=10352&amp;YEAR=2012"/>
    <hyperlink ref="R227" r:id="rId3146" display="http://football6.myfantasyleague.com/2013/detailed?L=59380&amp;W=13&amp;P=10352&amp;YEAR=2012"/>
    <hyperlink ref="S227" r:id="rId3147" display="http://football6.myfantasyleague.com/2013/detailed?L=59380&amp;W=14&amp;P=10352&amp;YEAR=2012"/>
    <hyperlink ref="T227" r:id="rId3148" display="http://football6.myfantasyleague.com/2013/detailed?L=59380&amp;W=15&amp;P=10352&amp;YEAR=2012"/>
    <hyperlink ref="W227" r:id="rId3149" tooltip="Franchise home page" display="http://football6.myfantasyleague.com/2013/options?L=59380&amp;F=0006&amp;O=07"/>
    <hyperlink ref="C228" r:id="rId3150" tooltip="Week 1: at Rams Sun 1:25 p.m. PT" display="http://football6.myfantasyleague.com/2013/player?L=59380&amp;P=9051"/>
    <hyperlink ref="D228" r:id="rId3151" display="http://football6.myfantasyleague.com/2013/player?L=59380&amp;P=9051&amp;YEAR=2012"/>
    <hyperlink ref="F228" r:id="rId3152" display="http://football6.myfantasyleague.com/2013/detailed?L=59380&amp;W=1&amp;P=9051&amp;YEAR=2012"/>
    <hyperlink ref="G228" r:id="rId3153" display="http://football6.myfantasyleague.com/2013/detailed?L=59380&amp;W=2&amp;P=9051&amp;YEAR=2012"/>
    <hyperlink ref="H228" r:id="rId3154" display="http://football6.myfantasyleague.com/2013/detailed?L=59380&amp;W=3&amp;P=9051&amp;YEAR=2012"/>
    <hyperlink ref="I228" r:id="rId3155" display="http://football6.myfantasyleague.com/2013/detailed?L=59380&amp;W=4&amp;P=9051&amp;YEAR=2012"/>
    <hyperlink ref="J228" r:id="rId3156" display="http://football6.myfantasyleague.com/2013/detailed?L=59380&amp;W=5&amp;P=9051&amp;YEAR=2012"/>
    <hyperlink ref="K228" r:id="rId3157" display="http://football6.myfantasyleague.com/2013/detailed?L=59380&amp;W=6&amp;P=9051&amp;YEAR=2012"/>
    <hyperlink ref="L228" r:id="rId3158" display="http://football6.myfantasyleague.com/2013/detailed?L=59380&amp;W=7&amp;P=9051&amp;YEAR=2012"/>
    <hyperlink ref="M228" r:id="rId3159" display="http://football6.myfantasyleague.com/2013/detailed?L=59380&amp;W=8&amp;P=9051&amp;YEAR=2012"/>
    <hyperlink ref="N228" r:id="rId3160" display="http://football6.myfantasyleague.com/2013/detailed?L=59380&amp;W=9&amp;P=9051&amp;YEAR=2012"/>
    <hyperlink ref="S228" r:id="rId3161" display="http://football6.myfantasyleague.com/2013/detailed?L=59380&amp;W=14&amp;P=9051&amp;YEAR=2012"/>
    <hyperlink ref="T228" r:id="rId3162" display="http://football6.myfantasyleague.com/2013/detailed?L=59380&amp;W=15&amp;P=9051&amp;YEAR=2012"/>
    <hyperlink ref="U228" r:id="rId3163" display="http://football6.myfantasyleague.com/2013/detailed?L=59380&amp;W=16&amp;P=9051&amp;YEAR=2012"/>
    <hyperlink ref="V228" r:id="rId3164" display="http://football6.myfantasyleague.com/2013/detailed?L=59380&amp;W=17&amp;P=9051&amp;YEAR=2012"/>
    <hyperlink ref="W228" r:id="rId3165" tooltip="Franchise home page" display="http://football6.myfantasyleague.com/2013/options?L=59380&amp;F=0001&amp;O=07"/>
    <hyperlink ref="C229" r:id="rId3166" tooltip="Week 1: vs Seahawks Sun 10:00 a.m. PT" display="http://football6.myfantasyleague.com/2013/player?L=59380&amp;P=10897"/>
    <hyperlink ref="D229" r:id="rId3167" display="http://football6.myfantasyleague.com/2013/player?L=59380&amp;P=10897&amp;YEAR=2012"/>
    <hyperlink ref="R229" r:id="rId3168" display="http://football6.myfantasyleague.com/2013/detailed?L=59380&amp;W=13&amp;P=10897&amp;YEAR=2012"/>
    <hyperlink ref="S229" r:id="rId3169" display="http://football6.myfantasyleague.com/2013/detailed?L=59380&amp;W=14&amp;P=10897&amp;YEAR=2012"/>
    <hyperlink ref="T229" r:id="rId3170" display="http://football6.myfantasyleague.com/2013/detailed?L=59380&amp;W=15&amp;P=10897&amp;YEAR=2012"/>
    <hyperlink ref="U229" r:id="rId3171" display="http://football6.myfantasyleague.com/2013/detailed?L=59380&amp;W=16&amp;P=10897&amp;YEAR=2012"/>
    <hyperlink ref="V229" r:id="rId3172" display="http://football6.myfantasyleague.com/2013/detailed?L=59380&amp;W=17&amp;P=10897&amp;YEAR=2012"/>
    <hyperlink ref="C230" r:id="rId3173" tooltip="Week 1: vs Dolphins Sun 10:00 a.m. PT" display="http://football6.myfantasyleague.com/2013/player?L=59380&amp;P=7837"/>
    <hyperlink ref="D230" r:id="rId3174" display="http://football6.myfantasyleague.com/2013/player?L=59380&amp;P=7837&amp;YEAR=2012"/>
    <hyperlink ref="J230" r:id="rId3175" display="http://football6.myfantasyleague.com/2013/detailed?L=59380&amp;W=5&amp;P=7837&amp;YEAR=2012"/>
    <hyperlink ref="L230" r:id="rId3176" display="http://football6.myfantasyleague.com/2013/detailed?L=59380&amp;W=7&amp;P=7837&amp;YEAR=2012"/>
    <hyperlink ref="N230" r:id="rId3177" display="http://football6.myfantasyleague.com/2013/detailed?L=59380&amp;W=9&amp;P=7837&amp;YEAR=2012"/>
    <hyperlink ref="O230" r:id="rId3178" display="http://football6.myfantasyleague.com/2013/detailed?L=59380&amp;W=10&amp;P=7837&amp;YEAR=2012"/>
    <hyperlink ref="P230" r:id="rId3179" display="http://football6.myfantasyleague.com/2013/detailed?L=59380&amp;W=11&amp;P=7837&amp;YEAR=2012"/>
    <hyperlink ref="S230" r:id="rId3180" display="http://football6.myfantasyleague.com/2013/detailed?L=59380&amp;W=14&amp;P=7837&amp;YEAR=2012"/>
    <hyperlink ref="C231" r:id="rId3181" tooltip="Week 1: at Steelers Sun 10:00 a.m. PT" display="http://football6.myfantasyleague.com/2013/player?L=59380&amp;P=10472"/>
    <hyperlink ref="D231" r:id="rId3182" display="http://football6.myfantasyleague.com/2013/player?L=59380&amp;P=10472&amp;YEAR=2012"/>
    <hyperlink ref="F231" r:id="rId3183" display="http://football6.myfantasyleague.com/2013/detailed?L=59380&amp;W=1&amp;P=10472&amp;YEAR=2012"/>
    <hyperlink ref="G231" r:id="rId3184" display="http://football6.myfantasyleague.com/2013/detailed?L=59380&amp;W=2&amp;P=10472&amp;YEAR=2012"/>
    <hyperlink ref="H231" r:id="rId3185" display="http://football6.myfantasyleague.com/2013/detailed?L=59380&amp;W=3&amp;P=10472&amp;YEAR=2012"/>
    <hyperlink ref="I231" r:id="rId3186" display="http://football6.myfantasyleague.com/2013/detailed?L=59380&amp;W=4&amp;P=10472&amp;YEAR=2012"/>
    <hyperlink ref="J231" r:id="rId3187" display="http://football6.myfantasyleague.com/2013/detailed?L=59380&amp;W=5&amp;P=10472&amp;YEAR=2012"/>
    <hyperlink ref="K231" r:id="rId3188" display="http://football6.myfantasyleague.com/2013/detailed?L=59380&amp;W=6&amp;P=10472&amp;YEAR=2012"/>
    <hyperlink ref="N231" r:id="rId3189" display="http://football6.myfantasyleague.com/2013/detailed?L=59380&amp;W=9&amp;P=10472&amp;YEAR=2012"/>
    <hyperlink ref="O231" r:id="rId3190" display="http://football6.myfantasyleague.com/2013/detailed?L=59380&amp;W=10&amp;P=10472&amp;YEAR=2012"/>
    <hyperlink ref="Q231" r:id="rId3191" display="http://football6.myfantasyleague.com/2013/detailed?L=59380&amp;W=12&amp;P=10472&amp;YEAR=2012"/>
    <hyperlink ref="R231" r:id="rId3192" display="http://football6.myfantasyleague.com/2013/detailed?L=59380&amp;W=13&amp;P=10472&amp;YEAR=2012"/>
    <hyperlink ref="S231" r:id="rId3193" display="http://football6.myfantasyleague.com/2013/detailed?L=59380&amp;W=14&amp;P=10472&amp;YEAR=2012"/>
    <hyperlink ref="T231" r:id="rId3194" display="http://football6.myfantasyleague.com/2013/detailed?L=59380&amp;W=15&amp;P=10472&amp;YEAR=2012"/>
    <hyperlink ref="U231" r:id="rId3195" display="http://football6.myfantasyleague.com/2013/detailed?L=59380&amp;W=16&amp;P=10472&amp;YEAR=2012"/>
    <hyperlink ref="V231" r:id="rId3196" display="http://football6.myfantasyleague.com/2013/detailed?L=59380&amp;W=17&amp;P=10472&amp;YEAR=2012"/>
    <hyperlink ref="C232" r:id="rId3197" tooltip="Week 1: at Broncos Thu 5:30 p.m. PT" display="http://football6.myfantasyleague.com/2013/player?L=59380&amp;P=7944"/>
    <hyperlink ref="D232" r:id="rId3198" display="http://football6.myfantasyleague.com/2013/player?L=59380&amp;P=7944&amp;YEAR=2012"/>
    <hyperlink ref="L232" r:id="rId3199" display="http://football6.myfantasyleague.com/2013/detailed?L=59380&amp;W=7&amp;P=7944&amp;YEAR=2012"/>
    <hyperlink ref="M232" r:id="rId3200" display="http://football6.myfantasyleague.com/2013/detailed?L=59380&amp;W=8&amp;P=7944&amp;YEAR=2012"/>
    <hyperlink ref="N232" r:id="rId3201" display="http://football6.myfantasyleague.com/2013/detailed?L=59380&amp;W=9&amp;P=7944&amp;YEAR=2012"/>
    <hyperlink ref="O232" r:id="rId3202" display="http://football6.myfantasyleague.com/2013/detailed?L=59380&amp;W=10&amp;P=7944&amp;YEAR=2012"/>
    <hyperlink ref="Q232" r:id="rId3203" display="http://football6.myfantasyleague.com/2013/detailed?L=59380&amp;W=12&amp;P=7944&amp;YEAR=2012"/>
    <hyperlink ref="R232" r:id="rId3204" display="http://football6.myfantasyleague.com/2013/detailed?L=59380&amp;W=13&amp;P=7944&amp;YEAR=2012"/>
    <hyperlink ref="S232" r:id="rId3205" display="http://football6.myfantasyleague.com/2013/detailed?L=59380&amp;W=14&amp;P=7944&amp;YEAR=2012"/>
    <hyperlink ref="T232" r:id="rId3206" display="http://football6.myfantasyleague.com/2013/detailed?L=59380&amp;W=15&amp;P=7944&amp;YEAR=2012"/>
    <hyperlink ref="U232" r:id="rId3207" display="http://football6.myfantasyleague.com/2013/detailed?L=59380&amp;W=16&amp;P=7944&amp;YEAR=2012"/>
    <hyperlink ref="C233" r:id="rId3208" tooltip="Week 1: vs Dolphins Sun 10:00 a.m. PT" display="http://football6.myfantasyleague.com/2013/player?L=59380&amp;P=10854"/>
    <hyperlink ref="D233" r:id="rId3209" display="http://football6.myfantasyleague.com/2013/player?L=59380&amp;P=10854&amp;YEAR=2012"/>
    <hyperlink ref="F233" r:id="rId3210" display="http://football6.myfantasyleague.com/2013/detailed?L=59380&amp;W=1&amp;P=10854&amp;YEAR=2012"/>
    <hyperlink ref="H233" r:id="rId3211" display="http://football6.myfantasyleague.com/2013/detailed?L=59380&amp;W=3&amp;P=10854&amp;YEAR=2012"/>
    <hyperlink ref="I233" r:id="rId3212" display="http://football6.myfantasyleague.com/2013/detailed?L=59380&amp;W=4&amp;P=10854&amp;YEAR=2012"/>
    <hyperlink ref="J233" r:id="rId3213" display="http://football6.myfantasyleague.com/2013/detailed?L=59380&amp;W=5&amp;P=10854&amp;YEAR=2012"/>
    <hyperlink ref="K233" r:id="rId3214" display="http://football6.myfantasyleague.com/2013/detailed?L=59380&amp;W=6&amp;P=10854&amp;YEAR=2012"/>
    <hyperlink ref="L233" r:id="rId3215" display="http://football6.myfantasyleague.com/2013/detailed?L=59380&amp;W=7&amp;P=10854&amp;YEAR=2012"/>
    <hyperlink ref="M233" r:id="rId3216" display="http://football6.myfantasyleague.com/2013/detailed?L=59380&amp;W=8&amp;P=10854&amp;YEAR=2012"/>
    <hyperlink ref="N233" r:id="rId3217" display="http://football6.myfantasyleague.com/2013/detailed?L=59380&amp;W=9&amp;P=10854&amp;YEAR=2012"/>
    <hyperlink ref="P233" r:id="rId3218" display="http://football6.myfantasyleague.com/2013/detailed?L=59380&amp;W=11&amp;P=10854&amp;YEAR=2012"/>
    <hyperlink ref="Q233" r:id="rId3219" display="http://football6.myfantasyleague.com/2013/detailed?L=59380&amp;W=12&amp;P=10854&amp;YEAR=2012"/>
    <hyperlink ref="R233" r:id="rId3220" display="http://football6.myfantasyleague.com/2013/detailed?L=59380&amp;W=13&amp;P=10854&amp;YEAR=2012"/>
    <hyperlink ref="S233" r:id="rId3221" display="http://football6.myfantasyleague.com/2013/detailed?L=59380&amp;W=14&amp;P=10854&amp;YEAR=2012"/>
    <hyperlink ref="T233" r:id="rId3222" display="http://football6.myfantasyleague.com/2013/detailed?L=59380&amp;W=15&amp;P=10854&amp;YEAR=2012"/>
    <hyperlink ref="U233" r:id="rId3223" display="http://football6.myfantasyleague.com/2013/detailed?L=59380&amp;W=16&amp;P=10854&amp;YEAR=2012"/>
    <hyperlink ref="V233" r:id="rId3224" display="http://football6.myfantasyleague.com/2013/detailed?L=59380&amp;W=17&amp;P=10854&amp;YEAR=2012"/>
    <hyperlink ref="C234" r:id="rId3225" tooltip="Week 1: vs Vikings Sun 10:00 a.m. PT" display="http://football6.myfantasyleague.com/2013/player?L=59380&amp;P=9608"/>
    <hyperlink ref="D234" r:id="rId3226" display="http://football6.myfantasyleague.com/2013/player?L=59380&amp;P=9608&amp;YEAR=2012"/>
    <hyperlink ref="N234" r:id="rId3227" display="http://football6.myfantasyleague.com/2013/detailed?L=59380&amp;W=9&amp;P=9608&amp;YEAR=2012"/>
    <hyperlink ref="O234" r:id="rId3228" display="http://football6.myfantasyleague.com/2013/detailed?L=59380&amp;W=10&amp;P=9608&amp;YEAR=2012"/>
    <hyperlink ref="P234" r:id="rId3229" display="http://football6.myfantasyleague.com/2013/detailed?L=59380&amp;W=11&amp;P=9608&amp;YEAR=2012"/>
    <hyperlink ref="Q234" r:id="rId3230" display="http://football6.myfantasyleague.com/2013/detailed?L=59380&amp;W=12&amp;P=9608&amp;YEAR=2012"/>
    <hyperlink ref="R234" r:id="rId3231" display="http://football6.myfantasyleague.com/2013/detailed?L=59380&amp;W=13&amp;P=9608&amp;YEAR=2012"/>
    <hyperlink ref="S234" r:id="rId3232" display="http://football6.myfantasyleague.com/2013/detailed?L=59380&amp;W=14&amp;P=9608&amp;YEAR=2012"/>
    <hyperlink ref="T234" r:id="rId3233" display="http://football6.myfantasyleague.com/2013/detailed?L=59380&amp;W=15&amp;P=9608&amp;YEAR=2012"/>
    <hyperlink ref="U234" r:id="rId3234" display="http://football6.myfantasyleague.com/2013/detailed?L=59380&amp;W=16&amp;P=9608&amp;YEAR=2012"/>
    <hyperlink ref="V234" r:id="rId3235" display="http://football6.myfantasyleague.com/2013/detailed?L=59380&amp;W=17&amp;P=9608&amp;YEAR=2012"/>
    <hyperlink ref="C235" r:id="rId3236" tooltip="Week 1: at Lions Sun 10:00 a.m. PT" display="http://football6.myfantasyleague.com/2013/player?L=59380&amp;P=9052"/>
    <hyperlink ref="D235" r:id="rId3237" display="http://football6.myfantasyleague.com/2013/player?L=59380&amp;P=9052&amp;YEAR=2012"/>
    <hyperlink ref="F235" r:id="rId3238" display="http://football6.myfantasyleague.com/2013/detailed?L=59380&amp;W=1&amp;P=9052&amp;YEAR=2012"/>
    <hyperlink ref="G235" r:id="rId3239" display="http://football6.myfantasyleague.com/2013/detailed?L=59380&amp;W=2&amp;P=9052&amp;YEAR=2012"/>
    <hyperlink ref="H235" r:id="rId3240" display="http://football6.myfantasyleague.com/2013/detailed?L=59380&amp;W=3&amp;P=9052&amp;YEAR=2012"/>
    <hyperlink ref="I235" r:id="rId3241" display="http://football6.myfantasyleague.com/2013/detailed?L=59380&amp;W=4&amp;P=9052&amp;YEAR=2012"/>
    <hyperlink ref="J235" r:id="rId3242" display="http://football6.myfantasyleague.com/2013/detailed?L=59380&amp;W=5&amp;P=9052&amp;YEAR=2012"/>
    <hyperlink ref="K235" r:id="rId3243" display="http://football6.myfantasyleague.com/2013/detailed?L=59380&amp;W=6&amp;P=9052&amp;YEAR=2012"/>
    <hyperlink ref="L235" r:id="rId3244" display="http://football6.myfantasyleague.com/2013/detailed?L=59380&amp;W=7&amp;P=9052&amp;YEAR=2012"/>
    <hyperlink ref="O235" r:id="rId3245" display="http://football6.myfantasyleague.com/2013/detailed?L=59380&amp;W=10&amp;P=9052&amp;YEAR=2012"/>
    <hyperlink ref="Q235" r:id="rId3246" display="http://football6.myfantasyleague.com/2013/detailed?L=59380&amp;W=12&amp;P=9052&amp;YEAR=2012"/>
    <hyperlink ref="R235" r:id="rId3247" display="http://football6.myfantasyleague.com/2013/detailed?L=59380&amp;W=13&amp;P=9052&amp;YEAR=2012"/>
    <hyperlink ref="S235" r:id="rId3248" display="http://football6.myfantasyleague.com/2013/detailed?L=59380&amp;W=14&amp;P=9052&amp;YEAR=2012"/>
    <hyperlink ref="T235" r:id="rId3249" display="http://football6.myfantasyleague.com/2013/detailed?L=59380&amp;W=15&amp;P=9052&amp;YEAR=2012"/>
    <hyperlink ref="U235" r:id="rId3250" display="http://football6.myfantasyleague.com/2013/detailed?L=59380&amp;W=16&amp;P=9052&amp;YEAR=2012"/>
    <hyperlink ref="V235" r:id="rId3251" display="http://football6.myfantasyleague.com/2013/detailed?L=59380&amp;W=17&amp;P=9052&amp;YEAR=2012"/>
    <hyperlink ref="C236" r:id="rId3252" tooltip="Week 1: at Chargers Mon 7:20 p.m. PT" display="http://football6.myfantasyleague.com/2013/player?L=59380&amp;P=10370"/>
    <hyperlink ref="D236" r:id="rId3253" display="http://football6.myfantasyleague.com/2013/player?L=59380&amp;P=10370&amp;YEAR=2012"/>
    <hyperlink ref="Q236" r:id="rId3254" display="http://football6.myfantasyleague.com/2013/detailed?L=59380&amp;W=12&amp;P=10370&amp;YEAR=2012"/>
    <hyperlink ref="R236" r:id="rId3255" display="http://football6.myfantasyleague.com/2013/detailed?L=59380&amp;W=13&amp;P=10370&amp;YEAR=2012"/>
    <hyperlink ref="S236" r:id="rId3256" display="http://football6.myfantasyleague.com/2013/detailed?L=59380&amp;W=14&amp;P=10370&amp;YEAR=2012"/>
    <hyperlink ref="T236" r:id="rId3257" display="http://football6.myfantasyleague.com/2013/detailed?L=59380&amp;W=15&amp;P=10370&amp;YEAR=2012"/>
    <hyperlink ref="U236" r:id="rId3258" display="http://football6.myfantasyleague.com/2013/detailed?L=59380&amp;W=16&amp;P=10370&amp;YEAR=2012"/>
    <hyperlink ref="V236" r:id="rId3259" display="http://football6.myfantasyleague.com/2013/detailed?L=59380&amp;W=17&amp;P=10370&amp;YEAR=2012"/>
    <hyperlink ref="C237" r:id="rId3260" tooltip="Week 1: Bye" display="http://football6.myfantasyleague.com/2013/player?L=59380&amp;P=8259"/>
    <hyperlink ref="D237" r:id="rId3261" display="http://football6.myfantasyleague.com/2013/player?L=59380&amp;P=8259&amp;YEAR=2012"/>
    <hyperlink ref="J237" r:id="rId3262" display="http://football6.myfantasyleague.com/2013/detailed?L=59380&amp;W=5&amp;P=8259&amp;YEAR=2012"/>
    <hyperlink ref="K237" r:id="rId3263" display="http://football6.myfantasyleague.com/2013/detailed?L=59380&amp;W=6&amp;P=8259&amp;YEAR=2012"/>
    <hyperlink ref="L237" r:id="rId3264" display="http://football6.myfantasyleague.com/2013/detailed?L=59380&amp;W=7&amp;P=8259&amp;YEAR=2012"/>
    <hyperlink ref="M237" r:id="rId3265" display="http://football6.myfantasyleague.com/2013/detailed?L=59380&amp;W=8&amp;P=8259&amp;YEAR=2012"/>
    <hyperlink ref="C238" r:id="rId3266" tooltip="Week 1: Bye" display="http://football6.myfantasyleague.com/2013/player?L=59380&amp;P=9299"/>
    <hyperlink ref="D238" r:id="rId3267" display="http://football6.myfantasyleague.com/2013/player?L=59380&amp;P=9299&amp;YEAR=2012"/>
    <hyperlink ref="F238" r:id="rId3268" display="http://football6.myfantasyleague.com/2013/detailed?L=59380&amp;W=1&amp;P=9299&amp;YEAR=2012"/>
    <hyperlink ref="G238" r:id="rId3269" display="http://football6.myfantasyleague.com/2013/detailed?L=59380&amp;W=2&amp;P=9299&amp;YEAR=2012"/>
    <hyperlink ref="H238" r:id="rId3270" display="http://football6.myfantasyleague.com/2013/detailed?L=59380&amp;W=3&amp;P=9299&amp;YEAR=2012"/>
    <hyperlink ref="I238" r:id="rId3271" display="http://football6.myfantasyleague.com/2013/detailed?L=59380&amp;W=4&amp;P=9299&amp;YEAR=2012"/>
    <hyperlink ref="J238" r:id="rId3272" display="http://football6.myfantasyleague.com/2013/detailed?L=59380&amp;W=5&amp;P=9299&amp;YEAR=2012"/>
    <hyperlink ref="K238" r:id="rId3273" display="http://football6.myfantasyleague.com/2013/detailed?L=59380&amp;W=6&amp;P=9299&amp;YEAR=2012"/>
    <hyperlink ref="M238" r:id="rId3274" display="http://football6.myfantasyleague.com/2013/detailed?L=59380&amp;W=8&amp;P=9299&amp;YEAR=2012"/>
    <hyperlink ref="N238" r:id="rId3275" display="http://football6.myfantasyleague.com/2013/detailed?L=59380&amp;W=9&amp;P=9299&amp;YEAR=2012"/>
    <hyperlink ref="O238" r:id="rId3276" display="http://football6.myfantasyleague.com/2013/detailed?L=59380&amp;W=10&amp;P=9299&amp;YEAR=2012"/>
    <hyperlink ref="P238" r:id="rId3277" display="http://football6.myfantasyleague.com/2013/detailed?L=59380&amp;W=11&amp;P=9299&amp;YEAR=2012"/>
    <hyperlink ref="Q238" r:id="rId3278" display="http://football6.myfantasyleague.com/2013/detailed?L=59380&amp;W=12&amp;P=9299&amp;YEAR=2012"/>
    <hyperlink ref="R238" r:id="rId3279" display="http://football6.myfantasyleague.com/2013/detailed?L=59380&amp;W=13&amp;P=9299&amp;YEAR=2012"/>
    <hyperlink ref="S238" r:id="rId3280" display="http://football6.myfantasyleague.com/2013/detailed?L=59380&amp;W=14&amp;P=9299&amp;YEAR=2012"/>
    <hyperlink ref="T238" r:id="rId3281" display="http://football6.myfantasyleague.com/2013/detailed?L=59380&amp;W=15&amp;P=9299&amp;YEAR=2012"/>
    <hyperlink ref="C239" r:id="rId3282" tooltip="Week 1: vs Giants Sun 5:30 p.m. PT" display="http://football6.myfantasyleague.com/2013/player?L=59380&amp;P=9188"/>
    <hyperlink ref="D239" r:id="rId3283" display="http://football6.myfantasyleague.com/2013/player?L=59380&amp;P=9188&amp;YEAR=2012"/>
    <hyperlink ref="F239" r:id="rId3284" display="http://football6.myfantasyleague.com/2013/detailed?L=59380&amp;W=1&amp;P=9188&amp;YEAR=2012"/>
    <hyperlink ref="G239" r:id="rId3285" display="http://football6.myfantasyleague.com/2013/detailed?L=59380&amp;W=2&amp;P=9188&amp;YEAR=2012"/>
    <hyperlink ref="H239" r:id="rId3286" display="http://football6.myfantasyleague.com/2013/detailed?L=59380&amp;W=3&amp;P=9188&amp;YEAR=2012"/>
    <hyperlink ref="I239" r:id="rId3287" display="http://football6.myfantasyleague.com/2013/detailed?L=59380&amp;W=4&amp;P=9188&amp;YEAR=2012"/>
    <hyperlink ref="K239" r:id="rId3288" display="http://football6.myfantasyleague.com/2013/detailed?L=59380&amp;W=6&amp;P=9188&amp;YEAR=2012"/>
    <hyperlink ref="L239" r:id="rId3289" display="http://football6.myfantasyleague.com/2013/detailed?L=59380&amp;W=7&amp;P=9188&amp;YEAR=2012"/>
    <hyperlink ref="M239" r:id="rId3290" display="http://football6.myfantasyleague.com/2013/detailed?L=59380&amp;W=8&amp;P=9188&amp;YEAR=2012"/>
    <hyperlink ref="N239" r:id="rId3291" display="http://football6.myfantasyleague.com/2013/detailed?L=59380&amp;W=9&amp;P=9188&amp;YEAR=2012"/>
    <hyperlink ref="O239" r:id="rId3292" display="http://football6.myfantasyleague.com/2013/detailed?L=59380&amp;W=10&amp;P=9188&amp;YEAR=2012"/>
    <hyperlink ref="P239" r:id="rId3293" display="http://football6.myfantasyleague.com/2013/detailed?L=59380&amp;W=11&amp;P=9188&amp;YEAR=2012"/>
    <hyperlink ref="Q239" r:id="rId3294" display="http://football6.myfantasyleague.com/2013/detailed?L=59380&amp;W=12&amp;P=9188&amp;YEAR=2012"/>
    <hyperlink ref="R239" r:id="rId3295" display="http://football6.myfantasyleague.com/2013/detailed?L=59380&amp;W=13&amp;P=9188&amp;YEAR=2012"/>
    <hyperlink ref="S239" r:id="rId3296" display="http://football6.myfantasyleague.com/2013/detailed?L=59380&amp;W=14&amp;P=9188&amp;YEAR=2012"/>
    <hyperlink ref="T239" r:id="rId3297" display="http://football6.myfantasyleague.com/2013/detailed?L=59380&amp;W=15&amp;P=9188&amp;YEAR=2012"/>
    <hyperlink ref="U239" r:id="rId3298" display="http://football6.myfantasyleague.com/2013/detailed?L=59380&amp;W=16&amp;P=9188&amp;YEAR=2012"/>
    <hyperlink ref="V239" r:id="rId3299" display="http://football6.myfantasyleague.com/2013/detailed?L=59380&amp;W=17&amp;P=9188&amp;YEAR=2012"/>
    <hyperlink ref="C240" r:id="rId3300" tooltip="Week 1: vs Falcons Sun 10:00 a.m. PT" display="http://football6.myfantasyleague.com/2013/player?L=59380&amp;P=8123"/>
    <hyperlink ref="D240" r:id="rId3301" display="http://football6.myfantasyleague.com/2013/player?L=59380&amp;P=8123&amp;YEAR=2012"/>
    <hyperlink ref="K240" r:id="rId3302" display="http://football6.myfantasyleague.com/2013/detailed?L=59380&amp;W=6&amp;P=8123&amp;YEAR=2012"/>
    <hyperlink ref="M240" r:id="rId3303" display="http://football6.myfantasyleague.com/2013/detailed?L=59380&amp;W=8&amp;P=8123&amp;YEAR=2012"/>
    <hyperlink ref="Q240" r:id="rId3304" display="http://football6.myfantasyleague.com/2013/detailed?L=59380&amp;W=12&amp;P=8123&amp;YEAR=2012"/>
    <hyperlink ref="R240" r:id="rId3305" display="http://football6.myfantasyleague.com/2013/detailed?L=59380&amp;W=13&amp;P=8123&amp;YEAR=2012"/>
    <hyperlink ref="S240" r:id="rId3306" display="http://football6.myfantasyleague.com/2013/detailed?L=59380&amp;W=14&amp;P=8123&amp;YEAR=2012"/>
    <hyperlink ref="T240" r:id="rId3307" display="http://football6.myfantasyleague.com/2013/detailed?L=59380&amp;W=15&amp;P=8123&amp;YEAR=2012"/>
    <hyperlink ref="U240" r:id="rId3308" display="http://football6.myfantasyleague.com/2013/detailed?L=59380&amp;W=16&amp;P=8123&amp;YEAR=2012"/>
    <hyperlink ref="V240" r:id="rId3309" display="http://football6.myfantasyleague.com/2013/detailed?L=59380&amp;W=17&amp;P=8123&amp;YEAR=2012"/>
    <hyperlink ref="C241" r:id="rId3310" tooltip="Week 1: at Cowboys Sun 5:30 p.m. PT" display="http://football6.myfantasyleague.com/2013/player?L=59380&amp;P=6509"/>
    <hyperlink ref="D241" r:id="rId3311" display="http://football6.myfantasyleague.com/2013/player?L=59380&amp;P=6509&amp;YEAR=2012"/>
    <hyperlink ref="H241" r:id="rId3312" display="http://football6.myfantasyleague.com/2013/detailed?L=59380&amp;W=3&amp;P=6509&amp;YEAR=2012"/>
    <hyperlink ref="V241" r:id="rId3313" display="http://football6.myfantasyleague.com/2013/detailed?L=59380&amp;W=17&amp;P=6509&amp;YEAR=2012"/>
    <hyperlink ref="C242" r:id="rId3314" tooltip="Week 1: vs Eagles Mon 4:10 p.m. PT" display="http://football6.myfantasyleague.com/2013/player?L=59380&amp;P=8666"/>
    <hyperlink ref="D242" r:id="rId3315" display="http://football6.myfantasyleague.com/2013/player?L=59380&amp;P=8666&amp;YEAR=2012"/>
    <hyperlink ref="F242" r:id="rId3316" display="http://football6.myfantasyleague.com/2013/detailed?L=59380&amp;W=1&amp;P=8666&amp;YEAR=2012"/>
    <hyperlink ref="G242" r:id="rId3317" display="http://football6.myfantasyleague.com/2013/detailed?L=59380&amp;W=2&amp;P=8666&amp;YEAR=2012"/>
    <hyperlink ref="C243" r:id="rId3318" tooltip="Week 1: vs Patriots Sun 10:00 a.m. PT" display="http://football6.myfantasyleague.com/2013/player?L=59380&amp;P=9913"/>
    <hyperlink ref="D243" r:id="rId3319" display="http://football6.myfantasyleague.com/2013/player?L=59380&amp;P=9913&amp;YEAR=2012"/>
    <hyperlink ref="F243" r:id="rId3320" display="http://football6.myfantasyleague.com/2013/detailed?L=59380&amp;W=1&amp;P=9913&amp;YEAR=2012"/>
    <hyperlink ref="G243" r:id="rId3321" display="http://football6.myfantasyleague.com/2013/detailed?L=59380&amp;W=2&amp;P=9913&amp;YEAR=2012"/>
    <hyperlink ref="H243" r:id="rId3322" display="http://football6.myfantasyleague.com/2013/detailed?L=59380&amp;W=3&amp;P=9913&amp;YEAR=2012"/>
    <hyperlink ref="I243" r:id="rId3323" display="http://football6.myfantasyleague.com/2013/detailed?L=59380&amp;W=4&amp;P=9913&amp;YEAR=2012"/>
    <hyperlink ref="J243" r:id="rId3324" display="http://football6.myfantasyleague.com/2013/detailed?L=59380&amp;W=5&amp;P=9913&amp;YEAR=2012"/>
    <hyperlink ref="K243" r:id="rId3325" display="http://football6.myfantasyleague.com/2013/detailed?L=59380&amp;W=6&amp;P=9913&amp;YEAR=2012"/>
    <hyperlink ref="L243" r:id="rId3326" display="http://football6.myfantasyleague.com/2013/detailed?L=59380&amp;W=7&amp;P=9913&amp;YEAR=2012"/>
    <hyperlink ref="N243" r:id="rId3327" display="http://football6.myfantasyleague.com/2013/detailed?L=59380&amp;W=9&amp;P=9913&amp;YEAR=2012"/>
    <hyperlink ref="O243" r:id="rId3328" display="http://football6.myfantasyleague.com/2013/detailed?L=59380&amp;W=10&amp;P=9913&amp;YEAR=2012"/>
    <hyperlink ref="P243" r:id="rId3329" display="http://football6.myfantasyleague.com/2013/detailed?L=59380&amp;W=11&amp;P=9913&amp;YEAR=2012"/>
    <hyperlink ref="Q243" r:id="rId3330" display="http://football6.myfantasyleague.com/2013/detailed?L=59380&amp;W=12&amp;P=9913&amp;YEAR=2012"/>
    <hyperlink ref="R243" r:id="rId3331" display="http://football6.myfantasyleague.com/2013/detailed?L=59380&amp;W=13&amp;P=9913&amp;YEAR=2012"/>
    <hyperlink ref="S243" r:id="rId3332" display="http://football6.myfantasyleague.com/2013/detailed?L=59380&amp;W=14&amp;P=9913&amp;YEAR=2012"/>
    <hyperlink ref="T243" r:id="rId3333" display="http://football6.myfantasyleague.com/2013/detailed?L=59380&amp;W=15&amp;P=9913&amp;YEAR=2012"/>
    <hyperlink ref="U243" r:id="rId3334" display="http://football6.myfantasyleague.com/2013/detailed?L=59380&amp;W=16&amp;P=9913&amp;YEAR=2012"/>
    <hyperlink ref="V243" r:id="rId3335" display="http://football6.myfantasyleague.com/2013/detailed?L=59380&amp;W=17&amp;P=9913&amp;YEAR=2012"/>
    <hyperlink ref="C244" r:id="rId3336" tooltip="Week 1: at Browns Sun 10:00 a.m. PT" display="http://football6.myfantasyleague.com/2013/player?L=59380&amp;P=9954"/>
    <hyperlink ref="D244" r:id="rId3337" display="http://football6.myfantasyleague.com/2013/player?L=59380&amp;P=9954&amp;YEAR=2012"/>
    <hyperlink ref="F244" r:id="rId3338" display="http://football6.myfantasyleague.com/2013/detailed?L=59380&amp;W=1&amp;P=9954&amp;YEAR=2012"/>
    <hyperlink ref="G244" r:id="rId3339" display="http://football6.myfantasyleague.com/2013/detailed?L=59380&amp;W=2&amp;P=9954&amp;YEAR=2012"/>
    <hyperlink ref="H244" r:id="rId3340" display="http://football6.myfantasyleague.com/2013/detailed?L=59380&amp;W=3&amp;P=9954&amp;YEAR=2012"/>
    <hyperlink ref="I244" r:id="rId3341" display="http://football6.myfantasyleague.com/2013/detailed?L=59380&amp;W=4&amp;P=9954&amp;YEAR=2012"/>
    <hyperlink ref="J244" r:id="rId3342" display="http://football6.myfantasyleague.com/2013/detailed?L=59380&amp;W=5&amp;P=9954&amp;YEAR=2012"/>
    <hyperlink ref="K244" r:id="rId3343" display="http://football6.myfantasyleague.com/2013/detailed?L=59380&amp;W=6&amp;P=9954&amp;YEAR=2012"/>
    <hyperlink ref="M244" r:id="rId3344" display="http://football6.myfantasyleague.com/2013/detailed?L=59380&amp;W=8&amp;P=9954&amp;YEAR=2012"/>
    <hyperlink ref="N244" r:id="rId3345" display="http://football6.myfantasyleague.com/2013/detailed?L=59380&amp;W=9&amp;P=9954&amp;YEAR=2012"/>
    <hyperlink ref="O244" r:id="rId3346" display="http://football6.myfantasyleague.com/2013/detailed?L=59380&amp;W=10&amp;P=9954&amp;YEAR=2012"/>
    <hyperlink ref="P244" r:id="rId3347" display="http://football6.myfantasyleague.com/2013/detailed?L=59380&amp;W=11&amp;P=9954&amp;YEAR=2012"/>
    <hyperlink ref="Q244" r:id="rId3348" display="http://football6.myfantasyleague.com/2013/detailed?L=59380&amp;W=12&amp;P=9954&amp;YEAR=2012"/>
    <hyperlink ref="R244" r:id="rId3349" display="http://football6.myfantasyleague.com/2013/detailed?L=59380&amp;W=13&amp;P=9954&amp;YEAR=2012"/>
    <hyperlink ref="S244" r:id="rId3350" display="http://football6.myfantasyleague.com/2013/detailed?L=59380&amp;W=14&amp;P=9954&amp;YEAR=2012"/>
    <hyperlink ref="T244" r:id="rId3351" display="http://football6.myfantasyleague.com/2013/detailed?L=59380&amp;W=15&amp;P=9954&amp;YEAR=2012"/>
    <hyperlink ref="C245" r:id="rId3352" tooltip="Week 1: at Colts Sun 10:00 a.m. PT" display="http://football6.myfantasyleague.com/2013/player?L=59380&amp;P=4897"/>
    <hyperlink ref="D245" r:id="rId3353" display="http://football6.myfantasyleague.com/2013/player?L=59380&amp;P=4897&amp;YEAR=2012"/>
    <hyperlink ref="K245" r:id="rId3354" display="http://football6.myfantasyleague.com/2013/detailed?L=59380&amp;W=6&amp;P=4897&amp;YEAR=2012"/>
    <hyperlink ref="L245" r:id="rId3355" display="http://football6.myfantasyleague.com/2013/detailed?L=59380&amp;W=7&amp;P=4897&amp;YEAR=2012"/>
    <hyperlink ref="M245" r:id="rId3356" display="http://football6.myfantasyleague.com/2013/detailed?L=59380&amp;W=8&amp;P=4897&amp;YEAR=2012"/>
    <hyperlink ref="N245" r:id="rId3357" display="http://football6.myfantasyleague.com/2013/detailed?L=59380&amp;W=9&amp;P=4897&amp;YEAR=2012"/>
    <hyperlink ref="O245" r:id="rId3358" display="http://football6.myfantasyleague.com/2013/detailed?L=59380&amp;W=10&amp;P=4897&amp;YEAR=2012"/>
    <hyperlink ref="P245" r:id="rId3359" display="http://football6.myfantasyleague.com/2013/detailed?L=59380&amp;W=11&amp;P=4897&amp;YEAR=2012"/>
    <hyperlink ref="Q245" r:id="rId3360" display="http://football6.myfantasyleague.com/2013/detailed?L=59380&amp;W=12&amp;P=4897&amp;YEAR=2012"/>
    <hyperlink ref="R245" r:id="rId3361" display="http://football6.myfantasyleague.com/2013/detailed?L=59380&amp;W=13&amp;P=4897&amp;YEAR=2012"/>
    <hyperlink ref="S245" r:id="rId3362" display="http://football6.myfantasyleague.com/2013/detailed?L=59380&amp;W=14&amp;P=4897&amp;YEAR=2012"/>
    <hyperlink ref="T245" r:id="rId3363" display="http://football6.myfantasyleague.com/2013/detailed?L=59380&amp;W=15&amp;P=4897&amp;YEAR=2012"/>
    <hyperlink ref="U245" r:id="rId3364" display="http://football6.myfantasyleague.com/2013/detailed?L=59380&amp;W=16&amp;P=4897&amp;YEAR=2012"/>
    <hyperlink ref="V245" r:id="rId3365" display="http://football6.myfantasyleague.com/2013/detailed?L=59380&amp;W=17&amp;P=4897&amp;YEAR=2012"/>
    <hyperlink ref="C246" r:id="rId3366" tooltip="Week 1: vs Giants Sun 5:30 p.m. PT" display="http://football6.myfantasyleague.com/2013/player?L=59380&amp;P=10321"/>
    <hyperlink ref="D246" r:id="rId3367" display="http://football6.myfantasyleague.com/2013/player?L=59380&amp;P=10321&amp;YEAR=2012"/>
    <hyperlink ref="F246" r:id="rId3368" display="http://football6.myfantasyleague.com/2013/detailed?L=59380&amp;W=1&amp;P=10321&amp;YEAR=2012"/>
    <hyperlink ref="G246" r:id="rId3369" display="http://football6.myfantasyleague.com/2013/detailed?L=59380&amp;W=2&amp;P=10321&amp;YEAR=2012"/>
    <hyperlink ref="H246" r:id="rId3370" display="http://football6.myfantasyleague.com/2013/detailed?L=59380&amp;W=3&amp;P=10321&amp;YEAR=2012"/>
    <hyperlink ref="I246" r:id="rId3371" display="http://football6.myfantasyleague.com/2013/detailed?L=59380&amp;W=4&amp;P=10321&amp;YEAR=2012"/>
    <hyperlink ref="K246" r:id="rId3372" display="http://football6.myfantasyleague.com/2013/detailed?L=59380&amp;W=6&amp;P=10321&amp;YEAR=2012"/>
    <hyperlink ref="L246" r:id="rId3373" display="http://football6.myfantasyleague.com/2013/detailed?L=59380&amp;W=7&amp;P=10321&amp;YEAR=2012"/>
    <hyperlink ref="M246" r:id="rId3374" display="http://football6.myfantasyleague.com/2013/detailed?L=59380&amp;W=8&amp;P=10321&amp;YEAR=2012"/>
    <hyperlink ref="N246" r:id="rId3375" display="http://football6.myfantasyleague.com/2013/detailed?L=59380&amp;W=9&amp;P=10321&amp;YEAR=2012"/>
    <hyperlink ref="O246" r:id="rId3376" display="http://football6.myfantasyleague.com/2013/detailed?L=59380&amp;W=10&amp;P=10321&amp;YEAR=2012"/>
    <hyperlink ref="P246" r:id="rId3377" display="http://football6.myfantasyleague.com/2013/detailed?L=59380&amp;W=11&amp;P=10321&amp;YEAR=2012"/>
    <hyperlink ref="Q246" r:id="rId3378" display="http://football6.myfantasyleague.com/2013/detailed?L=59380&amp;W=12&amp;P=10321&amp;YEAR=2012"/>
    <hyperlink ref="W246" r:id="rId3379" tooltip="Franchise home page" display="http://football6.myfantasyleague.com/2013/options?L=59380&amp;F=0007&amp;O=07"/>
    <hyperlink ref="C247" r:id="rId3380" tooltip="Week 1: vs Titans Sun 10:00 a.m. PT" display="http://football6.myfantasyleague.com/2013/player?L=59380&amp;P=10400"/>
    <hyperlink ref="D247" r:id="rId3381" display="http://football6.myfantasyleague.com/2013/player?L=59380&amp;P=10400&amp;YEAR=2012"/>
    <hyperlink ref="F247" r:id="rId3382" display="http://football6.myfantasyleague.com/2013/detailed?L=59380&amp;W=1&amp;P=10400&amp;YEAR=2012"/>
    <hyperlink ref="G247" r:id="rId3383" display="http://football6.myfantasyleague.com/2013/detailed?L=59380&amp;W=2&amp;P=10400&amp;YEAR=2012"/>
    <hyperlink ref="H247" r:id="rId3384" display="http://football6.myfantasyleague.com/2013/detailed?L=59380&amp;W=3&amp;P=10400&amp;YEAR=2012"/>
    <hyperlink ref="J247" r:id="rId3385" display="http://football6.myfantasyleague.com/2013/detailed?L=59380&amp;W=5&amp;P=10400&amp;YEAR=2012"/>
    <hyperlink ref="K247" r:id="rId3386" display="http://football6.myfantasyleague.com/2013/detailed?L=59380&amp;W=6&amp;P=10400&amp;YEAR=2012"/>
    <hyperlink ref="M247" r:id="rId3387" display="http://football6.myfantasyleague.com/2013/detailed?L=59380&amp;W=8&amp;P=10400&amp;YEAR=2012"/>
    <hyperlink ref="N247" r:id="rId3388" display="http://football6.myfantasyleague.com/2013/detailed?L=59380&amp;W=9&amp;P=10400&amp;YEAR=2012"/>
    <hyperlink ref="O247" r:id="rId3389" display="http://football6.myfantasyleague.com/2013/detailed?L=59380&amp;W=10&amp;P=10400&amp;YEAR=2012"/>
    <hyperlink ref="C248" r:id="rId3390" tooltip="Week 1: at Rams Sun 1:25 p.m. PT" display="http://football6.myfantasyleague.com/2013/player?L=59380&amp;P=10416"/>
    <hyperlink ref="D248" r:id="rId3391" display="http://football6.myfantasyleague.com/2013/player?L=59380&amp;P=10416&amp;YEAR=2012"/>
    <hyperlink ref="F248" r:id="rId3392" display="http://football6.myfantasyleague.com/2013/detailed?L=59380&amp;W=1&amp;P=10416&amp;YEAR=2012"/>
    <hyperlink ref="G248" r:id="rId3393" display="http://football6.myfantasyleague.com/2013/detailed?L=59380&amp;W=2&amp;P=10416&amp;YEAR=2012"/>
    <hyperlink ref="H248" r:id="rId3394" display="http://football6.myfantasyleague.com/2013/detailed?L=59380&amp;W=3&amp;P=10416&amp;YEAR=2012"/>
    <hyperlink ref="I248" r:id="rId3395" display="http://football6.myfantasyleague.com/2013/detailed?L=59380&amp;W=4&amp;P=10416&amp;YEAR=2012"/>
    <hyperlink ref="J248" r:id="rId3396" display="http://football6.myfantasyleague.com/2013/detailed?L=59380&amp;W=5&amp;P=10416&amp;YEAR=2012"/>
    <hyperlink ref="K248" r:id="rId3397" display="http://football6.myfantasyleague.com/2013/detailed?L=59380&amp;W=6&amp;P=10416&amp;YEAR=2012"/>
    <hyperlink ref="L248" r:id="rId3398" display="http://football6.myfantasyleague.com/2013/detailed?L=59380&amp;W=7&amp;P=10416&amp;YEAR=2012"/>
    <hyperlink ref="M248" r:id="rId3399" display="http://football6.myfantasyleague.com/2013/detailed?L=59380&amp;W=8&amp;P=10416&amp;YEAR=2012"/>
    <hyperlink ref="N248" r:id="rId3400" display="http://football6.myfantasyleague.com/2013/detailed?L=59380&amp;W=9&amp;P=10416&amp;YEAR=2012"/>
    <hyperlink ref="P248" r:id="rId3401" display="http://football6.myfantasyleague.com/2013/detailed?L=59380&amp;W=11&amp;P=10416&amp;YEAR=2012"/>
    <hyperlink ref="Q248" r:id="rId3402" display="http://football6.myfantasyleague.com/2013/detailed?L=59380&amp;W=12&amp;P=10416&amp;YEAR=2012"/>
    <hyperlink ref="R248" r:id="rId3403" display="http://football6.myfantasyleague.com/2013/detailed?L=59380&amp;W=13&amp;P=10416&amp;YEAR=2012"/>
    <hyperlink ref="S248" r:id="rId3404" display="http://football6.myfantasyleague.com/2013/detailed?L=59380&amp;W=14&amp;P=10416&amp;YEAR=2012"/>
    <hyperlink ref="T248" r:id="rId3405" display="http://football6.myfantasyleague.com/2013/detailed?L=59380&amp;W=15&amp;P=10416&amp;YEAR=2012"/>
    <hyperlink ref="U248" r:id="rId3406" display="http://football6.myfantasyleague.com/2013/detailed?L=59380&amp;W=16&amp;P=10416&amp;YEAR=2012"/>
    <hyperlink ref="V248" r:id="rId3407" display="http://football6.myfantasyleague.com/2013/detailed?L=59380&amp;W=17&amp;P=10416&amp;YEAR=2012"/>
    <hyperlink ref="C249" r:id="rId3408" tooltip="Week 1: vs Raiders Sun 10:00 a.m. PT" display="http://football6.myfantasyleague.com/2013/player?L=59380&amp;P=10304"/>
    <hyperlink ref="D249" r:id="rId3409" display="http://football6.myfantasyleague.com/2013/player?L=59380&amp;P=10304&amp;YEAR=2012"/>
    <hyperlink ref="J249" r:id="rId3410" display="http://football6.myfantasyleague.com/2013/detailed?L=59380&amp;W=5&amp;P=10304&amp;YEAR=2012"/>
    <hyperlink ref="K249" r:id="rId3411" display="http://football6.myfantasyleague.com/2013/detailed?L=59380&amp;W=6&amp;P=10304&amp;YEAR=2012"/>
    <hyperlink ref="L249" r:id="rId3412" display="http://football6.myfantasyleague.com/2013/detailed?L=59380&amp;W=7&amp;P=10304&amp;YEAR=2012"/>
    <hyperlink ref="M249" r:id="rId3413" display="http://football6.myfantasyleague.com/2013/detailed?L=59380&amp;W=8&amp;P=10304&amp;YEAR=2012"/>
    <hyperlink ref="N249" r:id="rId3414" display="http://football6.myfantasyleague.com/2013/detailed?L=59380&amp;W=9&amp;P=10304&amp;YEAR=2012"/>
    <hyperlink ref="O249" r:id="rId3415" display="http://football6.myfantasyleague.com/2013/detailed?L=59380&amp;W=10&amp;P=10304&amp;YEAR=2012"/>
    <hyperlink ref="P249" r:id="rId3416" display="http://football6.myfantasyleague.com/2013/detailed?L=59380&amp;W=11&amp;P=10304&amp;YEAR=2012"/>
    <hyperlink ref="Q249" r:id="rId3417" display="http://football6.myfantasyleague.com/2013/detailed?L=59380&amp;W=12&amp;P=10304&amp;YEAR=2012"/>
    <hyperlink ref="R249" r:id="rId3418" display="http://football6.myfantasyleague.com/2013/detailed?L=59380&amp;W=13&amp;P=10304&amp;YEAR=2012"/>
    <hyperlink ref="S249" r:id="rId3419" display="http://football6.myfantasyleague.com/2013/detailed?L=59380&amp;W=14&amp;P=10304&amp;YEAR=2012"/>
    <hyperlink ref="C250" r:id="rId3420" tooltip="Week 1: vs Ravens Thu 5:30 p.m. PT" display="http://football6.myfantasyleague.com/2013/player?L=59380&amp;P=10357"/>
    <hyperlink ref="D250" r:id="rId3421" display="http://football6.myfantasyleague.com/2013/player?L=59380&amp;P=10357&amp;YEAR=2012"/>
    <hyperlink ref="F250" r:id="rId3422" display="http://football6.myfantasyleague.com/2013/detailed?L=59380&amp;W=1&amp;P=10357&amp;YEAR=2012"/>
    <hyperlink ref="G250" r:id="rId3423" display="http://football6.myfantasyleague.com/2013/detailed?L=59380&amp;W=2&amp;P=10357&amp;YEAR=2012"/>
    <hyperlink ref="H250" r:id="rId3424" display="http://football6.myfantasyleague.com/2013/detailed?L=59380&amp;W=3&amp;P=10357&amp;YEAR=2012"/>
    <hyperlink ref="C251" r:id="rId3425" tooltip="Week 1: vs Ravens Thu 5:30 p.m. PT" display="http://football6.myfantasyleague.com/2013/player?L=59380&amp;P=10235"/>
    <hyperlink ref="D251" r:id="rId3426" display="http://football6.myfantasyleague.com/2013/player?L=59380&amp;P=10235&amp;YEAR=2012"/>
    <hyperlink ref="F251" r:id="rId3427" display="http://football6.myfantasyleague.com/2013/detailed?L=59380&amp;W=1&amp;P=10235&amp;YEAR=2012"/>
    <hyperlink ref="G251" r:id="rId3428" display="http://football6.myfantasyleague.com/2013/detailed?L=59380&amp;W=2&amp;P=10235&amp;YEAR=2012"/>
    <hyperlink ref="H251" r:id="rId3429" display="http://football6.myfantasyleague.com/2013/detailed?L=59380&amp;W=3&amp;P=10235&amp;YEAR=2012"/>
    <hyperlink ref="I251" r:id="rId3430" display="http://football6.myfantasyleague.com/2013/detailed?L=59380&amp;W=4&amp;P=10235&amp;YEAR=2012"/>
    <hyperlink ref="J251" r:id="rId3431" display="http://football6.myfantasyleague.com/2013/detailed?L=59380&amp;W=5&amp;P=10235&amp;YEAR=2012"/>
    <hyperlink ref="K251" r:id="rId3432" display="http://football6.myfantasyleague.com/2013/detailed?L=59380&amp;W=6&amp;P=10235&amp;YEAR=2012"/>
    <hyperlink ref="M251" r:id="rId3433" display="http://football6.myfantasyleague.com/2013/detailed?L=59380&amp;W=8&amp;P=10235&amp;YEAR=2012"/>
    <hyperlink ref="N251" r:id="rId3434" display="http://football6.myfantasyleague.com/2013/detailed?L=59380&amp;W=9&amp;P=10235&amp;YEAR=2012"/>
    <hyperlink ref="O251" r:id="rId3435" display="http://football6.myfantasyleague.com/2013/detailed?L=59380&amp;W=10&amp;P=10235&amp;YEAR=2012"/>
    <hyperlink ref="P251" r:id="rId3436" display="http://football6.myfantasyleague.com/2013/detailed?L=59380&amp;W=11&amp;P=10235&amp;YEAR=2012"/>
    <hyperlink ref="Q251" r:id="rId3437" display="http://football6.myfantasyleague.com/2013/detailed?L=59380&amp;W=12&amp;P=10235&amp;YEAR=2012"/>
    <hyperlink ref="R251" r:id="rId3438" display="http://football6.myfantasyleague.com/2013/detailed?L=59380&amp;W=13&amp;P=10235&amp;YEAR=2012"/>
    <hyperlink ref="S251" r:id="rId3439" display="http://football6.myfantasyleague.com/2013/detailed?L=59380&amp;W=14&amp;P=10235&amp;YEAR=2012"/>
    <hyperlink ref="T251" r:id="rId3440" display="http://football6.myfantasyleague.com/2013/detailed?L=59380&amp;W=15&amp;P=10235&amp;YEAR=2012"/>
    <hyperlink ref="V251" r:id="rId3441" display="http://football6.myfantasyleague.com/2013/detailed?L=59380&amp;W=17&amp;P=10235&amp;YEAR=2012"/>
    <hyperlink ref="C252" r:id="rId3442" tooltip="Week 1: at Redskins Mon 4:10 p.m. PT" display="http://football6.myfantasyleague.com/2013/player?L=59380&amp;P=9480"/>
    <hyperlink ref="D252" r:id="rId3443" display="http://football6.myfantasyleague.com/2013/player?L=59380&amp;P=9480&amp;YEAR=2012"/>
    <hyperlink ref="F252" r:id="rId3444" display="http://football6.myfantasyleague.com/2013/detailed?L=59380&amp;W=1&amp;P=9480&amp;YEAR=2012"/>
    <hyperlink ref="G252" r:id="rId3445" display="http://football6.myfantasyleague.com/2013/detailed?L=59380&amp;W=2&amp;P=9480&amp;YEAR=2012"/>
    <hyperlink ref="H252" r:id="rId3446" display="http://football6.myfantasyleague.com/2013/detailed?L=59380&amp;W=3&amp;P=9480&amp;YEAR=2012"/>
    <hyperlink ref="I252" r:id="rId3447" display="http://football6.myfantasyleague.com/2013/detailed?L=59380&amp;W=4&amp;P=9480&amp;YEAR=2012"/>
    <hyperlink ref="J252" r:id="rId3448" display="http://football6.myfantasyleague.com/2013/detailed?L=59380&amp;W=5&amp;P=9480&amp;YEAR=2012"/>
    <hyperlink ref="K252" r:id="rId3449" display="http://football6.myfantasyleague.com/2013/detailed?L=59380&amp;W=6&amp;P=9480&amp;YEAR=2012"/>
    <hyperlink ref="L252" r:id="rId3450" display="http://football6.myfantasyleague.com/2013/detailed?L=59380&amp;W=7&amp;P=9480&amp;YEAR=2012"/>
    <hyperlink ref="N252" r:id="rId3451" display="http://football6.myfantasyleague.com/2013/detailed?L=59380&amp;W=9&amp;P=9480&amp;YEAR=2012"/>
    <hyperlink ref="O252" r:id="rId3452" display="http://football6.myfantasyleague.com/2013/detailed?L=59380&amp;W=10&amp;P=9480&amp;YEAR=2012"/>
    <hyperlink ref="P252" r:id="rId3453" display="http://football6.myfantasyleague.com/2013/detailed?L=59380&amp;W=11&amp;P=9480&amp;YEAR=2012"/>
    <hyperlink ref="Q252" r:id="rId3454" display="http://football6.myfantasyleague.com/2013/detailed?L=59380&amp;W=12&amp;P=9480&amp;YEAR=2012"/>
    <hyperlink ref="R252" r:id="rId3455" display="http://football6.myfantasyleague.com/2013/detailed?L=59380&amp;W=13&amp;P=9480&amp;YEAR=2012"/>
    <hyperlink ref="S252" r:id="rId3456" display="http://football6.myfantasyleague.com/2013/detailed?L=59380&amp;W=14&amp;P=9480&amp;YEAR=2012"/>
    <hyperlink ref="T252" r:id="rId3457" display="http://football6.myfantasyleague.com/2013/detailed?L=59380&amp;W=15&amp;P=9480&amp;YEAR=2012"/>
    <hyperlink ref="U252" r:id="rId3458" display="http://football6.myfantasyleague.com/2013/detailed?L=59380&amp;W=16&amp;P=9480&amp;YEAR=2012"/>
    <hyperlink ref="V252" r:id="rId3459" display="http://football6.myfantasyleague.com/2013/detailed?L=59380&amp;W=17&amp;P=9480&amp;YEAR=2012"/>
    <hyperlink ref="C253" r:id="rId3460" tooltip="Week 1: at Steelers Sun 10:00 a.m. PT" display="http://football6.myfantasyleague.com/2013/player?L=59380&amp;P=10335"/>
    <hyperlink ref="D253" r:id="rId3461" display="http://football6.myfantasyleague.com/2013/player?L=59380&amp;P=10335&amp;YEAR=2012"/>
    <hyperlink ref="F253" r:id="rId3462" display="http://football6.myfantasyleague.com/2013/detailed?L=59380&amp;W=1&amp;P=10335&amp;YEAR=2012"/>
    <hyperlink ref="G253" r:id="rId3463" display="http://football6.myfantasyleague.com/2013/detailed?L=59380&amp;W=2&amp;P=10335&amp;YEAR=2012"/>
    <hyperlink ref="H253" r:id="rId3464" display="http://football6.myfantasyleague.com/2013/detailed?L=59380&amp;W=3&amp;P=10335&amp;YEAR=2012"/>
    <hyperlink ref="I253" r:id="rId3465" display="http://football6.myfantasyleague.com/2013/detailed?L=59380&amp;W=4&amp;P=10335&amp;YEAR=2012"/>
    <hyperlink ref="J253" r:id="rId3466" display="http://football6.myfantasyleague.com/2013/detailed?L=59380&amp;W=5&amp;P=10335&amp;YEAR=2012"/>
    <hyperlink ref="K253" r:id="rId3467" display="http://football6.myfantasyleague.com/2013/detailed?L=59380&amp;W=6&amp;P=10335&amp;YEAR=2012"/>
    <hyperlink ref="L253" r:id="rId3468" display="http://football6.myfantasyleague.com/2013/detailed?L=59380&amp;W=7&amp;P=10335&amp;YEAR=2012"/>
    <hyperlink ref="M253" r:id="rId3469" display="http://football6.myfantasyleague.com/2013/detailed?L=59380&amp;W=8&amp;P=10335&amp;YEAR=2012"/>
    <hyperlink ref="N253" r:id="rId3470" display="http://football6.myfantasyleague.com/2013/detailed?L=59380&amp;W=9&amp;P=10335&amp;YEAR=2012"/>
    <hyperlink ref="O253" r:id="rId3471" display="http://football6.myfantasyleague.com/2013/detailed?L=59380&amp;W=10&amp;P=10335&amp;YEAR=2012"/>
    <hyperlink ref="Q253" r:id="rId3472" display="http://football6.myfantasyleague.com/2013/detailed?L=59380&amp;W=12&amp;P=10335&amp;YEAR=2012"/>
    <hyperlink ref="R253" r:id="rId3473" display="http://football6.myfantasyleague.com/2013/detailed?L=59380&amp;W=13&amp;P=10335&amp;YEAR=2012"/>
    <hyperlink ref="S253" r:id="rId3474" display="http://football6.myfantasyleague.com/2013/detailed?L=59380&amp;W=14&amp;P=10335&amp;YEAR=2012"/>
    <hyperlink ref="T253" r:id="rId3475" display="http://football6.myfantasyleague.com/2013/detailed?L=59380&amp;W=15&amp;P=10335&amp;YEAR=2012"/>
    <hyperlink ref="U253" r:id="rId3476" display="http://football6.myfantasyleague.com/2013/detailed?L=59380&amp;W=16&amp;P=10335&amp;YEAR=2012"/>
    <hyperlink ref="V253" r:id="rId3477" display="http://football6.myfantasyleague.com/2013/detailed?L=59380&amp;W=17&amp;P=10335&amp;YEAR=2012"/>
    <hyperlink ref="C254" r:id="rId3478" tooltip="Week 1: at Jets Sun 10:00 a.m. PT" display="http://football6.myfantasyleague.com/2013/player?L=59380&amp;P=9742"/>
    <hyperlink ref="D254" r:id="rId3479" display="http://football6.myfantasyleague.com/2013/player?L=59380&amp;P=9742&amp;YEAR=2012"/>
    <hyperlink ref="F254" r:id="rId3480" display="http://football6.myfantasyleague.com/2013/detailed?L=59380&amp;W=1&amp;P=9742&amp;YEAR=2012"/>
    <hyperlink ref="G254" r:id="rId3481" display="http://football6.myfantasyleague.com/2013/detailed?L=59380&amp;W=2&amp;P=9742&amp;YEAR=2012"/>
    <hyperlink ref="H254" r:id="rId3482" display="http://football6.myfantasyleague.com/2013/detailed?L=59380&amp;W=3&amp;P=9742&amp;YEAR=2012"/>
    <hyperlink ref="L254" r:id="rId3483" display="http://football6.myfantasyleague.com/2013/detailed?L=59380&amp;W=7&amp;P=9742&amp;YEAR=2012"/>
    <hyperlink ref="M254" r:id="rId3484" display="http://football6.myfantasyleague.com/2013/detailed?L=59380&amp;W=8&amp;P=9742&amp;YEAR=2012"/>
    <hyperlink ref="N254" r:id="rId3485" display="http://football6.myfantasyleague.com/2013/detailed?L=59380&amp;W=9&amp;P=9742&amp;YEAR=2012"/>
    <hyperlink ref="O254" r:id="rId3486" display="http://football6.myfantasyleague.com/2013/detailed?L=59380&amp;W=10&amp;P=9742&amp;YEAR=2012"/>
    <hyperlink ref="P254" r:id="rId3487" display="http://football6.myfantasyleague.com/2013/detailed?L=59380&amp;W=11&amp;P=9742&amp;YEAR=2012"/>
    <hyperlink ref="Q254" r:id="rId3488" display="http://football6.myfantasyleague.com/2013/detailed?L=59380&amp;W=12&amp;P=9742&amp;YEAR=2012"/>
    <hyperlink ref="R254" r:id="rId3489" display="http://football6.myfantasyleague.com/2013/detailed?L=59380&amp;W=13&amp;P=9742&amp;YEAR=2012"/>
    <hyperlink ref="S254" r:id="rId3490" display="http://football6.myfantasyleague.com/2013/detailed?L=59380&amp;W=14&amp;P=9742&amp;YEAR=2012"/>
    <hyperlink ref="T254" r:id="rId3491" display="http://football6.myfantasyleague.com/2013/detailed?L=59380&amp;W=15&amp;P=9742&amp;YEAR=2012"/>
    <hyperlink ref="U254" r:id="rId3492" display="http://football6.myfantasyleague.com/2013/detailed?L=59380&amp;W=16&amp;P=9742&amp;YEAR=2012"/>
    <hyperlink ref="V254" r:id="rId3493" display="http://football6.myfantasyleague.com/2013/detailed?L=59380&amp;W=17&amp;P=9742&amp;YEAR=2012"/>
    <hyperlink ref="C255" r:id="rId3494" tooltip="Week 1: at Rams Sun 1:25 p.m. PT" display="http://football6.myfantasyleague.com/2013/player?L=59380&amp;P=9053"/>
    <hyperlink ref="D255" r:id="rId3495" display="http://football6.myfantasyleague.com/2013/player?L=59380&amp;P=9053&amp;YEAR=2012"/>
    <hyperlink ref="F255" r:id="rId3496" display="http://football6.myfantasyleague.com/2013/detailed?L=59380&amp;W=1&amp;P=9053&amp;YEAR=2012"/>
    <hyperlink ref="G255" r:id="rId3497" display="http://football6.myfantasyleague.com/2013/detailed?L=59380&amp;W=2&amp;P=9053&amp;YEAR=2012"/>
    <hyperlink ref="H255" r:id="rId3498" display="http://football6.myfantasyleague.com/2013/detailed?L=59380&amp;W=3&amp;P=9053&amp;YEAR=2012"/>
    <hyperlink ref="I255" r:id="rId3499" display="http://football6.myfantasyleague.com/2013/detailed?L=59380&amp;W=4&amp;P=9053&amp;YEAR=2012"/>
    <hyperlink ref="J255" r:id="rId3500" display="http://football6.myfantasyleague.com/2013/detailed?L=59380&amp;W=5&amp;P=9053&amp;YEAR=2012"/>
    <hyperlink ref="K255" r:id="rId3501" display="http://football6.myfantasyleague.com/2013/detailed?L=59380&amp;W=6&amp;P=9053&amp;YEAR=2012"/>
    <hyperlink ref="M255" r:id="rId3502" display="http://football6.myfantasyleague.com/2013/detailed?L=59380&amp;W=8&amp;P=9053&amp;YEAR=2012"/>
    <hyperlink ref="N255" r:id="rId3503" display="http://football6.myfantasyleague.com/2013/detailed?L=59380&amp;W=9&amp;P=9053&amp;YEAR=2012"/>
    <hyperlink ref="O255" r:id="rId3504" display="http://football6.myfantasyleague.com/2013/detailed?L=59380&amp;W=10&amp;P=9053&amp;YEAR=2012"/>
    <hyperlink ref="P255" r:id="rId3505" display="http://football6.myfantasyleague.com/2013/detailed?L=59380&amp;W=11&amp;P=9053&amp;YEAR=2012"/>
    <hyperlink ref="Q255" r:id="rId3506" display="http://football6.myfantasyleague.com/2013/detailed?L=59380&amp;W=12&amp;P=9053&amp;YEAR=2012"/>
    <hyperlink ref="R255" r:id="rId3507" display="http://football6.myfantasyleague.com/2013/detailed?L=59380&amp;W=13&amp;P=9053&amp;YEAR=2012"/>
    <hyperlink ref="S255" r:id="rId3508" display="http://football6.myfantasyleague.com/2013/detailed?L=59380&amp;W=14&amp;P=9053&amp;YEAR=2012"/>
    <hyperlink ref="T255" r:id="rId3509" display="http://football6.myfantasyleague.com/2013/detailed?L=59380&amp;W=15&amp;P=9053&amp;YEAR=2012"/>
    <hyperlink ref="U255" r:id="rId3510" display="http://football6.myfantasyleague.com/2013/detailed?L=59380&amp;W=16&amp;P=9053&amp;YEAR=2012"/>
    <hyperlink ref="V255" r:id="rId3511" display="http://football6.myfantasyleague.com/2013/detailed?L=59380&amp;W=17&amp;P=9053&amp;YEAR=2012"/>
    <hyperlink ref="C256" r:id="rId3512" tooltip="Week 1: at Lions Sun 10:00 a.m. PT" display="http://football6.myfantasyleague.com/2013/player?L=59380&amp;P=8042"/>
    <hyperlink ref="D256" r:id="rId3513" display="http://football6.myfantasyleague.com/2013/player?L=59380&amp;P=8042&amp;YEAR=2012"/>
    <hyperlink ref="F256" r:id="rId3514" display="http://football6.myfantasyleague.com/2013/detailed?L=59380&amp;W=1&amp;P=8042&amp;YEAR=2012"/>
    <hyperlink ref="G256" r:id="rId3515" display="http://football6.myfantasyleague.com/2013/detailed?L=59380&amp;W=2&amp;P=8042&amp;YEAR=2012"/>
    <hyperlink ref="H256" r:id="rId3516" display="http://football6.myfantasyleague.com/2013/detailed?L=59380&amp;W=3&amp;P=8042&amp;YEAR=2012"/>
    <hyperlink ref="I256" r:id="rId3517" display="http://football6.myfantasyleague.com/2013/detailed?L=59380&amp;W=4&amp;P=8042&amp;YEAR=2012"/>
    <hyperlink ref="J256" r:id="rId3518" display="http://football6.myfantasyleague.com/2013/detailed?L=59380&amp;W=5&amp;P=8042&amp;YEAR=2012"/>
    <hyperlink ref="M256" r:id="rId3519" display="http://football6.myfantasyleague.com/2013/detailed?L=59380&amp;W=8&amp;P=8042&amp;YEAR=2012"/>
    <hyperlink ref="N256" r:id="rId3520" display="http://football6.myfantasyleague.com/2013/detailed?L=59380&amp;W=9&amp;P=8042&amp;YEAR=2012"/>
    <hyperlink ref="O256" r:id="rId3521" display="http://football6.myfantasyleague.com/2013/detailed?L=59380&amp;W=10&amp;P=8042&amp;YEAR=2012"/>
    <hyperlink ref="P256" r:id="rId3522" display="http://football6.myfantasyleague.com/2013/detailed?L=59380&amp;W=11&amp;P=8042&amp;YEAR=2012"/>
    <hyperlink ref="C257" r:id="rId3523" tooltip="Week 1: at Redskins Mon 4:10 p.m. PT" display="http://football6.myfantasyleague.com/2013/player?L=59380&amp;P=8838"/>
    <hyperlink ref="D257" r:id="rId3524" display="http://football6.myfantasyleague.com/2013/player?L=59380&amp;P=8838&amp;YEAR=2012"/>
    <hyperlink ref="F257" r:id="rId3525" display="http://football6.myfantasyleague.com/2013/detailed?L=59380&amp;W=1&amp;P=8838&amp;YEAR=2012"/>
    <hyperlink ref="G257" r:id="rId3526" display="http://football6.myfantasyleague.com/2013/detailed?L=59380&amp;W=2&amp;P=8838&amp;YEAR=2012"/>
    <hyperlink ref="H257" r:id="rId3527" display="http://football6.myfantasyleague.com/2013/detailed?L=59380&amp;W=3&amp;P=8838&amp;YEAR=2012"/>
    <hyperlink ref="I257" r:id="rId3528" display="http://football6.myfantasyleague.com/2013/detailed?L=59380&amp;W=4&amp;P=8838&amp;YEAR=2012"/>
    <hyperlink ref="J257" r:id="rId3529" display="http://football6.myfantasyleague.com/2013/detailed?L=59380&amp;W=5&amp;P=8838&amp;YEAR=2012"/>
    <hyperlink ref="K257" r:id="rId3530" display="http://football6.myfantasyleague.com/2013/detailed?L=59380&amp;W=6&amp;P=8838&amp;YEAR=2012"/>
    <hyperlink ref="M257" r:id="rId3531" display="http://football6.myfantasyleague.com/2013/detailed?L=59380&amp;W=8&amp;P=8838&amp;YEAR=2012"/>
    <hyperlink ref="N257" r:id="rId3532" display="http://football6.myfantasyleague.com/2013/detailed?L=59380&amp;W=9&amp;P=8838&amp;YEAR=2012"/>
    <hyperlink ref="O257" r:id="rId3533" display="http://football6.myfantasyleague.com/2013/detailed?L=59380&amp;W=10&amp;P=8838&amp;YEAR=2012"/>
    <hyperlink ref="P257" r:id="rId3534" display="http://football6.myfantasyleague.com/2013/detailed?L=59380&amp;W=11&amp;P=8838&amp;YEAR=2012"/>
    <hyperlink ref="Q257" r:id="rId3535" display="http://football6.myfantasyleague.com/2013/detailed?L=59380&amp;W=12&amp;P=8838&amp;YEAR=2012"/>
    <hyperlink ref="R257" r:id="rId3536" display="http://football6.myfantasyleague.com/2013/detailed?L=59380&amp;W=13&amp;P=8838&amp;YEAR=2012"/>
    <hyperlink ref="S257" r:id="rId3537" display="http://football6.myfantasyleague.com/2013/detailed?L=59380&amp;W=14&amp;P=8838&amp;YEAR=2012"/>
    <hyperlink ref="U257" r:id="rId3538" display="http://football6.myfantasyleague.com/2013/detailed?L=59380&amp;W=16&amp;P=8838&amp;YEAR=2012"/>
    <hyperlink ref="V257" r:id="rId3539" display="http://football6.myfantasyleague.com/2013/detailed?L=59380&amp;W=17&amp;P=8838&amp;YEAR=2012"/>
    <hyperlink ref="W257" r:id="rId3540" tooltip="Franchise home page" display="http://football6.myfantasyleague.com/2013/options?L=59380&amp;F=0002&amp;O=07"/>
    <hyperlink ref="C258" r:id="rId3541" tooltip="Week 1: vs Packers Sun 1:25 p.m. PT" display="http://football6.myfantasyleague.com/2013/player?L=59380&amp;P=11007"/>
    <hyperlink ref="D258" r:id="rId3542" display="http://football6.myfantasyleague.com/2013/player?L=59380&amp;P=11007&amp;YEAR=2012"/>
    <hyperlink ref="I258" r:id="rId3543" display="http://football6.myfantasyleague.com/2013/detailed?L=59380&amp;W=4&amp;P=11007&amp;YEAR=2012"/>
    <hyperlink ref="J258" r:id="rId3544" display="http://football6.myfantasyleague.com/2013/detailed?L=59380&amp;W=5&amp;P=11007&amp;YEAR=2012"/>
    <hyperlink ref="K258" r:id="rId3545" display="http://football6.myfantasyleague.com/2013/detailed?L=59380&amp;W=6&amp;P=11007&amp;YEAR=2012"/>
    <hyperlink ref="L258" r:id="rId3546" display="http://football6.myfantasyleague.com/2013/detailed?L=59380&amp;W=7&amp;P=11007&amp;YEAR=2012"/>
    <hyperlink ref="M258" r:id="rId3547" display="http://football6.myfantasyleague.com/2013/detailed?L=59380&amp;W=8&amp;P=11007&amp;YEAR=2012"/>
    <hyperlink ref="O258" r:id="rId3548" display="http://football6.myfantasyleague.com/2013/detailed?L=59380&amp;W=10&amp;P=11007&amp;YEAR=2012"/>
    <hyperlink ref="P258" r:id="rId3549" display="http://football6.myfantasyleague.com/2013/detailed?L=59380&amp;W=11&amp;P=11007&amp;YEAR=2012"/>
    <hyperlink ref="Q258" r:id="rId3550" display="http://football6.myfantasyleague.com/2013/detailed?L=59380&amp;W=12&amp;P=11007&amp;YEAR=2012"/>
    <hyperlink ref="R258" r:id="rId3551" display="http://football6.myfantasyleague.com/2013/detailed?L=59380&amp;W=13&amp;P=11007&amp;YEAR=2012"/>
    <hyperlink ref="S258" r:id="rId3552" display="http://football6.myfantasyleague.com/2013/detailed?L=59380&amp;W=14&amp;P=11007&amp;YEAR=2012"/>
    <hyperlink ref="T258" r:id="rId3553" display="http://football6.myfantasyleague.com/2013/detailed?L=59380&amp;W=15&amp;P=11007&amp;YEAR=2012"/>
    <hyperlink ref="U258" r:id="rId3554" display="http://football6.myfantasyleague.com/2013/detailed?L=59380&amp;W=16&amp;P=11007&amp;YEAR=2012"/>
    <hyperlink ref="V258" r:id="rId3555" display="http://football6.myfantasyleague.com/2013/detailed?L=59380&amp;W=17&amp;P=11007&amp;YEAR=2012"/>
    <hyperlink ref="C259" r:id="rId3556" tooltip="Week 1: at Panthers Sun 10:00 a.m. PT" display="http://football6.myfantasyleague.com/2013/player?L=59380&amp;P=9947"/>
    <hyperlink ref="D259" r:id="rId3557" display="http://football6.myfantasyleague.com/2013/player?L=59380&amp;P=9947&amp;YEAR=2012"/>
    <hyperlink ref="F259" r:id="rId3558" display="http://football6.myfantasyleague.com/2013/detailed?L=59380&amp;W=1&amp;P=9947&amp;YEAR=2012"/>
    <hyperlink ref="G259" r:id="rId3559" display="http://football6.myfantasyleague.com/2013/detailed?L=59380&amp;W=2&amp;P=9947&amp;YEAR=2012"/>
    <hyperlink ref="H259" r:id="rId3560" display="http://football6.myfantasyleague.com/2013/detailed?L=59380&amp;W=3&amp;P=9947&amp;YEAR=2012"/>
    <hyperlink ref="I259" r:id="rId3561" display="http://football6.myfantasyleague.com/2013/detailed?L=59380&amp;W=4&amp;P=9947&amp;YEAR=2012"/>
    <hyperlink ref="J259" r:id="rId3562" display="http://football6.myfantasyleague.com/2013/detailed?L=59380&amp;W=5&amp;P=9947&amp;YEAR=2012"/>
    <hyperlink ref="K259" r:id="rId3563" display="http://football6.myfantasyleague.com/2013/detailed?L=59380&amp;W=6&amp;P=9947&amp;YEAR=2012"/>
    <hyperlink ref="L259" r:id="rId3564" display="http://football6.myfantasyleague.com/2013/detailed?L=59380&amp;W=7&amp;P=9947&amp;YEAR=2012"/>
    <hyperlink ref="M259" r:id="rId3565" display="http://football6.myfantasyleague.com/2013/detailed?L=59380&amp;W=8&amp;P=9947&amp;YEAR=2012"/>
    <hyperlink ref="N259" r:id="rId3566" display="http://football6.myfantasyleague.com/2013/detailed?L=59380&amp;W=9&amp;P=9947&amp;YEAR=2012"/>
    <hyperlink ref="O259" r:id="rId3567" display="http://football6.myfantasyleague.com/2013/detailed?L=59380&amp;W=10&amp;P=9947&amp;YEAR=2012"/>
    <hyperlink ref="Q259" r:id="rId3568" display="http://football6.myfantasyleague.com/2013/detailed?L=59380&amp;W=12&amp;P=9947&amp;YEAR=2012"/>
    <hyperlink ref="R259" r:id="rId3569" display="http://football6.myfantasyleague.com/2013/detailed?L=59380&amp;W=13&amp;P=9947&amp;YEAR=2012"/>
    <hyperlink ref="S259" r:id="rId3570" display="http://football6.myfantasyleague.com/2013/detailed?L=59380&amp;W=14&amp;P=9947&amp;YEAR=2012"/>
    <hyperlink ref="T259" r:id="rId3571" display="http://football6.myfantasyleague.com/2013/detailed?L=59380&amp;W=15&amp;P=9947&amp;YEAR=2012"/>
    <hyperlink ref="U259" r:id="rId3572" display="http://football6.myfantasyleague.com/2013/detailed?L=59380&amp;W=16&amp;P=9947&amp;YEAR=2012"/>
    <hyperlink ref="V259" r:id="rId3573" display="http://football6.myfantasyleague.com/2013/detailed?L=59380&amp;W=17&amp;P=9947&amp;YEAR=2012"/>
    <hyperlink ref="W259" r:id="rId3574" tooltip="Franchise home page" display="http://football6.myfantasyleague.com/2013/options?L=59380&amp;F=0008&amp;O=07"/>
    <hyperlink ref="C260" r:id="rId3575" tooltip="Week 1: vs Patriots Sun 10:00 a.m. PT" display="http://football6.myfantasyleague.com/2013/player?L=59380&amp;P=8735"/>
    <hyperlink ref="D260" r:id="rId3576" display="http://football6.myfantasyleague.com/2013/player?L=59380&amp;P=8735&amp;YEAR=2012"/>
    <hyperlink ref="F260" r:id="rId3577" display="http://football6.myfantasyleague.com/2013/detailed?L=59380&amp;W=1&amp;P=8735&amp;YEAR=2012"/>
    <hyperlink ref="G260" r:id="rId3578" display="http://football6.myfantasyleague.com/2013/detailed?L=59380&amp;W=2&amp;P=8735&amp;YEAR=2012"/>
    <hyperlink ref="H260" r:id="rId3579" display="http://football6.myfantasyleague.com/2013/detailed?L=59380&amp;W=3&amp;P=8735&amp;YEAR=2012"/>
    <hyperlink ref="I260" r:id="rId3580" display="http://football6.myfantasyleague.com/2013/detailed?L=59380&amp;W=4&amp;P=8735&amp;YEAR=2012"/>
    <hyperlink ref="J260" r:id="rId3581" display="http://football6.myfantasyleague.com/2013/detailed?L=59380&amp;W=5&amp;P=8735&amp;YEAR=2012"/>
    <hyperlink ref="K260" r:id="rId3582" display="http://football6.myfantasyleague.com/2013/detailed?L=59380&amp;W=6&amp;P=8735&amp;YEAR=2012"/>
    <hyperlink ref="L260" r:id="rId3583" display="http://football6.myfantasyleague.com/2013/detailed?L=59380&amp;W=7&amp;P=8735&amp;YEAR=2012"/>
    <hyperlink ref="N260" r:id="rId3584" display="http://football6.myfantasyleague.com/2013/detailed?L=59380&amp;W=9&amp;P=8735&amp;YEAR=2012"/>
    <hyperlink ref="O260" r:id="rId3585" display="http://football6.myfantasyleague.com/2013/detailed?L=59380&amp;W=10&amp;P=8735&amp;YEAR=2012"/>
    <hyperlink ref="P260" r:id="rId3586" display="http://football6.myfantasyleague.com/2013/detailed?L=59380&amp;W=11&amp;P=8735&amp;YEAR=2012"/>
    <hyperlink ref="Q260" r:id="rId3587" display="http://football6.myfantasyleague.com/2013/detailed?L=59380&amp;W=12&amp;P=8735&amp;YEAR=2012"/>
    <hyperlink ref="R260" r:id="rId3588" display="http://football6.myfantasyleague.com/2013/detailed?L=59380&amp;W=13&amp;P=8735&amp;YEAR=2012"/>
    <hyperlink ref="S260" r:id="rId3589" display="http://football6.myfantasyleague.com/2013/detailed?L=59380&amp;W=14&amp;P=8735&amp;YEAR=2012"/>
    <hyperlink ref="T260" r:id="rId3590" display="http://football6.myfantasyleague.com/2013/detailed?L=59380&amp;W=15&amp;P=8735&amp;YEAR=2012"/>
    <hyperlink ref="U260" r:id="rId3591" display="http://football6.myfantasyleague.com/2013/detailed?L=59380&amp;W=16&amp;P=8735&amp;YEAR=2012"/>
    <hyperlink ref="C261" r:id="rId3592" tooltip="Week 1: at Redskins Mon 4:10 p.m. PT" display="http://football6.myfantasyleague.com/2013/player?L=59380&amp;P=10007"/>
    <hyperlink ref="D261" r:id="rId3593" display="http://football6.myfantasyleague.com/2013/player?L=59380&amp;P=10007&amp;YEAR=2012"/>
    <hyperlink ref="F261" r:id="rId3594" display="http://football6.myfantasyleague.com/2013/detailed?L=59380&amp;W=1&amp;P=10007&amp;YEAR=2012"/>
    <hyperlink ref="G261" r:id="rId3595" display="http://football6.myfantasyleague.com/2013/detailed?L=59380&amp;W=2&amp;P=10007&amp;YEAR=2012"/>
    <hyperlink ref="H261" r:id="rId3596" display="http://football6.myfantasyleague.com/2013/detailed?L=59380&amp;W=3&amp;P=10007&amp;YEAR=2012"/>
    <hyperlink ref="I261" r:id="rId3597" display="http://football6.myfantasyleague.com/2013/detailed?L=59380&amp;W=4&amp;P=10007&amp;YEAR=2012"/>
    <hyperlink ref="J261" r:id="rId3598" display="http://football6.myfantasyleague.com/2013/detailed?L=59380&amp;W=5&amp;P=10007&amp;YEAR=2012"/>
    <hyperlink ref="N261" r:id="rId3599" display="http://football6.myfantasyleague.com/2013/detailed?L=59380&amp;W=9&amp;P=10007&amp;YEAR=2012"/>
    <hyperlink ref="O261" r:id="rId3600" display="http://football6.myfantasyleague.com/2013/detailed?L=59380&amp;W=10&amp;P=10007&amp;YEAR=2012"/>
    <hyperlink ref="P261" r:id="rId3601" display="http://football6.myfantasyleague.com/2013/detailed?L=59380&amp;W=11&amp;P=10007&amp;YEAR=2012"/>
    <hyperlink ref="Q261" r:id="rId3602" display="http://football6.myfantasyleague.com/2013/detailed?L=59380&amp;W=12&amp;P=10007&amp;YEAR=2012"/>
    <hyperlink ref="R261" r:id="rId3603" display="http://football6.myfantasyleague.com/2013/detailed?L=59380&amp;W=13&amp;P=10007&amp;YEAR=2012"/>
    <hyperlink ref="S261" r:id="rId3604" display="http://football6.myfantasyleague.com/2013/detailed?L=59380&amp;W=14&amp;P=10007&amp;YEAR=2012"/>
    <hyperlink ref="T261" r:id="rId3605" display="http://football6.myfantasyleague.com/2013/detailed?L=59380&amp;W=15&amp;P=10007&amp;YEAR=2012"/>
    <hyperlink ref="U261" r:id="rId3606" display="http://football6.myfantasyleague.com/2013/detailed?L=59380&amp;W=16&amp;P=10007&amp;YEAR=2012"/>
    <hyperlink ref="V261" r:id="rId3607" display="http://football6.myfantasyleague.com/2013/detailed?L=59380&amp;W=17&amp;P=10007&amp;YEAR=2012"/>
    <hyperlink ref="C262" r:id="rId3608" tooltip="Week 1: at Jaguars Sun 10:00 a.m. PT" display="http://football6.myfantasyleague.com/2013/player?L=59380&amp;P=9054"/>
    <hyperlink ref="D262" r:id="rId3609" display="http://football6.myfantasyleague.com/2013/player?L=59380&amp;P=9054&amp;YEAR=2012"/>
    <hyperlink ref="F262" r:id="rId3610" display="http://football6.myfantasyleague.com/2013/detailed?L=59380&amp;W=1&amp;P=9054&amp;YEAR=2012"/>
    <hyperlink ref="G262" r:id="rId3611" display="http://football6.myfantasyleague.com/2013/detailed?L=59380&amp;W=2&amp;P=9054&amp;YEAR=2012"/>
    <hyperlink ref="H262" r:id="rId3612" display="http://football6.myfantasyleague.com/2013/detailed?L=59380&amp;W=3&amp;P=9054&amp;YEAR=2012"/>
    <hyperlink ref="I262" r:id="rId3613" display="http://football6.myfantasyleague.com/2013/detailed?L=59380&amp;W=4&amp;P=9054&amp;YEAR=2012"/>
    <hyperlink ref="J262" r:id="rId3614" display="http://football6.myfantasyleague.com/2013/detailed?L=59380&amp;W=5&amp;P=9054&amp;YEAR=2012"/>
    <hyperlink ref="K262" r:id="rId3615" display="http://football6.myfantasyleague.com/2013/detailed?L=59380&amp;W=6&amp;P=9054&amp;YEAR=2012"/>
    <hyperlink ref="M262" r:id="rId3616" display="http://football6.myfantasyleague.com/2013/detailed?L=59380&amp;W=8&amp;P=9054&amp;YEAR=2012"/>
    <hyperlink ref="N262" r:id="rId3617" display="http://football6.myfantasyleague.com/2013/detailed?L=59380&amp;W=9&amp;P=9054&amp;YEAR=2012"/>
    <hyperlink ref="O262" r:id="rId3618" display="http://football6.myfantasyleague.com/2013/detailed?L=59380&amp;W=10&amp;P=9054&amp;YEAR=2012"/>
    <hyperlink ref="P262" r:id="rId3619" display="http://football6.myfantasyleague.com/2013/detailed?L=59380&amp;W=11&amp;P=9054&amp;YEAR=2012"/>
    <hyperlink ref="Q262" r:id="rId3620" display="http://football6.myfantasyleague.com/2013/detailed?L=59380&amp;W=12&amp;P=9054&amp;YEAR=2012"/>
    <hyperlink ref="R262" r:id="rId3621" display="http://football6.myfantasyleague.com/2013/detailed?L=59380&amp;W=13&amp;P=9054&amp;YEAR=2012"/>
    <hyperlink ref="S262" r:id="rId3622" display="http://football6.myfantasyleague.com/2013/detailed?L=59380&amp;W=14&amp;P=9054&amp;YEAR=2012"/>
    <hyperlink ref="T262" r:id="rId3623" display="http://football6.myfantasyleague.com/2013/detailed?L=59380&amp;W=15&amp;P=9054&amp;YEAR=2012"/>
    <hyperlink ref="U262" r:id="rId3624" display="http://football6.myfantasyleague.com/2013/detailed?L=59380&amp;W=16&amp;P=9054&amp;YEAR=2012"/>
    <hyperlink ref="V262" r:id="rId3625" display="http://football6.myfantasyleague.com/2013/detailed?L=59380&amp;W=17&amp;P=9054&amp;YEAR=2012"/>
    <hyperlink ref="W262" r:id="rId3626" tooltip="Franchise home page" display="http://football6.myfantasyleague.com/2013/options?L=59380&amp;F=0012&amp;O=07"/>
    <hyperlink ref="C263" r:id="rId3627" tooltip="Week 1: at Bears Sun 10:00 a.m. PT" display="http://football6.myfantasyleague.com/2013/player?L=59380&amp;P=10747"/>
    <hyperlink ref="D263" r:id="rId3628" display="http://football6.myfantasyleague.com/2013/player?L=59380&amp;P=10747&amp;YEAR=2012"/>
    <hyperlink ref="F263" r:id="rId3629" display="http://football6.myfantasyleague.com/2013/detailed?L=59380&amp;W=1&amp;P=10747&amp;YEAR=2012"/>
    <hyperlink ref="G263" r:id="rId3630" display="http://football6.myfantasyleague.com/2013/detailed?L=59380&amp;W=2&amp;P=10747&amp;YEAR=2012"/>
    <hyperlink ref="H263" r:id="rId3631" display="http://football6.myfantasyleague.com/2013/detailed?L=59380&amp;W=3&amp;P=10747&amp;YEAR=2012"/>
    <hyperlink ref="I263" r:id="rId3632" display="http://football6.myfantasyleague.com/2013/detailed?L=59380&amp;W=4&amp;P=10747&amp;YEAR=2012"/>
    <hyperlink ref="J263" r:id="rId3633" display="http://football6.myfantasyleague.com/2013/detailed?L=59380&amp;W=5&amp;P=10747&amp;YEAR=2012"/>
    <hyperlink ref="K263" r:id="rId3634" display="http://football6.myfantasyleague.com/2013/detailed?L=59380&amp;W=6&amp;P=10747&amp;YEAR=2012"/>
    <hyperlink ref="L263" r:id="rId3635" display="http://football6.myfantasyleague.com/2013/detailed?L=59380&amp;W=7&amp;P=10747&amp;YEAR=2012"/>
    <hyperlink ref="N263" r:id="rId3636" display="http://football6.myfantasyleague.com/2013/detailed?L=59380&amp;W=9&amp;P=10747&amp;YEAR=2012"/>
    <hyperlink ref="O263" r:id="rId3637" display="http://football6.myfantasyleague.com/2013/detailed?L=59380&amp;W=10&amp;P=10747&amp;YEAR=2012"/>
    <hyperlink ref="P263" r:id="rId3638" display="http://football6.myfantasyleague.com/2013/detailed?L=59380&amp;W=11&amp;P=10747&amp;YEAR=2012"/>
    <hyperlink ref="Q263" r:id="rId3639" display="http://football6.myfantasyleague.com/2013/detailed?L=59380&amp;W=12&amp;P=10747&amp;YEAR=2012"/>
    <hyperlink ref="R263" r:id="rId3640" display="http://football6.myfantasyleague.com/2013/detailed?L=59380&amp;W=13&amp;P=10747&amp;YEAR=2012"/>
    <hyperlink ref="S263" r:id="rId3641" display="http://football6.myfantasyleague.com/2013/detailed?L=59380&amp;W=14&amp;P=10747&amp;YEAR=2012"/>
    <hyperlink ref="T263" r:id="rId3642" display="http://football6.myfantasyleague.com/2013/detailed?L=59380&amp;W=15&amp;P=10747&amp;YEAR=2012"/>
    <hyperlink ref="U263" r:id="rId3643" display="http://football6.myfantasyleague.com/2013/detailed?L=59380&amp;W=16&amp;P=10747&amp;YEAR=2012"/>
    <hyperlink ref="V263" r:id="rId3644" display="http://football6.myfantasyleague.com/2013/detailed?L=59380&amp;W=17&amp;P=10747&amp;YEAR=2012"/>
    <hyperlink ref="C264" r:id="rId3645" tooltip="Week 1: Bye" display="http://football6.myfantasyleague.com/2013/player?L=59380&amp;P=10361"/>
    <hyperlink ref="D264" r:id="rId3646" display="http://football6.myfantasyleague.com/2013/player?L=59380&amp;P=10361&amp;YEAR=2012"/>
    <hyperlink ref="T264" r:id="rId3647" display="http://football6.myfantasyleague.com/2013/detailed?L=59380&amp;W=15&amp;P=10361&amp;YEAR=2012"/>
    <hyperlink ref="U264" r:id="rId3648" display="http://football6.myfantasyleague.com/2013/detailed?L=59380&amp;W=16&amp;P=10361&amp;YEAR=2012"/>
    <hyperlink ref="V264" r:id="rId3649" display="http://football6.myfantasyleague.com/2013/detailed?L=59380&amp;W=17&amp;P=10361&amp;YEAR=2012"/>
    <hyperlink ref="C265" r:id="rId3650" tooltip="Week 1: vs Chiefs Sun 10:00 a.m. PT" display="http://football6.myfantasyleague.com/2013/player?L=59380&amp;P=10545"/>
    <hyperlink ref="D265" r:id="rId3651" display="http://football6.myfantasyleague.com/2013/player?L=59380&amp;P=10545&amp;YEAR=2012"/>
    <hyperlink ref="M265" r:id="rId3652" display="http://football6.myfantasyleague.com/2013/detailed?L=59380&amp;W=8&amp;P=10545&amp;YEAR=2012"/>
    <hyperlink ref="N265" r:id="rId3653" display="http://football6.myfantasyleague.com/2013/detailed?L=59380&amp;W=9&amp;P=10545&amp;YEAR=2012"/>
    <hyperlink ref="O265" r:id="rId3654" display="http://football6.myfantasyleague.com/2013/detailed?L=59380&amp;W=10&amp;P=10545&amp;YEAR=2012"/>
    <hyperlink ref="P265" r:id="rId3655" display="http://football6.myfantasyleague.com/2013/detailed?L=59380&amp;W=11&amp;P=10545&amp;YEAR=2012"/>
    <hyperlink ref="Q265" r:id="rId3656" display="http://football6.myfantasyleague.com/2013/detailed?L=59380&amp;W=12&amp;P=10545&amp;YEAR=2012"/>
    <hyperlink ref="R265" r:id="rId3657" display="http://football6.myfantasyleague.com/2013/detailed?L=59380&amp;W=13&amp;P=10545&amp;YEAR=2012"/>
    <hyperlink ref="T265" r:id="rId3658" display="http://football6.myfantasyleague.com/2013/detailed?L=59380&amp;W=15&amp;P=10545&amp;YEAR=2012"/>
    <hyperlink ref="U265" r:id="rId3659" display="http://football6.myfantasyleague.com/2013/detailed?L=59380&amp;W=16&amp;P=10545&amp;YEAR=2012"/>
    <hyperlink ref="C266" r:id="rId3660" tooltip="Week 1: vs Patriots Sun 10:00 a.m. PT" display="http://football6.myfantasyleague.com/2013/player?L=59380&amp;P=9171"/>
    <hyperlink ref="D266" r:id="rId3661" display="http://football6.myfantasyleague.com/2013/player?L=59380&amp;P=9171&amp;YEAR=2012"/>
    <hyperlink ref="F266" r:id="rId3662" display="http://football6.myfantasyleague.com/2013/detailed?L=59380&amp;W=1&amp;P=9171&amp;YEAR=2012"/>
    <hyperlink ref="G266" r:id="rId3663" display="http://football6.myfantasyleague.com/2013/detailed?L=59380&amp;W=2&amp;P=9171&amp;YEAR=2012"/>
    <hyperlink ref="H266" r:id="rId3664" display="http://football6.myfantasyleague.com/2013/detailed?L=59380&amp;W=3&amp;P=9171&amp;YEAR=2012"/>
    <hyperlink ref="I266" r:id="rId3665" display="http://football6.myfantasyleague.com/2013/detailed?L=59380&amp;W=4&amp;P=9171&amp;YEAR=2012"/>
    <hyperlink ref="K266" r:id="rId3666" display="http://football6.myfantasyleague.com/2013/detailed?L=59380&amp;W=6&amp;P=9171&amp;YEAR=2012"/>
    <hyperlink ref="O266" r:id="rId3667" display="http://football6.myfantasyleague.com/2013/detailed?L=59380&amp;W=10&amp;P=9171&amp;YEAR=2012"/>
    <hyperlink ref="P266" r:id="rId3668" display="http://football6.myfantasyleague.com/2013/detailed?L=59380&amp;W=11&amp;P=9171&amp;YEAR=2012"/>
    <hyperlink ref="S266" r:id="rId3669" display="http://football6.myfantasyleague.com/2013/detailed?L=59380&amp;W=14&amp;P=9171&amp;YEAR=2012"/>
    <hyperlink ref="T266" r:id="rId3670" display="http://football6.myfantasyleague.com/2013/detailed?L=59380&amp;W=15&amp;P=9171&amp;YEAR=2012"/>
    <hyperlink ref="U266" r:id="rId3671" display="http://football6.myfantasyleague.com/2013/detailed?L=59380&amp;W=16&amp;P=9171&amp;YEAR=2012"/>
    <hyperlink ref="V266" r:id="rId3672" display="http://football6.myfantasyleague.com/2013/detailed?L=59380&amp;W=17&amp;P=9171&amp;YEAR=2012"/>
    <hyperlink ref="C267" r:id="rId3673" tooltip="Week 1: at Redskins Mon 4:10 p.m. PT" display="http://football6.myfantasyleague.com/2013/player?L=59380&amp;P=9465"/>
    <hyperlink ref="D267" r:id="rId3674" display="http://football6.myfantasyleague.com/2013/player?L=59380&amp;P=9465&amp;YEAR=2012"/>
    <hyperlink ref="F267" r:id="rId3675" display="http://football6.myfantasyleague.com/2013/detailed?L=59380&amp;W=1&amp;P=9465&amp;YEAR=2012"/>
    <hyperlink ref="G267" r:id="rId3676" display="http://football6.myfantasyleague.com/2013/detailed?L=59380&amp;W=2&amp;P=9465&amp;YEAR=2012"/>
    <hyperlink ref="H267" r:id="rId3677" display="http://football6.myfantasyleague.com/2013/detailed?L=59380&amp;W=3&amp;P=9465&amp;YEAR=2012"/>
    <hyperlink ref="I267" r:id="rId3678" display="http://football6.myfantasyleague.com/2013/detailed?L=59380&amp;W=4&amp;P=9465&amp;YEAR=2012"/>
    <hyperlink ref="J267" r:id="rId3679" display="http://football6.myfantasyleague.com/2013/detailed?L=59380&amp;W=5&amp;P=9465&amp;YEAR=2012"/>
    <hyperlink ref="K267" r:id="rId3680" display="http://football6.myfantasyleague.com/2013/detailed?L=59380&amp;W=6&amp;P=9465&amp;YEAR=2012"/>
    <hyperlink ref="Q267" r:id="rId3681" display="http://football6.myfantasyleague.com/2013/detailed?L=59380&amp;W=12&amp;P=9465&amp;YEAR=2012"/>
    <hyperlink ref="R267" r:id="rId3682" display="http://football6.myfantasyleague.com/2013/detailed?L=59380&amp;W=13&amp;P=9465&amp;YEAR=2012"/>
    <hyperlink ref="S267" r:id="rId3683" display="http://football6.myfantasyleague.com/2013/detailed?L=59380&amp;W=14&amp;P=9465&amp;YEAR=2012"/>
    <hyperlink ref="T267" r:id="rId3684" display="http://football6.myfantasyleague.com/2013/detailed?L=59380&amp;W=15&amp;P=9465&amp;YEAR=2012"/>
    <hyperlink ref="U267" r:id="rId3685" display="http://football6.myfantasyleague.com/2013/detailed?L=59380&amp;W=16&amp;P=9465&amp;YEAR=2012"/>
    <hyperlink ref="V267" r:id="rId3686" display="http://football6.myfantasyleague.com/2013/detailed?L=59380&amp;W=17&amp;P=9465&amp;YEAR=2012"/>
    <hyperlink ref="C268" r:id="rId3687" tooltip="Week 1: vs Giants Sun 5:30 p.m. PT" display="http://football6.myfantasyleague.com/2013/player?L=59380&amp;P=10074"/>
    <hyperlink ref="D268" r:id="rId3688" display="http://football6.myfantasyleague.com/2013/player?L=59380&amp;P=10074&amp;YEAR=2012"/>
    <hyperlink ref="F268" r:id="rId3689" display="http://football6.myfantasyleague.com/2013/detailed?L=59380&amp;W=1&amp;P=10074&amp;YEAR=2012"/>
    <hyperlink ref="G268" r:id="rId3690" display="http://football6.myfantasyleague.com/2013/detailed?L=59380&amp;W=2&amp;P=10074&amp;YEAR=2012"/>
    <hyperlink ref="H268" r:id="rId3691" display="http://football6.myfantasyleague.com/2013/detailed?L=59380&amp;W=3&amp;P=10074&amp;YEAR=2012"/>
    <hyperlink ref="C269" r:id="rId3692" tooltip="Week 1: vs Giants Sun 5:30 p.m. PT" display="http://football6.myfantasyleague.com/2013/player?L=59380&amp;P=10777"/>
    <hyperlink ref="D269" r:id="rId3693" display="http://football6.myfantasyleague.com/2013/player?L=59380&amp;P=10777&amp;YEAR=2012"/>
    <hyperlink ref="F269" r:id="rId3694" display="http://football6.myfantasyleague.com/2013/detailed?L=59380&amp;W=1&amp;P=10777&amp;YEAR=2012"/>
    <hyperlink ref="G269" r:id="rId3695" display="http://football6.myfantasyleague.com/2013/detailed?L=59380&amp;W=2&amp;P=10777&amp;YEAR=2012"/>
    <hyperlink ref="H269" r:id="rId3696" display="http://football6.myfantasyleague.com/2013/detailed?L=59380&amp;W=3&amp;P=10777&amp;YEAR=2012"/>
    <hyperlink ref="I269" r:id="rId3697" display="http://football6.myfantasyleague.com/2013/detailed?L=59380&amp;W=4&amp;P=10777&amp;YEAR=2012"/>
    <hyperlink ref="K269" r:id="rId3698" display="http://football6.myfantasyleague.com/2013/detailed?L=59380&amp;W=6&amp;P=10777&amp;YEAR=2012"/>
    <hyperlink ref="L269" r:id="rId3699" display="http://football6.myfantasyleague.com/2013/detailed?L=59380&amp;W=7&amp;P=10777&amp;YEAR=2012"/>
    <hyperlink ref="M269" r:id="rId3700" display="http://football6.myfantasyleague.com/2013/detailed?L=59380&amp;W=8&amp;P=10777&amp;YEAR=2012"/>
    <hyperlink ref="N269" r:id="rId3701" display="http://football6.myfantasyleague.com/2013/detailed?L=59380&amp;W=9&amp;P=10777&amp;YEAR=2012"/>
    <hyperlink ref="O269" r:id="rId3702" display="http://football6.myfantasyleague.com/2013/detailed?L=59380&amp;W=10&amp;P=10777&amp;YEAR=2012"/>
    <hyperlink ref="P269" r:id="rId3703" display="http://football6.myfantasyleague.com/2013/detailed?L=59380&amp;W=11&amp;P=10777&amp;YEAR=2012"/>
    <hyperlink ref="Q269" r:id="rId3704" display="http://football6.myfantasyleague.com/2013/detailed?L=59380&amp;W=12&amp;P=10777&amp;YEAR=2012"/>
    <hyperlink ref="R269" r:id="rId3705" display="http://football6.myfantasyleague.com/2013/detailed?L=59380&amp;W=13&amp;P=10777&amp;YEAR=2012"/>
    <hyperlink ref="S269" r:id="rId3706" display="http://football6.myfantasyleague.com/2013/detailed?L=59380&amp;W=14&amp;P=10777&amp;YEAR=2012"/>
    <hyperlink ref="U269" r:id="rId3707" display="http://football6.myfantasyleague.com/2013/detailed?L=59380&amp;W=16&amp;P=10777&amp;YEAR=2012"/>
    <hyperlink ref="V269" r:id="rId3708" display="http://football6.myfantasyleague.com/2013/detailed?L=59380&amp;W=17&amp;P=10777&amp;YEAR=2012"/>
    <hyperlink ref="C270" r:id="rId3709" tooltip="Week 1: at Broncos Thu 5:30 p.m. PT" display="http://football6.myfantasyleague.com/2013/player?L=59380&amp;P=6952"/>
    <hyperlink ref="D270" r:id="rId3710" display="http://football6.myfantasyleague.com/2013/player?L=59380&amp;P=6952&amp;YEAR=2012"/>
    <hyperlink ref="F270" r:id="rId3711" display="http://football6.myfantasyleague.com/2013/detailed?L=59380&amp;W=1&amp;P=6952&amp;YEAR=2012"/>
    <hyperlink ref="G270" r:id="rId3712" display="http://football6.myfantasyleague.com/2013/detailed?L=59380&amp;W=2&amp;P=6952&amp;YEAR=2012"/>
    <hyperlink ref="H270" r:id="rId3713" display="http://football6.myfantasyleague.com/2013/detailed?L=59380&amp;W=3&amp;P=6952&amp;YEAR=2012"/>
    <hyperlink ref="I270" r:id="rId3714" display="http://football6.myfantasyleague.com/2013/detailed?L=59380&amp;W=4&amp;P=6952&amp;YEAR=2012"/>
    <hyperlink ref="K270" r:id="rId3715" display="http://football6.myfantasyleague.com/2013/detailed?L=59380&amp;W=6&amp;P=6952&amp;YEAR=2012"/>
    <hyperlink ref="L270" r:id="rId3716" display="http://football6.myfantasyleague.com/2013/detailed?L=59380&amp;W=7&amp;P=6952&amp;YEAR=2012"/>
    <hyperlink ref="M270" r:id="rId3717" display="http://football6.myfantasyleague.com/2013/detailed?L=59380&amp;W=8&amp;P=6952&amp;YEAR=2012"/>
    <hyperlink ref="N270" r:id="rId3718" display="http://football6.myfantasyleague.com/2013/detailed?L=59380&amp;W=9&amp;P=6952&amp;YEAR=2012"/>
    <hyperlink ref="O270" r:id="rId3719" display="http://football6.myfantasyleague.com/2013/detailed?L=59380&amp;W=10&amp;P=6952&amp;YEAR=2012"/>
    <hyperlink ref="P270" r:id="rId3720" display="http://football6.myfantasyleague.com/2013/detailed?L=59380&amp;W=11&amp;P=6952&amp;YEAR=2012"/>
    <hyperlink ref="Q270" r:id="rId3721" display="http://football6.myfantasyleague.com/2013/detailed?L=59380&amp;W=12&amp;P=6952&amp;YEAR=2012"/>
    <hyperlink ref="R270" r:id="rId3722" display="http://football6.myfantasyleague.com/2013/detailed?L=59380&amp;W=13&amp;P=6952&amp;YEAR=2012"/>
    <hyperlink ref="S270" r:id="rId3723" display="http://football6.myfantasyleague.com/2013/detailed?L=59380&amp;W=14&amp;P=6952&amp;YEAR=2012"/>
    <hyperlink ref="T270" r:id="rId3724" display="http://football6.myfantasyleague.com/2013/detailed?L=59380&amp;W=15&amp;P=6952&amp;YEAR=2012"/>
    <hyperlink ref="U270" r:id="rId3725" display="http://football6.myfantasyleague.com/2013/detailed?L=59380&amp;W=16&amp;P=6952&amp;YEAR=2012"/>
    <hyperlink ref="V270" r:id="rId3726" display="http://football6.myfantasyleague.com/2013/detailed?L=59380&amp;W=17&amp;P=6952&amp;YEAR=2012"/>
    <hyperlink ref="C271" r:id="rId3727" tooltip="Week 1: vs Titans Sun 10:00 a.m. PT" display="http://football6.myfantasyleague.com/2013/player?L=59380&amp;P=6820"/>
    <hyperlink ref="D271" r:id="rId3728" display="http://football6.myfantasyleague.com/2013/player?L=59380&amp;P=6820&amp;YEAR=2012"/>
    <hyperlink ref="G271" r:id="rId3729" display="http://football6.myfantasyleague.com/2013/detailed?L=59380&amp;W=2&amp;P=6820&amp;YEAR=2012"/>
    <hyperlink ref="H271" r:id="rId3730" display="http://football6.myfantasyleague.com/2013/detailed?L=59380&amp;W=3&amp;P=6820&amp;YEAR=2012"/>
    <hyperlink ref="J271" r:id="rId3731" display="http://football6.myfantasyleague.com/2013/detailed?L=59380&amp;W=5&amp;P=6820&amp;YEAR=2012"/>
    <hyperlink ref="K271" r:id="rId3732" display="http://football6.myfantasyleague.com/2013/detailed?L=59380&amp;W=6&amp;P=6820&amp;YEAR=2012"/>
    <hyperlink ref="L271" r:id="rId3733" display="http://football6.myfantasyleague.com/2013/detailed?L=59380&amp;W=7&amp;P=6820&amp;YEAR=2012"/>
    <hyperlink ref="M271" r:id="rId3734" display="http://football6.myfantasyleague.com/2013/detailed?L=59380&amp;W=8&amp;P=6820&amp;YEAR=2012"/>
    <hyperlink ref="N271" r:id="rId3735" display="http://football6.myfantasyleague.com/2013/detailed?L=59380&amp;W=9&amp;P=6820&amp;YEAR=2012"/>
    <hyperlink ref="O271" r:id="rId3736" display="http://football6.myfantasyleague.com/2013/detailed?L=59380&amp;W=10&amp;P=6820&amp;YEAR=2012"/>
    <hyperlink ref="P271" r:id="rId3737" display="http://football6.myfantasyleague.com/2013/detailed?L=59380&amp;W=11&amp;P=6820&amp;YEAR=2012"/>
    <hyperlink ref="Q271" r:id="rId3738" display="http://football6.myfantasyleague.com/2013/detailed?L=59380&amp;W=12&amp;P=6820&amp;YEAR=2012"/>
    <hyperlink ref="R271" r:id="rId3739" display="http://football6.myfantasyleague.com/2013/detailed?L=59380&amp;W=13&amp;P=6820&amp;YEAR=2012"/>
    <hyperlink ref="S271" r:id="rId3740" display="http://football6.myfantasyleague.com/2013/detailed?L=59380&amp;W=14&amp;P=6820&amp;YEAR=2012"/>
    <hyperlink ref="T271" r:id="rId3741" display="http://football6.myfantasyleague.com/2013/detailed?L=59380&amp;W=15&amp;P=6820&amp;YEAR=2012"/>
    <hyperlink ref="U271" r:id="rId3742" display="http://football6.myfantasyleague.com/2013/detailed?L=59380&amp;W=16&amp;P=6820&amp;YEAR=2012"/>
    <hyperlink ref="V271" r:id="rId3743" display="http://football6.myfantasyleague.com/2013/detailed?L=59380&amp;W=17&amp;P=6820&amp;YEAR=2012"/>
    <hyperlink ref="C272" r:id="rId3744" tooltip="Week 1: at Browns Sun 10:00 a.m. PT" display="http://football6.myfantasyleague.com/2013/player?L=59380&amp;P=10409"/>
    <hyperlink ref="D272" r:id="rId3745" display="http://football6.myfantasyleague.com/2013/player?L=59380&amp;P=10409&amp;YEAR=2012"/>
    <hyperlink ref="F272" r:id="rId3746" display="http://football6.myfantasyleague.com/2013/detailed?L=59380&amp;W=1&amp;P=10409&amp;YEAR=2012"/>
    <hyperlink ref="G272" r:id="rId3747" display="http://football6.myfantasyleague.com/2013/detailed?L=59380&amp;W=2&amp;P=10409&amp;YEAR=2012"/>
    <hyperlink ref="H272" r:id="rId3748" display="http://football6.myfantasyleague.com/2013/detailed?L=59380&amp;W=3&amp;P=10409&amp;YEAR=2012"/>
    <hyperlink ref="I272" r:id="rId3749" display="http://football6.myfantasyleague.com/2013/detailed?L=59380&amp;W=4&amp;P=10409&amp;YEAR=2012"/>
    <hyperlink ref="J272" r:id="rId3750" display="http://football6.myfantasyleague.com/2013/detailed?L=59380&amp;W=5&amp;P=10409&amp;YEAR=2012"/>
    <hyperlink ref="K272" r:id="rId3751" display="http://football6.myfantasyleague.com/2013/detailed?L=59380&amp;W=6&amp;P=10409&amp;YEAR=2012"/>
    <hyperlink ref="M272" r:id="rId3752" display="http://football6.myfantasyleague.com/2013/detailed?L=59380&amp;W=8&amp;P=10409&amp;YEAR=2012"/>
    <hyperlink ref="N272" r:id="rId3753" display="http://football6.myfantasyleague.com/2013/detailed?L=59380&amp;W=9&amp;P=10409&amp;YEAR=2012"/>
    <hyperlink ref="O272" r:id="rId3754" display="http://football6.myfantasyleague.com/2013/detailed?L=59380&amp;W=10&amp;P=10409&amp;YEAR=2012"/>
    <hyperlink ref="P272" r:id="rId3755" display="http://football6.myfantasyleague.com/2013/detailed?L=59380&amp;W=11&amp;P=10409&amp;YEAR=2012"/>
    <hyperlink ref="Q272" r:id="rId3756" display="http://football6.myfantasyleague.com/2013/detailed?L=59380&amp;W=12&amp;P=10409&amp;YEAR=2012"/>
    <hyperlink ref="R272" r:id="rId3757" display="http://football6.myfantasyleague.com/2013/detailed?L=59380&amp;W=13&amp;P=10409&amp;YEAR=2012"/>
    <hyperlink ref="S272" r:id="rId3758" display="http://football6.myfantasyleague.com/2013/detailed?L=59380&amp;W=14&amp;P=10409&amp;YEAR=2012"/>
    <hyperlink ref="T272" r:id="rId3759" display="http://football6.myfantasyleague.com/2013/detailed?L=59380&amp;W=15&amp;P=10409&amp;YEAR=2012"/>
    <hyperlink ref="C273" r:id="rId3760" tooltip="Week 1: at Jets Sun 10:00 a.m. PT" display="http://football6.myfantasyleague.com/2013/player?L=59380&amp;P=10263"/>
    <hyperlink ref="D273" r:id="rId3761" display="http://football6.myfantasyleague.com/2013/player?L=59380&amp;P=10263&amp;YEAR=2012"/>
    <hyperlink ref="F273" r:id="rId3762" display="http://football6.myfantasyleague.com/2013/detailed?L=59380&amp;W=1&amp;P=10263&amp;YEAR=2012"/>
    <hyperlink ref="G273" r:id="rId3763" display="http://football6.myfantasyleague.com/2013/detailed?L=59380&amp;W=2&amp;P=10263&amp;YEAR=2012"/>
    <hyperlink ref="H273" r:id="rId3764" display="http://football6.myfantasyleague.com/2013/detailed?L=59380&amp;W=3&amp;P=10263&amp;YEAR=2012"/>
    <hyperlink ref="C274" r:id="rId3765" tooltip="Week 1: at Colts Sun 10:00 a.m. PT" display="http://football6.myfantasyleague.com/2013/player?L=59380&amp;P=9938"/>
    <hyperlink ref="D274" r:id="rId3766" display="http://football6.myfantasyleague.com/2013/player?L=59380&amp;P=9938&amp;YEAR=2012"/>
    <hyperlink ref="F274" r:id="rId3767" display="http://football6.myfantasyleague.com/2013/detailed?L=59380&amp;W=1&amp;P=9938&amp;YEAR=2012"/>
    <hyperlink ref="G274" r:id="rId3768" display="http://football6.myfantasyleague.com/2013/detailed?L=59380&amp;W=2&amp;P=9938&amp;YEAR=2012"/>
    <hyperlink ref="H274" r:id="rId3769" display="http://football6.myfantasyleague.com/2013/detailed?L=59380&amp;W=3&amp;P=9938&amp;YEAR=2012"/>
    <hyperlink ref="I274" r:id="rId3770" display="http://football6.myfantasyleague.com/2013/detailed?L=59380&amp;W=4&amp;P=9938&amp;YEAR=2012"/>
    <hyperlink ref="K274" r:id="rId3771" display="http://football6.myfantasyleague.com/2013/detailed?L=59380&amp;W=6&amp;P=9938&amp;YEAR=2012"/>
    <hyperlink ref="L274" r:id="rId3772" display="http://football6.myfantasyleague.com/2013/detailed?L=59380&amp;W=7&amp;P=9938&amp;YEAR=2012"/>
    <hyperlink ref="M274" r:id="rId3773" display="http://football6.myfantasyleague.com/2013/detailed?L=59380&amp;W=8&amp;P=9938&amp;YEAR=2012"/>
    <hyperlink ref="O274" r:id="rId3774" display="http://football6.myfantasyleague.com/2013/detailed?L=59380&amp;W=10&amp;P=9938&amp;YEAR=2012"/>
    <hyperlink ref="P274" r:id="rId3775" display="http://football6.myfantasyleague.com/2013/detailed?L=59380&amp;W=11&amp;P=9938&amp;YEAR=2012"/>
    <hyperlink ref="Q274" r:id="rId3776" display="http://football6.myfantasyleague.com/2013/detailed?L=59380&amp;W=12&amp;P=9938&amp;YEAR=2012"/>
    <hyperlink ref="R274" r:id="rId3777" display="http://football6.myfantasyleague.com/2013/detailed?L=59380&amp;W=13&amp;P=9938&amp;YEAR=2012"/>
    <hyperlink ref="S274" r:id="rId3778" display="http://football6.myfantasyleague.com/2013/detailed?L=59380&amp;W=14&amp;P=9938&amp;YEAR=2012"/>
    <hyperlink ref="T274" r:id="rId3779" display="http://football6.myfantasyleague.com/2013/detailed?L=59380&amp;W=15&amp;P=9938&amp;YEAR=2012"/>
    <hyperlink ref="U274" r:id="rId3780" display="http://football6.myfantasyleague.com/2013/detailed?L=59380&amp;W=16&amp;P=9938&amp;YEAR=2012"/>
    <hyperlink ref="V274" r:id="rId3781" display="http://football6.myfantasyleague.com/2013/detailed?L=59380&amp;W=17&amp;P=9938&amp;YEAR=2012"/>
    <hyperlink ref="C275" r:id="rId3782" tooltip="Week 1: vs Cardinals Sun 1:25 p.m. PT" display="http://football6.myfantasyleague.com/2013/player?L=59380&amp;P=8290"/>
    <hyperlink ref="D275" r:id="rId3783" display="http://football6.myfantasyleague.com/2013/player?L=59380&amp;P=8290&amp;YEAR=2012"/>
    <hyperlink ref="M275" r:id="rId3784" display="http://football6.myfantasyleague.com/2013/detailed?L=59380&amp;W=8&amp;P=8290&amp;YEAR=2012"/>
    <hyperlink ref="Q275" r:id="rId3785" display="http://football6.myfantasyleague.com/2013/detailed?L=59380&amp;W=12&amp;P=8290&amp;YEAR=2012"/>
    <hyperlink ref="C276" r:id="rId3786" tooltip="Week 1: Bye" display="http://football6.myfantasyleague.com/2013/player?L=59380&amp;P=4912"/>
    <hyperlink ref="D276" r:id="rId3787" display="http://football6.myfantasyleague.com/2013/player?L=59380&amp;P=4912&amp;YEAR=2012"/>
    <hyperlink ref="F276" r:id="rId3788" display="http://football6.myfantasyleague.com/2013/detailed?L=59380&amp;W=1&amp;P=4912&amp;YEAR=2012"/>
    <hyperlink ref="G276" r:id="rId3789" display="http://football6.myfantasyleague.com/2013/detailed?L=59380&amp;W=2&amp;P=4912&amp;YEAR=2012"/>
    <hyperlink ref="H276" r:id="rId3790" display="http://football6.myfantasyleague.com/2013/detailed?L=59380&amp;W=3&amp;P=4912&amp;YEAR=2012"/>
    <hyperlink ref="J276" r:id="rId3791" display="http://football6.myfantasyleague.com/2013/detailed?L=59380&amp;W=5&amp;P=4912&amp;YEAR=2012"/>
    <hyperlink ref="K276" r:id="rId3792" display="http://football6.myfantasyleague.com/2013/detailed?L=59380&amp;W=6&amp;P=4912&amp;YEAR=2012"/>
    <hyperlink ref="L276" r:id="rId3793" display="http://football6.myfantasyleague.com/2013/detailed?L=59380&amp;W=7&amp;P=4912&amp;YEAR=2012"/>
    <hyperlink ref="N276" r:id="rId3794" display="http://football6.myfantasyleague.com/2013/detailed?L=59380&amp;W=9&amp;P=4912&amp;YEAR=2012"/>
    <hyperlink ref="O276" r:id="rId3795" display="http://football6.myfantasyleague.com/2013/detailed?L=59380&amp;W=10&amp;P=4912&amp;YEAR=2012"/>
    <hyperlink ref="P276" r:id="rId3796" display="http://football6.myfantasyleague.com/2013/detailed?L=59380&amp;W=11&amp;P=4912&amp;YEAR=2012"/>
    <hyperlink ref="Q276" r:id="rId3797" display="http://football6.myfantasyleague.com/2013/detailed?L=59380&amp;W=12&amp;P=4912&amp;YEAR=2012"/>
    <hyperlink ref="R276" r:id="rId3798" display="http://football6.myfantasyleague.com/2013/detailed?L=59380&amp;W=13&amp;P=4912&amp;YEAR=2012"/>
    <hyperlink ref="S276" r:id="rId3799" display="http://football6.myfantasyleague.com/2013/detailed?L=59380&amp;W=14&amp;P=4912&amp;YEAR=2012"/>
    <hyperlink ref="T276" r:id="rId3800" display="http://football6.myfantasyleague.com/2013/detailed?L=59380&amp;W=15&amp;P=4912&amp;YEAR=2012"/>
    <hyperlink ref="U276" r:id="rId3801" display="http://football6.myfantasyleague.com/2013/detailed?L=59380&amp;W=16&amp;P=4912&amp;YEAR=2012"/>
    <hyperlink ref="V276" r:id="rId3802" display="http://football6.myfantasyleague.com/2013/detailed?L=59380&amp;W=17&amp;P=4912&amp;YEAR=2012"/>
    <hyperlink ref="C277" r:id="rId3803" tooltip="Week 1: at Browns Sun 10:00 a.m. PT" display="http://football6.myfantasyleague.com/2013/player?L=59380&amp;P=9597"/>
    <hyperlink ref="D277" r:id="rId3804" display="http://football6.myfantasyleague.com/2013/player?L=59380&amp;P=9597&amp;YEAR=2012"/>
    <hyperlink ref="F277" r:id="rId3805" display="http://football6.myfantasyleague.com/2013/detailed?L=59380&amp;W=1&amp;P=9597&amp;YEAR=2012"/>
    <hyperlink ref="G277" r:id="rId3806" display="http://football6.myfantasyleague.com/2013/detailed?L=59380&amp;W=2&amp;P=9597&amp;YEAR=2012"/>
    <hyperlink ref="H277" r:id="rId3807" display="http://football6.myfantasyleague.com/2013/detailed?L=59380&amp;W=3&amp;P=9597&amp;YEAR=2012"/>
    <hyperlink ref="I277" r:id="rId3808" display="http://football6.myfantasyleague.com/2013/detailed?L=59380&amp;W=4&amp;P=9597&amp;YEAR=2012"/>
    <hyperlink ref="J277" r:id="rId3809" display="http://football6.myfantasyleague.com/2013/detailed?L=59380&amp;W=5&amp;P=9597&amp;YEAR=2012"/>
    <hyperlink ref="K277" r:id="rId3810" display="http://football6.myfantasyleague.com/2013/detailed?L=59380&amp;W=6&amp;P=9597&amp;YEAR=2012"/>
    <hyperlink ref="M277" r:id="rId3811" display="http://football6.myfantasyleague.com/2013/detailed?L=59380&amp;W=8&amp;P=9597&amp;YEAR=2012"/>
    <hyperlink ref="N277" r:id="rId3812" display="http://football6.myfantasyleague.com/2013/detailed?L=59380&amp;W=9&amp;P=9597&amp;YEAR=2012"/>
    <hyperlink ref="O277" r:id="rId3813" display="http://football6.myfantasyleague.com/2013/detailed?L=59380&amp;W=10&amp;P=9597&amp;YEAR=2012"/>
    <hyperlink ref="P277" r:id="rId3814" display="http://football6.myfantasyleague.com/2013/detailed?L=59380&amp;W=11&amp;P=9597&amp;YEAR=2012"/>
    <hyperlink ref="Q277" r:id="rId3815" display="http://football6.myfantasyleague.com/2013/detailed?L=59380&amp;W=12&amp;P=9597&amp;YEAR=2012"/>
    <hyperlink ref="R277" r:id="rId3816" display="http://football6.myfantasyleague.com/2013/detailed?L=59380&amp;W=13&amp;P=9597&amp;YEAR=2012"/>
    <hyperlink ref="S277" r:id="rId3817" display="http://football6.myfantasyleague.com/2013/detailed?L=59380&amp;W=14&amp;P=9597&amp;YEAR=2012"/>
    <hyperlink ref="T277" r:id="rId3818" display="http://football6.myfantasyleague.com/2013/detailed?L=59380&amp;W=15&amp;P=9597&amp;YEAR=2012"/>
    <hyperlink ref="U277" r:id="rId3819" display="http://football6.myfantasyleague.com/2013/detailed?L=59380&amp;W=16&amp;P=9597&amp;YEAR=2012"/>
    <hyperlink ref="V277" r:id="rId3820" display="http://football6.myfantasyleague.com/2013/detailed?L=59380&amp;W=17&amp;P=9597&amp;YEAR=2012"/>
    <hyperlink ref="C278" r:id="rId3821" tooltip="Week 1: at Panthers Sun 10:00 a.m. PT" display="http://football6.myfantasyleague.com/2013/player?L=59380&amp;P=7286"/>
    <hyperlink ref="D278" r:id="rId3822" display="http://football6.myfantasyleague.com/2013/player?L=59380&amp;P=7286&amp;YEAR=2012"/>
    <hyperlink ref="F278" r:id="rId3823" display="http://football6.myfantasyleague.com/2013/detailed?L=59380&amp;W=1&amp;P=7286&amp;YEAR=2012"/>
    <hyperlink ref="G278" r:id="rId3824" display="http://football6.myfantasyleague.com/2013/detailed?L=59380&amp;W=2&amp;P=7286&amp;YEAR=2012"/>
    <hyperlink ref="H278" r:id="rId3825" display="http://football6.myfantasyleague.com/2013/detailed?L=59380&amp;W=3&amp;P=7286&amp;YEAR=2012"/>
    <hyperlink ref="I278" r:id="rId3826" display="http://football6.myfantasyleague.com/2013/detailed?L=59380&amp;W=4&amp;P=7286&amp;YEAR=2012"/>
    <hyperlink ref="J278" r:id="rId3827" display="http://football6.myfantasyleague.com/2013/detailed?L=59380&amp;W=5&amp;P=7286&amp;YEAR=2012"/>
    <hyperlink ref="K278" r:id="rId3828" display="http://football6.myfantasyleague.com/2013/detailed?L=59380&amp;W=6&amp;P=7286&amp;YEAR=2012"/>
    <hyperlink ref="L278" r:id="rId3829" display="http://football6.myfantasyleague.com/2013/detailed?L=59380&amp;W=7&amp;P=7286&amp;YEAR=2012"/>
    <hyperlink ref="M278" r:id="rId3830" display="http://football6.myfantasyleague.com/2013/detailed?L=59380&amp;W=8&amp;P=7286&amp;YEAR=2012"/>
    <hyperlink ref="N278" r:id="rId3831" display="http://football6.myfantasyleague.com/2013/detailed?L=59380&amp;W=9&amp;P=7286&amp;YEAR=2012"/>
    <hyperlink ref="O278" r:id="rId3832" display="http://football6.myfantasyleague.com/2013/detailed?L=59380&amp;W=10&amp;P=7286&amp;YEAR=2012"/>
    <hyperlink ref="Q278" r:id="rId3833" display="http://football6.myfantasyleague.com/2013/detailed?L=59380&amp;W=12&amp;P=7286&amp;YEAR=2012"/>
    <hyperlink ref="R278" r:id="rId3834" display="http://football6.myfantasyleague.com/2013/detailed?L=59380&amp;W=13&amp;P=7286&amp;YEAR=2012"/>
    <hyperlink ref="S278" r:id="rId3835" display="http://football6.myfantasyleague.com/2013/detailed?L=59380&amp;W=14&amp;P=7286&amp;YEAR=2012"/>
    <hyperlink ref="T278" r:id="rId3836" display="http://football6.myfantasyleague.com/2013/detailed?L=59380&amp;W=15&amp;P=7286&amp;YEAR=2012"/>
    <hyperlink ref="U278" r:id="rId3837" display="http://football6.myfantasyleague.com/2013/detailed?L=59380&amp;W=16&amp;P=7286&amp;YEAR=2012"/>
    <hyperlink ref="V278" r:id="rId3838" display="http://football6.myfantasyleague.com/2013/detailed?L=59380&amp;W=17&amp;P=7286&amp;YEAR=2012"/>
    <hyperlink ref="C279" r:id="rId3839" tooltip="Week 1: vs Chiefs Sun 10:00 a.m. PT" display="http://football6.myfantasyleague.com/2013/player?L=59380&amp;P=10907"/>
    <hyperlink ref="D279" r:id="rId3840" display="http://football6.myfantasyleague.com/2013/player?L=59380&amp;P=10907&amp;YEAR=2012"/>
    <hyperlink ref="S279" r:id="rId3841" display="http://football6.myfantasyleague.com/2013/detailed?L=59380&amp;W=14&amp;P=10907&amp;YEAR=2012"/>
    <hyperlink ref="T279" r:id="rId3842" display="http://football6.myfantasyleague.com/2013/detailed?L=59380&amp;W=15&amp;P=10907&amp;YEAR=2012"/>
    <hyperlink ref="U279" r:id="rId3843" display="http://football6.myfantasyleague.com/2013/detailed?L=59380&amp;W=16&amp;P=10907&amp;YEAR=2012"/>
    <hyperlink ref="V279" r:id="rId3844" display="http://football6.myfantasyleague.com/2013/detailed?L=59380&amp;W=17&amp;P=10907&amp;YEAR=2012"/>
    <hyperlink ref="C280" r:id="rId3845" tooltip="Week 1: at Chargers Mon 7:20 p.m. PT" display="http://football6.myfantasyleague.com/2013/player?L=59380&amp;P=10552"/>
    <hyperlink ref="D280" r:id="rId3846" display="http://football6.myfantasyleague.com/2013/player?L=59380&amp;P=10552&amp;YEAR=2012"/>
    <hyperlink ref="F280" r:id="rId3847" display="http://football6.myfantasyleague.com/2013/detailed?L=59380&amp;W=1&amp;P=10552&amp;YEAR=2012"/>
    <hyperlink ref="G280" r:id="rId3848" display="http://football6.myfantasyleague.com/2013/detailed?L=59380&amp;W=2&amp;P=10552&amp;YEAR=2012"/>
    <hyperlink ref="H280" r:id="rId3849" display="http://football6.myfantasyleague.com/2013/detailed?L=59380&amp;W=3&amp;P=10552&amp;YEAR=2012"/>
    <hyperlink ref="I280" r:id="rId3850" display="http://football6.myfantasyleague.com/2013/detailed?L=59380&amp;W=4&amp;P=10552&amp;YEAR=2012"/>
    <hyperlink ref="J280" r:id="rId3851" display="http://football6.myfantasyleague.com/2013/detailed?L=59380&amp;W=5&amp;P=10552&amp;YEAR=2012"/>
    <hyperlink ref="K280" r:id="rId3852" display="http://football6.myfantasyleague.com/2013/detailed?L=59380&amp;W=6&amp;P=10552&amp;YEAR=2012"/>
    <hyperlink ref="L280" r:id="rId3853" display="http://football6.myfantasyleague.com/2013/detailed?L=59380&amp;W=7&amp;P=10552&amp;YEAR=2012"/>
    <hyperlink ref="N280" r:id="rId3854" display="http://football6.myfantasyleague.com/2013/detailed?L=59380&amp;W=9&amp;P=10552&amp;YEAR=2012"/>
    <hyperlink ref="O280" r:id="rId3855" display="http://football6.myfantasyleague.com/2013/detailed?L=59380&amp;W=10&amp;P=10552&amp;YEAR=2012"/>
    <hyperlink ref="P280" r:id="rId3856" display="http://football6.myfantasyleague.com/2013/detailed?L=59380&amp;W=11&amp;P=10552&amp;YEAR=2012"/>
    <hyperlink ref="Q280" r:id="rId3857" display="http://football6.myfantasyleague.com/2013/detailed?L=59380&amp;W=12&amp;P=10552&amp;YEAR=2012"/>
    <hyperlink ref="R280" r:id="rId3858" display="http://football6.myfantasyleague.com/2013/detailed?L=59380&amp;W=13&amp;P=10552&amp;YEAR=2012"/>
    <hyperlink ref="S280" r:id="rId3859" display="http://football6.myfantasyleague.com/2013/detailed?L=59380&amp;W=14&amp;P=10552&amp;YEAR=2012"/>
    <hyperlink ref="T280" r:id="rId3860" display="http://football6.myfantasyleague.com/2013/detailed?L=59380&amp;W=15&amp;P=10552&amp;YEAR=2012"/>
    <hyperlink ref="U280" r:id="rId3861" display="http://football6.myfantasyleague.com/2013/detailed?L=59380&amp;W=16&amp;P=10552&amp;YEAR=2012"/>
    <hyperlink ref="V280" r:id="rId3862" display="http://football6.myfantasyleague.com/2013/detailed?L=59380&amp;W=17&amp;P=10552&amp;YEAR=2012"/>
    <hyperlink ref="C281" r:id="rId3863" tooltip="Week 1: at 49ers Sun 1:25 p.m. PT" display="http://football6.myfantasyleague.com/2013/player?L=59380&amp;P=10308"/>
    <hyperlink ref="D281" r:id="rId3864" display="http://football6.myfantasyleague.com/2013/player?L=59380&amp;P=10308&amp;YEAR=2012"/>
    <hyperlink ref="F281" r:id="rId3865" display="http://football6.myfantasyleague.com/2013/detailed?L=59380&amp;W=1&amp;P=10308&amp;YEAR=2012"/>
    <hyperlink ref="G281" r:id="rId3866" display="http://football6.myfantasyleague.com/2013/detailed?L=59380&amp;W=2&amp;P=10308&amp;YEAR=2012"/>
    <hyperlink ref="H281" r:id="rId3867" display="http://football6.myfantasyleague.com/2013/detailed?L=59380&amp;W=3&amp;P=10308&amp;YEAR=2012"/>
    <hyperlink ref="I281" r:id="rId3868" display="http://football6.myfantasyleague.com/2013/detailed?L=59380&amp;W=4&amp;P=10308&amp;YEAR=2012"/>
    <hyperlink ref="J281" r:id="rId3869" display="http://football6.myfantasyleague.com/2013/detailed?L=59380&amp;W=5&amp;P=10308&amp;YEAR=2012"/>
    <hyperlink ref="K281" r:id="rId3870" display="http://football6.myfantasyleague.com/2013/detailed?L=59380&amp;W=6&amp;P=10308&amp;YEAR=2012"/>
    <hyperlink ref="L281" r:id="rId3871" display="http://football6.myfantasyleague.com/2013/detailed?L=59380&amp;W=7&amp;P=10308&amp;YEAR=2012"/>
    <hyperlink ref="M281" r:id="rId3872" display="http://football6.myfantasyleague.com/2013/detailed?L=59380&amp;W=8&amp;P=10308&amp;YEAR=2012"/>
    <hyperlink ref="N281" r:id="rId3873" display="http://football6.myfantasyleague.com/2013/detailed?L=59380&amp;W=9&amp;P=10308&amp;YEAR=2012"/>
    <hyperlink ref="P281" r:id="rId3874" display="http://football6.myfantasyleague.com/2013/detailed?L=59380&amp;W=11&amp;P=10308&amp;YEAR=2012"/>
    <hyperlink ref="Q281" r:id="rId3875" display="http://football6.myfantasyleague.com/2013/detailed?L=59380&amp;W=12&amp;P=10308&amp;YEAR=2012"/>
    <hyperlink ref="R281" r:id="rId3876" display="http://football6.myfantasyleague.com/2013/detailed?L=59380&amp;W=13&amp;P=10308&amp;YEAR=2012"/>
    <hyperlink ref="S281" r:id="rId3877" display="http://football6.myfantasyleague.com/2013/detailed?L=59380&amp;W=14&amp;P=10308&amp;YEAR=2012"/>
    <hyperlink ref="T281" r:id="rId3878" display="http://football6.myfantasyleague.com/2013/detailed?L=59380&amp;W=15&amp;P=10308&amp;YEAR=2012"/>
    <hyperlink ref="U281" r:id="rId3879" display="http://football6.myfantasyleague.com/2013/detailed?L=59380&amp;W=16&amp;P=10308&amp;YEAR=2012"/>
    <hyperlink ref="W281" r:id="rId3880" tooltip="Franchise home page" display="http://football6.myfantasyleague.com/2013/options?L=59380&amp;F=0010&amp;O=07"/>
    <hyperlink ref="C282" r:id="rId3881" tooltip="Week 1: Bye" display="http://football6.myfantasyleague.com/2013/player?L=59380&amp;P=7849"/>
    <hyperlink ref="D282" r:id="rId3882" display="http://football6.myfantasyleague.com/2013/player?L=59380&amp;P=7849&amp;YEAR=2012"/>
    <hyperlink ref="F282" r:id="rId3883" display="http://football6.myfantasyleague.com/2013/detailed?L=59380&amp;W=1&amp;P=7849&amp;YEAR=2012"/>
    <hyperlink ref="G282" r:id="rId3884" display="http://football6.myfantasyleague.com/2013/detailed?L=59380&amp;W=2&amp;P=7849&amp;YEAR=2012"/>
    <hyperlink ref="H282" r:id="rId3885" display="http://football6.myfantasyleague.com/2013/detailed?L=59380&amp;W=3&amp;P=7849&amp;YEAR=2012"/>
    <hyperlink ref="I282" r:id="rId3886" display="http://football6.myfantasyleague.com/2013/detailed?L=59380&amp;W=4&amp;P=7849&amp;YEAR=2012"/>
    <hyperlink ref="J282" r:id="rId3887" display="http://football6.myfantasyleague.com/2013/detailed?L=59380&amp;W=5&amp;P=7849&amp;YEAR=2012"/>
    <hyperlink ref="K282" r:id="rId3888" display="http://football6.myfantasyleague.com/2013/detailed?L=59380&amp;W=6&amp;P=7849&amp;YEAR=2012"/>
    <hyperlink ref="L282" r:id="rId3889" display="http://football6.myfantasyleague.com/2013/detailed?L=59380&amp;W=7&amp;P=7849&amp;YEAR=2012"/>
    <hyperlink ref="N282" r:id="rId3890" display="http://football6.myfantasyleague.com/2013/detailed?L=59380&amp;W=9&amp;P=7849&amp;YEAR=2012"/>
    <hyperlink ref="R282" r:id="rId3891" display="http://football6.myfantasyleague.com/2013/detailed?L=59380&amp;W=13&amp;P=7849&amp;YEAR=2012"/>
    <hyperlink ref="S282" r:id="rId3892" display="http://football6.myfantasyleague.com/2013/detailed?L=59380&amp;W=14&amp;P=7849&amp;YEAR=2012"/>
    <hyperlink ref="T282" r:id="rId3893" display="http://football6.myfantasyleague.com/2013/detailed?L=59380&amp;W=15&amp;P=7849&amp;YEAR=2012"/>
    <hyperlink ref="U282" r:id="rId3894" display="http://football6.myfantasyleague.com/2013/detailed?L=59380&amp;W=16&amp;P=7849&amp;YEAR=2012"/>
    <hyperlink ref="V282" r:id="rId3895" display="http://football6.myfantasyleague.com/2013/detailed?L=59380&amp;W=17&amp;P=7849&amp;YEAR=2012"/>
    <hyperlink ref="C283" r:id="rId3896" tooltip="Week 1: at Broncos Thu 5:30 p.m. PT" display="http://football6.myfantasyleague.com/2013/player?L=59380&amp;P=9852"/>
    <hyperlink ref="D283" r:id="rId3897" display="http://football6.myfantasyleague.com/2013/player?L=59380&amp;P=9852&amp;YEAR=2012"/>
    <hyperlink ref="F283" r:id="rId3898" display="http://football6.myfantasyleague.com/2013/detailed?L=59380&amp;W=1&amp;P=9852&amp;YEAR=2012"/>
    <hyperlink ref="G283" r:id="rId3899" display="http://football6.myfantasyleague.com/2013/detailed?L=59380&amp;W=2&amp;P=9852&amp;YEAR=2012"/>
    <hyperlink ref="H283" r:id="rId3900" display="http://football6.myfantasyleague.com/2013/detailed?L=59380&amp;W=3&amp;P=9852&amp;YEAR=2012"/>
    <hyperlink ref="I283" r:id="rId3901" display="http://football6.myfantasyleague.com/2013/detailed?L=59380&amp;W=4&amp;P=9852&amp;YEAR=2012"/>
    <hyperlink ref="J283" r:id="rId3902" display="http://football6.myfantasyleague.com/2013/detailed?L=59380&amp;W=5&amp;P=9852&amp;YEAR=2012"/>
    <hyperlink ref="K283" r:id="rId3903" display="http://football6.myfantasyleague.com/2013/detailed?L=59380&amp;W=6&amp;P=9852&amp;YEAR=2012"/>
    <hyperlink ref="L283" r:id="rId3904" display="http://football6.myfantasyleague.com/2013/detailed?L=59380&amp;W=7&amp;P=9852&amp;YEAR=2012"/>
    <hyperlink ref="N283" r:id="rId3905" display="http://football6.myfantasyleague.com/2013/detailed?L=59380&amp;W=9&amp;P=9852&amp;YEAR=2012"/>
    <hyperlink ref="O283" r:id="rId3906" display="http://football6.myfantasyleague.com/2013/detailed?L=59380&amp;W=10&amp;P=9852&amp;YEAR=2012"/>
    <hyperlink ref="Q283" r:id="rId3907" display="http://football6.myfantasyleague.com/2013/detailed?L=59380&amp;W=12&amp;P=9852&amp;YEAR=2012"/>
    <hyperlink ref="R283" r:id="rId3908" display="http://football6.myfantasyleague.com/2013/detailed?L=59380&amp;W=13&amp;P=9852&amp;YEAR=2012"/>
    <hyperlink ref="S283" r:id="rId3909" display="http://football6.myfantasyleague.com/2013/detailed?L=59380&amp;W=14&amp;P=9852&amp;YEAR=2012"/>
    <hyperlink ref="T283" r:id="rId3910" display="http://football6.myfantasyleague.com/2013/detailed?L=59380&amp;W=15&amp;P=9852&amp;YEAR=2012"/>
    <hyperlink ref="U283" r:id="rId3911" display="http://football6.myfantasyleague.com/2013/detailed?L=59380&amp;W=16&amp;P=9852&amp;YEAR=2012"/>
    <hyperlink ref="V283" r:id="rId3912" display="http://football6.myfantasyleague.com/2013/detailed?L=59380&amp;W=17&amp;P=9852&amp;YEAR=2012"/>
    <hyperlink ref="C284" r:id="rId3913" tooltip="Week 1: Bye" display="http://football6.myfantasyleague.com/2013/player?L=59380&amp;P=8848"/>
    <hyperlink ref="D284" r:id="rId3914" display="http://football6.myfantasyleague.com/2013/player?L=59380&amp;P=8848&amp;YEAR=2012"/>
    <hyperlink ref="F284" r:id="rId3915" display="http://football6.myfantasyleague.com/2013/detailed?L=59380&amp;W=1&amp;P=8848&amp;YEAR=2012"/>
    <hyperlink ref="G284" r:id="rId3916" display="http://football6.myfantasyleague.com/2013/detailed?L=59380&amp;W=2&amp;P=8848&amp;YEAR=2012"/>
    <hyperlink ref="K284" r:id="rId3917" display="http://football6.myfantasyleague.com/2013/detailed?L=59380&amp;W=6&amp;P=8848&amp;YEAR=2012"/>
    <hyperlink ref="L284" r:id="rId3918" display="http://football6.myfantasyleague.com/2013/detailed?L=59380&amp;W=7&amp;P=8848&amp;YEAR=2012"/>
    <hyperlink ref="M284" r:id="rId3919" display="http://football6.myfantasyleague.com/2013/detailed?L=59380&amp;W=8&amp;P=8848&amp;YEAR=2012"/>
    <hyperlink ref="N284" r:id="rId3920" display="http://football6.myfantasyleague.com/2013/detailed?L=59380&amp;W=9&amp;P=8848&amp;YEAR=2012"/>
    <hyperlink ref="R284" r:id="rId3921" display="http://football6.myfantasyleague.com/2013/detailed?L=59380&amp;W=13&amp;P=8848&amp;YEAR=2012"/>
    <hyperlink ref="T284" r:id="rId3922" display="http://football6.myfantasyleague.com/2013/detailed?L=59380&amp;W=15&amp;P=8848&amp;YEAR=2012"/>
    <hyperlink ref="U284" r:id="rId3923" display="http://football6.myfantasyleague.com/2013/detailed?L=59380&amp;W=16&amp;P=8848&amp;YEAR=2012"/>
    <hyperlink ref="V284" r:id="rId3924" display="http://football6.myfantasyleague.com/2013/detailed?L=59380&amp;W=17&amp;P=8848&amp;YEAR=2012"/>
    <hyperlink ref="C285" r:id="rId3925" tooltip="Week 1: at Saints Sun 10:00 a.m. PT" display="http://football6.myfantasyleague.com/2013/player?L=59380&amp;P=9454"/>
    <hyperlink ref="D285" r:id="rId3926" display="http://football6.myfantasyleague.com/2013/player?L=59380&amp;P=9454&amp;YEAR=2012"/>
    <hyperlink ref="P285" r:id="rId3927" display="http://football6.myfantasyleague.com/2013/detailed?L=59380&amp;W=11&amp;P=9454&amp;YEAR=2012"/>
    <hyperlink ref="Q285" r:id="rId3928" display="http://football6.myfantasyleague.com/2013/detailed?L=59380&amp;W=12&amp;P=9454&amp;YEAR=2012"/>
    <hyperlink ref="R285" r:id="rId3929" display="http://football6.myfantasyleague.com/2013/detailed?L=59380&amp;W=13&amp;P=9454&amp;YEAR=2012"/>
    <hyperlink ref="S285" r:id="rId3930" display="http://football6.myfantasyleague.com/2013/detailed?L=59380&amp;W=14&amp;P=9454&amp;YEAR=2012"/>
    <hyperlink ref="V285" r:id="rId3931" display="http://football6.myfantasyleague.com/2013/detailed?L=59380&amp;W=17&amp;P=9454&amp;YEAR=2012"/>
    <hyperlink ref="C286" r:id="rId3932" tooltip="Week 1: vs Eagles Mon 4:10 p.m. PT" display="http://football6.myfantasyleague.com/2013/player?L=59380&amp;P=8365"/>
    <hyperlink ref="D286" r:id="rId3933" display="http://football6.myfantasyleague.com/2013/player?L=59380&amp;P=8365&amp;YEAR=2012"/>
    <hyperlink ref="F286" r:id="rId3934" display="http://football6.myfantasyleague.com/2013/detailed?L=59380&amp;W=1&amp;P=8365&amp;YEAR=2012"/>
    <hyperlink ref="G286" r:id="rId3935" display="http://football6.myfantasyleague.com/2013/detailed?L=59380&amp;W=2&amp;P=8365&amp;YEAR=2012"/>
    <hyperlink ref="H286" r:id="rId3936" display="http://football6.myfantasyleague.com/2013/detailed?L=59380&amp;W=3&amp;P=8365&amp;YEAR=2012"/>
    <hyperlink ref="I286" r:id="rId3937" display="http://football6.myfantasyleague.com/2013/detailed?L=59380&amp;W=4&amp;P=8365&amp;YEAR=2012"/>
    <hyperlink ref="J286" r:id="rId3938" display="http://football6.myfantasyleague.com/2013/detailed?L=59380&amp;W=5&amp;P=8365&amp;YEAR=2012"/>
    <hyperlink ref="K286" r:id="rId3939" display="http://football6.myfantasyleague.com/2013/detailed?L=59380&amp;W=6&amp;P=8365&amp;YEAR=2012"/>
    <hyperlink ref="L286" r:id="rId3940" display="http://football6.myfantasyleague.com/2013/detailed?L=59380&amp;W=7&amp;P=8365&amp;YEAR=2012"/>
    <hyperlink ref="M286" r:id="rId3941" display="http://football6.myfantasyleague.com/2013/detailed?L=59380&amp;W=8&amp;P=8365&amp;YEAR=2012"/>
    <hyperlink ref="N286" r:id="rId3942" display="http://football6.myfantasyleague.com/2013/detailed?L=59380&amp;W=9&amp;P=8365&amp;YEAR=2012"/>
    <hyperlink ref="P286" r:id="rId3943" display="http://football6.myfantasyleague.com/2013/detailed?L=59380&amp;W=11&amp;P=8365&amp;YEAR=2012"/>
    <hyperlink ref="Q286" r:id="rId3944" display="http://football6.myfantasyleague.com/2013/detailed?L=59380&amp;W=12&amp;P=8365&amp;YEAR=2012"/>
    <hyperlink ref="R286" r:id="rId3945" display="http://football6.myfantasyleague.com/2013/detailed?L=59380&amp;W=13&amp;P=8365&amp;YEAR=2012"/>
    <hyperlink ref="S286" r:id="rId3946" display="http://football6.myfantasyleague.com/2013/detailed?L=59380&amp;W=14&amp;P=8365&amp;YEAR=2012"/>
    <hyperlink ref="T286" r:id="rId3947" display="http://football6.myfantasyleague.com/2013/detailed?L=59380&amp;W=15&amp;P=8365&amp;YEAR=2012"/>
    <hyperlink ref="U286" r:id="rId3948" display="http://football6.myfantasyleague.com/2013/detailed?L=59380&amp;W=16&amp;P=8365&amp;YEAR=2012"/>
    <hyperlink ref="V286" r:id="rId3949" display="http://football6.myfantasyleague.com/2013/detailed?L=59380&amp;W=17&amp;P=8365&amp;YEAR=2012"/>
    <hyperlink ref="C287" r:id="rId3950" tooltip="Week 1: at Lions Sun 10:00 a.m. PT" display="http://football6.myfantasyleague.com/2013/player?L=59380&amp;P=10776"/>
    <hyperlink ref="D287" r:id="rId3951" display="http://football6.myfantasyleague.com/2013/player?L=59380&amp;P=10776&amp;YEAR=2012"/>
    <hyperlink ref="H287" r:id="rId3952" display="http://football6.myfantasyleague.com/2013/detailed?L=59380&amp;W=3&amp;P=10776&amp;YEAR=2012"/>
    <hyperlink ref="I287" r:id="rId3953" display="http://football6.myfantasyleague.com/2013/detailed?L=59380&amp;W=4&amp;P=10776&amp;YEAR=2012"/>
    <hyperlink ref="J287" r:id="rId3954" display="http://football6.myfantasyleague.com/2013/detailed?L=59380&amp;W=5&amp;P=10776&amp;YEAR=2012"/>
    <hyperlink ref="K287" r:id="rId3955" display="http://football6.myfantasyleague.com/2013/detailed?L=59380&amp;W=6&amp;P=10776&amp;YEAR=2012"/>
    <hyperlink ref="O287" r:id="rId3956" display="http://football6.myfantasyleague.com/2013/detailed?L=59380&amp;W=10&amp;P=10776&amp;YEAR=2012"/>
    <hyperlink ref="C288" r:id="rId3957" tooltip="Week 1: Bye" display="http://football6.myfantasyleague.com/2013/player?L=59380&amp;P=9741"/>
    <hyperlink ref="D288" r:id="rId3958" display="http://football6.myfantasyleague.com/2013/player?L=59380&amp;P=9741&amp;YEAR=2012"/>
    <hyperlink ref="F288" r:id="rId3959" display="http://football6.myfantasyleague.com/2013/detailed?L=59380&amp;W=1&amp;P=9741&amp;YEAR=2012"/>
    <hyperlink ref="G288" r:id="rId3960" display="http://football6.myfantasyleague.com/2013/detailed?L=59380&amp;W=2&amp;P=9741&amp;YEAR=2012"/>
    <hyperlink ref="H288" r:id="rId3961" display="http://football6.myfantasyleague.com/2013/detailed?L=59380&amp;W=3&amp;P=9741&amp;YEAR=2012"/>
    <hyperlink ref="I288" r:id="rId3962" display="http://football6.myfantasyleague.com/2013/detailed?L=59380&amp;W=4&amp;P=9741&amp;YEAR=2012"/>
    <hyperlink ref="J288" r:id="rId3963" display="http://football6.myfantasyleague.com/2013/detailed?L=59380&amp;W=5&amp;P=9741&amp;YEAR=2012"/>
    <hyperlink ref="K288" r:id="rId3964" display="http://football6.myfantasyleague.com/2013/detailed?L=59380&amp;W=6&amp;P=9741&amp;YEAR=2012"/>
    <hyperlink ref="L288" r:id="rId3965" display="http://football6.myfantasyleague.com/2013/detailed?L=59380&amp;W=7&amp;P=9741&amp;YEAR=2012"/>
    <hyperlink ref="M288" r:id="rId3966" display="http://football6.myfantasyleague.com/2013/detailed?L=59380&amp;W=8&amp;P=9741&amp;YEAR=2012"/>
    <hyperlink ref="O288" r:id="rId3967" display="http://football6.myfantasyleague.com/2013/detailed?L=59380&amp;W=10&amp;P=9741&amp;YEAR=2012"/>
    <hyperlink ref="P288" r:id="rId3968" display="http://football6.myfantasyleague.com/2013/detailed?L=59380&amp;W=11&amp;P=9741&amp;YEAR=2012"/>
    <hyperlink ref="R288" r:id="rId3969" display="http://football6.myfantasyleague.com/2013/detailed?L=59380&amp;W=13&amp;P=9741&amp;YEAR=2012"/>
    <hyperlink ref="S288" r:id="rId3970" display="http://football6.myfantasyleague.com/2013/detailed?L=59380&amp;W=14&amp;P=9741&amp;YEAR=2012"/>
    <hyperlink ref="T288" r:id="rId3971" display="http://football6.myfantasyleague.com/2013/detailed?L=59380&amp;W=15&amp;P=9741&amp;YEAR=2012"/>
    <hyperlink ref="U288" r:id="rId3972" display="http://football6.myfantasyleague.com/2013/detailed?L=59380&amp;W=16&amp;P=9741&amp;YEAR=2012"/>
    <hyperlink ref="C289" r:id="rId3973" tooltip="Week 1: at Redskins Mon 4:10 p.m. PT" display="http://football6.myfantasyleague.com/2013/player?L=59380&amp;P=7958"/>
    <hyperlink ref="D289" r:id="rId3974" display="http://football6.myfantasyleague.com/2013/player?L=59380&amp;P=7958&amp;YEAR=2012"/>
    <hyperlink ref="F289" r:id="rId3975" display="http://football6.myfantasyleague.com/2013/detailed?L=59380&amp;W=1&amp;P=7958&amp;YEAR=2012"/>
    <hyperlink ref="G289" r:id="rId3976" display="http://football6.myfantasyleague.com/2013/detailed?L=59380&amp;W=2&amp;P=7958&amp;YEAR=2012"/>
    <hyperlink ref="H289" r:id="rId3977" display="http://football6.myfantasyleague.com/2013/detailed?L=59380&amp;W=3&amp;P=7958&amp;YEAR=2012"/>
    <hyperlink ref="I289" r:id="rId3978" display="http://football6.myfantasyleague.com/2013/detailed?L=59380&amp;W=4&amp;P=7958&amp;YEAR=2012"/>
    <hyperlink ref="J289" r:id="rId3979" display="http://football6.myfantasyleague.com/2013/detailed?L=59380&amp;W=5&amp;P=7958&amp;YEAR=2012"/>
    <hyperlink ref="K289" r:id="rId3980" display="http://football6.myfantasyleague.com/2013/detailed?L=59380&amp;W=6&amp;P=7958&amp;YEAR=2012"/>
    <hyperlink ref="M289" r:id="rId3981" display="http://football6.myfantasyleague.com/2013/detailed?L=59380&amp;W=8&amp;P=7958&amp;YEAR=2012"/>
    <hyperlink ref="N289" r:id="rId3982" display="http://football6.myfantasyleague.com/2013/detailed?L=59380&amp;W=9&amp;P=7958&amp;YEAR=2012"/>
    <hyperlink ref="O289" r:id="rId3983" display="http://football6.myfantasyleague.com/2013/detailed?L=59380&amp;W=10&amp;P=7958&amp;YEAR=2012"/>
    <hyperlink ref="P289" r:id="rId3984" display="http://football6.myfantasyleague.com/2013/detailed?L=59380&amp;W=11&amp;P=7958&amp;YEAR=2012"/>
    <hyperlink ref="Q289" r:id="rId3985" display="http://football6.myfantasyleague.com/2013/detailed?L=59380&amp;W=12&amp;P=7958&amp;YEAR=2012"/>
    <hyperlink ref="R289" r:id="rId3986" display="http://football6.myfantasyleague.com/2013/detailed?L=59380&amp;W=13&amp;P=7958&amp;YEAR=2012"/>
    <hyperlink ref="S289" r:id="rId3987" display="http://football6.myfantasyleague.com/2013/detailed?L=59380&amp;W=14&amp;P=7958&amp;YEAR=2012"/>
    <hyperlink ref="T289" r:id="rId3988" display="http://football6.myfantasyleague.com/2013/detailed?L=59380&amp;W=15&amp;P=7958&amp;YEAR=2012"/>
    <hyperlink ref="U289" r:id="rId3989" display="http://football6.myfantasyleague.com/2013/detailed?L=59380&amp;W=16&amp;P=7958&amp;YEAR=2012"/>
    <hyperlink ref="V289" r:id="rId3990" display="http://football6.myfantasyleague.com/2013/detailed?L=59380&amp;W=17&amp;P=7958&amp;YEAR=2012"/>
    <hyperlink ref="C290" r:id="rId3991" tooltip="Week 1: Bye" display="http://football6.myfantasyleague.com/2013/player?L=59380&amp;P=7533"/>
    <hyperlink ref="D290" r:id="rId3992" display="http://football6.myfantasyleague.com/2013/player?L=59380&amp;P=7533&amp;YEAR=2012"/>
    <hyperlink ref="F290" r:id="rId3993" display="http://football6.myfantasyleague.com/2013/detailed?L=59380&amp;W=1&amp;P=7533&amp;YEAR=2012"/>
    <hyperlink ref="G290" r:id="rId3994" display="http://football6.myfantasyleague.com/2013/detailed?L=59380&amp;W=2&amp;P=7533&amp;YEAR=2012"/>
    <hyperlink ref="H290" r:id="rId3995" display="http://football6.myfantasyleague.com/2013/detailed?L=59380&amp;W=3&amp;P=7533&amp;YEAR=2012"/>
    <hyperlink ref="I290" r:id="rId3996" display="http://football6.myfantasyleague.com/2013/detailed?L=59380&amp;W=4&amp;P=7533&amp;YEAR=2012"/>
    <hyperlink ref="K290" r:id="rId3997" display="http://football6.myfantasyleague.com/2013/detailed?L=59380&amp;W=6&amp;P=7533&amp;YEAR=2012"/>
    <hyperlink ref="L290" r:id="rId3998" display="http://football6.myfantasyleague.com/2013/detailed?L=59380&amp;W=7&amp;P=7533&amp;YEAR=2012"/>
    <hyperlink ref="M290" r:id="rId3999" display="http://football6.myfantasyleague.com/2013/detailed?L=59380&amp;W=8&amp;P=7533&amp;YEAR=2012"/>
    <hyperlink ref="N290" r:id="rId4000" display="http://football6.myfantasyleague.com/2013/detailed?L=59380&amp;W=9&amp;P=7533&amp;YEAR=2012"/>
    <hyperlink ref="O290" r:id="rId4001" display="http://football6.myfantasyleague.com/2013/detailed?L=59380&amp;W=10&amp;P=7533&amp;YEAR=2012"/>
    <hyperlink ref="P290" r:id="rId4002" display="http://football6.myfantasyleague.com/2013/detailed?L=59380&amp;W=11&amp;P=7533&amp;YEAR=2012"/>
    <hyperlink ref="Q290" r:id="rId4003" display="http://football6.myfantasyleague.com/2013/detailed?L=59380&amp;W=12&amp;P=7533&amp;YEAR=2012"/>
    <hyperlink ref="R290" r:id="rId4004" display="http://football6.myfantasyleague.com/2013/detailed?L=59380&amp;W=13&amp;P=7533&amp;YEAR=2012"/>
    <hyperlink ref="C291" r:id="rId4005" tooltip="Week 1: vs Falcons Sun 10:00 a.m. PT" display="http://football6.myfantasyleague.com/2013/player?L=59380&amp;P=6655"/>
    <hyperlink ref="D291" r:id="rId4006" display="http://football6.myfantasyleague.com/2013/player?L=59380&amp;P=6655&amp;YEAR=2012"/>
    <hyperlink ref="F291" r:id="rId4007" display="http://football6.myfantasyleague.com/2013/detailed?L=59380&amp;W=1&amp;P=6655&amp;YEAR=2012"/>
    <hyperlink ref="G291" r:id="rId4008" display="http://football6.myfantasyleague.com/2013/detailed?L=59380&amp;W=2&amp;P=6655&amp;YEAR=2012"/>
    <hyperlink ref="K291" r:id="rId4009" display="http://football6.myfantasyleague.com/2013/detailed?L=59380&amp;W=6&amp;P=6655&amp;YEAR=2012"/>
    <hyperlink ref="L291" r:id="rId4010" display="http://football6.myfantasyleague.com/2013/detailed?L=59380&amp;W=7&amp;P=6655&amp;YEAR=2012"/>
    <hyperlink ref="M291" r:id="rId4011" display="http://football6.myfantasyleague.com/2013/detailed?L=59380&amp;W=8&amp;P=6655&amp;YEAR=2012"/>
    <hyperlink ref="N291" r:id="rId4012" display="http://football6.myfantasyleague.com/2013/detailed?L=59380&amp;W=9&amp;P=6655&amp;YEAR=2012"/>
    <hyperlink ref="O291" r:id="rId4013" display="http://football6.myfantasyleague.com/2013/detailed?L=59380&amp;W=10&amp;P=6655&amp;YEAR=2012"/>
    <hyperlink ref="C292" r:id="rId4014" tooltip="Week 1: at Redskins Mon 4:10 p.m. PT" display="http://football6.myfantasyleague.com/2013/player?L=59380&amp;P=10026"/>
    <hyperlink ref="D292" r:id="rId4015" display="http://football6.myfantasyleague.com/2013/player?L=59380&amp;P=10026&amp;YEAR=2012"/>
    <hyperlink ref="F292" r:id="rId4016" display="http://football6.myfantasyleague.com/2013/detailed?L=59380&amp;W=1&amp;P=10026&amp;YEAR=2012"/>
    <hyperlink ref="G292" r:id="rId4017" display="http://football6.myfantasyleague.com/2013/detailed?L=59380&amp;W=2&amp;P=10026&amp;YEAR=2012"/>
    <hyperlink ref="H292" r:id="rId4018" display="http://football6.myfantasyleague.com/2013/detailed?L=59380&amp;W=3&amp;P=10026&amp;YEAR=2012"/>
    <hyperlink ref="I292" r:id="rId4019" display="http://football6.myfantasyleague.com/2013/detailed?L=59380&amp;W=4&amp;P=10026&amp;YEAR=2012"/>
    <hyperlink ref="J292" r:id="rId4020" display="http://football6.myfantasyleague.com/2013/detailed?L=59380&amp;W=5&amp;P=10026&amp;YEAR=2012"/>
    <hyperlink ref="K292" r:id="rId4021" display="http://football6.myfantasyleague.com/2013/detailed?L=59380&amp;W=6&amp;P=10026&amp;YEAR=2012"/>
    <hyperlink ref="M292" r:id="rId4022" display="http://football6.myfantasyleague.com/2013/detailed?L=59380&amp;W=8&amp;P=10026&amp;YEAR=2012"/>
    <hyperlink ref="N292" r:id="rId4023" display="http://football6.myfantasyleague.com/2013/detailed?L=59380&amp;W=9&amp;P=10026&amp;YEAR=2012"/>
    <hyperlink ref="O292" r:id="rId4024" display="http://football6.myfantasyleague.com/2013/detailed?L=59380&amp;W=10&amp;P=10026&amp;YEAR=2012"/>
    <hyperlink ref="P292" r:id="rId4025" display="http://football6.myfantasyleague.com/2013/detailed?L=59380&amp;W=11&amp;P=10026&amp;YEAR=2012"/>
    <hyperlink ref="Q292" r:id="rId4026" display="http://football6.myfantasyleague.com/2013/detailed?L=59380&amp;W=12&amp;P=10026&amp;YEAR=2012"/>
    <hyperlink ref="R292" r:id="rId4027" display="http://football6.myfantasyleague.com/2013/detailed?L=59380&amp;W=13&amp;P=10026&amp;YEAR=2012"/>
    <hyperlink ref="U292" r:id="rId4028" display="http://football6.myfantasyleague.com/2013/detailed?L=59380&amp;W=16&amp;P=10026&amp;YEAR=2012"/>
    <hyperlink ref="V292" r:id="rId4029" display="http://football6.myfantasyleague.com/2013/detailed?L=59380&amp;W=17&amp;P=10026&amp;YEAR=2012"/>
    <hyperlink ref="C293" r:id="rId4030" tooltip="Week 1: vs Packers Sun 1:25 p.m. PT" display="http://football6.myfantasyleague.com/2013/player?L=59380&amp;P=9563"/>
    <hyperlink ref="D293" r:id="rId4031" display="http://football6.myfantasyleague.com/2013/player?L=59380&amp;P=9563&amp;YEAR=2012"/>
    <hyperlink ref="H293" r:id="rId4032" display="http://football6.myfantasyleague.com/2013/detailed?L=59380&amp;W=3&amp;P=9563&amp;YEAR=2012"/>
    <hyperlink ref="C294" r:id="rId4033" tooltip="Week 1: vs Falcons Sun 10:00 a.m. PT" display="http://football6.myfantasyleague.com/2013/player?L=59380&amp;P=9396"/>
    <hyperlink ref="D294" r:id="rId4034" display="http://football6.myfantasyleague.com/2013/player?L=59380&amp;P=9396&amp;YEAR=2012"/>
    <hyperlink ref="F294" r:id="rId4035" display="http://football6.myfantasyleague.com/2013/detailed?L=59380&amp;W=1&amp;P=9396&amp;YEAR=2012"/>
    <hyperlink ref="G294" r:id="rId4036" display="http://football6.myfantasyleague.com/2013/detailed?L=59380&amp;W=2&amp;P=9396&amp;YEAR=2012"/>
    <hyperlink ref="H294" r:id="rId4037" display="http://football6.myfantasyleague.com/2013/detailed?L=59380&amp;W=3&amp;P=9396&amp;YEAR=2012"/>
    <hyperlink ref="I294" r:id="rId4038" display="http://football6.myfantasyleague.com/2013/detailed?L=59380&amp;W=4&amp;P=9396&amp;YEAR=2012"/>
    <hyperlink ref="J294" r:id="rId4039" display="http://football6.myfantasyleague.com/2013/detailed?L=59380&amp;W=5&amp;P=9396&amp;YEAR=2012"/>
    <hyperlink ref="L294" r:id="rId4040" display="http://football6.myfantasyleague.com/2013/detailed?L=59380&amp;W=7&amp;P=9396&amp;YEAR=2012"/>
    <hyperlink ref="M294" r:id="rId4041" display="http://football6.myfantasyleague.com/2013/detailed?L=59380&amp;W=8&amp;P=9396&amp;YEAR=2012"/>
    <hyperlink ref="N294" r:id="rId4042" display="http://football6.myfantasyleague.com/2013/detailed?L=59380&amp;W=9&amp;P=9396&amp;YEAR=2012"/>
    <hyperlink ref="O294" r:id="rId4043" display="http://football6.myfantasyleague.com/2013/detailed?L=59380&amp;W=10&amp;P=9396&amp;YEAR=2012"/>
    <hyperlink ref="P294" r:id="rId4044" display="http://football6.myfantasyleague.com/2013/detailed?L=59380&amp;W=11&amp;P=9396&amp;YEAR=2012"/>
    <hyperlink ref="Q294" r:id="rId4045" display="http://football6.myfantasyleague.com/2013/detailed?L=59380&amp;W=12&amp;P=9396&amp;YEAR=2012"/>
    <hyperlink ref="R294" r:id="rId4046" display="http://football6.myfantasyleague.com/2013/detailed?L=59380&amp;W=13&amp;P=9396&amp;YEAR=2012"/>
    <hyperlink ref="S294" r:id="rId4047" display="http://football6.myfantasyleague.com/2013/detailed?L=59380&amp;W=14&amp;P=9396&amp;YEAR=2012"/>
    <hyperlink ref="T294" r:id="rId4048" display="http://football6.myfantasyleague.com/2013/detailed?L=59380&amp;W=15&amp;P=9396&amp;YEAR=2012"/>
    <hyperlink ref="V294" r:id="rId4049" display="http://football6.myfantasyleague.com/2013/detailed?L=59380&amp;W=17&amp;P=9396&amp;YEAR=2012"/>
    <hyperlink ref="C295" r:id="rId4050" tooltip="Week 1: vs Falcons Sun 10:00 a.m. PT" display="http://football6.myfantasyleague.com/2013/player?L=59380&amp;P=8493"/>
    <hyperlink ref="D295" r:id="rId4051" display="http://football6.myfantasyleague.com/2013/player?L=59380&amp;P=8493&amp;YEAR=2012"/>
    <hyperlink ref="F295" r:id="rId4052" display="http://football6.myfantasyleague.com/2013/detailed?L=59380&amp;W=1&amp;P=8493&amp;YEAR=2012"/>
    <hyperlink ref="G295" r:id="rId4053" display="http://football6.myfantasyleague.com/2013/detailed?L=59380&amp;W=2&amp;P=8493&amp;YEAR=2012"/>
    <hyperlink ref="H295" r:id="rId4054" display="http://football6.myfantasyleague.com/2013/detailed?L=59380&amp;W=3&amp;P=8493&amp;YEAR=2012"/>
    <hyperlink ref="I295" r:id="rId4055" display="http://football6.myfantasyleague.com/2013/detailed?L=59380&amp;W=4&amp;P=8493&amp;YEAR=2012"/>
    <hyperlink ref="J295" r:id="rId4056" display="http://football6.myfantasyleague.com/2013/detailed?L=59380&amp;W=5&amp;P=8493&amp;YEAR=2012"/>
    <hyperlink ref="L295" r:id="rId4057" display="http://football6.myfantasyleague.com/2013/detailed?L=59380&amp;W=7&amp;P=8493&amp;YEAR=2012"/>
    <hyperlink ref="M295" r:id="rId4058" display="http://football6.myfantasyleague.com/2013/detailed?L=59380&amp;W=8&amp;P=8493&amp;YEAR=2012"/>
    <hyperlink ref="N295" r:id="rId4059" display="http://football6.myfantasyleague.com/2013/detailed?L=59380&amp;W=9&amp;P=8493&amp;YEAR=2012"/>
    <hyperlink ref="O295" r:id="rId4060" display="http://football6.myfantasyleague.com/2013/detailed?L=59380&amp;W=10&amp;P=8493&amp;YEAR=2012"/>
    <hyperlink ref="P295" r:id="rId4061" display="http://football6.myfantasyleague.com/2013/detailed?L=59380&amp;W=11&amp;P=8493&amp;YEAR=2012"/>
    <hyperlink ref="Q295" r:id="rId4062" display="http://football6.myfantasyleague.com/2013/detailed?L=59380&amp;W=12&amp;P=8493&amp;YEAR=2012"/>
    <hyperlink ref="R295" r:id="rId4063" display="http://football6.myfantasyleague.com/2013/detailed?L=59380&amp;W=13&amp;P=8493&amp;YEAR=2012"/>
    <hyperlink ref="S295" r:id="rId4064" display="http://football6.myfantasyleague.com/2013/detailed?L=59380&amp;W=14&amp;P=8493&amp;YEAR=2012"/>
    <hyperlink ref="T295" r:id="rId4065" display="http://football6.myfantasyleague.com/2013/detailed?L=59380&amp;W=15&amp;P=8493&amp;YEAR=2012"/>
    <hyperlink ref="U295" r:id="rId4066" display="http://football6.myfantasyleague.com/2013/detailed?L=59380&amp;W=16&amp;P=8493&amp;YEAR=2012"/>
    <hyperlink ref="V295" r:id="rId4067" display="http://football6.myfantasyleague.com/2013/detailed?L=59380&amp;W=17&amp;P=8493&amp;YEAR=2012"/>
    <hyperlink ref="W295" r:id="rId4068" tooltip="Franchise home page" display="http://football6.myfantasyleague.com/2013/options?L=59380&amp;F=0002&amp;O=07"/>
    <hyperlink ref="C296" r:id="rId4069" tooltip="Week 1: at Saints Sun 10:00 a.m. PT" display="http://football6.myfantasyleague.com/2013/player?L=59380&amp;P=10686"/>
    <hyperlink ref="D296" r:id="rId4070" display="http://football6.myfantasyleague.com/2013/player?L=59380&amp;P=10686&amp;YEAR=2012"/>
    <hyperlink ref="F296" r:id="rId4071" display="http://football6.myfantasyleague.com/2013/detailed?L=59380&amp;W=1&amp;P=10686&amp;YEAR=2012"/>
    <hyperlink ref="G296" r:id="rId4072" display="http://football6.myfantasyleague.com/2013/detailed?L=59380&amp;W=2&amp;P=10686&amp;YEAR=2012"/>
    <hyperlink ref="H296" r:id="rId4073" display="http://football6.myfantasyleague.com/2013/detailed?L=59380&amp;W=3&amp;P=10686&amp;YEAR=2012"/>
    <hyperlink ref="I296" r:id="rId4074" display="http://football6.myfantasyleague.com/2013/detailed?L=59380&amp;W=4&amp;P=10686&amp;YEAR=2012"/>
    <hyperlink ref="J296" r:id="rId4075" display="http://football6.myfantasyleague.com/2013/detailed?L=59380&amp;W=5&amp;P=10686&amp;YEAR=2012"/>
    <hyperlink ref="K296" r:id="rId4076" display="http://football6.myfantasyleague.com/2013/detailed?L=59380&amp;W=6&amp;P=10686&amp;YEAR=2012"/>
    <hyperlink ref="M296" r:id="rId4077" display="http://football6.myfantasyleague.com/2013/detailed?L=59380&amp;W=8&amp;P=10686&amp;YEAR=2012"/>
    <hyperlink ref="Q296" r:id="rId4078" display="http://football6.myfantasyleague.com/2013/detailed?L=59380&amp;W=12&amp;P=10686&amp;YEAR=2012"/>
    <hyperlink ref="R296" r:id="rId4079" display="http://football6.myfantasyleague.com/2013/detailed?L=59380&amp;W=13&amp;P=10686&amp;YEAR=2012"/>
    <hyperlink ref="S296" r:id="rId4080" display="http://football6.myfantasyleague.com/2013/detailed?L=59380&amp;W=14&amp;P=10686&amp;YEAR=2012"/>
    <hyperlink ref="T296" r:id="rId4081" display="http://football6.myfantasyleague.com/2013/detailed?L=59380&amp;W=15&amp;P=10686&amp;YEAR=2012"/>
    <hyperlink ref="U296" r:id="rId4082" display="http://football6.myfantasyleague.com/2013/detailed?L=59380&amp;W=16&amp;P=10686&amp;YEAR=2012"/>
    <hyperlink ref="C297" r:id="rId4083" tooltip="Week 1: at Bears Sun 10:00 a.m. PT" display="http://football6.myfantasyleague.com/2013/player?L=59380&amp;P=9950"/>
    <hyperlink ref="D297" r:id="rId4084" display="http://football6.myfantasyleague.com/2013/player?L=59380&amp;P=9950&amp;YEAR=2012"/>
    <hyperlink ref="F297" r:id="rId4085" display="http://football6.myfantasyleague.com/2013/detailed?L=59380&amp;W=1&amp;P=9950&amp;YEAR=2012"/>
    <hyperlink ref="G297" r:id="rId4086" display="http://football6.myfantasyleague.com/2013/detailed?L=59380&amp;W=2&amp;P=9950&amp;YEAR=2012"/>
    <hyperlink ref="I297" r:id="rId4087" display="http://football6.myfantasyleague.com/2013/detailed?L=59380&amp;W=4&amp;P=9950&amp;YEAR=2012"/>
    <hyperlink ref="U297" r:id="rId4088" display="http://football6.myfantasyleague.com/2013/detailed?L=59380&amp;W=16&amp;P=9950&amp;YEAR=2012"/>
    <hyperlink ref="V297" r:id="rId4089" display="http://football6.myfantasyleague.com/2013/detailed?L=59380&amp;W=17&amp;P=9950&amp;YEAR=2012"/>
    <hyperlink ref="C298" r:id="rId4090" tooltip="Week 1: vs Raiders Sun 10:00 a.m. PT" display="http://football6.myfantasyleague.com/2013/player?L=59380&amp;P=10022"/>
    <hyperlink ref="D298" r:id="rId4091" display="http://football6.myfantasyleague.com/2013/player?L=59380&amp;P=10022&amp;YEAR=2012"/>
    <hyperlink ref="F298" r:id="rId4092" display="http://football6.myfantasyleague.com/2013/detailed?L=59380&amp;W=1&amp;P=10022&amp;YEAR=2012"/>
    <hyperlink ref="G298" r:id="rId4093" display="http://football6.myfantasyleague.com/2013/detailed?L=59380&amp;W=2&amp;P=10022&amp;YEAR=2012"/>
    <hyperlink ref="H298" r:id="rId4094" display="http://football6.myfantasyleague.com/2013/detailed?L=59380&amp;W=3&amp;P=10022&amp;YEAR=2012"/>
    <hyperlink ref="J298" r:id="rId4095" display="http://football6.myfantasyleague.com/2013/detailed?L=59380&amp;W=5&amp;P=10022&amp;YEAR=2012"/>
    <hyperlink ref="K298" r:id="rId4096" display="http://football6.myfantasyleague.com/2013/detailed?L=59380&amp;W=6&amp;P=10022&amp;YEAR=2012"/>
    <hyperlink ref="L298" r:id="rId4097" display="http://football6.myfantasyleague.com/2013/detailed?L=59380&amp;W=7&amp;P=10022&amp;YEAR=2012"/>
    <hyperlink ref="M298" r:id="rId4098" display="http://football6.myfantasyleague.com/2013/detailed?L=59380&amp;W=8&amp;P=10022&amp;YEAR=2012"/>
    <hyperlink ref="N298" r:id="rId4099" display="http://football6.myfantasyleague.com/2013/detailed?L=59380&amp;W=9&amp;P=10022&amp;YEAR=2012"/>
    <hyperlink ref="O298" r:id="rId4100" display="http://football6.myfantasyleague.com/2013/detailed?L=59380&amp;W=10&amp;P=10022&amp;YEAR=2012"/>
    <hyperlink ref="P298" r:id="rId4101" display="http://football6.myfantasyleague.com/2013/detailed?L=59380&amp;W=11&amp;P=10022&amp;YEAR=2012"/>
    <hyperlink ref="Q298" r:id="rId4102" display="http://football6.myfantasyleague.com/2013/detailed?L=59380&amp;W=12&amp;P=10022&amp;YEAR=2012"/>
    <hyperlink ref="R298" r:id="rId4103" display="http://football6.myfantasyleague.com/2013/detailed?L=59380&amp;W=13&amp;P=10022&amp;YEAR=2012"/>
    <hyperlink ref="S298" r:id="rId4104" display="http://football6.myfantasyleague.com/2013/detailed?L=59380&amp;W=14&amp;P=10022&amp;YEAR=2012"/>
    <hyperlink ref="C299" r:id="rId4105" tooltip="Week 1: at Cowboys Sun 5:30 p.m. PT" display="http://football6.myfantasyleague.com/2013/player?L=59380&amp;P=9055"/>
    <hyperlink ref="D299" r:id="rId4106" display="http://football6.myfantasyleague.com/2013/player?L=59380&amp;P=9055&amp;YEAR=2012"/>
    <hyperlink ref="F299" r:id="rId4107" display="http://football6.myfantasyleague.com/2013/detailed?L=59380&amp;W=1&amp;P=9055&amp;YEAR=2012"/>
    <hyperlink ref="G299" r:id="rId4108" display="http://football6.myfantasyleague.com/2013/detailed?L=59380&amp;W=2&amp;P=9055&amp;YEAR=2012"/>
    <hyperlink ref="H299" r:id="rId4109" display="http://football6.myfantasyleague.com/2013/detailed?L=59380&amp;W=3&amp;P=9055&amp;YEAR=2012"/>
    <hyperlink ref="I299" r:id="rId4110" display="http://football6.myfantasyleague.com/2013/detailed?L=59380&amp;W=4&amp;P=9055&amp;YEAR=2012"/>
    <hyperlink ref="K299" r:id="rId4111" display="http://football6.myfantasyleague.com/2013/detailed?L=59380&amp;W=6&amp;P=9055&amp;YEAR=2012"/>
    <hyperlink ref="L299" r:id="rId4112" display="http://football6.myfantasyleague.com/2013/detailed?L=59380&amp;W=7&amp;P=9055&amp;YEAR=2012"/>
    <hyperlink ref="M299" r:id="rId4113" display="http://football6.myfantasyleague.com/2013/detailed?L=59380&amp;W=8&amp;P=9055&amp;YEAR=2012"/>
    <hyperlink ref="P299" r:id="rId4114" display="http://football6.myfantasyleague.com/2013/detailed?L=59380&amp;W=11&amp;P=9055&amp;YEAR=2012"/>
    <hyperlink ref="Q299" r:id="rId4115" display="http://football6.myfantasyleague.com/2013/detailed?L=59380&amp;W=12&amp;P=9055&amp;YEAR=2012"/>
    <hyperlink ref="R299" r:id="rId4116" display="http://football6.myfantasyleague.com/2013/detailed?L=59380&amp;W=13&amp;P=9055&amp;YEAR=2012"/>
    <hyperlink ref="S299" r:id="rId4117" display="http://football6.myfantasyleague.com/2013/detailed?L=59380&amp;W=14&amp;P=9055&amp;YEAR=2012"/>
    <hyperlink ref="T299" r:id="rId4118" display="http://football6.myfantasyleague.com/2013/detailed?L=59380&amp;W=15&amp;P=9055&amp;YEAR=2012"/>
    <hyperlink ref="U299" r:id="rId4119" display="http://football6.myfantasyleague.com/2013/detailed?L=59380&amp;W=16&amp;P=9055&amp;YEAR=2012"/>
    <hyperlink ref="V299" r:id="rId4120" display="http://football6.myfantasyleague.com/2013/detailed?L=59380&amp;W=17&amp;P=9055&amp;YEAR=2012"/>
    <hyperlink ref="C300" r:id="rId4121" tooltip="Week 1: vs Cardinals Sun 1:25 p.m. PT" display="http://football6.myfantasyleague.com/2013/player?L=59380&amp;P=11016"/>
    <hyperlink ref="D300" r:id="rId4122" display="http://football6.myfantasyleague.com/2013/player?L=59380&amp;P=11016&amp;YEAR=2012"/>
    <hyperlink ref="O300" r:id="rId4123" display="http://football6.myfantasyleague.com/2013/detailed?L=59380&amp;W=10&amp;P=11016&amp;YEAR=2012"/>
    <hyperlink ref="C301" r:id="rId4124" tooltip="Week 1: Bye" display="http://football6.myfantasyleague.com/2013/player?L=59380&amp;P=7914"/>
    <hyperlink ref="D301" r:id="rId4125" display="http://football6.myfantasyleague.com/2013/player?L=59380&amp;P=7914&amp;YEAR=2012"/>
    <hyperlink ref="F301" r:id="rId4126" display="http://football6.myfantasyleague.com/2013/detailed?L=59380&amp;W=1&amp;P=7914&amp;YEAR=2012"/>
    <hyperlink ref="G301" r:id="rId4127" display="http://football6.myfantasyleague.com/2013/detailed?L=59380&amp;W=2&amp;P=7914&amp;YEAR=2012"/>
    <hyperlink ref="H301" r:id="rId4128" display="http://football6.myfantasyleague.com/2013/detailed?L=59380&amp;W=3&amp;P=7914&amp;YEAR=2012"/>
    <hyperlink ref="I301" r:id="rId4129" display="http://football6.myfantasyleague.com/2013/detailed?L=59380&amp;W=4&amp;P=7914&amp;YEAR=2012"/>
    <hyperlink ref="J301" r:id="rId4130" display="http://football6.myfantasyleague.com/2013/detailed?L=59380&amp;W=5&amp;P=7914&amp;YEAR=2012"/>
    <hyperlink ref="K301" r:id="rId4131" display="http://football6.myfantasyleague.com/2013/detailed?L=59380&amp;W=6&amp;P=7914&amp;YEAR=2012"/>
    <hyperlink ref="L301" r:id="rId4132" display="http://football6.myfantasyleague.com/2013/detailed?L=59380&amp;W=7&amp;P=7914&amp;YEAR=2012"/>
    <hyperlink ref="N301" r:id="rId4133" display="http://football6.myfantasyleague.com/2013/detailed?L=59380&amp;W=9&amp;P=7914&amp;YEAR=2012"/>
    <hyperlink ref="O301" r:id="rId4134" display="http://football6.myfantasyleague.com/2013/detailed?L=59380&amp;W=10&amp;P=7914&amp;YEAR=2012"/>
    <hyperlink ref="P301" r:id="rId4135" display="http://football6.myfantasyleague.com/2013/detailed?L=59380&amp;W=11&amp;P=7914&amp;YEAR=2012"/>
    <hyperlink ref="Q301" r:id="rId4136" display="http://football6.myfantasyleague.com/2013/detailed?L=59380&amp;W=12&amp;P=7914&amp;YEAR=2012"/>
    <hyperlink ref="R301" r:id="rId4137" display="http://football6.myfantasyleague.com/2013/detailed?L=59380&amp;W=13&amp;P=7914&amp;YEAR=2012"/>
    <hyperlink ref="S301" r:id="rId4138" display="http://football6.myfantasyleague.com/2013/detailed?L=59380&amp;W=14&amp;P=7914&amp;YEAR=2012"/>
    <hyperlink ref="T301" r:id="rId4139" display="http://football6.myfantasyleague.com/2013/detailed?L=59380&amp;W=15&amp;P=7914&amp;YEAR=2012"/>
    <hyperlink ref="U301" r:id="rId4140" display="http://football6.myfantasyleague.com/2013/detailed?L=59380&amp;W=16&amp;P=7914&amp;YEAR=2012"/>
    <hyperlink ref="V301" r:id="rId4141" display="http://football6.myfantasyleague.com/2013/detailed?L=59380&amp;W=17&amp;P=7914&amp;YEAR=2012"/>
    <hyperlink ref="C302" r:id="rId4142" tooltip="Week 1: vs Bengals Sun 10:00 a.m. PT" display="http://football6.myfantasyleague.com/2013/player?L=59380&amp;P=10344"/>
    <hyperlink ref="D302" r:id="rId4143" display="http://football6.myfantasyleague.com/2013/player?L=59380&amp;P=10344&amp;YEAR=2012"/>
    <hyperlink ref="F302" r:id="rId4144" display="http://football6.myfantasyleague.com/2013/detailed?L=59380&amp;W=1&amp;P=10344&amp;YEAR=2012"/>
    <hyperlink ref="G302" r:id="rId4145" display="http://football6.myfantasyleague.com/2013/detailed?L=59380&amp;W=2&amp;P=10344&amp;YEAR=2012"/>
    <hyperlink ref="H302" r:id="rId4146" display="http://football6.myfantasyleague.com/2013/detailed?L=59380&amp;W=3&amp;P=10344&amp;YEAR=2012"/>
    <hyperlink ref="I302" r:id="rId4147" display="http://football6.myfantasyleague.com/2013/detailed?L=59380&amp;W=4&amp;P=10344&amp;YEAR=2012"/>
    <hyperlink ref="J302" r:id="rId4148" display="http://football6.myfantasyleague.com/2013/detailed?L=59380&amp;W=5&amp;P=10344&amp;YEAR=2012"/>
    <hyperlink ref="L302" r:id="rId4149" display="http://football6.myfantasyleague.com/2013/detailed?L=59380&amp;W=7&amp;P=10344&amp;YEAR=2012"/>
    <hyperlink ref="M302" r:id="rId4150" display="http://football6.myfantasyleague.com/2013/detailed?L=59380&amp;W=8&amp;P=10344&amp;YEAR=2012"/>
    <hyperlink ref="N302" r:id="rId4151" display="http://football6.myfantasyleague.com/2013/detailed?L=59380&amp;W=9&amp;P=10344&amp;YEAR=2012"/>
    <hyperlink ref="O302" r:id="rId4152" display="http://football6.myfantasyleague.com/2013/detailed?L=59380&amp;W=10&amp;P=10344&amp;YEAR=2012"/>
    <hyperlink ref="P302" r:id="rId4153" display="http://football6.myfantasyleague.com/2013/detailed?L=59380&amp;W=11&amp;P=10344&amp;YEAR=2012"/>
    <hyperlink ref="Q302" r:id="rId4154" display="http://football6.myfantasyleague.com/2013/detailed?L=59380&amp;W=12&amp;P=10344&amp;YEAR=2012"/>
    <hyperlink ref="R302" r:id="rId4155" display="http://football6.myfantasyleague.com/2013/detailed?L=59380&amp;W=13&amp;P=10344&amp;YEAR=2012"/>
    <hyperlink ref="S302" r:id="rId4156" display="http://football6.myfantasyleague.com/2013/detailed?L=59380&amp;W=14&amp;P=10344&amp;YEAR=2012"/>
    <hyperlink ref="T302" r:id="rId4157" display="http://football6.myfantasyleague.com/2013/detailed?L=59380&amp;W=15&amp;P=10344&amp;YEAR=2012"/>
    <hyperlink ref="U302" r:id="rId4158" display="http://football6.myfantasyleague.com/2013/detailed?L=59380&amp;W=16&amp;P=10344&amp;YEAR=2012"/>
    <hyperlink ref="C303" r:id="rId4159" tooltip="Week 1: at Lions Sun 10:00 a.m. PT" display="http://football6.myfantasyleague.com/2013/player?L=59380&amp;P=9894"/>
    <hyperlink ref="D303" r:id="rId4160" display="http://football6.myfantasyleague.com/2013/player?L=59380&amp;P=9894&amp;YEAR=2012"/>
    <hyperlink ref="F303" r:id="rId4161" display="http://football6.myfantasyleague.com/2013/detailed?L=59380&amp;W=1&amp;P=9894&amp;YEAR=2012"/>
    <hyperlink ref="G303" r:id="rId4162" display="http://football6.myfantasyleague.com/2013/detailed?L=59380&amp;W=2&amp;P=9894&amp;YEAR=2012"/>
    <hyperlink ref="H303" r:id="rId4163" display="http://football6.myfantasyleague.com/2013/detailed?L=59380&amp;W=3&amp;P=9894&amp;YEAR=2012"/>
    <hyperlink ref="I303" r:id="rId4164" display="http://football6.myfantasyleague.com/2013/detailed?L=59380&amp;W=4&amp;P=9894&amp;YEAR=2012"/>
    <hyperlink ref="J303" r:id="rId4165" display="http://football6.myfantasyleague.com/2013/detailed?L=59380&amp;W=5&amp;P=9894&amp;YEAR=2012"/>
    <hyperlink ref="K303" r:id="rId4166" display="http://football6.myfantasyleague.com/2013/detailed?L=59380&amp;W=6&amp;P=9894&amp;YEAR=2012"/>
    <hyperlink ref="L303" r:id="rId4167" display="http://football6.myfantasyleague.com/2013/detailed?L=59380&amp;W=7&amp;P=9894&amp;YEAR=2012"/>
    <hyperlink ref="M303" r:id="rId4168" display="http://football6.myfantasyleague.com/2013/detailed?L=59380&amp;W=8&amp;P=9894&amp;YEAR=2012"/>
    <hyperlink ref="U303" r:id="rId4169" display="http://football6.myfantasyleague.com/2013/detailed?L=59380&amp;W=16&amp;P=9894&amp;YEAR=2012"/>
    <hyperlink ref="V303" r:id="rId4170" display="http://football6.myfantasyleague.com/2013/detailed?L=59380&amp;W=17&amp;P=9894&amp;YEAR=2012"/>
    <hyperlink ref="C304" r:id="rId4171" tooltip="Week 1: vs Cardinals Sun 1:25 p.m. PT" display="http://football6.myfantasyleague.com/2013/player?L=59380&amp;P=9474"/>
    <hyperlink ref="D304" r:id="rId4172" display="http://football6.myfantasyleague.com/2013/player?L=59380&amp;P=9474&amp;YEAR=2012"/>
    <hyperlink ref="F304" r:id="rId4173" display="http://football6.myfantasyleague.com/2013/detailed?L=59380&amp;W=1&amp;P=9474&amp;YEAR=2012"/>
    <hyperlink ref="G304" r:id="rId4174" display="http://football6.myfantasyleague.com/2013/detailed?L=59380&amp;W=2&amp;P=9474&amp;YEAR=2012"/>
    <hyperlink ref="H304" r:id="rId4175" display="http://football6.myfantasyleague.com/2013/detailed?L=59380&amp;W=3&amp;P=9474&amp;YEAR=2012"/>
    <hyperlink ref="I304" r:id="rId4176" display="http://football6.myfantasyleague.com/2013/detailed?L=59380&amp;W=4&amp;P=9474&amp;YEAR=2012"/>
    <hyperlink ref="J304" r:id="rId4177" display="http://football6.myfantasyleague.com/2013/detailed?L=59380&amp;W=5&amp;P=9474&amp;YEAR=2012"/>
    <hyperlink ref="K304" r:id="rId4178" display="http://football6.myfantasyleague.com/2013/detailed?L=59380&amp;W=6&amp;P=9474&amp;YEAR=2012"/>
    <hyperlink ref="L304" r:id="rId4179" display="http://football6.myfantasyleague.com/2013/detailed?L=59380&amp;W=7&amp;P=9474&amp;YEAR=2012"/>
    <hyperlink ref="M304" r:id="rId4180" display="http://football6.myfantasyleague.com/2013/detailed?L=59380&amp;W=8&amp;P=9474&amp;YEAR=2012"/>
    <hyperlink ref="N304" r:id="rId4181" display="http://football6.myfantasyleague.com/2013/detailed?L=59380&amp;W=9&amp;P=9474&amp;YEAR=2012"/>
    <hyperlink ref="O304" r:id="rId4182" display="http://football6.myfantasyleague.com/2013/detailed?L=59380&amp;W=10&amp;P=9474&amp;YEAR=2012"/>
    <hyperlink ref="Q304" r:id="rId4183" display="http://football6.myfantasyleague.com/2013/detailed?L=59380&amp;W=12&amp;P=9474&amp;YEAR=2012"/>
    <hyperlink ref="R304" r:id="rId4184" display="http://football6.myfantasyleague.com/2013/detailed?L=59380&amp;W=13&amp;P=9474&amp;YEAR=2012"/>
    <hyperlink ref="S304" r:id="rId4185" display="http://football6.myfantasyleague.com/2013/detailed?L=59380&amp;W=14&amp;P=9474&amp;YEAR=2012"/>
    <hyperlink ref="W304" r:id="rId4186" tooltip="Franchise home page" display="http://football6.myfantasyleague.com/2013/options?L=59380&amp;F=0001&amp;O=07"/>
    <hyperlink ref="C305" r:id="rId4187" tooltip="Week 1: Bye" display="http://football6.myfantasyleague.com/2013/player?L=59380&amp;P=7471"/>
    <hyperlink ref="D305" r:id="rId4188" display="http://football6.myfantasyleague.com/2013/player?L=59380&amp;P=7471&amp;YEAR=2012"/>
    <hyperlink ref="M305" r:id="rId4189" display="http://football6.myfantasyleague.com/2013/detailed?L=59380&amp;W=8&amp;P=7471&amp;YEAR=2012"/>
    <hyperlink ref="N305" r:id="rId4190" display="http://football6.myfantasyleague.com/2013/detailed?L=59380&amp;W=9&amp;P=7471&amp;YEAR=2012"/>
    <hyperlink ref="P305" r:id="rId4191" display="http://football6.myfantasyleague.com/2013/detailed?L=59380&amp;W=11&amp;P=7471&amp;YEAR=2012"/>
    <hyperlink ref="R305" r:id="rId4192" display="http://football6.myfantasyleague.com/2013/detailed?L=59380&amp;W=13&amp;P=7471&amp;YEAR=2012"/>
    <hyperlink ref="S305" r:id="rId4193" display="http://football6.myfantasyleague.com/2013/detailed?L=59380&amp;W=14&amp;P=7471&amp;YEAR=2012"/>
    <hyperlink ref="T305" r:id="rId4194" display="http://football6.myfantasyleague.com/2013/detailed?L=59380&amp;W=15&amp;P=7471&amp;YEAR=2012"/>
    <hyperlink ref="U305" r:id="rId4195" display="http://football6.myfantasyleague.com/2013/detailed?L=59380&amp;W=16&amp;P=7471&amp;YEAR=2012"/>
    <hyperlink ref="V305" r:id="rId4196" display="http://football6.myfantasyleague.com/2013/detailed?L=59380&amp;W=17&amp;P=7471&amp;YEAR=2012"/>
    <hyperlink ref="C306" r:id="rId4197" tooltip="Week 1: vs Dolphins Sun 10:00 a.m. PT" display="http://football6.myfantasyleague.com/2013/player?L=59380&amp;P=10954"/>
    <hyperlink ref="D306" r:id="rId4198" display="http://football6.myfantasyleague.com/2013/player?L=59380&amp;P=10954&amp;YEAR=2012"/>
    <hyperlink ref="K306" r:id="rId4199" display="http://football6.myfantasyleague.com/2013/detailed?L=59380&amp;W=6&amp;P=10954&amp;YEAR=2012"/>
    <hyperlink ref="L306" r:id="rId4200" display="http://football6.myfantasyleague.com/2013/detailed?L=59380&amp;W=7&amp;P=10954&amp;YEAR=2012"/>
    <hyperlink ref="M306" r:id="rId4201" display="http://football6.myfantasyleague.com/2013/detailed?L=59380&amp;W=8&amp;P=10954&amp;YEAR=2012"/>
    <hyperlink ref="P306" r:id="rId4202" display="http://football6.myfantasyleague.com/2013/detailed?L=59380&amp;W=11&amp;P=10954&amp;YEAR=2012"/>
    <hyperlink ref="U306" r:id="rId4203" display="http://football6.myfantasyleague.com/2013/detailed?L=59380&amp;W=16&amp;P=10954&amp;YEAR=2012"/>
    <hyperlink ref="V306" r:id="rId4204" display="http://football6.myfantasyleague.com/2013/detailed?L=59380&amp;W=17&amp;P=10954&amp;YEAR=2012"/>
    <hyperlink ref="C307" r:id="rId4205" tooltip="Week 1: at Redskins Mon 4:10 p.m. PT" display="http://football6.myfantasyleague.com/2013/player?L=59380&amp;P=9964"/>
    <hyperlink ref="D307" r:id="rId4206" display="http://football6.myfantasyleague.com/2013/player?L=59380&amp;P=9964&amp;YEAR=2012"/>
    <hyperlink ref="K307" r:id="rId4207" display="http://football6.myfantasyleague.com/2013/detailed?L=59380&amp;W=6&amp;P=9964&amp;YEAR=2012"/>
    <hyperlink ref="M307" r:id="rId4208" display="http://football6.myfantasyleague.com/2013/detailed?L=59380&amp;W=8&amp;P=9964&amp;YEAR=2012"/>
    <hyperlink ref="N307" r:id="rId4209" display="http://football6.myfantasyleague.com/2013/detailed?L=59380&amp;W=9&amp;P=9964&amp;YEAR=2012"/>
    <hyperlink ref="O307" r:id="rId4210" display="http://football6.myfantasyleague.com/2013/detailed?L=59380&amp;W=10&amp;P=9964&amp;YEAR=2012"/>
    <hyperlink ref="P307" r:id="rId4211" display="http://football6.myfantasyleague.com/2013/detailed?L=59380&amp;W=11&amp;P=9964&amp;YEAR=2012"/>
    <hyperlink ref="Q307" r:id="rId4212" display="http://football6.myfantasyleague.com/2013/detailed?L=59380&amp;W=12&amp;P=9964&amp;YEAR=2012"/>
    <hyperlink ref="R307" r:id="rId4213" display="http://football6.myfantasyleague.com/2013/detailed?L=59380&amp;W=13&amp;P=9964&amp;YEAR=2012"/>
    <hyperlink ref="S307" r:id="rId4214" display="http://football6.myfantasyleague.com/2013/detailed?L=59380&amp;W=14&amp;P=9964&amp;YEAR=2012"/>
    <hyperlink ref="T307" r:id="rId4215" display="http://football6.myfantasyleague.com/2013/detailed?L=59380&amp;W=15&amp;P=9964&amp;YEAR=2012"/>
    <hyperlink ref="U307" r:id="rId4216" display="http://football6.myfantasyleague.com/2013/detailed?L=59380&amp;W=16&amp;P=9964&amp;YEAR=2012"/>
    <hyperlink ref="V307" r:id="rId4217" display="http://football6.myfantasyleague.com/2013/detailed?L=59380&amp;W=17&amp;P=9964&amp;YEAR=2012"/>
    <hyperlink ref="C308" r:id="rId4218" tooltip="Week 1: vs Buccaneers Sun 10:00 a.m. PT" display="http://football6.myfantasyleague.com/2013/player?L=59380&amp;P=10748"/>
    <hyperlink ref="D308" r:id="rId4219" display="http://football6.myfantasyleague.com/2013/player?L=59380&amp;P=10748&amp;YEAR=2012"/>
    <hyperlink ref="F308" r:id="rId4220" display="http://football6.myfantasyleague.com/2013/detailed?L=59380&amp;W=1&amp;P=10748&amp;YEAR=2012"/>
    <hyperlink ref="G308" r:id="rId4221" display="http://football6.myfantasyleague.com/2013/detailed?L=59380&amp;W=2&amp;P=10748&amp;YEAR=2012"/>
    <hyperlink ref="H308" r:id="rId4222" display="http://football6.myfantasyleague.com/2013/detailed?L=59380&amp;W=3&amp;P=10748&amp;YEAR=2012"/>
    <hyperlink ref="I308" r:id="rId4223" display="http://football6.myfantasyleague.com/2013/detailed?L=59380&amp;W=4&amp;P=10748&amp;YEAR=2012"/>
    <hyperlink ref="J308" r:id="rId4224" display="http://football6.myfantasyleague.com/2013/detailed?L=59380&amp;W=5&amp;P=10748&amp;YEAR=2012"/>
    <hyperlink ref="K308" r:id="rId4225" display="http://football6.myfantasyleague.com/2013/detailed?L=59380&amp;W=6&amp;P=10748&amp;YEAR=2012"/>
    <hyperlink ref="L308" r:id="rId4226" display="http://football6.myfantasyleague.com/2013/detailed?L=59380&amp;W=7&amp;P=10748&amp;YEAR=2012"/>
    <hyperlink ref="M308" r:id="rId4227" display="http://football6.myfantasyleague.com/2013/detailed?L=59380&amp;W=8&amp;P=10748&amp;YEAR=2012"/>
    <hyperlink ref="O308" r:id="rId4228" display="http://football6.myfantasyleague.com/2013/detailed?L=59380&amp;W=10&amp;P=10748&amp;YEAR=2012"/>
    <hyperlink ref="P308" r:id="rId4229" display="http://football6.myfantasyleague.com/2013/detailed?L=59380&amp;W=11&amp;P=10748&amp;YEAR=2012"/>
    <hyperlink ref="Q308" r:id="rId4230" display="http://football6.myfantasyleague.com/2013/detailed?L=59380&amp;W=12&amp;P=10748&amp;YEAR=2012"/>
    <hyperlink ref="R308" r:id="rId4231" display="http://football6.myfantasyleague.com/2013/detailed?L=59380&amp;W=13&amp;P=10748&amp;YEAR=2012"/>
    <hyperlink ref="S308" r:id="rId4232" display="http://football6.myfantasyleague.com/2013/detailed?L=59380&amp;W=14&amp;P=10748&amp;YEAR=2012"/>
    <hyperlink ref="T308" r:id="rId4233" display="http://football6.myfantasyleague.com/2013/detailed?L=59380&amp;W=15&amp;P=10748&amp;YEAR=2012"/>
    <hyperlink ref="U308" r:id="rId4234" display="http://football6.myfantasyleague.com/2013/detailed?L=59380&amp;W=16&amp;P=10748&amp;YEAR=2012"/>
    <hyperlink ref="V308" r:id="rId4235" display="http://football6.myfantasyleague.com/2013/detailed?L=59380&amp;W=17&amp;P=10748&amp;YEAR=2012"/>
    <hyperlink ref="C309" r:id="rId4236" tooltip="Week 1: at Jaguars Sun 10:00 a.m. PT" display="http://football6.myfantasyleague.com/2013/player?L=59380&amp;P=7742"/>
    <hyperlink ref="D309" r:id="rId4237" display="http://football6.myfantasyleague.com/2013/player?L=59380&amp;P=7742&amp;YEAR=2012"/>
    <hyperlink ref="F309" r:id="rId4238" display="http://football6.myfantasyleague.com/2013/detailed?L=59380&amp;W=1&amp;P=7742&amp;YEAR=2012"/>
    <hyperlink ref="G309" r:id="rId4239" display="http://football6.myfantasyleague.com/2013/detailed?L=59380&amp;W=2&amp;P=7742&amp;YEAR=2012"/>
    <hyperlink ref="H309" r:id="rId4240" display="http://football6.myfantasyleague.com/2013/detailed?L=59380&amp;W=3&amp;P=7742&amp;YEAR=2012"/>
    <hyperlink ref="I309" r:id="rId4241" display="http://football6.myfantasyleague.com/2013/detailed?L=59380&amp;W=4&amp;P=7742&amp;YEAR=2012"/>
    <hyperlink ref="J309" r:id="rId4242" display="http://football6.myfantasyleague.com/2013/detailed?L=59380&amp;W=5&amp;P=7742&amp;YEAR=2012"/>
    <hyperlink ref="K309" r:id="rId4243" display="http://football6.myfantasyleague.com/2013/detailed?L=59380&amp;W=6&amp;P=7742&amp;YEAR=2012"/>
    <hyperlink ref="M309" r:id="rId4244" display="http://football6.myfantasyleague.com/2013/detailed?L=59380&amp;W=8&amp;P=7742&amp;YEAR=2012"/>
    <hyperlink ref="N309" r:id="rId4245" display="http://football6.myfantasyleague.com/2013/detailed?L=59380&amp;W=9&amp;P=7742&amp;YEAR=2012"/>
    <hyperlink ref="O309" r:id="rId4246" display="http://football6.myfantasyleague.com/2013/detailed?L=59380&amp;W=10&amp;P=7742&amp;YEAR=2012"/>
    <hyperlink ref="P309" r:id="rId4247" display="http://football6.myfantasyleague.com/2013/detailed?L=59380&amp;W=11&amp;P=7742&amp;YEAR=2012"/>
    <hyperlink ref="Q309" r:id="rId4248" display="http://football6.myfantasyleague.com/2013/detailed?L=59380&amp;W=12&amp;P=7742&amp;YEAR=2012"/>
    <hyperlink ref="R309" r:id="rId4249" display="http://football6.myfantasyleague.com/2013/detailed?L=59380&amp;W=13&amp;P=7742&amp;YEAR=2012"/>
    <hyperlink ref="S309" r:id="rId4250" display="http://football6.myfantasyleague.com/2013/detailed?L=59380&amp;W=14&amp;P=7742&amp;YEAR=2012"/>
    <hyperlink ref="T309" r:id="rId4251" display="http://football6.myfantasyleague.com/2013/detailed?L=59380&amp;W=15&amp;P=7742&amp;YEAR=2012"/>
    <hyperlink ref="U309" r:id="rId4252" display="http://football6.myfantasyleague.com/2013/detailed?L=59380&amp;W=16&amp;P=7742&amp;YEAR=2012"/>
    <hyperlink ref="C310" r:id="rId4253" tooltip="Week 1: Bye" display="http://football6.myfantasyleague.com/2013/player?L=59380&amp;P=9701"/>
    <hyperlink ref="D310" r:id="rId4254" display="http://football6.myfantasyleague.com/2013/player?L=59380&amp;P=9701&amp;YEAR=2012"/>
    <hyperlink ref="R310" r:id="rId4255" display="http://football6.myfantasyleague.com/2013/detailed?L=59380&amp;W=13&amp;P=9701&amp;YEAR=2012"/>
    <hyperlink ref="S310" r:id="rId4256" display="http://football6.myfantasyleague.com/2013/detailed?L=59380&amp;W=14&amp;P=9701&amp;YEAR=2012"/>
    <hyperlink ref="C311" r:id="rId4257" tooltip="Week 1: vs Bengals Sun 10:00 a.m. PT" display="http://football6.myfantasyleague.com/2013/player?L=59380&amp;P=9024"/>
    <hyperlink ref="D311" r:id="rId4258" display="http://football6.myfantasyleague.com/2013/player?L=59380&amp;P=9024&amp;YEAR=2012"/>
    <hyperlink ref="F311" r:id="rId4259" display="http://football6.myfantasyleague.com/2013/detailed?L=59380&amp;W=1&amp;P=9024&amp;YEAR=2012"/>
    <hyperlink ref="G311" r:id="rId4260" display="http://football6.myfantasyleague.com/2013/detailed?L=59380&amp;W=2&amp;P=9024&amp;YEAR=2012"/>
    <hyperlink ref="H311" r:id="rId4261" display="http://football6.myfantasyleague.com/2013/detailed?L=59380&amp;W=3&amp;P=9024&amp;YEAR=2012"/>
    <hyperlink ref="I311" r:id="rId4262" display="http://football6.myfantasyleague.com/2013/detailed?L=59380&amp;W=4&amp;P=9024&amp;YEAR=2012"/>
    <hyperlink ref="J311" r:id="rId4263" display="http://football6.myfantasyleague.com/2013/detailed?L=59380&amp;W=5&amp;P=9024&amp;YEAR=2012"/>
    <hyperlink ref="L311" r:id="rId4264" display="http://football6.myfantasyleague.com/2013/detailed?L=59380&amp;W=7&amp;P=9024&amp;YEAR=2012"/>
    <hyperlink ref="M311" r:id="rId4265" display="http://football6.myfantasyleague.com/2013/detailed?L=59380&amp;W=8&amp;P=9024&amp;YEAR=2012"/>
    <hyperlink ref="N311" r:id="rId4266" display="http://football6.myfantasyleague.com/2013/detailed?L=59380&amp;W=9&amp;P=9024&amp;YEAR=2012"/>
    <hyperlink ref="O311" r:id="rId4267" display="http://football6.myfantasyleague.com/2013/detailed?L=59380&amp;W=10&amp;P=9024&amp;YEAR=2012"/>
    <hyperlink ref="P311" r:id="rId4268" display="http://football6.myfantasyleague.com/2013/detailed?L=59380&amp;W=11&amp;P=9024&amp;YEAR=2012"/>
    <hyperlink ref="Q311" r:id="rId4269" display="http://football6.myfantasyleague.com/2013/detailed?L=59380&amp;W=12&amp;P=9024&amp;YEAR=2012"/>
    <hyperlink ref="R311" r:id="rId4270" display="http://football6.myfantasyleague.com/2013/detailed?L=59380&amp;W=13&amp;P=9024&amp;YEAR=2012"/>
    <hyperlink ref="S311" r:id="rId4271" display="http://football6.myfantasyleague.com/2013/detailed?L=59380&amp;W=14&amp;P=9024&amp;YEAR=2012"/>
    <hyperlink ref="T311" r:id="rId4272" display="http://football6.myfantasyleague.com/2013/detailed?L=59380&amp;W=15&amp;P=9024&amp;YEAR=2012"/>
    <hyperlink ref="C312" r:id="rId4273" tooltip="Week 1: vs Titans Sun 10:00 a.m. PT" display="http://football6.myfantasyleague.com/2013/player?L=59380&amp;P=7498"/>
    <hyperlink ref="D312" r:id="rId4274" display="http://football6.myfantasyleague.com/2013/player?L=59380&amp;P=7498&amp;YEAR=2012"/>
    <hyperlink ref="F312" r:id="rId4275" display="http://football6.myfantasyleague.com/2013/detailed?L=59380&amp;W=1&amp;P=7498&amp;YEAR=2012"/>
    <hyperlink ref="G312" r:id="rId4276" display="http://football6.myfantasyleague.com/2013/detailed?L=59380&amp;W=2&amp;P=7498&amp;YEAR=2012"/>
    <hyperlink ref="H312" r:id="rId4277" display="http://football6.myfantasyleague.com/2013/detailed?L=59380&amp;W=3&amp;P=7498&amp;YEAR=2012"/>
    <hyperlink ref="J312" r:id="rId4278" display="http://football6.myfantasyleague.com/2013/detailed?L=59380&amp;W=5&amp;P=7498&amp;YEAR=2012"/>
    <hyperlink ref="K312" r:id="rId4279" display="http://football6.myfantasyleague.com/2013/detailed?L=59380&amp;W=6&amp;P=7498&amp;YEAR=2012"/>
    <hyperlink ref="L312" r:id="rId4280" display="http://football6.myfantasyleague.com/2013/detailed?L=59380&amp;W=7&amp;P=7498&amp;YEAR=2012"/>
    <hyperlink ref="N312" r:id="rId4281" display="http://football6.myfantasyleague.com/2013/detailed?L=59380&amp;W=9&amp;P=7498&amp;YEAR=2012"/>
    <hyperlink ref="O312" r:id="rId4282" display="http://football6.myfantasyleague.com/2013/detailed?L=59380&amp;W=10&amp;P=7498&amp;YEAR=2012"/>
    <hyperlink ref="P312" r:id="rId4283" display="http://football6.myfantasyleague.com/2013/detailed?L=59380&amp;W=11&amp;P=7498&amp;YEAR=2012"/>
    <hyperlink ref="S312" r:id="rId4284" display="http://football6.myfantasyleague.com/2013/detailed?L=59380&amp;W=14&amp;P=7498&amp;YEAR=2012"/>
    <hyperlink ref="T312" r:id="rId4285" display="http://football6.myfantasyleague.com/2013/detailed?L=59380&amp;W=15&amp;P=7498&amp;YEAR=2012"/>
    <hyperlink ref="U312" r:id="rId4286" display="http://football6.myfantasyleague.com/2013/detailed?L=59380&amp;W=16&amp;P=7498&amp;YEAR=2012"/>
    <hyperlink ref="V312" r:id="rId4287" display="http://football6.myfantasyleague.com/2013/detailed?L=59380&amp;W=17&amp;P=7498&amp;YEAR=2012"/>
    <hyperlink ref="C313" r:id="rId4288" tooltip="Week 1: vs Eagles Mon 4:10 p.m. PT" display="http://football6.myfantasyleague.com/2013/player?L=59380&amp;P=10700"/>
    <hyperlink ref="D313" r:id="rId4289" display="http://football6.myfantasyleague.com/2013/player?L=59380&amp;P=10700&amp;YEAR=2012"/>
    <hyperlink ref="J313" r:id="rId4290" display="http://football6.myfantasyleague.com/2013/detailed?L=59380&amp;W=5&amp;P=10700&amp;YEAR=2012"/>
    <hyperlink ref="S313" r:id="rId4291" display="http://football6.myfantasyleague.com/2013/detailed?L=59380&amp;W=14&amp;P=10700&amp;YEAR=2012"/>
    <hyperlink ref="T313" r:id="rId4292" display="http://football6.myfantasyleague.com/2013/detailed?L=59380&amp;W=15&amp;P=10700&amp;YEAR=2012"/>
    <hyperlink ref="C314" r:id="rId4293" tooltip="Week 1: vs Texans Mon 7:20 p.m. PT" display="http://football6.myfantasyleague.com/2013/player?L=59380&amp;P=9514"/>
    <hyperlink ref="D314" r:id="rId4294" display="http://football6.myfantasyleague.com/2013/player?L=59380&amp;P=9514&amp;YEAR=2012"/>
    <hyperlink ref="H314" r:id="rId4295" display="http://football6.myfantasyleague.com/2013/detailed?L=59380&amp;W=3&amp;P=9514&amp;YEAR=2012"/>
    <hyperlink ref="I314" r:id="rId4296" display="http://football6.myfantasyleague.com/2013/detailed?L=59380&amp;W=4&amp;P=9514&amp;YEAR=2012"/>
    <hyperlink ref="J314" r:id="rId4297" display="http://football6.myfantasyleague.com/2013/detailed?L=59380&amp;W=5&amp;P=9514&amp;YEAR=2012"/>
    <hyperlink ref="L314" r:id="rId4298" display="http://football6.myfantasyleague.com/2013/detailed?L=59380&amp;W=7&amp;P=9514&amp;YEAR=2012"/>
    <hyperlink ref="N314" r:id="rId4299" display="http://football6.myfantasyleague.com/2013/detailed?L=59380&amp;W=9&amp;P=9514&amp;YEAR=2012"/>
    <hyperlink ref="O314" r:id="rId4300" display="http://football6.myfantasyleague.com/2013/detailed?L=59380&amp;W=10&amp;P=9514&amp;YEAR=2012"/>
    <hyperlink ref="P314" r:id="rId4301" display="http://football6.myfantasyleague.com/2013/detailed?L=59380&amp;W=11&amp;P=9514&amp;YEAR=2012"/>
    <hyperlink ref="Q314" r:id="rId4302" display="http://football6.myfantasyleague.com/2013/detailed?L=59380&amp;W=12&amp;P=9514&amp;YEAR=2012"/>
    <hyperlink ref="S314" r:id="rId4303" display="http://football6.myfantasyleague.com/2013/detailed?L=59380&amp;W=14&amp;P=9514&amp;YEAR=2012"/>
    <hyperlink ref="T314" r:id="rId4304" display="http://football6.myfantasyleague.com/2013/detailed?L=59380&amp;W=15&amp;P=9514&amp;YEAR=2012"/>
    <hyperlink ref="U314" r:id="rId4305" display="http://football6.myfantasyleague.com/2013/detailed?L=59380&amp;W=16&amp;P=9514&amp;YEAR=2012"/>
    <hyperlink ref="V314" r:id="rId4306" display="http://football6.myfantasyleague.com/2013/detailed?L=59380&amp;W=17&amp;P=9514&amp;YEAR=2012"/>
    <hyperlink ref="C315" r:id="rId4307" tooltip="Week 1: at Redskins Mon 4:10 p.m. PT" display="http://football6.myfantasyleague.com/2013/player?L=59380&amp;P=10762"/>
    <hyperlink ref="D315" r:id="rId4308" display="http://football6.myfantasyleague.com/2013/player?L=59380&amp;P=10762&amp;YEAR=2012"/>
    <hyperlink ref="F315" r:id="rId4309" display="http://football6.myfantasyleague.com/2013/detailed?L=59380&amp;W=1&amp;P=10762&amp;YEAR=2012"/>
    <hyperlink ref="G315" r:id="rId4310" display="http://football6.myfantasyleague.com/2013/detailed?L=59380&amp;W=2&amp;P=10762&amp;YEAR=2012"/>
    <hyperlink ref="H315" r:id="rId4311" display="http://football6.myfantasyleague.com/2013/detailed?L=59380&amp;W=3&amp;P=10762&amp;YEAR=2012"/>
    <hyperlink ref="I315" r:id="rId4312" display="http://football6.myfantasyleague.com/2013/detailed?L=59380&amp;W=4&amp;P=10762&amp;YEAR=2012"/>
    <hyperlink ref="J315" r:id="rId4313" display="http://football6.myfantasyleague.com/2013/detailed?L=59380&amp;W=5&amp;P=10762&amp;YEAR=2012"/>
    <hyperlink ref="K315" r:id="rId4314" display="http://football6.myfantasyleague.com/2013/detailed?L=59380&amp;W=6&amp;P=10762&amp;YEAR=2012"/>
    <hyperlink ref="M315" r:id="rId4315" display="http://football6.myfantasyleague.com/2013/detailed?L=59380&amp;W=8&amp;P=10762&amp;YEAR=2012"/>
    <hyperlink ref="N315" r:id="rId4316" display="http://football6.myfantasyleague.com/2013/detailed?L=59380&amp;W=9&amp;P=10762&amp;YEAR=2012"/>
    <hyperlink ref="O315" r:id="rId4317" display="http://football6.myfantasyleague.com/2013/detailed?L=59380&amp;W=10&amp;P=10762&amp;YEAR=2012"/>
    <hyperlink ref="P315" r:id="rId4318" display="http://football6.myfantasyleague.com/2013/detailed?L=59380&amp;W=11&amp;P=10762&amp;YEAR=2012"/>
    <hyperlink ref="Q315" r:id="rId4319" display="http://football6.myfantasyleague.com/2013/detailed?L=59380&amp;W=12&amp;P=10762&amp;YEAR=2012"/>
    <hyperlink ref="R315" r:id="rId4320" display="http://football6.myfantasyleague.com/2013/detailed?L=59380&amp;W=13&amp;P=10762&amp;YEAR=2012"/>
    <hyperlink ref="S315" r:id="rId4321" display="http://football6.myfantasyleague.com/2013/detailed?L=59380&amp;W=14&amp;P=10762&amp;YEAR=2012"/>
    <hyperlink ref="T315" r:id="rId4322" display="http://football6.myfantasyleague.com/2013/detailed?L=59380&amp;W=15&amp;P=10762&amp;YEAR=2012"/>
    <hyperlink ref="U315" r:id="rId4323" display="http://football6.myfantasyleague.com/2013/detailed?L=59380&amp;W=16&amp;P=10762&amp;YEAR=2012"/>
    <hyperlink ref="C316" r:id="rId4324" tooltip="Week 1: Bye" display="http://football6.myfantasyleague.com/2013/player?L=59380&amp;P=9313"/>
    <hyperlink ref="D316" r:id="rId4325" display="http://football6.myfantasyleague.com/2013/player?L=59380&amp;P=9313&amp;YEAR=2012"/>
    <hyperlink ref="O316" r:id="rId4326" display="http://football6.myfantasyleague.com/2013/detailed?L=59380&amp;W=10&amp;P=9313&amp;YEAR=2012"/>
    <hyperlink ref="P316" r:id="rId4327" display="http://football6.myfantasyleague.com/2013/detailed?L=59380&amp;W=11&amp;P=9313&amp;YEAR=2012"/>
    <hyperlink ref="Q316" r:id="rId4328" display="http://football6.myfantasyleague.com/2013/detailed?L=59380&amp;W=12&amp;P=9313&amp;YEAR=2012"/>
    <hyperlink ref="R316" r:id="rId4329" display="http://football6.myfantasyleague.com/2013/detailed?L=59380&amp;W=13&amp;P=9313&amp;YEAR=2012"/>
    <hyperlink ref="S316" r:id="rId4330" display="http://football6.myfantasyleague.com/2013/detailed?L=59380&amp;W=14&amp;P=9313&amp;YEAR=2012"/>
    <hyperlink ref="T316" r:id="rId4331" display="http://football6.myfantasyleague.com/2013/detailed?L=59380&amp;W=15&amp;P=9313&amp;YEAR=2012"/>
    <hyperlink ref="U316" r:id="rId4332" display="http://football6.myfantasyleague.com/2013/detailed?L=59380&amp;W=16&amp;P=9313&amp;YEAR=2012"/>
    <hyperlink ref="V316" r:id="rId4333" display="http://football6.myfantasyleague.com/2013/detailed?L=59380&amp;W=17&amp;P=9313&amp;YEAR=2012"/>
    <hyperlink ref="C317" r:id="rId4334" tooltip="Week 1: vs Packers Sun 1:25 p.m. PT" display="http://football6.myfantasyleague.com/2013/player?L=59380&amp;P=9893"/>
    <hyperlink ref="D317" r:id="rId4335" display="http://football6.myfantasyleague.com/2013/player?L=59380&amp;P=9893&amp;YEAR=2012"/>
    <hyperlink ref="F317" r:id="rId4336" display="http://football6.myfantasyleague.com/2013/detailed?L=59380&amp;W=1&amp;P=9893&amp;YEAR=2012"/>
    <hyperlink ref="G317" r:id="rId4337" display="http://football6.myfantasyleague.com/2013/detailed?L=59380&amp;W=2&amp;P=9893&amp;YEAR=2012"/>
    <hyperlink ref="H317" r:id="rId4338" display="http://football6.myfantasyleague.com/2013/detailed?L=59380&amp;W=3&amp;P=9893&amp;YEAR=2012"/>
    <hyperlink ref="I317" r:id="rId4339" display="http://football6.myfantasyleague.com/2013/detailed?L=59380&amp;W=4&amp;P=9893&amp;YEAR=2012"/>
    <hyperlink ref="J317" r:id="rId4340" display="http://football6.myfantasyleague.com/2013/detailed?L=59380&amp;W=5&amp;P=9893&amp;YEAR=2012"/>
    <hyperlink ref="K317" r:id="rId4341" display="http://football6.myfantasyleague.com/2013/detailed?L=59380&amp;W=6&amp;P=9893&amp;YEAR=2012"/>
    <hyperlink ref="L317" r:id="rId4342" display="http://football6.myfantasyleague.com/2013/detailed?L=59380&amp;W=7&amp;P=9893&amp;YEAR=2012"/>
    <hyperlink ref="M317" r:id="rId4343" display="http://football6.myfantasyleague.com/2013/detailed?L=59380&amp;W=8&amp;P=9893&amp;YEAR=2012"/>
    <hyperlink ref="O317" r:id="rId4344" display="http://football6.myfantasyleague.com/2013/detailed?L=59380&amp;W=10&amp;P=9893&amp;YEAR=2012"/>
    <hyperlink ref="P317" r:id="rId4345" display="http://football6.myfantasyleague.com/2013/detailed?L=59380&amp;W=11&amp;P=9893&amp;YEAR=2012"/>
    <hyperlink ref="Q317" r:id="rId4346" display="http://football6.myfantasyleague.com/2013/detailed?L=59380&amp;W=12&amp;P=9893&amp;YEAR=2012"/>
    <hyperlink ref="R317" r:id="rId4347" display="http://football6.myfantasyleague.com/2013/detailed?L=59380&amp;W=13&amp;P=9893&amp;YEAR=2012"/>
    <hyperlink ref="S317" r:id="rId4348" display="http://football6.myfantasyleague.com/2013/detailed?L=59380&amp;W=14&amp;P=9893&amp;YEAR=2012"/>
    <hyperlink ref="T317" r:id="rId4349" display="http://football6.myfantasyleague.com/2013/detailed?L=59380&amp;W=15&amp;P=9893&amp;YEAR=2012"/>
    <hyperlink ref="U317" r:id="rId4350" display="http://football6.myfantasyleague.com/2013/detailed?L=59380&amp;W=16&amp;P=9893&amp;YEAR=2012"/>
    <hyperlink ref="V317" r:id="rId4351" display="http://football6.myfantasyleague.com/2013/detailed?L=59380&amp;W=17&amp;P=9893&amp;YEAR=2012"/>
    <hyperlink ref="C318" r:id="rId4352" tooltip="Week 1: vs Packers Sun 1:25 p.m. PT" display="http://football6.myfantasyleague.com/2013/player?L=59380&amp;P=9427"/>
    <hyperlink ref="D318" r:id="rId4353" display="http://football6.myfantasyleague.com/2013/player?L=59380&amp;P=9427&amp;YEAR=2012"/>
    <hyperlink ref="F318" r:id="rId4354" display="http://football6.myfantasyleague.com/2013/detailed?L=59380&amp;W=1&amp;P=9427&amp;YEAR=2012"/>
    <hyperlink ref="G318" r:id="rId4355" display="http://football6.myfantasyleague.com/2013/detailed?L=59380&amp;W=2&amp;P=9427&amp;YEAR=2012"/>
    <hyperlink ref="H318" r:id="rId4356" display="http://football6.myfantasyleague.com/2013/detailed?L=59380&amp;W=3&amp;P=9427&amp;YEAR=2012"/>
    <hyperlink ref="I318" r:id="rId4357" display="http://football6.myfantasyleague.com/2013/detailed?L=59380&amp;W=4&amp;P=9427&amp;YEAR=2012"/>
    <hyperlink ref="J318" r:id="rId4358" display="http://football6.myfantasyleague.com/2013/detailed?L=59380&amp;W=5&amp;P=9427&amp;YEAR=2012"/>
    <hyperlink ref="K318" r:id="rId4359" display="http://football6.myfantasyleague.com/2013/detailed?L=59380&amp;W=6&amp;P=9427&amp;YEAR=2012"/>
    <hyperlink ref="L318" r:id="rId4360" display="http://football6.myfantasyleague.com/2013/detailed?L=59380&amp;W=7&amp;P=9427&amp;YEAR=2012"/>
    <hyperlink ref="M318" r:id="rId4361" display="http://football6.myfantasyleague.com/2013/detailed?L=59380&amp;W=8&amp;P=9427&amp;YEAR=2012"/>
    <hyperlink ref="O318" r:id="rId4362" display="http://football6.myfantasyleague.com/2013/detailed?L=59380&amp;W=10&amp;P=9427&amp;YEAR=2012"/>
    <hyperlink ref="P318" r:id="rId4363" display="http://football6.myfantasyleague.com/2013/detailed?L=59380&amp;W=11&amp;P=9427&amp;YEAR=2012"/>
    <hyperlink ref="Q318" r:id="rId4364" display="http://football6.myfantasyleague.com/2013/detailed?L=59380&amp;W=12&amp;P=9427&amp;YEAR=2012"/>
    <hyperlink ref="R318" r:id="rId4365" display="http://football6.myfantasyleague.com/2013/detailed?L=59380&amp;W=13&amp;P=9427&amp;YEAR=2012"/>
    <hyperlink ref="S318" r:id="rId4366" display="http://football6.myfantasyleague.com/2013/detailed?L=59380&amp;W=14&amp;P=9427&amp;YEAR=2012"/>
    <hyperlink ref="T318" r:id="rId4367" display="http://football6.myfantasyleague.com/2013/detailed?L=59380&amp;W=15&amp;P=9427&amp;YEAR=2012"/>
    <hyperlink ref="U318" r:id="rId4368" display="http://football6.myfantasyleague.com/2013/detailed?L=59380&amp;W=16&amp;P=9427&amp;YEAR=2012"/>
    <hyperlink ref="V318" r:id="rId4369" display="http://football6.myfantasyleague.com/2013/detailed?L=59380&amp;W=17&amp;P=9427&amp;YEAR=2012"/>
    <hyperlink ref="W318" r:id="rId4370" tooltip="Franchise home page" display="http://football6.myfantasyleague.com/2013/options?L=59380&amp;F=0007&amp;O=07"/>
    <hyperlink ref="C319" r:id="rId4371" tooltip="Week 1: at Jets Sun 10:00 a.m. PT" display="http://football6.myfantasyleague.com/2013/player?L=59380&amp;P=10102"/>
    <hyperlink ref="D319" r:id="rId4372" display="http://football6.myfantasyleague.com/2013/player?L=59380&amp;P=10102&amp;YEAR=2012"/>
    <hyperlink ref="F319" r:id="rId4373" display="http://football6.myfantasyleague.com/2013/detailed?L=59380&amp;W=1&amp;P=10102&amp;YEAR=2012"/>
    <hyperlink ref="G319" r:id="rId4374" display="http://football6.myfantasyleague.com/2013/detailed?L=59380&amp;W=2&amp;P=10102&amp;YEAR=2012"/>
    <hyperlink ref="I319" r:id="rId4375" display="http://football6.myfantasyleague.com/2013/detailed?L=59380&amp;W=4&amp;P=10102&amp;YEAR=2012"/>
    <hyperlink ref="J319" r:id="rId4376" display="http://football6.myfantasyleague.com/2013/detailed?L=59380&amp;W=5&amp;P=10102&amp;YEAR=2012"/>
    <hyperlink ref="K319" r:id="rId4377" display="http://football6.myfantasyleague.com/2013/detailed?L=59380&amp;W=6&amp;P=10102&amp;YEAR=2012"/>
    <hyperlink ref="L319" r:id="rId4378" display="http://football6.myfantasyleague.com/2013/detailed?L=59380&amp;W=7&amp;P=10102&amp;YEAR=2012"/>
    <hyperlink ref="M319" r:id="rId4379" display="http://football6.myfantasyleague.com/2013/detailed?L=59380&amp;W=8&amp;P=10102&amp;YEAR=2012"/>
    <hyperlink ref="N319" r:id="rId4380" display="http://football6.myfantasyleague.com/2013/detailed?L=59380&amp;W=9&amp;P=10102&amp;YEAR=2012"/>
    <hyperlink ref="P319" r:id="rId4381" display="http://football6.myfantasyleague.com/2013/detailed?L=59380&amp;W=11&amp;P=10102&amp;YEAR=2012"/>
    <hyperlink ref="Q319" r:id="rId4382" display="http://football6.myfantasyleague.com/2013/detailed?L=59380&amp;W=12&amp;P=10102&amp;YEAR=2012"/>
    <hyperlink ref="R319" r:id="rId4383" display="http://football6.myfantasyleague.com/2013/detailed?L=59380&amp;W=13&amp;P=10102&amp;YEAR=2012"/>
    <hyperlink ref="S319" r:id="rId4384" display="http://football6.myfantasyleague.com/2013/detailed?L=59380&amp;W=14&amp;P=10102&amp;YEAR=2012"/>
    <hyperlink ref="T319" r:id="rId4385" display="http://football6.myfantasyleague.com/2013/detailed?L=59380&amp;W=15&amp;P=10102&amp;YEAR=2012"/>
    <hyperlink ref="V319" r:id="rId4386" display="http://football6.myfantasyleague.com/2013/detailed?L=59380&amp;W=17&amp;P=10102&amp;YEAR=2012"/>
    <hyperlink ref="C320" r:id="rId4387" tooltip="Week 1: at Colts Sun 10:00 a.m. PT" display="http://football6.myfantasyleague.com/2013/player?L=59380&amp;P=10861"/>
    <hyperlink ref="D320" r:id="rId4388" display="http://football6.myfantasyleague.com/2013/player?L=59380&amp;P=10861&amp;YEAR=2012"/>
    <hyperlink ref="H320" r:id="rId4389" display="http://football6.myfantasyleague.com/2013/detailed?L=59380&amp;W=3&amp;P=10861&amp;YEAR=2012"/>
    <hyperlink ref="I320" r:id="rId4390" display="http://football6.myfantasyleague.com/2013/detailed?L=59380&amp;W=4&amp;P=10861&amp;YEAR=2012"/>
    <hyperlink ref="P320" r:id="rId4391" display="http://football6.myfantasyleague.com/2013/detailed?L=59380&amp;W=11&amp;P=10861&amp;YEAR=2012"/>
    <hyperlink ref="U320" r:id="rId4392" display="http://football6.myfantasyleague.com/2013/detailed?L=59380&amp;W=16&amp;P=10861&amp;YEAR=2012"/>
    <hyperlink ref="C321" r:id="rId4393" tooltip="Week 1: vs Eagles Mon 4:10 p.m. PT" display="http://football6.myfantasyleague.com/2013/player?L=59380&amp;P=10894"/>
    <hyperlink ref="D321" r:id="rId4394" display="http://football6.myfantasyleague.com/2013/player?L=59380&amp;P=10894&amp;YEAR=2012"/>
    <hyperlink ref="F321" r:id="rId4395" display="http://football6.myfantasyleague.com/2013/detailed?L=59380&amp;W=1&amp;P=10894&amp;YEAR=2012"/>
    <hyperlink ref="G321" r:id="rId4396" display="http://football6.myfantasyleague.com/2013/detailed?L=59380&amp;W=2&amp;P=10894&amp;YEAR=2012"/>
    <hyperlink ref="H321" r:id="rId4397" display="http://football6.myfantasyleague.com/2013/detailed?L=59380&amp;W=3&amp;P=10894&amp;YEAR=2012"/>
    <hyperlink ref="I321" r:id="rId4398" display="http://football6.myfantasyleague.com/2013/detailed?L=59380&amp;W=4&amp;P=10894&amp;YEAR=2012"/>
    <hyperlink ref="J321" r:id="rId4399" display="http://football6.myfantasyleague.com/2013/detailed?L=59380&amp;W=5&amp;P=10894&amp;YEAR=2012"/>
    <hyperlink ref="K321" r:id="rId4400" display="http://football6.myfantasyleague.com/2013/detailed?L=59380&amp;W=6&amp;P=10894&amp;YEAR=2012"/>
    <hyperlink ref="S321" r:id="rId4401" display="http://football6.myfantasyleague.com/2013/detailed?L=59380&amp;W=14&amp;P=10894&amp;YEAR=2012"/>
    <hyperlink ref="T321" r:id="rId4402" display="http://football6.myfantasyleague.com/2013/detailed?L=59380&amp;W=15&amp;P=10894&amp;YEAR=2012"/>
    <hyperlink ref="U321" r:id="rId4403" display="http://football6.myfantasyleague.com/2013/detailed?L=59380&amp;W=16&amp;P=10894&amp;YEAR=2012"/>
    <hyperlink ref="V321" r:id="rId4404" display="http://football6.myfantasyleague.com/2013/detailed?L=59380&amp;W=17&amp;P=10894&amp;YEAR=2012"/>
    <hyperlink ref="C322" r:id="rId4405" tooltip="Week 1: vs Giants Sun 5:30 p.m. PT" display="http://football6.myfantasyleague.com/2013/player?L=59380&amp;P=10819"/>
    <hyperlink ref="D322" r:id="rId4406" display="http://football6.myfantasyleague.com/2013/player?L=59380&amp;P=10819&amp;YEAR=2012"/>
    <hyperlink ref="F322" r:id="rId4407" display="http://football6.myfantasyleague.com/2013/detailed?L=59380&amp;W=1&amp;P=10819&amp;YEAR=2012"/>
    <hyperlink ref="G322" r:id="rId4408" display="http://football6.myfantasyleague.com/2013/detailed?L=59380&amp;W=2&amp;P=10819&amp;YEAR=2012"/>
    <hyperlink ref="H322" r:id="rId4409" display="http://football6.myfantasyleague.com/2013/detailed?L=59380&amp;W=3&amp;P=10819&amp;YEAR=2012"/>
    <hyperlink ref="I322" r:id="rId4410" display="http://football6.myfantasyleague.com/2013/detailed?L=59380&amp;W=4&amp;P=10819&amp;YEAR=2012"/>
    <hyperlink ref="K322" r:id="rId4411" display="http://football6.myfantasyleague.com/2013/detailed?L=59380&amp;W=6&amp;P=10819&amp;YEAR=2012"/>
    <hyperlink ref="L322" r:id="rId4412" display="http://football6.myfantasyleague.com/2013/detailed?L=59380&amp;W=7&amp;P=10819&amp;YEAR=2012"/>
    <hyperlink ref="M322" r:id="rId4413" display="http://football6.myfantasyleague.com/2013/detailed?L=59380&amp;W=8&amp;P=10819&amp;YEAR=2012"/>
    <hyperlink ref="N322" r:id="rId4414" display="http://football6.myfantasyleague.com/2013/detailed?L=59380&amp;W=9&amp;P=10819&amp;YEAR=2012"/>
    <hyperlink ref="O322" r:id="rId4415" display="http://football6.myfantasyleague.com/2013/detailed?L=59380&amp;W=10&amp;P=10819&amp;YEAR=2012"/>
    <hyperlink ref="P322" r:id="rId4416" display="http://football6.myfantasyleague.com/2013/detailed?L=59380&amp;W=11&amp;P=10819&amp;YEAR=2012"/>
    <hyperlink ref="Q322" r:id="rId4417" display="http://football6.myfantasyleague.com/2013/detailed?L=59380&amp;W=12&amp;P=10819&amp;YEAR=2012"/>
    <hyperlink ref="R322" r:id="rId4418" display="http://football6.myfantasyleague.com/2013/detailed?L=59380&amp;W=13&amp;P=10819&amp;YEAR=2012"/>
    <hyperlink ref="S322" r:id="rId4419" display="http://football6.myfantasyleague.com/2013/detailed?L=59380&amp;W=14&amp;P=10819&amp;YEAR=2012"/>
    <hyperlink ref="T322" r:id="rId4420" display="http://football6.myfantasyleague.com/2013/detailed?L=59380&amp;W=15&amp;P=10819&amp;YEAR=2012"/>
    <hyperlink ref="U322" r:id="rId4421" display="http://football6.myfantasyleague.com/2013/detailed?L=59380&amp;W=16&amp;P=10819&amp;YEAR=2012"/>
    <hyperlink ref="V322" r:id="rId4422" display="http://football6.myfantasyleague.com/2013/detailed?L=59380&amp;W=17&amp;P=10819&amp;YEAR=2012"/>
    <hyperlink ref="C323" r:id="rId4423" tooltip="Week 1: at Colts Sun 10:00 a.m. PT" display="http://football6.myfantasyleague.com/2013/player?L=59380&amp;P=8072"/>
    <hyperlink ref="D323" r:id="rId4424" display="http://football6.myfantasyleague.com/2013/player?L=59380&amp;P=8072&amp;YEAR=2012"/>
    <hyperlink ref="F323" r:id="rId4425" display="http://football6.myfantasyleague.com/2013/detailed?L=59380&amp;W=1&amp;P=8072&amp;YEAR=2012"/>
    <hyperlink ref="G323" r:id="rId4426" display="http://football6.myfantasyleague.com/2013/detailed?L=59380&amp;W=2&amp;P=8072&amp;YEAR=2012"/>
    <hyperlink ref="H323" r:id="rId4427" display="http://football6.myfantasyleague.com/2013/detailed?L=59380&amp;W=3&amp;P=8072&amp;YEAR=2012"/>
    <hyperlink ref="I323" r:id="rId4428" display="http://football6.myfantasyleague.com/2013/detailed?L=59380&amp;W=4&amp;P=8072&amp;YEAR=2012"/>
    <hyperlink ref="J323" r:id="rId4429" display="http://football6.myfantasyleague.com/2013/detailed?L=59380&amp;W=5&amp;P=8072&amp;YEAR=2012"/>
    <hyperlink ref="K323" r:id="rId4430" display="http://football6.myfantasyleague.com/2013/detailed?L=59380&amp;W=6&amp;P=8072&amp;YEAR=2012"/>
    <hyperlink ref="L323" r:id="rId4431" display="http://football6.myfantasyleague.com/2013/detailed?L=59380&amp;W=7&amp;P=8072&amp;YEAR=2012"/>
    <hyperlink ref="M323" r:id="rId4432" display="http://football6.myfantasyleague.com/2013/detailed?L=59380&amp;W=8&amp;P=8072&amp;YEAR=2012"/>
    <hyperlink ref="N323" r:id="rId4433" display="http://football6.myfantasyleague.com/2013/detailed?L=59380&amp;W=9&amp;P=8072&amp;YEAR=2012"/>
    <hyperlink ref="P323" r:id="rId4434" display="http://football6.myfantasyleague.com/2013/detailed?L=59380&amp;W=11&amp;P=8072&amp;YEAR=2012"/>
    <hyperlink ref="Q323" r:id="rId4435" display="http://football6.myfantasyleague.com/2013/detailed?L=59380&amp;W=12&amp;P=8072&amp;YEAR=2012"/>
    <hyperlink ref="R323" r:id="rId4436" display="http://football6.myfantasyleague.com/2013/detailed?L=59380&amp;W=13&amp;P=8072&amp;YEAR=2012"/>
    <hyperlink ref="S323" r:id="rId4437" display="http://football6.myfantasyleague.com/2013/detailed?L=59380&amp;W=14&amp;P=8072&amp;YEAR=2012"/>
    <hyperlink ref="T323" r:id="rId4438" display="http://football6.myfantasyleague.com/2013/detailed?L=59380&amp;W=15&amp;P=8072&amp;YEAR=2012"/>
    <hyperlink ref="U323" r:id="rId4439" display="http://football6.myfantasyleague.com/2013/detailed?L=59380&amp;W=16&amp;P=8072&amp;YEAR=2012"/>
    <hyperlink ref="V323" r:id="rId4440" display="http://football6.myfantasyleague.com/2013/detailed?L=59380&amp;W=17&amp;P=8072&amp;YEAR=2012"/>
    <hyperlink ref="C324" r:id="rId4441" tooltip="Week 1: at Chargers Mon 7:20 p.m. PT" display="http://football6.myfantasyleague.com/2013/player?L=59380&amp;P=10284"/>
    <hyperlink ref="D324" r:id="rId4442" display="http://football6.myfantasyleague.com/2013/player?L=59380&amp;P=10284&amp;YEAR=2012"/>
    <hyperlink ref="F324" r:id="rId4443" display="http://football6.myfantasyleague.com/2013/detailed?L=59380&amp;W=1&amp;P=10284&amp;YEAR=2012"/>
    <hyperlink ref="G324" r:id="rId4444" display="http://football6.myfantasyleague.com/2013/detailed?L=59380&amp;W=2&amp;P=10284&amp;YEAR=2012"/>
    <hyperlink ref="H324" r:id="rId4445" display="http://football6.myfantasyleague.com/2013/detailed?L=59380&amp;W=3&amp;P=10284&amp;YEAR=2012"/>
    <hyperlink ref="I324" r:id="rId4446" display="http://football6.myfantasyleague.com/2013/detailed?L=59380&amp;W=4&amp;P=10284&amp;YEAR=2012"/>
    <hyperlink ref="K324" r:id="rId4447" display="http://football6.myfantasyleague.com/2013/detailed?L=59380&amp;W=6&amp;P=10284&amp;YEAR=2012"/>
    <hyperlink ref="L324" r:id="rId4448" display="http://football6.myfantasyleague.com/2013/detailed?L=59380&amp;W=7&amp;P=10284&amp;YEAR=2012"/>
    <hyperlink ref="N324" r:id="rId4449" display="http://football6.myfantasyleague.com/2013/detailed?L=59380&amp;W=9&amp;P=10284&amp;YEAR=2012"/>
    <hyperlink ref="O324" r:id="rId4450" display="http://football6.myfantasyleague.com/2013/detailed?L=59380&amp;W=10&amp;P=10284&amp;YEAR=2012"/>
    <hyperlink ref="P324" r:id="rId4451" display="http://football6.myfantasyleague.com/2013/detailed?L=59380&amp;W=11&amp;P=10284&amp;YEAR=2012"/>
    <hyperlink ref="Q324" r:id="rId4452" display="http://football6.myfantasyleague.com/2013/detailed?L=59380&amp;W=12&amp;P=10284&amp;YEAR=2012"/>
    <hyperlink ref="R324" r:id="rId4453" display="http://football6.myfantasyleague.com/2013/detailed?L=59380&amp;W=13&amp;P=10284&amp;YEAR=2012"/>
    <hyperlink ref="S324" r:id="rId4454" display="http://football6.myfantasyleague.com/2013/detailed?L=59380&amp;W=14&amp;P=10284&amp;YEAR=2012"/>
    <hyperlink ref="T324" r:id="rId4455" display="http://football6.myfantasyleague.com/2013/detailed?L=59380&amp;W=15&amp;P=10284&amp;YEAR=2012"/>
    <hyperlink ref="U324" r:id="rId4456" display="http://football6.myfantasyleague.com/2013/detailed?L=59380&amp;W=16&amp;P=10284&amp;YEAR=2012"/>
    <hyperlink ref="V324" r:id="rId4457" display="http://football6.myfantasyleague.com/2013/detailed?L=59380&amp;W=17&amp;P=10284&amp;YEAR=2012"/>
    <hyperlink ref="C325" r:id="rId4458" tooltip="Week 1: at Colts Sun 10:00 a.m. PT" display="http://football6.myfantasyleague.com/2013/player?L=59380&amp;P=10866"/>
    <hyperlink ref="D325" r:id="rId4459" display="http://football6.myfantasyleague.com/2013/player?L=59380&amp;P=10866&amp;YEAR=2012"/>
    <hyperlink ref="F325" r:id="rId4460" display="http://football6.myfantasyleague.com/2013/detailed?L=59380&amp;W=1&amp;P=10866&amp;YEAR=2012"/>
    <hyperlink ref="I325" r:id="rId4461" display="http://football6.myfantasyleague.com/2013/detailed?L=59380&amp;W=4&amp;P=10866&amp;YEAR=2012"/>
    <hyperlink ref="K325" r:id="rId4462" display="http://football6.myfantasyleague.com/2013/detailed?L=59380&amp;W=6&amp;P=10866&amp;YEAR=2012"/>
    <hyperlink ref="L325" r:id="rId4463" display="http://football6.myfantasyleague.com/2013/detailed?L=59380&amp;W=7&amp;P=10866&amp;YEAR=2012"/>
    <hyperlink ref="M325" r:id="rId4464" display="http://football6.myfantasyleague.com/2013/detailed?L=59380&amp;W=8&amp;P=10866&amp;YEAR=2012"/>
    <hyperlink ref="N325" r:id="rId4465" display="http://football6.myfantasyleague.com/2013/detailed?L=59380&amp;W=9&amp;P=10866&amp;YEAR=2012"/>
    <hyperlink ref="O325" r:id="rId4466" display="http://football6.myfantasyleague.com/2013/detailed?L=59380&amp;W=10&amp;P=10866&amp;YEAR=2012"/>
    <hyperlink ref="P325" r:id="rId4467" display="http://football6.myfantasyleague.com/2013/detailed?L=59380&amp;W=11&amp;P=10866&amp;YEAR=2012"/>
    <hyperlink ref="Q325" r:id="rId4468" display="http://football6.myfantasyleague.com/2013/detailed?L=59380&amp;W=12&amp;P=10866&amp;YEAR=2012"/>
    <hyperlink ref="R325" r:id="rId4469" display="http://football6.myfantasyleague.com/2013/detailed?L=59380&amp;W=13&amp;P=10866&amp;YEAR=2012"/>
    <hyperlink ref="S325" r:id="rId4470" display="http://football6.myfantasyleague.com/2013/detailed?L=59380&amp;W=14&amp;P=10866&amp;YEAR=2012"/>
    <hyperlink ref="T325" r:id="rId4471" display="http://football6.myfantasyleague.com/2013/detailed?L=59380&amp;W=15&amp;P=10866&amp;YEAR=2012"/>
    <hyperlink ref="C326" r:id="rId4472" tooltip="Week 1: Bye" display="http://football6.myfantasyleague.com/2013/player?L=59380&amp;P=7012"/>
    <hyperlink ref="D326" r:id="rId4473" display="http://football6.myfantasyleague.com/2013/player?L=59380&amp;P=7012&amp;YEAR=2012"/>
    <hyperlink ref="I326" r:id="rId4474" display="http://football6.myfantasyleague.com/2013/detailed?L=59380&amp;W=4&amp;P=7012&amp;YEAR=2012"/>
    <hyperlink ref="J326" r:id="rId4475" display="http://football6.myfantasyleague.com/2013/detailed?L=59380&amp;W=5&amp;P=7012&amp;YEAR=2012"/>
    <hyperlink ref="K326" r:id="rId4476" display="http://football6.myfantasyleague.com/2013/detailed?L=59380&amp;W=6&amp;P=7012&amp;YEAR=2012"/>
    <hyperlink ref="L326" r:id="rId4477" display="http://football6.myfantasyleague.com/2013/detailed?L=59380&amp;W=7&amp;P=7012&amp;YEAR=2012"/>
    <hyperlink ref="N326" r:id="rId4478" display="http://football6.myfantasyleague.com/2013/detailed?L=59380&amp;W=9&amp;P=7012&amp;YEAR=2012"/>
    <hyperlink ref="O326" r:id="rId4479" display="http://football6.myfantasyleague.com/2013/detailed?L=59380&amp;W=10&amp;P=7012&amp;YEAR=2012"/>
    <hyperlink ref="P326" r:id="rId4480" display="http://football6.myfantasyleague.com/2013/detailed?L=59380&amp;W=11&amp;P=7012&amp;YEAR=2012"/>
    <hyperlink ref="Q326" r:id="rId4481" display="http://football6.myfantasyleague.com/2013/detailed?L=59380&amp;W=12&amp;P=7012&amp;YEAR=2012"/>
    <hyperlink ref="R326" r:id="rId4482" display="http://football6.myfantasyleague.com/2013/detailed?L=59380&amp;W=13&amp;P=7012&amp;YEAR=2012"/>
    <hyperlink ref="S326" r:id="rId4483" display="http://football6.myfantasyleague.com/2013/detailed?L=59380&amp;W=14&amp;P=7012&amp;YEAR=2012"/>
    <hyperlink ref="T326" r:id="rId4484" display="http://football6.myfantasyleague.com/2013/detailed?L=59380&amp;W=15&amp;P=7012&amp;YEAR=2012"/>
    <hyperlink ref="U326" r:id="rId4485" display="http://football6.myfantasyleague.com/2013/detailed?L=59380&amp;W=16&amp;P=7012&amp;YEAR=2012"/>
    <hyperlink ref="V326" r:id="rId4486" display="http://football6.myfantasyleague.com/2013/detailed?L=59380&amp;W=17&amp;P=7012&amp;YEAR=2012"/>
    <hyperlink ref="C327" r:id="rId4487" tooltip="Week 1: vs Buccaneers Sun 10:00 a.m. PT" display="http://football6.myfantasyleague.com/2013/player?L=59380&amp;P=8260"/>
    <hyperlink ref="D327" r:id="rId4488" display="http://football6.myfantasyleague.com/2013/player?L=59380&amp;P=8260&amp;YEAR=2012"/>
    <hyperlink ref="F327" r:id="rId4489" display="http://football6.myfantasyleague.com/2013/detailed?L=59380&amp;W=1&amp;P=8260&amp;YEAR=2012"/>
    <hyperlink ref="G327" r:id="rId4490" display="http://football6.myfantasyleague.com/2013/detailed?L=59380&amp;W=2&amp;P=8260&amp;YEAR=2012"/>
    <hyperlink ref="H327" r:id="rId4491" display="http://football6.myfantasyleague.com/2013/detailed?L=59380&amp;W=3&amp;P=8260&amp;YEAR=2012"/>
    <hyperlink ref="I327" r:id="rId4492" display="http://football6.myfantasyleague.com/2013/detailed?L=59380&amp;W=4&amp;P=8260&amp;YEAR=2012"/>
    <hyperlink ref="J327" r:id="rId4493" display="http://football6.myfantasyleague.com/2013/detailed?L=59380&amp;W=5&amp;P=8260&amp;YEAR=2012"/>
    <hyperlink ref="K327" r:id="rId4494" display="http://football6.myfantasyleague.com/2013/detailed?L=59380&amp;W=6&amp;P=8260&amp;YEAR=2012"/>
    <hyperlink ref="L327" r:id="rId4495" display="http://football6.myfantasyleague.com/2013/detailed?L=59380&amp;W=7&amp;P=8260&amp;YEAR=2012"/>
    <hyperlink ref="M327" r:id="rId4496" display="http://football6.myfantasyleague.com/2013/detailed?L=59380&amp;W=8&amp;P=8260&amp;YEAR=2012"/>
    <hyperlink ref="O327" r:id="rId4497" display="http://football6.myfantasyleague.com/2013/detailed?L=59380&amp;W=10&amp;P=8260&amp;YEAR=2012"/>
    <hyperlink ref="P327" r:id="rId4498" display="http://football6.myfantasyleague.com/2013/detailed?L=59380&amp;W=11&amp;P=8260&amp;YEAR=2012"/>
    <hyperlink ref="Q327" r:id="rId4499" display="http://football6.myfantasyleague.com/2013/detailed?L=59380&amp;W=12&amp;P=8260&amp;YEAR=2012"/>
    <hyperlink ref="R327" r:id="rId4500" display="http://football6.myfantasyleague.com/2013/detailed?L=59380&amp;W=13&amp;P=8260&amp;YEAR=2012"/>
    <hyperlink ref="S327" r:id="rId4501" display="http://football6.myfantasyleague.com/2013/detailed?L=59380&amp;W=14&amp;P=8260&amp;YEAR=2012"/>
    <hyperlink ref="T327" r:id="rId4502" display="http://football6.myfantasyleague.com/2013/detailed?L=59380&amp;W=15&amp;P=8260&amp;YEAR=2012"/>
    <hyperlink ref="U327" r:id="rId4503" display="http://football6.myfantasyleague.com/2013/detailed?L=59380&amp;W=16&amp;P=8260&amp;YEAR=2012"/>
    <hyperlink ref="V327" r:id="rId4504" display="http://football6.myfantasyleague.com/2013/detailed?L=59380&amp;W=17&amp;P=8260&amp;YEAR=2012"/>
    <hyperlink ref="C328" r:id="rId4505" tooltip="Week 1: at 49ers Sun 1:25 p.m. PT" display="http://football6.myfantasyleague.com/2013/player?L=59380&amp;P=8742"/>
    <hyperlink ref="D328" r:id="rId4506" display="http://football6.myfantasyleague.com/2013/player?L=59380&amp;P=8742&amp;YEAR=2012"/>
    <hyperlink ref="F328" r:id="rId4507" display="http://football6.myfantasyleague.com/2013/detailed?L=59380&amp;W=1&amp;P=8742&amp;YEAR=2012"/>
    <hyperlink ref="G328" r:id="rId4508" display="http://football6.myfantasyleague.com/2013/detailed?L=59380&amp;W=2&amp;P=8742&amp;YEAR=2012"/>
    <hyperlink ref="H328" r:id="rId4509" display="http://football6.myfantasyleague.com/2013/detailed?L=59380&amp;W=3&amp;P=8742&amp;YEAR=2012"/>
    <hyperlink ref="I328" r:id="rId4510" display="http://football6.myfantasyleague.com/2013/detailed?L=59380&amp;W=4&amp;P=8742&amp;YEAR=2012"/>
    <hyperlink ref="J328" r:id="rId4511" display="http://football6.myfantasyleague.com/2013/detailed?L=59380&amp;W=5&amp;P=8742&amp;YEAR=2012"/>
    <hyperlink ref="K328" r:id="rId4512" display="http://football6.myfantasyleague.com/2013/detailed?L=59380&amp;W=6&amp;P=8742&amp;YEAR=2012"/>
    <hyperlink ref="L328" r:id="rId4513" display="http://football6.myfantasyleague.com/2013/detailed?L=59380&amp;W=7&amp;P=8742&amp;YEAR=2012"/>
    <hyperlink ref="M328" r:id="rId4514" display="http://football6.myfantasyleague.com/2013/detailed?L=59380&amp;W=8&amp;P=8742&amp;YEAR=2012"/>
    <hyperlink ref="N328" r:id="rId4515" display="http://football6.myfantasyleague.com/2013/detailed?L=59380&amp;W=9&amp;P=8742&amp;YEAR=2012"/>
    <hyperlink ref="P328" r:id="rId4516" display="http://football6.myfantasyleague.com/2013/detailed?L=59380&amp;W=11&amp;P=8742&amp;YEAR=2012"/>
    <hyperlink ref="Q328" r:id="rId4517" display="http://football6.myfantasyleague.com/2013/detailed?L=59380&amp;W=12&amp;P=8742&amp;YEAR=2012"/>
    <hyperlink ref="R328" r:id="rId4518" display="http://football6.myfantasyleague.com/2013/detailed?L=59380&amp;W=13&amp;P=8742&amp;YEAR=2012"/>
    <hyperlink ref="S328" r:id="rId4519" display="http://football6.myfantasyleague.com/2013/detailed?L=59380&amp;W=14&amp;P=8742&amp;YEAR=2012"/>
    <hyperlink ref="T328" r:id="rId4520" display="http://football6.myfantasyleague.com/2013/detailed?L=59380&amp;W=15&amp;P=8742&amp;YEAR=2012"/>
    <hyperlink ref="U328" r:id="rId4521" display="http://football6.myfantasyleague.com/2013/detailed?L=59380&amp;W=16&amp;P=8742&amp;YEAR=2012"/>
    <hyperlink ref="V328" r:id="rId4522" display="http://football6.myfantasyleague.com/2013/detailed?L=59380&amp;W=17&amp;P=8742&amp;YEAR=2012"/>
    <hyperlink ref="C329" r:id="rId4523" tooltip="Week 1: at Cowboys Sun 5:30 p.m. PT" display="http://football6.myfantasyleague.com/2013/player?L=59380&amp;P=10080"/>
    <hyperlink ref="D329" r:id="rId4524" display="http://football6.myfantasyleague.com/2013/player?L=59380&amp;P=10080&amp;YEAR=2012"/>
    <hyperlink ref="F329" r:id="rId4525" display="http://football6.myfantasyleague.com/2013/detailed?L=59380&amp;W=1&amp;P=10080&amp;YEAR=2012"/>
    <hyperlink ref="G329" r:id="rId4526" display="http://football6.myfantasyleague.com/2013/detailed?L=59380&amp;W=2&amp;P=10080&amp;YEAR=2012"/>
    <hyperlink ref="H329" r:id="rId4527" display="http://football6.myfantasyleague.com/2013/detailed?L=59380&amp;W=3&amp;P=10080&amp;YEAR=2012"/>
    <hyperlink ref="I329" r:id="rId4528" display="http://football6.myfantasyleague.com/2013/detailed?L=59380&amp;W=4&amp;P=10080&amp;YEAR=2012"/>
    <hyperlink ref="J329" r:id="rId4529" display="http://football6.myfantasyleague.com/2013/detailed?L=59380&amp;W=5&amp;P=10080&amp;YEAR=2012"/>
    <hyperlink ref="K329" r:id="rId4530" display="http://football6.myfantasyleague.com/2013/detailed?L=59380&amp;W=6&amp;P=10080&amp;YEAR=2012"/>
    <hyperlink ref="L329" r:id="rId4531" display="http://football6.myfantasyleague.com/2013/detailed?L=59380&amp;W=7&amp;P=10080&amp;YEAR=2012"/>
    <hyperlink ref="M329" r:id="rId4532" display="http://football6.myfantasyleague.com/2013/detailed?L=59380&amp;W=8&amp;P=10080&amp;YEAR=2012"/>
    <hyperlink ref="N329" r:id="rId4533" display="http://football6.myfantasyleague.com/2013/detailed?L=59380&amp;W=9&amp;P=10080&amp;YEAR=2012"/>
    <hyperlink ref="O329" r:id="rId4534" display="http://football6.myfantasyleague.com/2013/detailed?L=59380&amp;W=10&amp;P=10080&amp;YEAR=2012"/>
    <hyperlink ref="Q329" r:id="rId4535" display="http://football6.myfantasyleague.com/2013/detailed?L=59380&amp;W=12&amp;P=10080&amp;YEAR=2012"/>
    <hyperlink ref="R329" r:id="rId4536" display="http://football6.myfantasyleague.com/2013/detailed?L=59380&amp;W=13&amp;P=10080&amp;YEAR=2012"/>
    <hyperlink ref="S329" r:id="rId4537" display="http://football6.myfantasyleague.com/2013/detailed?L=59380&amp;W=14&amp;P=10080&amp;YEAR=2012"/>
    <hyperlink ref="T329" r:id="rId4538" display="http://football6.myfantasyleague.com/2013/detailed?L=59380&amp;W=15&amp;P=10080&amp;YEAR=2012"/>
    <hyperlink ref="U329" r:id="rId4539" display="http://football6.myfantasyleague.com/2013/detailed?L=59380&amp;W=16&amp;P=10080&amp;YEAR=2012"/>
    <hyperlink ref="V329" r:id="rId4540" display="http://football6.myfantasyleague.com/2013/detailed?L=59380&amp;W=17&amp;P=10080&amp;YEAR=2012"/>
    <hyperlink ref="W329" r:id="rId4541" tooltip="Franchise home page" display="http://football6.myfantasyleague.com/2013/options?L=59380&amp;F=0004&amp;O=07"/>
    <hyperlink ref="C330" r:id="rId4542" tooltip="Week 1: vs Packers Sun 1:25 p.m. PT" display="http://football6.myfantasyleague.com/2013/player?L=59380&amp;P=10336"/>
    <hyperlink ref="D330" r:id="rId4543" display="http://football6.myfantasyleague.com/2013/player?L=59380&amp;P=10336&amp;YEAR=2012"/>
    <hyperlink ref="F330" r:id="rId4544" display="http://football6.myfantasyleague.com/2013/detailed?L=59380&amp;W=1&amp;P=10336&amp;YEAR=2012"/>
    <hyperlink ref="G330" r:id="rId4545" display="http://football6.myfantasyleague.com/2013/detailed?L=59380&amp;W=2&amp;P=10336&amp;YEAR=2012"/>
    <hyperlink ref="H330" r:id="rId4546" display="http://football6.myfantasyleague.com/2013/detailed?L=59380&amp;W=3&amp;P=10336&amp;YEAR=2012"/>
    <hyperlink ref="I330" r:id="rId4547" display="http://football6.myfantasyleague.com/2013/detailed?L=59380&amp;W=4&amp;P=10336&amp;YEAR=2012"/>
    <hyperlink ref="J330" r:id="rId4548" display="http://football6.myfantasyleague.com/2013/detailed?L=59380&amp;W=5&amp;P=10336&amp;YEAR=2012"/>
    <hyperlink ref="K330" r:id="rId4549" display="http://football6.myfantasyleague.com/2013/detailed?L=59380&amp;W=6&amp;P=10336&amp;YEAR=2012"/>
    <hyperlink ref="L330" r:id="rId4550" display="http://football6.myfantasyleague.com/2013/detailed?L=59380&amp;W=7&amp;P=10336&amp;YEAR=2012"/>
    <hyperlink ref="M330" r:id="rId4551" display="http://football6.myfantasyleague.com/2013/detailed?L=59380&amp;W=8&amp;P=10336&amp;YEAR=2012"/>
    <hyperlink ref="O330" r:id="rId4552" display="http://football6.myfantasyleague.com/2013/detailed?L=59380&amp;W=10&amp;P=10336&amp;YEAR=2012"/>
    <hyperlink ref="P330" r:id="rId4553" display="http://football6.myfantasyleague.com/2013/detailed?L=59380&amp;W=11&amp;P=10336&amp;YEAR=2012"/>
    <hyperlink ref="Q330" r:id="rId4554" display="http://football6.myfantasyleague.com/2013/detailed?L=59380&amp;W=12&amp;P=10336&amp;YEAR=2012"/>
    <hyperlink ref="R330" r:id="rId4555" display="http://football6.myfantasyleague.com/2013/detailed?L=59380&amp;W=13&amp;P=10336&amp;YEAR=2012"/>
    <hyperlink ref="S330" r:id="rId4556" display="http://football6.myfantasyleague.com/2013/detailed?L=59380&amp;W=14&amp;P=10336&amp;YEAR=2012"/>
    <hyperlink ref="T330" r:id="rId4557" display="http://football6.myfantasyleague.com/2013/detailed?L=59380&amp;W=15&amp;P=10336&amp;YEAR=2012"/>
    <hyperlink ref="U330" r:id="rId4558" display="http://football6.myfantasyleague.com/2013/detailed?L=59380&amp;W=16&amp;P=10336&amp;YEAR=2012"/>
    <hyperlink ref="V330" r:id="rId4559" display="http://football6.myfantasyleague.com/2013/detailed?L=59380&amp;W=17&amp;P=10336&amp;YEAR=2012"/>
    <hyperlink ref="C331" r:id="rId4560" tooltip="Week 1: Bye" display="http://football6.myfantasyleague.com/2013/player?L=59380&amp;P=8426"/>
    <hyperlink ref="D331" r:id="rId4561" display="http://football6.myfantasyleague.com/2013/player?L=59380&amp;P=8426&amp;YEAR=2012"/>
    <hyperlink ref="S331" r:id="rId4562" display="http://football6.myfantasyleague.com/2013/detailed?L=59380&amp;W=14&amp;P=8426&amp;YEAR=2012"/>
    <hyperlink ref="T331" r:id="rId4563" display="http://football6.myfantasyleague.com/2013/detailed?L=59380&amp;W=15&amp;P=8426&amp;YEAR=2012"/>
    <hyperlink ref="U331" r:id="rId4564" display="http://football6.myfantasyleague.com/2013/detailed?L=59380&amp;W=16&amp;P=8426&amp;YEAR=2012"/>
    <hyperlink ref="V331" r:id="rId4565" display="http://football6.myfantasyleague.com/2013/detailed?L=59380&amp;W=17&amp;P=8426&amp;YEAR=2012"/>
    <hyperlink ref="C332" r:id="rId4566" tooltip="Week 1: vs Buccaneers Sun 10:00 a.m. PT" display="http://football6.myfantasyleague.com/2013/player?L=59380&amp;P=10139"/>
    <hyperlink ref="D332" r:id="rId4567" display="http://football6.myfantasyleague.com/2013/player?L=59380&amp;P=10139&amp;YEAR=2012"/>
    <hyperlink ref="F332" r:id="rId4568" display="http://football6.myfantasyleague.com/2013/detailed?L=59380&amp;W=1&amp;P=10139&amp;YEAR=2012"/>
    <hyperlink ref="G332" r:id="rId4569" display="http://football6.myfantasyleague.com/2013/detailed?L=59380&amp;W=2&amp;P=10139&amp;YEAR=2012"/>
    <hyperlink ref="H332" r:id="rId4570" display="http://football6.myfantasyleague.com/2013/detailed?L=59380&amp;W=3&amp;P=10139&amp;YEAR=2012"/>
    <hyperlink ref="I332" r:id="rId4571" display="http://football6.myfantasyleague.com/2013/detailed?L=59380&amp;W=4&amp;P=10139&amp;YEAR=2012"/>
    <hyperlink ref="J332" r:id="rId4572" display="http://football6.myfantasyleague.com/2013/detailed?L=59380&amp;W=5&amp;P=10139&amp;YEAR=2012"/>
    <hyperlink ref="K332" r:id="rId4573" display="http://football6.myfantasyleague.com/2013/detailed?L=59380&amp;W=6&amp;P=10139&amp;YEAR=2012"/>
    <hyperlink ref="L332" r:id="rId4574" display="http://football6.myfantasyleague.com/2013/detailed?L=59380&amp;W=7&amp;P=10139&amp;YEAR=2012"/>
    <hyperlink ref="O332" r:id="rId4575" display="http://football6.myfantasyleague.com/2013/detailed?L=59380&amp;W=10&amp;P=10139&amp;YEAR=2012"/>
    <hyperlink ref="P332" r:id="rId4576" display="http://football6.myfantasyleague.com/2013/detailed?L=59380&amp;W=11&amp;P=10139&amp;YEAR=2012"/>
    <hyperlink ref="Q332" r:id="rId4577" display="http://football6.myfantasyleague.com/2013/detailed?L=59380&amp;W=12&amp;P=10139&amp;YEAR=2012"/>
    <hyperlink ref="R332" r:id="rId4578" display="http://football6.myfantasyleague.com/2013/detailed?L=59380&amp;W=13&amp;P=10139&amp;YEAR=2012"/>
    <hyperlink ref="S332" r:id="rId4579" display="http://football6.myfantasyleague.com/2013/detailed?L=59380&amp;W=14&amp;P=10139&amp;YEAR=2012"/>
    <hyperlink ref="T332" r:id="rId4580" display="http://football6.myfantasyleague.com/2013/detailed?L=59380&amp;W=15&amp;P=10139&amp;YEAR=2012"/>
    <hyperlink ref="U332" r:id="rId4581" display="http://football6.myfantasyleague.com/2013/detailed?L=59380&amp;W=16&amp;P=10139&amp;YEAR=2012"/>
    <hyperlink ref="V332" r:id="rId4582" display="http://football6.myfantasyleague.com/2013/detailed?L=59380&amp;W=17&amp;P=10139&amp;YEAR=2012"/>
    <hyperlink ref="C333" r:id="rId4583" tooltip="Week 1: vs Buccaneers Sun 10:00 a.m. PT" display="http://football6.myfantasyleague.com/2013/player?L=59380&amp;P=6776"/>
    <hyperlink ref="D333" r:id="rId4584" display="http://football6.myfantasyleague.com/2013/player?L=59380&amp;P=6776&amp;YEAR=2012"/>
    <hyperlink ref="F333" r:id="rId4585" display="http://football6.myfantasyleague.com/2013/detailed?L=59380&amp;W=1&amp;P=6776&amp;YEAR=2012"/>
    <hyperlink ref="G333" r:id="rId4586" display="http://football6.myfantasyleague.com/2013/detailed?L=59380&amp;W=2&amp;P=6776&amp;YEAR=2012"/>
    <hyperlink ref="H333" r:id="rId4587" display="http://football6.myfantasyleague.com/2013/detailed?L=59380&amp;W=3&amp;P=6776&amp;YEAR=2012"/>
    <hyperlink ref="I333" r:id="rId4588" display="http://football6.myfantasyleague.com/2013/detailed?L=59380&amp;W=4&amp;P=6776&amp;YEAR=2012"/>
    <hyperlink ref="J333" r:id="rId4589" display="http://football6.myfantasyleague.com/2013/detailed?L=59380&amp;W=5&amp;P=6776&amp;YEAR=2012"/>
    <hyperlink ref="C334" r:id="rId4590" tooltip="Week 1: at Bills Sun 10:00 a.m. PT" display="http://football6.myfantasyleague.com/2013/player?L=59380&amp;P=9905"/>
    <hyperlink ref="D334" r:id="rId4591" display="http://football6.myfantasyleague.com/2013/player?L=59380&amp;P=9905&amp;YEAR=2012"/>
    <hyperlink ref="F334" r:id="rId4592" display="http://football6.myfantasyleague.com/2013/detailed?L=59380&amp;W=1&amp;P=9905&amp;YEAR=2012"/>
    <hyperlink ref="G334" r:id="rId4593" display="http://football6.myfantasyleague.com/2013/detailed?L=59380&amp;W=2&amp;P=9905&amp;YEAR=2012"/>
    <hyperlink ref="H334" r:id="rId4594" display="http://football6.myfantasyleague.com/2013/detailed?L=59380&amp;W=3&amp;P=9905&amp;YEAR=2012"/>
    <hyperlink ref="I334" r:id="rId4595" display="http://football6.myfantasyleague.com/2013/detailed?L=59380&amp;W=4&amp;P=9905&amp;YEAR=2012"/>
    <hyperlink ref="J334" r:id="rId4596" display="http://football6.myfantasyleague.com/2013/detailed?L=59380&amp;W=5&amp;P=9905&amp;YEAR=2012"/>
    <hyperlink ref="K334" r:id="rId4597" display="http://football6.myfantasyleague.com/2013/detailed?L=59380&amp;W=6&amp;P=9905&amp;YEAR=2012"/>
    <hyperlink ref="L334" r:id="rId4598" display="http://football6.myfantasyleague.com/2013/detailed?L=59380&amp;W=7&amp;P=9905&amp;YEAR=2012"/>
    <hyperlink ref="M334" r:id="rId4599" display="http://football6.myfantasyleague.com/2013/detailed?L=59380&amp;W=8&amp;P=9905&amp;YEAR=2012"/>
    <hyperlink ref="O334" r:id="rId4600" display="http://football6.myfantasyleague.com/2013/detailed?L=59380&amp;W=10&amp;P=9905&amp;YEAR=2012"/>
    <hyperlink ref="P334" r:id="rId4601" display="http://football6.myfantasyleague.com/2013/detailed?L=59380&amp;W=11&amp;P=9905&amp;YEAR=2012"/>
    <hyperlink ref="Q334" r:id="rId4602" display="http://football6.myfantasyleague.com/2013/detailed?L=59380&amp;W=12&amp;P=9905&amp;YEAR=2012"/>
    <hyperlink ref="V334" r:id="rId4603" display="http://football6.myfantasyleague.com/2013/detailed?L=59380&amp;W=17&amp;P=9905&amp;YEAR=2012"/>
    <hyperlink ref="C335" r:id="rId4604" tooltip="Week 1: at Cowboys Sun 5:30 p.m. PT" display="http://football6.myfantasyleague.com/2013/player?L=59380&amp;P=9428"/>
    <hyperlink ref="D335" r:id="rId4605" display="http://football6.myfantasyleague.com/2013/player?L=59380&amp;P=9428&amp;YEAR=2012"/>
    <hyperlink ref="O335" r:id="rId4606" display="http://football6.myfantasyleague.com/2013/detailed?L=59380&amp;W=10&amp;P=9428&amp;YEAR=2012"/>
    <hyperlink ref="P335" r:id="rId4607" display="http://football6.myfantasyleague.com/2013/detailed?L=59380&amp;W=11&amp;P=9428&amp;YEAR=2012"/>
    <hyperlink ref="C336" r:id="rId4608" tooltip="Week 1: at Redskins Mon 4:10 p.m. PT" display="http://football6.myfantasyleague.com/2013/player?L=59380&amp;P=10755"/>
    <hyperlink ref="D336" r:id="rId4609" display="http://football6.myfantasyleague.com/2013/player?L=59380&amp;P=10755&amp;YEAR=2012"/>
    <hyperlink ref="Q336" r:id="rId4610" display="http://football6.myfantasyleague.com/2013/detailed?L=59380&amp;W=12&amp;P=10755&amp;YEAR=2012"/>
    <hyperlink ref="R336" r:id="rId4611" display="http://football6.myfantasyleague.com/2013/detailed?L=59380&amp;W=13&amp;P=10755&amp;YEAR=2012"/>
    <hyperlink ref="S336" r:id="rId4612" display="http://football6.myfantasyleague.com/2013/detailed?L=59380&amp;W=14&amp;P=10755&amp;YEAR=2012"/>
    <hyperlink ref="T336" r:id="rId4613" display="http://football6.myfantasyleague.com/2013/detailed?L=59380&amp;W=15&amp;P=10755&amp;YEAR=2012"/>
    <hyperlink ref="U336" r:id="rId4614" display="http://football6.myfantasyleague.com/2013/detailed?L=59380&amp;W=16&amp;P=10755&amp;YEAR=2012"/>
    <hyperlink ref="V336" r:id="rId4615" display="http://football6.myfantasyleague.com/2013/detailed?L=59380&amp;W=17&amp;P=10755&amp;YEAR=2012"/>
    <hyperlink ref="C337" r:id="rId4616" tooltip="Week 1: at Chargers Mon 7:20 p.m. PT" display="http://football6.myfantasyleague.com/2013/player?L=59380&amp;P=9446"/>
    <hyperlink ref="D337" r:id="rId4617" display="http://football6.myfantasyleague.com/2013/player?L=59380&amp;P=9446&amp;YEAR=2012"/>
    <hyperlink ref="F337" r:id="rId4618" display="http://football6.myfantasyleague.com/2013/detailed?L=59380&amp;W=1&amp;P=9446&amp;YEAR=2012"/>
    <hyperlink ref="G337" r:id="rId4619" display="http://football6.myfantasyleague.com/2013/detailed?L=59380&amp;W=2&amp;P=9446&amp;YEAR=2012"/>
    <hyperlink ref="H337" r:id="rId4620" display="http://football6.myfantasyleague.com/2013/detailed?L=59380&amp;W=3&amp;P=9446&amp;YEAR=2012"/>
    <hyperlink ref="I337" r:id="rId4621" display="http://football6.myfantasyleague.com/2013/detailed?L=59380&amp;W=4&amp;P=9446&amp;YEAR=2012"/>
    <hyperlink ref="J337" r:id="rId4622" display="http://football6.myfantasyleague.com/2013/detailed?L=59380&amp;W=5&amp;P=9446&amp;YEAR=2012"/>
    <hyperlink ref="W337" r:id="rId4623" tooltip="Franchise home page" display="http://football6.myfantasyleague.com/2013/options?L=59380&amp;F=0001&amp;O=07"/>
    <hyperlink ref="C338" r:id="rId4624" tooltip="Week 1: vs Bengals Sun 10:00 a.m. PT" display="http://football6.myfantasyleague.com/2013/player?L=59380&amp;P=8252"/>
    <hyperlink ref="D338" r:id="rId4625" display="http://football6.myfantasyleague.com/2013/player?L=59380&amp;P=8252&amp;YEAR=2012"/>
    <hyperlink ref="F338" r:id="rId4626" display="http://football6.myfantasyleague.com/2013/detailed?L=59380&amp;W=1&amp;P=8252&amp;YEAR=2012"/>
    <hyperlink ref="G338" r:id="rId4627" display="http://football6.myfantasyleague.com/2013/detailed?L=59380&amp;W=2&amp;P=8252&amp;YEAR=2012"/>
    <hyperlink ref="H338" r:id="rId4628" display="http://football6.myfantasyleague.com/2013/detailed?L=59380&amp;W=3&amp;P=8252&amp;YEAR=2012"/>
    <hyperlink ref="I338" r:id="rId4629" display="http://football6.myfantasyleague.com/2013/detailed?L=59380&amp;W=4&amp;P=8252&amp;YEAR=2012"/>
    <hyperlink ref="J338" r:id="rId4630" display="http://football6.myfantasyleague.com/2013/detailed?L=59380&amp;W=5&amp;P=8252&amp;YEAR=2012"/>
    <hyperlink ref="L338" r:id="rId4631" display="http://football6.myfantasyleague.com/2013/detailed?L=59380&amp;W=7&amp;P=8252&amp;YEAR=2012"/>
    <hyperlink ref="M338" r:id="rId4632" display="http://football6.myfantasyleague.com/2013/detailed?L=59380&amp;W=8&amp;P=8252&amp;YEAR=2012"/>
    <hyperlink ref="N338" r:id="rId4633" display="http://football6.myfantasyleague.com/2013/detailed?L=59380&amp;W=9&amp;P=8252&amp;YEAR=2012"/>
    <hyperlink ref="O338" r:id="rId4634" display="http://football6.myfantasyleague.com/2013/detailed?L=59380&amp;W=10&amp;P=8252&amp;YEAR=2012"/>
    <hyperlink ref="Q338" r:id="rId4635" display="http://football6.myfantasyleague.com/2013/detailed?L=59380&amp;W=12&amp;P=8252&amp;YEAR=2012"/>
    <hyperlink ref="R338" r:id="rId4636" display="http://football6.myfantasyleague.com/2013/detailed?L=59380&amp;W=13&amp;P=8252&amp;YEAR=2012"/>
    <hyperlink ref="S338" r:id="rId4637" display="http://football6.myfantasyleague.com/2013/detailed?L=59380&amp;W=14&amp;P=8252&amp;YEAR=2012"/>
    <hyperlink ref="T338" r:id="rId4638" display="http://football6.myfantasyleague.com/2013/detailed?L=59380&amp;W=15&amp;P=8252&amp;YEAR=2012"/>
    <hyperlink ref="U338" r:id="rId4639" display="http://football6.myfantasyleague.com/2013/detailed?L=59380&amp;W=16&amp;P=8252&amp;YEAR=2012"/>
    <hyperlink ref="V338" r:id="rId4640" display="http://football6.myfantasyleague.com/2013/detailed?L=59380&amp;W=17&amp;P=8252&amp;YEAR=2012"/>
    <hyperlink ref="W338" r:id="rId4641" tooltip="Franchise home page" display="http://football6.myfantasyleague.com/2013/options?L=59380&amp;F=0006&amp;O=07"/>
    <hyperlink ref="C339" r:id="rId4642" tooltip="Week 1: vs Packers Sun 1:25 p.m. PT" display="http://football6.myfantasyleague.com/2013/player?L=59380&amp;P=8975"/>
    <hyperlink ref="D339" r:id="rId4643" display="http://football6.myfantasyleague.com/2013/player?L=59380&amp;P=8975&amp;YEAR=2012"/>
    <hyperlink ref="F339" r:id="rId4644" display="http://football6.myfantasyleague.com/2013/detailed?L=59380&amp;W=1&amp;P=8975&amp;YEAR=2012"/>
    <hyperlink ref="G339" r:id="rId4645" display="http://football6.myfantasyleague.com/2013/detailed?L=59380&amp;W=2&amp;P=8975&amp;YEAR=2012"/>
    <hyperlink ref="H339" r:id="rId4646" display="http://football6.myfantasyleague.com/2013/detailed?L=59380&amp;W=3&amp;P=8975&amp;YEAR=2012"/>
    <hyperlink ref="I339" r:id="rId4647" display="http://football6.myfantasyleague.com/2013/detailed?L=59380&amp;W=4&amp;P=8975&amp;YEAR=2012"/>
    <hyperlink ref="J339" r:id="rId4648" display="http://football6.myfantasyleague.com/2013/detailed?L=59380&amp;W=5&amp;P=8975&amp;YEAR=2012"/>
    <hyperlink ref="K339" r:id="rId4649" display="http://football6.myfantasyleague.com/2013/detailed?L=59380&amp;W=6&amp;P=8975&amp;YEAR=2012"/>
    <hyperlink ref="L339" r:id="rId4650" display="http://football6.myfantasyleague.com/2013/detailed?L=59380&amp;W=7&amp;P=8975&amp;YEAR=2012"/>
    <hyperlink ref="M339" r:id="rId4651" display="http://football6.myfantasyleague.com/2013/detailed?L=59380&amp;W=8&amp;P=8975&amp;YEAR=2012"/>
    <hyperlink ref="O339" r:id="rId4652" display="http://football6.myfantasyleague.com/2013/detailed?L=59380&amp;W=10&amp;P=8975&amp;YEAR=2012"/>
    <hyperlink ref="P339" r:id="rId4653" display="http://football6.myfantasyleague.com/2013/detailed?L=59380&amp;W=11&amp;P=8975&amp;YEAR=2012"/>
    <hyperlink ref="Q339" r:id="rId4654" display="http://football6.myfantasyleague.com/2013/detailed?L=59380&amp;W=12&amp;P=8975&amp;YEAR=2012"/>
    <hyperlink ref="R339" r:id="rId4655" display="http://football6.myfantasyleague.com/2013/detailed?L=59380&amp;W=13&amp;P=8975&amp;YEAR=2012"/>
    <hyperlink ref="S339" r:id="rId4656" display="http://football6.myfantasyleague.com/2013/detailed?L=59380&amp;W=14&amp;P=8975&amp;YEAR=2012"/>
    <hyperlink ref="T339" r:id="rId4657" display="http://football6.myfantasyleague.com/2013/detailed?L=59380&amp;W=15&amp;P=8975&amp;YEAR=2012"/>
    <hyperlink ref="U339" r:id="rId4658" display="http://football6.myfantasyleague.com/2013/detailed?L=59380&amp;W=16&amp;P=8975&amp;YEAR=2012"/>
    <hyperlink ref="V339" r:id="rId4659" display="http://football6.myfantasyleague.com/2013/detailed?L=59380&amp;W=17&amp;P=8975&amp;YEAR=2012"/>
    <hyperlink ref="C340" r:id="rId4660" tooltip="Week 1: at Bears Sun 10:00 a.m. PT" display="http://football6.myfantasyleague.com/2013/player?L=59380&amp;P=10313"/>
    <hyperlink ref="D340" r:id="rId4661" display="http://football6.myfantasyleague.com/2013/player?L=59380&amp;P=10313&amp;YEAR=2012"/>
    <hyperlink ref="F340" r:id="rId4662" display="http://football6.myfantasyleague.com/2013/detailed?L=59380&amp;W=1&amp;P=10313&amp;YEAR=2012"/>
    <hyperlink ref="G340" r:id="rId4663" display="http://football6.myfantasyleague.com/2013/detailed?L=59380&amp;W=2&amp;P=10313&amp;YEAR=2012"/>
    <hyperlink ref="H340" r:id="rId4664" display="http://football6.myfantasyleague.com/2013/detailed?L=59380&amp;W=3&amp;P=10313&amp;YEAR=2012"/>
    <hyperlink ref="I340" r:id="rId4665" display="http://football6.myfantasyleague.com/2013/detailed?L=59380&amp;W=4&amp;P=10313&amp;YEAR=2012"/>
    <hyperlink ref="J340" r:id="rId4666" display="http://football6.myfantasyleague.com/2013/detailed?L=59380&amp;W=5&amp;P=10313&amp;YEAR=2012"/>
    <hyperlink ref="K340" r:id="rId4667" display="http://football6.myfantasyleague.com/2013/detailed?L=59380&amp;W=6&amp;P=10313&amp;YEAR=2012"/>
    <hyperlink ref="L340" r:id="rId4668" display="http://football6.myfantasyleague.com/2013/detailed?L=59380&amp;W=7&amp;P=10313&amp;YEAR=2012"/>
    <hyperlink ref="N340" r:id="rId4669" display="http://football6.myfantasyleague.com/2013/detailed?L=59380&amp;W=9&amp;P=10313&amp;YEAR=2012"/>
    <hyperlink ref="O340" r:id="rId4670" display="http://football6.myfantasyleague.com/2013/detailed?L=59380&amp;W=10&amp;P=10313&amp;YEAR=2012"/>
    <hyperlink ref="P340" r:id="rId4671" display="http://football6.myfantasyleague.com/2013/detailed?L=59380&amp;W=11&amp;P=10313&amp;YEAR=2012"/>
    <hyperlink ref="Q340" r:id="rId4672" display="http://football6.myfantasyleague.com/2013/detailed?L=59380&amp;W=12&amp;P=10313&amp;YEAR=2012"/>
    <hyperlink ref="R340" r:id="rId4673" display="http://football6.myfantasyleague.com/2013/detailed?L=59380&amp;W=13&amp;P=10313&amp;YEAR=2012"/>
    <hyperlink ref="S340" r:id="rId4674" display="http://football6.myfantasyleague.com/2013/detailed?L=59380&amp;W=14&amp;P=10313&amp;YEAR=2012"/>
    <hyperlink ref="T340" r:id="rId4675" display="http://football6.myfantasyleague.com/2013/detailed?L=59380&amp;W=15&amp;P=10313&amp;YEAR=2012"/>
    <hyperlink ref="U340" r:id="rId4676" display="http://football6.myfantasyleague.com/2013/detailed?L=59380&amp;W=16&amp;P=10313&amp;YEAR=2012"/>
    <hyperlink ref="V340" r:id="rId4677" display="http://football6.myfantasyleague.com/2013/detailed?L=59380&amp;W=17&amp;P=10313&amp;YEAR=2012"/>
    <hyperlink ref="W340" r:id="rId4678" tooltip="Franchise home page" display="http://football6.myfantasyleague.com/2013/options?L=59380&amp;F=0004&amp;O=07"/>
    <hyperlink ref="C341" r:id="rId4679" tooltip="Week 1: at Jaguars Sun 10:00 a.m. PT" display="http://football6.myfantasyleague.com/2013/player?L=59380&amp;P=9706"/>
    <hyperlink ref="D341" r:id="rId4680" display="http://football6.myfantasyleague.com/2013/player?L=59380&amp;P=9706&amp;YEAR=2012"/>
    <hyperlink ref="F341" r:id="rId4681" display="http://football6.myfantasyleague.com/2013/detailed?L=59380&amp;W=1&amp;P=9706&amp;YEAR=2012"/>
    <hyperlink ref="G341" r:id="rId4682" display="http://football6.myfantasyleague.com/2013/detailed?L=59380&amp;W=2&amp;P=9706&amp;YEAR=2012"/>
    <hyperlink ref="H341" r:id="rId4683" display="http://football6.myfantasyleague.com/2013/detailed?L=59380&amp;W=3&amp;P=9706&amp;YEAR=2012"/>
    <hyperlink ref="I341" r:id="rId4684" display="http://football6.myfantasyleague.com/2013/detailed?L=59380&amp;W=4&amp;P=9706&amp;YEAR=2012"/>
    <hyperlink ref="J341" r:id="rId4685" display="http://football6.myfantasyleague.com/2013/detailed?L=59380&amp;W=5&amp;P=9706&amp;YEAR=2012"/>
    <hyperlink ref="L341" r:id="rId4686" display="http://football6.myfantasyleague.com/2013/detailed?L=59380&amp;W=7&amp;P=9706&amp;YEAR=2012"/>
    <hyperlink ref="M341" r:id="rId4687" display="http://football6.myfantasyleague.com/2013/detailed?L=59380&amp;W=8&amp;P=9706&amp;YEAR=2012"/>
    <hyperlink ref="N341" r:id="rId4688" display="http://football6.myfantasyleague.com/2013/detailed?L=59380&amp;W=9&amp;P=9706&amp;YEAR=2012"/>
    <hyperlink ref="O341" r:id="rId4689" display="http://football6.myfantasyleague.com/2013/detailed?L=59380&amp;W=10&amp;P=9706&amp;YEAR=2012"/>
    <hyperlink ref="P341" r:id="rId4690" display="http://football6.myfantasyleague.com/2013/detailed?L=59380&amp;W=11&amp;P=9706&amp;YEAR=2012"/>
    <hyperlink ref="Q341" r:id="rId4691" display="http://football6.myfantasyleague.com/2013/detailed?L=59380&amp;W=12&amp;P=9706&amp;YEAR=2012"/>
    <hyperlink ref="R341" r:id="rId4692" display="http://football6.myfantasyleague.com/2013/detailed?L=59380&amp;W=13&amp;P=9706&amp;YEAR=2012"/>
    <hyperlink ref="S341" r:id="rId4693" display="http://football6.myfantasyleague.com/2013/detailed?L=59380&amp;W=14&amp;P=9706&amp;YEAR=2012"/>
    <hyperlink ref="T341" r:id="rId4694" display="http://football6.myfantasyleague.com/2013/detailed?L=59380&amp;W=15&amp;P=9706&amp;YEAR=2012"/>
    <hyperlink ref="U341" r:id="rId4695" display="http://football6.myfantasyleague.com/2013/detailed?L=59380&amp;W=16&amp;P=9706&amp;YEAR=2012"/>
    <hyperlink ref="V341" r:id="rId4696" display="http://football6.myfantasyleague.com/2013/detailed?L=59380&amp;W=17&amp;P=9706&amp;YEAR=2012"/>
    <hyperlink ref="C342" r:id="rId4697" tooltip="Week 1: vs Cardinals Sun 1:25 p.m. PT" display="http://football6.myfantasyleague.com/2013/player?L=59380&amp;P=10963"/>
    <hyperlink ref="D342" r:id="rId4698" display="http://football6.myfantasyleague.com/2013/player?L=59380&amp;P=10963&amp;YEAR=2012"/>
    <hyperlink ref="F342" r:id="rId4699" display="http://football6.myfantasyleague.com/2013/detailed?L=59380&amp;W=1&amp;P=10963&amp;YEAR=2012"/>
    <hyperlink ref="G342" r:id="rId4700" display="http://football6.myfantasyleague.com/2013/detailed?L=59380&amp;W=2&amp;P=10963&amp;YEAR=2012"/>
    <hyperlink ref="L342" r:id="rId4701" display="http://football6.myfantasyleague.com/2013/detailed?L=59380&amp;W=7&amp;P=10963&amp;YEAR=2012"/>
    <hyperlink ref="M342" r:id="rId4702" display="http://football6.myfantasyleague.com/2013/detailed?L=59380&amp;W=8&amp;P=10963&amp;YEAR=2012"/>
    <hyperlink ref="C343" r:id="rId4703" tooltip="Week 1: at 49ers Sun 1:25 p.m. PT" display="http://football6.myfantasyleague.com/2013/player?L=59380&amp;P=10841"/>
    <hyperlink ref="D343" r:id="rId4704" display="http://football6.myfantasyleague.com/2013/player?L=59380&amp;P=10841&amp;YEAR=2012"/>
    <hyperlink ref="G343" r:id="rId4705" display="http://football6.myfantasyleague.com/2013/detailed?L=59380&amp;W=2&amp;P=10841&amp;YEAR=2012"/>
    <hyperlink ref="H343" r:id="rId4706" display="http://football6.myfantasyleague.com/2013/detailed?L=59380&amp;W=3&amp;P=10841&amp;YEAR=2012"/>
    <hyperlink ref="I343" r:id="rId4707" display="http://football6.myfantasyleague.com/2013/detailed?L=59380&amp;W=4&amp;P=10841&amp;YEAR=2012"/>
    <hyperlink ref="K343" r:id="rId4708" display="http://football6.myfantasyleague.com/2013/detailed?L=59380&amp;W=6&amp;P=10841&amp;YEAR=2012"/>
    <hyperlink ref="L343" r:id="rId4709" display="http://football6.myfantasyleague.com/2013/detailed?L=59380&amp;W=7&amp;P=10841&amp;YEAR=2012"/>
    <hyperlink ref="M343" r:id="rId4710" display="http://football6.myfantasyleague.com/2013/detailed?L=59380&amp;W=8&amp;P=10841&amp;YEAR=2012"/>
    <hyperlink ref="N343" r:id="rId4711" display="http://football6.myfantasyleague.com/2013/detailed?L=59380&amp;W=9&amp;P=10841&amp;YEAR=2012"/>
    <hyperlink ref="P343" r:id="rId4712" display="http://football6.myfantasyleague.com/2013/detailed?L=59380&amp;W=11&amp;P=10841&amp;YEAR=2012"/>
    <hyperlink ref="Q343" r:id="rId4713" display="http://football6.myfantasyleague.com/2013/detailed?L=59380&amp;W=12&amp;P=10841&amp;YEAR=2012"/>
    <hyperlink ref="R343" r:id="rId4714" display="http://football6.myfantasyleague.com/2013/detailed?L=59380&amp;W=13&amp;P=10841&amp;YEAR=2012"/>
    <hyperlink ref="S343" r:id="rId4715" display="http://football6.myfantasyleague.com/2013/detailed?L=59380&amp;W=14&amp;P=10841&amp;YEAR=2012"/>
    <hyperlink ref="T343" r:id="rId4716" display="http://football6.myfantasyleague.com/2013/detailed?L=59380&amp;W=15&amp;P=10841&amp;YEAR=2012"/>
    <hyperlink ref="U343" r:id="rId4717" display="http://football6.myfantasyleague.com/2013/detailed?L=59380&amp;W=16&amp;P=10841&amp;YEAR=2012"/>
    <hyperlink ref="V343" r:id="rId4718" display="http://football6.myfantasyleague.com/2013/detailed?L=59380&amp;W=17&amp;P=10841&amp;YEAR=2012"/>
    <hyperlink ref="C344" r:id="rId4719" tooltip="Week 1: at Chargers Mon 7:20 p.m. PT" display="http://football6.myfantasyleague.com/2013/player?L=59380&amp;P=8339"/>
    <hyperlink ref="D344" r:id="rId4720" display="http://football6.myfantasyleague.com/2013/player?L=59380&amp;P=8339&amp;YEAR=2012"/>
    <hyperlink ref="F344" r:id="rId4721" display="http://football6.myfantasyleague.com/2013/detailed?L=59380&amp;W=1&amp;P=8339&amp;YEAR=2012"/>
    <hyperlink ref="G344" r:id="rId4722" display="http://football6.myfantasyleague.com/2013/detailed?L=59380&amp;W=2&amp;P=8339&amp;YEAR=2012"/>
    <hyperlink ref="H344" r:id="rId4723" display="http://football6.myfantasyleague.com/2013/detailed?L=59380&amp;W=3&amp;P=8339&amp;YEAR=2012"/>
    <hyperlink ref="I344" r:id="rId4724" display="http://football6.myfantasyleague.com/2013/detailed?L=59380&amp;W=4&amp;P=8339&amp;YEAR=2012"/>
    <hyperlink ref="J344" r:id="rId4725" display="http://football6.myfantasyleague.com/2013/detailed?L=59380&amp;W=5&amp;P=8339&amp;YEAR=2012"/>
    <hyperlink ref="K344" r:id="rId4726" display="http://football6.myfantasyleague.com/2013/detailed?L=59380&amp;W=6&amp;P=8339&amp;YEAR=2012"/>
    <hyperlink ref="L344" r:id="rId4727" display="http://football6.myfantasyleague.com/2013/detailed?L=59380&amp;W=7&amp;P=8339&amp;YEAR=2012"/>
    <hyperlink ref="N344" r:id="rId4728" display="http://football6.myfantasyleague.com/2013/detailed?L=59380&amp;W=9&amp;P=8339&amp;YEAR=2012"/>
    <hyperlink ref="P344" r:id="rId4729" display="http://football6.myfantasyleague.com/2013/detailed?L=59380&amp;W=11&amp;P=8339&amp;YEAR=2012"/>
    <hyperlink ref="Q344" r:id="rId4730" display="http://football6.myfantasyleague.com/2013/detailed?L=59380&amp;W=12&amp;P=8339&amp;YEAR=2012"/>
    <hyperlink ref="R344" r:id="rId4731" display="http://football6.myfantasyleague.com/2013/detailed?L=59380&amp;W=13&amp;P=8339&amp;YEAR=2012"/>
    <hyperlink ref="S344" r:id="rId4732" display="http://football6.myfantasyleague.com/2013/detailed?L=59380&amp;W=14&amp;P=8339&amp;YEAR=2012"/>
    <hyperlink ref="T344" r:id="rId4733" display="http://football6.myfantasyleague.com/2013/detailed?L=59380&amp;W=15&amp;P=8339&amp;YEAR=2012"/>
    <hyperlink ref="U344" r:id="rId4734" display="http://football6.myfantasyleague.com/2013/detailed?L=59380&amp;W=16&amp;P=8339&amp;YEAR=2012"/>
    <hyperlink ref="V344" r:id="rId4735" display="http://football6.myfantasyleague.com/2013/detailed?L=59380&amp;W=17&amp;P=8339&amp;YEAR=2012"/>
    <hyperlink ref="W344" r:id="rId4736" tooltip="Franchise home page" display="http://football6.myfantasyleague.com/2013/options?L=59380&amp;F=0012&amp;O=07"/>
    <hyperlink ref="C345" r:id="rId4737" tooltip="Week 1: Bye" display="http://football6.myfantasyleague.com/2013/player?L=59380&amp;P=7916"/>
    <hyperlink ref="D345" r:id="rId4738" display="http://football6.myfantasyleague.com/2013/player?L=59380&amp;P=7916&amp;YEAR=2012"/>
    <hyperlink ref="F345" r:id="rId4739" display="http://football6.myfantasyleague.com/2013/detailed?L=59380&amp;W=1&amp;P=7916&amp;YEAR=2012"/>
    <hyperlink ref="G345" r:id="rId4740" display="http://football6.myfantasyleague.com/2013/detailed?L=59380&amp;W=2&amp;P=7916&amp;YEAR=2012"/>
    <hyperlink ref="H345" r:id="rId4741" display="http://football6.myfantasyleague.com/2013/detailed?L=59380&amp;W=3&amp;P=7916&amp;YEAR=2012"/>
    <hyperlink ref="I345" r:id="rId4742" display="http://football6.myfantasyleague.com/2013/detailed?L=59380&amp;W=4&amp;P=7916&amp;YEAR=2012"/>
    <hyperlink ref="J345" r:id="rId4743" display="http://football6.myfantasyleague.com/2013/detailed?L=59380&amp;W=5&amp;P=7916&amp;YEAR=2012"/>
    <hyperlink ref="K345" r:id="rId4744" display="http://football6.myfantasyleague.com/2013/detailed?L=59380&amp;W=6&amp;P=7916&amp;YEAR=2012"/>
    <hyperlink ref="M345" r:id="rId4745" display="http://football6.myfantasyleague.com/2013/detailed?L=59380&amp;W=8&amp;P=7916&amp;YEAR=2012"/>
    <hyperlink ref="N345" r:id="rId4746" display="http://football6.myfantasyleague.com/2013/detailed?L=59380&amp;W=9&amp;P=7916&amp;YEAR=2012"/>
    <hyperlink ref="O345" r:id="rId4747" display="http://football6.myfantasyleague.com/2013/detailed?L=59380&amp;W=10&amp;P=7916&amp;YEAR=2012"/>
    <hyperlink ref="Q345" r:id="rId4748" display="http://football6.myfantasyleague.com/2013/detailed?L=59380&amp;W=12&amp;P=7916&amp;YEAR=2012"/>
    <hyperlink ref="R345" r:id="rId4749" display="http://football6.myfantasyleague.com/2013/detailed?L=59380&amp;W=13&amp;P=7916&amp;YEAR=2012"/>
    <hyperlink ref="S345" r:id="rId4750" display="http://football6.myfantasyleague.com/2013/detailed?L=59380&amp;W=14&amp;P=7916&amp;YEAR=2012"/>
    <hyperlink ref="T345" r:id="rId4751" display="http://football6.myfantasyleague.com/2013/detailed?L=59380&amp;W=15&amp;P=7916&amp;YEAR=2012"/>
    <hyperlink ref="U345" r:id="rId4752" display="http://football6.myfantasyleague.com/2013/detailed?L=59380&amp;W=16&amp;P=7916&amp;YEAR=2012"/>
    <hyperlink ref="V345" r:id="rId4753" display="http://football6.myfantasyleague.com/2013/detailed?L=59380&amp;W=17&amp;P=7916&amp;YEAR=2012"/>
    <hyperlink ref="C346" r:id="rId4754" tooltip="Week 1: at Rams Sun 1:25 p.m. PT" display="http://football6.myfantasyleague.com/2013/player?L=59380&amp;P=7423"/>
    <hyperlink ref="D346" r:id="rId4755" display="http://football6.myfantasyleague.com/2013/player?L=59380&amp;P=7423&amp;YEAR=2012"/>
    <hyperlink ref="F346" r:id="rId4756" display="http://football6.myfantasyleague.com/2013/detailed?L=59380&amp;W=1&amp;P=7423&amp;YEAR=2012"/>
    <hyperlink ref="G346" r:id="rId4757" display="http://football6.myfantasyleague.com/2013/detailed?L=59380&amp;W=2&amp;P=7423&amp;YEAR=2012"/>
    <hyperlink ref="H346" r:id="rId4758" display="http://football6.myfantasyleague.com/2013/detailed?L=59380&amp;W=3&amp;P=7423&amp;YEAR=2012"/>
    <hyperlink ref="I346" r:id="rId4759" display="http://football6.myfantasyleague.com/2013/detailed?L=59380&amp;W=4&amp;P=7423&amp;YEAR=2012"/>
    <hyperlink ref="J346" r:id="rId4760" display="http://football6.myfantasyleague.com/2013/detailed?L=59380&amp;W=5&amp;P=7423&amp;YEAR=2012"/>
    <hyperlink ref="K346" r:id="rId4761" display="http://football6.myfantasyleague.com/2013/detailed?L=59380&amp;W=6&amp;P=7423&amp;YEAR=2012"/>
    <hyperlink ref="M346" r:id="rId4762" display="http://football6.myfantasyleague.com/2013/detailed?L=59380&amp;W=8&amp;P=7423&amp;YEAR=2012"/>
    <hyperlink ref="N346" r:id="rId4763" display="http://football6.myfantasyleague.com/2013/detailed?L=59380&amp;W=9&amp;P=7423&amp;YEAR=2012"/>
    <hyperlink ref="O346" r:id="rId4764" display="http://football6.myfantasyleague.com/2013/detailed?L=59380&amp;W=10&amp;P=7423&amp;YEAR=2012"/>
    <hyperlink ref="P346" r:id="rId4765" display="http://football6.myfantasyleague.com/2013/detailed?L=59380&amp;W=11&amp;P=7423&amp;YEAR=2012"/>
    <hyperlink ref="Q346" r:id="rId4766" display="http://football6.myfantasyleague.com/2013/detailed?L=59380&amp;W=12&amp;P=7423&amp;YEAR=2012"/>
    <hyperlink ref="R346" r:id="rId4767" display="http://football6.myfantasyleague.com/2013/detailed?L=59380&amp;W=13&amp;P=7423&amp;YEAR=2012"/>
    <hyperlink ref="S346" r:id="rId4768" display="http://football6.myfantasyleague.com/2013/detailed?L=59380&amp;W=14&amp;P=7423&amp;YEAR=2012"/>
    <hyperlink ref="T346" r:id="rId4769" display="http://football6.myfantasyleague.com/2013/detailed?L=59380&amp;W=15&amp;P=7423&amp;YEAR=2012"/>
    <hyperlink ref="U346" r:id="rId4770" display="http://football6.myfantasyleague.com/2013/detailed?L=59380&amp;W=16&amp;P=7423&amp;YEAR=2012"/>
    <hyperlink ref="V346" r:id="rId4771" display="http://football6.myfantasyleague.com/2013/detailed?L=59380&amp;W=17&amp;P=7423&amp;YEAR=2012"/>
    <hyperlink ref="W346" r:id="rId4772" tooltip="Franchise home page" display="http://football6.myfantasyleague.com/2013/options?L=59380&amp;F=0005&amp;O=07"/>
    <hyperlink ref="C347" r:id="rId4773" tooltip="Week 1: vs Patriots Sun 10:00 a.m. PT" display="http://football6.myfantasyleague.com/2013/player?L=59380&amp;P=10265"/>
    <hyperlink ref="D347" r:id="rId4774" display="http://football6.myfantasyleague.com/2013/player?L=59380&amp;P=10265&amp;YEAR=2012"/>
    <hyperlink ref="F347" r:id="rId4775" display="http://football6.myfantasyleague.com/2013/detailed?L=59380&amp;W=1&amp;P=10265&amp;YEAR=2012"/>
    <hyperlink ref="G347" r:id="rId4776" display="http://football6.myfantasyleague.com/2013/detailed?L=59380&amp;W=2&amp;P=10265&amp;YEAR=2012"/>
    <hyperlink ref="H347" r:id="rId4777" display="http://football6.myfantasyleague.com/2013/detailed?L=59380&amp;W=3&amp;P=10265&amp;YEAR=2012"/>
    <hyperlink ref="I347" r:id="rId4778" display="http://football6.myfantasyleague.com/2013/detailed?L=59380&amp;W=4&amp;P=10265&amp;YEAR=2012"/>
    <hyperlink ref="J347" r:id="rId4779" display="http://football6.myfantasyleague.com/2013/detailed?L=59380&amp;W=5&amp;P=10265&amp;YEAR=2012"/>
    <hyperlink ref="K347" r:id="rId4780" display="http://football6.myfantasyleague.com/2013/detailed?L=59380&amp;W=6&amp;P=10265&amp;YEAR=2012"/>
    <hyperlink ref="L347" r:id="rId4781" display="http://football6.myfantasyleague.com/2013/detailed?L=59380&amp;W=7&amp;P=10265&amp;YEAR=2012"/>
    <hyperlink ref="N347" r:id="rId4782" display="http://football6.myfantasyleague.com/2013/detailed?L=59380&amp;W=9&amp;P=10265&amp;YEAR=2012"/>
    <hyperlink ref="O347" r:id="rId4783" display="http://football6.myfantasyleague.com/2013/detailed?L=59380&amp;W=10&amp;P=10265&amp;YEAR=2012"/>
    <hyperlink ref="P347" r:id="rId4784" display="http://football6.myfantasyleague.com/2013/detailed?L=59380&amp;W=11&amp;P=10265&amp;YEAR=2012"/>
    <hyperlink ref="Q347" r:id="rId4785" display="http://football6.myfantasyleague.com/2013/detailed?L=59380&amp;W=12&amp;P=10265&amp;YEAR=2012"/>
    <hyperlink ref="R347" r:id="rId4786" display="http://football6.myfantasyleague.com/2013/detailed?L=59380&amp;W=13&amp;P=10265&amp;YEAR=2012"/>
    <hyperlink ref="S347" r:id="rId4787" display="http://football6.myfantasyleague.com/2013/detailed?L=59380&amp;W=14&amp;P=10265&amp;YEAR=2012"/>
    <hyperlink ref="T347" r:id="rId4788" display="http://football6.myfantasyleague.com/2013/detailed?L=59380&amp;W=15&amp;P=10265&amp;YEAR=2012"/>
    <hyperlink ref="U347" r:id="rId4789" display="http://football6.myfantasyleague.com/2013/detailed?L=59380&amp;W=16&amp;P=10265&amp;YEAR=2012"/>
    <hyperlink ref="V347" r:id="rId4790" display="http://football6.myfantasyleague.com/2013/detailed?L=59380&amp;W=17&amp;P=10265&amp;YEAR=2012"/>
    <hyperlink ref="C348" r:id="rId4791" tooltip="Week 1: at Jets Sun 10:00 a.m. PT" display="http://football6.myfantasyleague.com/2013/player?L=59380&amp;P=10768"/>
    <hyperlink ref="D348" r:id="rId4792" display="http://football6.myfantasyleague.com/2013/player?L=59380&amp;P=10768&amp;YEAR=2012"/>
    <hyperlink ref="F348" r:id="rId4793" display="http://football6.myfantasyleague.com/2013/detailed?L=59380&amp;W=1&amp;P=10768&amp;YEAR=2012"/>
    <hyperlink ref="G348" r:id="rId4794" display="http://football6.myfantasyleague.com/2013/detailed?L=59380&amp;W=2&amp;P=10768&amp;YEAR=2012"/>
    <hyperlink ref="H348" r:id="rId4795" display="http://football6.myfantasyleague.com/2013/detailed?L=59380&amp;W=3&amp;P=10768&amp;YEAR=2012"/>
    <hyperlink ref="I348" r:id="rId4796" display="http://football6.myfantasyleague.com/2013/detailed?L=59380&amp;W=4&amp;P=10768&amp;YEAR=2012"/>
    <hyperlink ref="K348" r:id="rId4797" display="http://football6.myfantasyleague.com/2013/detailed?L=59380&amp;W=6&amp;P=10768&amp;YEAR=2012"/>
    <hyperlink ref="L348" r:id="rId4798" display="http://football6.myfantasyleague.com/2013/detailed?L=59380&amp;W=7&amp;P=10768&amp;YEAR=2012"/>
    <hyperlink ref="M348" r:id="rId4799" display="http://football6.myfantasyleague.com/2013/detailed?L=59380&amp;W=8&amp;P=10768&amp;YEAR=2012"/>
    <hyperlink ref="N348" r:id="rId4800" display="http://football6.myfantasyleague.com/2013/detailed?L=59380&amp;W=9&amp;P=10768&amp;YEAR=2012"/>
    <hyperlink ref="O348" r:id="rId4801" display="http://football6.myfantasyleague.com/2013/detailed?L=59380&amp;W=10&amp;P=10768&amp;YEAR=2012"/>
    <hyperlink ref="P348" r:id="rId4802" display="http://football6.myfantasyleague.com/2013/detailed?L=59380&amp;W=11&amp;P=10768&amp;YEAR=2012"/>
    <hyperlink ref="Q348" r:id="rId4803" display="http://football6.myfantasyleague.com/2013/detailed?L=59380&amp;W=12&amp;P=10768&amp;YEAR=2012"/>
    <hyperlink ref="R348" r:id="rId4804" display="http://football6.myfantasyleague.com/2013/detailed?L=59380&amp;W=13&amp;P=10768&amp;YEAR=2012"/>
    <hyperlink ref="S348" r:id="rId4805" display="http://football6.myfantasyleague.com/2013/detailed?L=59380&amp;W=14&amp;P=10768&amp;YEAR=2012"/>
    <hyperlink ref="T348" r:id="rId4806" display="http://football6.myfantasyleague.com/2013/detailed?L=59380&amp;W=15&amp;P=10768&amp;YEAR=2012"/>
    <hyperlink ref="U348" r:id="rId4807" display="http://football6.myfantasyleague.com/2013/detailed?L=59380&amp;W=16&amp;P=10768&amp;YEAR=2012"/>
    <hyperlink ref="V348" r:id="rId4808" display="http://football6.myfantasyleague.com/2013/detailed?L=59380&amp;W=17&amp;P=10768&amp;YEAR=2012"/>
    <hyperlink ref="W348" r:id="rId4809" tooltip="Franchise home page" display="http://football6.myfantasyleague.com/2013/options?L=59380&amp;F=0008&amp;O=07"/>
    <hyperlink ref="C349" r:id="rId4810" tooltip="Week 1: vs Buccaneers Sun 10:00 a.m. PT" display="http://football6.myfantasyleague.com/2013/player?L=59380&amp;P=10816"/>
    <hyperlink ref="D349" r:id="rId4811" display="http://football6.myfantasyleague.com/2013/player?L=59380&amp;P=10816&amp;YEAR=2012"/>
    <hyperlink ref="F349" r:id="rId4812" display="http://football6.myfantasyleague.com/2013/detailed?L=59380&amp;W=1&amp;P=10816&amp;YEAR=2012"/>
    <hyperlink ref="G349" r:id="rId4813" display="http://football6.myfantasyleague.com/2013/detailed?L=59380&amp;W=2&amp;P=10816&amp;YEAR=2012"/>
    <hyperlink ref="H349" r:id="rId4814" display="http://football6.myfantasyleague.com/2013/detailed?L=59380&amp;W=3&amp;P=10816&amp;YEAR=2012"/>
    <hyperlink ref="I349" r:id="rId4815" display="http://football6.myfantasyleague.com/2013/detailed?L=59380&amp;W=4&amp;P=10816&amp;YEAR=2012"/>
    <hyperlink ref="J349" r:id="rId4816" display="http://football6.myfantasyleague.com/2013/detailed?L=59380&amp;W=5&amp;P=10816&amp;YEAR=2012"/>
    <hyperlink ref="K349" r:id="rId4817" display="http://football6.myfantasyleague.com/2013/detailed?L=59380&amp;W=6&amp;P=10816&amp;YEAR=2012"/>
    <hyperlink ref="L349" r:id="rId4818" display="http://football6.myfantasyleague.com/2013/detailed?L=59380&amp;W=7&amp;P=10816&amp;YEAR=2012"/>
    <hyperlink ref="M349" r:id="rId4819" display="http://football6.myfantasyleague.com/2013/detailed?L=59380&amp;W=8&amp;P=10816&amp;YEAR=2012"/>
    <hyperlink ref="O349" r:id="rId4820" display="http://football6.myfantasyleague.com/2013/detailed?L=59380&amp;W=10&amp;P=10816&amp;YEAR=2012"/>
    <hyperlink ref="P349" r:id="rId4821" display="http://football6.myfantasyleague.com/2013/detailed?L=59380&amp;W=11&amp;P=10816&amp;YEAR=2012"/>
    <hyperlink ref="Q349" r:id="rId4822" display="http://football6.myfantasyleague.com/2013/detailed?L=59380&amp;W=12&amp;P=10816&amp;YEAR=2012"/>
    <hyperlink ref="R349" r:id="rId4823" display="http://football6.myfantasyleague.com/2013/detailed?L=59380&amp;W=13&amp;P=10816&amp;YEAR=2012"/>
    <hyperlink ref="S349" r:id="rId4824" display="http://football6.myfantasyleague.com/2013/detailed?L=59380&amp;W=14&amp;P=10816&amp;YEAR=2012"/>
    <hyperlink ref="T349" r:id="rId4825" display="http://football6.myfantasyleague.com/2013/detailed?L=59380&amp;W=15&amp;P=10816&amp;YEAR=2012"/>
    <hyperlink ref="U349" r:id="rId4826" display="http://football6.myfantasyleague.com/2013/detailed?L=59380&amp;W=16&amp;P=10816&amp;YEAR=2012"/>
    <hyperlink ref="V349" r:id="rId4827" display="http://football6.myfantasyleague.com/2013/detailed?L=59380&amp;W=17&amp;P=10816&amp;YEAR=2012"/>
    <hyperlink ref="W349" r:id="rId4828" tooltip="Franchise home page" display="http://football6.myfantasyleague.com/2013/options?L=59380&amp;F=0002&amp;O=07"/>
    <hyperlink ref="C350" r:id="rId4829" tooltip="Week 1: at Saints Sun 10:00 a.m. PT" display="http://football6.myfantasyleague.com/2013/player?L=59380&amp;P=11019"/>
    <hyperlink ref="D350" r:id="rId4830" display="http://football6.myfantasyleague.com/2013/player?L=59380&amp;P=11019&amp;YEAR=2012"/>
    <hyperlink ref="G350" r:id="rId4831" display="http://football6.myfantasyleague.com/2013/detailed?L=59380&amp;W=2&amp;P=11019&amp;YEAR=2012"/>
    <hyperlink ref="H350" r:id="rId4832" display="http://football6.myfantasyleague.com/2013/detailed?L=59380&amp;W=3&amp;P=11019&amp;YEAR=2012"/>
    <hyperlink ref="I350" r:id="rId4833" display="http://football6.myfantasyleague.com/2013/detailed?L=59380&amp;W=4&amp;P=11019&amp;YEAR=2012"/>
    <hyperlink ref="J350" r:id="rId4834" display="http://football6.myfantasyleague.com/2013/detailed?L=59380&amp;W=5&amp;P=11019&amp;YEAR=2012"/>
    <hyperlink ref="K350" r:id="rId4835" display="http://football6.myfantasyleague.com/2013/detailed?L=59380&amp;W=6&amp;P=11019&amp;YEAR=2012"/>
    <hyperlink ref="M350" r:id="rId4836" display="http://football6.myfantasyleague.com/2013/detailed?L=59380&amp;W=8&amp;P=11019&amp;YEAR=2012"/>
    <hyperlink ref="N350" r:id="rId4837" display="http://football6.myfantasyleague.com/2013/detailed?L=59380&amp;W=9&amp;P=11019&amp;YEAR=2012"/>
    <hyperlink ref="O350" r:id="rId4838" display="http://football6.myfantasyleague.com/2013/detailed?L=59380&amp;W=10&amp;P=11019&amp;YEAR=2012"/>
    <hyperlink ref="P350" r:id="rId4839" display="http://football6.myfantasyleague.com/2013/detailed?L=59380&amp;W=11&amp;P=11019&amp;YEAR=2012"/>
    <hyperlink ref="Q350" r:id="rId4840" display="http://football6.myfantasyleague.com/2013/detailed?L=59380&amp;W=12&amp;P=11019&amp;YEAR=2012"/>
    <hyperlink ref="R350" r:id="rId4841" display="http://football6.myfantasyleague.com/2013/detailed?L=59380&amp;W=13&amp;P=11019&amp;YEAR=2012"/>
    <hyperlink ref="S350" r:id="rId4842" display="http://football6.myfantasyleague.com/2013/detailed?L=59380&amp;W=14&amp;P=11019&amp;YEAR=2012"/>
    <hyperlink ref="T350" r:id="rId4843" display="http://football6.myfantasyleague.com/2013/detailed?L=59380&amp;W=15&amp;P=11019&amp;YEAR=2012"/>
    <hyperlink ref="U350" r:id="rId4844" display="http://football6.myfantasyleague.com/2013/detailed?L=59380&amp;W=16&amp;P=11019&amp;YEAR=2012"/>
    <hyperlink ref="V350" r:id="rId4845" display="http://football6.myfantasyleague.com/2013/detailed?L=59380&amp;W=17&amp;P=11019&amp;YEAR=2012"/>
    <hyperlink ref="C351" r:id="rId4846" tooltip="Week 1: vs Eagles Mon 4:10 p.m. PT" display="http://football6.myfantasyleague.com/2013/player?L=59380&amp;P=9058"/>
    <hyperlink ref="D351" r:id="rId4847" display="http://football6.myfantasyleague.com/2013/player?L=59380&amp;P=9058&amp;YEAR=2012"/>
    <hyperlink ref="F351" r:id="rId4848" display="http://football6.myfantasyleague.com/2013/detailed?L=59380&amp;W=1&amp;P=9058&amp;YEAR=2012"/>
    <hyperlink ref="G351" r:id="rId4849" display="http://football6.myfantasyleague.com/2013/detailed?L=59380&amp;W=2&amp;P=9058&amp;YEAR=2012"/>
    <hyperlink ref="H351" r:id="rId4850" display="http://football6.myfantasyleague.com/2013/detailed?L=59380&amp;W=3&amp;P=9058&amp;YEAR=2012"/>
    <hyperlink ref="I351" r:id="rId4851" display="http://football6.myfantasyleague.com/2013/detailed?L=59380&amp;W=4&amp;P=9058&amp;YEAR=2012"/>
    <hyperlink ref="J351" r:id="rId4852" display="http://football6.myfantasyleague.com/2013/detailed?L=59380&amp;W=5&amp;P=9058&amp;YEAR=2012"/>
    <hyperlink ref="K351" r:id="rId4853" display="http://football6.myfantasyleague.com/2013/detailed?L=59380&amp;W=6&amp;P=9058&amp;YEAR=2012"/>
    <hyperlink ref="L351" r:id="rId4854" display="http://football6.myfantasyleague.com/2013/detailed?L=59380&amp;W=7&amp;P=9058&amp;YEAR=2012"/>
    <hyperlink ref="W351" r:id="rId4855" tooltip="Franchise home page" display="http://football6.myfantasyleague.com/2013/options?L=59380&amp;F=0011&amp;O=07"/>
    <hyperlink ref="C352" r:id="rId4856" tooltip="Week 1: vs Dolphins Sun 10:00 a.m. PT" display="http://football6.myfantasyleague.com/2013/player?L=59380&amp;P=9205"/>
    <hyperlink ref="D352" r:id="rId4857" display="http://football6.myfantasyleague.com/2013/player?L=59380&amp;P=9205&amp;YEAR=2012"/>
    <hyperlink ref="F352" r:id="rId4858" display="http://football6.myfantasyleague.com/2013/detailed?L=59380&amp;W=1&amp;P=9205&amp;YEAR=2012"/>
    <hyperlink ref="G352" r:id="rId4859" display="http://football6.myfantasyleague.com/2013/detailed?L=59380&amp;W=2&amp;P=9205&amp;YEAR=2012"/>
    <hyperlink ref="H352" r:id="rId4860" display="http://football6.myfantasyleague.com/2013/detailed?L=59380&amp;W=3&amp;P=9205&amp;YEAR=2012"/>
    <hyperlink ref="I352" r:id="rId4861" display="http://football6.myfantasyleague.com/2013/detailed?L=59380&amp;W=4&amp;P=9205&amp;YEAR=2012"/>
    <hyperlink ref="J352" r:id="rId4862" display="http://football6.myfantasyleague.com/2013/detailed?L=59380&amp;W=5&amp;P=9205&amp;YEAR=2012"/>
    <hyperlink ref="L352" r:id="rId4863" display="http://football6.myfantasyleague.com/2013/detailed?L=59380&amp;W=7&amp;P=9205&amp;YEAR=2012"/>
    <hyperlink ref="M352" r:id="rId4864" display="http://football6.myfantasyleague.com/2013/detailed?L=59380&amp;W=8&amp;P=9205&amp;YEAR=2012"/>
    <hyperlink ref="N352" r:id="rId4865" display="http://football6.myfantasyleague.com/2013/detailed?L=59380&amp;W=9&amp;P=9205&amp;YEAR=2012"/>
    <hyperlink ref="O352" r:id="rId4866" display="http://football6.myfantasyleague.com/2013/detailed?L=59380&amp;W=10&amp;P=9205&amp;YEAR=2012"/>
    <hyperlink ref="P352" r:id="rId4867" display="http://football6.myfantasyleague.com/2013/detailed?L=59380&amp;W=11&amp;P=9205&amp;YEAR=2012"/>
    <hyperlink ref="Q352" r:id="rId4868" display="http://football6.myfantasyleague.com/2013/detailed?L=59380&amp;W=12&amp;P=9205&amp;YEAR=2012"/>
    <hyperlink ref="R352" r:id="rId4869" display="http://football6.myfantasyleague.com/2013/detailed?L=59380&amp;W=13&amp;P=9205&amp;YEAR=2012"/>
    <hyperlink ref="S352" r:id="rId4870" display="http://football6.myfantasyleague.com/2013/detailed?L=59380&amp;W=14&amp;P=9205&amp;YEAR=2012"/>
    <hyperlink ref="T352" r:id="rId4871" display="http://football6.myfantasyleague.com/2013/detailed?L=59380&amp;W=15&amp;P=9205&amp;YEAR=2012"/>
    <hyperlink ref="U352" r:id="rId4872" display="http://football6.myfantasyleague.com/2013/detailed?L=59380&amp;W=16&amp;P=9205&amp;YEAR=2012"/>
    <hyperlink ref="V352" r:id="rId4873" display="http://football6.myfantasyleague.com/2013/detailed?L=59380&amp;W=17&amp;P=9205&amp;YEAR=2012"/>
    <hyperlink ref="C353" r:id="rId4874" tooltip="Week 1: vs Seahawks Sun 10:00 a.m. PT" display="http://football6.myfantasyleague.com/2013/player?L=59380&amp;P=7826"/>
    <hyperlink ref="D353" r:id="rId4875" display="http://football6.myfantasyleague.com/2013/player?L=59380&amp;P=7826&amp;YEAR=2012"/>
    <hyperlink ref="F353" r:id="rId4876" display="http://football6.myfantasyleague.com/2013/detailed?L=59380&amp;W=1&amp;P=7826&amp;YEAR=2012"/>
    <hyperlink ref="G353" r:id="rId4877" display="http://football6.myfantasyleague.com/2013/detailed?L=59380&amp;W=2&amp;P=7826&amp;YEAR=2012"/>
    <hyperlink ref="I353" r:id="rId4878" display="http://football6.myfantasyleague.com/2013/detailed?L=59380&amp;W=4&amp;P=7826&amp;YEAR=2012"/>
    <hyperlink ref="J353" r:id="rId4879" display="http://football6.myfantasyleague.com/2013/detailed?L=59380&amp;W=5&amp;P=7826&amp;YEAR=2012"/>
    <hyperlink ref="L353" r:id="rId4880" display="http://football6.myfantasyleague.com/2013/detailed?L=59380&amp;W=7&amp;P=7826&amp;YEAR=2012"/>
    <hyperlink ref="M353" r:id="rId4881" display="http://football6.myfantasyleague.com/2013/detailed?L=59380&amp;W=8&amp;P=7826&amp;YEAR=2012"/>
    <hyperlink ref="N353" r:id="rId4882" display="http://football6.myfantasyleague.com/2013/detailed?L=59380&amp;W=9&amp;P=7826&amp;YEAR=2012"/>
    <hyperlink ref="O353" r:id="rId4883" display="http://football6.myfantasyleague.com/2013/detailed?L=59380&amp;W=10&amp;P=7826&amp;YEAR=2012"/>
    <hyperlink ref="P353" r:id="rId4884" display="http://football6.myfantasyleague.com/2013/detailed?L=59380&amp;W=11&amp;P=7826&amp;YEAR=2012"/>
    <hyperlink ref="Q353" r:id="rId4885" display="http://football6.myfantasyleague.com/2013/detailed?L=59380&amp;W=12&amp;P=7826&amp;YEAR=2012"/>
    <hyperlink ref="R353" r:id="rId4886" display="http://football6.myfantasyleague.com/2013/detailed?L=59380&amp;W=13&amp;P=7826&amp;YEAR=2012"/>
    <hyperlink ref="S353" r:id="rId4887" display="http://football6.myfantasyleague.com/2013/detailed?L=59380&amp;W=14&amp;P=7826&amp;YEAR=2012"/>
    <hyperlink ref="T353" r:id="rId4888" display="http://football6.myfantasyleague.com/2013/detailed?L=59380&amp;W=15&amp;P=7826&amp;YEAR=2012"/>
    <hyperlink ref="U353" r:id="rId4889" display="http://football6.myfantasyleague.com/2013/detailed?L=59380&amp;W=16&amp;P=7826&amp;YEAR=2012"/>
    <hyperlink ref="V353" r:id="rId4890" display="http://football6.myfantasyleague.com/2013/detailed?L=59380&amp;W=17&amp;P=7826&amp;YEAR=2012"/>
    <hyperlink ref="C354" r:id="rId4891" tooltip="Week 1: vs Packers Sun 1:25 p.m. PT" display="http://football6.myfantasyleague.com/2013/player?L=59380&amp;P=8247"/>
    <hyperlink ref="D354" r:id="rId4892" display="http://football6.myfantasyleague.com/2013/player?L=59380&amp;P=8247&amp;YEAR=2012"/>
    <hyperlink ref="F354" r:id="rId4893" display="http://football6.myfantasyleague.com/2013/detailed?L=59380&amp;W=1&amp;P=8247&amp;YEAR=2012"/>
    <hyperlink ref="G354" r:id="rId4894" display="http://football6.myfantasyleague.com/2013/detailed?L=59380&amp;W=2&amp;P=8247&amp;YEAR=2012"/>
    <hyperlink ref="H354" r:id="rId4895" display="http://football6.myfantasyleague.com/2013/detailed?L=59380&amp;W=3&amp;P=8247&amp;YEAR=2012"/>
    <hyperlink ref="I354" r:id="rId4896" display="http://football6.myfantasyleague.com/2013/detailed?L=59380&amp;W=4&amp;P=8247&amp;YEAR=2012"/>
    <hyperlink ref="J354" r:id="rId4897" display="http://football6.myfantasyleague.com/2013/detailed?L=59380&amp;W=5&amp;P=8247&amp;YEAR=2012"/>
    <hyperlink ref="K354" r:id="rId4898" display="http://football6.myfantasyleague.com/2013/detailed?L=59380&amp;W=6&amp;P=8247&amp;YEAR=2012"/>
    <hyperlink ref="L354" r:id="rId4899" display="http://football6.myfantasyleague.com/2013/detailed?L=59380&amp;W=7&amp;P=8247&amp;YEAR=2012"/>
    <hyperlink ref="M354" r:id="rId4900" display="http://football6.myfantasyleague.com/2013/detailed?L=59380&amp;W=8&amp;P=8247&amp;YEAR=2012"/>
    <hyperlink ref="O354" r:id="rId4901" display="http://football6.myfantasyleague.com/2013/detailed?L=59380&amp;W=10&amp;P=8247&amp;YEAR=2012"/>
    <hyperlink ref="P354" r:id="rId4902" display="http://football6.myfantasyleague.com/2013/detailed?L=59380&amp;W=11&amp;P=8247&amp;YEAR=2012"/>
    <hyperlink ref="Q354" r:id="rId4903" display="http://football6.myfantasyleague.com/2013/detailed?L=59380&amp;W=12&amp;P=8247&amp;YEAR=2012"/>
    <hyperlink ref="R354" r:id="rId4904" display="http://football6.myfantasyleague.com/2013/detailed?L=59380&amp;W=13&amp;P=8247&amp;YEAR=2012"/>
    <hyperlink ref="S354" r:id="rId4905" display="http://football6.myfantasyleague.com/2013/detailed?L=59380&amp;W=14&amp;P=8247&amp;YEAR=2012"/>
    <hyperlink ref="T354" r:id="rId4906" display="http://football6.myfantasyleague.com/2013/detailed?L=59380&amp;W=15&amp;P=8247&amp;YEAR=2012"/>
    <hyperlink ref="U354" r:id="rId4907" display="http://football6.myfantasyleague.com/2013/detailed?L=59380&amp;W=16&amp;P=8247&amp;YEAR=2012"/>
    <hyperlink ref="V354" r:id="rId4908" display="http://football6.myfantasyleague.com/2013/detailed?L=59380&amp;W=17&amp;P=8247&amp;YEAR=2012"/>
    <hyperlink ref="W354" r:id="rId4909" tooltip="Franchise home page" display="http://football6.myfantasyleague.com/2013/options?L=59380&amp;F=0008&amp;O=07"/>
    <hyperlink ref="C355" r:id="rId4910" tooltip="Week 1: vs Raiders Sun 10:00 a.m. PT" display="http://football6.myfantasyleague.com/2013/player?L=59380&amp;P=9438"/>
    <hyperlink ref="D355" r:id="rId4911" display="http://football6.myfantasyleague.com/2013/player?L=59380&amp;P=9438&amp;YEAR=2012"/>
    <hyperlink ref="F355" r:id="rId4912" display="http://football6.myfantasyleague.com/2013/detailed?L=59380&amp;W=1&amp;P=9438&amp;YEAR=2012"/>
    <hyperlink ref="G355" r:id="rId4913" display="http://football6.myfantasyleague.com/2013/detailed?L=59380&amp;W=2&amp;P=9438&amp;YEAR=2012"/>
    <hyperlink ref="H355" r:id="rId4914" display="http://football6.myfantasyleague.com/2013/detailed?L=59380&amp;W=3&amp;P=9438&amp;YEAR=2012"/>
    <hyperlink ref="L355" r:id="rId4915" display="http://football6.myfantasyleague.com/2013/detailed?L=59380&amp;W=7&amp;P=9438&amp;YEAR=2012"/>
    <hyperlink ref="M355" r:id="rId4916" display="http://football6.myfantasyleague.com/2013/detailed?L=59380&amp;W=8&amp;P=9438&amp;YEAR=2012"/>
    <hyperlink ref="R355" r:id="rId4917" display="http://football6.myfantasyleague.com/2013/detailed?L=59380&amp;W=13&amp;P=9438&amp;YEAR=2012"/>
    <hyperlink ref="S355" r:id="rId4918" display="http://football6.myfantasyleague.com/2013/detailed?L=59380&amp;W=14&amp;P=9438&amp;YEAR=2012"/>
    <hyperlink ref="T355" r:id="rId4919" display="http://football6.myfantasyleague.com/2013/detailed?L=59380&amp;W=15&amp;P=9438&amp;YEAR=2012"/>
    <hyperlink ref="U355" r:id="rId4920" display="http://football6.myfantasyleague.com/2013/detailed?L=59380&amp;W=16&amp;P=9438&amp;YEAR=2012"/>
    <hyperlink ref="V355" r:id="rId4921" display="http://football6.myfantasyleague.com/2013/detailed?L=59380&amp;W=17&amp;P=9438&amp;YEAR=2012"/>
    <hyperlink ref="C356" r:id="rId4922" tooltip="Week 1: at Steelers Sun 10:00 a.m. PT" display="http://football6.myfantasyleague.com/2013/player?L=59380&amp;P=8909"/>
    <hyperlink ref="D356" r:id="rId4923" display="http://football6.myfantasyleague.com/2013/player?L=59380&amp;P=8909&amp;YEAR=2012"/>
    <hyperlink ref="F356" r:id="rId4924" display="http://football6.myfantasyleague.com/2013/detailed?L=59380&amp;W=1&amp;P=8909&amp;YEAR=2012"/>
    <hyperlink ref="G356" r:id="rId4925" display="http://football6.myfantasyleague.com/2013/detailed?L=59380&amp;W=2&amp;P=8909&amp;YEAR=2012"/>
    <hyperlink ref="H356" r:id="rId4926" display="http://football6.myfantasyleague.com/2013/detailed?L=59380&amp;W=3&amp;P=8909&amp;YEAR=2012"/>
    <hyperlink ref="C357" r:id="rId4927" tooltip="Week 1: vs Packers Sun 1:25 p.m. PT" display="http://football6.myfantasyleague.com/2013/player?L=59380&amp;P=3494"/>
    <hyperlink ref="D357" r:id="rId4928" display="http://football6.myfantasyleague.com/2013/player?L=59380&amp;P=3494&amp;YEAR=2012"/>
    <hyperlink ref="F357" r:id="rId4929" display="http://football6.myfantasyleague.com/2013/detailed?L=59380&amp;W=1&amp;P=3494&amp;YEAR=2012"/>
    <hyperlink ref="G357" r:id="rId4930" display="http://football6.myfantasyleague.com/2013/detailed?L=59380&amp;W=2&amp;P=3494&amp;YEAR=2012"/>
    <hyperlink ref="H357" r:id="rId4931" display="http://football6.myfantasyleague.com/2013/detailed?L=59380&amp;W=3&amp;P=3494&amp;YEAR=2012"/>
    <hyperlink ref="I357" r:id="rId4932" display="http://football6.myfantasyleague.com/2013/detailed?L=59380&amp;W=4&amp;P=3494&amp;YEAR=2012"/>
    <hyperlink ref="J357" r:id="rId4933" display="http://football6.myfantasyleague.com/2013/detailed?L=59380&amp;W=5&amp;P=3494&amp;YEAR=2012"/>
    <hyperlink ref="K357" r:id="rId4934" display="http://football6.myfantasyleague.com/2013/detailed?L=59380&amp;W=6&amp;P=3494&amp;YEAR=2012"/>
    <hyperlink ref="L357" r:id="rId4935" display="http://football6.myfantasyleague.com/2013/detailed?L=59380&amp;W=7&amp;P=3494&amp;YEAR=2012"/>
    <hyperlink ref="M357" r:id="rId4936" display="http://football6.myfantasyleague.com/2013/detailed?L=59380&amp;W=8&amp;P=3494&amp;YEAR=2012"/>
    <hyperlink ref="N357" r:id="rId4937" display="http://football6.myfantasyleague.com/2013/detailed?L=59380&amp;W=9&amp;P=3494&amp;YEAR=2012"/>
    <hyperlink ref="P357" r:id="rId4938" display="http://football6.myfantasyleague.com/2013/detailed?L=59380&amp;W=11&amp;P=3494&amp;YEAR=2012"/>
    <hyperlink ref="Q357" r:id="rId4939" display="http://football6.myfantasyleague.com/2013/detailed?L=59380&amp;W=12&amp;P=3494&amp;YEAR=2012"/>
    <hyperlink ref="R357" r:id="rId4940" display="http://football6.myfantasyleague.com/2013/detailed?L=59380&amp;W=13&amp;P=3494&amp;YEAR=2012"/>
    <hyperlink ref="S357" r:id="rId4941" display="http://football6.myfantasyleague.com/2013/detailed?L=59380&amp;W=14&amp;P=3494&amp;YEAR=2012"/>
    <hyperlink ref="T357" r:id="rId4942" display="http://football6.myfantasyleague.com/2013/detailed?L=59380&amp;W=15&amp;P=3494&amp;YEAR=2012"/>
    <hyperlink ref="U357" r:id="rId4943" display="http://football6.myfantasyleague.com/2013/detailed?L=59380&amp;W=16&amp;P=3494&amp;YEAR=2012"/>
    <hyperlink ref="V357" r:id="rId4944" display="http://football6.myfantasyleague.com/2013/detailed?L=59380&amp;W=17&amp;P=3494&amp;YEAR=2012"/>
    <hyperlink ref="C358" r:id="rId4945" tooltip="Week 1: at Saints Sun 10:00 a.m. PT" display="http://football6.myfantasyleague.com/2013/player?L=59380&amp;P=9059"/>
    <hyperlink ref="D358" r:id="rId4946" display="http://football6.myfantasyleague.com/2013/player?L=59380&amp;P=9059&amp;YEAR=2012"/>
    <hyperlink ref="F358" r:id="rId4947" display="http://football6.myfantasyleague.com/2013/detailed?L=59380&amp;W=1&amp;P=9059&amp;YEAR=2012"/>
    <hyperlink ref="G358" r:id="rId4948" display="http://football6.myfantasyleague.com/2013/detailed?L=59380&amp;W=2&amp;P=9059&amp;YEAR=2012"/>
    <hyperlink ref="H358" r:id="rId4949" display="http://football6.myfantasyleague.com/2013/detailed?L=59380&amp;W=3&amp;P=9059&amp;YEAR=2012"/>
    <hyperlink ref="I358" r:id="rId4950" display="http://football6.myfantasyleague.com/2013/detailed?L=59380&amp;W=4&amp;P=9059&amp;YEAR=2012"/>
    <hyperlink ref="J358" r:id="rId4951" display="http://football6.myfantasyleague.com/2013/detailed?L=59380&amp;W=5&amp;P=9059&amp;YEAR=2012"/>
    <hyperlink ref="K358" r:id="rId4952" display="http://football6.myfantasyleague.com/2013/detailed?L=59380&amp;W=6&amp;P=9059&amp;YEAR=2012"/>
    <hyperlink ref="M358" r:id="rId4953" display="http://football6.myfantasyleague.com/2013/detailed?L=59380&amp;W=8&amp;P=9059&amp;YEAR=2012"/>
    <hyperlink ref="N358" r:id="rId4954" display="http://football6.myfantasyleague.com/2013/detailed?L=59380&amp;W=9&amp;P=9059&amp;YEAR=2012"/>
    <hyperlink ref="O358" r:id="rId4955" display="http://football6.myfantasyleague.com/2013/detailed?L=59380&amp;W=10&amp;P=9059&amp;YEAR=2012"/>
    <hyperlink ref="P358" r:id="rId4956" display="http://football6.myfantasyleague.com/2013/detailed?L=59380&amp;W=11&amp;P=9059&amp;YEAR=2012"/>
    <hyperlink ref="Q358" r:id="rId4957" display="http://football6.myfantasyleague.com/2013/detailed?L=59380&amp;W=12&amp;P=9059&amp;YEAR=2012"/>
    <hyperlink ref="R358" r:id="rId4958" display="http://football6.myfantasyleague.com/2013/detailed?L=59380&amp;W=13&amp;P=9059&amp;YEAR=2012"/>
    <hyperlink ref="S358" r:id="rId4959" display="http://football6.myfantasyleague.com/2013/detailed?L=59380&amp;W=14&amp;P=9059&amp;YEAR=2012"/>
    <hyperlink ref="T358" r:id="rId4960" display="http://football6.myfantasyleague.com/2013/detailed?L=59380&amp;W=15&amp;P=9059&amp;YEAR=2012"/>
    <hyperlink ref="U358" r:id="rId4961" display="http://football6.myfantasyleague.com/2013/detailed?L=59380&amp;W=16&amp;P=9059&amp;YEAR=2012"/>
    <hyperlink ref="V358" r:id="rId4962" display="http://football6.myfantasyleague.com/2013/detailed?L=59380&amp;W=17&amp;P=9059&amp;YEAR=2012"/>
    <hyperlink ref="C359" r:id="rId4963" tooltip="Week 1: at Cowboys Sun 5:30 p.m. PT" display="http://football6.myfantasyleague.com/2013/player?L=59380&amp;P=8799"/>
    <hyperlink ref="D359" r:id="rId4964" display="http://football6.myfantasyleague.com/2013/player?L=59380&amp;P=8799&amp;YEAR=2012"/>
    <hyperlink ref="F359" r:id="rId4965" display="http://football6.myfantasyleague.com/2013/detailed?L=59380&amp;W=1&amp;P=8799&amp;YEAR=2012"/>
    <hyperlink ref="G359" r:id="rId4966" display="http://football6.myfantasyleague.com/2013/detailed?L=59380&amp;W=2&amp;P=8799&amp;YEAR=2012"/>
    <hyperlink ref="H359" r:id="rId4967" display="http://football6.myfantasyleague.com/2013/detailed?L=59380&amp;W=3&amp;P=8799&amp;YEAR=2012"/>
    <hyperlink ref="I359" r:id="rId4968" display="http://football6.myfantasyleague.com/2013/detailed?L=59380&amp;W=4&amp;P=8799&amp;YEAR=2012"/>
    <hyperlink ref="J359" r:id="rId4969" display="http://football6.myfantasyleague.com/2013/detailed?L=59380&amp;W=5&amp;P=8799&amp;YEAR=2012"/>
    <hyperlink ref="K359" r:id="rId4970" display="http://football6.myfantasyleague.com/2013/detailed?L=59380&amp;W=6&amp;P=8799&amp;YEAR=2012"/>
    <hyperlink ref="L359" r:id="rId4971" display="http://football6.myfantasyleague.com/2013/detailed?L=59380&amp;W=7&amp;P=8799&amp;YEAR=2012"/>
    <hyperlink ref="M359" r:id="rId4972" display="http://football6.myfantasyleague.com/2013/detailed?L=59380&amp;W=8&amp;P=8799&amp;YEAR=2012"/>
    <hyperlink ref="N359" r:id="rId4973" display="http://football6.myfantasyleague.com/2013/detailed?L=59380&amp;W=9&amp;P=8799&amp;YEAR=2012"/>
    <hyperlink ref="O359" r:id="rId4974" display="http://football6.myfantasyleague.com/2013/detailed?L=59380&amp;W=10&amp;P=8799&amp;YEAR=2012"/>
    <hyperlink ref="Q359" r:id="rId4975" display="http://football6.myfantasyleague.com/2013/detailed?L=59380&amp;W=12&amp;P=8799&amp;YEAR=2012"/>
    <hyperlink ref="R359" r:id="rId4976" display="http://football6.myfantasyleague.com/2013/detailed?L=59380&amp;W=13&amp;P=8799&amp;YEAR=2012"/>
    <hyperlink ref="S359" r:id="rId4977" display="http://football6.myfantasyleague.com/2013/detailed?L=59380&amp;W=14&amp;P=8799&amp;YEAR=2012"/>
    <hyperlink ref="T359" r:id="rId4978" display="http://football6.myfantasyleague.com/2013/detailed?L=59380&amp;W=15&amp;P=8799&amp;YEAR=2012"/>
    <hyperlink ref="U359" r:id="rId4979" display="http://football6.myfantasyleague.com/2013/detailed?L=59380&amp;W=16&amp;P=8799&amp;YEAR=2012"/>
    <hyperlink ref="V359" r:id="rId4980" display="http://football6.myfantasyleague.com/2013/detailed?L=59380&amp;W=17&amp;P=8799&amp;YEAR=2012"/>
    <hyperlink ref="C360" r:id="rId4981" tooltip="Week 1: vs Chiefs Sun 10:00 a.m. PT" display="http://football6.myfantasyleague.com/2013/player?L=59380&amp;P=10029"/>
    <hyperlink ref="D360" r:id="rId4982" display="http://football6.myfantasyleague.com/2013/player?L=59380&amp;P=10029&amp;YEAR=2012"/>
    <hyperlink ref="F360" r:id="rId4983" display="http://football6.myfantasyleague.com/2013/detailed?L=59380&amp;W=1&amp;P=10029&amp;YEAR=2012"/>
    <hyperlink ref="G360" r:id="rId4984" display="http://football6.myfantasyleague.com/2013/detailed?L=59380&amp;W=2&amp;P=10029&amp;YEAR=2012"/>
    <hyperlink ref="J360" r:id="rId4985" display="http://football6.myfantasyleague.com/2013/detailed?L=59380&amp;W=5&amp;P=10029&amp;YEAR=2012"/>
    <hyperlink ref="K360" r:id="rId4986" display="http://football6.myfantasyleague.com/2013/detailed?L=59380&amp;W=6&amp;P=10029&amp;YEAR=2012"/>
    <hyperlink ref="L360" r:id="rId4987" display="http://football6.myfantasyleague.com/2013/detailed?L=59380&amp;W=7&amp;P=10029&amp;YEAR=2012"/>
    <hyperlink ref="M360" r:id="rId4988" display="http://football6.myfantasyleague.com/2013/detailed?L=59380&amp;W=8&amp;P=10029&amp;YEAR=2012"/>
    <hyperlink ref="O360" r:id="rId4989" display="http://football6.myfantasyleague.com/2013/detailed?L=59380&amp;W=10&amp;P=10029&amp;YEAR=2012"/>
    <hyperlink ref="P360" r:id="rId4990" display="http://football6.myfantasyleague.com/2013/detailed?L=59380&amp;W=11&amp;P=10029&amp;YEAR=2012"/>
    <hyperlink ref="Q360" r:id="rId4991" display="http://football6.myfantasyleague.com/2013/detailed?L=59380&amp;W=12&amp;P=10029&amp;YEAR=2012"/>
    <hyperlink ref="R360" r:id="rId4992" display="http://football6.myfantasyleague.com/2013/detailed?L=59380&amp;W=13&amp;P=10029&amp;YEAR=2012"/>
    <hyperlink ref="S360" r:id="rId4993" display="http://football6.myfantasyleague.com/2013/detailed?L=59380&amp;W=14&amp;P=10029&amp;YEAR=2012"/>
    <hyperlink ref="T360" r:id="rId4994" display="http://football6.myfantasyleague.com/2013/detailed?L=59380&amp;W=15&amp;P=10029&amp;YEAR=2012"/>
    <hyperlink ref="U360" r:id="rId4995" display="http://football6.myfantasyleague.com/2013/detailed?L=59380&amp;W=16&amp;P=10029&amp;YEAR=2012"/>
    <hyperlink ref="V360" r:id="rId4996" display="http://football6.myfantasyleague.com/2013/detailed?L=59380&amp;W=17&amp;P=10029&amp;YEAR=2012"/>
    <hyperlink ref="C361" r:id="rId4997" tooltip="Week 1: vs Ravens Thu 5:30 p.m. PT" display="http://football6.myfantasyleague.com/2013/player?L=59380&amp;P=9881"/>
    <hyperlink ref="D361" r:id="rId4998" display="http://football6.myfantasyleague.com/2013/player?L=59380&amp;P=9881&amp;YEAR=2012"/>
    <hyperlink ref="F361" r:id="rId4999" display="http://football6.myfantasyleague.com/2013/detailed?L=59380&amp;W=1&amp;P=9881&amp;YEAR=2012"/>
    <hyperlink ref="G361" r:id="rId5000" display="http://football6.myfantasyleague.com/2013/detailed?L=59380&amp;W=2&amp;P=9881&amp;YEAR=2012"/>
    <hyperlink ref="H361" r:id="rId5001" display="http://football6.myfantasyleague.com/2013/detailed?L=59380&amp;W=3&amp;P=9881&amp;YEAR=2012"/>
    <hyperlink ref="I361" r:id="rId5002" display="http://football6.myfantasyleague.com/2013/detailed?L=59380&amp;W=4&amp;P=9881&amp;YEAR=2012"/>
    <hyperlink ref="J361" r:id="rId5003" display="http://football6.myfantasyleague.com/2013/detailed?L=59380&amp;W=5&amp;P=9881&amp;YEAR=2012"/>
    <hyperlink ref="K361" r:id="rId5004" display="http://football6.myfantasyleague.com/2013/detailed?L=59380&amp;W=6&amp;P=9881&amp;YEAR=2012"/>
    <hyperlink ref="M361" r:id="rId5005" display="http://football6.myfantasyleague.com/2013/detailed?L=59380&amp;W=8&amp;P=9881&amp;YEAR=2012"/>
    <hyperlink ref="N361" r:id="rId5006" display="http://football6.myfantasyleague.com/2013/detailed?L=59380&amp;W=9&amp;P=9881&amp;YEAR=2012"/>
    <hyperlink ref="O361" r:id="rId5007" display="http://football6.myfantasyleague.com/2013/detailed?L=59380&amp;W=10&amp;P=9881&amp;YEAR=2012"/>
    <hyperlink ref="P361" r:id="rId5008" display="http://football6.myfantasyleague.com/2013/detailed?L=59380&amp;W=11&amp;P=9881&amp;YEAR=2012"/>
    <hyperlink ref="Q361" r:id="rId5009" display="http://football6.myfantasyleague.com/2013/detailed?L=59380&amp;W=12&amp;P=9881&amp;YEAR=2012"/>
    <hyperlink ref="R361" r:id="rId5010" display="http://football6.myfantasyleague.com/2013/detailed?L=59380&amp;W=13&amp;P=9881&amp;YEAR=2012"/>
    <hyperlink ref="S361" r:id="rId5011" display="http://football6.myfantasyleague.com/2013/detailed?L=59380&amp;W=14&amp;P=9881&amp;YEAR=2012"/>
    <hyperlink ref="T361" r:id="rId5012" display="http://football6.myfantasyleague.com/2013/detailed?L=59380&amp;W=15&amp;P=9881&amp;YEAR=2012"/>
    <hyperlink ref="U361" r:id="rId5013" display="http://football6.myfantasyleague.com/2013/detailed?L=59380&amp;W=16&amp;P=9881&amp;YEAR=2012"/>
    <hyperlink ref="V361" r:id="rId5014" display="http://football6.myfantasyleague.com/2013/detailed?L=59380&amp;W=17&amp;P=9881&amp;YEAR=2012"/>
    <hyperlink ref="W361" r:id="rId5015" tooltip="Franchise home page" display="http://football6.myfantasyleague.com/2013/options?L=59380&amp;F=0007&amp;O=07"/>
    <hyperlink ref="C362" r:id="rId5016" tooltip="Week 1: vs Vikings Sun 10:00 a.m. PT" display="http://football6.myfantasyleague.com/2013/player?L=59380&amp;P=9470"/>
    <hyperlink ref="D362" r:id="rId5017" display="http://football6.myfantasyleague.com/2013/player?L=59380&amp;P=9470&amp;YEAR=2012"/>
    <hyperlink ref="K362" r:id="rId5018" display="http://football6.myfantasyleague.com/2013/detailed?L=59380&amp;W=6&amp;P=9470&amp;YEAR=2012"/>
    <hyperlink ref="L362" r:id="rId5019" display="http://football6.myfantasyleague.com/2013/detailed?L=59380&amp;W=7&amp;P=9470&amp;YEAR=2012"/>
    <hyperlink ref="M362" r:id="rId5020" display="http://football6.myfantasyleague.com/2013/detailed?L=59380&amp;W=8&amp;P=9470&amp;YEAR=2012"/>
    <hyperlink ref="Q362" r:id="rId5021" display="http://football6.myfantasyleague.com/2013/detailed?L=59380&amp;W=12&amp;P=9470&amp;YEAR=2012"/>
    <hyperlink ref="R362" r:id="rId5022" display="http://football6.myfantasyleague.com/2013/detailed?L=59380&amp;W=13&amp;P=9470&amp;YEAR=2012"/>
    <hyperlink ref="T362" r:id="rId5023" display="http://football6.myfantasyleague.com/2013/detailed?L=59380&amp;W=15&amp;P=9470&amp;YEAR=2012"/>
    <hyperlink ref="U362" r:id="rId5024" display="http://football6.myfantasyleague.com/2013/detailed?L=59380&amp;W=16&amp;P=9470&amp;YEAR=2012"/>
    <hyperlink ref="V362" r:id="rId5025" display="http://football6.myfantasyleague.com/2013/detailed?L=59380&amp;W=17&amp;P=9470&amp;YEAR=2012"/>
    <hyperlink ref="C363" r:id="rId5026" tooltip="Week 1: at Jaguars Sun 10:00 a.m. PT" display="http://football6.myfantasyleague.com/2013/player?L=59380&amp;P=9168"/>
    <hyperlink ref="D363" r:id="rId5027" display="http://football6.myfantasyleague.com/2013/player?L=59380&amp;P=9168&amp;YEAR=2012"/>
    <hyperlink ref="F363" r:id="rId5028" display="http://football6.myfantasyleague.com/2013/detailed?L=59380&amp;W=1&amp;P=9168&amp;YEAR=2012"/>
    <hyperlink ref="G363" r:id="rId5029" display="http://football6.myfantasyleague.com/2013/detailed?L=59380&amp;W=2&amp;P=9168&amp;YEAR=2012"/>
    <hyperlink ref="H363" r:id="rId5030" display="http://football6.myfantasyleague.com/2013/detailed?L=59380&amp;W=3&amp;P=9168&amp;YEAR=2012"/>
    <hyperlink ref="I363" r:id="rId5031" display="http://football6.myfantasyleague.com/2013/detailed?L=59380&amp;W=4&amp;P=9168&amp;YEAR=2012"/>
    <hyperlink ref="N363" r:id="rId5032" display="http://football6.myfantasyleague.com/2013/detailed?L=59380&amp;W=9&amp;P=9168&amp;YEAR=2012"/>
    <hyperlink ref="O363" r:id="rId5033" display="http://football6.myfantasyleague.com/2013/detailed?L=59380&amp;W=10&amp;P=9168&amp;YEAR=2012"/>
    <hyperlink ref="P363" r:id="rId5034" display="http://football6.myfantasyleague.com/2013/detailed?L=59380&amp;W=11&amp;P=9168&amp;YEAR=2012"/>
    <hyperlink ref="Q363" r:id="rId5035" display="http://football6.myfantasyleague.com/2013/detailed?L=59380&amp;W=12&amp;P=9168&amp;YEAR=2012"/>
    <hyperlink ref="R363" r:id="rId5036" display="http://football6.myfantasyleague.com/2013/detailed?L=59380&amp;W=13&amp;P=9168&amp;YEAR=2012"/>
    <hyperlink ref="S363" r:id="rId5037" display="http://football6.myfantasyleague.com/2013/detailed?L=59380&amp;W=14&amp;P=9168&amp;YEAR=2012"/>
    <hyperlink ref="T363" r:id="rId5038" display="http://football6.myfantasyleague.com/2013/detailed?L=59380&amp;W=15&amp;P=9168&amp;YEAR=2012"/>
    <hyperlink ref="V363" r:id="rId5039" display="http://football6.myfantasyleague.com/2013/detailed?L=59380&amp;W=17&amp;P=9168&amp;YEAR=2012"/>
    <hyperlink ref="C364" r:id="rId5040" tooltip="Week 1: at Bills Sun 10:00 a.m. PT" display="http://football6.myfantasyleague.com/2013/player?L=59380&amp;P=10780"/>
    <hyperlink ref="D364" r:id="rId5041" display="http://football6.myfantasyleague.com/2013/player?L=59380&amp;P=10780&amp;YEAR=2012"/>
    <hyperlink ref="J364" r:id="rId5042" display="http://football6.myfantasyleague.com/2013/detailed?L=59380&amp;W=5&amp;P=10780&amp;YEAR=2012"/>
    <hyperlink ref="K364" r:id="rId5043" display="http://football6.myfantasyleague.com/2013/detailed?L=59380&amp;W=6&amp;P=10780&amp;YEAR=2012"/>
    <hyperlink ref="L364" r:id="rId5044" display="http://football6.myfantasyleague.com/2013/detailed?L=59380&amp;W=7&amp;P=10780&amp;YEAR=2012"/>
    <hyperlink ref="M364" r:id="rId5045" display="http://football6.myfantasyleague.com/2013/detailed?L=59380&amp;W=8&amp;P=10780&amp;YEAR=2012"/>
    <hyperlink ref="O364" r:id="rId5046" display="http://football6.myfantasyleague.com/2013/detailed?L=59380&amp;W=10&amp;P=10780&amp;YEAR=2012"/>
    <hyperlink ref="P364" r:id="rId5047" display="http://football6.myfantasyleague.com/2013/detailed?L=59380&amp;W=11&amp;P=10780&amp;YEAR=2012"/>
    <hyperlink ref="Q364" r:id="rId5048" display="http://football6.myfantasyleague.com/2013/detailed?L=59380&amp;W=12&amp;P=10780&amp;YEAR=2012"/>
    <hyperlink ref="R364" r:id="rId5049" display="http://football6.myfantasyleague.com/2013/detailed?L=59380&amp;W=13&amp;P=10780&amp;YEAR=2012"/>
    <hyperlink ref="S364" r:id="rId5050" display="http://football6.myfantasyleague.com/2013/detailed?L=59380&amp;W=14&amp;P=10780&amp;YEAR=2012"/>
    <hyperlink ref="T364" r:id="rId5051" display="http://football6.myfantasyleague.com/2013/detailed?L=59380&amp;W=15&amp;P=10780&amp;YEAR=2012"/>
    <hyperlink ref="C365" r:id="rId5052" tooltip="Week 1: at Saints Sun 10:00 a.m. PT" display="http://football6.myfantasyleague.com/2013/player?L=59380&amp;P=10343"/>
    <hyperlink ref="D365" r:id="rId5053" display="http://football6.myfantasyleague.com/2013/player?L=59380&amp;P=10343&amp;YEAR=2012"/>
    <hyperlink ref="F365" r:id="rId5054" display="http://football6.myfantasyleague.com/2013/detailed?L=59380&amp;W=1&amp;P=10343&amp;YEAR=2012"/>
    <hyperlink ref="G365" r:id="rId5055" display="http://football6.myfantasyleague.com/2013/detailed?L=59380&amp;W=2&amp;P=10343&amp;YEAR=2012"/>
    <hyperlink ref="H365" r:id="rId5056" display="http://football6.myfantasyleague.com/2013/detailed?L=59380&amp;W=3&amp;P=10343&amp;YEAR=2012"/>
    <hyperlink ref="I365" r:id="rId5057" display="http://football6.myfantasyleague.com/2013/detailed?L=59380&amp;W=4&amp;P=10343&amp;YEAR=2012"/>
    <hyperlink ref="J365" r:id="rId5058" display="http://football6.myfantasyleague.com/2013/detailed?L=59380&amp;W=5&amp;P=10343&amp;YEAR=2012"/>
    <hyperlink ref="K365" r:id="rId5059" display="http://football6.myfantasyleague.com/2013/detailed?L=59380&amp;W=6&amp;P=10343&amp;YEAR=2012"/>
    <hyperlink ref="M365" r:id="rId5060" display="http://football6.myfantasyleague.com/2013/detailed?L=59380&amp;W=8&amp;P=10343&amp;YEAR=2012"/>
    <hyperlink ref="N365" r:id="rId5061" display="http://football6.myfantasyleague.com/2013/detailed?L=59380&amp;W=9&amp;P=10343&amp;YEAR=2012"/>
    <hyperlink ref="O365" r:id="rId5062" display="http://football6.myfantasyleague.com/2013/detailed?L=59380&amp;W=10&amp;P=10343&amp;YEAR=2012"/>
    <hyperlink ref="P365" r:id="rId5063" display="http://football6.myfantasyleague.com/2013/detailed?L=59380&amp;W=11&amp;P=10343&amp;YEAR=2012"/>
    <hyperlink ref="Q365" r:id="rId5064" display="http://football6.myfantasyleague.com/2013/detailed?L=59380&amp;W=12&amp;P=10343&amp;YEAR=2012"/>
    <hyperlink ref="R365" r:id="rId5065" display="http://football6.myfantasyleague.com/2013/detailed?L=59380&amp;W=13&amp;P=10343&amp;YEAR=2012"/>
    <hyperlink ref="S365" r:id="rId5066" display="http://football6.myfantasyleague.com/2013/detailed?L=59380&amp;W=14&amp;P=10343&amp;YEAR=2012"/>
    <hyperlink ref="T365" r:id="rId5067" display="http://football6.myfantasyleague.com/2013/detailed?L=59380&amp;W=15&amp;P=10343&amp;YEAR=2012"/>
    <hyperlink ref="U365" r:id="rId5068" display="http://football6.myfantasyleague.com/2013/detailed?L=59380&amp;W=16&amp;P=10343&amp;YEAR=2012"/>
    <hyperlink ref="V365" r:id="rId5069" display="http://football6.myfantasyleague.com/2013/detailed?L=59380&amp;W=17&amp;P=10343&amp;YEAR=2012"/>
    <hyperlink ref="C366" r:id="rId5070" tooltip="Week 1: at Jaguars Sun 10:00 a.m. PT" display="http://football6.myfantasyleague.com/2013/player?L=59380&amp;P=8982"/>
    <hyperlink ref="D366" r:id="rId5071" display="http://football6.myfantasyleague.com/2013/player?L=59380&amp;P=8982&amp;YEAR=2012"/>
    <hyperlink ref="F366" r:id="rId5072" display="http://football6.myfantasyleague.com/2013/detailed?L=59380&amp;W=1&amp;P=8982&amp;YEAR=2012"/>
    <hyperlink ref="G366" r:id="rId5073" display="http://football6.myfantasyleague.com/2013/detailed?L=59380&amp;W=2&amp;P=8982&amp;YEAR=2012"/>
    <hyperlink ref="H366" r:id="rId5074" display="http://football6.myfantasyleague.com/2013/detailed?L=59380&amp;W=3&amp;P=8982&amp;YEAR=2012"/>
    <hyperlink ref="I366" r:id="rId5075" display="http://football6.myfantasyleague.com/2013/detailed?L=59380&amp;W=4&amp;P=8982&amp;YEAR=2012"/>
    <hyperlink ref="J366" r:id="rId5076" display="http://football6.myfantasyleague.com/2013/detailed?L=59380&amp;W=5&amp;P=8982&amp;YEAR=2012"/>
    <hyperlink ref="K366" r:id="rId5077" display="http://football6.myfantasyleague.com/2013/detailed?L=59380&amp;W=6&amp;P=8982&amp;YEAR=2012"/>
    <hyperlink ref="L366" r:id="rId5078" display="http://football6.myfantasyleague.com/2013/detailed?L=59380&amp;W=7&amp;P=8982&amp;YEAR=2012"/>
    <hyperlink ref="M366" r:id="rId5079" display="http://football6.myfantasyleague.com/2013/detailed?L=59380&amp;W=8&amp;P=8982&amp;YEAR=2012"/>
    <hyperlink ref="O366" r:id="rId5080" display="http://football6.myfantasyleague.com/2013/detailed?L=59380&amp;W=10&amp;P=8982&amp;YEAR=2012"/>
    <hyperlink ref="P366" r:id="rId5081" display="http://football6.myfantasyleague.com/2013/detailed?L=59380&amp;W=11&amp;P=8982&amp;YEAR=2012"/>
    <hyperlink ref="Q366" r:id="rId5082" display="http://football6.myfantasyleague.com/2013/detailed?L=59380&amp;W=12&amp;P=8982&amp;YEAR=2012"/>
    <hyperlink ref="R366" r:id="rId5083" display="http://football6.myfantasyleague.com/2013/detailed?L=59380&amp;W=13&amp;P=8982&amp;YEAR=2012"/>
    <hyperlink ref="S366" r:id="rId5084" display="http://football6.myfantasyleague.com/2013/detailed?L=59380&amp;W=14&amp;P=8982&amp;YEAR=2012"/>
    <hyperlink ref="T366" r:id="rId5085" display="http://football6.myfantasyleague.com/2013/detailed?L=59380&amp;W=15&amp;P=8982&amp;YEAR=2012"/>
    <hyperlink ref="U366" r:id="rId5086" display="http://football6.myfantasyleague.com/2013/detailed?L=59380&amp;W=16&amp;P=8982&amp;YEAR=2012"/>
    <hyperlink ref="V366" r:id="rId5087" display="http://football6.myfantasyleague.com/2013/detailed?L=59380&amp;W=17&amp;P=8982&amp;YEAR=2012"/>
    <hyperlink ref="C367" r:id="rId5088" tooltip="Week 1: vs Patriots Sun 10:00 a.m. PT" display="http://football6.myfantasyleague.com/2013/player?L=59380&amp;P=10012"/>
    <hyperlink ref="D367" r:id="rId5089" display="http://football6.myfantasyleague.com/2013/player?L=59380&amp;P=10012&amp;YEAR=2012"/>
    <hyperlink ref="F367" r:id="rId5090" display="http://football6.myfantasyleague.com/2013/detailed?L=59380&amp;W=1&amp;P=10012&amp;YEAR=2012"/>
    <hyperlink ref="G367" r:id="rId5091" display="http://football6.myfantasyleague.com/2013/detailed?L=59380&amp;W=2&amp;P=10012&amp;YEAR=2012"/>
    <hyperlink ref="I367" r:id="rId5092" display="http://football6.myfantasyleague.com/2013/detailed?L=59380&amp;W=4&amp;P=10012&amp;YEAR=2012"/>
    <hyperlink ref="L367" r:id="rId5093" display="http://football6.myfantasyleague.com/2013/detailed?L=59380&amp;W=7&amp;P=10012&amp;YEAR=2012"/>
    <hyperlink ref="N367" r:id="rId5094" display="http://football6.myfantasyleague.com/2013/detailed?L=59380&amp;W=9&amp;P=10012&amp;YEAR=2012"/>
    <hyperlink ref="O367" r:id="rId5095" display="http://football6.myfantasyleague.com/2013/detailed?L=59380&amp;W=10&amp;P=10012&amp;YEAR=2012"/>
    <hyperlink ref="P367" r:id="rId5096" display="http://football6.myfantasyleague.com/2013/detailed?L=59380&amp;W=11&amp;P=10012&amp;YEAR=2012"/>
    <hyperlink ref="Q367" r:id="rId5097" display="http://football6.myfantasyleague.com/2013/detailed?L=59380&amp;W=12&amp;P=10012&amp;YEAR=2012"/>
    <hyperlink ref="T367" r:id="rId5098" display="http://football6.myfantasyleague.com/2013/detailed?L=59380&amp;W=15&amp;P=10012&amp;YEAR=2012"/>
    <hyperlink ref="U367" r:id="rId5099" display="http://football6.myfantasyleague.com/2013/detailed?L=59380&amp;W=16&amp;P=10012&amp;YEAR=2012"/>
    <hyperlink ref="C368" r:id="rId5100" tooltip="Week 1: at Broncos Thu 5:30 p.m. PT" display="http://football6.myfantasyleague.com/2013/player?L=59380&amp;P=9912"/>
    <hyperlink ref="D368" r:id="rId5101" display="http://football6.myfantasyleague.com/2013/player?L=59380&amp;P=9912&amp;YEAR=2012"/>
    <hyperlink ref="F368" r:id="rId5102" display="http://football6.myfantasyleague.com/2013/detailed?L=59380&amp;W=1&amp;P=9912&amp;YEAR=2012"/>
    <hyperlink ref="G368" r:id="rId5103" display="http://football6.myfantasyleague.com/2013/detailed?L=59380&amp;W=2&amp;P=9912&amp;YEAR=2012"/>
    <hyperlink ref="H368" r:id="rId5104" display="http://football6.myfantasyleague.com/2013/detailed?L=59380&amp;W=3&amp;P=9912&amp;YEAR=2012"/>
    <hyperlink ref="I368" r:id="rId5105" display="http://football6.myfantasyleague.com/2013/detailed?L=59380&amp;W=4&amp;P=9912&amp;YEAR=2012"/>
    <hyperlink ref="J368" r:id="rId5106" display="http://football6.myfantasyleague.com/2013/detailed?L=59380&amp;W=5&amp;P=9912&amp;YEAR=2012"/>
    <hyperlink ref="K368" r:id="rId5107" display="http://football6.myfantasyleague.com/2013/detailed?L=59380&amp;W=6&amp;P=9912&amp;YEAR=2012"/>
    <hyperlink ref="L368" r:id="rId5108" display="http://football6.myfantasyleague.com/2013/detailed?L=59380&amp;W=7&amp;P=9912&amp;YEAR=2012"/>
    <hyperlink ref="N368" r:id="rId5109" display="http://football6.myfantasyleague.com/2013/detailed?L=59380&amp;W=9&amp;P=9912&amp;YEAR=2012"/>
    <hyperlink ref="O368" r:id="rId5110" display="http://football6.myfantasyleague.com/2013/detailed?L=59380&amp;W=10&amp;P=9912&amp;YEAR=2012"/>
    <hyperlink ref="P368" r:id="rId5111" display="http://football6.myfantasyleague.com/2013/detailed?L=59380&amp;W=11&amp;P=9912&amp;YEAR=2012"/>
    <hyperlink ref="Q368" r:id="rId5112" display="http://football6.myfantasyleague.com/2013/detailed?L=59380&amp;W=12&amp;P=9912&amp;YEAR=2012"/>
    <hyperlink ref="U368" r:id="rId5113" display="http://football6.myfantasyleague.com/2013/detailed?L=59380&amp;W=16&amp;P=9912&amp;YEAR=2012"/>
    <hyperlink ref="V368" r:id="rId5114" display="http://football6.myfantasyleague.com/2013/detailed?L=59380&amp;W=17&amp;P=9912&amp;YEAR=2012"/>
    <hyperlink ref="W368" r:id="rId5115" tooltip="Franchise home page" display="http://football6.myfantasyleague.com/2013/options?L=59380&amp;F=0011&amp;O=07"/>
    <hyperlink ref="C369" r:id="rId5116" tooltip="Week 1: at Jaguars Sun 10:00 a.m. PT" display="http://football6.myfantasyleague.com/2013/player?L=59380&amp;P=8888"/>
    <hyperlink ref="D369" r:id="rId5117" display="http://football6.myfantasyleague.com/2013/player?L=59380&amp;P=8888&amp;YEAR=2012"/>
    <hyperlink ref="G369" r:id="rId5118" display="http://football6.myfantasyleague.com/2013/detailed?L=59380&amp;W=2&amp;P=8888&amp;YEAR=2012"/>
    <hyperlink ref="H369" r:id="rId5119" display="http://football6.myfantasyleague.com/2013/detailed?L=59380&amp;W=3&amp;P=8888&amp;YEAR=2012"/>
    <hyperlink ref="I369" r:id="rId5120" display="http://football6.myfantasyleague.com/2013/detailed?L=59380&amp;W=4&amp;P=8888&amp;YEAR=2012"/>
    <hyperlink ref="J369" r:id="rId5121" display="http://football6.myfantasyleague.com/2013/detailed?L=59380&amp;W=5&amp;P=8888&amp;YEAR=2012"/>
    <hyperlink ref="K369" r:id="rId5122" display="http://football6.myfantasyleague.com/2013/detailed?L=59380&amp;W=6&amp;P=8888&amp;YEAR=2012"/>
    <hyperlink ref="L369" r:id="rId5123" display="http://football6.myfantasyleague.com/2013/detailed?L=59380&amp;W=7&amp;P=8888&amp;YEAR=2012"/>
    <hyperlink ref="C370" r:id="rId5124" tooltip="Week 1: vs Packers Sun 1:25 p.m. PT" display="http://football6.myfantasyleague.com/2013/player?L=59380&amp;P=9975"/>
    <hyperlink ref="D370" r:id="rId5125" display="http://football6.myfantasyleague.com/2013/player?L=59380&amp;P=9975&amp;YEAR=2012"/>
    <hyperlink ref="F370" r:id="rId5126" display="http://football6.myfantasyleague.com/2013/detailed?L=59380&amp;W=1&amp;P=9975&amp;YEAR=2012"/>
    <hyperlink ref="G370" r:id="rId5127" display="http://football6.myfantasyleague.com/2013/detailed?L=59380&amp;W=2&amp;P=9975&amp;YEAR=2012"/>
    <hyperlink ref="H370" r:id="rId5128" display="http://football6.myfantasyleague.com/2013/detailed?L=59380&amp;W=3&amp;P=9975&amp;YEAR=2012"/>
    <hyperlink ref="I370" r:id="rId5129" display="http://football6.myfantasyleague.com/2013/detailed?L=59380&amp;W=4&amp;P=9975&amp;YEAR=2012"/>
    <hyperlink ref="J370" r:id="rId5130" display="http://football6.myfantasyleague.com/2013/detailed?L=59380&amp;W=5&amp;P=9975&amp;YEAR=2012"/>
    <hyperlink ref="K370" r:id="rId5131" display="http://football6.myfantasyleague.com/2013/detailed?L=59380&amp;W=6&amp;P=9975&amp;YEAR=2012"/>
    <hyperlink ref="L370" r:id="rId5132" display="http://football6.myfantasyleague.com/2013/detailed?L=59380&amp;W=7&amp;P=9975&amp;YEAR=2012"/>
    <hyperlink ref="M370" r:id="rId5133" display="http://football6.myfantasyleague.com/2013/detailed?L=59380&amp;W=8&amp;P=9975&amp;YEAR=2012"/>
    <hyperlink ref="O370" r:id="rId5134" display="http://football6.myfantasyleague.com/2013/detailed?L=59380&amp;W=10&amp;P=9975&amp;YEAR=2012"/>
    <hyperlink ref="P370" r:id="rId5135" display="http://football6.myfantasyleague.com/2013/detailed?L=59380&amp;W=11&amp;P=9975&amp;YEAR=2012"/>
    <hyperlink ref="Q370" r:id="rId5136" display="http://football6.myfantasyleague.com/2013/detailed?L=59380&amp;W=12&amp;P=9975&amp;YEAR=2012"/>
    <hyperlink ref="R370" r:id="rId5137" display="http://football6.myfantasyleague.com/2013/detailed?L=59380&amp;W=13&amp;P=9975&amp;YEAR=2012"/>
    <hyperlink ref="S370" r:id="rId5138" display="http://football6.myfantasyleague.com/2013/detailed?L=59380&amp;W=14&amp;P=9975&amp;YEAR=2012"/>
    <hyperlink ref="T370" r:id="rId5139" display="http://football6.myfantasyleague.com/2013/detailed?L=59380&amp;W=15&amp;P=9975&amp;YEAR=2012"/>
    <hyperlink ref="U370" r:id="rId5140" display="http://football6.myfantasyleague.com/2013/detailed?L=59380&amp;W=16&amp;P=9975&amp;YEAR=2012"/>
    <hyperlink ref="V370" r:id="rId5141" display="http://football6.myfantasyleague.com/2013/detailed?L=59380&amp;W=17&amp;P=9975&amp;YEAR=2012"/>
    <hyperlink ref="C371" r:id="rId5142" tooltip="Week 1: at Redskins Mon 4:10 p.m. PT" display="http://football6.myfantasyleague.com/2013/player?L=59380&amp;P=9739"/>
    <hyperlink ref="D371" r:id="rId5143" display="http://football6.myfantasyleague.com/2013/player?L=59380&amp;P=9739&amp;YEAR=2012"/>
    <hyperlink ref="K371" r:id="rId5144" display="http://football6.myfantasyleague.com/2013/detailed?L=59380&amp;W=6&amp;P=9739&amp;YEAR=2012"/>
    <hyperlink ref="V371" r:id="rId5145" display="http://football6.myfantasyleague.com/2013/detailed?L=59380&amp;W=17&amp;P=9739&amp;YEAR=2012"/>
    <hyperlink ref="C372" r:id="rId5146" tooltip="Week 1: at Chargers Mon 7:20 p.m. PT" display="http://football6.myfantasyleague.com/2013/player?L=59380&amp;P=8392"/>
    <hyperlink ref="D372" r:id="rId5147" display="http://football6.myfantasyleague.com/2013/player?L=59380&amp;P=8392&amp;YEAR=2012"/>
    <hyperlink ref="F372" r:id="rId5148" display="http://football6.myfantasyleague.com/2013/detailed?L=59380&amp;W=1&amp;P=8392&amp;YEAR=2012"/>
    <hyperlink ref="G372" r:id="rId5149" display="http://football6.myfantasyleague.com/2013/detailed?L=59380&amp;W=2&amp;P=8392&amp;YEAR=2012"/>
    <hyperlink ref="I372" r:id="rId5150" display="http://football6.myfantasyleague.com/2013/detailed?L=59380&amp;W=4&amp;P=8392&amp;YEAR=2012"/>
    <hyperlink ref="J372" r:id="rId5151" display="http://football6.myfantasyleague.com/2013/detailed?L=59380&amp;W=5&amp;P=8392&amp;YEAR=2012"/>
    <hyperlink ref="K372" r:id="rId5152" display="http://football6.myfantasyleague.com/2013/detailed?L=59380&amp;W=6&amp;P=8392&amp;YEAR=2012"/>
    <hyperlink ref="L372" r:id="rId5153" display="http://football6.myfantasyleague.com/2013/detailed?L=59380&amp;W=7&amp;P=8392&amp;YEAR=2012"/>
    <hyperlink ref="N372" r:id="rId5154" display="http://football6.myfantasyleague.com/2013/detailed?L=59380&amp;W=9&amp;P=8392&amp;YEAR=2012"/>
    <hyperlink ref="O372" r:id="rId5155" display="http://football6.myfantasyleague.com/2013/detailed?L=59380&amp;W=10&amp;P=8392&amp;YEAR=2012"/>
    <hyperlink ref="P372" r:id="rId5156" display="http://football6.myfantasyleague.com/2013/detailed?L=59380&amp;W=11&amp;P=8392&amp;YEAR=2012"/>
    <hyperlink ref="R372" r:id="rId5157" display="http://football6.myfantasyleague.com/2013/detailed?L=59380&amp;W=13&amp;P=8392&amp;YEAR=2012"/>
    <hyperlink ref="S372" r:id="rId5158" display="http://football6.myfantasyleague.com/2013/detailed?L=59380&amp;W=14&amp;P=8392&amp;YEAR=2012"/>
    <hyperlink ref="T372" r:id="rId5159" display="http://football6.myfantasyleague.com/2013/detailed?L=59380&amp;W=15&amp;P=8392&amp;YEAR=2012"/>
    <hyperlink ref="U372" r:id="rId5160" display="http://football6.myfantasyleague.com/2013/detailed?L=59380&amp;W=16&amp;P=8392&amp;YEAR=2012"/>
    <hyperlink ref="V372" r:id="rId5161" display="http://football6.myfantasyleague.com/2013/detailed?L=59380&amp;W=17&amp;P=8392&amp;YEAR=2012"/>
    <hyperlink ref="C373" r:id="rId5162" tooltip="Week 1: vs Packers Sun 1:25 p.m. PT" display="http://football6.myfantasyleague.com/2013/player?L=59380&amp;P=10586"/>
    <hyperlink ref="D373" r:id="rId5163" display="http://football6.myfantasyleague.com/2013/player?L=59380&amp;P=10586&amp;YEAR=2012"/>
    <hyperlink ref="F373" r:id="rId5164" display="http://football6.myfantasyleague.com/2013/detailed?L=59380&amp;W=1&amp;P=10586&amp;YEAR=2012"/>
    <hyperlink ref="G373" r:id="rId5165" display="http://football6.myfantasyleague.com/2013/detailed?L=59380&amp;W=2&amp;P=10586&amp;YEAR=2012"/>
    <hyperlink ref="H373" r:id="rId5166" display="http://football6.myfantasyleague.com/2013/detailed?L=59380&amp;W=3&amp;P=10586&amp;YEAR=2012"/>
    <hyperlink ref="I373" r:id="rId5167" display="http://football6.myfantasyleague.com/2013/detailed?L=59380&amp;W=4&amp;P=10586&amp;YEAR=2012"/>
    <hyperlink ref="J373" r:id="rId5168" display="http://football6.myfantasyleague.com/2013/detailed?L=59380&amp;W=5&amp;P=10586&amp;YEAR=2012"/>
    <hyperlink ref="K373" r:id="rId5169" display="http://football6.myfantasyleague.com/2013/detailed?L=59380&amp;W=6&amp;P=10586&amp;YEAR=2012"/>
    <hyperlink ref="L373" r:id="rId5170" display="http://football6.myfantasyleague.com/2013/detailed?L=59380&amp;W=7&amp;P=10586&amp;YEAR=2012"/>
    <hyperlink ref="M373" r:id="rId5171" display="http://football6.myfantasyleague.com/2013/detailed?L=59380&amp;W=8&amp;P=10586&amp;YEAR=2012"/>
    <hyperlink ref="O373" r:id="rId5172" display="http://football6.myfantasyleague.com/2013/detailed?L=59380&amp;W=10&amp;P=10586&amp;YEAR=2012"/>
    <hyperlink ref="P373" r:id="rId5173" display="http://football6.myfantasyleague.com/2013/detailed?L=59380&amp;W=11&amp;P=10586&amp;YEAR=2012"/>
    <hyperlink ref="Q373" r:id="rId5174" display="http://football6.myfantasyleague.com/2013/detailed?L=59380&amp;W=12&amp;P=10586&amp;YEAR=2012"/>
    <hyperlink ref="S373" r:id="rId5175" display="http://football6.myfantasyleague.com/2013/detailed?L=59380&amp;W=14&amp;P=10586&amp;YEAR=2012"/>
    <hyperlink ref="C374" r:id="rId5176" tooltip="Week 1: at Rams Sun 1:25 p.m. PT" display="http://football6.myfantasyleague.com/2013/player?L=59380&amp;P=7454"/>
    <hyperlink ref="D374" r:id="rId5177" display="http://football6.myfantasyleague.com/2013/player?L=59380&amp;P=7454&amp;YEAR=2012"/>
    <hyperlink ref="F374" r:id="rId5178" display="http://football6.myfantasyleague.com/2013/detailed?L=59380&amp;W=1&amp;P=7454&amp;YEAR=2012"/>
    <hyperlink ref="G374" r:id="rId5179" display="http://football6.myfantasyleague.com/2013/detailed?L=59380&amp;W=2&amp;P=7454&amp;YEAR=2012"/>
    <hyperlink ref="H374" r:id="rId5180" display="http://football6.myfantasyleague.com/2013/detailed?L=59380&amp;W=3&amp;P=7454&amp;YEAR=2012"/>
    <hyperlink ref="J374" r:id="rId5181" display="http://football6.myfantasyleague.com/2013/detailed?L=59380&amp;W=5&amp;P=7454&amp;YEAR=2012"/>
    <hyperlink ref="K374" r:id="rId5182" display="http://football6.myfantasyleague.com/2013/detailed?L=59380&amp;W=6&amp;P=7454&amp;YEAR=2012"/>
    <hyperlink ref="L374" r:id="rId5183" display="http://football6.myfantasyleague.com/2013/detailed?L=59380&amp;W=7&amp;P=7454&amp;YEAR=2012"/>
    <hyperlink ref="M374" r:id="rId5184" display="http://football6.myfantasyleague.com/2013/detailed?L=59380&amp;W=8&amp;P=7454&amp;YEAR=2012"/>
    <hyperlink ref="N374" r:id="rId5185" display="http://football6.myfantasyleague.com/2013/detailed?L=59380&amp;W=9&amp;P=7454&amp;YEAR=2012"/>
    <hyperlink ref="P374" r:id="rId5186" display="http://football6.myfantasyleague.com/2013/detailed?L=59380&amp;W=11&amp;P=7454&amp;YEAR=2012"/>
    <hyperlink ref="Q374" r:id="rId5187" display="http://football6.myfantasyleague.com/2013/detailed?L=59380&amp;W=12&amp;P=7454&amp;YEAR=2012"/>
    <hyperlink ref="R374" r:id="rId5188" display="http://football6.myfantasyleague.com/2013/detailed?L=59380&amp;W=13&amp;P=7454&amp;YEAR=2012"/>
    <hyperlink ref="S374" r:id="rId5189" display="http://football6.myfantasyleague.com/2013/detailed?L=59380&amp;W=14&amp;P=7454&amp;YEAR=2012"/>
    <hyperlink ref="T374" r:id="rId5190" display="http://football6.myfantasyleague.com/2013/detailed?L=59380&amp;W=15&amp;P=7454&amp;YEAR=2012"/>
    <hyperlink ref="U374" r:id="rId5191" display="http://football6.myfantasyleague.com/2013/detailed?L=59380&amp;W=16&amp;P=7454&amp;YEAR=2012"/>
    <hyperlink ref="V374" r:id="rId5192" display="http://football6.myfantasyleague.com/2013/detailed?L=59380&amp;W=17&amp;P=7454&amp;YEAR=2012"/>
    <hyperlink ref="C375" r:id="rId5193" tooltip="Week 1: vs Packers Sun 1:25 p.m. PT" display="http://football6.myfantasyleague.com/2013/player?L=59380&amp;P=9060"/>
    <hyperlink ref="D375" r:id="rId5194" display="http://football6.myfantasyleague.com/2013/player?L=59380&amp;P=9060&amp;YEAR=2012"/>
    <hyperlink ref="F375" r:id="rId5195" display="http://football6.myfantasyleague.com/2013/detailed?L=59380&amp;W=1&amp;P=9060&amp;YEAR=2012"/>
    <hyperlink ref="G375" r:id="rId5196" display="http://football6.myfantasyleague.com/2013/detailed?L=59380&amp;W=2&amp;P=9060&amp;YEAR=2012"/>
    <hyperlink ref="H375" r:id="rId5197" display="http://football6.myfantasyleague.com/2013/detailed?L=59380&amp;W=3&amp;P=9060&amp;YEAR=2012"/>
    <hyperlink ref="N375" r:id="rId5198" display="http://football6.myfantasyleague.com/2013/detailed?L=59380&amp;W=9&amp;P=9060&amp;YEAR=2012"/>
    <hyperlink ref="C376" r:id="rId5199" tooltip="Week 1: at Broncos Thu 5:30 p.m. PT" display="http://football6.myfantasyleague.com/2013/player?L=59380&amp;P=10310"/>
    <hyperlink ref="D376" r:id="rId5200" display="http://football6.myfantasyleague.com/2013/player?L=59380&amp;P=10310&amp;YEAR=2012"/>
    <hyperlink ref="F376" r:id="rId5201" display="http://football6.myfantasyleague.com/2013/detailed?L=59380&amp;W=1&amp;P=10310&amp;YEAR=2012"/>
    <hyperlink ref="G376" r:id="rId5202" display="http://football6.myfantasyleague.com/2013/detailed?L=59380&amp;W=2&amp;P=10310&amp;YEAR=2012"/>
    <hyperlink ref="H376" r:id="rId5203" display="http://football6.myfantasyleague.com/2013/detailed?L=59380&amp;W=3&amp;P=10310&amp;YEAR=2012"/>
    <hyperlink ref="I376" r:id="rId5204" display="http://football6.myfantasyleague.com/2013/detailed?L=59380&amp;W=4&amp;P=10310&amp;YEAR=2012"/>
    <hyperlink ref="J376" r:id="rId5205" display="http://football6.myfantasyleague.com/2013/detailed?L=59380&amp;W=5&amp;P=10310&amp;YEAR=2012"/>
    <hyperlink ref="K376" r:id="rId5206" display="http://football6.myfantasyleague.com/2013/detailed?L=59380&amp;W=6&amp;P=10310&amp;YEAR=2012"/>
    <hyperlink ref="L376" r:id="rId5207" display="http://football6.myfantasyleague.com/2013/detailed?L=59380&amp;W=7&amp;P=10310&amp;YEAR=2012"/>
    <hyperlink ref="N376" r:id="rId5208" display="http://football6.myfantasyleague.com/2013/detailed?L=59380&amp;W=9&amp;P=10310&amp;YEAR=2012"/>
    <hyperlink ref="O376" r:id="rId5209" display="http://football6.myfantasyleague.com/2013/detailed?L=59380&amp;W=10&amp;P=10310&amp;YEAR=2012"/>
    <hyperlink ref="P376" r:id="rId5210" display="http://football6.myfantasyleague.com/2013/detailed?L=59380&amp;W=11&amp;P=10310&amp;YEAR=2012"/>
    <hyperlink ref="Q376" r:id="rId5211" display="http://football6.myfantasyleague.com/2013/detailed?L=59380&amp;W=12&amp;P=10310&amp;YEAR=2012"/>
    <hyperlink ref="R376" r:id="rId5212" display="http://football6.myfantasyleague.com/2013/detailed?L=59380&amp;W=13&amp;P=10310&amp;YEAR=2012"/>
    <hyperlink ref="S376" r:id="rId5213" display="http://football6.myfantasyleague.com/2013/detailed?L=59380&amp;W=14&amp;P=10310&amp;YEAR=2012"/>
    <hyperlink ref="T376" r:id="rId5214" display="http://football6.myfantasyleague.com/2013/detailed?L=59380&amp;W=15&amp;P=10310&amp;YEAR=2012"/>
    <hyperlink ref="C377" r:id="rId5215" tooltip="Week 1: Bye" display="http://football6.myfantasyleague.com/2013/player?L=59380&amp;P=9061"/>
    <hyperlink ref="D377" r:id="rId5216" display="http://football6.myfantasyleague.com/2013/player?L=59380&amp;P=9061&amp;YEAR=2012"/>
    <hyperlink ref="F377" r:id="rId5217" display="http://football6.myfantasyleague.com/2013/detailed?L=59380&amp;W=1&amp;P=9061&amp;YEAR=2012"/>
    <hyperlink ref="G377" r:id="rId5218" display="http://football6.myfantasyleague.com/2013/detailed?L=59380&amp;W=2&amp;P=9061&amp;YEAR=2012"/>
    <hyperlink ref="H377" r:id="rId5219" display="http://football6.myfantasyleague.com/2013/detailed?L=59380&amp;W=3&amp;P=9061&amp;YEAR=2012"/>
    <hyperlink ref="I377" r:id="rId5220" display="http://football6.myfantasyleague.com/2013/detailed?L=59380&amp;W=4&amp;P=9061&amp;YEAR=2012"/>
    <hyperlink ref="J377" r:id="rId5221" display="http://football6.myfantasyleague.com/2013/detailed?L=59380&amp;W=5&amp;P=9061&amp;YEAR=2012"/>
    <hyperlink ref="K377" r:id="rId5222" display="http://football6.myfantasyleague.com/2013/detailed?L=59380&amp;W=6&amp;P=9061&amp;YEAR=2012"/>
    <hyperlink ref="L377" r:id="rId5223" display="http://football6.myfantasyleague.com/2013/detailed?L=59380&amp;W=7&amp;P=9061&amp;YEAR=2012"/>
    <hyperlink ref="M377" r:id="rId5224" display="http://football6.myfantasyleague.com/2013/detailed?L=59380&amp;W=8&amp;P=9061&amp;YEAR=2012"/>
    <hyperlink ref="N377" r:id="rId5225" display="http://football6.myfantasyleague.com/2013/detailed?L=59380&amp;W=9&amp;P=9061&amp;YEAR=2012"/>
    <hyperlink ref="P377" r:id="rId5226" display="http://football6.myfantasyleague.com/2013/detailed?L=59380&amp;W=11&amp;P=9061&amp;YEAR=2012"/>
    <hyperlink ref="R377" r:id="rId5227" display="http://football6.myfantasyleague.com/2013/detailed?L=59380&amp;W=13&amp;P=9061&amp;YEAR=2012"/>
    <hyperlink ref="S377" r:id="rId5228" display="http://football6.myfantasyleague.com/2013/detailed?L=59380&amp;W=14&amp;P=9061&amp;YEAR=2012"/>
    <hyperlink ref="C378" r:id="rId5229" tooltip="Week 1: vs Eagles Mon 4:10 p.m. PT" display="http://football6.myfantasyleague.com/2013/player?L=59380&amp;P=8414"/>
    <hyperlink ref="D378" r:id="rId5230" display="http://football6.myfantasyleague.com/2013/player?L=59380&amp;P=8414&amp;YEAR=2012"/>
    <hyperlink ref="F378" r:id="rId5231" display="http://football6.myfantasyleague.com/2013/detailed?L=59380&amp;W=1&amp;P=8414&amp;YEAR=2012"/>
    <hyperlink ref="G378" r:id="rId5232" display="http://football6.myfantasyleague.com/2013/detailed?L=59380&amp;W=2&amp;P=8414&amp;YEAR=2012"/>
    <hyperlink ref="H378" r:id="rId5233" display="http://football6.myfantasyleague.com/2013/detailed?L=59380&amp;W=3&amp;P=8414&amp;YEAR=2012"/>
    <hyperlink ref="I378" r:id="rId5234" display="http://football6.myfantasyleague.com/2013/detailed?L=59380&amp;W=4&amp;P=8414&amp;YEAR=2012"/>
    <hyperlink ref="J378" r:id="rId5235" display="http://football6.myfantasyleague.com/2013/detailed?L=59380&amp;W=5&amp;P=8414&amp;YEAR=2012"/>
    <hyperlink ref="K378" r:id="rId5236" display="http://football6.myfantasyleague.com/2013/detailed?L=59380&amp;W=6&amp;P=8414&amp;YEAR=2012"/>
    <hyperlink ref="L378" r:id="rId5237" display="http://football6.myfantasyleague.com/2013/detailed?L=59380&amp;W=7&amp;P=8414&amp;YEAR=2012"/>
    <hyperlink ref="M378" r:id="rId5238" display="http://football6.myfantasyleague.com/2013/detailed?L=59380&amp;W=8&amp;P=8414&amp;YEAR=2012"/>
    <hyperlink ref="N378" r:id="rId5239" display="http://football6.myfantasyleague.com/2013/detailed?L=59380&amp;W=9&amp;P=8414&amp;YEAR=2012"/>
    <hyperlink ref="P378" r:id="rId5240" display="http://football6.myfantasyleague.com/2013/detailed?L=59380&amp;W=11&amp;P=8414&amp;YEAR=2012"/>
    <hyperlink ref="Q378" r:id="rId5241" display="http://football6.myfantasyleague.com/2013/detailed?L=59380&amp;W=12&amp;P=8414&amp;YEAR=2012"/>
    <hyperlink ref="R378" r:id="rId5242" display="http://football6.myfantasyleague.com/2013/detailed?L=59380&amp;W=13&amp;P=8414&amp;YEAR=2012"/>
    <hyperlink ref="S378" r:id="rId5243" display="http://football6.myfantasyleague.com/2013/detailed?L=59380&amp;W=14&amp;P=8414&amp;YEAR=2012"/>
    <hyperlink ref="T378" r:id="rId5244" display="http://football6.myfantasyleague.com/2013/detailed?L=59380&amp;W=15&amp;P=8414&amp;YEAR=2012"/>
    <hyperlink ref="U378" r:id="rId5245" display="http://football6.myfantasyleague.com/2013/detailed?L=59380&amp;W=16&amp;P=8414&amp;YEAR=2012"/>
    <hyperlink ref="V378" r:id="rId5246" display="http://football6.myfantasyleague.com/2013/detailed?L=59380&amp;W=17&amp;P=8414&amp;YEAR=2012"/>
    <hyperlink ref="C379" r:id="rId5247" tooltip="Week 1: at Jets Sun 10:00 a.m. PT" display="http://football6.myfantasyleague.com/2013/player?L=59380&amp;P=10977"/>
    <hyperlink ref="D379" r:id="rId5248" display="http://football6.myfantasyleague.com/2013/player?L=59380&amp;P=10977&amp;YEAR=2012"/>
    <hyperlink ref="V379" r:id="rId5249" display="http://football6.myfantasyleague.com/2013/detailed?L=59380&amp;W=17&amp;P=10977&amp;YEAR=2012"/>
    <hyperlink ref="C380" r:id="rId5250" tooltip="Week 1: at Saints Sun 10:00 a.m. PT" display="http://football6.myfantasyleague.com/2013/player?L=59380&amp;P=9144"/>
    <hyperlink ref="D380" r:id="rId5251" display="http://football6.myfantasyleague.com/2013/player?L=59380&amp;P=9144&amp;YEAR=2012"/>
    <hyperlink ref="F380" r:id="rId5252" display="http://football6.myfantasyleague.com/2013/detailed?L=59380&amp;W=1&amp;P=9144&amp;YEAR=2012"/>
    <hyperlink ref="G380" r:id="rId5253" display="http://football6.myfantasyleague.com/2013/detailed?L=59380&amp;W=2&amp;P=9144&amp;YEAR=2012"/>
    <hyperlink ref="H380" r:id="rId5254" display="http://football6.myfantasyleague.com/2013/detailed?L=59380&amp;W=3&amp;P=9144&amp;YEAR=2012"/>
    <hyperlink ref="I380" r:id="rId5255" display="http://football6.myfantasyleague.com/2013/detailed?L=59380&amp;W=4&amp;P=9144&amp;YEAR=2012"/>
    <hyperlink ref="J380" r:id="rId5256" display="http://football6.myfantasyleague.com/2013/detailed?L=59380&amp;W=5&amp;P=9144&amp;YEAR=2012"/>
    <hyperlink ref="K380" r:id="rId5257" display="http://football6.myfantasyleague.com/2013/detailed?L=59380&amp;W=6&amp;P=9144&amp;YEAR=2012"/>
    <hyperlink ref="N380" r:id="rId5258" display="http://football6.myfantasyleague.com/2013/detailed?L=59380&amp;W=9&amp;P=9144&amp;YEAR=2012"/>
    <hyperlink ref="O380" r:id="rId5259" display="http://football6.myfantasyleague.com/2013/detailed?L=59380&amp;W=10&amp;P=9144&amp;YEAR=2012"/>
    <hyperlink ref="P380" r:id="rId5260" display="http://football6.myfantasyleague.com/2013/detailed?L=59380&amp;W=11&amp;P=9144&amp;YEAR=2012"/>
    <hyperlink ref="Q380" r:id="rId5261" display="http://football6.myfantasyleague.com/2013/detailed?L=59380&amp;W=12&amp;P=9144&amp;YEAR=2012"/>
    <hyperlink ref="R380" r:id="rId5262" display="http://football6.myfantasyleague.com/2013/detailed?L=59380&amp;W=13&amp;P=9144&amp;YEAR=2012"/>
    <hyperlink ref="S380" r:id="rId5263" display="http://football6.myfantasyleague.com/2013/detailed?L=59380&amp;W=14&amp;P=9144&amp;YEAR=2012"/>
    <hyperlink ref="T380" r:id="rId5264" display="http://football6.myfantasyleague.com/2013/detailed?L=59380&amp;W=15&amp;P=9144&amp;YEAR=2012"/>
    <hyperlink ref="U380" r:id="rId5265" display="http://football6.myfantasyleague.com/2013/detailed?L=59380&amp;W=16&amp;P=9144&amp;YEAR=2012"/>
    <hyperlink ref="V380" r:id="rId5266" display="http://football6.myfantasyleague.com/2013/detailed?L=59380&amp;W=17&amp;P=9144&amp;YEAR=2012"/>
    <hyperlink ref="C381" r:id="rId5267" tooltip="Week 1: at Bills Sun 10:00 a.m. PT" display="http://football6.myfantasyleague.com/2013/player?L=59380&amp;P=10278"/>
    <hyperlink ref="D381" r:id="rId5268" display="http://football6.myfantasyleague.com/2013/player?L=59380&amp;P=10278&amp;YEAR=2012"/>
    <hyperlink ref="F381" r:id="rId5269" display="http://football6.myfantasyleague.com/2013/detailed?L=59380&amp;W=1&amp;P=10278&amp;YEAR=2012"/>
    <hyperlink ref="H381" r:id="rId5270" display="http://football6.myfantasyleague.com/2013/detailed?L=59380&amp;W=3&amp;P=10278&amp;YEAR=2012"/>
    <hyperlink ref="I381" r:id="rId5271" display="http://football6.myfantasyleague.com/2013/detailed?L=59380&amp;W=4&amp;P=10278&amp;YEAR=2012"/>
    <hyperlink ref="J381" r:id="rId5272" display="http://football6.myfantasyleague.com/2013/detailed?L=59380&amp;W=5&amp;P=10278&amp;YEAR=2012"/>
    <hyperlink ref="K381" r:id="rId5273" display="http://football6.myfantasyleague.com/2013/detailed?L=59380&amp;W=6&amp;P=10278&amp;YEAR=2012"/>
    <hyperlink ref="L381" r:id="rId5274" display="http://football6.myfantasyleague.com/2013/detailed?L=59380&amp;W=7&amp;P=10278&amp;YEAR=2012"/>
    <hyperlink ref="C382" r:id="rId5275" tooltip="Week 1: vs Patriots Sun 10:00 a.m. PT" display="http://football6.myfantasyleague.com/2013/player?L=59380&amp;P=11068"/>
    <hyperlink ref="D382" r:id="rId5276" display="http://football6.myfantasyleague.com/2013/player?L=59380&amp;P=11068&amp;YEAR=2012"/>
    <hyperlink ref="M382" r:id="rId5277" display="http://football6.myfantasyleague.com/2013/detailed?L=59380&amp;W=8&amp;P=11068&amp;YEAR=2012"/>
    <hyperlink ref="O382" r:id="rId5278" display="http://football6.myfantasyleague.com/2013/detailed?L=59380&amp;W=10&amp;P=11068&amp;YEAR=2012"/>
    <hyperlink ref="C383" r:id="rId5279" tooltip="Week 1: at Jaguars Sun 10:00 a.m. PT" display="http://football6.myfantasyleague.com/2013/player?L=59380&amp;P=10689"/>
    <hyperlink ref="D383" r:id="rId5280" display="http://football6.myfantasyleague.com/2013/player?L=59380&amp;P=10689&amp;YEAR=2012"/>
    <hyperlink ref="F383" r:id="rId5281" display="http://football6.myfantasyleague.com/2013/detailed?L=59380&amp;W=1&amp;P=10689&amp;YEAR=2012"/>
    <hyperlink ref="G383" r:id="rId5282" display="http://football6.myfantasyleague.com/2013/detailed?L=59380&amp;W=2&amp;P=10689&amp;YEAR=2012"/>
    <hyperlink ref="H383" r:id="rId5283" display="http://football6.myfantasyleague.com/2013/detailed?L=59380&amp;W=3&amp;P=10689&amp;YEAR=2012"/>
    <hyperlink ref="I383" r:id="rId5284" display="http://football6.myfantasyleague.com/2013/detailed?L=59380&amp;W=4&amp;P=10689&amp;YEAR=2012"/>
    <hyperlink ref="J383" r:id="rId5285" display="http://football6.myfantasyleague.com/2013/detailed?L=59380&amp;W=5&amp;P=10689&amp;YEAR=2012"/>
    <hyperlink ref="K383" r:id="rId5286" display="http://football6.myfantasyleague.com/2013/detailed?L=59380&amp;W=6&amp;P=10689&amp;YEAR=2012"/>
    <hyperlink ref="M383" r:id="rId5287" display="http://football6.myfantasyleague.com/2013/detailed?L=59380&amp;W=8&amp;P=10689&amp;YEAR=2012"/>
    <hyperlink ref="N383" r:id="rId5288" display="http://football6.myfantasyleague.com/2013/detailed?L=59380&amp;W=9&amp;P=10689&amp;YEAR=2012"/>
    <hyperlink ref="O383" r:id="rId5289" display="http://football6.myfantasyleague.com/2013/detailed?L=59380&amp;W=10&amp;P=10689&amp;YEAR=2012"/>
    <hyperlink ref="P383" r:id="rId5290" display="http://football6.myfantasyleague.com/2013/detailed?L=59380&amp;W=11&amp;P=10689&amp;YEAR=2012"/>
    <hyperlink ref="Q383" r:id="rId5291" display="http://football6.myfantasyleague.com/2013/detailed?L=59380&amp;W=12&amp;P=10689&amp;YEAR=2012"/>
    <hyperlink ref="R383" r:id="rId5292" display="http://football6.myfantasyleague.com/2013/detailed?L=59380&amp;W=13&amp;P=10689&amp;YEAR=2012"/>
    <hyperlink ref="S383" r:id="rId5293" display="http://football6.myfantasyleague.com/2013/detailed?L=59380&amp;W=14&amp;P=10689&amp;YEAR=2012"/>
    <hyperlink ref="T383" r:id="rId5294" display="http://football6.myfantasyleague.com/2013/detailed?L=59380&amp;W=15&amp;P=10689&amp;YEAR=2012"/>
    <hyperlink ref="U383" r:id="rId5295" display="http://football6.myfantasyleague.com/2013/detailed?L=59380&amp;W=16&amp;P=10689&amp;YEAR=2012"/>
    <hyperlink ref="V383" r:id="rId5296" display="http://football6.myfantasyleague.com/2013/detailed?L=59380&amp;W=17&amp;P=10689&amp;YEAR=2012"/>
    <hyperlink ref="C384" r:id="rId5297" tooltip="Week 1: at Rams Sun 1:25 p.m. PT" display="http://football6.myfantasyleague.com/2013/player?L=59380&amp;P=10015"/>
    <hyperlink ref="D384" r:id="rId5298" display="http://football6.myfantasyleague.com/2013/player?L=59380&amp;P=10015&amp;YEAR=2012"/>
    <hyperlink ref="F384" r:id="rId5299" display="http://football6.myfantasyleague.com/2013/detailed?L=59380&amp;W=1&amp;P=10015&amp;YEAR=2012"/>
    <hyperlink ref="H384" r:id="rId5300" display="http://football6.myfantasyleague.com/2013/detailed?L=59380&amp;W=3&amp;P=10015&amp;YEAR=2012"/>
    <hyperlink ref="K384" r:id="rId5301" display="http://football6.myfantasyleague.com/2013/detailed?L=59380&amp;W=6&amp;P=10015&amp;YEAR=2012"/>
    <hyperlink ref="L384" r:id="rId5302" display="http://football6.myfantasyleague.com/2013/detailed?L=59380&amp;W=7&amp;P=10015&amp;YEAR=2012"/>
    <hyperlink ref="M384" r:id="rId5303" display="http://football6.myfantasyleague.com/2013/detailed?L=59380&amp;W=8&amp;P=10015&amp;YEAR=2012"/>
    <hyperlink ref="N384" r:id="rId5304" display="http://football6.myfantasyleague.com/2013/detailed?L=59380&amp;W=9&amp;P=10015&amp;YEAR=2012"/>
    <hyperlink ref="P384" r:id="rId5305" display="http://football6.myfantasyleague.com/2013/detailed?L=59380&amp;W=11&amp;P=10015&amp;YEAR=2012"/>
    <hyperlink ref="Q384" r:id="rId5306" display="http://football6.myfantasyleague.com/2013/detailed?L=59380&amp;W=12&amp;P=10015&amp;YEAR=2012"/>
    <hyperlink ref="R384" r:id="rId5307" display="http://football6.myfantasyleague.com/2013/detailed?L=59380&amp;W=13&amp;P=10015&amp;YEAR=2012"/>
    <hyperlink ref="S384" r:id="rId5308" display="http://football6.myfantasyleague.com/2013/detailed?L=59380&amp;W=14&amp;P=10015&amp;YEAR=2012"/>
    <hyperlink ref="T384" r:id="rId5309" display="http://football6.myfantasyleague.com/2013/detailed?L=59380&amp;W=15&amp;P=10015&amp;YEAR=2012"/>
    <hyperlink ref="U384" r:id="rId5310" display="http://football6.myfantasyleague.com/2013/detailed?L=59380&amp;W=16&amp;P=10015&amp;YEAR=2012"/>
    <hyperlink ref="V384" r:id="rId5311" display="http://football6.myfantasyleague.com/2013/detailed?L=59380&amp;W=17&amp;P=10015&amp;YEAR=2012"/>
    <hyperlink ref="C385" r:id="rId5312" tooltip="Week 1: vs Ravens Thu 5:30 p.m. PT" display="http://football6.myfantasyleague.com/2013/player?L=59380&amp;P=8010"/>
    <hyperlink ref="D385" r:id="rId5313" display="http://football6.myfantasyleague.com/2013/player?L=59380&amp;P=8010&amp;YEAR=2012"/>
    <hyperlink ref="F385" r:id="rId5314" display="http://football6.myfantasyleague.com/2013/detailed?L=59380&amp;W=1&amp;P=8010&amp;YEAR=2012"/>
    <hyperlink ref="G385" r:id="rId5315" display="http://football6.myfantasyleague.com/2013/detailed?L=59380&amp;W=2&amp;P=8010&amp;YEAR=2012"/>
    <hyperlink ref="H385" r:id="rId5316" display="http://football6.myfantasyleague.com/2013/detailed?L=59380&amp;W=3&amp;P=8010&amp;YEAR=2012"/>
    <hyperlink ref="I385" r:id="rId5317" display="http://football6.myfantasyleague.com/2013/detailed?L=59380&amp;W=4&amp;P=8010&amp;YEAR=2012"/>
    <hyperlink ref="J385" r:id="rId5318" display="http://football6.myfantasyleague.com/2013/detailed?L=59380&amp;W=5&amp;P=8010&amp;YEAR=2012"/>
    <hyperlink ref="K385" r:id="rId5319" display="http://football6.myfantasyleague.com/2013/detailed?L=59380&amp;W=6&amp;P=8010&amp;YEAR=2012"/>
    <hyperlink ref="M385" r:id="rId5320" display="http://football6.myfantasyleague.com/2013/detailed?L=59380&amp;W=8&amp;P=8010&amp;YEAR=2012"/>
    <hyperlink ref="N385" r:id="rId5321" display="http://football6.myfantasyleague.com/2013/detailed?L=59380&amp;W=9&amp;P=8010&amp;YEAR=2012"/>
    <hyperlink ref="O385" r:id="rId5322" display="http://football6.myfantasyleague.com/2013/detailed?L=59380&amp;W=10&amp;P=8010&amp;YEAR=2012"/>
    <hyperlink ref="P385" r:id="rId5323" display="http://football6.myfantasyleague.com/2013/detailed?L=59380&amp;W=11&amp;P=8010&amp;YEAR=2012"/>
    <hyperlink ref="Q385" r:id="rId5324" display="http://football6.myfantasyleague.com/2013/detailed?L=59380&amp;W=12&amp;P=8010&amp;YEAR=2012"/>
    <hyperlink ref="R385" r:id="rId5325" display="http://football6.myfantasyleague.com/2013/detailed?L=59380&amp;W=13&amp;P=8010&amp;YEAR=2012"/>
    <hyperlink ref="S385" r:id="rId5326" display="http://football6.myfantasyleague.com/2013/detailed?L=59380&amp;W=14&amp;P=8010&amp;YEAR=2012"/>
    <hyperlink ref="T385" r:id="rId5327" display="http://football6.myfantasyleague.com/2013/detailed?L=59380&amp;W=15&amp;P=8010&amp;YEAR=2012"/>
    <hyperlink ref="U385" r:id="rId5328" display="http://football6.myfantasyleague.com/2013/detailed?L=59380&amp;W=16&amp;P=8010&amp;YEAR=2012"/>
    <hyperlink ref="V385" r:id="rId5329" display="http://football6.myfantasyleague.com/2013/detailed?L=59380&amp;W=17&amp;P=8010&amp;YEAR=2012"/>
    <hyperlink ref="C386" r:id="rId5330" tooltip="Week 1: Bye" display="http://football6.myfantasyleague.com/2013/player?L=59380&amp;P=4077"/>
    <hyperlink ref="D386" r:id="rId5331" display="http://football6.myfantasyleague.com/2013/player?L=59380&amp;P=4077&amp;YEAR=2012"/>
    <hyperlink ref="F386" r:id="rId5332" display="http://football6.myfantasyleague.com/2013/detailed?L=59380&amp;W=1&amp;P=4077&amp;YEAR=2012"/>
    <hyperlink ref="G386" r:id="rId5333" display="http://football6.myfantasyleague.com/2013/detailed?L=59380&amp;W=2&amp;P=4077&amp;YEAR=2012"/>
    <hyperlink ref="H386" r:id="rId5334" display="http://football6.myfantasyleague.com/2013/detailed?L=59380&amp;W=3&amp;P=4077&amp;YEAR=2012"/>
    <hyperlink ref="I386" r:id="rId5335" display="http://football6.myfantasyleague.com/2013/detailed?L=59380&amp;W=4&amp;P=4077&amp;YEAR=2012"/>
    <hyperlink ref="J386" r:id="rId5336" display="http://football6.myfantasyleague.com/2013/detailed?L=59380&amp;W=5&amp;P=4077&amp;YEAR=2012"/>
    <hyperlink ref="K386" r:id="rId5337" display="http://football6.myfantasyleague.com/2013/detailed?L=59380&amp;W=6&amp;P=4077&amp;YEAR=2012"/>
    <hyperlink ref="L386" r:id="rId5338" display="http://football6.myfantasyleague.com/2013/detailed?L=59380&amp;W=7&amp;P=4077&amp;YEAR=2012"/>
    <hyperlink ref="M386" r:id="rId5339" display="http://football6.myfantasyleague.com/2013/detailed?L=59380&amp;W=8&amp;P=4077&amp;YEAR=2012"/>
    <hyperlink ref="N386" r:id="rId5340" display="http://football6.myfantasyleague.com/2013/detailed?L=59380&amp;W=9&amp;P=4077&amp;YEAR=2012"/>
    <hyperlink ref="P386" r:id="rId5341" display="http://football6.myfantasyleague.com/2013/detailed?L=59380&amp;W=11&amp;P=4077&amp;YEAR=2012"/>
    <hyperlink ref="Q386" r:id="rId5342" display="http://football6.myfantasyleague.com/2013/detailed?L=59380&amp;W=12&amp;P=4077&amp;YEAR=2012"/>
    <hyperlink ref="S386" r:id="rId5343" display="http://football6.myfantasyleague.com/2013/detailed?L=59380&amp;W=14&amp;P=4077&amp;YEAR=2012"/>
    <hyperlink ref="U386" r:id="rId5344" display="http://football6.myfantasyleague.com/2013/detailed?L=59380&amp;W=16&amp;P=4077&amp;YEAR=2012"/>
    <hyperlink ref="C387" r:id="rId5345" tooltip="Week 1: at Broncos Thu 5:30 p.m. PT" display="http://football6.myfantasyleague.com/2013/player?L=59380&amp;P=8367"/>
    <hyperlink ref="D387" r:id="rId5346" display="http://football6.myfantasyleague.com/2013/player?L=59380&amp;P=8367&amp;YEAR=2012"/>
    <hyperlink ref="F387" r:id="rId5347" display="http://football6.myfantasyleague.com/2013/detailed?L=59380&amp;W=1&amp;P=8367&amp;YEAR=2012"/>
    <hyperlink ref="G387" r:id="rId5348" display="http://football6.myfantasyleague.com/2013/detailed?L=59380&amp;W=2&amp;P=8367&amp;YEAR=2012"/>
    <hyperlink ref="H387" r:id="rId5349" display="http://football6.myfantasyleague.com/2013/detailed?L=59380&amp;W=3&amp;P=8367&amp;YEAR=2012"/>
    <hyperlink ref="I387" r:id="rId5350" display="http://football6.myfantasyleague.com/2013/detailed?L=59380&amp;W=4&amp;P=8367&amp;YEAR=2012"/>
    <hyperlink ref="J387" r:id="rId5351" display="http://football6.myfantasyleague.com/2013/detailed?L=59380&amp;W=5&amp;P=8367&amp;YEAR=2012"/>
    <hyperlink ref="K387" r:id="rId5352" display="http://football6.myfantasyleague.com/2013/detailed?L=59380&amp;W=6&amp;P=8367&amp;YEAR=2012"/>
    <hyperlink ref="M387" r:id="rId5353" display="http://football6.myfantasyleague.com/2013/detailed?L=59380&amp;W=8&amp;P=8367&amp;YEAR=2012"/>
    <hyperlink ref="N387" r:id="rId5354" display="http://football6.myfantasyleague.com/2013/detailed?L=59380&amp;W=9&amp;P=8367&amp;YEAR=2012"/>
    <hyperlink ref="O387" r:id="rId5355" display="http://football6.myfantasyleague.com/2013/detailed?L=59380&amp;W=10&amp;P=8367&amp;YEAR=2012"/>
    <hyperlink ref="P387" r:id="rId5356" display="http://football6.myfantasyleague.com/2013/detailed?L=59380&amp;W=11&amp;P=8367&amp;YEAR=2012"/>
    <hyperlink ref="Q387" r:id="rId5357" display="http://football6.myfantasyleague.com/2013/detailed?L=59380&amp;W=12&amp;P=8367&amp;YEAR=2012"/>
    <hyperlink ref="R387" r:id="rId5358" display="http://football6.myfantasyleague.com/2013/detailed?L=59380&amp;W=13&amp;P=8367&amp;YEAR=2012"/>
    <hyperlink ref="S387" r:id="rId5359" display="http://football6.myfantasyleague.com/2013/detailed?L=59380&amp;W=14&amp;P=8367&amp;YEAR=2012"/>
    <hyperlink ref="T387" r:id="rId5360" display="http://football6.myfantasyleague.com/2013/detailed?L=59380&amp;W=15&amp;P=8367&amp;YEAR=2012"/>
    <hyperlink ref="U387" r:id="rId5361" display="http://football6.myfantasyleague.com/2013/detailed?L=59380&amp;W=16&amp;P=8367&amp;YEAR=2012"/>
    <hyperlink ref="V387" r:id="rId5362" display="http://football6.myfantasyleague.com/2013/detailed?L=59380&amp;W=17&amp;P=8367&amp;YEAR=2012"/>
    <hyperlink ref="W387" r:id="rId5363" tooltip="Franchise home page" display="http://football6.myfantasyleague.com/2013/options?L=59380&amp;F=0003&amp;O=07"/>
    <hyperlink ref="C388" r:id="rId5364" tooltip="Week 1: vs Cardinals Sun 1:25 p.m. PT" display="http://football6.myfantasyleague.com/2013/player?L=59380&amp;P=9325"/>
    <hyperlink ref="D388" r:id="rId5365" display="http://football6.myfantasyleague.com/2013/player?L=59380&amp;P=9325&amp;YEAR=2012"/>
    <hyperlink ref="F388" r:id="rId5366" display="http://football6.myfantasyleague.com/2013/detailed?L=59380&amp;W=1&amp;P=9325&amp;YEAR=2012"/>
    <hyperlink ref="G388" r:id="rId5367" display="http://football6.myfantasyleague.com/2013/detailed?L=59380&amp;W=2&amp;P=9325&amp;YEAR=2012"/>
    <hyperlink ref="H388" r:id="rId5368" display="http://football6.myfantasyleague.com/2013/detailed?L=59380&amp;W=3&amp;P=9325&amp;YEAR=2012"/>
    <hyperlink ref="I388" r:id="rId5369" display="http://football6.myfantasyleague.com/2013/detailed?L=59380&amp;W=4&amp;P=9325&amp;YEAR=2012"/>
    <hyperlink ref="J388" r:id="rId5370" display="http://football6.myfantasyleague.com/2013/detailed?L=59380&amp;W=5&amp;P=9325&amp;YEAR=2012"/>
    <hyperlink ref="K388" r:id="rId5371" display="http://football6.myfantasyleague.com/2013/detailed?L=59380&amp;W=6&amp;P=9325&amp;YEAR=2012"/>
    <hyperlink ref="L388" r:id="rId5372" display="http://football6.myfantasyleague.com/2013/detailed?L=59380&amp;W=7&amp;P=9325&amp;YEAR=2012"/>
    <hyperlink ref="M388" r:id="rId5373" display="http://football6.myfantasyleague.com/2013/detailed?L=59380&amp;W=8&amp;P=9325&amp;YEAR=2012"/>
    <hyperlink ref="O388" r:id="rId5374" display="http://football6.myfantasyleague.com/2013/detailed?L=59380&amp;W=10&amp;P=9325&amp;YEAR=2012"/>
    <hyperlink ref="P388" r:id="rId5375" display="http://football6.myfantasyleague.com/2013/detailed?L=59380&amp;W=11&amp;P=9325&amp;YEAR=2012"/>
    <hyperlink ref="Q388" r:id="rId5376" display="http://football6.myfantasyleague.com/2013/detailed?L=59380&amp;W=12&amp;P=9325&amp;YEAR=2012"/>
    <hyperlink ref="R388" r:id="rId5377" display="http://football6.myfantasyleague.com/2013/detailed?L=59380&amp;W=13&amp;P=9325&amp;YEAR=2012"/>
    <hyperlink ref="S388" r:id="rId5378" display="http://football6.myfantasyleague.com/2013/detailed?L=59380&amp;W=14&amp;P=9325&amp;YEAR=2012"/>
    <hyperlink ref="T388" r:id="rId5379" display="http://football6.myfantasyleague.com/2013/detailed?L=59380&amp;W=15&amp;P=9325&amp;YEAR=2012"/>
    <hyperlink ref="U388" r:id="rId5380" display="http://football6.myfantasyleague.com/2013/detailed?L=59380&amp;W=16&amp;P=9325&amp;YEAR=2012"/>
    <hyperlink ref="V388" r:id="rId5381" display="http://football6.myfantasyleague.com/2013/detailed?L=59380&amp;W=17&amp;P=9325&amp;YEAR=2012"/>
    <hyperlink ref="W388" r:id="rId5382" tooltip="Franchise home page" display="http://football6.myfantasyleague.com/2013/options?L=59380&amp;F=0005&amp;O=07"/>
    <hyperlink ref="C389" r:id="rId5383" tooltip="Week 1: vs Giants Sun 5:30 p.m. PT" display="http://football6.myfantasyleague.com/2013/player?L=59380&amp;P=10961"/>
    <hyperlink ref="D389" r:id="rId5384" display="http://football6.myfantasyleague.com/2013/player?L=59380&amp;P=10961&amp;YEAR=2012"/>
    <hyperlink ref="K389" r:id="rId5385" display="http://football6.myfantasyleague.com/2013/detailed?L=59380&amp;W=6&amp;P=10961&amp;YEAR=2012"/>
    <hyperlink ref="L389" r:id="rId5386" display="http://football6.myfantasyleague.com/2013/detailed?L=59380&amp;W=7&amp;P=10961&amp;YEAR=2012"/>
    <hyperlink ref="M389" r:id="rId5387" display="http://football6.myfantasyleague.com/2013/detailed?L=59380&amp;W=8&amp;P=10961&amp;YEAR=2012"/>
    <hyperlink ref="N389" r:id="rId5388" display="http://football6.myfantasyleague.com/2013/detailed?L=59380&amp;W=9&amp;P=10961&amp;YEAR=2012"/>
    <hyperlink ref="O389" r:id="rId5389" display="http://football6.myfantasyleague.com/2013/detailed?L=59380&amp;W=10&amp;P=10961&amp;YEAR=2012"/>
    <hyperlink ref="P389" r:id="rId5390" display="http://football6.myfantasyleague.com/2013/detailed?L=59380&amp;W=11&amp;P=10961&amp;YEAR=2012"/>
    <hyperlink ref="Q389" r:id="rId5391" display="http://football6.myfantasyleague.com/2013/detailed?L=59380&amp;W=12&amp;P=10961&amp;YEAR=2012"/>
    <hyperlink ref="R389" r:id="rId5392" display="http://football6.myfantasyleague.com/2013/detailed?L=59380&amp;W=13&amp;P=10961&amp;YEAR=2012"/>
    <hyperlink ref="S389" r:id="rId5393" display="http://football6.myfantasyleague.com/2013/detailed?L=59380&amp;W=14&amp;P=10961&amp;YEAR=2012"/>
    <hyperlink ref="T389" r:id="rId5394" display="http://football6.myfantasyleague.com/2013/detailed?L=59380&amp;W=15&amp;P=10961&amp;YEAR=2012"/>
    <hyperlink ref="U389" r:id="rId5395" display="http://football6.myfantasyleague.com/2013/detailed?L=59380&amp;W=16&amp;P=10961&amp;YEAR=2012"/>
    <hyperlink ref="V389" r:id="rId5396" display="http://football6.myfantasyleague.com/2013/detailed?L=59380&amp;W=17&amp;P=10961&amp;YEAR=2012"/>
    <hyperlink ref="C390" r:id="rId5397" tooltip="Week 1: at Bears Sun 10:00 a.m. PT" display="http://football6.myfantasyleague.com/2013/player?L=59380&amp;P=9825"/>
    <hyperlink ref="D390" r:id="rId5398" display="http://football6.myfantasyleague.com/2013/player?L=59380&amp;P=9825&amp;YEAR=2012"/>
    <hyperlink ref="H390" r:id="rId5399" display="http://football6.myfantasyleague.com/2013/detailed?L=59380&amp;W=3&amp;P=9825&amp;YEAR=2012"/>
    <hyperlink ref="I390" r:id="rId5400" display="http://football6.myfantasyleague.com/2013/detailed?L=59380&amp;W=4&amp;P=9825&amp;YEAR=2012"/>
    <hyperlink ref="J390" r:id="rId5401" display="http://football6.myfantasyleague.com/2013/detailed?L=59380&amp;W=5&amp;P=9825&amp;YEAR=2012"/>
    <hyperlink ref="K390" r:id="rId5402" display="http://football6.myfantasyleague.com/2013/detailed?L=59380&amp;W=6&amp;P=9825&amp;YEAR=2012"/>
    <hyperlink ref="L390" r:id="rId5403" display="http://football6.myfantasyleague.com/2013/detailed?L=59380&amp;W=7&amp;P=9825&amp;YEAR=2012"/>
    <hyperlink ref="N390" r:id="rId5404" display="http://football6.myfantasyleague.com/2013/detailed?L=59380&amp;W=9&amp;P=9825&amp;YEAR=2012"/>
    <hyperlink ref="O390" r:id="rId5405" display="http://football6.myfantasyleague.com/2013/detailed?L=59380&amp;W=10&amp;P=9825&amp;YEAR=2012"/>
    <hyperlink ref="P390" r:id="rId5406" display="http://football6.myfantasyleague.com/2013/detailed?L=59380&amp;W=11&amp;P=9825&amp;YEAR=2012"/>
    <hyperlink ref="Q390" r:id="rId5407" display="http://football6.myfantasyleague.com/2013/detailed?L=59380&amp;W=12&amp;P=9825&amp;YEAR=2012"/>
    <hyperlink ref="R390" r:id="rId5408" display="http://football6.myfantasyleague.com/2013/detailed?L=59380&amp;W=13&amp;P=9825&amp;YEAR=2012"/>
    <hyperlink ref="S390" r:id="rId5409" display="http://football6.myfantasyleague.com/2013/detailed?L=59380&amp;W=14&amp;P=9825&amp;YEAR=2012"/>
    <hyperlink ref="T390" r:id="rId5410" display="http://football6.myfantasyleague.com/2013/detailed?L=59380&amp;W=15&amp;P=9825&amp;YEAR=2012"/>
    <hyperlink ref="U390" r:id="rId5411" display="http://football6.myfantasyleague.com/2013/detailed?L=59380&amp;W=16&amp;P=9825&amp;YEAR=2012"/>
    <hyperlink ref="V390" r:id="rId5412" display="http://football6.myfantasyleague.com/2013/detailed?L=59380&amp;W=17&amp;P=9825&amp;YEAR=2012"/>
    <hyperlink ref="W390" r:id="rId5413" tooltip="Franchise home page" display="http://football6.myfantasyleague.com/2013/options?L=59380&amp;F=0002&amp;O=07"/>
    <hyperlink ref="C391" r:id="rId5414" tooltip="Week 1: vs Giants Sun 5:30 p.m. PT" display="http://football6.myfantasyleague.com/2013/player?L=59380&amp;P=8762"/>
    <hyperlink ref="D391" r:id="rId5415" display="http://football6.myfantasyleague.com/2013/player?L=59380&amp;P=8762&amp;YEAR=2012"/>
    <hyperlink ref="F391" r:id="rId5416" display="http://football6.myfantasyleague.com/2013/detailed?L=59380&amp;W=1&amp;P=8762&amp;YEAR=2012"/>
    <hyperlink ref="G391" r:id="rId5417" display="http://football6.myfantasyleague.com/2013/detailed?L=59380&amp;W=2&amp;P=8762&amp;YEAR=2012"/>
    <hyperlink ref="H391" r:id="rId5418" display="http://football6.myfantasyleague.com/2013/detailed?L=59380&amp;W=3&amp;P=8762&amp;YEAR=2012"/>
    <hyperlink ref="I391" r:id="rId5419" display="http://football6.myfantasyleague.com/2013/detailed?L=59380&amp;W=4&amp;P=8762&amp;YEAR=2012"/>
    <hyperlink ref="K391" r:id="rId5420" display="http://football6.myfantasyleague.com/2013/detailed?L=59380&amp;W=6&amp;P=8762&amp;YEAR=2012"/>
    <hyperlink ref="L391" r:id="rId5421" display="http://football6.myfantasyleague.com/2013/detailed?L=59380&amp;W=7&amp;P=8762&amp;YEAR=2012"/>
    <hyperlink ref="M391" r:id="rId5422" display="http://football6.myfantasyleague.com/2013/detailed?L=59380&amp;W=8&amp;P=8762&amp;YEAR=2012"/>
    <hyperlink ref="N391" r:id="rId5423" display="http://football6.myfantasyleague.com/2013/detailed?L=59380&amp;W=9&amp;P=8762&amp;YEAR=2012"/>
    <hyperlink ref="O391" r:id="rId5424" display="http://football6.myfantasyleague.com/2013/detailed?L=59380&amp;W=10&amp;P=8762&amp;YEAR=2012"/>
    <hyperlink ref="P391" r:id="rId5425" display="http://football6.myfantasyleague.com/2013/detailed?L=59380&amp;W=11&amp;P=8762&amp;YEAR=2012"/>
    <hyperlink ref="Q391" r:id="rId5426" display="http://football6.myfantasyleague.com/2013/detailed?L=59380&amp;W=12&amp;P=8762&amp;YEAR=2012"/>
    <hyperlink ref="R391" r:id="rId5427" display="http://football6.myfantasyleague.com/2013/detailed?L=59380&amp;W=13&amp;P=8762&amp;YEAR=2012"/>
    <hyperlink ref="S391" r:id="rId5428" display="http://football6.myfantasyleague.com/2013/detailed?L=59380&amp;W=14&amp;P=8762&amp;YEAR=2012"/>
    <hyperlink ref="T391" r:id="rId5429" display="http://football6.myfantasyleague.com/2013/detailed?L=59380&amp;W=15&amp;P=8762&amp;YEAR=2012"/>
    <hyperlink ref="U391" r:id="rId5430" display="http://football6.myfantasyleague.com/2013/detailed?L=59380&amp;W=16&amp;P=8762&amp;YEAR=2012"/>
    <hyperlink ref="V391" r:id="rId5431" display="http://football6.myfantasyleague.com/2013/detailed?L=59380&amp;W=17&amp;P=8762&amp;YEAR=2012"/>
    <hyperlink ref="C392" r:id="rId5432" tooltip="Week 1: vs Vikings Sun 10:00 a.m. PT" display="http://football6.myfantasyleague.com/2013/player?L=59380&amp;P=10356"/>
    <hyperlink ref="D392" r:id="rId5433" display="http://football6.myfantasyleague.com/2013/player?L=59380&amp;P=10356&amp;YEAR=2012"/>
    <hyperlink ref="S392" r:id="rId5434" display="http://football6.myfantasyleague.com/2013/detailed?L=59380&amp;W=14&amp;P=10356&amp;YEAR=2012"/>
    <hyperlink ref="T392" r:id="rId5435" display="http://football6.myfantasyleague.com/2013/detailed?L=59380&amp;W=15&amp;P=10356&amp;YEAR=2012"/>
    <hyperlink ref="U392" r:id="rId5436" display="http://football6.myfantasyleague.com/2013/detailed?L=59380&amp;W=16&amp;P=10356&amp;YEAR=2012"/>
    <hyperlink ref="V392" r:id="rId5437" display="http://football6.myfantasyleague.com/2013/detailed?L=59380&amp;W=17&amp;P=10356&amp;YEAR=2012"/>
    <hyperlink ref="C393" r:id="rId5438" tooltip="Week 1: vs Titans Sun 10:00 a.m. PT" display="http://football6.myfantasyleague.com/2013/player?L=59380&amp;P=9834"/>
    <hyperlink ref="D393" r:id="rId5439" display="http://football6.myfantasyleague.com/2013/player?L=59380&amp;P=9834&amp;YEAR=2012"/>
    <hyperlink ref="F393" r:id="rId5440" display="http://football6.myfantasyleague.com/2013/detailed?L=59380&amp;W=1&amp;P=9834&amp;YEAR=2012"/>
    <hyperlink ref="G393" r:id="rId5441" display="http://football6.myfantasyleague.com/2013/detailed?L=59380&amp;W=2&amp;P=9834&amp;YEAR=2012"/>
    <hyperlink ref="H393" r:id="rId5442" display="http://football6.myfantasyleague.com/2013/detailed?L=59380&amp;W=3&amp;P=9834&amp;YEAR=2012"/>
    <hyperlink ref="L393" r:id="rId5443" display="http://football6.myfantasyleague.com/2013/detailed?L=59380&amp;W=7&amp;P=9834&amp;YEAR=2012"/>
    <hyperlink ref="M393" r:id="rId5444" display="http://football6.myfantasyleague.com/2013/detailed?L=59380&amp;W=8&amp;P=9834&amp;YEAR=2012"/>
    <hyperlink ref="O393" r:id="rId5445" display="http://football6.myfantasyleague.com/2013/detailed?L=59380&amp;W=10&amp;P=9834&amp;YEAR=2012"/>
    <hyperlink ref="P393" r:id="rId5446" display="http://football6.myfantasyleague.com/2013/detailed?L=59380&amp;W=11&amp;P=9834&amp;YEAR=2012"/>
    <hyperlink ref="Q393" r:id="rId5447" display="http://football6.myfantasyleague.com/2013/detailed?L=59380&amp;W=12&amp;P=9834&amp;YEAR=2012"/>
    <hyperlink ref="R393" r:id="rId5448" display="http://football6.myfantasyleague.com/2013/detailed?L=59380&amp;W=13&amp;P=9834&amp;YEAR=2012"/>
    <hyperlink ref="S393" r:id="rId5449" display="http://football6.myfantasyleague.com/2013/detailed?L=59380&amp;W=14&amp;P=9834&amp;YEAR=2012"/>
    <hyperlink ref="T393" r:id="rId5450" display="http://football6.myfantasyleague.com/2013/detailed?L=59380&amp;W=15&amp;P=9834&amp;YEAR=2012"/>
    <hyperlink ref="U393" r:id="rId5451" display="http://football6.myfantasyleague.com/2013/detailed?L=59380&amp;W=16&amp;P=9834&amp;YEAR=2012"/>
    <hyperlink ref="V393" r:id="rId5452" display="http://football6.myfantasyleague.com/2013/detailed?L=59380&amp;W=17&amp;P=9834&amp;YEAR=2012"/>
    <hyperlink ref="C394" r:id="rId5453" tooltip="Week 1: Bye" display="http://football6.myfantasyleague.com/2013/player?L=59380&amp;P=10988"/>
    <hyperlink ref="D394" r:id="rId5454" display="http://football6.myfantasyleague.com/2013/player?L=59380&amp;P=10988&amp;YEAR=2012"/>
    <hyperlink ref="F394" r:id="rId5455" display="http://football6.myfantasyleague.com/2013/detailed?L=59380&amp;W=1&amp;P=10988&amp;YEAR=2012"/>
    <hyperlink ref="G394" r:id="rId5456" display="http://football6.myfantasyleague.com/2013/detailed?L=59380&amp;W=2&amp;P=10988&amp;YEAR=2012"/>
    <hyperlink ref="H394" r:id="rId5457" display="http://football6.myfantasyleague.com/2013/detailed?L=59380&amp;W=3&amp;P=10988&amp;YEAR=2012"/>
    <hyperlink ref="I394" r:id="rId5458" display="http://football6.myfantasyleague.com/2013/detailed?L=59380&amp;W=4&amp;P=10988&amp;YEAR=2012"/>
    <hyperlink ref="J394" r:id="rId5459" display="http://football6.myfantasyleague.com/2013/detailed?L=59380&amp;W=5&amp;P=10988&amp;YEAR=2012"/>
    <hyperlink ref="K394" r:id="rId5460" display="http://football6.myfantasyleague.com/2013/detailed?L=59380&amp;W=6&amp;P=10988&amp;YEAR=2012"/>
    <hyperlink ref="M394" r:id="rId5461" display="http://football6.myfantasyleague.com/2013/detailed?L=59380&amp;W=8&amp;P=10988&amp;YEAR=2012"/>
    <hyperlink ref="O394" r:id="rId5462" display="http://football6.myfantasyleague.com/2013/detailed?L=59380&amp;W=10&amp;P=10988&amp;YEAR=2012"/>
    <hyperlink ref="P394" r:id="rId5463" display="http://football6.myfantasyleague.com/2013/detailed?L=59380&amp;W=11&amp;P=10988&amp;YEAR=2012"/>
    <hyperlink ref="Q394" r:id="rId5464" display="http://football6.myfantasyleague.com/2013/detailed?L=59380&amp;W=12&amp;P=10988&amp;YEAR=2012"/>
    <hyperlink ref="R394" r:id="rId5465" display="http://football6.myfantasyleague.com/2013/detailed?L=59380&amp;W=13&amp;P=10988&amp;YEAR=2012"/>
    <hyperlink ref="C395" r:id="rId5466" tooltip="Week 1: vs Patriots Sun 10:00 a.m. PT" display="http://football6.myfantasyleague.com/2013/player?L=59380&amp;P=9931"/>
    <hyperlink ref="D395" r:id="rId5467" display="http://football6.myfantasyleague.com/2013/player?L=59380&amp;P=9931&amp;YEAR=2012"/>
    <hyperlink ref="R395" r:id="rId5468" display="http://football6.myfantasyleague.com/2013/detailed?L=59380&amp;W=13&amp;P=9931&amp;YEAR=2012"/>
    <hyperlink ref="T395" r:id="rId5469" display="http://football6.myfantasyleague.com/2013/detailed?L=59380&amp;W=15&amp;P=9931&amp;YEAR=2012"/>
    <hyperlink ref="V395" r:id="rId5470" display="http://football6.myfantasyleague.com/2013/detailed?L=59380&amp;W=17&amp;P=9931&amp;YEAR=2012"/>
    <hyperlink ref="C396" r:id="rId5471" tooltip="Week 1: Bye" display="http://football6.myfantasyleague.com/2013/player?L=59380&amp;P=7042"/>
    <hyperlink ref="D396" r:id="rId5472" display="http://football6.myfantasyleague.com/2013/player?L=59380&amp;P=7042&amp;YEAR=2012"/>
    <hyperlink ref="F396" r:id="rId5473" display="http://football6.myfantasyleague.com/2013/detailed?L=59380&amp;W=1&amp;P=7042&amp;YEAR=2012"/>
    <hyperlink ref="G396" r:id="rId5474" display="http://football6.myfantasyleague.com/2013/detailed?L=59380&amp;W=2&amp;P=7042&amp;YEAR=2012"/>
    <hyperlink ref="H396" r:id="rId5475" display="http://football6.myfantasyleague.com/2013/detailed?L=59380&amp;W=3&amp;P=7042&amp;YEAR=2012"/>
    <hyperlink ref="I396" r:id="rId5476" display="http://football6.myfantasyleague.com/2013/detailed?L=59380&amp;W=4&amp;P=7042&amp;YEAR=2012"/>
    <hyperlink ref="J396" r:id="rId5477" display="http://football6.myfantasyleague.com/2013/detailed?L=59380&amp;W=5&amp;P=7042&amp;YEAR=2012"/>
    <hyperlink ref="K396" r:id="rId5478" display="http://football6.myfantasyleague.com/2013/detailed?L=59380&amp;W=6&amp;P=7042&amp;YEAR=2012"/>
    <hyperlink ref="L396" r:id="rId5479" display="http://football6.myfantasyleague.com/2013/detailed?L=59380&amp;W=7&amp;P=7042&amp;YEAR=2012"/>
    <hyperlink ref="M396" r:id="rId5480" display="http://football6.myfantasyleague.com/2013/detailed?L=59380&amp;W=8&amp;P=7042&amp;YEAR=2012"/>
    <hyperlink ref="N396" r:id="rId5481" display="http://football6.myfantasyleague.com/2013/detailed?L=59380&amp;W=9&amp;P=7042&amp;YEAR=2012"/>
    <hyperlink ref="P396" r:id="rId5482" display="http://football6.myfantasyleague.com/2013/detailed?L=59380&amp;W=11&amp;P=7042&amp;YEAR=2012"/>
    <hyperlink ref="Q396" r:id="rId5483" display="http://football6.myfantasyleague.com/2013/detailed?L=59380&amp;W=12&amp;P=7042&amp;YEAR=2012"/>
    <hyperlink ref="R396" r:id="rId5484" display="http://football6.myfantasyleague.com/2013/detailed?L=59380&amp;W=13&amp;P=7042&amp;YEAR=2012"/>
    <hyperlink ref="S396" r:id="rId5485" display="http://football6.myfantasyleague.com/2013/detailed?L=59380&amp;W=14&amp;P=7042&amp;YEAR=2012"/>
    <hyperlink ref="T396" r:id="rId5486" display="http://football6.myfantasyleague.com/2013/detailed?L=59380&amp;W=15&amp;P=7042&amp;YEAR=2012"/>
    <hyperlink ref="U396" r:id="rId5487" display="http://football6.myfantasyleague.com/2013/detailed?L=59380&amp;W=16&amp;P=7042&amp;YEAR=2012"/>
    <hyperlink ref="V396" r:id="rId5488" display="http://football6.myfantasyleague.com/2013/detailed?L=59380&amp;W=17&amp;P=7042&amp;YEAR=2012"/>
    <hyperlink ref="C397" r:id="rId5489" tooltip="Week 1: at Bills Sun 10:00 a.m. PT" display="http://football6.myfantasyleague.com/2013/player?L=59380&amp;P=10884"/>
    <hyperlink ref="D397" r:id="rId5490" display="http://football6.myfantasyleague.com/2013/player?L=59380&amp;P=10884&amp;YEAR=2012"/>
    <hyperlink ref="F397" r:id="rId5491" display="http://football6.myfantasyleague.com/2013/detailed?L=59380&amp;W=1&amp;P=10884&amp;YEAR=2012"/>
    <hyperlink ref="G397" r:id="rId5492" display="http://football6.myfantasyleague.com/2013/detailed?L=59380&amp;W=2&amp;P=10884&amp;YEAR=2012"/>
    <hyperlink ref="H397" r:id="rId5493" display="http://football6.myfantasyleague.com/2013/detailed?L=59380&amp;W=3&amp;P=10884&amp;YEAR=2012"/>
    <hyperlink ref="I397" r:id="rId5494" display="http://football6.myfantasyleague.com/2013/detailed?L=59380&amp;W=4&amp;P=10884&amp;YEAR=2012"/>
    <hyperlink ref="J397" r:id="rId5495" display="http://football6.myfantasyleague.com/2013/detailed?L=59380&amp;W=5&amp;P=10884&amp;YEAR=2012"/>
    <hyperlink ref="K397" r:id="rId5496" display="http://football6.myfantasyleague.com/2013/detailed?L=59380&amp;W=6&amp;P=10884&amp;YEAR=2012"/>
    <hyperlink ref="L397" r:id="rId5497" display="http://football6.myfantasyleague.com/2013/detailed?L=59380&amp;W=7&amp;P=10884&amp;YEAR=2012"/>
    <hyperlink ref="M397" r:id="rId5498" display="http://football6.myfantasyleague.com/2013/detailed?L=59380&amp;W=8&amp;P=10884&amp;YEAR=2012"/>
    <hyperlink ref="O397" r:id="rId5499" display="http://football6.myfantasyleague.com/2013/detailed?L=59380&amp;W=10&amp;P=10884&amp;YEAR=2012"/>
    <hyperlink ref="P397" r:id="rId5500" display="http://football6.myfantasyleague.com/2013/detailed?L=59380&amp;W=11&amp;P=10884&amp;YEAR=2012"/>
    <hyperlink ref="Q397" r:id="rId5501" display="http://football6.myfantasyleague.com/2013/detailed?L=59380&amp;W=12&amp;P=10884&amp;YEAR=2012"/>
    <hyperlink ref="R397" r:id="rId5502" display="http://football6.myfantasyleague.com/2013/detailed?L=59380&amp;W=13&amp;P=10884&amp;YEAR=2012"/>
    <hyperlink ref="S397" r:id="rId5503" display="http://football6.myfantasyleague.com/2013/detailed?L=59380&amp;W=14&amp;P=10884&amp;YEAR=2012"/>
    <hyperlink ref="T397" r:id="rId5504" display="http://football6.myfantasyleague.com/2013/detailed?L=59380&amp;W=15&amp;P=10884&amp;YEAR=2012"/>
    <hyperlink ref="U397" r:id="rId5505" display="http://football6.myfantasyleague.com/2013/detailed?L=59380&amp;W=16&amp;P=10884&amp;YEAR=2012"/>
    <hyperlink ref="C398" r:id="rId5506" tooltip="Week 1: at Bills Sun 10:00 a.m. PT" display="http://football6.myfantasyleague.com/2013/player?L=59380&amp;P=9662"/>
    <hyperlink ref="D398" r:id="rId5507" display="http://football6.myfantasyleague.com/2013/player?L=59380&amp;P=9662&amp;YEAR=2012"/>
    <hyperlink ref="F398" r:id="rId5508" display="http://football6.myfantasyleague.com/2013/detailed?L=59380&amp;W=1&amp;P=9662&amp;YEAR=2012"/>
    <hyperlink ref="G398" r:id="rId5509" display="http://football6.myfantasyleague.com/2013/detailed?L=59380&amp;W=2&amp;P=9662&amp;YEAR=2012"/>
    <hyperlink ref="H398" r:id="rId5510" display="http://football6.myfantasyleague.com/2013/detailed?L=59380&amp;W=3&amp;P=9662&amp;YEAR=2012"/>
    <hyperlink ref="L398" r:id="rId5511" display="http://football6.myfantasyleague.com/2013/detailed?L=59380&amp;W=7&amp;P=9662&amp;YEAR=2012"/>
    <hyperlink ref="M398" r:id="rId5512" display="http://football6.myfantasyleague.com/2013/detailed?L=59380&amp;W=8&amp;P=9662&amp;YEAR=2012"/>
    <hyperlink ref="O398" r:id="rId5513" display="http://football6.myfantasyleague.com/2013/detailed?L=59380&amp;W=10&amp;P=9662&amp;YEAR=2012"/>
    <hyperlink ref="P398" r:id="rId5514" display="http://football6.myfantasyleague.com/2013/detailed?L=59380&amp;W=11&amp;P=9662&amp;YEAR=2012"/>
    <hyperlink ref="Q398" r:id="rId5515" display="http://football6.myfantasyleague.com/2013/detailed?L=59380&amp;W=12&amp;P=9662&amp;YEAR=2012"/>
    <hyperlink ref="R398" r:id="rId5516" display="http://football6.myfantasyleague.com/2013/detailed?L=59380&amp;W=13&amp;P=9662&amp;YEAR=2012"/>
    <hyperlink ref="W398" r:id="rId5517" tooltip="Franchise home page" display="http://football6.myfantasyleague.com/2013/options?L=59380&amp;F=0012&amp;O=07"/>
    <hyperlink ref="C399" r:id="rId5518" tooltip="Week 1: vs Seahawks Sun 10:00 a.m. PT" display="http://football6.myfantasyleague.com/2013/player?L=59380&amp;P=9922"/>
    <hyperlink ref="D399" r:id="rId5519" display="http://football6.myfantasyleague.com/2013/player?L=59380&amp;P=9922&amp;YEAR=2012"/>
    <hyperlink ref="F399" r:id="rId5520" display="http://football6.myfantasyleague.com/2013/detailed?L=59380&amp;W=1&amp;P=9922&amp;YEAR=2012"/>
    <hyperlink ref="G399" r:id="rId5521" display="http://football6.myfantasyleague.com/2013/detailed?L=59380&amp;W=2&amp;P=9922&amp;YEAR=2012"/>
    <hyperlink ref="H399" r:id="rId5522" display="http://football6.myfantasyleague.com/2013/detailed?L=59380&amp;W=3&amp;P=9922&amp;YEAR=2012"/>
    <hyperlink ref="I399" r:id="rId5523" display="http://football6.myfantasyleague.com/2013/detailed?L=59380&amp;W=4&amp;P=9922&amp;YEAR=2012"/>
    <hyperlink ref="J399" r:id="rId5524" display="http://football6.myfantasyleague.com/2013/detailed?L=59380&amp;W=5&amp;P=9922&amp;YEAR=2012"/>
    <hyperlink ref="L399" r:id="rId5525" display="http://football6.myfantasyleague.com/2013/detailed?L=59380&amp;W=7&amp;P=9922&amp;YEAR=2012"/>
    <hyperlink ref="N399" r:id="rId5526" display="http://football6.myfantasyleague.com/2013/detailed?L=59380&amp;W=9&amp;P=9922&amp;YEAR=2012"/>
    <hyperlink ref="O399" r:id="rId5527" display="http://football6.myfantasyleague.com/2013/detailed?L=59380&amp;W=10&amp;P=9922&amp;YEAR=2012"/>
    <hyperlink ref="P399" r:id="rId5528" display="http://football6.myfantasyleague.com/2013/detailed?L=59380&amp;W=11&amp;P=9922&amp;YEAR=2012"/>
    <hyperlink ref="Q399" r:id="rId5529" display="http://football6.myfantasyleague.com/2013/detailed?L=59380&amp;W=12&amp;P=9922&amp;YEAR=2012"/>
    <hyperlink ref="R399" r:id="rId5530" display="http://football6.myfantasyleague.com/2013/detailed?L=59380&amp;W=13&amp;P=9922&amp;YEAR=2012"/>
    <hyperlink ref="S399" r:id="rId5531" display="http://football6.myfantasyleague.com/2013/detailed?L=59380&amp;W=14&amp;P=9922&amp;YEAR=2012"/>
    <hyperlink ref="T399" r:id="rId5532" display="http://football6.myfantasyleague.com/2013/detailed?L=59380&amp;W=15&amp;P=9922&amp;YEAR=2012"/>
    <hyperlink ref="U399" r:id="rId5533" display="http://football6.myfantasyleague.com/2013/detailed?L=59380&amp;W=16&amp;P=9922&amp;YEAR=2012"/>
    <hyperlink ref="V399" r:id="rId5534" display="http://football6.myfantasyleague.com/2013/detailed?L=59380&amp;W=17&amp;P=9922&amp;YEAR=2012"/>
    <hyperlink ref="C400" r:id="rId5535" tooltip="Week 1: vs Buccaneers Sun 10:00 a.m. PT" display="http://football6.myfantasyleague.com/2013/player?L=59380&amp;P=7815"/>
    <hyperlink ref="D400" r:id="rId5536" display="http://football6.myfantasyleague.com/2013/player?L=59380&amp;P=7815&amp;YEAR=2012"/>
    <hyperlink ref="F400" r:id="rId5537" display="http://football6.myfantasyleague.com/2013/detailed?L=59380&amp;W=1&amp;P=7815&amp;YEAR=2012"/>
    <hyperlink ref="G400" r:id="rId5538" display="http://football6.myfantasyleague.com/2013/detailed?L=59380&amp;W=2&amp;P=7815&amp;YEAR=2012"/>
    <hyperlink ref="H400" r:id="rId5539" display="http://football6.myfantasyleague.com/2013/detailed?L=59380&amp;W=3&amp;P=7815&amp;YEAR=2012"/>
    <hyperlink ref="I400" r:id="rId5540" display="http://football6.myfantasyleague.com/2013/detailed?L=59380&amp;W=4&amp;P=7815&amp;YEAR=2012"/>
    <hyperlink ref="J400" r:id="rId5541" display="http://football6.myfantasyleague.com/2013/detailed?L=59380&amp;W=5&amp;P=7815&amp;YEAR=2012"/>
    <hyperlink ref="K400" r:id="rId5542" display="http://football6.myfantasyleague.com/2013/detailed?L=59380&amp;W=6&amp;P=7815&amp;YEAR=2012"/>
    <hyperlink ref="L400" r:id="rId5543" display="http://football6.myfantasyleague.com/2013/detailed?L=59380&amp;W=7&amp;P=7815&amp;YEAR=2012"/>
    <hyperlink ref="O400" r:id="rId5544" display="http://football6.myfantasyleague.com/2013/detailed?L=59380&amp;W=10&amp;P=7815&amp;YEAR=2012"/>
    <hyperlink ref="Q400" r:id="rId5545" display="http://football6.myfantasyleague.com/2013/detailed?L=59380&amp;W=12&amp;P=7815&amp;YEAR=2012"/>
    <hyperlink ref="R400" r:id="rId5546" display="http://football6.myfantasyleague.com/2013/detailed?L=59380&amp;W=13&amp;P=7815&amp;YEAR=2012"/>
    <hyperlink ref="T400" r:id="rId5547" display="http://football6.myfantasyleague.com/2013/detailed?L=59380&amp;W=15&amp;P=7815&amp;YEAR=2012"/>
    <hyperlink ref="U400" r:id="rId5548" display="http://football6.myfantasyleague.com/2013/detailed?L=59380&amp;W=16&amp;P=7815&amp;YEAR=2012"/>
    <hyperlink ref="V400" r:id="rId5549" display="http://football6.myfantasyleague.com/2013/detailed?L=59380&amp;W=17&amp;P=7815&amp;YEAR=2012"/>
    <hyperlink ref="C401" r:id="rId5550" tooltip="Week 1: vs Seahawks Sun 10:00 a.m. PT" display="http://football6.myfantasyleague.com/2013/player?L=59380&amp;P=7441"/>
    <hyperlink ref="D401" r:id="rId5551" display="http://football6.myfantasyleague.com/2013/player?L=59380&amp;P=7441&amp;YEAR=2012"/>
    <hyperlink ref="F401" r:id="rId5552" display="http://football6.myfantasyleague.com/2013/detailed?L=59380&amp;W=1&amp;P=7441&amp;YEAR=2012"/>
    <hyperlink ref="G401" r:id="rId5553" display="http://football6.myfantasyleague.com/2013/detailed?L=59380&amp;W=2&amp;P=7441&amp;YEAR=2012"/>
    <hyperlink ref="H401" r:id="rId5554" display="http://football6.myfantasyleague.com/2013/detailed?L=59380&amp;W=3&amp;P=7441&amp;YEAR=2012"/>
    <hyperlink ref="I401" r:id="rId5555" display="http://football6.myfantasyleague.com/2013/detailed?L=59380&amp;W=4&amp;P=7441&amp;YEAR=2012"/>
    <hyperlink ref="J401" r:id="rId5556" display="http://football6.myfantasyleague.com/2013/detailed?L=59380&amp;W=5&amp;P=7441&amp;YEAR=2012"/>
    <hyperlink ref="L401" r:id="rId5557" display="http://football6.myfantasyleague.com/2013/detailed?L=59380&amp;W=7&amp;P=7441&amp;YEAR=2012"/>
    <hyperlink ref="M401" r:id="rId5558" display="http://football6.myfantasyleague.com/2013/detailed?L=59380&amp;W=8&amp;P=7441&amp;YEAR=2012"/>
    <hyperlink ref="N401" r:id="rId5559" display="http://football6.myfantasyleague.com/2013/detailed?L=59380&amp;W=9&amp;P=7441&amp;YEAR=2012"/>
    <hyperlink ref="O401" r:id="rId5560" display="http://football6.myfantasyleague.com/2013/detailed?L=59380&amp;W=10&amp;P=7441&amp;YEAR=2012"/>
    <hyperlink ref="P401" r:id="rId5561" display="http://football6.myfantasyleague.com/2013/detailed?L=59380&amp;W=11&amp;P=7441&amp;YEAR=2012"/>
    <hyperlink ref="Q401" r:id="rId5562" display="http://football6.myfantasyleague.com/2013/detailed?L=59380&amp;W=12&amp;P=7441&amp;YEAR=2012"/>
    <hyperlink ref="R401" r:id="rId5563" display="http://football6.myfantasyleague.com/2013/detailed?L=59380&amp;W=13&amp;P=7441&amp;YEAR=2012"/>
    <hyperlink ref="U401" r:id="rId5564" display="http://football6.myfantasyleague.com/2013/detailed?L=59380&amp;W=16&amp;P=7441&amp;YEAR=2012"/>
    <hyperlink ref="V401" r:id="rId5565" display="http://football6.myfantasyleague.com/2013/detailed?L=59380&amp;W=17&amp;P=7441&amp;YEAR=2012"/>
    <hyperlink ref="C402" r:id="rId5566" tooltip="Week 1: Bye" display="http://football6.myfantasyleague.com/2013/player?L=59380&amp;P=8368"/>
    <hyperlink ref="D402" r:id="rId5567" display="http://football6.myfantasyleague.com/2013/player?L=59380&amp;P=8368&amp;YEAR=2012"/>
    <hyperlink ref="F402" r:id="rId5568" display="http://football6.myfantasyleague.com/2013/detailed?L=59380&amp;W=1&amp;P=8368&amp;YEAR=2012"/>
    <hyperlink ref="G402" r:id="rId5569" display="http://football6.myfantasyleague.com/2013/detailed?L=59380&amp;W=2&amp;P=8368&amp;YEAR=2012"/>
    <hyperlink ref="H402" r:id="rId5570" display="http://football6.myfantasyleague.com/2013/detailed?L=59380&amp;W=3&amp;P=8368&amp;YEAR=2012"/>
    <hyperlink ref="I402" r:id="rId5571" display="http://football6.myfantasyleague.com/2013/detailed?L=59380&amp;W=4&amp;P=8368&amp;YEAR=2012"/>
    <hyperlink ref="J402" r:id="rId5572" display="http://football6.myfantasyleague.com/2013/detailed?L=59380&amp;W=5&amp;P=8368&amp;YEAR=2012"/>
    <hyperlink ref="K402" r:id="rId5573" display="http://football6.myfantasyleague.com/2013/detailed?L=59380&amp;W=6&amp;P=8368&amp;YEAR=2012"/>
    <hyperlink ref="M402" r:id="rId5574" display="http://football6.myfantasyleague.com/2013/detailed?L=59380&amp;W=8&amp;P=8368&amp;YEAR=2012"/>
    <hyperlink ref="N402" r:id="rId5575" display="http://football6.myfantasyleague.com/2013/detailed?L=59380&amp;W=9&amp;P=8368&amp;YEAR=2012"/>
    <hyperlink ref="O402" r:id="rId5576" display="http://football6.myfantasyleague.com/2013/detailed?L=59380&amp;W=10&amp;P=8368&amp;YEAR=2012"/>
    <hyperlink ref="C403" r:id="rId5577" tooltip="Week 1: Bye" display="http://football6.myfantasyleague.com/2013/player?L=59380&amp;P=4976"/>
    <hyperlink ref="D403" r:id="rId5578" display="http://football6.myfantasyleague.com/2013/player?L=59380&amp;P=4976&amp;YEAR=2012"/>
    <hyperlink ref="F403" r:id="rId5579" display="http://football6.myfantasyleague.com/2013/detailed?L=59380&amp;W=1&amp;P=4976&amp;YEAR=2012"/>
    <hyperlink ref="G403" r:id="rId5580" display="http://football6.myfantasyleague.com/2013/detailed?L=59380&amp;W=2&amp;P=4976&amp;YEAR=2012"/>
    <hyperlink ref="H403" r:id="rId5581" display="http://football6.myfantasyleague.com/2013/detailed?L=59380&amp;W=3&amp;P=4976&amp;YEAR=2012"/>
    <hyperlink ref="I403" r:id="rId5582" display="http://football6.myfantasyleague.com/2013/detailed?L=59380&amp;W=4&amp;P=4976&amp;YEAR=2012"/>
    <hyperlink ref="J403" r:id="rId5583" display="http://football6.myfantasyleague.com/2013/detailed?L=59380&amp;W=5&amp;P=4976&amp;YEAR=2012"/>
    <hyperlink ref="L403" r:id="rId5584" display="http://football6.myfantasyleague.com/2013/detailed?L=59380&amp;W=7&amp;P=4976&amp;YEAR=2012"/>
    <hyperlink ref="M403" r:id="rId5585" display="http://football6.myfantasyleague.com/2013/detailed?L=59380&amp;W=8&amp;P=4976&amp;YEAR=2012"/>
    <hyperlink ref="N403" r:id="rId5586" display="http://football6.myfantasyleague.com/2013/detailed?L=59380&amp;W=9&amp;P=4976&amp;YEAR=2012"/>
    <hyperlink ref="O403" r:id="rId5587" display="http://football6.myfantasyleague.com/2013/detailed?L=59380&amp;W=10&amp;P=4976&amp;YEAR=2012"/>
    <hyperlink ref="P403" r:id="rId5588" display="http://football6.myfantasyleague.com/2013/detailed?L=59380&amp;W=11&amp;P=4976&amp;YEAR=2012"/>
    <hyperlink ref="Q403" r:id="rId5589" display="http://football6.myfantasyleague.com/2013/detailed?L=59380&amp;W=12&amp;P=4976&amp;YEAR=2012"/>
    <hyperlink ref="C404" r:id="rId5590" tooltip="Week 1: Bye" display="http://football6.myfantasyleague.com/2013/player?L=59380&amp;P=8707"/>
    <hyperlink ref="D404" r:id="rId5591" display="http://football6.myfantasyleague.com/2013/player?L=59380&amp;P=8707&amp;YEAR=2012"/>
    <hyperlink ref="V404" r:id="rId5592" display="http://football6.myfantasyleague.com/2013/detailed?L=59380&amp;W=17&amp;P=8707&amp;YEAR=2012"/>
    <hyperlink ref="C405" r:id="rId5593" tooltip="Week 1: at Browns Sun 10:00 a.m. PT" display="http://football6.myfantasyleague.com/2013/player?L=59380&amp;P=10745"/>
    <hyperlink ref="D405" r:id="rId5594" display="http://football6.myfantasyleague.com/2013/player?L=59380&amp;P=10745&amp;YEAR=2012"/>
    <hyperlink ref="U405" r:id="rId5595" display="http://football6.myfantasyleague.com/2013/detailed?L=59380&amp;W=16&amp;P=10745&amp;YEAR=2012"/>
    <hyperlink ref="V405" r:id="rId5596" display="http://football6.myfantasyleague.com/2013/detailed?L=59380&amp;W=17&amp;P=10745&amp;YEAR=2012"/>
    <hyperlink ref="C406" r:id="rId5597" tooltip="Week 1: Bye" display="http://football6.myfantasyleague.com/2013/player?L=59380&amp;P=8511"/>
    <hyperlink ref="D406" r:id="rId5598" display="http://football6.myfantasyleague.com/2013/player?L=59380&amp;P=8511&amp;YEAR=2012"/>
    <hyperlink ref="F406" r:id="rId5599" display="http://football6.myfantasyleague.com/2013/detailed?L=59380&amp;W=1&amp;P=8511&amp;YEAR=2012"/>
    <hyperlink ref="G406" r:id="rId5600" display="http://football6.myfantasyleague.com/2013/detailed?L=59380&amp;W=2&amp;P=8511&amp;YEAR=2012"/>
    <hyperlink ref="H406" r:id="rId5601" display="http://football6.myfantasyleague.com/2013/detailed?L=59380&amp;W=3&amp;P=8511&amp;YEAR=2012"/>
    <hyperlink ref="I406" r:id="rId5602" display="http://football6.myfantasyleague.com/2013/detailed?L=59380&amp;W=4&amp;P=8511&amp;YEAR=2012"/>
    <hyperlink ref="J406" r:id="rId5603" display="http://football6.myfantasyleague.com/2013/detailed?L=59380&amp;W=5&amp;P=8511&amp;YEAR=2012"/>
    <hyperlink ref="K406" r:id="rId5604" display="http://football6.myfantasyleague.com/2013/detailed?L=59380&amp;W=6&amp;P=8511&amp;YEAR=2012"/>
    <hyperlink ref="M406" r:id="rId5605" display="http://football6.myfantasyleague.com/2013/detailed?L=59380&amp;W=8&amp;P=8511&amp;YEAR=2012"/>
    <hyperlink ref="N406" r:id="rId5606" display="http://football6.myfantasyleague.com/2013/detailed?L=59380&amp;W=9&amp;P=8511&amp;YEAR=2012"/>
    <hyperlink ref="O406" r:id="rId5607" display="http://football6.myfantasyleague.com/2013/detailed?L=59380&amp;W=10&amp;P=8511&amp;YEAR=2012"/>
    <hyperlink ref="P406" r:id="rId5608" display="http://football6.myfantasyleague.com/2013/detailed?L=59380&amp;W=11&amp;P=8511&amp;YEAR=2012"/>
    <hyperlink ref="Q406" r:id="rId5609" display="http://football6.myfantasyleague.com/2013/detailed?L=59380&amp;W=12&amp;P=8511&amp;YEAR=2012"/>
    <hyperlink ref="R406" r:id="rId5610" display="http://football6.myfantasyleague.com/2013/detailed?L=59380&amp;W=13&amp;P=8511&amp;YEAR=2012"/>
    <hyperlink ref="C407" r:id="rId5611" tooltip="Week 1: at Browns Sun 10:00 a.m. PT" display="http://football6.myfantasyleague.com/2013/player?L=59380&amp;P=9466"/>
    <hyperlink ref="D407" r:id="rId5612" display="http://football6.myfantasyleague.com/2013/player?L=59380&amp;P=9466&amp;YEAR=2012"/>
    <hyperlink ref="F407" r:id="rId5613" display="http://football6.myfantasyleague.com/2013/detailed?L=59380&amp;W=1&amp;P=9466&amp;YEAR=2012"/>
    <hyperlink ref="G407" r:id="rId5614" display="http://football6.myfantasyleague.com/2013/detailed?L=59380&amp;W=2&amp;P=9466&amp;YEAR=2012"/>
    <hyperlink ref="H407" r:id="rId5615" display="http://football6.myfantasyleague.com/2013/detailed?L=59380&amp;W=3&amp;P=9466&amp;YEAR=2012"/>
    <hyperlink ref="I407" r:id="rId5616" display="http://football6.myfantasyleague.com/2013/detailed?L=59380&amp;W=4&amp;P=9466&amp;YEAR=2012"/>
    <hyperlink ref="J407" r:id="rId5617" display="http://football6.myfantasyleague.com/2013/detailed?L=59380&amp;W=5&amp;P=9466&amp;YEAR=2012"/>
    <hyperlink ref="K407" r:id="rId5618" display="http://football6.myfantasyleague.com/2013/detailed?L=59380&amp;W=6&amp;P=9466&amp;YEAR=2012"/>
    <hyperlink ref="L407" r:id="rId5619" display="http://football6.myfantasyleague.com/2013/detailed?L=59380&amp;W=7&amp;P=9466&amp;YEAR=2012"/>
    <hyperlink ref="N407" r:id="rId5620" display="http://football6.myfantasyleague.com/2013/detailed?L=59380&amp;W=9&amp;P=9466&amp;YEAR=2012"/>
    <hyperlink ref="O407" r:id="rId5621" display="http://football6.myfantasyleague.com/2013/detailed?L=59380&amp;W=10&amp;P=9466&amp;YEAR=2012"/>
    <hyperlink ref="P407" r:id="rId5622" display="http://football6.myfantasyleague.com/2013/detailed?L=59380&amp;W=11&amp;P=9466&amp;YEAR=2012"/>
    <hyperlink ref="Q407" r:id="rId5623" display="http://football6.myfantasyleague.com/2013/detailed?L=59380&amp;W=12&amp;P=9466&amp;YEAR=2012"/>
    <hyperlink ref="U407" r:id="rId5624" display="http://football6.myfantasyleague.com/2013/detailed?L=59380&amp;W=16&amp;P=9466&amp;YEAR=2012"/>
    <hyperlink ref="V407" r:id="rId5625" display="http://football6.myfantasyleague.com/2013/detailed?L=59380&amp;W=17&amp;P=9466&amp;YEAR=2012"/>
    <hyperlink ref="W407" r:id="rId5626" tooltip="Franchise home page" display="http://football6.myfantasyleague.com/2013/options?L=59380&amp;F=0006&amp;O=07"/>
    <hyperlink ref="C408" r:id="rId5627" tooltip="Week 1: vs Patriots Sun 10:00 a.m. PT" display="http://football6.myfantasyleague.com/2013/player?L=59380&amp;P=11005"/>
    <hyperlink ref="D408" r:id="rId5628" display="http://football6.myfantasyleague.com/2013/player?L=59380&amp;P=11005&amp;YEAR=2012"/>
    <hyperlink ref="F408" r:id="rId5629" display="http://football6.myfantasyleague.com/2013/detailed?L=59380&amp;W=1&amp;P=11005&amp;YEAR=2012"/>
    <hyperlink ref="G408" r:id="rId5630" display="http://football6.myfantasyleague.com/2013/detailed?L=59380&amp;W=2&amp;P=11005&amp;YEAR=2012"/>
    <hyperlink ref="H408" r:id="rId5631" display="http://football6.myfantasyleague.com/2013/detailed?L=59380&amp;W=3&amp;P=11005&amp;YEAR=2012"/>
    <hyperlink ref="I408" r:id="rId5632" display="http://football6.myfantasyleague.com/2013/detailed?L=59380&amp;W=4&amp;P=11005&amp;YEAR=2012"/>
    <hyperlink ref="J408" r:id="rId5633" display="http://football6.myfantasyleague.com/2013/detailed?L=59380&amp;W=5&amp;P=11005&amp;YEAR=2012"/>
    <hyperlink ref="L408" r:id="rId5634" display="http://football6.myfantasyleague.com/2013/detailed?L=59380&amp;W=7&amp;P=11005&amp;YEAR=2012"/>
    <hyperlink ref="N408" r:id="rId5635" display="http://football6.myfantasyleague.com/2013/detailed?L=59380&amp;W=9&amp;P=11005&amp;YEAR=2012"/>
    <hyperlink ref="O408" r:id="rId5636" display="http://football6.myfantasyleague.com/2013/detailed?L=59380&amp;W=10&amp;P=11005&amp;YEAR=2012"/>
    <hyperlink ref="P408" r:id="rId5637" display="http://football6.myfantasyleague.com/2013/detailed?L=59380&amp;W=11&amp;P=11005&amp;YEAR=2012"/>
    <hyperlink ref="Q408" r:id="rId5638" display="http://football6.myfantasyleague.com/2013/detailed?L=59380&amp;W=12&amp;P=11005&amp;YEAR=2012"/>
    <hyperlink ref="R408" r:id="rId5639" display="http://football6.myfantasyleague.com/2013/detailed?L=59380&amp;W=13&amp;P=11005&amp;YEAR=2012"/>
    <hyperlink ref="S408" r:id="rId5640" display="http://football6.myfantasyleague.com/2013/detailed?L=59380&amp;W=14&amp;P=11005&amp;YEAR=2012"/>
    <hyperlink ref="C409" r:id="rId5641" tooltip="Week 1: vs Buccaneers Sun 10:00 a.m. PT" display="http://football6.myfantasyleague.com/2013/player?L=59380&amp;P=10345"/>
    <hyperlink ref="D409" r:id="rId5642" display="http://football6.myfantasyleague.com/2013/player?L=59380&amp;P=10345&amp;YEAR=2012"/>
    <hyperlink ref="F409" r:id="rId5643" display="http://football6.myfantasyleague.com/2013/detailed?L=59380&amp;W=1&amp;P=10345&amp;YEAR=2012"/>
    <hyperlink ref="G409" r:id="rId5644" display="http://football6.myfantasyleague.com/2013/detailed?L=59380&amp;W=2&amp;P=10345&amp;YEAR=2012"/>
    <hyperlink ref="H409" r:id="rId5645" display="http://football6.myfantasyleague.com/2013/detailed?L=59380&amp;W=3&amp;P=10345&amp;YEAR=2012"/>
    <hyperlink ref="I409" r:id="rId5646" display="http://football6.myfantasyleague.com/2013/detailed?L=59380&amp;W=4&amp;P=10345&amp;YEAR=2012"/>
    <hyperlink ref="J409" r:id="rId5647" display="http://football6.myfantasyleague.com/2013/detailed?L=59380&amp;W=5&amp;P=10345&amp;YEAR=2012"/>
    <hyperlink ref="P409" r:id="rId5648" display="http://football6.myfantasyleague.com/2013/detailed?L=59380&amp;W=11&amp;P=10345&amp;YEAR=2012"/>
    <hyperlink ref="Q409" r:id="rId5649" display="http://football6.myfantasyleague.com/2013/detailed?L=59380&amp;W=12&amp;P=10345&amp;YEAR=2012"/>
    <hyperlink ref="R409" r:id="rId5650" display="http://football6.myfantasyleague.com/2013/detailed?L=59380&amp;W=13&amp;P=10345&amp;YEAR=2012"/>
    <hyperlink ref="S409" r:id="rId5651" display="http://football6.myfantasyleague.com/2013/detailed?L=59380&amp;W=14&amp;P=10345&amp;YEAR=2012"/>
    <hyperlink ref="T409" r:id="rId5652" display="http://football6.myfantasyleague.com/2013/detailed?L=59380&amp;W=15&amp;P=10345&amp;YEAR=2012"/>
    <hyperlink ref="U409" r:id="rId5653" display="http://football6.myfantasyleague.com/2013/detailed?L=59380&amp;W=16&amp;P=10345&amp;YEAR=2012"/>
    <hyperlink ref="V409" r:id="rId5654" display="http://football6.myfantasyleague.com/2013/detailed?L=59380&amp;W=17&amp;P=10345&amp;YEAR=2012"/>
    <hyperlink ref="C410" r:id="rId5655" tooltip="Week 1: Bye" display="http://football6.myfantasyleague.com/2013/player?L=59380&amp;P=9062"/>
    <hyperlink ref="D410" r:id="rId5656" display="http://football6.myfantasyleague.com/2013/player?L=59380&amp;P=9062&amp;YEAR=2012"/>
    <hyperlink ref="F410" r:id="rId5657" display="http://football6.myfantasyleague.com/2013/detailed?L=59380&amp;W=1&amp;P=9062&amp;YEAR=2012"/>
    <hyperlink ref="G410" r:id="rId5658" display="http://football6.myfantasyleague.com/2013/detailed?L=59380&amp;W=2&amp;P=9062&amp;YEAR=2012"/>
    <hyperlink ref="H410" r:id="rId5659" display="http://football6.myfantasyleague.com/2013/detailed?L=59380&amp;W=3&amp;P=9062&amp;YEAR=2012"/>
    <hyperlink ref="I410" r:id="rId5660" display="http://football6.myfantasyleague.com/2013/detailed?L=59380&amp;W=4&amp;P=9062&amp;YEAR=2012"/>
    <hyperlink ref="J410" r:id="rId5661" display="http://football6.myfantasyleague.com/2013/detailed?L=59380&amp;W=5&amp;P=9062&amp;YEAR=2012"/>
    <hyperlink ref="L410" r:id="rId5662" display="http://football6.myfantasyleague.com/2013/detailed?L=59380&amp;W=7&amp;P=9062&amp;YEAR=2012"/>
    <hyperlink ref="M410" r:id="rId5663" display="http://football6.myfantasyleague.com/2013/detailed?L=59380&amp;W=8&amp;P=9062&amp;YEAR=2012"/>
    <hyperlink ref="N410" r:id="rId5664" display="http://football6.myfantasyleague.com/2013/detailed?L=59380&amp;W=9&amp;P=9062&amp;YEAR=2012"/>
    <hyperlink ref="O410" r:id="rId5665" display="http://football6.myfantasyleague.com/2013/detailed?L=59380&amp;W=10&amp;P=9062&amp;YEAR=2012"/>
    <hyperlink ref="P410" r:id="rId5666" display="http://football6.myfantasyleague.com/2013/detailed?L=59380&amp;W=11&amp;P=9062&amp;YEAR=2012"/>
    <hyperlink ref="Q410" r:id="rId5667" display="http://football6.myfantasyleague.com/2013/detailed?L=59380&amp;W=12&amp;P=9062&amp;YEAR=2012"/>
    <hyperlink ref="R410" r:id="rId5668" display="http://football6.myfantasyleague.com/2013/detailed?L=59380&amp;W=13&amp;P=9062&amp;YEAR=2012"/>
    <hyperlink ref="S410" r:id="rId5669" display="http://football6.myfantasyleague.com/2013/detailed?L=59380&amp;W=14&amp;P=9062&amp;YEAR=2012"/>
    <hyperlink ref="T410" r:id="rId5670" display="http://football6.myfantasyleague.com/2013/detailed?L=59380&amp;W=15&amp;P=9062&amp;YEAR=2012"/>
    <hyperlink ref="U410" r:id="rId5671" display="http://football6.myfantasyleague.com/2013/detailed?L=59380&amp;W=16&amp;P=9062&amp;YEAR=2012"/>
    <hyperlink ref="V410" r:id="rId5672" display="http://football6.myfantasyleague.com/2013/detailed?L=59380&amp;W=17&amp;P=9062&amp;YEAR=2012"/>
    <hyperlink ref="C411" r:id="rId5673" tooltip="Week 1: at Lions Sun 10:00 a.m. PT" display="http://football6.myfantasyleague.com/2013/player?L=59380&amp;P=10838"/>
    <hyperlink ref="D411" r:id="rId5674" display="http://football6.myfantasyleague.com/2013/player?L=59380&amp;P=10838&amp;YEAR=2012"/>
    <hyperlink ref="F411" r:id="rId5675" display="http://football6.myfantasyleague.com/2013/detailed?L=59380&amp;W=1&amp;P=10838&amp;YEAR=2012"/>
    <hyperlink ref="G411" r:id="rId5676" display="http://football6.myfantasyleague.com/2013/detailed?L=59380&amp;W=2&amp;P=10838&amp;YEAR=2012"/>
    <hyperlink ref="H411" r:id="rId5677" display="http://football6.myfantasyleague.com/2013/detailed?L=59380&amp;W=3&amp;P=10838&amp;YEAR=2012"/>
    <hyperlink ref="I411" r:id="rId5678" display="http://football6.myfantasyleague.com/2013/detailed?L=59380&amp;W=4&amp;P=10838&amp;YEAR=2012"/>
    <hyperlink ref="J411" r:id="rId5679" display="http://football6.myfantasyleague.com/2013/detailed?L=59380&amp;W=5&amp;P=10838&amp;YEAR=2012"/>
    <hyperlink ref="K411" r:id="rId5680" display="http://football6.myfantasyleague.com/2013/detailed?L=59380&amp;W=6&amp;P=10838&amp;YEAR=2012"/>
    <hyperlink ref="L411" r:id="rId5681" display="http://football6.myfantasyleague.com/2013/detailed?L=59380&amp;W=7&amp;P=10838&amp;YEAR=2012"/>
    <hyperlink ref="M411" r:id="rId5682" display="http://football6.myfantasyleague.com/2013/detailed?L=59380&amp;W=8&amp;P=10838&amp;YEAR=2012"/>
    <hyperlink ref="N411" r:id="rId5683" display="http://football6.myfantasyleague.com/2013/detailed?L=59380&amp;W=9&amp;P=10838&amp;YEAR=2012"/>
    <hyperlink ref="O411" r:id="rId5684" display="http://football6.myfantasyleague.com/2013/detailed?L=59380&amp;W=10&amp;P=10838&amp;YEAR=2012"/>
    <hyperlink ref="Q411" r:id="rId5685" display="http://football6.myfantasyleague.com/2013/detailed?L=59380&amp;W=12&amp;P=10838&amp;YEAR=2012"/>
    <hyperlink ref="R411" r:id="rId5686" display="http://football6.myfantasyleague.com/2013/detailed?L=59380&amp;W=13&amp;P=10838&amp;YEAR=2012"/>
    <hyperlink ref="S411" r:id="rId5687" display="http://football6.myfantasyleague.com/2013/detailed?L=59380&amp;W=14&amp;P=10838&amp;YEAR=2012"/>
    <hyperlink ref="T411" r:id="rId5688" display="http://football6.myfantasyleague.com/2013/detailed?L=59380&amp;W=15&amp;P=10838&amp;YEAR=2012"/>
    <hyperlink ref="U411" r:id="rId5689" display="http://football6.myfantasyleague.com/2013/detailed?L=59380&amp;W=16&amp;P=10838&amp;YEAR=2012"/>
    <hyperlink ref="V411" r:id="rId5690" display="http://football6.myfantasyleague.com/2013/detailed?L=59380&amp;W=17&amp;P=10838&amp;YEAR=2012"/>
    <hyperlink ref="C412" r:id="rId5691" tooltip="Week 1: vs Texans Mon 7:20 p.m. PT" display="http://football6.myfantasyleague.com/2013/player?L=59380&amp;P=9462"/>
    <hyperlink ref="D412" r:id="rId5692" display="http://football6.myfantasyleague.com/2013/player?L=59380&amp;P=9462&amp;YEAR=2012"/>
    <hyperlink ref="F412" r:id="rId5693" display="http://football6.myfantasyleague.com/2013/detailed?L=59380&amp;W=1&amp;P=9462&amp;YEAR=2012"/>
    <hyperlink ref="G412" r:id="rId5694" display="http://football6.myfantasyleague.com/2013/detailed?L=59380&amp;W=2&amp;P=9462&amp;YEAR=2012"/>
    <hyperlink ref="H412" r:id="rId5695" display="http://football6.myfantasyleague.com/2013/detailed?L=59380&amp;W=3&amp;P=9462&amp;YEAR=2012"/>
    <hyperlink ref="I412" r:id="rId5696" display="http://football6.myfantasyleague.com/2013/detailed?L=59380&amp;W=4&amp;P=9462&amp;YEAR=2012"/>
    <hyperlink ref="J412" r:id="rId5697" display="http://football6.myfantasyleague.com/2013/detailed?L=59380&amp;W=5&amp;P=9462&amp;YEAR=2012"/>
    <hyperlink ref="K412" r:id="rId5698" display="http://football6.myfantasyleague.com/2013/detailed?L=59380&amp;W=6&amp;P=9462&amp;YEAR=2012"/>
    <hyperlink ref="M412" r:id="rId5699" display="http://football6.myfantasyleague.com/2013/detailed?L=59380&amp;W=8&amp;P=9462&amp;YEAR=2012"/>
    <hyperlink ref="O412" r:id="rId5700" display="http://football6.myfantasyleague.com/2013/detailed?L=59380&amp;W=10&amp;P=9462&amp;YEAR=2012"/>
    <hyperlink ref="P412" r:id="rId5701" display="http://football6.myfantasyleague.com/2013/detailed?L=59380&amp;W=11&amp;P=9462&amp;YEAR=2012"/>
    <hyperlink ref="R412" r:id="rId5702" display="http://football6.myfantasyleague.com/2013/detailed?L=59380&amp;W=13&amp;P=9462&amp;YEAR=2012"/>
    <hyperlink ref="S412" r:id="rId5703" display="http://football6.myfantasyleague.com/2013/detailed?L=59380&amp;W=14&amp;P=9462&amp;YEAR=2012"/>
    <hyperlink ref="T412" r:id="rId5704" display="http://football6.myfantasyleague.com/2013/detailed?L=59380&amp;W=15&amp;P=9462&amp;YEAR=2012"/>
    <hyperlink ref="U412" r:id="rId5705" display="http://football6.myfantasyleague.com/2013/detailed?L=59380&amp;W=16&amp;P=9462&amp;YEAR=2012"/>
    <hyperlink ref="V412" r:id="rId5706" display="http://football6.myfantasyleague.com/2013/detailed?L=59380&amp;W=17&amp;P=9462&amp;YEAR=2012"/>
    <hyperlink ref="C413" r:id="rId5707" tooltip="Week 1: at Lions Sun 10:00 a.m. PT" display="http://football6.myfantasyleague.com/2013/player?L=59380&amp;P=8453"/>
    <hyperlink ref="D413" r:id="rId5708" display="http://football6.myfantasyleague.com/2013/player?L=59380&amp;P=8453&amp;YEAR=2012"/>
    <hyperlink ref="F413" r:id="rId5709" display="http://football6.myfantasyleague.com/2013/detailed?L=59380&amp;W=1&amp;P=8453&amp;YEAR=2012"/>
    <hyperlink ref="G413" r:id="rId5710" display="http://football6.myfantasyleague.com/2013/detailed?L=59380&amp;W=2&amp;P=8453&amp;YEAR=2012"/>
    <hyperlink ref="H413" r:id="rId5711" display="http://football6.myfantasyleague.com/2013/detailed?L=59380&amp;W=3&amp;P=8453&amp;YEAR=2012"/>
    <hyperlink ref="I413" r:id="rId5712" display="http://football6.myfantasyleague.com/2013/detailed?L=59380&amp;W=4&amp;P=8453&amp;YEAR=2012"/>
    <hyperlink ref="J413" r:id="rId5713" display="http://football6.myfantasyleague.com/2013/detailed?L=59380&amp;W=5&amp;P=8453&amp;YEAR=2012"/>
    <hyperlink ref="K413" r:id="rId5714" display="http://football6.myfantasyleague.com/2013/detailed?L=59380&amp;W=6&amp;P=8453&amp;YEAR=2012"/>
    <hyperlink ref="L413" r:id="rId5715" display="http://football6.myfantasyleague.com/2013/detailed?L=59380&amp;W=7&amp;P=8453&amp;YEAR=2012"/>
    <hyperlink ref="M413" r:id="rId5716" display="http://football6.myfantasyleague.com/2013/detailed?L=59380&amp;W=8&amp;P=8453&amp;YEAR=2012"/>
    <hyperlink ref="N413" r:id="rId5717" display="http://football6.myfantasyleague.com/2013/detailed?L=59380&amp;W=9&amp;P=8453&amp;YEAR=2012"/>
    <hyperlink ref="O413" r:id="rId5718" display="http://football6.myfantasyleague.com/2013/detailed?L=59380&amp;W=10&amp;P=8453&amp;YEAR=2012"/>
    <hyperlink ref="Q413" r:id="rId5719" display="http://football6.myfantasyleague.com/2013/detailed?L=59380&amp;W=12&amp;P=8453&amp;YEAR=2012"/>
    <hyperlink ref="R413" r:id="rId5720" display="http://football6.myfantasyleague.com/2013/detailed?L=59380&amp;W=13&amp;P=8453&amp;YEAR=2012"/>
    <hyperlink ref="S413" r:id="rId5721" display="http://football6.myfantasyleague.com/2013/detailed?L=59380&amp;W=14&amp;P=8453&amp;YEAR=2012"/>
    <hyperlink ref="T413" r:id="rId5722" display="http://football6.myfantasyleague.com/2013/detailed?L=59380&amp;W=15&amp;P=8453&amp;YEAR=2012"/>
    <hyperlink ref="U413" r:id="rId5723" display="http://football6.myfantasyleague.com/2013/detailed?L=59380&amp;W=16&amp;P=8453&amp;YEAR=2012"/>
    <hyperlink ref="V413" r:id="rId5724" display="http://football6.myfantasyleague.com/2013/detailed?L=59380&amp;W=17&amp;P=8453&amp;YEAR=2012"/>
    <hyperlink ref="C414" r:id="rId5725" tooltip="Week 1: vs Vikings Sun 10:00 a.m. PT" display="http://football6.myfantasyleague.com/2013/player?L=59380&amp;P=10258"/>
    <hyperlink ref="D414" r:id="rId5726" display="http://football6.myfantasyleague.com/2013/player?L=59380&amp;P=10258&amp;YEAR=2012"/>
    <hyperlink ref="F414" r:id="rId5727" display="http://football6.myfantasyleague.com/2013/detailed?L=59380&amp;W=1&amp;P=10258&amp;YEAR=2012"/>
    <hyperlink ref="G414" r:id="rId5728" display="http://football6.myfantasyleague.com/2013/detailed?L=59380&amp;W=2&amp;P=10258&amp;YEAR=2012"/>
    <hyperlink ref="H414" r:id="rId5729" display="http://football6.myfantasyleague.com/2013/detailed?L=59380&amp;W=3&amp;P=10258&amp;YEAR=2012"/>
    <hyperlink ref="I414" r:id="rId5730" display="http://football6.myfantasyleague.com/2013/detailed?L=59380&amp;W=4&amp;P=10258&amp;YEAR=2012"/>
    <hyperlink ref="K414" r:id="rId5731" display="http://football6.myfantasyleague.com/2013/detailed?L=59380&amp;W=6&amp;P=10258&amp;YEAR=2012"/>
    <hyperlink ref="L414" r:id="rId5732" display="http://football6.myfantasyleague.com/2013/detailed?L=59380&amp;W=7&amp;P=10258&amp;YEAR=2012"/>
    <hyperlink ref="M414" r:id="rId5733" display="http://football6.myfantasyleague.com/2013/detailed?L=59380&amp;W=8&amp;P=10258&amp;YEAR=2012"/>
    <hyperlink ref="N414" r:id="rId5734" display="http://football6.myfantasyleague.com/2013/detailed?L=59380&amp;W=9&amp;P=10258&amp;YEAR=2012"/>
    <hyperlink ref="O414" r:id="rId5735" display="http://football6.myfantasyleague.com/2013/detailed?L=59380&amp;W=10&amp;P=10258&amp;YEAR=2012"/>
    <hyperlink ref="P414" r:id="rId5736" display="http://football6.myfantasyleague.com/2013/detailed?L=59380&amp;W=11&amp;P=10258&amp;YEAR=2012"/>
    <hyperlink ref="Q414" r:id="rId5737" display="http://football6.myfantasyleague.com/2013/detailed?L=59380&amp;W=12&amp;P=10258&amp;YEAR=2012"/>
    <hyperlink ref="R414" r:id="rId5738" display="http://football6.myfantasyleague.com/2013/detailed?L=59380&amp;W=13&amp;P=10258&amp;YEAR=2012"/>
    <hyperlink ref="S414" r:id="rId5739" display="http://football6.myfantasyleague.com/2013/detailed?L=59380&amp;W=14&amp;P=10258&amp;YEAR=2012"/>
    <hyperlink ref="W414" r:id="rId5740" tooltip="Franchise home page" display="http://football6.myfantasyleague.com/2013/options?L=59380&amp;F=0009&amp;O=07"/>
    <hyperlink ref="C415" r:id="rId5741" tooltip="Week 1: at Panthers Sun 10:00 a.m. PT" display="http://football6.myfantasyleague.com/2013/player?L=59380&amp;P=8164"/>
    <hyperlink ref="D415" r:id="rId5742" display="http://football6.myfantasyleague.com/2013/player?L=59380&amp;P=8164&amp;YEAR=2012"/>
    <hyperlink ref="F415" r:id="rId5743" display="http://football6.myfantasyleague.com/2013/detailed?L=59380&amp;W=1&amp;P=8164&amp;YEAR=2012"/>
    <hyperlink ref="G415" r:id="rId5744" display="http://football6.myfantasyleague.com/2013/detailed?L=59380&amp;W=2&amp;P=8164&amp;YEAR=2012"/>
    <hyperlink ref="H415" r:id="rId5745" display="http://football6.myfantasyleague.com/2013/detailed?L=59380&amp;W=3&amp;P=8164&amp;YEAR=2012"/>
    <hyperlink ref="I415" r:id="rId5746" display="http://football6.myfantasyleague.com/2013/detailed?L=59380&amp;W=4&amp;P=8164&amp;YEAR=2012"/>
    <hyperlink ref="J415" r:id="rId5747" display="http://football6.myfantasyleague.com/2013/detailed?L=59380&amp;W=5&amp;P=8164&amp;YEAR=2012"/>
    <hyperlink ref="K415" r:id="rId5748" display="http://football6.myfantasyleague.com/2013/detailed?L=59380&amp;W=6&amp;P=8164&amp;YEAR=2012"/>
    <hyperlink ref="L415" r:id="rId5749" display="http://football6.myfantasyleague.com/2013/detailed?L=59380&amp;W=7&amp;P=8164&amp;YEAR=2012"/>
    <hyperlink ref="M415" r:id="rId5750" display="http://football6.myfantasyleague.com/2013/detailed?L=59380&amp;W=8&amp;P=8164&amp;YEAR=2012"/>
    <hyperlink ref="N415" r:id="rId5751" display="http://football6.myfantasyleague.com/2013/detailed?L=59380&amp;W=9&amp;P=8164&amp;YEAR=2012"/>
    <hyperlink ref="O415" r:id="rId5752" display="http://football6.myfantasyleague.com/2013/detailed?L=59380&amp;W=10&amp;P=8164&amp;YEAR=2012"/>
    <hyperlink ref="Q415" r:id="rId5753" display="http://football6.myfantasyleague.com/2013/detailed?L=59380&amp;W=12&amp;P=8164&amp;YEAR=2012"/>
    <hyperlink ref="R415" r:id="rId5754" display="http://football6.myfantasyleague.com/2013/detailed?L=59380&amp;W=13&amp;P=8164&amp;YEAR=2012"/>
    <hyperlink ref="S415" r:id="rId5755" display="http://football6.myfantasyleague.com/2013/detailed?L=59380&amp;W=14&amp;P=8164&amp;YEAR=2012"/>
    <hyperlink ref="T415" r:id="rId5756" display="http://football6.myfantasyleague.com/2013/detailed?L=59380&amp;W=15&amp;P=8164&amp;YEAR=2012"/>
    <hyperlink ref="U415" r:id="rId5757" display="http://football6.myfantasyleague.com/2013/detailed?L=59380&amp;W=16&amp;P=8164&amp;YEAR=2012"/>
    <hyperlink ref="V415" r:id="rId5758" display="http://football6.myfantasyleague.com/2013/detailed?L=59380&amp;W=17&amp;P=8164&amp;YEAR=2012"/>
    <hyperlink ref="C416" r:id="rId5759" tooltip="Week 1: at Jaguars Sun 10:00 a.m. PT" display="http://football6.myfantasyleague.com/2013/player?L=59380&amp;P=8294"/>
    <hyperlink ref="D416" r:id="rId5760" display="http://football6.myfantasyleague.com/2013/player?L=59380&amp;P=8294&amp;YEAR=2012"/>
    <hyperlink ref="F416" r:id="rId5761" display="http://football6.myfantasyleague.com/2013/detailed?L=59380&amp;W=1&amp;P=8294&amp;YEAR=2012"/>
    <hyperlink ref="G416" r:id="rId5762" display="http://football6.myfantasyleague.com/2013/detailed?L=59380&amp;W=2&amp;P=8294&amp;YEAR=2012"/>
    <hyperlink ref="H416" r:id="rId5763" display="http://football6.myfantasyleague.com/2013/detailed?L=59380&amp;W=3&amp;P=8294&amp;YEAR=2012"/>
    <hyperlink ref="I416" r:id="rId5764" display="http://football6.myfantasyleague.com/2013/detailed?L=59380&amp;W=4&amp;P=8294&amp;YEAR=2012"/>
    <hyperlink ref="J416" r:id="rId5765" display="http://football6.myfantasyleague.com/2013/detailed?L=59380&amp;W=5&amp;P=8294&amp;YEAR=2012"/>
    <hyperlink ref="K416" r:id="rId5766" display="http://football6.myfantasyleague.com/2013/detailed?L=59380&amp;W=6&amp;P=8294&amp;YEAR=2012"/>
    <hyperlink ref="M416" r:id="rId5767" display="http://football6.myfantasyleague.com/2013/detailed?L=59380&amp;W=8&amp;P=8294&amp;YEAR=2012"/>
    <hyperlink ref="N416" r:id="rId5768" display="http://football6.myfantasyleague.com/2013/detailed?L=59380&amp;W=9&amp;P=8294&amp;YEAR=2012"/>
    <hyperlink ref="O416" r:id="rId5769" display="http://football6.myfantasyleague.com/2013/detailed?L=59380&amp;W=10&amp;P=8294&amp;YEAR=2012"/>
    <hyperlink ref="P416" r:id="rId5770" display="http://football6.myfantasyleague.com/2013/detailed?L=59380&amp;W=11&amp;P=8294&amp;YEAR=2012"/>
    <hyperlink ref="Q416" r:id="rId5771" display="http://football6.myfantasyleague.com/2013/detailed?L=59380&amp;W=12&amp;P=8294&amp;YEAR=2012"/>
    <hyperlink ref="R416" r:id="rId5772" display="http://football6.myfantasyleague.com/2013/detailed?L=59380&amp;W=13&amp;P=8294&amp;YEAR=2012"/>
    <hyperlink ref="S416" r:id="rId5773" display="http://football6.myfantasyleague.com/2013/detailed?L=59380&amp;W=14&amp;P=8294&amp;YEAR=2012"/>
    <hyperlink ref="T416" r:id="rId5774" display="http://football6.myfantasyleague.com/2013/detailed?L=59380&amp;W=15&amp;P=8294&amp;YEAR=2012"/>
    <hyperlink ref="U416" r:id="rId5775" display="http://football6.myfantasyleague.com/2013/detailed?L=59380&amp;W=16&amp;P=8294&amp;YEAR=2012"/>
    <hyperlink ref="V416" r:id="rId5776" display="http://football6.myfantasyleague.com/2013/detailed?L=59380&amp;W=17&amp;P=8294&amp;YEAR=2012"/>
    <hyperlink ref="C417" r:id="rId5777" tooltip="Week 1: at Rams Sun 1:25 p.m. PT" display="http://football6.myfantasyleague.com/2013/player?L=59380&amp;P=4883"/>
    <hyperlink ref="D417" r:id="rId5778" display="http://football6.myfantasyleague.com/2013/player?L=59380&amp;P=4883&amp;YEAR=2012"/>
    <hyperlink ref="F417" r:id="rId5779" display="http://football6.myfantasyleague.com/2013/detailed?L=59380&amp;W=1&amp;P=4883&amp;YEAR=2012"/>
    <hyperlink ref="G417" r:id="rId5780" display="http://football6.myfantasyleague.com/2013/detailed?L=59380&amp;W=2&amp;P=4883&amp;YEAR=2012"/>
    <hyperlink ref="H417" r:id="rId5781" display="http://football6.myfantasyleague.com/2013/detailed?L=59380&amp;W=3&amp;P=4883&amp;YEAR=2012"/>
    <hyperlink ref="I417" r:id="rId5782" display="http://football6.myfantasyleague.com/2013/detailed?L=59380&amp;W=4&amp;P=4883&amp;YEAR=2012"/>
    <hyperlink ref="J417" r:id="rId5783" display="http://football6.myfantasyleague.com/2013/detailed?L=59380&amp;W=5&amp;P=4883&amp;YEAR=2012"/>
    <hyperlink ref="K417" r:id="rId5784" display="http://football6.myfantasyleague.com/2013/detailed?L=59380&amp;W=6&amp;P=4883&amp;YEAR=2012"/>
    <hyperlink ref="L417" r:id="rId5785" display="http://football6.myfantasyleague.com/2013/detailed?L=59380&amp;W=7&amp;P=4883&amp;YEAR=2012"/>
    <hyperlink ref="M417" r:id="rId5786" display="http://football6.myfantasyleague.com/2013/detailed?L=59380&amp;W=8&amp;P=4883&amp;YEAR=2012"/>
    <hyperlink ref="N417" r:id="rId5787" display="http://football6.myfantasyleague.com/2013/detailed?L=59380&amp;W=9&amp;P=4883&amp;YEAR=2012"/>
    <hyperlink ref="P417" r:id="rId5788" display="http://football6.myfantasyleague.com/2013/detailed?L=59380&amp;W=11&amp;P=4883&amp;YEAR=2012"/>
    <hyperlink ref="Q417" r:id="rId5789" display="http://football6.myfantasyleague.com/2013/detailed?L=59380&amp;W=12&amp;P=4883&amp;YEAR=2012"/>
    <hyperlink ref="R417" r:id="rId5790" display="http://football6.myfantasyleague.com/2013/detailed?L=59380&amp;W=13&amp;P=4883&amp;YEAR=2012"/>
    <hyperlink ref="S417" r:id="rId5791" display="http://football6.myfantasyleague.com/2013/detailed?L=59380&amp;W=14&amp;P=4883&amp;YEAR=2012"/>
    <hyperlink ref="T417" r:id="rId5792" display="http://football6.myfantasyleague.com/2013/detailed?L=59380&amp;W=15&amp;P=4883&amp;YEAR=2012"/>
    <hyperlink ref="U417" r:id="rId5793" display="http://football6.myfantasyleague.com/2013/detailed?L=59380&amp;W=16&amp;P=4883&amp;YEAR=2012"/>
    <hyperlink ref="V417" r:id="rId5794" display="http://football6.myfantasyleague.com/2013/detailed?L=59380&amp;W=17&amp;P=4883&amp;YEAR=2012"/>
    <hyperlink ref="C418" r:id="rId5795" tooltip="Week 1: at Bills Sun 10:00 a.m. PT" display="http://football6.myfantasyleague.com/2013/player?L=59380&amp;P=8532"/>
    <hyperlink ref="D418" r:id="rId5796" display="http://football6.myfantasyleague.com/2013/player?L=59380&amp;P=8532&amp;YEAR=2012"/>
    <hyperlink ref="H418" r:id="rId5797" display="http://football6.myfantasyleague.com/2013/detailed?L=59380&amp;W=3&amp;P=8532&amp;YEAR=2012"/>
    <hyperlink ref="I418" r:id="rId5798" display="http://football6.myfantasyleague.com/2013/detailed?L=59380&amp;W=4&amp;P=8532&amp;YEAR=2012"/>
    <hyperlink ref="J418" r:id="rId5799" display="http://football6.myfantasyleague.com/2013/detailed?L=59380&amp;W=5&amp;P=8532&amp;YEAR=2012"/>
    <hyperlink ref="K418" r:id="rId5800" display="http://football6.myfantasyleague.com/2013/detailed?L=59380&amp;W=6&amp;P=8532&amp;YEAR=2012"/>
    <hyperlink ref="L418" r:id="rId5801" display="http://football6.myfantasyleague.com/2013/detailed?L=59380&amp;W=7&amp;P=8532&amp;YEAR=2012"/>
    <hyperlink ref="M418" r:id="rId5802" display="http://football6.myfantasyleague.com/2013/detailed?L=59380&amp;W=8&amp;P=8532&amp;YEAR=2012"/>
    <hyperlink ref="O418" r:id="rId5803" display="http://football6.myfantasyleague.com/2013/detailed?L=59380&amp;W=10&amp;P=8532&amp;YEAR=2012"/>
    <hyperlink ref="Q418" r:id="rId5804" display="http://football6.myfantasyleague.com/2013/detailed?L=59380&amp;W=12&amp;P=8532&amp;YEAR=2012"/>
    <hyperlink ref="R418" r:id="rId5805" display="http://football6.myfantasyleague.com/2013/detailed?L=59380&amp;W=13&amp;P=8532&amp;YEAR=2012"/>
    <hyperlink ref="S418" r:id="rId5806" display="http://football6.myfantasyleague.com/2013/detailed?L=59380&amp;W=14&amp;P=8532&amp;YEAR=2012"/>
    <hyperlink ref="T418" r:id="rId5807" display="http://football6.myfantasyleague.com/2013/detailed?L=59380&amp;W=15&amp;P=8532&amp;YEAR=2012"/>
    <hyperlink ref="U418" r:id="rId5808" display="http://football6.myfantasyleague.com/2013/detailed?L=59380&amp;W=16&amp;P=8532&amp;YEAR=2012"/>
    <hyperlink ref="V418" r:id="rId5809" display="http://football6.myfantasyleague.com/2013/detailed?L=59380&amp;W=17&amp;P=8532&amp;YEAR=2012"/>
    <hyperlink ref="C419" r:id="rId5810" tooltip="Week 1: at Lions Sun 10:00 a.m. PT" display="http://football6.myfantasyleague.com/2013/player?L=59380&amp;P=9193"/>
    <hyperlink ref="D419" r:id="rId5811" display="http://football6.myfantasyleague.com/2013/player?L=59380&amp;P=9193&amp;YEAR=2012"/>
    <hyperlink ref="F419" r:id="rId5812" display="http://football6.myfantasyleague.com/2013/detailed?L=59380&amp;W=1&amp;P=9193&amp;YEAR=2012"/>
    <hyperlink ref="G419" r:id="rId5813" display="http://football6.myfantasyleague.com/2013/detailed?L=59380&amp;W=2&amp;P=9193&amp;YEAR=2012"/>
    <hyperlink ref="H419" r:id="rId5814" display="http://football6.myfantasyleague.com/2013/detailed?L=59380&amp;W=3&amp;P=9193&amp;YEAR=2012"/>
    <hyperlink ref="I419" r:id="rId5815" display="http://football6.myfantasyleague.com/2013/detailed?L=59380&amp;W=4&amp;P=9193&amp;YEAR=2012"/>
    <hyperlink ref="J419" r:id="rId5816" display="http://football6.myfantasyleague.com/2013/detailed?L=59380&amp;W=5&amp;P=9193&amp;YEAR=2012"/>
    <hyperlink ref="K419" r:id="rId5817" display="http://football6.myfantasyleague.com/2013/detailed?L=59380&amp;W=6&amp;P=9193&amp;YEAR=2012"/>
    <hyperlink ref="L419" r:id="rId5818" display="http://football6.myfantasyleague.com/2013/detailed?L=59380&amp;W=7&amp;P=9193&amp;YEAR=2012"/>
    <hyperlink ref="M419" r:id="rId5819" display="http://football6.myfantasyleague.com/2013/detailed?L=59380&amp;W=8&amp;P=9193&amp;YEAR=2012"/>
    <hyperlink ref="N419" r:id="rId5820" display="http://football6.myfantasyleague.com/2013/detailed?L=59380&amp;W=9&amp;P=9193&amp;YEAR=2012"/>
    <hyperlink ref="O419" r:id="rId5821" display="http://football6.myfantasyleague.com/2013/detailed?L=59380&amp;W=10&amp;P=9193&amp;YEAR=2012"/>
    <hyperlink ref="Q419" r:id="rId5822" display="http://football6.myfantasyleague.com/2013/detailed?L=59380&amp;W=12&amp;P=9193&amp;YEAR=2012"/>
    <hyperlink ref="R419" r:id="rId5823" display="http://football6.myfantasyleague.com/2013/detailed?L=59380&amp;W=13&amp;P=9193&amp;YEAR=2012"/>
    <hyperlink ref="S419" r:id="rId5824" display="http://football6.myfantasyleague.com/2013/detailed?L=59380&amp;W=14&amp;P=9193&amp;YEAR=2012"/>
    <hyperlink ref="T419" r:id="rId5825" display="http://football6.myfantasyleague.com/2013/detailed?L=59380&amp;W=15&amp;P=9193&amp;YEAR=2012"/>
    <hyperlink ref="U419" r:id="rId5826" display="http://football6.myfantasyleague.com/2013/detailed?L=59380&amp;W=16&amp;P=9193&amp;YEAR=2012"/>
    <hyperlink ref="V419" r:id="rId5827" display="http://football6.myfantasyleague.com/2013/detailed?L=59380&amp;W=17&amp;P=9193&amp;YEAR=2012"/>
    <hyperlink ref="C420" r:id="rId5828" tooltip="Week 1: at 49ers Sun 1:25 p.m. PT" display="http://football6.myfantasyleague.com/2013/player?L=59380&amp;P=9150"/>
    <hyperlink ref="D420" r:id="rId5829" display="http://football6.myfantasyleague.com/2013/player?L=59380&amp;P=9150&amp;YEAR=2012"/>
    <hyperlink ref="F420" r:id="rId5830" display="http://football6.myfantasyleague.com/2013/detailed?L=59380&amp;W=1&amp;P=9150&amp;YEAR=2012"/>
    <hyperlink ref="G420" r:id="rId5831" display="http://football6.myfantasyleague.com/2013/detailed?L=59380&amp;W=2&amp;P=9150&amp;YEAR=2012"/>
    <hyperlink ref="H420" r:id="rId5832" display="http://football6.myfantasyleague.com/2013/detailed?L=59380&amp;W=3&amp;P=9150&amp;YEAR=2012"/>
    <hyperlink ref="I420" r:id="rId5833" display="http://football6.myfantasyleague.com/2013/detailed?L=59380&amp;W=4&amp;P=9150&amp;YEAR=2012"/>
    <hyperlink ref="J420" r:id="rId5834" display="http://football6.myfantasyleague.com/2013/detailed?L=59380&amp;W=5&amp;P=9150&amp;YEAR=2012"/>
    <hyperlink ref="K420" r:id="rId5835" display="http://football6.myfantasyleague.com/2013/detailed?L=59380&amp;W=6&amp;P=9150&amp;YEAR=2012"/>
    <hyperlink ref="L420" r:id="rId5836" display="http://football6.myfantasyleague.com/2013/detailed?L=59380&amp;W=7&amp;P=9150&amp;YEAR=2012"/>
    <hyperlink ref="M420" r:id="rId5837" display="http://football6.myfantasyleague.com/2013/detailed?L=59380&amp;W=8&amp;P=9150&amp;YEAR=2012"/>
    <hyperlink ref="N420" r:id="rId5838" display="http://football6.myfantasyleague.com/2013/detailed?L=59380&amp;W=9&amp;P=9150&amp;YEAR=2012"/>
    <hyperlink ref="P420" r:id="rId5839" display="http://football6.myfantasyleague.com/2013/detailed?L=59380&amp;W=11&amp;P=9150&amp;YEAR=2012"/>
    <hyperlink ref="Q420" r:id="rId5840" display="http://football6.myfantasyleague.com/2013/detailed?L=59380&amp;W=12&amp;P=9150&amp;YEAR=2012"/>
    <hyperlink ref="R420" r:id="rId5841" display="http://football6.myfantasyleague.com/2013/detailed?L=59380&amp;W=13&amp;P=9150&amp;YEAR=2012"/>
    <hyperlink ref="S420" r:id="rId5842" display="http://football6.myfantasyleague.com/2013/detailed?L=59380&amp;W=14&amp;P=9150&amp;YEAR=2012"/>
    <hyperlink ref="T420" r:id="rId5843" display="http://football6.myfantasyleague.com/2013/detailed?L=59380&amp;W=15&amp;P=9150&amp;YEAR=2012"/>
    <hyperlink ref="U420" r:id="rId5844" display="http://football6.myfantasyleague.com/2013/detailed?L=59380&amp;W=16&amp;P=9150&amp;YEAR=2012"/>
    <hyperlink ref="V420" r:id="rId5845" display="http://football6.myfantasyleague.com/2013/detailed?L=59380&amp;W=17&amp;P=9150&amp;YEAR=2012"/>
    <hyperlink ref="W420" r:id="rId5846" tooltip="Franchise home page" display="http://football6.myfantasyleague.com/2013/options?L=59380&amp;F=0002&amp;O=07"/>
    <hyperlink ref="C421" r:id="rId5847" tooltip="Week 1: vs Cardinals Sun 1:25 p.m. PT" display="http://football6.myfantasyleague.com/2013/player?L=59380&amp;P=8456"/>
    <hyperlink ref="D421" r:id="rId5848" display="http://football6.myfantasyleague.com/2013/player?L=59380&amp;P=8456&amp;YEAR=2012"/>
    <hyperlink ref="F421" r:id="rId5849" display="http://football6.myfantasyleague.com/2013/detailed?L=59380&amp;W=1&amp;P=8456&amp;YEAR=2012"/>
    <hyperlink ref="G421" r:id="rId5850" display="http://football6.myfantasyleague.com/2013/detailed?L=59380&amp;W=2&amp;P=8456&amp;YEAR=2012"/>
    <hyperlink ref="H421" r:id="rId5851" display="http://football6.myfantasyleague.com/2013/detailed?L=59380&amp;W=3&amp;P=8456&amp;YEAR=2012"/>
    <hyperlink ref="I421" r:id="rId5852" display="http://football6.myfantasyleague.com/2013/detailed?L=59380&amp;W=4&amp;P=8456&amp;YEAR=2012"/>
    <hyperlink ref="J421" r:id="rId5853" display="http://football6.myfantasyleague.com/2013/detailed?L=59380&amp;W=5&amp;P=8456&amp;YEAR=2012"/>
    <hyperlink ref="K421" r:id="rId5854" display="http://football6.myfantasyleague.com/2013/detailed?L=59380&amp;W=6&amp;P=8456&amp;YEAR=2012"/>
    <hyperlink ref="L421" r:id="rId5855" display="http://football6.myfantasyleague.com/2013/detailed?L=59380&amp;W=7&amp;P=8456&amp;YEAR=2012"/>
    <hyperlink ref="M421" r:id="rId5856" display="http://football6.myfantasyleague.com/2013/detailed?L=59380&amp;W=8&amp;P=8456&amp;YEAR=2012"/>
    <hyperlink ref="O421" r:id="rId5857" display="http://football6.myfantasyleague.com/2013/detailed?L=59380&amp;W=10&amp;P=8456&amp;YEAR=2012"/>
    <hyperlink ref="P421" r:id="rId5858" display="http://football6.myfantasyleague.com/2013/detailed?L=59380&amp;W=11&amp;P=8456&amp;YEAR=2012"/>
    <hyperlink ref="Q421" r:id="rId5859" display="http://football6.myfantasyleague.com/2013/detailed?L=59380&amp;W=12&amp;P=8456&amp;YEAR=2012"/>
    <hyperlink ref="R421" r:id="rId5860" display="http://football6.myfantasyleague.com/2013/detailed?L=59380&amp;W=13&amp;P=8456&amp;YEAR=2012"/>
    <hyperlink ref="S421" r:id="rId5861" display="http://football6.myfantasyleague.com/2013/detailed?L=59380&amp;W=14&amp;P=8456&amp;YEAR=2012"/>
    <hyperlink ref="T421" r:id="rId5862" display="http://football6.myfantasyleague.com/2013/detailed?L=59380&amp;W=15&amp;P=8456&amp;YEAR=2012"/>
    <hyperlink ref="U421" r:id="rId5863" display="http://football6.myfantasyleague.com/2013/detailed?L=59380&amp;W=16&amp;P=8456&amp;YEAR=2012"/>
    <hyperlink ref="V421" r:id="rId5864" display="http://football6.myfantasyleague.com/2013/detailed?L=59380&amp;W=17&amp;P=8456&amp;YEAR=2012"/>
    <hyperlink ref="W421" r:id="rId5865" tooltip="Franchise home page" display="http://football6.myfantasyleague.com/2013/options?L=59380&amp;F=0007&amp;O=07"/>
    <hyperlink ref="C422" r:id="rId5866" tooltip="Week 1: at Rams Sun 1:25 p.m. PT" display="http://football6.myfantasyleague.com/2013/player?L=59380&amp;P=7393"/>
    <hyperlink ref="D422" r:id="rId5867" display="http://football6.myfantasyleague.com/2013/player?L=59380&amp;P=7393&amp;YEAR=2012"/>
    <hyperlink ref="F422" r:id="rId5868" display="http://football6.myfantasyleague.com/2013/detailed?L=59380&amp;W=1&amp;P=7393&amp;YEAR=2012"/>
    <hyperlink ref="G422" r:id="rId5869" display="http://football6.myfantasyleague.com/2013/detailed?L=59380&amp;W=2&amp;P=7393&amp;YEAR=2012"/>
    <hyperlink ref="H422" r:id="rId5870" display="http://football6.myfantasyleague.com/2013/detailed?L=59380&amp;W=3&amp;P=7393&amp;YEAR=2012"/>
    <hyperlink ref="I422" r:id="rId5871" display="http://football6.myfantasyleague.com/2013/detailed?L=59380&amp;W=4&amp;P=7393&amp;YEAR=2012"/>
    <hyperlink ref="J422" r:id="rId5872" display="http://football6.myfantasyleague.com/2013/detailed?L=59380&amp;W=5&amp;P=7393&amp;YEAR=2012"/>
    <hyperlink ref="K422" r:id="rId5873" display="http://football6.myfantasyleague.com/2013/detailed?L=59380&amp;W=6&amp;P=7393&amp;YEAR=2012"/>
    <hyperlink ref="L422" r:id="rId5874" display="http://football6.myfantasyleague.com/2013/detailed?L=59380&amp;W=7&amp;P=7393&amp;YEAR=2012"/>
    <hyperlink ref="M422" r:id="rId5875" display="http://football6.myfantasyleague.com/2013/detailed?L=59380&amp;W=8&amp;P=7393&amp;YEAR=2012"/>
    <hyperlink ref="N422" r:id="rId5876" display="http://football6.myfantasyleague.com/2013/detailed?L=59380&amp;W=9&amp;P=7393&amp;YEAR=2012"/>
    <hyperlink ref="P422" r:id="rId5877" display="http://football6.myfantasyleague.com/2013/detailed?L=59380&amp;W=11&amp;P=7393&amp;YEAR=2012"/>
    <hyperlink ref="Q422" r:id="rId5878" display="http://football6.myfantasyleague.com/2013/detailed?L=59380&amp;W=12&amp;P=7393&amp;YEAR=2012"/>
    <hyperlink ref="R422" r:id="rId5879" display="http://football6.myfantasyleague.com/2013/detailed?L=59380&amp;W=13&amp;P=7393&amp;YEAR=2012"/>
    <hyperlink ref="S422" r:id="rId5880" display="http://football6.myfantasyleague.com/2013/detailed?L=59380&amp;W=14&amp;P=7393&amp;YEAR=2012"/>
    <hyperlink ref="T422" r:id="rId5881" display="http://football6.myfantasyleague.com/2013/detailed?L=59380&amp;W=15&amp;P=7393&amp;YEAR=2012"/>
    <hyperlink ref="U422" r:id="rId5882" display="http://football6.myfantasyleague.com/2013/detailed?L=59380&amp;W=16&amp;P=7393&amp;YEAR=2012"/>
    <hyperlink ref="V422" r:id="rId5883" display="http://football6.myfantasyleague.com/2013/detailed?L=59380&amp;W=17&amp;P=7393&amp;YEAR=2012"/>
    <hyperlink ref="W422" r:id="rId5884" tooltip="Franchise home page" display="http://football6.myfantasyleague.com/2013/options?L=59380&amp;F=0004&amp;O=07"/>
    <hyperlink ref="C423" r:id="rId5885" tooltip="Week 1: at Steelers Sun 10:00 a.m. PT" display="http://football6.myfantasyleague.com/2013/player?L=59380&amp;P=8062"/>
    <hyperlink ref="D423" r:id="rId5886" display="http://football6.myfantasyleague.com/2013/player?L=59380&amp;P=8062&amp;YEAR=2012"/>
    <hyperlink ref="F423" r:id="rId5887" display="http://football6.myfantasyleague.com/2013/detailed?L=59380&amp;W=1&amp;P=8062&amp;YEAR=2012"/>
    <hyperlink ref="G423" r:id="rId5888" display="http://football6.myfantasyleague.com/2013/detailed?L=59380&amp;W=2&amp;P=8062&amp;YEAR=2012"/>
    <hyperlink ref="H423" r:id="rId5889" display="http://football6.myfantasyleague.com/2013/detailed?L=59380&amp;W=3&amp;P=8062&amp;YEAR=2012"/>
    <hyperlink ref="I423" r:id="rId5890" display="http://football6.myfantasyleague.com/2013/detailed?L=59380&amp;W=4&amp;P=8062&amp;YEAR=2012"/>
    <hyperlink ref="J423" r:id="rId5891" display="http://football6.myfantasyleague.com/2013/detailed?L=59380&amp;W=5&amp;P=8062&amp;YEAR=2012"/>
    <hyperlink ref="K423" r:id="rId5892" display="http://football6.myfantasyleague.com/2013/detailed?L=59380&amp;W=6&amp;P=8062&amp;YEAR=2012"/>
    <hyperlink ref="L423" r:id="rId5893" display="http://football6.myfantasyleague.com/2013/detailed?L=59380&amp;W=7&amp;P=8062&amp;YEAR=2012"/>
    <hyperlink ref="N423" r:id="rId5894" display="http://football6.myfantasyleague.com/2013/detailed?L=59380&amp;W=9&amp;P=8062&amp;YEAR=2012"/>
    <hyperlink ref="O423" r:id="rId5895" display="http://football6.myfantasyleague.com/2013/detailed?L=59380&amp;W=10&amp;P=8062&amp;YEAR=2012"/>
    <hyperlink ref="P423" r:id="rId5896" display="http://football6.myfantasyleague.com/2013/detailed?L=59380&amp;W=11&amp;P=8062&amp;YEAR=2012"/>
    <hyperlink ref="Q423" r:id="rId5897" display="http://football6.myfantasyleague.com/2013/detailed?L=59380&amp;W=12&amp;P=8062&amp;YEAR=2012"/>
    <hyperlink ref="R423" r:id="rId5898" display="http://football6.myfantasyleague.com/2013/detailed?L=59380&amp;W=13&amp;P=8062&amp;YEAR=2012"/>
    <hyperlink ref="S423" r:id="rId5899" display="http://football6.myfantasyleague.com/2013/detailed?L=59380&amp;W=14&amp;P=8062&amp;YEAR=2012"/>
    <hyperlink ref="T423" r:id="rId5900" display="http://football6.myfantasyleague.com/2013/detailed?L=59380&amp;W=15&amp;P=8062&amp;YEAR=2012"/>
    <hyperlink ref="U423" r:id="rId5901" display="http://football6.myfantasyleague.com/2013/detailed?L=59380&amp;W=16&amp;P=8062&amp;YEAR=2012"/>
    <hyperlink ref="V423" r:id="rId5902" display="http://football6.myfantasyleague.com/2013/detailed?L=59380&amp;W=17&amp;P=8062&amp;YEAR=2012"/>
    <hyperlink ref="C424" r:id="rId5903" tooltip="Week 1: at Broncos Thu 5:30 p.m. PT" display="http://football6.myfantasyleague.com/2013/player?L=59380&amp;P=9064"/>
    <hyperlink ref="D424" r:id="rId5904" display="http://football6.myfantasyleague.com/2013/player?L=59380&amp;P=9064&amp;YEAR=2012"/>
    <hyperlink ref="F424" r:id="rId5905" display="http://football6.myfantasyleague.com/2013/detailed?L=59380&amp;W=1&amp;P=9064&amp;YEAR=2012"/>
    <hyperlink ref="G424" r:id="rId5906" display="http://football6.myfantasyleague.com/2013/detailed?L=59380&amp;W=2&amp;P=9064&amp;YEAR=2012"/>
    <hyperlink ref="H424" r:id="rId5907" display="http://football6.myfantasyleague.com/2013/detailed?L=59380&amp;W=3&amp;P=9064&amp;YEAR=2012"/>
    <hyperlink ref="I424" r:id="rId5908" display="http://football6.myfantasyleague.com/2013/detailed?L=59380&amp;W=4&amp;P=9064&amp;YEAR=2012"/>
    <hyperlink ref="J424" r:id="rId5909" display="http://football6.myfantasyleague.com/2013/detailed?L=59380&amp;W=5&amp;P=9064&amp;YEAR=2012"/>
    <hyperlink ref="K424" r:id="rId5910" display="http://football6.myfantasyleague.com/2013/detailed?L=59380&amp;W=6&amp;P=9064&amp;YEAR=2012"/>
    <hyperlink ref="L424" r:id="rId5911" display="http://football6.myfantasyleague.com/2013/detailed?L=59380&amp;W=7&amp;P=9064&amp;YEAR=2012"/>
    <hyperlink ref="N424" r:id="rId5912" display="http://football6.myfantasyleague.com/2013/detailed?L=59380&amp;W=9&amp;P=9064&amp;YEAR=2012"/>
    <hyperlink ref="O424" r:id="rId5913" display="http://football6.myfantasyleague.com/2013/detailed?L=59380&amp;W=10&amp;P=9064&amp;YEAR=2012"/>
    <hyperlink ref="P424" r:id="rId5914" display="http://football6.myfantasyleague.com/2013/detailed?L=59380&amp;W=11&amp;P=9064&amp;YEAR=2012"/>
    <hyperlink ref="Q424" r:id="rId5915" display="http://football6.myfantasyleague.com/2013/detailed?L=59380&amp;W=12&amp;P=9064&amp;YEAR=2012"/>
    <hyperlink ref="R424" r:id="rId5916" display="http://football6.myfantasyleague.com/2013/detailed?L=59380&amp;W=13&amp;P=9064&amp;YEAR=2012"/>
    <hyperlink ref="S424" r:id="rId5917" display="http://football6.myfantasyleague.com/2013/detailed?L=59380&amp;W=14&amp;P=9064&amp;YEAR=2012"/>
    <hyperlink ref="T424" r:id="rId5918" display="http://football6.myfantasyleague.com/2013/detailed?L=59380&amp;W=15&amp;P=9064&amp;YEAR=2012"/>
    <hyperlink ref="U424" r:id="rId5919" display="http://football6.myfantasyleague.com/2013/detailed?L=59380&amp;W=16&amp;P=9064&amp;YEAR=2012"/>
    <hyperlink ref="V424" r:id="rId5920" display="http://football6.myfantasyleague.com/2013/detailed?L=59380&amp;W=17&amp;P=9064&amp;YEAR=2012"/>
    <hyperlink ref="W424" r:id="rId5921" tooltip="Franchise home page" display="http://football6.myfantasyleague.com/2013/options?L=59380&amp;F=0012&amp;O=07"/>
    <hyperlink ref="C425" r:id="rId5922" tooltip="Week 1: vs Raiders Sun 10:00 a.m. PT" display="http://football6.myfantasyleague.com/2013/player?L=59380&amp;P=10743"/>
    <hyperlink ref="D425" r:id="rId5923" display="http://football6.myfantasyleague.com/2013/player?L=59380&amp;P=10743&amp;YEAR=2012"/>
    <hyperlink ref="F425" r:id="rId5924" display="http://football6.myfantasyleague.com/2013/detailed?L=59380&amp;W=1&amp;P=10743&amp;YEAR=2012"/>
    <hyperlink ref="G425" r:id="rId5925" display="http://football6.myfantasyleague.com/2013/detailed?L=59380&amp;W=2&amp;P=10743&amp;YEAR=2012"/>
    <hyperlink ref="H425" r:id="rId5926" display="http://football6.myfantasyleague.com/2013/detailed?L=59380&amp;W=3&amp;P=10743&amp;YEAR=2012"/>
    <hyperlink ref="J425" r:id="rId5927" display="http://football6.myfantasyleague.com/2013/detailed?L=59380&amp;W=5&amp;P=10743&amp;YEAR=2012"/>
    <hyperlink ref="K425" r:id="rId5928" display="http://football6.myfantasyleague.com/2013/detailed?L=59380&amp;W=6&amp;P=10743&amp;YEAR=2012"/>
    <hyperlink ref="L425" r:id="rId5929" display="http://football6.myfantasyleague.com/2013/detailed?L=59380&amp;W=7&amp;P=10743&amp;YEAR=2012"/>
    <hyperlink ref="M425" r:id="rId5930" display="http://football6.myfantasyleague.com/2013/detailed?L=59380&amp;W=8&amp;P=10743&amp;YEAR=2012"/>
    <hyperlink ref="R425" r:id="rId5931" display="http://football6.myfantasyleague.com/2013/detailed?L=59380&amp;W=13&amp;P=10743&amp;YEAR=2012"/>
    <hyperlink ref="S425" r:id="rId5932" display="http://football6.myfantasyleague.com/2013/detailed?L=59380&amp;W=14&amp;P=10743&amp;YEAR=2012"/>
    <hyperlink ref="T425" r:id="rId5933" display="http://football6.myfantasyleague.com/2013/detailed?L=59380&amp;W=15&amp;P=10743&amp;YEAR=2012"/>
    <hyperlink ref="U425" r:id="rId5934" display="http://football6.myfantasyleague.com/2013/detailed?L=59380&amp;W=16&amp;P=10743&amp;YEAR=2012"/>
    <hyperlink ref="V425" r:id="rId5935" display="http://football6.myfantasyleague.com/2013/detailed?L=59380&amp;W=17&amp;P=10743&amp;YEAR=2012"/>
    <hyperlink ref="W425" r:id="rId5936" tooltip="Franchise home page" display="http://football6.myfantasyleague.com/2013/options?L=59380&amp;F=0009&amp;O=07"/>
    <hyperlink ref="C426" r:id="rId5937" tooltip="Week 1: at Rams Sun 1:25 p.m. PT" display="http://football6.myfantasyleague.com/2013/player?L=59380&amp;P=10818"/>
    <hyperlink ref="D426" r:id="rId5938" display="http://football6.myfantasyleague.com/2013/player?L=59380&amp;P=10818&amp;YEAR=2012"/>
    <hyperlink ref="F426" r:id="rId5939" display="http://football6.myfantasyleague.com/2013/detailed?L=59380&amp;W=1&amp;P=10818&amp;YEAR=2012"/>
    <hyperlink ref="G426" r:id="rId5940" display="http://football6.myfantasyleague.com/2013/detailed?L=59380&amp;W=2&amp;P=10818&amp;YEAR=2012"/>
    <hyperlink ref="H426" r:id="rId5941" display="http://football6.myfantasyleague.com/2013/detailed?L=59380&amp;W=3&amp;P=10818&amp;YEAR=2012"/>
    <hyperlink ref="I426" r:id="rId5942" display="http://football6.myfantasyleague.com/2013/detailed?L=59380&amp;W=4&amp;P=10818&amp;YEAR=2012"/>
    <hyperlink ref="J426" r:id="rId5943" display="http://football6.myfantasyleague.com/2013/detailed?L=59380&amp;W=5&amp;P=10818&amp;YEAR=2012"/>
    <hyperlink ref="K426" r:id="rId5944" display="http://football6.myfantasyleague.com/2013/detailed?L=59380&amp;W=6&amp;P=10818&amp;YEAR=2012"/>
    <hyperlink ref="L426" r:id="rId5945" display="http://football6.myfantasyleague.com/2013/detailed?L=59380&amp;W=7&amp;P=10818&amp;YEAR=2012"/>
    <hyperlink ref="M426" r:id="rId5946" display="http://football6.myfantasyleague.com/2013/detailed?L=59380&amp;W=8&amp;P=10818&amp;YEAR=2012"/>
    <hyperlink ref="N426" r:id="rId5947" display="http://football6.myfantasyleague.com/2013/detailed?L=59380&amp;W=9&amp;P=10818&amp;YEAR=2012"/>
    <hyperlink ref="P426" r:id="rId5948" display="http://football6.myfantasyleague.com/2013/detailed?L=59380&amp;W=11&amp;P=10818&amp;YEAR=2012"/>
    <hyperlink ref="Q426" r:id="rId5949" display="http://football6.myfantasyleague.com/2013/detailed?L=59380&amp;W=12&amp;P=10818&amp;YEAR=2012"/>
    <hyperlink ref="R426" r:id="rId5950" display="http://football6.myfantasyleague.com/2013/detailed?L=59380&amp;W=13&amp;P=10818&amp;YEAR=2012"/>
    <hyperlink ref="T426" r:id="rId5951" display="http://football6.myfantasyleague.com/2013/detailed?L=59380&amp;W=15&amp;P=10818&amp;YEAR=2012"/>
    <hyperlink ref="U426" r:id="rId5952" display="http://football6.myfantasyleague.com/2013/detailed?L=59380&amp;W=16&amp;P=10818&amp;YEAR=2012"/>
    <hyperlink ref="V426" r:id="rId5953" display="http://football6.myfantasyleague.com/2013/detailed?L=59380&amp;W=17&amp;P=10818&amp;YEAR=2012"/>
    <hyperlink ref="C427" r:id="rId5954" tooltip="Week 1: at Redskins Mon 4:10 p.m. PT" display="http://football6.myfantasyleague.com/2013/player?L=59380&amp;P=9508"/>
    <hyperlink ref="D427" r:id="rId5955" display="http://football6.myfantasyleague.com/2013/player?L=59380&amp;P=9508&amp;YEAR=2012"/>
    <hyperlink ref="F427" r:id="rId5956" display="http://football6.myfantasyleague.com/2013/detailed?L=59380&amp;W=1&amp;P=9508&amp;YEAR=2012"/>
    <hyperlink ref="G427" r:id="rId5957" display="http://football6.myfantasyleague.com/2013/detailed?L=59380&amp;W=2&amp;P=9508&amp;YEAR=2012"/>
    <hyperlink ref="H427" r:id="rId5958" display="http://football6.myfantasyleague.com/2013/detailed?L=59380&amp;W=3&amp;P=9508&amp;YEAR=2012"/>
    <hyperlink ref="I427" r:id="rId5959" display="http://football6.myfantasyleague.com/2013/detailed?L=59380&amp;W=4&amp;P=9508&amp;YEAR=2012"/>
    <hyperlink ref="J427" r:id="rId5960" display="http://football6.myfantasyleague.com/2013/detailed?L=59380&amp;W=5&amp;P=9508&amp;YEAR=2012"/>
    <hyperlink ref="K427" r:id="rId5961" display="http://football6.myfantasyleague.com/2013/detailed?L=59380&amp;W=6&amp;P=9508&amp;YEAR=2012"/>
    <hyperlink ref="L427" r:id="rId5962" display="http://football6.myfantasyleague.com/2013/detailed?L=59380&amp;W=7&amp;P=9508&amp;YEAR=2012"/>
    <hyperlink ref="M427" r:id="rId5963" display="http://football6.myfantasyleague.com/2013/detailed?L=59380&amp;W=8&amp;P=9508&amp;YEAR=2012"/>
    <hyperlink ref="O427" r:id="rId5964" display="http://football6.myfantasyleague.com/2013/detailed?L=59380&amp;W=10&amp;P=9508&amp;YEAR=2012"/>
    <hyperlink ref="P427" r:id="rId5965" display="http://football6.myfantasyleague.com/2013/detailed?L=59380&amp;W=11&amp;P=9508&amp;YEAR=2012"/>
    <hyperlink ref="Q427" r:id="rId5966" display="http://football6.myfantasyleague.com/2013/detailed?L=59380&amp;W=12&amp;P=9508&amp;YEAR=2012"/>
    <hyperlink ref="R427" r:id="rId5967" display="http://football6.myfantasyleague.com/2013/detailed?L=59380&amp;W=13&amp;P=9508&amp;YEAR=2012"/>
    <hyperlink ref="S427" r:id="rId5968" display="http://football6.myfantasyleague.com/2013/detailed?L=59380&amp;W=14&amp;P=9508&amp;YEAR=2012"/>
    <hyperlink ref="T427" r:id="rId5969" display="http://football6.myfantasyleague.com/2013/detailed?L=59380&amp;W=15&amp;P=9508&amp;YEAR=2012"/>
    <hyperlink ref="U427" r:id="rId5970" display="http://football6.myfantasyleague.com/2013/detailed?L=59380&amp;W=16&amp;P=9508&amp;YEAR=2012"/>
    <hyperlink ref="V427" r:id="rId5971" display="http://football6.myfantasyleague.com/2013/detailed?L=59380&amp;W=17&amp;P=9508&amp;YEAR=2012"/>
    <hyperlink ref="C428" r:id="rId5972" tooltip="Week 1: vs Eagles Mon 4:10 p.m. PT" display="http://football6.myfantasyleague.com/2013/player?L=59380&amp;P=3549"/>
    <hyperlink ref="D428" r:id="rId5973" display="http://football6.myfantasyleague.com/2013/player?L=59380&amp;P=3549&amp;YEAR=2012"/>
    <hyperlink ref="F428" r:id="rId5974" display="http://football6.myfantasyleague.com/2013/detailed?L=59380&amp;W=1&amp;P=3549&amp;YEAR=2012"/>
    <hyperlink ref="G428" r:id="rId5975" display="http://football6.myfantasyleague.com/2013/detailed?L=59380&amp;W=2&amp;P=3549&amp;YEAR=2012"/>
    <hyperlink ref="H428" r:id="rId5976" display="http://football6.myfantasyleague.com/2013/detailed?L=59380&amp;W=3&amp;P=3549&amp;YEAR=2012"/>
    <hyperlink ref="I428" r:id="rId5977" display="http://football6.myfantasyleague.com/2013/detailed?L=59380&amp;W=4&amp;P=3549&amp;YEAR=2012"/>
    <hyperlink ref="J428" r:id="rId5978" display="http://football6.myfantasyleague.com/2013/detailed?L=59380&amp;W=5&amp;P=3549&amp;YEAR=2012"/>
    <hyperlink ref="K428" r:id="rId5979" display="http://football6.myfantasyleague.com/2013/detailed?L=59380&amp;W=6&amp;P=3549&amp;YEAR=2012"/>
    <hyperlink ref="L428" r:id="rId5980" display="http://football6.myfantasyleague.com/2013/detailed?L=59380&amp;W=7&amp;P=3549&amp;YEAR=2012"/>
    <hyperlink ref="M428" r:id="rId5981" display="http://football6.myfantasyleague.com/2013/detailed?L=59380&amp;W=8&amp;P=3549&amp;YEAR=2012"/>
    <hyperlink ref="N428" r:id="rId5982" display="http://football6.myfantasyleague.com/2013/detailed?L=59380&amp;W=9&amp;P=3549&amp;YEAR=2012"/>
    <hyperlink ref="P428" r:id="rId5983" display="http://football6.myfantasyleague.com/2013/detailed?L=59380&amp;W=11&amp;P=3549&amp;YEAR=2012"/>
    <hyperlink ref="Q428" r:id="rId5984" display="http://football6.myfantasyleague.com/2013/detailed?L=59380&amp;W=12&amp;P=3549&amp;YEAR=2012"/>
    <hyperlink ref="R428" r:id="rId5985" display="http://football6.myfantasyleague.com/2013/detailed?L=59380&amp;W=13&amp;P=3549&amp;YEAR=2012"/>
    <hyperlink ref="S428" r:id="rId5986" display="http://football6.myfantasyleague.com/2013/detailed?L=59380&amp;W=14&amp;P=3549&amp;YEAR=2012"/>
    <hyperlink ref="T428" r:id="rId5987" display="http://football6.myfantasyleague.com/2013/detailed?L=59380&amp;W=15&amp;P=3549&amp;YEAR=2012"/>
    <hyperlink ref="U428" r:id="rId5988" display="http://football6.myfantasyleague.com/2013/detailed?L=59380&amp;W=16&amp;P=3549&amp;YEAR=2012"/>
    <hyperlink ref="V428" r:id="rId5989" display="http://football6.myfantasyleague.com/2013/detailed?L=59380&amp;W=17&amp;P=3549&amp;YEAR=2012"/>
    <hyperlink ref="W428" r:id="rId5990" tooltip="Franchise home page" display="http://football6.myfantasyleague.com/2013/options?L=59380&amp;F=0005&amp;O=07"/>
    <hyperlink ref="C429" r:id="rId5991" tooltip="Week 1: vs Seahawks Sun 10:00 a.m. PT" display="http://football6.myfantasyleague.com/2013/player?L=59380&amp;P=6974"/>
    <hyperlink ref="D429" r:id="rId5992" display="http://football6.myfantasyleague.com/2013/player?L=59380&amp;P=6974&amp;YEAR=2012"/>
    <hyperlink ref="F429" r:id="rId5993" display="http://football6.myfantasyleague.com/2013/detailed?L=59380&amp;W=1&amp;P=6974&amp;YEAR=2012"/>
    <hyperlink ref="G429" r:id="rId5994" display="http://football6.myfantasyleague.com/2013/detailed?L=59380&amp;W=2&amp;P=6974&amp;YEAR=2012"/>
    <hyperlink ref="P429" r:id="rId5995" display="http://football6.myfantasyleague.com/2013/detailed?L=59380&amp;W=11&amp;P=6974&amp;YEAR=2012"/>
    <hyperlink ref="Q429" r:id="rId5996" display="http://football6.myfantasyleague.com/2013/detailed?L=59380&amp;W=12&amp;P=6974&amp;YEAR=2012"/>
    <hyperlink ref="R429" r:id="rId5997" display="http://football6.myfantasyleague.com/2013/detailed?L=59380&amp;W=13&amp;P=6974&amp;YEAR=2012"/>
    <hyperlink ref="S429" r:id="rId5998" display="http://football6.myfantasyleague.com/2013/detailed?L=59380&amp;W=14&amp;P=6974&amp;YEAR=2012"/>
    <hyperlink ref="T429" r:id="rId5999" display="http://football6.myfantasyleague.com/2013/detailed?L=59380&amp;W=15&amp;P=6974&amp;YEAR=2012"/>
    <hyperlink ref="U429" r:id="rId6000" display="http://football6.myfantasyleague.com/2013/detailed?L=59380&amp;W=16&amp;P=6974&amp;YEAR=2012"/>
    <hyperlink ref="C430" r:id="rId6001" tooltip="Week 1: at Jaguars Sun 10:00 a.m. PT" display="http://football6.myfantasyleague.com/2013/player?L=59380&amp;P=9117"/>
    <hyperlink ref="D430" r:id="rId6002" display="http://football6.myfantasyleague.com/2013/player?L=59380&amp;P=9117&amp;YEAR=2012"/>
    <hyperlink ref="G430" r:id="rId6003" display="http://football6.myfantasyleague.com/2013/detailed?L=59380&amp;W=2&amp;P=9117&amp;YEAR=2012"/>
    <hyperlink ref="H430" r:id="rId6004" display="http://football6.myfantasyleague.com/2013/detailed?L=59380&amp;W=3&amp;P=9117&amp;YEAR=2012"/>
    <hyperlink ref="I430" r:id="rId6005" display="http://football6.myfantasyleague.com/2013/detailed?L=59380&amp;W=4&amp;P=9117&amp;YEAR=2012"/>
    <hyperlink ref="J430" r:id="rId6006" display="http://football6.myfantasyleague.com/2013/detailed?L=59380&amp;W=5&amp;P=9117&amp;YEAR=2012"/>
    <hyperlink ref="K430" r:id="rId6007" display="http://football6.myfantasyleague.com/2013/detailed?L=59380&amp;W=6&amp;P=9117&amp;YEAR=2012"/>
    <hyperlink ref="M430" r:id="rId6008" display="http://football6.myfantasyleague.com/2013/detailed?L=59380&amp;W=8&amp;P=9117&amp;YEAR=2012"/>
    <hyperlink ref="N430" r:id="rId6009" display="http://football6.myfantasyleague.com/2013/detailed?L=59380&amp;W=9&amp;P=9117&amp;YEAR=2012"/>
    <hyperlink ref="O430" r:id="rId6010" display="http://football6.myfantasyleague.com/2013/detailed?L=59380&amp;W=10&amp;P=9117&amp;YEAR=2012"/>
    <hyperlink ref="P430" r:id="rId6011" display="http://football6.myfantasyleague.com/2013/detailed?L=59380&amp;W=11&amp;P=9117&amp;YEAR=2012"/>
    <hyperlink ref="Q430" r:id="rId6012" display="http://football6.myfantasyleague.com/2013/detailed?L=59380&amp;W=12&amp;P=9117&amp;YEAR=2012"/>
    <hyperlink ref="R430" r:id="rId6013" display="http://football6.myfantasyleague.com/2013/detailed?L=59380&amp;W=13&amp;P=9117&amp;YEAR=2012"/>
    <hyperlink ref="S430" r:id="rId6014" display="http://football6.myfantasyleague.com/2013/detailed?L=59380&amp;W=14&amp;P=9117&amp;YEAR=2012"/>
    <hyperlink ref="T430" r:id="rId6015" display="http://football6.myfantasyleague.com/2013/detailed?L=59380&amp;W=15&amp;P=9117&amp;YEAR=2012"/>
    <hyperlink ref="U430" r:id="rId6016" display="http://football6.myfantasyleague.com/2013/detailed?L=59380&amp;W=16&amp;P=9117&amp;YEAR=2012"/>
    <hyperlink ref="V430" r:id="rId6017" display="http://football6.myfantasyleague.com/2013/detailed?L=59380&amp;W=17&amp;P=9117&amp;YEAR=2012"/>
    <hyperlink ref="C431" r:id="rId6018" tooltip="Week 1: vs Texans Mon 7:20 p.m. PT" display="http://football6.myfantasyleague.com/2013/player?L=59380&amp;P=1600"/>
    <hyperlink ref="D431" r:id="rId6019" display="http://football6.myfantasyleague.com/2013/player?L=59380&amp;P=1600&amp;YEAR=2012"/>
    <hyperlink ref="F431" r:id="rId6020" display="http://football6.myfantasyleague.com/2013/detailed?L=59380&amp;W=1&amp;P=1600&amp;YEAR=2012"/>
    <hyperlink ref="G431" r:id="rId6021" display="http://football6.myfantasyleague.com/2013/detailed?L=59380&amp;W=2&amp;P=1600&amp;YEAR=2012"/>
    <hyperlink ref="H431" r:id="rId6022" display="http://football6.myfantasyleague.com/2013/detailed?L=59380&amp;W=3&amp;P=1600&amp;YEAR=2012"/>
    <hyperlink ref="I431" r:id="rId6023" display="http://football6.myfantasyleague.com/2013/detailed?L=59380&amp;W=4&amp;P=1600&amp;YEAR=2012"/>
    <hyperlink ref="J431" r:id="rId6024" display="http://football6.myfantasyleague.com/2013/detailed?L=59380&amp;W=5&amp;P=1600&amp;YEAR=2012"/>
    <hyperlink ref="K431" r:id="rId6025" display="http://football6.myfantasyleague.com/2013/detailed?L=59380&amp;W=6&amp;P=1600&amp;YEAR=2012"/>
    <hyperlink ref="M431" r:id="rId6026" display="http://football6.myfantasyleague.com/2013/detailed?L=59380&amp;W=8&amp;P=1600&amp;YEAR=2012"/>
    <hyperlink ref="N431" r:id="rId6027" display="http://football6.myfantasyleague.com/2013/detailed?L=59380&amp;W=9&amp;P=1600&amp;YEAR=2012"/>
    <hyperlink ref="O431" r:id="rId6028" display="http://football6.myfantasyleague.com/2013/detailed?L=59380&amp;W=10&amp;P=1600&amp;YEAR=2012"/>
    <hyperlink ref="P431" r:id="rId6029" display="http://football6.myfantasyleague.com/2013/detailed?L=59380&amp;W=11&amp;P=1600&amp;YEAR=2012"/>
    <hyperlink ref="Q431" r:id="rId6030" display="http://football6.myfantasyleague.com/2013/detailed?L=59380&amp;W=12&amp;P=1600&amp;YEAR=2012"/>
    <hyperlink ref="R431" r:id="rId6031" display="http://football6.myfantasyleague.com/2013/detailed?L=59380&amp;W=13&amp;P=1600&amp;YEAR=2012"/>
    <hyperlink ref="S431" r:id="rId6032" display="http://football6.myfantasyleague.com/2013/detailed?L=59380&amp;W=14&amp;P=1600&amp;YEAR=2012"/>
    <hyperlink ref="T431" r:id="rId6033" display="http://football6.myfantasyleague.com/2013/detailed?L=59380&amp;W=15&amp;P=1600&amp;YEAR=2012"/>
    <hyperlink ref="C432" r:id="rId6034" tooltip="Week 1: at Rams Sun 1:25 p.m. PT" display="http://football6.myfantasyleague.com/2013/player?L=59380&amp;P=10721"/>
    <hyperlink ref="D432" r:id="rId6035" display="http://football6.myfantasyleague.com/2013/player?L=59380&amp;P=10721&amp;YEAR=2012"/>
    <hyperlink ref="F432" r:id="rId6036" display="http://football6.myfantasyleague.com/2013/detailed?L=59380&amp;W=1&amp;P=10721&amp;YEAR=2012"/>
    <hyperlink ref="G432" r:id="rId6037" display="http://football6.myfantasyleague.com/2013/detailed?L=59380&amp;W=2&amp;P=10721&amp;YEAR=2012"/>
    <hyperlink ref="H432" r:id="rId6038" display="http://football6.myfantasyleague.com/2013/detailed?L=59380&amp;W=3&amp;P=10721&amp;YEAR=2012"/>
    <hyperlink ref="I432" r:id="rId6039" display="http://football6.myfantasyleague.com/2013/detailed?L=59380&amp;W=4&amp;P=10721&amp;YEAR=2012"/>
    <hyperlink ref="J432" r:id="rId6040" display="http://football6.myfantasyleague.com/2013/detailed?L=59380&amp;W=5&amp;P=10721&amp;YEAR=2012"/>
    <hyperlink ref="K432" r:id="rId6041" display="http://football6.myfantasyleague.com/2013/detailed?L=59380&amp;W=6&amp;P=10721&amp;YEAR=2012"/>
    <hyperlink ref="L432" r:id="rId6042" display="http://football6.myfantasyleague.com/2013/detailed?L=59380&amp;W=7&amp;P=10721&amp;YEAR=2012"/>
    <hyperlink ref="M432" r:id="rId6043" display="http://football6.myfantasyleague.com/2013/detailed?L=59380&amp;W=8&amp;P=10721&amp;YEAR=2012"/>
    <hyperlink ref="N432" r:id="rId6044" display="http://football6.myfantasyleague.com/2013/detailed?L=59380&amp;W=9&amp;P=10721&amp;YEAR=2012"/>
    <hyperlink ref="P432" r:id="rId6045" display="http://football6.myfantasyleague.com/2013/detailed?L=59380&amp;W=11&amp;P=10721&amp;YEAR=2012"/>
    <hyperlink ref="Q432" r:id="rId6046" display="http://football6.myfantasyleague.com/2013/detailed?L=59380&amp;W=12&amp;P=10721&amp;YEAR=2012"/>
    <hyperlink ref="R432" r:id="rId6047" display="http://football6.myfantasyleague.com/2013/detailed?L=59380&amp;W=13&amp;P=10721&amp;YEAR=2012"/>
    <hyperlink ref="S432" r:id="rId6048" display="http://football6.myfantasyleague.com/2013/detailed?L=59380&amp;W=14&amp;P=10721&amp;YEAR=2012"/>
    <hyperlink ref="T432" r:id="rId6049" display="http://football6.myfantasyleague.com/2013/detailed?L=59380&amp;W=15&amp;P=10721&amp;YEAR=2012"/>
    <hyperlink ref="U432" r:id="rId6050" display="http://football6.myfantasyleague.com/2013/detailed?L=59380&amp;W=16&amp;P=10721&amp;YEAR=2012"/>
    <hyperlink ref="V432" r:id="rId6051" display="http://football6.myfantasyleague.com/2013/detailed?L=59380&amp;W=17&amp;P=10721&amp;YEAR=2012"/>
    <hyperlink ref="W432" r:id="rId6052" tooltip="Franchise home page" display="http://football6.myfantasyleague.com/2013/options?L=59380&amp;F=0006&amp;O=07"/>
    <hyperlink ref="C433" r:id="rId6053" tooltip="Week 1: at Colts Sun 10:00 a.m. PT" display="http://football6.myfantasyleague.com/2013/player?L=59380&amp;P=9254"/>
    <hyperlink ref="D433" r:id="rId6054" display="http://football6.myfantasyleague.com/2013/player?L=59380&amp;P=9254&amp;YEAR=2012"/>
    <hyperlink ref="S433" r:id="rId6055" display="http://football6.myfantasyleague.com/2013/detailed?L=59380&amp;W=14&amp;P=9254&amp;YEAR=2012"/>
    <hyperlink ref="T433" r:id="rId6056" display="http://football6.myfantasyleague.com/2013/detailed?L=59380&amp;W=15&amp;P=9254&amp;YEAR=2012"/>
    <hyperlink ref="U433" r:id="rId6057" display="http://football6.myfantasyleague.com/2013/detailed?L=59380&amp;W=16&amp;P=9254&amp;YEAR=2012"/>
    <hyperlink ref="C434" r:id="rId6058" tooltip="Week 1: at Steelers Sun 10:00 a.m. PT" display="http://football6.myfantasyleague.com/2013/player?L=59380&amp;P=9660"/>
    <hyperlink ref="D434" r:id="rId6059" display="http://football6.myfantasyleague.com/2013/player?L=59380&amp;P=9660&amp;YEAR=2012"/>
    <hyperlink ref="F434" r:id="rId6060" display="http://football6.myfantasyleague.com/2013/detailed?L=59380&amp;W=1&amp;P=9660&amp;YEAR=2012"/>
    <hyperlink ref="G434" r:id="rId6061" display="http://football6.myfantasyleague.com/2013/detailed?L=59380&amp;W=2&amp;P=9660&amp;YEAR=2012"/>
    <hyperlink ref="H434" r:id="rId6062" display="http://football6.myfantasyleague.com/2013/detailed?L=59380&amp;W=3&amp;P=9660&amp;YEAR=2012"/>
    <hyperlink ref="J434" r:id="rId6063" display="http://football6.myfantasyleague.com/2013/detailed?L=59380&amp;W=5&amp;P=9660&amp;YEAR=2012"/>
    <hyperlink ref="K434" r:id="rId6064" display="http://football6.myfantasyleague.com/2013/detailed?L=59380&amp;W=6&amp;P=9660&amp;YEAR=2012"/>
    <hyperlink ref="L434" r:id="rId6065" display="http://football6.myfantasyleague.com/2013/detailed?L=59380&amp;W=7&amp;P=9660&amp;YEAR=2012"/>
    <hyperlink ref="M434" r:id="rId6066" display="http://football6.myfantasyleague.com/2013/detailed?L=59380&amp;W=8&amp;P=9660&amp;YEAR=2012"/>
    <hyperlink ref="N434" r:id="rId6067" display="http://football6.myfantasyleague.com/2013/detailed?L=59380&amp;W=9&amp;P=9660&amp;YEAR=2012"/>
    <hyperlink ref="O434" r:id="rId6068" display="http://football6.myfantasyleague.com/2013/detailed?L=59380&amp;W=10&amp;P=9660&amp;YEAR=2012"/>
    <hyperlink ref="P434" r:id="rId6069" display="http://football6.myfantasyleague.com/2013/detailed?L=59380&amp;W=11&amp;P=9660&amp;YEAR=2012"/>
    <hyperlink ref="Q434" r:id="rId6070" display="http://football6.myfantasyleague.com/2013/detailed?L=59380&amp;W=12&amp;P=9660&amp;YEAR=2012"/>
    <hyperlink ref="R434" r:id="rId6071" display="http://football6.myfantasyleague.com/2013/detailed?L=59380&amp;W=13&amp;P=9660&amp;YEAR=2012"/>
    <hyperlink ref="S434" r:id="rId6072" display="http://football6.myfantasyleague.com/2013/detailed?L=59380&amp;W=14&amp;P=9660&amp;YEAR=2012"/>
    <hyperlink ref="T434" r:id="rId6073" display="http://football6.myfantasyleague.com/2013/detailed?L=59380&amp;W=15&amp;P=9660&amp;YEAR=2012"/>
    <hyperlink ref="U434" r:id="rId6074" display="http://football6.myfantasyleague.com/2013/detailed?L=59380&amp;W=16&amp;P=9660&amp;YEAR=2012"/>
    <hyperlink ref="V434" r:id="rId6075" display="http://football6.myfantasyleague.com/2013/detailed?L=59380&amp;W=17&amp;P=9660&amp;YEAR=2012"/>
    <hyperlink ref="C435" r:id="rId6076" tooltip="Week 1: at Redskins Mon 4:10 p.m. PT" display="http://football6.myfantasyleague.com/2013/player?L=59380&amp;P=10699"/>
    <hyperlink ref="D435" r:id="rId6077" display="http://football6.myfantasyleague.com/2013/player?L=59380&amp;P=10699&amp;YEAR=2012"/>
    <hyperlink ref="O435" r:id="rId6078" display="http://football6.myfantasyleague.com/2013/detailed?L=59380&amp;W=10&amp;P=10699&amp;YEAR=2012"/>
    <hyperlink ref="P435" r:id="rId6079" display="http://football6.myfantasyleague.com/2013/detailed?L=59380&amp;W=11&amp;P=10699&amp;YEAR=2012"/>
    <hyperlink ref="Q435" r:id="rId6080" display="http://football6.myfantasyleague.com/2013/detailed?L=59380&amp;W=12&amp;P=10699&amp;YEAR=2012"/>
    <hyperlink ref="R435" r:id="rId6081" display="http://football6.myfantasyleague.com/2013/detailed?L=59380&amp;W=13&amp;P=10699&amp;YEAR=2012"/>
    <hyperlink ref="S435" r:id="rId6082" display="http://football6.myfantasyleague.com/2013/detailed?L=59380&amp;W=14&amp;P=10699&amp;YEAR=2012"/>
    <hyperlink ref="T435" r:id="rId6083" display="http://football6.myfantasyleague.com/2013/detailed?L=59380&amp;W=15&amp;P=10699&amp;YEAR=2012"/>
    <hyperlink ref="U435" r:id="rId6084" display="http://football6.myfantasyleague.com/2013/detailed?L=59380&amp;W=16&amp;P=10699&amp;YEAR=2012"/>
    <hyperlink ref="C436" r:id="rId6085" tooltip="Week 1: vs Buccaneers Sun 10:00 a.m. PT" display="http://football6.myfantasyleague.com/2013/player?L=59380&amp;P=8851"/>
    <hyperlink ref="D436" r:id="rId6086" display="http://football6.myfantasyleague.com/2013/player?L=59380&amp;P=8851&amp;YEAR=2012"/>
    <hyperlink ref="F436" r:id="rId6087" display="http://football6.myfantasyleague.com/2013/detailed?L=59380&amp;W=1&amp;P=8851&amp;YEAR=2012"/>
    <hyperlink ref="G436" r:id="rId6088" display="http://football6.myfantasyleague.com/2013/detailed?L=59380&amp;W=2&amp;P=8851&amp;YEAR=2012"/>
    <hyperlink ref="H436" r:id="rId6089" display="http://football6.myfantasyleague.com/2013/detailed?L=59380&amp;W=3&amp;P=8851&amp;YEAR=2012"/>
    <hyperlink ref="I436" r:id="rId6090" display="http://football6.myfantasyleague.com/2013/detailed?L=59380&amp;W=4&amp;P=8851&amp;YEAR=2012"/>
    <hyperlink ref="J436" r:id="rId6091" display="http://football6.myfantasyleague.com/2013/detailed?L=59380&amp;W=5&amp;P=8851&amp;YEAR=2012"/>
    <hyperlink ref="K436" r:id="rId6092" display="http://football6.myfantasyleague.com/2013/detailed?L=59380&amp;W=6&amp;P=8851&amp;YEAR=2012"/>
    <hyperlink ref="L436" r:id="rId6093" display="http://football6.myfantasyleague.com/2013/detailed?L=59380&amp;W=7&amp;P=8851&amp;YEAR=2012"/>
    <hyperlink ref="M436" r:id="rId6094" display="http://football6.myfantasyleague.com/2013/detailed?L=59380&amp;W=8&amp;P=8851&amp;YEAR=2012"/>
    <hyperlink ref="O436" r:id="rId6095" display="http://football6.myfantasyleague.com/2013/detailed?L=59380&amp;W=10&amp;P=8851&amp;YEAR=2012"/>
    <hyperlink ref="P436" r:id="rId6096" display="http://football6.myfantasyleague.com/2013/detailed?L=59380&amp;W=11&amp;P=8851&amp;YEAR=2012"/>
    <hyperlink ref="Q436" r:id="rId6097" display="http://football6.myfantasyleague.com/2013/detailed?L=59380&amp;W=12&amp;P=8851&amp;YEAR=2012"/>
    <hyperlink ref="R436" r:id="rId6098" display="http://football6.myfantasyleague.com/2013/detailed?L=59380&amp;W=13&amp;P=8851&amp;YEAR=2012"/>
    <hyperlink ref="S436" r:id="rId6099" display="http://football6.myfantasyleague.com/2013/detailed?L=59380&amp;W=14&amp;P=8851&amp;YEAR=2012"/>
    <hyperlink ref="T436" r:id="rId6100" display="http://football6.myfantasyleague.com/2013/detailed?L=59380&amp;W=15&amp;P=8851&amp;YEAR=2012"/>
    <hyperlink ref="U436" r:id="rId6101" display="http://football6.myfantasyleague.com/2013/detailed?L=59380&amp;W=16&amp;P=8851&amp;YEAR=2012"/>
    <hyperlink ref="V436" r:id="rId6102" display="http://football6.myfantasyleague.com/2013/detailed?L=59380&amp;W=17&amp;P=8851&amp;YEAR=2012"/>
    <hyperlink ref="C437" r:id="rId6103" tooltip="Week 1: vs Titans Sun 10:00 a.m. PT" display="http://football6.myfantasyleague.com/2013/player?L=59380&amp;P=6636"/>
    <hyperlink ref="D437" r:id="rId6104" display="http://football6.myfantasyleague.com/2013/player?L=59380&amp;P=6636&amp;YEAR=2012"/>
    <hyperlink ref="F437" r:id="rId6105" display="http://football6.myfantasyleague.com/2013/detailed?L=59380&amp;W=1&amp;P=6636&amp;YEAR=2012"/>
    <hyperlink ref="G437" r:id="rId6106" display="http://football6.myfantasyleague.com/2013/detailed?L=59380&amp;W=2&amp;P=6636&amp;YEAR=2012"/>
    <hyperlink ref="H437" r:id="rId6107" display="http://football6.myfantasyleague.com/2013/detailed?L=59380&amp;W=3&amp;P=6636&amp;YEAR=2012"/>
    <hyperlink ref="J437" r:id="rId6108" display="http://football6.myfantasyleague.com/2013/detailed?L=59380&amp;W=5&amp;P=6636&amp;YEAR=2012"/>
    <hyperlink ref="K437" r:id="rId6109" display="http://football6.myfantasyleague.com/2013/detailed?L=59380&amp;W=6&amp;P=6636&amp;YEAR=2012"/>
    <hyperlink ref="L437" r:id="rId6110" display="http://football6.myfantasyleague.com/2013/detailed?L=59380&amp;W=7&amp;P=6636&amp;YEAR=2012"/>
    <hyperlink ref="M437" r:id="rId6111" display="http://football6.myfantasyleague.com/2013/detailed?L=59380&amp;W=8&amp;P=6636&amp;YEAR=2012"/>
    <hyperlink ref="N437" r:id="rId6112" display="http://football6.myfantasyleague.com/2013/detailed?L=59380&amp;W=9&amp;P=6636&amp;YEAR=2012"/>
    <hyperlink ref="O437" r:id="rId6113" display="http://football6.myfantasyleague.com/2013/detailed?L=59380&amp;W=10&amp;P=6636&amp;YEAR=2012"/>
    <hyperlink ref="P437" r:id="rId6114" display="http://football6.myfantasyleague.com/2013/detailed?L=59380&amp;W=11&amp;P=6636&amp;YEAR=2012"/>
    <hyperlink ref="Q437" r:id="rId6115" display="http://football6.myfantasyleague.com/2013/detailed?L=59380&amp;W=12&amp;P=6636&amp;YEAR=2012"/>
    <hyperlink ref="R437" r:id="rId6116" display="http://football6.myfantasyleague.com/2013/detailed?L=59380&amp;W=13&amp;P=6636&amp;YEAR=2012"/>
    <hyperlink ref="S437" r:id="rId6117" display="http://football6.myfantasyleague.com/2013/detailed?L=59380&amp;W=14&amp;P=6636&amp;YEAR=2012"/>
    <hyperlink ref="T437" r:id="rId6118" display="http://football6.myfantasyleague.com/2013/detailed?L=59380&amp;W=15&amp;P=6636&amp;YEAR=2012"/>
    <hyperlink ref="U437" r:id="rId6119" display="http://football6.myfantasyleague.com/2013/detailed?L=59380&amp;W=16&amp;P=6636&amp;YEAR=2012"/>
    <hyperlink ref="V437" r:id="rId6120" display="http://football6.myfantasyleague.com/2013/detailed?L=59380&amp;W=17&amp;P=6636&amp;YEAR=2012"/>
    <hyperlink ref="C438" r:id="rId6121" tooltip="Week 1: vs Eagles Mon 4:10 p.m. PT" display="http://football6.myfantasyleague.com/2013/player?L=59380&amp;P=10487"/>
    <hyperlink ref="D438" r:id="rId6122" display="http://football6.myfantasyleague.com/2013/player?L=59380&amp;P=10487&amp;YEAR=2012"/>
    <hyperlink ref="K438" r:id="rId6123" display="http://football6.myfantasyleague.com/2013/detailed?L=59380&amp;W=6&amp;P=10487&amp;YEAR=2012"/>
    <hyperlink ref="L438" r:id="rId6124" display="http://football6.myfantasyleague.com/2013/detailed?L=59380&amp;W=7&amp;P=10487&amp;YEAR=2012"/>
    <hyperlink ref="M438" r:id="rId6125" display="http://football6.myfantasyleague.com/2013/detailed?L=59380&amp;W=8&amp;P=10487&amp;YEAR=2012"/>
    <hyperlink ref="N438" r:id="rId6126" display="http://football6.myfantasyleague.com/2013/detailed?L=59380&amp;W=9&amp;P=10487&amp;YEAR=2012"/>
    <hyperlink ref="P438" r:id="rId6127" display="http://football6.myfantasyleague.com/2013/detailed?L=59380&amp;W=11&amp;P=10487&amp;YEAR=2012"/>
    <hyperlink ref="Q438" r:id="rId6128" display="http://football6.myfantasyleague.com/2013/detailed?L=59380&amp;W=12&amp;P=10487&amp;YEAR=2012"/>
    <hyperlink ref="R438" r:id="rId6129" display="http://football6.myfantasyleague.com/2013/detailed?L=59380&amp;W=13&amp;P=10487&amp;YEAR=2012"/>
    <hyperlink ref="S438" r:id="rId6130" display="http://football6.myfantasyleague.com/2013/detailed?L=59380&amp;W=14&amp;P=10487&amp;YEAR=2012"/>
    <hyperlink ref="T438" r:id="rId6131" display="http://football6.myfantasyleague.com/2013/detailed?L=59380&amp;W=15&amp;P=10487&amp;YEAR=2012"/>
    <hyperlink ref="U438" r:id="rId6132" display="http://football6.myfantasyleague.com/2013/detailed?L=59380&amp;W=16&amp;P=10487&amp;YEAR=2012"/>
    <hyperlink ref="V438" r:id="rId6133" display="http://football6.myfantasyleague.com/2013/detailed?L=59380&amp;W=17&amp;P=10487&amp;YEAR=2012"/>
    <hyperlink ref="C439" r:id="rId6134" tooltip="Week 1: vs Chiefs Sun 10:00 a.m. PT" display="http://football6.myfantasyleague.com/2013/player?L=59380&amp;P=9278"/>
    <hyperlink ref="D439" r:id="rId6135" display="http://football6.myfantasyleague.com/2013/player?L=59380&amp;P=9278&amp;YEAR=2012"/>
    <hyperlink ref="F439" r:id="rId6136" display="http://football6.myfantasyleague.com/2013/detailed?L=59380&amp;W=1&amp;P=9278&amp;YEAR=2012"/>
    <hyperlink ref="G439" r:id="rId6137" display="http://football6.myfantasyleague.com/2013/detailed?L=59380&amp;W=2&amp;P=9278&amp;YEAR=2012"/>
    <hyperlink ref="H439" r:id="rId6138" display="http://football6.myfantasyleague.com/2013/detailed?L=59380&amp;W=3&amp;P=9278&amp;YEAR=2012"/>
    <hyperlink ref="I439" r:id="rId6139" display="http://football6.myfantasyleague.com/2013/detailed?L=59380&amp;W=4&amp;P=9278&amp;YEAR=2012"/>
    <hyperlink ref="J439" r:id="rId6140" display="http://football6.myfantasyleague.com/2013/detailed?L=59380&amp;W=5&amp;P=9278&amp;YEAR=2012"/>
    <hyperlink ref="K439" r:id="rId6141" display="http://football6.myfantasyleague.com/2013/detailed?L=59380&amp;W=6&amp;P=9278&amp;YEAR=2012"/>
    <hyperlink ref="L439" r:id="rId6142" display="http://football6.myfantasyleague.com/2013/detailed?L=59380&amp;W=7&amp;P=9278&amp;YEAR=2012"/>
    <hyperlink ref="N439" r:id="rId6143" display="http://football6.myfantasyleague.com/2013/detailed?L=59380&amp;W=9&amp;P=9278&amp;YEAR=2012"/>
    <hyperlink ref="O439" r:id="rId6144" display="http://football6.myfantasyleague.com/2013/detailed?L=59380&amp;W=10&amp;P=9278&amp;YEAR=2012"/>
    <hyperlink ref="P439" r:id="rId6145" display="http://football6.myfantasyleague.com/2013/detailed?L=59380&amp;W=11&amp;P=9278&amp;YEAR=2012"/>
    <hyperlink ref="Q439" r:id="rId6146" display="http://football6.myfantasyleague.com/2013/detailed?L=59380&amp;W=12&amp;P=9278&amp;YEAR=2012"/>
    <hyperlink ref="R439" r:id="rId6147" display="http://football6.myfantasyleague.com/2013/detailed?L=59380&amp;W=13&amp;P=9278&amp;YEAR=2012"/>
    <hyperlink ref="S439" r:id="rId6148" display="http://football6.myfantasyleague.com/2013/detailed?L=59380&amp;W=14&amp;P=9278&amp;YEAR=2012"/>
    <hyperlink ref="T439" r:id="rId6149" display="http://football6.myfantasyleague.com/2013/detailed?L=59380&amp;W=15&amp;P=9278&amp;YEAR=2012"/>
    <hyperlink ref="U439" r:id="rId6150" display="http://football6.myfantasyleague.com/2013/detailed?L=59380&amp;W=16&amp;P=9278&amp;YEAR=2012"/>
    <hyperlink ref="V439" r:id="rId6151" display="http://football6.myfantasyleague.com/2013/detailed?L=59380&amp;W=17&amp;P=9278&amp;YEAR=2012"/>
    <hyperlink ref="C440" r:id="rId6152" tooltip="Week 1: vs Dolphins Sun 10:00 a.m. PT" display="http://football6.myfantasyleague.com/2013/player?L=59380&amp;P=10989"/>
    <hyperlink ref="D440" r:id="rId6153" display="http://football6.myfantasyleague.com/2013/player?L=59380&amp;P=10989&amp;YEAR=2012"/>
    <hyperlink ref="F440" r:id="rId6154" display="http://football6.myfantasyleague.com/2013/detailed?L=59380&amp;W=1&amp;P=10989&amp;YEAR=2012"/>
    <hyperlink ref="G440" r:id="rId6155" display="http://football6.myfantasyleague.com/2013/detailed?L=59380&amp;W=2&amp;P=10989&amp;YEAR=2012"/>
    <hyperlink ref="H440" r:id="rId6156" display="http://football6.myfantasyleague.com/2013/detailed?L=59380&amp;W=3&amp;P=10989&amp;YEAR=2012"/>
    <hyperlink ref="I440" r:id="rId6157" display="http://football6.myfantasyleague.com/2013/detailed?L=59380&amp;W=4&amp;P=10989&amp;YEAR=2012"/>
    <hyperlink ref="J440" r:id="rId6158" display="http://football6.myfantasyleague.com/2013/detailed?L=59380&amp;W=5&amp;P=10989&amp;YEAR=2012"/>
    <hyperlink ref="K440" r:id="rId6159" display="http://football6.myfantasyleague.com/2013/detailed?L=59380&amp;W=6&amp;P=10989&amp;YEAR=2012"/>
    <hyperlink ref="L440" r:id="rId6160" display="http://football6.myfantasyleague.com/2013/detailed?L=59380&amp;W=7&amp;P=10989&amp;YEAR=2012"/>
    <hyperlink ref="M440" r:id="rId6161" display="http://football6.myfantasyleague.com/2013/detailed?L=59380&amp;W=8&amp;P=10989&amp;YEAR=2012"/>
    <hyperlink ref="N440" r:id="rId6162" display="http://football6.myfantasyleague.com/2013/detailed?L=59380&amp;W=9&amp;P=10989&amp;YEAR=2012"/>
    <hyperlink ref="P440" r:id="rId6163" display="http://football6.myfantasyleague.com/2013/detailed?L=59380&amp;W=11&amp;P=10989&amp;YEAR=2012"/>
    <hyperlink ref="Q440" r:id="rId6164" display="http://football6.myfantasyleague.com/2013/detailed?L=59380&amp;W=12&amp;P=10989&amp;YEAR=2012"/>
    <hyperlink ref="R440" r:id="rId6165" display="http://football6.myfantasyleague.com/2013/detailed?L=59380&amp;W=13&amp;P=10989&amp;YEAR=2012"/>
    <hyperlink ref="S440" r:id="rId6166" display="http://football6.myfantasyleague.com/2013/detailed?L=59380&amp;W=14&amp;P=10989&amp;YEAR=2012"/>
    <hyperlink ref="T440" r:id="rId6167" display="http://football6.myfantasyleague.com/2013/detailed?L=59380&amp;W=15&amp;P=10989&amp;YEAR=2012"/>
    <hyperlink ref="U440" r:id="rId6168" display="http://football6.myfantasyleague.com/2013/detailed?L=59380&amp;W=16&amp;P=10989&amp;YEAR=2012"/>
    <hyperlink ref="V440" r:id="rId6169" display="http://football6.myfantasyleague.com/2013/detailed?L=59380&amp;W=17&amp;P=10989&amp;YEAR=2012"/>
    <hyperlink ref="C441" r:id="rId6170" tooltip="Week 1: vs Bengals Sun 10:00 a.m. PT" display="http://football6.myfantasyleague.com/2013/player?L=59380&amp;P=9122"/>
    <hyperlink ref="D441" r:id="rId6171" display="http://football6.myfantasyleague.com/2013/player?L=59380&amp;P=9122&amp;YEAR=2012"/>
    <hyperlink ref="F441" r:id="rId6172" display="http://football6.myfantasyleague.com/2013/detailed?L=59380&amp;W=1&amp;P=9122&amp;YEAR=2012"/>
    <hyperlink ref="G441" r:id="rId6173" display="http://football6.myfantasyleague.com/2013/detailed?L=59380&amp;W=2&amp;P=9122&amp;YEAR=2012"/>
    <hyperlink ref="I441" r:id="rId6174" display="http://football6.myfantasyleague.com/2013/detailed?L=59380&amp;W=4&amp;P=9122&amp;YEAR=2012"/>
    <hyperlink ref="J441" r:id="rId6175" display="http://football6.myfantasyleague.com/2013/detailed?L=59380&amp;W=5&amp;P=9122&amp;YEAR=2012"/>
    <hyperlink ref="L441" r:id="rId6176" display="http://football6.myfantasyleague.com/2013/detailed?L=59380&amp;W=7&amp;P=9122&amp;YEAR=2012"/>
    <hyperlink ref="M441" r:id="rId6177" display="http://football6.myfantasyleague.com/2013/detailed?L=59380&amp;W=8&amp;P=9122&amp;YEAR=2012"/>
    <hyperlink ref="N441" r:id="rId6178" display="http://football6.myfantasyleague.com/2013/detailed?L=59380&amp;W=9&amp;P=9122&amp;YEAR=2012"/>
    <hyperlink ref="O441" r:id="rId6179" display="http://football6.myfantasyleague.com/2013/detailed?L=59380&amp;W=10&amp;P=9122&amp;YEAR=2012"/>
    <hyperlink ref="P441" r:id="rId6180" display="http://football6.myfantasyleague.com/2013/detailed?L=59380&amp;W=11&amp;P=9122&amp;YEAR=2012"/>
    <hyperlink ref="Q441" r:id="rId6181" display="http://football6.myfantasyleague.com/2013/detailed?L=59380&amp;W=12&amp;P=9122&amp;YEAR=2012"/>
    <hyperlink ref="R441" r:id="rId6182" display="http://football6.myfantasyleague.com/2013/detailed?L=59380&amp;W=13&amp;P=9122&amp;YEAR=2012"/>
    <hyperlink ref="S441" r:id="rId6183" display="http://football6.myfantasyleague.com/2013/detailed?L=59380&amp;W=14&amp;P=9122&amp;YEAR=2012"/>
    <hyperlink ref="T441" r:id="rId6184" display="http://football6.myfantasyleague.com/2013/detailed?L=59380&amp;W=15&amp;P=9122&amp;YEAR=2012"/>
    <hyperlink ref="U441" r:id="rId6185" display="http://football6.myfantasyleague.com/2013/detailed?L=59380&amp;W=16&amp;P=9122&amp;YEAR=2012"/>
    <hyperlink ref="V441" r:id="rId6186" display="http://football6.myfantasyleague.com/2013/detailed?L=59380&amp;W=17&amp;P=9122&amp;YEAR=2012"/>
    <hyperlink ref="W441" r:id="rId6187" tooltip="Franchise home page" display="http://football6.myfantasyleague.com/2013/options?L=59380&amp;F=0004&amp;O=07"/>
    <hyperlink ref="C442" r:id="rId6188" tooltip="Week 1: at Chargers Mon 7:20 p.m. PT" display="http://football6.myfantasyleague.com/2013/player?L=59380&amp;P=9690"/>
    <hyperlink ref="D442" r:id="rId6189" display="http://football6.myfantasyleague.com/2013/player?L=59380&amp;P=9690&amp;YEAR=2012"/>
    <hyperlink ref="F442" r:id="rId6190" display="http://football6.myfantasyleague.com/2013/detailed?L=59380&amp;W=1&amp;P=9690&amp;YEAR=2012"/>
    <hyperlink ref="G442" r:id="rId6191" display="http://football6.myfantasyleague.com/2013/detailed?L=59380&amp;W=2&amp;P=9690&amp;YEAR=2012"/>
    <hyperlink ref="H442" r:id="rId6192" display="http://football6.myfantasyleague.com/2013/detailed?L=59380&amp;W=3&amp;P=9690&amp;YEAR=2012"/>
    <hyperlink ref="I442" r:id="rId6193" display="http://football6.myfantasyleague.com/2013/detailed?L=59380&amp;W=4&amp;P=9690&amp;YEAR=2012"/>
    <hyperlink ref="J442" r:id="rId6194" display="http://football6.myfantasyleague.com/2013/detailed?L=59380&amp;W=5&amp;P=9690&amp;YEAR=2012"/>
    <hyperlink ref="K442" r:id="rId6195" display="http://football6.myfantasyleague.com/2013/detailed?L=59380&amp;W=6&amp;P=9690&amp;YEAR=2012"/>
    <hyperlink ref="L442" r:id="rId6196" display="http://football6.myfantasyleague.com/2013/detailed?L=59380&amp;W=7&amp;P=9690&amp;YEAR=2012"/>
    <hyperlink ref="N442" r:id="rId6197" display="http://football6.myfantasyleague.com/2013/detailed?L=59380&amp;W=9&amp;P=9690&amp;YEAR=2012"/>
    <hyperlink ref="O442" r:id="rId6198" display="http://football6.myfantasyleague.com/2013/detailed?L=59380&amp;W=10&amp;P=9690&amp;YEAR=2012"/>
    <hyperlink ref="P442" r:id="rId6199" display="http://football6.myfantasyleague.com/2013/detailed?L=59380&amp;W=11&amp;P=9690&amp;YEAR=2012"/>
    <hyperlink ref="Q442" r:id="rId6200" display="http://football6.myfantasyleague.com/2013/detailed?L=59380&amp;W=12&amp;P=9690&amp;YEAR=2012"/>
    <hyperlink ref="R442" r:id="rId6201" display="http://football6.myfantasyleague.com/2013/detailed?L=59380&amp;W=13&amp;P=9690&amp;YEAR=2012"/>
    <hyperlink ref="S442" r:id="rId6202" display="http://football6.myfantasyleague.com/2013/detailed?L=59380&amp;W=14&amp;P=9690&amp;YEAR=2012"/>
    <hyperlink ref="T442" r:id="rId6203" display="http://football6.myfantasyleague.com/2013/detailed?L=59380&amp;W=15&amp;P=9690&amp;YEAR=2012"/>
    <hyperlink ref="U442" r:id="rId6204" display="http://football6.myfantasyleague.com/2013/detailed?L=59380&amp;W=16&amp;P=9690&amp;YEAR=2012"/>
    <hyperlink ref="V442" r:id="rId6205" display="http://football6.myfantasyleague.com/2013/detailed?L=59380&amp;W=17&amp;P=9690&amp;YEAR=2012"/>
    <hyperlink ref="W442" r:id="rId6206" tooltip="Franchise home page" display="http://football6.myfantasyleague.com/2013/options?L=59380&amp;F=0010&amp;O=07"/>
    <hyperlink ref="C443" r:id="rId6207" tooltip="Week 1: at Jets Sun 10:00 a.m. PT" display="http://football6.myfantasyleague.com/2013/player?L=59380&amp;P=10339"/>
    <hyperlink ref="D443" r:id="rId6208" display="http://football6.myfantasyleague.com/2013/player?L=59380&amp;P=10339&amp;YEAR=2012"/>
    <hyperlink ref="F443" r:id="rId6209" display="http://football6.myfantasyleague.com/2013/detailed?L=59380&amp;W=1&amp;P=10339&amp;YEAR=2012"/>
    <hyperlink ref="G443" r:id="rId6210" display="http://football6.myfantasyleague.com/2013/detailed?L=59380&amp;W=2&amp;P=10339&amp;YEAR=2012"/>
    <hyperlink ref="H443" r:id="rId6211" display="http://football6.myfantasyleague.com/2013/detailed?L=59380&amp;W=3&amp;P=10339&amp;YEAR=2012"/>
    <hyperlink ref="I443" r:id="rId6212" display="http://football6.myfantasyleague.com/2013/detailed?L=59380&amp;W=4&amp;P=10339&amp;YEAR=2012"/>
    <hyperlink ref="K443" r:id="rId6213" display="http://football6.myfantasyleague.com/2013/detailed?L=59380&amp;W=6&amp;P=10339&amp;YEAR=2012"/>
    <hyperlink ref="L443" r:id="rId6214" display="http://football6.myfantasyleague.com/2013/detailed?L=59380&amp;W=7&amp;P=10339&amp;YEAR=2012"/>
    <hyperlink ref="M443" r:id="rId6215" display="http://football6.myfantasyleague.com/2013/detailed?L=59380&amp;W=8&amp;P=10339&amp;YEAR=2012"/>
    <hyperlink ref="N443" r:id="rId6216" display="http://football6.myfantasyleague.com/2013/detailed?L=59380&amp;W=9&amp;P=10339&amp;YEAR=2012"/>
    <hyperlink ref="O443" r:id="rId6217" display="http://football6.myfantasyleague.com/2013/detailed?L=59380&amp;W=10&amp;P=10339&amp;YEAR=2012"/>
    <hyperlink ref="P443" r:id="rId6218" display="http://football6.myfantasyleague.com/2013/detailed?L=59380&amp;W=11&amp;P=10339&amp;YEAR=2012"/>
    <hyperlink ref="Q443" r:id="rId6219" display="http://football6.myfantasyleague.com/2013/detailed?L=59380&amp;W=12&amp;P=10339&amp;YEAR=2012"/>
    <hyperlink ref="R443" r:id="rId6220" display="http://football6.myfantasyleague.com/2013/detailed?L=59380&amp;W=13&amp;P=10339&amp;YEAR=2012"/>
    <hyperlink ref="S443" r:id="rId6221" display="http://football6.myfantasyleague.com/2013/detailed?L=59380&amp;W=14&amp;P=10339&amp;YEAR=2012"/>
    <hyperlink ref="T443" r:id="rId6222" display="http://football6.myfantasyleague.com/2013/detailed?L=59380&amp;W=15&amp;P=10339&amp;YEAR=2012"/>
    <hyperlink ref="U443" r:id="rId6223" display="http://football6.myfantasyleague.com/2013/detailed?L=59380&amp;W=16&amp;P=10339&amp;YEAR=2012"/>
    <hyperlink ref="V443" r:id="rId6224" display="http://football6.myfantasyleague.com/2013/detailed?L=59380&amp;W=17&amp;P=10339&amp;YEAR=2012"/>
    <hyperlink ref="W443" r:id="rId6225" tooltip="Franchise home page" display="http://football6.myfantasyleague.com/2013/options?L=59380&amp;F=0010&amp;O=07"/>
    <hyperlink ref="C444" r:id="rId6226" tooltip="Week 1: Bye" display="http://football6.myfantasyleague.com/2013/player?L=59380&amp;P=9622"/>
    <hyperlink ref="D444" r:id="rId6227" display="http://football6.myfantasyleague.com/2013/player?L=59380&amp;P=9622&amp;YEAR=2012"/>
    <hyperlink ref="G444" r:id="rId6228" display="http://football6.myfantasyleague.com/2013/detailed?L=59380&amp;W=2&amp;P=9622&amp;YEAR=2012"/>
    <hyperlink ref="H444" r:id="rId6229" display="http://football6.myfantasyleague.com/2013/detailed?L=59380&amp;W=3&amp;P=9622&amp;YEAR=2012"/>
    <hyperlink ref="I444" r:id="rId6230" display="http://football6.myfantasyleague.com/2013/detailed?L=59380&amp;W=4&amp;P=9622&amp;YEAR=2012"/>
    <hyperlink ref="K444" r:id="rId6231" display="http://football6.myfantasyleague.com/2013/detailed?L=59380&amp;W=6&amp;P=9622&amp;YEAR=2012"/>
    <hyperlink ref="L444" r:id="rId6232" display="http://football6.myfantasyleague.com/2013/detailed?L=59380&amp;W=7&amp;P=9622&amp;YEAR=2012"/>
    <hyperlink ref="M444" r:id="rId6233" display="http://football6.myfantasyleague.com/2013/detailed?L=59380&amp;W=8&amp;P=9622&amp;YEAR=2012"/>
    <hyperlink ref="N444" r:id="rId6234" display="http://football6.myfantasyleague.com/2013/detailed?L=59380&amp;W=9&amp;P=9622&amp;YEAR=2012"/>
    <hyperlink ref="O444" r:id="rId6235" display="http://football6.myfantasyleague.com/2013/detailed?L=59380&amp;W=10&amp;P=9622&amp;YEAR=2012"/>
    <hyperlink ref="P444" r:id="rId6236" display="http://football6.myfantasyleague.com/2013/detailed?L=59380&amp;W=11&amp;P=9622&amp;YEAR=2012"/>
    <hyperlink ref="Q444" r:id="rId6237" display="http://football6.myfantasyleague.com/2013/detailed?L=59380&amp;W=12&amp;P=9622&amp;YEAR=2012"/>
    <hyperlink ref="R444" r:id="rId6238" display="http://football6.myfantasyleague.com/2013/detailed?L=59380&amp;W=13&amp;P=9622&amp;YEAR=2012"/>
    <hyperlink ref="S444" r:id="rId6239" display="http://football6.myfantasyleague.com/2013/detailed?L=59380&amp;W=14&amp;P=9622&amp;YEAR=2012"/>
    <hyperlink ref="T444" r:id="rId6240" display="http://football6.myfantasyleague.com/2013/detailed?L=59380&amp;W=15&amp;P=9622&amp;YEAR=2012"/>
    <hyperlink ref="U444" r:id="rId6241" display="http://football6.myfantasyleague.com/2013/detailed?L=59380&amp;W=16&amp;P=9622&amp;YEAR=2012"/>
    <hyperlink ref="V444" r:id="rId6242" display="http://football6.myfantasyleague.com/2013/detailed?L=59380&amp;W=17&amp;P=9622&amp;YEAR=2012"/>
    <hyperlink ref="C445" r:id="rId6243" tooltip="Week 1: at Bills Sun 10:00 a.m. PT" display="http://football6.myfantasyleague.com/2013/player?L=59380&amp;P=10952"/>
    <hyperlink ref="D445" r:id="rId6244" display="http://football6.myfantasyleague.com/2013/player?L=59380&amp;P=10952&amp;YEAR=2012"/>
    <hyperlink ref="K445" r:id="rId6245" display="http://football6.myfantasyleague.com/2013/detailed?L=59380&amp;W=6&amp;P=10952&amp;YEAR=2012"/>
    <hyperlink ref="L445" r:id="rId6246" display="http://football6.myfantasyleague.com/2013/detailed?L=59380&amp;W=7&amp;P=10952&amp;YEAR=2012"/>
    <hyperlink ref="M445" r:id="rId6247" display="http://football6.myfantasyleague.com/2013/detailed?L=59380&amp;W=8&amp;P=10952&amp;YEAR=2012"/>
    <hyperlink ref="O445" r:id="rId6248" display="http://football6.myfantasyleague.com/2013/detailed?L=59380&amp;W=10&amp;P=10952&amp;YEAR=2012"/>
    <hyperlink ref="Q445" r:id="rId6249" display="http://football6.myfantasyleague.com/2013/detailed?L=59380&amp;W=12&amp;P=10952&amp;YEAR=2012"/>
    <hyperlink ref="R445" r:id="rId6250" display="http://football6.myfantasyleague.com/2013/detailed?L=59380&amp;W=13&amp;P=10952&amp;YEAR=2012"/>
    <hyperlink ref="S445" r:id="rId6251" display="http://football6.myfantasyleague.com/2013/detailed?L=59380&amp;W=14&amp;P=10952&amp;YEAR=2012"/>
    <hyperlink ref="T445" r:id="rId6252" display="http://football6.myfantasyleague.com/2013/detailed?L=59380&amp;W=15&amp;P=10952&amp;YEAR=2012"/>
    <hyperlink ref="U445" r:id="rId6253" display="http://football6.myfantasyleague.com/2013/detailed?L=59380&amp;W=16&amp;P=10952&amp;YEAR=2012"/>
    <hyperlink ref="V445" r:id="rId6254" display="http://football6.myfantasyleague.com/2013/detailed?L=59380&amp;W=17&amp;P=10952&amp;YEAR=2012"/>
    <hyperlink ref="C446" r:id="rId6255" tooltip="Week 1: at 49ers Sun 1:25 p.m. PT" display="http://football6.myfantasyleague.com/2013/player?L=59380&amp;P=10174"/>
    <hyperlink ref="D446" r:id="rId6256" display="http://football6.myfantasyleague.com/2013/player?L=59380&amp;P=10174&amp;YEAR=2012"/>
    <hyperlink ref="F446" r:id="rId6257" display="http://football6.myfantasyleague.com/2013/detailed?L=59380&amp;W=1&amp;P=10174&amp;YEAR=2012"/>
    <hyperlink ref="G446" r:id="rId6258" display="http://football6.myfantasyleague.com/2013/detailed?L=59380&amp;W=2&amp;P=10174&amp;YEAR=2012"/>
    <hyperlink ref="H446" r:id="rId6259" display="http://football6.myfantasyleague.com/2013/detailed?L=59380&amp;W=3&amp;P=10174&amp;YEAR=2012"/>
    <hyperlink ref="I446" r:id="rId6260" display="http://football6.myfantasyleague.com/2013/detailed?L=59380&amp;W=4&amp;P=10174&amp;YEAR=2012"/>
    <hyperlink ref="J446" r:id="rId6261" display="http://football6.myfantasyleague.com/2013/detailed?L=59380&amp;W=5&amp;P=10174&amp;YEAR=2012"/>
    <hyperlink ref="K446" r:id="rId6262" display="http://football6.myfantasyleague.com/2013/detailed?L=59380&amp;W=6&amp;P=10174&amp;YEAR=2012"/>
    <hyperlink ref="L446" r:id="rId6263" display="http://football6.myfantasyleague.com/2013/detailed?L=59380&amp;W=7&amp;P=10174&amp;YEAR=2012"/>
    <hyperlink ref="M446" r:id="rId6264" display="http://football6.myfantasyleague.com/2013/detailed?L=59380&amp;W=8&amp;P=10174&amp;YEAR=2012"/>
    <hyperlink ref="N446" r:id="rId6265" display="http://football6.myfantasyleague.com/2013/detailed?L=59380&amp;W=9&amp;P=10174&amp;YEAR=2012"/>
    <hyperlink ref="P446" r:id="rId6266" display="http://football6.myfantasyleague.com/2013/detailed?L=59380&amp;W=11&amp;P=10174&amp;YEAR=2012"/>
    <hyperlink ref="Q446" r:id="rId6267" display="http://football6.myfantasyleague.com/2013/detailed?L=59380&amp;W=12&amp;P=10174&amp;YEAR=2012"/>
    <hyperlink ref="R446" r:id="rId6268" display="http://football6.myfantasyleague.com/2013/detailed?L=59380&amp;W=13&amp;P=10174&amp;YEAR=2012"/>
    <hyperlink ref="S446" r:id="rId6269" display="http://football6.myfantasyleague.com/2013/detailed?L=59380&amp;W=14&amp;P=10174&amp;YEAR=2012"/>
    <hyperlink ref="T446" r:id="rId6270" display="http://football6.myfantasyleague.com/2013/detailed?L=59380&amp;W=15&amp;P=10174&amp;YEAR=2012"/>
    <hyperlink ref="U446" r:id="rId6271" display="http://football6.myfantasyleague.com/2013/detailed?L=59380&amp;W=16&amp;P=10174&amp;YEAR=2012"/>
    <hyperlink ref="V446" r:id="rId6272" display="http://football6.myfantasyleague.com/2013/detailed?L=59380&amp;W=17&amp;P=10174&amp;YEAR=2012"/>
    <hyperlink ref="C447" r:id="rId6273" tooltip="Week 1: vs Raiders Sun 10:00 a.m. PT" display="http://football6.myfantasyleague.com/2013/player?L=59380&amp;P=7074"/>
    <hyperlink ref="D447" r:id="rId6274" display="http://football6.myfantasyleague.com/2013/player?L=59380&amp;P=7074&amp;YEAR=2012"/>
    <hyperlink ref="F447" r:id="rId6275" display="http://football6.myfantasyleague.com/2013/detailed?L=59380&amp;W=1&amp;P=7074&amp;YEAR=2012"/>
    <hyperlink ref="G447" r:id="rId6276" display="http://football6.myfantasyleague.com/2013/detailed?L=59380&amp;W=2&amp;P=7074&amp;YEAR=2012"/>
    <hyperlink ref="H447" r:id="rId6277" display="http://football6.myfantasyleague.com/2013/detailed?L=59380&amp;W=3&amp;P=7074&amp;YEAR=2012"/>
    <hyperlink ref="I447" r:id="rId6278" display="http://football6.myfantasyleague.com/2013/detailed?L=59380&amp;W=4&amp;P=7074&amp;YEAR=2012"/>
    <hyperlink ref="J447" r:id="rId6279" display="http://football6.myfantasyleague.com/2013/detailed?L=59380&amp;W=5&amp;P=7074&amp;YEAR=2012"/>
    <hyperlink ref="K447" r:id="rId6280" display="http://football6.myfantasyleague.com/2013/detailed?L=59380&amp;W=6&amp;P=7074&amp;YEAR=2012"/>
    <hyperlink ref="M447" r:id="rId6281" display="http://football6.myfantasyleague.com/2013/detailed?L=59380&amp;W=8&amp;P=7074&amp;YEAR=2012"/>
    <hyperlink ref="N447" r:id="rId6282" display="http://football6.myfantasyleague.com/2013/detailed?L=59380&amp;W=9&amp;P=7074&amp;YEAR=2012"/>
    <hyperlink ref="O447" r:id="rId6283" display="http://football6.myfantasyleague.com/2013/detailed?L=59380&amp;W=10&amp;P=7074&amp;YEAR=2012"/>
    <hyperlink ref="Q447" r:id="rId6284" display="http://football6.myfantasyleague.com/2013/detailed?L=59380&amp;W=12&amp;P=7074&amp;YEAR=2012"/>
    <hyperlink ref="S447" r:id="rId6285" display="http://football6.myfantasyleague.com/2013/detailed?L=59380&amp;W=14&amp;P=7074&amp;YEAR=2012"/>
    <hyperlink ref="T447" r:id="rId6286" display="http://football6.myfantasyleague.com/2013/detailed?L=59380&amp;W=15&amp;P=7074&amp;YEAR=2012"/>
    <hyperlink ref="C448" r:id="rId6287" tooltip="Week 1: at Saints Sun 10:00 a.m. PT" display="http://football6.myfantasyleague.com/2013/player?L=59380&amp;P=9855"/>
    <hyperlink ref="D448" r:id="rId6288" display="http://football6.myfantasyleague.com/2013/player?L=59380&amp;P=9855&amp;YEAR=2012"/>
    <hyperlink ref="F448" r:id="rId6289" display="http://football6.myfantasyleague.com/2013/detailed?L=59380&amp;W=1&amp;P=9855&amp;YEAR=2012"/>
    <hyperlink ref="G448" r:id="rId6290" display="http://football6.myfantasyleague.com/2013/detailed?L=59380&amp;W=2&amp;P=9855&amp;YEAR=2012"/>
    <hyperlink ref="H448" r:id="rId6291" display="http://football6.myfantasyleague.com/2013/detailed?L=59380&amp;W=3&amp;P=9855&amp;YEAR=2012"/>
    <hyperlink ref="I448" r:id="rId6292" display="http://football6.myfantasyleague.com/2013/detailed?L=59380&amp;W=4&amp;P=9855&amp;YEAR=2012"/>
    <hyperlink ref="J448" r:id="rId6293" display="http://football6.myfantasyleague.com/2013/detailed?L=59380&amp;W=5&amp;P=9855&amp;YEAR=2012"/>
    <hyperlink ref="K448" r:id="rId6294" display="http://football6.myfantasyleague.com/2013/detailed?L=59380&amp;W=6&amp;P=9855&amp;YEAR=2012"/>
    <hyperlink ref="M448" r:id="rId6295" display="http://football6.myfantasyleague.com/2013/detailed?L=59380&amp;W=8&amp;P=9855&amp;YEAR=2012"/>
    <hyperlink ref="N448" r:id="rId6296" display="http://football6.myfantasyleague.com/2013/detailed?L=59380&amp;W=9&amp;P=9855&amp;YEAR=2012"/>
    <hyperlink ref="O448" r:id="rId6297" display="http://football6.myfantasyleague.com/2013/detailed?L=59380&amp;W=10&amp;P=9855&amp;YEAR=2012"/>
    <hyperlink ref="P448" r:id="rId6298" display="http://football6.myfantasyleague.com/2013/detailed?L=59380&amp;W=11&amp;P=9855&amp;YEAR=2012"/>
    <hyperlink ref="Q448" r:id="rId6299" display="http://football6.myfantasyleague.com/2013/detailed?L=59380&amp;W=12&amp;P=9855&amp;YEAR=2012"/>
    <hyperlink ref="R448" r:id="rId6300" display="http://football6.myfantasyleague.com/2013/detailed?L=59380&amp;W=13&amp;P=9855&amp;YEAR=2012"/>
    <hyperlink ref="S448" r:id="rId6301" display="http://football6.myfantasyleague.com/2013/detailed?L=59380&amp;W=14&amp;P=9855&amp;YEAR=2012"/>
    <hyperlink ref="T448" r:id="rId6302" display="http://football6.myfantasyleague.com/2013/detailed?L=59380&amp;W=15&amp;P=9855&amp;YEAR=2012"/>
    <hyperlink ref="U448" r:id="rId6303" display="http://football6.myfantasyleague.com/2013/detailed?L=59380&amp;W=16&amp;P=9855&amp;YEAR=2012"/>
    <hyperlink ref="V448" r:id="rId6304" display="http://football6.myfantasyleague.com/2013/detailed?L=59380&amp;W=17&amp;P=9855&amp;YEAR=2012"/>
    <hyperlink ref="C449" r:id="rId6305" tooltip="Week 1: vs Raiders Sun 10:00 a.m. PT" display="http://football6.myfantasyleague.com/2013/player?L=59380&amp;P=10982"/>
    <hyperlink ref="D449" r:id="rId6306" display="http://football6.myfantasyleague.com/2013/player?L=59380&amp;P=10982&amp;YEAR=2012"/>
    <hyperlink ref="F449" r:id="rId6307" display="http://football6.myfantasyleague.com/2013/detailed?L=59380&amp;W=1&amp;P=10982&amp;YEAR=2012"/>
    <hyperlink ref="G449" r:id="rId6308" display="http://football6.myfantasyleague.com/2013/detailed?L=59380&amp;W=2&amp;P=10982&amp;YEAR=2012"/>
    <hyperlink ref="H449" r:id="rId6309" display="http://football6.myfantasyleague.com/2013/detailed?L=59380&amp;W=3&amp;P=10982&amp;YEAR=2012"/>
    <hyperlink ref="J449" r:id="rId6310" display="http://football6.myfantasyleague.com/2013/detailed?L=59380&amp;W=5&amp;P=10982&amp;YEAR=2012"/>
    <hyperlink ref="K449" r:id="rId6311" display="http://football6.myfantasyleague.com/2013/detailed?L=59380&amp;W=6&amp;P=10982&amp;YEAR=2012"/>
    <hyperlink ref="L449" r:id="rId6312" display="http://football6.myfantasyleague.com/2013/detailed?L=59380&amp;W=7&amp;P=10982&amp;YEAR=2012"/>
    <hyperlink ref="M449" r:id="rId6313" display="http://football6.myfantasyleague.com/2013/detailed?L=59380&amp;W=8&amp;P=10982&amp;YEAR=2012"/>
    <hyperlink ref="N449" r:id="rId6314" display="http://football6.myfantasyleague.com/2013/detailed?L=59380&amp;W=9&amp;P=10982&amp;YEAR=2012"/>
    <hyperlink ref="O449" r:id="rId6315" display="http://football6.myfantasyleague.com/2013/detailed?L=59380&amp;W=10&amp;P=10982&amp;YEAR=2012"/>
    <hyperlink ref="P449" r:id="rId6316" display="http://football6.myfantasyleague.com/2013/detailed?L=59380&amp;W=11&amp;P=10982&amp;YEAR=2012"/>
    <hyperlink ref="Q449" r:id="rId6317" display="http://football6.myfantasyleague.com/2013/detailed?L=59380&amp;W=12&amp;P=10982&amp;YEAR=2012"/>
    <hyperlink ref="R449" r:id="rId6318" display="http://football6.myfantasyleague.com/2013/detailed?L=59380&amp;W=13&amp;P=10982&amp;YEAR=2012"/>
    <hyperlink ref="S449" r:id="rId6319" display="http://football6.myfantasyleague.com/2013/detailed?L=59380&amp;W=14&amp;P=10982&amp;YEAR=2012"/>
    <hyperlink ref="T449" r:id="rId6320" display="http://football6.myfantasyleague.com/2013/detailed?L=59380&amp;W=15&amp;P=10982&amp;YEAR=2012"/>
    <hyperlink ref="U449" r:id="rId6321" display="http://football6.myfantasyleague.com/2013/detailed?L=59380&amp;W=16&amp;P=10982&amp;YEAR=2012"/>
    <hyperlink ref="V449" r:id="rId6322" display="http://football6.myfantasyleague.com/2013/detailed?L=59380&amp;W=17&amp;P=10982&amp;YEAR=2012"/>
    <hyperlink ref="W449" r:id="rId6323" tooltip="Franchise home page" display="http://football6.myfantasyleague.com/2013/options?L=59380&amp;F=0002&amp;O=07"/>
    <hyperlink ref="C450" r:id="rId6324" tooltip="Week 1: at Jets Sun 10:00 a.m. PT" display="http://football6.myfantasyleague.com/2013/player?L=59380&amp;P=9460"/>
    <hyperlink ref="D450" r:id="rId6325" display="http://football6.myfantasyleague.com/2013/player?L=59380&amp;P=9460&amp;YEAR=2012"/>
    <hyperlink ref="F450" r:id="rId6326" display="http://football6.myfantasyleague.com/2013/detailed?L=59380&amp;W=1&amp;P=9460&amp;YEAR=2012"/>
    <hyperlink ref="G450" r:id="rId6327" display="http://football6.myfantasyleague.com/2013/detailed?L=59380&amp;W=2&amp;P=9460&amp;YEAR=2012"/>
    <hyperlink ref="H450" r:id="rId6328" display="http://football6.myfantasyleague.com/2013/detailed?L=59380&amp;W=3&amp;P=9460&amp;YEAR=2012"/>
    <hyperlink ref="I450" r:id="rId6329" display="http://football6.myfantasyleague.com/2013/detailed?L=59380&amp;W=4&amp;P=9460&amp;YEAR=2012"/>
    <hyperlink ref="K450" r:id="rId6330" display="http://football6.myfantasyleague.com/2013/detailed?L=59380&amp;W=6&amp;P=9460&amp;YEAR=2012"/>
    <hyperlink ref="L450" r:id="rId6331" display="http://football6.myfantasyleague.com/2013/detailed?L=59380&amp;W=7&amp;P=9460&amp;YEAR=2012"/>
    <hyperlink ref="M450" r:id="rId6332" display="http://football6.myfantasyleague.com/2013/detailed?L=59380&amp;W=8&amp;P=9460&amp;YEAR=2012"/>
    <hyperlink ref="N450" r:id="rId6333" display="http://football6.myfantasyleague.com/2013/detailed?L=59380&amp;W=9&amp;P=9460&amp;YEAR=2012"/>
    <hyperlink ref="O450" r:id="rId6334" display="http://football6.myfantasyleague.com/2013/detailed?L=59380&amp;W=10&amp;P=9460&amp;YEAR=2012"/>
    <hyperlink ref="P450" r:id="rId6335" display="http://football6.myfantasyleague.com/2013/detailed?L=59380&amp;W=11&amp;P=9460&amp;YEAR=2012"/>
    <hyperlink ref="Q450" r:id="rId6336" display="http://football6.myfantasyleague.com/2013/detailed?L=59380&amp;W=12&amp;P=9460&amp;YEAR=2012"/>
    <hyperlink ref="R450" r:id="rId6337" display="http://football6.myfantasyleague.com/2013/detailed?L=59380&amp;W=13&amp;P=9460&amp;YEAR=2012"/>
    <hyperlink ref="S450" r:id="rId6338" display="http://football6.myfantasyleague.com/2013/detailed?L=59380&amp;W=14&amp;P=9460&amp;YEAR=2012"/>
    <hyperlink ref="T450" r:id="rId6339" display="http://football6.myfantasyleague.com/2013/detailed?L=59380&amp;W=15&amp;P=9460&amp;YEAR=2012"/>
    <hyperlink ref="U450" r:id="rId6340" display="http://football6.myfantasyleague.com/2013/detailed?L=59380&amp;W=16&amp;P=9460&amp;YEAR=2012"/>
    <hyperlink ref="V450" r:id="rId6341" display="http://football6.myfantasyleague.com/2013/detailed?L=59380&amp;W=17&amp;P=9460&amp;YEAR=2012"/>
    <hyperlink ref="W450" r:id="rId6342" tooltip="Franchise home page" display="http://football6.myfantasyleague.com/2013/options?L=59380&amp;F=0008&amp;O=07"/>
    <hyperlink ref="C451" r:id="rId6343" tooltip="Week 1: vs Texans Mon 7:20 p.m. PT" display="http://football6.myfantasyleague.com/2013/player?L=59380&amp;P=6519"/>
    <hyperlink ref="D451" r:id="rId6344" display="http://football6.myfantasyleague.com/2013/player?L=59380&amp;P=6519&amp;YEAR=2012"/>
    <hyperlink ref="F451" r:id="rId6345" display="http://football6.myfantasyleague.com/2013/detailed?L=59380&amp;W=1&amp;P=6519&amp;YEAR=2012"/>
    <hyperlink ref="J451" r:id="rId6346" display="http://football6.myfantasyleague.com/2013/detailed?L=59380&amp;W=5&amp;P=6519&amp;YEAR=2012"/>
    <hyperlink ref="K451" r:id="rId6347" display="http://football6.myfantasyleague.com/2013/detailed?L=59380&amp;W=6&amp;P=6519&amp;YEAR=2012"/>
    <hyperlink ref="L451" r:id="rId6348" display="http://football6.myfantasyleague.com/2013/detailed?L=59380&amp;W=7&amp;P=6519&amp;YEAR=2012"/>
    <hyperlink ref="M451" r:id="rId6349" display="http://football6.myfantasyleague.com/2013/detailed?L=59380&amp;W=8&amp;P=6519&amp;YEAR=2012"/>
    <hyperlink ref="N451" r:id="rId6350" display="http://football6.myfantasyleague.com/2013/detailed?L=59380&amp;W=9&amp;P=6519&amp;YEAR=2012"/>
    <hyperlink ref="O451" r:id="rId6351" display="http://football6.myfantasyleague.com/2013/detailed?L=59380&amp;W=10&amp;P=6519&amp;YEAR=2012"/>
    <hyperlink ref="P451" r:id="rId6352" display="http://football6.myfantasyleague.com/2013/detailed?L=59380&amp;W=11&amp;P=6519&amp;YEAR=2012"/>
    <hyperlink ref="Q451" r:id="rId6353" display="http://football6.myfantasyleague.com/2013/detailed?L=59380&amp;W=12&amp;P=6519&amp;YEAR=2012"/>
    <hyperlink ref="R451" r:id="rId6354" display="http://football6.myfantasyleague.com/2013/detailed?L=59380&amp;W=13&amp;P=6519&amp;YEAR=2012"/>
    <hyperlink ref="S451" r:id="rId6355" display="http://football6.myfantasyleague.com/2013/detailed?L=59380&amp;W=14&amp;P=6519&amp;YEAR=2012"/>
    <hyperlink ref="T451" r:id="rId6356" display="http://football6.myfantasyleague.com/2013/detailed?L=59380&amp;W=15&amp;P=6519&amp;YEAR=2012"/>
    <hyperlink ref="U451" r:id="rId6357" display="http://football6.myfantasyleague.com/2013/detailed?L=59380&amp;W=16&amp;P=6519&amp;YEAR=2012"/>
    <hyperlink ref="V451" r:id="rId6358" display="http://football6.myfantasyleague.com/2013/detailed?L=59380&amp;W=17&amp;P=6519&amp;YEAR=2012"/>
    <hyperlink ref="C452" r:id="rId6359" tooltip="Week 1: vs Seahawks Sun 10:00 a.m. PT" display="http://football6.myfantasyleague.com/2013/player?L=59380&amp;P=10348"/>
    <hyperlink ref="D452" r:id="rId6360" display="http://football6.myfantasyleague.com/2013/player?L=59380&amp;P=10348&amp;YEAR=2012"/>
    <hyperlink ref="G452" r:id="rId6361" display="http://football6.myfantasyleague.com/2013/detailed?L=59380&amp;W=2&amp;P=10348&amp;YEAR=2012"/>
    <hyperlink ref="I452" r:id="rId6362" display="http://football6.myfantasyleague.com/2013/detailed?L=59380&amp;W=4&amp;P=10348&amp;YEAR=2012"/>
    <hyperlink ref="J452" r:id="rId6363" display="http://football6.myfantasyleague.com/2013/detailed?L=59380&amp;W=5&amp;P=10348&amp;YEAR=2012"/>
    <hyperlink ref="L452" r:id="rId6364" display="http://football6.myfantasyleague.com/2013/detailed?L=59380&amp;W=7&amp;P=10348&amp;YEAR=2012"/>
    <hyperlink ref="M452" r:id="rId6365" display="http://football6.myfantasyleague.com/2013/detailed?L=59380&amp;W=8&amp;P=10348&amp;YEAR=2012"/>
    <hyperlink ref="N452" r:id="rId6366" display="http://football6.myfantasyleague.com/2013/detailed?L=59380&amp;W=9&amp;P=10348&amp;YEAR=2012"/>
    <hyperlink ref="O452" r:id="rId6367" display="http://football6.myfantasyleague.com/2013/detailed?L=59380&amp;W=10&amp;P=10348&amp;YEAR=2012"/>
    <hyperlink ref="P452" r:id="rId6368" display="http://football6.myfantasyleague.com/2013/detailed?L=59380&amp;W=11&amp;P=10348&amp;YEAR=2012"/>
    <hyperlink ref="Q452" r:id="rId6369" display="http://football6.myfantasyleague.com/2013/detailed?L=59380&amp;W=12&amp;P=10348&amp;YEAR=2012"/>
    <hyperlink ref="R452" r:id="rId6370" display="http://football6.myfantasyleague.com/2013/detailed?L=59380&amp;W=13&amp;P=10348&amp;YEAR=2012"/>
    <hyperlink ref="S452" r:id="rId6371" display="http://football6.myfantasyleague.com/2013/detailed?L=59380&amp;W=14&amp;P=10348&amp;YEAR=2012"/>
    <hyperlink ref="T452" r:id="rId6372" display="http://football6.myfantasyleague.com/2013/detailed?L=59380&amp;W=15&amp;P=10348&amp;YEAR=2012"/>
    <hyperlink ref="V452" r:id="rId6373" display="http://football6.myfantasyleague.com/2013/detailed?L=59380&amp;W=17&amp;P=10348&amp;YEAR=2012"/>
    <hyperlink ref="C453" r:id="rId6374" tooltip="Week 1: Bye" display="http://football6.myfantasyleague.com/2013/player?L=59380&amp;P=6651"/>
    <hyperlink ref="D453" r:id="rId6375" display="http://football6.myfantasyleague.com/2013/player?L=59380&amp;P=6651&amp;YEAR=2012"/>
    <hyperlink ref="G453" r:id="rId6376" display="http://football6.myfantasyleague.com/2013/detailed?L=59380&amp;W=2&amp;P=6651&amp;YEAR=2012"/>
    <hyperlink ref="H453" r:id="rId6377" display="http://football6.myfantasyleague.com/2013/detailed?L=59380&amp;W=3&amp;P=6651&amp;YEAR=2012"/>
    <hyperlink ref="I453" r:id="rId6378" display="http://football6.myfantasyleague.com/2013/detailed?L=59380&amp;W=4&amp;P=6651&amp;YEAR=2012"/>
    <hyperlink ref="J453" r:id="rId6379" display="http://football6.myfantasyleague.com/2013/detailed?L=59380&amp;W=5&amp;P=6651&amp;YEAR=2012"/>
    <hyperlink ref="C454" r:id="rId6380" tooltip="Week 1: vs Chiefs Sun 10:00 a.m. PT" display="http://football6.myfantasyleague.com/2013/player?L=59380&amp;P=10262"/>
    <hyperlink ref="D454" r:id="rId6381" display="http://football6.myfantasyleague.com/2013/player?L=59380&amp;P=10262&amp;YEAR=2012"/>
    <hyperlink ref="F454" r:id="rId6382" display="http://football6.myfantasyleague.com/2013/detailed?L=59380&amp;W=1&amp;P=10262&amp;YEAR=2012"/>
    <hyperlink ref="G454" r:id="rId6383" display="http://football6.myfantasyleague.com/2013/detailed?L=59380&amp;W=2&amp;P=10262&amp;YEAR=2012"/>
    <hyperlink ref="H454" r:id="rId6384" display="http://football6.myfantasyleague.com/2013/detailed?L=59380&amp;W=3&amp;P=10262&amp;YEAR=2012"/>
    <hyperlink ref="I454" r:id="rId6385" display="http://football6.myfantasyleague.com/2013/detailed?L=59380&amp;W=4&amp;P=10262&amp;YEAR=2012"/>
    <hyperlink ref="J454" r:id="rId6386" display="http://football6.myfantasyleague.com/2013/detailed?L=59380&amp;W=5&amp;P=10262&amp;YEAR=2012"/>
    <hyperlink ref="L454" r:id="rId6387" display="http://football6.myfantasyleague.com/2013/detailed?L=59380&amp;W=7&amp;P=10262&amp;YEAR=2012"/>
    <hyperlink ref="M454" r:id="rId6388" display="http://football6.myfantasyleague.com/2013/detailed?L=59380&amp;W=8&amp;P=10262&amp;YEAR=2012"/>
    <hyperlink ref="N454" r:id="rId6389" display="http://football6.myfantasyleague.com/2013/detailed?L=59380&amp;W=9&amp;P=10262&amp;YEAR=2012"/>
    <hyperlink ref="O454" r:id="rId6390" display="http://football6.myfantasyleague.com/2013/detailed?L=59380&amp;W=10&amp;P=10262&amp;YEAR=2012"/>
    <hyperlink ref="P454" r:id="rId6391" display="http://football6.myfantasyleague.com/2013/detailed?L=59380&amp;W=11&amp;P=10262&amp;YEAR=2012"/>
    <hyperlink ref="C455" r:id="rId6392" tooltip="Week 1: vs Texans Mon 7:20 p.m. PT" display="http://football6.myfantasyleague.com/2013/player?L=59380&amp;P=10458"/>
    <hyperlink ref="D455" r:id="rId6393" display="http://football6.myfantasyleague.com/2013/player?L=59380&amp;P=10458&amp;YEAR=2012"/>
    <hyperlink ref="F455" r:id="rId6394" display="http://football6.myfantasyleague.com/2013/detailed?L=59380&amp;W=1&amp;P=10458&amp;YEAR=2012"/>
    <hyperlink ref="G455" r:id="rId6395" display="http://football6.myfantasyleague.com/2013/detailed?L=59380&amp;W=2&amp;P=10458&amp;YEAR=2012"/>
    <hyperlink ref="H455" r:id="rId6396" display="http://football6.myfantasyleague.com/2013/detailed?L=59380&amp;W=3&amp;P=10458&amp;YEAR=2012"/>
    <hyperlink ref="I455" r:id="rId6397" display="http://football6.myfantasyleague.com/2013/detailed?L=59380&amp;W=4&amp;P=10458&amp;YEAR=2012"/>
    <hyperlink ref="J455" r:id="rId6398" display="http://football6.myfantasyleague.com/2013/detailed?L=59380&amp;W=5&amp;P=10458&amp;YEAR=2012"/>
    <hyperlink ref="K455" r:id="rId6399" display="http://football6.myfantasyleague.com/2013/detailed?L=59380&amp;W=6&amp;P=10458&amp;YEAR=2012"/>
    <hyperlink ref="M455" r:id="rId6400" display="http://football6.myfantasyleague.com/2013/detailed?L=59380&amp;W=8&amp;P=10458&amp;YEAR=2012"/>
    <hyperlink ref="N455" r:id="rId6401" display="http://football6.myfantasyleague.com/2013/detailed?L=59380&amp;W=9&amp;P=10458&amp;YEAR=2012"/>
    <hyperlink ref="O455" r:id="rId6402" display="http://football6.myfantasyleague.com/2013/detailed?L=59380&amp;W=10&amp;P=10458&amp;YEAR=2012"/>
    <hyperlink ref="P455" r:id="rId6403" display="http://football6.myfantasyleague.com/2013/detailed?L=59380&amp;W=11&amp;P=10458&amp;YEAR=2012"/>
    <hyperlink ref="Q455" r:id="rId6404" display="http://football6.myfantasyleague.com/2013/detailed?L=59380&amp;W=12&amp;P=10458&amp;YEAR=2012"/>
    <hyperlink ref="R455" r:id="rId6405" display="http://football6.myfantasyleague.com/2013/detailed?L=59380&amp;W=13&amp;P=10458&amp;YEAR=2012"/>
    <hyperlink ref="S455" r:id="rId6406" display="http://football6.myfantasyleague.com/2013/detailed?L=59380&amp;W=14&amp;P=10458&amp;YEAR=2012"/>
    <hyperlink ref="T455" r:id="rId6407" display="http://football6.myfantasyleague.com/2013/detailed?L=59380&amp;W=15&amp;P=10458&amp;YEAR=2012"/>
    <hyperlink ref="U455" r:id="rId6408" display="http://football6.myfantasyleague.com/2013/detailed?L=59380&amp;W=16&amp;P=10458&amp;YEAR=2012"/>
    <hyperlink ref="V455" r:id="rId6409" display="http://football6.myfantasyleague.com/2013/detailed?L=59380&amp;W=17&amp;P=10458&amp;YEAR=2012"/>
    <hyperlink ref="C456" r:id="rId6410" tooltip="Week 1: Bye" display="http://football6.myfantasyleague.com/2013/player?L=59380&amp;P=6541"/>
    <hyperlink ref="D456" r:id="rId6411" display="http://football6.myfantasyleague.com/2013/player?L=59380&amp;P=6541&amp;YEAR=2012"/>
    <hyperlink ref="M456" r:id="rId6412" display="http://football6.myfantasyleague.com/2013/detailed?L=59380&amp;W=8&amp;P=6541&amp;YEAR=2012"/>
    <hyperlink ref="N456" r:id="rId6413" display="http://football6.myfantasyleague.com/2013/detailed?L=59380&amp;W=9&amp;P=6541&amp;YEAR=2012"/>
    <hyperlink ref="O456" r:id="rId6414" display="http://football6.myfantasyleague.com/2013/detailed?L=59380&amp;W=10&amp;P=6541&amp;YEAR=2012"/>
    <hyperlink ref="C457" r:id="rId6415" tooltip="Week 1: at Colts Sun 10:00 a.m. PT" display="http://football6.myfantasyleague.com/2013/player?L=59380&amp;P=8409"/>
    <hyperlink ref="D457" r:id="rId6416" display="http://football6.myfantasyleague.com/2013/player?L=59380&amp;P=8409&amp;YEAR=2012"/>
    <hyperlink ref="P457" r:id="rId6417" display="http://football6.myfantasyleague.com/2013/detailed?L=59380&amp;W=11&amp;P=8409&amp;YEAR=2012"/>
    <hyperlink ref="Q457" r:id="rId6418" display="http://football6.myfantasyleague.com/2013/detailed?L=59380&amp;W=12&amp;P=8409&amp;YEAR=2012"/>
    <hyperlink ref="R457" r:id="rId6419" display="http://football6.myfantasyleague.com/2013/detailed?L=59380&amp;W=13&amp;P=8409&amp;YEAR=2012"/>
    <hyperlink ref="S457" r:id="rId6420" display="http://football6.myfantasyleague.com/2013/detailed?L=59380&amp;W=14&amp;P=8409&amp;YEAR=2012"/>
    <hyperlink ref="T457" r:id="rId6421" display="http://football6.myfantasyleague.com/2013/detailed?L=59380&amp;W=15&amp;P=8409&amp;YEAR=2012"/>
    <hyperlink ref="U457" r:id="rId6422" display="http://football6.myfantasyleague.com/2013/detailed?L=59380&amp;W=16&amp;P=8409&amp;YEAR=2012"/>
    <hyperlink ref="V457" r:id="rId6423" display="http://football6.myfantasyleague.com/2013/detailed?L=59380&amp;W=17&amp;P=8409&amp;YEAR=2012"/>
    <hyperlink ref="C458" r:id="rId6424" tooltip="Week 1: Bye" display="http://football6.myfantasyleague.com/2013/player?L=59380&amp;P=10446"/>
    <hyperlink ref="D458" r:id="rId6425" display="http://football6.myfantasyleague.com/2013/player?L=59380&amp;P=10446&amp;YEAR=2012"/>
    <hyperlink ref="S458" r:id="rId6426" display="http://football6.myfantasyleague.com/2013/detailed?L=59380&amp;W=14&amp;P=10446&amp;YEAR=2012"/>
    <hyperlink ref="T458" r:id="rId6427" display="http://football6.myfantasyleague.com/2013/detailed?L=59380&amp;W=15&amp;P=10446&amp;YEAR=2012"/>
    <hyperlink ref="U458" r:id="rId6428" display="http://football6.myfantasyleague.com/2013/detailed?L=59380&amp;W=16&amp;P=10446&amp;YEAR=2012"/>
    <hyperlink ref="V458" r:id="rId6429" display="http://football6.myfantasyleague.com/2013/detailed?L=59380&amp;W=17&amp;P=10446&amp;YEAR=2012"/>
    <hyperlink ref="C459" r:id="rId6430" tooltip="Week 1: vs Falcons Sun 10:00 a.m. PT" display="http://football6.myfantasyleague.com/2013/player?L=59380&amp;P=10106"/>
    <hyperlink ref="D459" r:id="rId6431" display="http://football6.myfantasyleague.com/2013/player?L=59380&amp;P=10106&amp;YEAR=2012"/>
    <hyperlink ref="F459" r:id="rId6432" display="http://football6.myfantasyleague.com/2013/detailed?L=59380&amp;W=1&amp;P=10106&amp;YEAR=2012"/>
    <hyperlink ref="G459" r:id="rId6433" display="http://football6.myfantasyleague.com/2013/detailed?L=59380&amp;W=2&amp;P=10106&amp;YEAR=2012"/>
    <hyperlink ref="H459" r:id="rId6434" display="http://football6.myfantasyleague.com/2013/detailed?L=59380&amp;W=3&amp;P=10106&amp;YEAR=2012"/>
    <hyperlink ref="I459" r:id="rId6435" display="http://football6.myfantasyleague.com/2013/detailed?L=59380&amp;W=4&amp;P=10106&amp;YEAR=2012"/>
    <hyperlink ref="J459" r:id="rId6436" display="http://football6.myfantasyleague.com/2013/detailed?L=59380&amp;W=5&amp;P=10106&amp;YEAR=2012"/>
    <hyperlink ref="L459" r:id="rId6437" display="http://football6.myfantasyleague.com/2013/detailed?L=59380&amp;W=7&amp;P=10106&amp;YEAR=2012"/>
    <hyperlink ref="M459" r:id="rId6438" display="http://football6.myfantasyleague.com/2013/detailed?L=59380&amp;W=8&amp;P=10106&amp;YEAR=2012"/>
    <hyperlink ref="N459" r:id="rId6439" display="http://football6.myfantasyleague.com/2013/detailed?L=59380&amp;W=9&amp;P=10106&amp;YEAR=2012"/>
    <hyperlink ref="S459" r:id="rId6440" display="http://football6.myfantasyleague.com/2013/detailed?L=59380&amp;W=14&amp;P=10106&amp;YEAR=2012"/>
    <hyperlink ref="T459" r:id="rId6441" display="http://football6.myfantasyleague.com/2013/detailed?L=59380&amp;W=15&amp;P=10106&amp;YEAR=2012"/>
    <hyperlink ref="U459" r:id="rId6442" display="http://football6.myfantasyleague.com/2013/detailed?L=59380&amp;W=16&amp;P=10106&amp;YEAR=2012"/>
    <hyperlink ref="V459" r:id="rId6443" display="http://football6.myfantasyleague.com/2013/detailed?L=59380&amp;W=17&amp;P=10106&amp;YEAR=2012"/>
    <hyperlink ref="C460" r:id="rId6444" tooltip="Week 1: Bye" display="http://football6.myfantasyleague.com/2013/player?L=59380&amp;P=10971"/>
    <hyperlink ref="D460" r:id="rId6445" display="http://football6.myfantasyleague.com/2013/player?L=59380&amp;P=10971&amp;YEAR=2012"/>
    <hyperlink ref="F460" r:id="rId6446" display="http://football6.myfantasyleague.com/2013/detailed?L=59380&amp;W=1&amp;P=10971&amp;YEAR=2012"/>
    <hyperlink ref="G460" r:id="rId6447" display="http://football6.myfantasyleague.com/2013/detailed?L=59380&amp;W=2&amp;P=10971&amp;YEAR=2012"/>
    <hyperlink ref="H460" r:id="rId6448" display="http://football6.myfantasyleague.com/2013/detailed?L=59380&amp;W=3&amp;P=10971&amp;YEAR=2012"/>
    <hyperlink ref="I460" r:id="rId6449" display="http://football6.myfantasyleague.com/2013/detailed?L=59380&amp;W=4&amp;P=10971&amp;YEAR=2012"/>
    <hyperlink ref="J460" r:id="rId6450" display="http://football6.myfantasyleague.com/2013/detailed?L=59380&amp;W=5&amp;P=10971&amp;YEAR=2012"/>
    <hyperlink ref="K460" r:id="rId6451" display="http://football6.myfantasyleague.com/2013/detailed?L=59380&amp;W=6&amp;P=10971&amp;YEAR=2012"/>
    <hyperlink ref="M460" r:id="rId6452" display="http://football6.myfantasyleague.com/2013/detailed?L=59380&amp;W=8&amp;P=10971&amp;YEAR=2012"/>
    <hyperlink ref="N460" r:id="rId6453" display="http://football6.myfantasyleague.com/2013/detailed?L=59380&amp;W=9&amp;P=10971&amp;YEAR=2012"/>
    <hyperlink ref="O460" r:id="rId6454" display="http://football6.myfantasyleague.com/2013/detailed?L=59380&amp;W=10&amp;P=10971&amp;YEAR=2012"/>
    <hyperlink ref="C461" r:id="rId6455" tooltip="Week 1: Bye" display="http://football6.myfantasyleague.com/2013/player?L=59380&amp;P=7418"/>
    <hyperlink ref="D461" r:id="rId6456" display="http://football6.myfantasyleague.com/2013/player?L=59380&amp;P=7418&amp;YEAR=2012"/>
    <hyperlink ref="F461" r:id="rId6457" display="http://football6.myfantasyleague.com/2013/detailed?L=59380&amp;W=1&amp;P=7418&amp;YEAR=2012"/>
    <hyperlink ref="G461" r:id="rId6458" display="http://football6.myfantasyleague.com/2013/detailed?L=59380&amp;W=2&amp;P=7418&amp;YEAR=2012"/>
    <hyperlink ref="H461" r:id="rId6459" display="http://football6.myfantasyleague.com/2013/detailed?L=59380&amp;W=3&amp;P=7418&amp;YEAR=2012"/>
    <hyperlink ref="I461" r:id="rId6460" display="http://football6.myfantasyleague.com/2013/detailed?L=59380&amp;W=4&amp;P=7418&amp;YEAR=2012"/>
    <hyperlink ref="C462" r:id="rId6461" tooltip="Week 1: vs Cardinals Sun 1:25 p.m. PT" display="http://football6.myfantasyleague.com/2013/player?L=59380&amp;P=10886"/>
    <hyperlink ref="D462" r:id="rId6462" display="http://football6.myfantasyleague.com/2013/player?L=59380&amp;P=10886&amp;YEAR=2012"/>
    <hyperlink ref="I462" r:id="rId6463" display="http://football6.myfantasyleague.com/2013/detailed?L=59380&amp;W=4&amp;P=10886&amp;YEAR=2012"/>
    <hyperlink ref="M462" r:id="rId6464" display="http://football6.myfantasyleague.com/2013/detailed?L=59380&amp;W=8&amp;P=10886&amp;YEAR=2012"/>
    <hyperlink ref="O462" r:id="rId6465" display="http://football6.myfantasyleague.com/2013/detailed?L=59380&amp;W=10&amp;P=10886&amp;YEAR=2012"/>
    <hyperlink ref="C463" r:id="rId6466" tooltip="Week 1: vs Seahawks Sun 10:00 a.m. PT" display="http://football6.myfantasyleague.com/2013/player?L=59380&amp;P=9694"/>
    <hyperlink ref="D463" r:id="rId6467" display="http://football6.myfantasyleague.com/2013/player?L=59380&amp;P=9694&amp;YEAR=2012"/>
    <hyperlink ref="Q463" r:id="rId6468" display="http://football6.myfantasyleague.com/2013/detailed?L=59380&amp;W=12&amp;P=9694&amp;YEAR=2012"/>
    <hyperlink ref="R463" r:id="rId6469" display="http://football6.myfantasyleague.com/2013/detailed?L=59380&amp;W=13&amp;P=9694&amp;YEAR=2012"/>
    <hyperlink ref="S463" r:id="rId6470" display="http://football6.myfantasyleague.com/2013/detailed?L=59380&amp;W=14&amp;P=9694&amp;YEAR=2012"/>
    <hyperlink ref="T463" r:id="rId6471" display="http://football6.myfantasyleague.com/2013/detailed?L=59380&amp;W=15&amp;P=9694&amp;YEAR=2012"/>
    <hyperlink ref="U463" r:id="rId6472" display="http://football6.myfantasyleague.com/2013/detailed?L=59380&amp;W=16&amp;P=9694&amp;YEAR=2012"/>
    <hyperlink ref="V463" r:id="rId6473" display="http://football6.myfantasyleague.com/2013/detailed?L=59380&amp;W=17&amp;P=9694&amp;YEAR=2012"/>
    <hyperlink ref="C464" r:id="rId6474" tooltip="Week 1: vs Buccaneers Sun 10:00 a.m. PT" display="http://football6.myfantasyleague.com/2013/player?L=59380&amp;P=7123"/>
    <hyperlink ref="D464" r:id="rId6475" display="http://football6.myfantasyleague.com/2013/player?L=59380&amp;P=7123&amp;YEAR=2012"/>
    <hyperlink ref="N464" r:id="rId6476" display="http://football6.myfantasyleague.com/2013/detailed?L=59380&amp;W=9&amp;P=7123&amp;YEAR=2012"/>
    <hyperlink ref="O464" r:id="rId6477" display="http://football6.myfantasyleague.com/2013/detailed?L=59380&amp;W=10&amp;P=7123&amp;YEAR=2012"/>
    <hyperlink ref="P464" r:id="rId6478" display="http://football6.myfantasyleague.com/2013/detailed?L=59380&amp;W=11&amp;P=7123&amp;YEAR=2012"/>
    <hyperlink ref="Q464" r:id="rId6479" display="http://football6.myfantasyleague.com/2013/detailed?L=59380&amp;W=12&amp;P=7123&amp;YEAR=2012"/>
    <hyperlink ref="R464" r:id="rId6480" display="http://football6.myfantasyleague.com/2013/detailed?L=59380&amp;W=13&amp;P=7123&amp;YEAR=2012"/>
    <hyperlink ref="T464" r:id="rId6481" display="http://football6.myfantasyleague.com/2013/detailed?L=59380&amp;W=15&amp;P=7123&amp;YEAR=2012"/>
    <hyperlink ref="U464" r:id="rId6482" display="http://football6.myfantasyleague.com/2013/detailed?L=59380&amp;W=16&amp;P=7123&amp;YEAR=2012"/>
    <hyperlink ref="V464" r:id="rId6483" display="http://football6.myfantasyleague.com/2013/detailed?L=59380&amp;W=17&amp;P=7123&amp;YEAR=2012"/>
    <hyperlink ref="C465" r:id="rId6484" tooltip="Week 1: vs Eagles Mon 4:10 p.m. PT" display="http://football6.myfantasyleague.com/2013/player?L=59380&amp;P=9250"/>
    <hyperlink ref="D465" r:id="rId6485" display="http://football6.myfantasyleague.com/2013/player?L=59380&amp;P=9250&amp;YEAR=2012"/>
    <hyperlink ref="F465" r:id="rId6486" display="http://football6.myfantasyleague.com/2013/detailed?L=59380&amp;W=1&amp;P=9250&amp;YEAR=2012"/>
    <hyperlink ref="I465" r:id="rId6487" display="http://football6.myfantasyleague.com/2013/detailed?L=59380&amp;W=4&amp;P=9250&amp;YEAR=2012"/>
    <hyperlink ref="J465" r:id="rId6488" display="http://football6.myfantasyleague.com/2013/detailed?L=59380&amp;W=5&amp;P=9250&amp;YEAR=2012"/>
    <hyperlink ref="P465" r:id="rId6489" display="http://football6.myfantasyleague.com/2013/detailed?L=59380&amp;W=11&amp;P=9250&amp;YEAR=2012"/>
    <hyperlink ref="Q465" r:id="rId6490" display="http://football6.myfantasyleague.com/2013/detailed?L=59380&amp;W=12&amp;P=9250&amp;YEAR=2012"/>
    <hyperlink ref="R465" r:id="rId6491" display="http://football6.myfantasyleague.com/2013/detailed?L=59380&amp;W=13&amp;P=9250&amp;YEAR=2012"/>
    <hyperlink ref="S465" r:id="rId6492" display="http://football6.myfantasyleague.com/2013/detailed?L=59380&amp;W=14&amp;P=9250&amp;YEAR=2012"/>
    <hyperlink ref="T465" r:id="rId6493" display="http://football6.myfantasyleague.com/2013/detailed?L=59380&amp;W=15&amp;P=9250&amp;YEAR=2012"/>
    <hyperlink ref="U465" r:id="rId6494" display="http://football6.myfantasyleague.com/2013/detailed?L=59380&amp;W=16&amp;P=9250&amp;YEAR=2012"/>
    <hyperlink ref="V465" r:id="rId6495" display="http://football6.myfantasyleague.com/2013/detailed?L=59380&amp;W=17&amp;P=9250&amp;YEAR=2012"/>
    <hyperlink ref="W465" r:id="rId6496" tooltip="Franchise home page" display="http://football6.myfantasyleague.com/2013/options?L=59380&amp;F=0012&amp;O=07"/>
    <hyperlink ref="C466" r:id="rId6497" tooltip="Week 1: vs Texans Mon 7:20 p.m. PT" display="http://football6.myfantasyleague.com/2013/player?L=59380&amp;P=7236"/>
    <hyperlink ref="D466" r:id="rId6498" display="http://football6.myfantasyleague.com/2013/player?L=59380&amp;P=7236&amp;YEAR=2012"/>
    <hyperlink ref="F466" r:id="rId6499" display="http://football6.myfantasyleague.com/2013/detailed?L=59380&amp;W=1&amp;P=7236&amp;YEAR=2012"/>
    <hyperlink ref="H466" r:id="rId6500" display="http://football6.myfantasyleague.com/2013/detailed?L=59380&amp;W=3&amp;P=7236&amp;YEAR=2012"/>
    <hyperlink ref="I466" r:id="rId6501" display="http://football6.myfantasyleague.com/2013/detailed?L=59380&amp;W=4&amp;P=7236&amp;YEAR=2012"/>
    <hyperlink ref="J466" r:id="rId6502" display="http://football6.myfantasyleague.com/2013/detailed?L=59380&amp;W=5&amp;P=7236&amp;YEAR=2012"/>
    <hyperlink ref="K466" r:id="rId6503" display="http://football6.myfantasyleague.com/2013/detailed?L=59380&amp;W=6&amp;P=7236&amp;YEAR=2012"/>
    <hyperlink ref="M466" r:id="rId6504" display="http://football6.myfantasyleague.com/2013/detailed?L=59380&amp;W=8&amp;P=7236&amp;YEAR=2012"/>
    <hyperlink ref="N466" r:id="rId6505" display="http://football6.myfantasyleague.com/2013/detailed?L=59380&amp;W=9&amp;P=7236&amp;YEAR=2012"/>
    <hyperlink ref="O466" r:id="rId6506" display="http://football6.myfantasyleague.com/2013/detailed?L=59380&amp;W=10&amp;P=7236&amp;YEAR=2012"/>
    <hyperlink ref="P466" r:id="rId6507" display="http://football6.myfantasyleague.com/2013/detailed?L=59380&amp;W=11&amp;P=7236&amp;YEAR=2012"/>
    <hyperlink ref="Q466" r:id="rId6508" display="http://football6.myfantasyleague.com/2013/detailed?L=59380&amp;W=12&amp;P=7236&amp;YEAR=2012"/>
    <hyperlink ref="R466" r:id="rId6509" display="http://football6.myfantasyleague.com/2013/detailed?L=59380&amp;W=13&amp;P=7236&amp;YEAR=2012"/>
    <hyperlink ref="S466" r:id="rId6510" display="http://football6.myfantasyleague.com/2013/detailed?L=59380&amp;W=14&amp;P=7236&amp;YEAR=2012"/>
    <hyperlink ref="T466" r:id="rId6511" display="http://football6.myfantasyleague.com/2013/detailed?L=59380&amp;W=15&amp;P=7236&amp;YEAR=2012"/>
    <hyperlink ref="U466" r:id="rId6512" display="http://football6.myfantasyleague.com/2013/detailed?L=59380&amp;W=16&amp;P=7236&amp;YEAR=2012"/>
    <hyperlink ref="V466" r:id="rId6513" display="http://football6.myfantasyleague.com/2013/detailed?L=59380&amp;W=17&amp;P=7236&amp;YEAR=2012"/>
    <hyperlink ref="W466" r:id="rId6514" tooltip="Franchise home page" display="http://football6.myfantasyleague.com/2013/options?L=59380&amp;F=0003&amp;O=07"/>
    <hyperlink ref="C467" r:id="rId6515" tooltip="Week 1: vs Buccaneers Sun 10:00 a.m. PT" display="http://football6.myfantasyleague.com/2013/player?L=59380&amp;P=10359"/>
    <hyperlink ref="D467" r:id="rId6516" display="http://football6.myfantasyleague.com/2013/player?L=59380&amp;P=10359&amp;YEAR=2012"/>
    <hyperlink ref="G467" r:id="rId6517" display="http://football6.myfantasyleague.com/2013/detailed?L=59380&amp;W=2&amp;P=10359&amp;YEAR=2012"/>
    <hyperlink ref="H467" r:id="rId6518" display="http://football6.myfantasyleague.com/2013/detailed?L=59380&amp;W=3&amp;P=10359&amp;YEAR=2012"/>
    <hyperlink ref="I467" r:id="rId6519" display="http://football6.myfantasyleague.com/2013/detailed?L=59380&amp;W=4&amp;P=10359&amp;YEAR=2012"/>
    <hyperlink ref="J467" r:id="rId6520" display="http://football6.myfantasyleague.com/2013/detailed?L=59380&amp;W=5&amp;P=10359&amp;YEAR=2012"/>
    <hyperlink ref="M467" r:id="rId6521" display="http://football6.myfantasyleague.com/2013/detailed?L=59380&amp;W=8&amp;P=10359&amp;YEAR=2012"/>
    <hyperlink ref="O467" r:id="rId6522" display="http://football6.myfantasyleague.com/2013/detailed?L=59380&amp;W=10&amp;P=10359&amp;YEAR=2012"/>
    <hyperlink ref="P467" r:id="rId6523" display="http://football6.myfantasyleague.com/2013/detailed?L=59380&amp;W=11&amp;P=10359&amp;YEAR=2012"/>
    <hyperlink ref="Q467" r:id="rId6524" display="http://football6.myfantasyleague.com/2013/detailed?L=59380&amp;W=12&amp;P=10359&amp;YEAR=2012"/>
    <hyperlink ref="T467" r:id="rId6525" display="http://football6.myfantasyleague.com/2013/detailed?L=59380&amp;W=15&amp;P=10359&amp;YEAR=2012"/>
    <hyperlink ref="U467" r:id="rId6526" display="http://football6.myfantasyleague.com/2013/detailed?L=59380&amp;W=16&amp;P=10359&amp;YEAR=2012"/>
    <hyperlink ref="V467" r:id="rId6527" display="http://football6.myfantasyleague.com/2013/detailed?L=59380&amp;W=17&amp;P=10359&amp;YEAR=2012"/>
    <hyperlink ref="C468" r:id="rId6528" tooltip="Week 1: vs Titans Sun 10:00 a.m. PT" display="http://football6.myfantasyleague.com/2013/player?L=59380&amp;P=8845"/>
    <hyperlink ref="D468" r:id="rId6529" display="http://football6.myfantasyleague.com/2013/player?L=59380&amp;P=8845&amp;YEAR=2012"/>
    <hyperlink ref="F468" r:id="rId6530" display="http://football6.myfantasyleague.com/2013/detailed?L=59380&amp;W=1&amp;P=8845&amp;YEAR=2012"/>
    <hyperlink ref="G468" r:id="rId6531" display="http://football6.myfantasyleague.com/2013/detailed?L=59380&amp;W=2&amp;P=8845&amp;YEAR=2012"/>
    <hyperlink ref="H468" r:id="rId6532" display="http://football6.myfantasyleague.com/2013/detailed?L=59380&amp;W=3&amp;P=8845&amp;YEAR=2012"/>
    <hyperlink ref="I468" r:id="rId6533" display="http://football6.myfantasyleague.com/2013/detailed?L=59380&amp;W=4&amp;P=8845&amp;YEAR=2012"/>
    <hyperlink ref="J468" r:id="rId6534" display="http://football6.myfantasyleague.com/2013/detailed?L=59380&amp;W=5&amp;P=8845&amp;YEAR=2012"/>
    <hyperlink ref="K468" r:id="rId6535" display="http://football6.myfantasyleague.com/2013/detailed?L=59380&amp;W=6&amp;P=8845&amp;YEAR=2012"/>
    <hyperlink ref="L468" r:id="rId6536" display="http://football6.myfantasyleague.com/2013/detailed?L=59380&amp;W=7&amp;P=8845&amp;YEAR=2012"/>
    <hyperlink ref="M468" r:id="rId6537" display="http://football6.myfantasyleague.com/2013/detailed?L=59380&amp;W=8&amp;P=8845&amp;YEAR=2012"/>
    <hyperlink ref="N468" r:id="rId6538" display="http://football6.myfantasyleague.com/2013/detailed?L=59380&amp;W=9&amp;P=8845&amp;YEAR=2012"/>
    <hyperlink ref="P468" r:id="rId6539" display="http://football6.myfantasyleague.com/2013/detailed?L=59380&amp;W=11&amp;P=8845&amp;YEAR=2012"/>
    <hyperlink ref="Q468" r:id="rId6540" display="http://football6.myfantasyleague.com/2013/detailed?L=59380&amp;W=12&amp;P=8845&amp;YEAR=2012"/>
    <hyperlink ref="R468" r:id="rId6541" display="http://football6.myfantasyleague.com/2013/detailed?L=59380&amp;W=13&amp;P=8845&amp;YEAR=2012"/>
    <hyperlink ref="S468" r:id="rId6542" display="http://football6.myfantasyleague.com/2013/detailed?L=59380&amp;W=14&amp;P=8845&amp;YEAR=2012"/>
    <hyperlink ref="T468" r:id="rId6543" display="http://football6.myfantasyleague.com/2013/detailed?L=59380&amp;W=15&amp;P=8845&amp;YEAR=2012"/>
    <hyperlink ref="U468" r:id="rId6544" display="http://football6.myfantasyleague.com/2013/detailed?L=59380&amp;W=16&amp;P=8845&amp;YEAR=2012"/>
    <hyperlink ref="V468" r:id="rId6545" display="http://football6.myfantasyleague.com/2013/detailed?L=59380&amp;W=17&amp;P=8845&amp;YEAR=2012"/>
    <hyperlink ref="C469" r:id="rId6546" tooltip="Week 1: at Redskins Mon 4:10 p.m. PT" display="http://football6.myfantasyleague.com/2013/player?L=59380&amp;P=9983"/>
    <hyperlink ref="D469" r:id="rId6547" display="http://football6.myfantasyleague.com/2013/player?L=59380&amp;P=9983&amp;YEAR=2012"/>
    <hyperlink ref="K469" r:id="rId6548" display="http://football6.myfantasyleague.com/2013/detailed?L=59380&amp;W=6&amp;P=9983&amp;YEAR=2012"/>
    <hyperlink ref="L469" r:id="rId6549" display="http://football6.myfantasyleague.com/2013/detailed?L=59380&amp;W=7&amp;P=9983&amp;YEAR=2012"/>
    <hyperlink ref="M469" r:id="rId6550" display="http://football6.myfantasyleague.com/2013/detailed?L=59380&amp;W=8&amp;P=9983&amp;YEAR=2012"/>
    <hyperlink ref="P469" r:id="rId6551" display="http://football6.myfantasyleague.com/2013/detailed?L=59380&amp;W=11&amp;P=9983&amp;YEAR=2012"/>
    <hyperlink ref="R469" r:id="rId6552" display="http://football6.myfantasyleague.com/2013/detailed?L=59380&amp;W=13&amp;P=9983&amp;YEAR=2012"/>
    <hyperlink ref="S469" r:id="rId6553" display="http://football6.myfantasyleague.com/2013/detailed?L=59380&amp;W=14&amp;P=9983&amp;YEAR=2012"/>
    <hyperlink ref="U469" r:id="rId6554" display="http://football6.myfantasyleague.com/2013/detailed?L=59380&amp;W=16&amp;P=9983&amp;YEAR=2012"/>
    <hyperlink ref="V469" r:id="rId6555" display="http://football6.myfantasyleague.com/2013/detailed?L=59380&amp;W=17&amp;P=9983&amp;YEAR=2012"/>
    <hyperlink ref="C470" r:id="rId6556" tooltip="Week 1: at Bears Sun 10:00 a.m. PT" display="http://football6.myfantasyleague.com/2013/player?L=59380&amp;P=7507"/>
    <hyperlink ref="D470" r:id="rId6557" display="http://football6.myfantasyleague.com/2013/player?L=59380&amp;P=7507&amp;YEAR=2012"/>
    <hyperlink ref="F470" r:id="rId6558" display="http://football6.myfantasyleague.com/2013/detailed?L=59380&amp;W=1&amp;P=7507&amp;YEAR=2012"/>
    <hyperlink ref="G470" r:id="rId6559" display="http://football6.myfantasyleague.com/2013/detailed?L=59380&amp;W=2&amp;P=7507&amp;YEAR=2012"/>
    <hyperlink ref="H470" r:id="rId6560" display="http://football6.myfantasyleague.com/2013/detailed?L=59380&amp;W=3&amp;P=7507&amp;YEAR=2012"/>
    <hyperlink ref="I470" r:id="rId6561" display="http://football6.myfantasyleague.com/2013/detailed?L=59380&amp;W=4&amp;P=7507&amp;YEAR=2012"/>
    <hyperlink ref="J470" r:id="rId6562" display="http://football6.myfantasyleague.com/2013/detailed?L=59380&amp;W=5&amp;P=7507&amp;YEAR=2012"/>
    <hyperlink ref="K470" r:id="rId6563" display="http://football6.myfantasyleague.com/2013/detailed?L=59380&amp;W=6&amp;P=7507&amp;YEAR=2012"/>
    <hyperlink ref="L470" r:id="rId6564" display="http://football6.myfantasyleague.com/2013/detailed?L=59380&amp;W=7&amp;P=7507&amp;YEAR=2012"/>
    <hyperlink ref="N470" r:id="rId6565" display="http://football6.myfantasyleague.com/2013/detailed?L=59380&amp;W=9&amp;P=7507&amp;YEAR=2012"/>
    <hyperlink ref="O470" r:id="rId6566" display="http://football6.myfantasyleague.com/2013/detailed?L=59380&amp;W=10&amp;P=7507&amp;YEAR=2012"/>
    <hyperlink ref="P470" r:id="rId6567" display="http://football6.myfantasyleague.com/2013/detailed?L=59380&amp;W=11&amp;P=7507&amp;YEAR=2012"/>
    <hyperlink ref="Q470" r:id="rId6568" display="http://football6.myfantasyleague.com/2013/detailed?L=59380&amp;W=12&amp;P=7507&amp;YEAR=2012"/>
    <hyperlink ref="R470" r:id="rId6569" display="http://football6.myfantasyleague.com/2013/detailed?L=59380&amp;W=13&amp;P=7507&amp;YEAR=2012"/>
    <hyperlink ref="S470" r:id="rId6570" display="http://football6.myfantasyleague.com/2013/detailed?L=59380&amp;W=14&amp;P=7507&amp;YEAR=2012"/>
    <hyperlink ref="T470" r:id="rId6571" display="http://football6.myfantasyleague.com/2013/detailed?L=59380&amp;W=15&amp;P=7507&amp;YEAR=2012"/>
    <hyperlink ref="U470" r:id="rId6572" display="http://football6.myfantasyleague.com/2013/detailed?L=59380&amp;W=16&amp;P=7507&amp;YEAR=2012"/>
    <hyperlink ref="V470" r:id="rId6573" display="http://football6.myfantasyleague.com/2013/detailed?L=59380&amp;W=17&amp;P=7507&amp;YEAR=2012"/>
    <hyperlink ref="C471" r:id="rId6574" tooltip="Week 1: at Lions Sun 10:00 a.m. PT" display="http://football6.myfantasyleague.com/2013/player?L=59380&amp;P=9880"/>
    <hyperlink ref="D471" r:id="rId6575" display="http://football6.myfantasyleague.com/2013/player?L=59380&amp;P=9880&amp;YEAR=2012"/>
    <hyperlink ref="F471" r:id="rId6576" display="http://football6.myfantasyleague.com/2013/detailed?L=59380&amp;W=1&amp;P=9880&amp;YEAR=2012"/>
    <hyperlink ref="G471" r:id="rId6577" display="http://football6.myfantasyleague.com/2013/detailed?L=59380&amp;W=2&amp;P=9880&amp;YEAR=2012"/>
    <hyperlink ref="H471" r:id="rId6578" display="http://football6.myfantasyleague.com/2013/detailed?L=59380&amp;W=3&amp;P=9880&amp;YEAR=2012"/>
    <hyperlink ref="I471" r:id="rId6579" display="http://football6.myfantasyleague.com/2013/detailed?L=59380&amp;W=4&amp;P=9880&amp;YEAR=2012"/>
    <hyperlink ref="J471" r:id="rId6580" display="http://football6.myfantasyleague.com/2013/detailed?L=59380&amp;W=5&amp;P=9880&amp;YEAR=2012"/>
    <hyperlink ref="K471" r:id="rId6581" display="http://football6.myfantasyleague.com/2013/detailed?L=59380&amp;W=6&amp;P=9880&amp;YEAR=2012"/>
    <hyperlink ref="L471" r:id="rId6582" display="http://football6.myfantasyleague.com/2013/detailed?L=59380&amp;W=7&amp;P=9880&amp;YEAR=2012"/>
    <hyperlink ref="M471" r:id="rId6583" display="http://football6.myfantasyleague.com/2013/detailed?L=59380&amp;W=8&amp;P=9880&amp;YEAR=2012"/>
    <hyperlink ref="N471" r:id="rId6584" display="http://football6.myfantasyleague.com/2013/detailed?L=59380&amp;W=9&amp;P=9880&amp;YEAR=2012"/>
    <hyperlink ref="O471" r:id="rId6585" display="http://football6.myfantasyleague.com/2013/detailed?L=59380&amp;W=10&amp;P=9880&amp;YEAR=2012"/>
    <hyperlink ref="Q471" r:id="rId6586" display="http://football6.myfantasyleague.com/2013/detailed?L=59380&amp;W=12&amp;P=9880&amp;YEAR=2012"/>
    <hyperlink ref="R471" r:id="rId6587" display="http://football6.myfantasyleague.com/2013/detailed?L=59380&amp;W=13&amp;P=9880&amp;YEAR=2012"/>
    <hyperlink ref="S471" r:id="rId6588" display="http://football6.myfantasyleague.com/2013/detailed?L=59380&amp;W=14&amp;P=9880&amp;YEAR=2012"/>
    <hyperlink ref="T471" r:id="rId6589" display="http://football6.myfantasyleague.com/2013/detailed?L=59380&amp;W=15&amp;P=9880&amp;YEAR=2012"/>
    <hyperlink ref="U471" r:id="rId6590" display="http://football6.myfantasyleague.com/2013/detailed?L=59380&amp;W=16&amp;P=9880&amp;YEAR=2012"/>
    <hyperlink ref="V471" r:id="rId6591" display="http://football6.myfantasyleague.com/2013/detailed?L=59380&amp;W=17&amp;P=9880&amp;YEAR=2012"/>
    <hyperlink ref="C472" r:id="rId6592" tooltip="Week 1: vs Seahawks Sun 10:00 a.m. PT" display="http://football6.myfantasyleague.com/2013/player?L=59380&amp;P=9991"/>
    <hyperlink ref="D472" r:id="rId6593" display="http://football6.myfantasyleague.com/2013/player?L=59380&amp;P=9991&amp;YEAR=2012"/>
    <hyperlink ref="O472" r:id="rId6594" display="http://football6.myfantasyleague.com/2013/detailed?L=59380&amp;W=10&amp;P=9991&amp;YEAR=2012"/>
    <hyperlink ref="S472" r:id="rId6595" display="http://football6.myfantasyleague.com/2013/detailed?L=59380&amp;W=14&amp;P=9991&amp;YEAR=2012"/>
    <hyperlink ref="C473" r:id="rId6596" tooltip="Week 1: at Browns Sun 10:00 a.m. PT" display="http://football6.myfantasyleague.com/2013/player?L=59380&amp;P=9625"/>
    <hyperlink ref="D473" r:id="rId6597" display="http://football6.myfantasyleague.com/2013/player?L=59380&amp;P=9625&amp;YEAR=2012"/>
    <hyperlink ref="F473" r:id="rId6598" display="http://football6.myfantasyleague.com/2013/detailed?L=59380&amp;W=1&amp;P=9625&amp;YEAR=2012"/>
    <hyperlink ref="G473" r:id="rId6599" display="http://football6.myfantasyleague.com/2013/detailed?L=59380&amp;W=2&amp;P=9625&amp;YEAR=2012"/>
    <hyperlink ref="H473" r:id="rId6600" display="http://football6.myfantasyleague.com/2013/detailed?L=59380&amp;W=3&amp;P=9625&amp;YEAR=2012"/>
    <hyperlink ref="I473" r:id="rId6601" display="http://football6.myfantasyleague.com/2013/detailed?L=59380&amp;W=4&amp;P=9625&amp;YEAR=2012"/>
    <hyperlink ref="J473" r:id="rId6602" display="http://football6.myfantasyleague.com/2013/detailed?L=59380&amp;W=5&amp;P=9625&amp;YEAR=2012"/>
    <hyperlink ref="K473" r:id="rId6603" display="http://football6.myfantasyleague.com/2013/detailed?L=59380&amp;W=6&amp;P=9625&amp;YEAR=2012"/>
    <hyperlink ref="L473" r:id="rId6604" display="http://football6.myfantasyleague.com/2013/detailed?L=59380&amp;W=7&amp;P=9625&amp;YEAR=2012"/>
    <hyperlink ref="M473" r:id="rId6605" display="http://football6.myfantasyleague.com/2013/detailed?L=59380&amp;W=8&amp;P=9625&amp;YEAR=2012"/>
    <hyperlink ref="O473" r:id="rId6606" display="http://football6.myfantasyleague.com/2013/detailed?L=59380&amp;W=10&amp;P=9625&amp;YEAR=2012"/>
    <hyperlink ref="P473" r:id="rId6607" display="http://football6.myfantasyleague.com/2013/detailed?L=59380&amp;W=11&amp;P=9625&amp;YEAR=2012"/>
    <hyperlink ref="Q473" r:id="rId6608" display="http://football6.myfantasyleague.com/2013/detailed?L=59380&amp;W=12&amp;P=9625&amp;YEAR=2012"/>
    <hyperlink ref="R473" r:id="rId6609" display="http://football6.myfantasyleague.com/2013/detailed?L=59380&amp;W=13&amp;P=9625&amp;YEAR=2012"/>
    <hyperlink ref="S473" r:id="rId6610" display="http://football6.myfantasyleague.com/2013/detailed?L=59380&amp;W=14&amp;P=9625&amp;YEAR=2012"/>
    <hyperlink ref="T473" r:id="rId6611" display="http://football6.myfantasyleague.com/2013/detailed?L=59380&amp;W=15&amp;P=9625&amp;YEAR=2012"/>
    <hyperlink ref="U473" r:id="rId6612" display="http://football6.myfantasyleague.com/2013/detailed?L=59380&amp;W=16&amp;P=9625&amp;YEAR=2012"/>
    <hyperlink ref="V473" r:id="rId6613" display="http://football6.myfantasyleague.com/2013/detailed?L=59380&amp;W=17&amp;P=9625&amp;YEAR=2012"/>
    <hyperlink ref="C474" r:id="rId6614" tooltip="Week 1: at Jets Sun 10:00 a.m. PT" display="http://football6.myfantasyleague.com/2013/player?L=59380&amp;P=9003"/>
    <hyperlink ref="D474" r:id="rId6615" display="http://football6.myfantasyleague.com/2013/player?L=59380&amp;P=9003&amp;YEAR=2012"/>
    <hyperlink ref="F474" r:id="rId6616" display="http://football6.myfantasyleague.com/2013/detailed?L=59380&amp;W=1&amp;P=9003&amp;YEAR=2012"/>
    <hyperlink ref="G474" r:id="rId6617" display="http://football6.myfantasyleague.com/2013/detailed?L=59380&amp;W=2&amp;P=9003&amp;YEAR=2012"/>
    <hyperlink ref="H474" r:id="rId6618" display="http://football6.myfantasyleague.com/2013/detailed?L=59380&amp;W=3&amp;P=9003&amp;YEAR=2012"/>
    <hyperlink ref="I474" r:id="rId6619" display="http://football6.myfantasyleague.com/2013/detailed?L=59380&amp;W=4&amp;P=9003&amp;YEAR=2012"/>
    <hyperlink ref="K474" r:id="rId6620" display="http://football6.myfantasyleague.com/2013/detailed?L=59380&amp;W=6&amp;P=9003&amp;YEAR=2012"/>
    <hyperlink ref="L474" r:id="rId6621" display="http://football6.myfantasyleague.com/2013/detailed?L=59380&amp;W=7&amp;P=9003&amp;YEAR=2012"/>
    <hyperlink ref="M474" r:id="rId6622" display="http://football6.myfantasyleague.com/2013/detailed?L=59380&amp;W=8&amp;P=9003&amp;YEAR=2012"/>
    <hyperlink ref="N474" r:id="rId6623" display="http://football6.myfantasyleague.com/2013/detailed?L=59380&amp;W=9&amp;P=9003&amp;YEAR=2012"/>
    <hyperlink ref="O474" r:id="rId6624" display="http://football6.myfantasyleague.com/2013/detailed?L=59380&amp;W=10&amp;P=9003&amp;YEAR=2012"/>
    <hyperlink ref="P474" r:id="rId6625" display="http://football6.myfantasyleague.com/2013/detailed?L=59380&amp;W=11&amp;P=9003&amp;YEAR=2012"/>
    <hyperlink ref="Q474" r:id="rId6626" display="http://football6.myfantasyleague.com/2013/detailed?L=59380&amp;W=12&amp;P=9003&amp;YEAR=2012"/>
    <hyperlink ref="R474" r:id="rId6627" display="http://football6.myfantasyleague.com/2013/detailed?L=59380&amp;W=13&amp;P=9003&amp;YEAR=2012"/>
    <hyperlink ref="S474" r:id="rId6628" display="http://football6.myfantasyleague.com/2013/detailed?L=59380&amp;W=14&amp;P=9003&amp;YEAR=2012"/>
    <hyperlink ref="T474" r:id="rId6629" display="http://football6.myfantasyleague.com/2013/detailed?L=59380&amp;W=15&amp;P=9003&amp;YEAR=2012"/>
    <hyperlink ref="U474" r:id="rId6630" display="http://football6.myfantasyleague.com/2013/detailed?L=59380&amp;W=16&amp;P=9003&amp;YEAR=2012"/>
    <hyperlink ref="V474" r:id="rId6631" display="http://football6.myfantasyleague.com/2013/detailed?L=59380&amp;W=17&amp;P=9003&amp;YEAR=2012"/>
    <hyperlink ref="C475" r:id="rId6632" tooltip="Week 1: at Bears Sun 10:00 a.m. PT" display="http://football6.myfantasyleague.com/2013/player?L=59380&amp;P=9367"/>
    <hyperlink ref="D475" r:id="rId6633" display="http://football6.myfantasyleague.com/2013/player?L=59380&amp;P=9367&amp;YEAR=2012"/>
    <hyperlink ref="H475" r:id="rId6634" display="http://football6.myfantasyleague.com/2013/detailed?L=59380&amp;W=3&amp;P=9367&amp;YEAR=2012"/>
    <hyperlink ref="I475" r:id="rId6635" display="http://football6.myfantasyleague.com/2013/detailed?L=59380&amp;W=4&amp;P=9367&amp;YEAR=2012"/>
    <hyperlink ref="J475" r:id="rId6636" display="http://football6.myfantasyleague.com/2013/detailed?L=59380&amp;W=5&amp;P=9367&amp;YEAR=2012"/>
    <hyperlink ref="K475" r:id="rId6637" display="http://football6.myfantasyleague.com/2013/detailed?L=59380&amp;W=6&amp;P=9367&amp;YEAR=2012"/>
    <hyperlink ref="L475" r:id="rId6638" display="http://football6.myfantasyleague.com/2013/detailed?L=59380&amp;W=7&amp;P=9367&amp;YEAR=2012"/>
    <hyperlink ref="N475" r:id="rId6639" display="http://football6.myfantasyleague.com/2013/detailed?L=59380&amp;W=9&amp;P=9367&amp;YEAR=2012"/>
    <hyperlink ref="O475" r:id="rId6640" display="http://football6.myfantasyleague.com/2013/detailed?L=59380&amp;W=10&amp;P=9367&amp;YEAR=2012"/>
    <hyperlink ref="P475" r:id="rId6641" display="http://football6.myfantasyleague.com/2013/detailed?L=59380&amp;W=11&amp;P=9367&amp;YEAR=2012"/>
    <hyperlink ref="Q475" r:id="rId6642" display="http://football6.myfantasyleague.com/2013/detailed?L=59380&amp;W=12&amp;P=9367&amp;YEAR=2012"/>
    <hyperlink ref="R475" r:id="rId6643" display="http://football6.myfantasyleague.com/2013/detailed?L=59380&amp;W=13&amp;P=9367&amp;YEAR=2012"/>
    <hyperlink ref="S475" r:id="rId6644" display="http://football6.myfantasyleague.com/2013/detailed?L=59380&amp;W=14&amp;P=9367&amp;YEAR=2012"/>
    <hyperlink ref="T475" r:id="rId6645" display="http://football6.myfantasyleague.com/2013/detailed?L=59380&amp;W=15&amp;P=9367&amp;YEAR=2012"/>
    <hyperlink ref="U475" r:id="rId6646" display="http://football6.myfantasyleague.com/2013/detailed?L=59380&amp;W=16&amp;P=9367&amp;YEAR=2012"/>
    <hyperlink ref="V475" r:id="rId6647" display="http://football6.myfantasyleague.com/2013/detailed?L=59380&amp;W=17&amp;P=9367&amp;YEAR=2012"/>
    <hyperlink ref="C476" r:id="rId6648" tooltip="Week 1: vs Texans Mon 7:20 p.m. PT" display="http://football6.myfantasyleague.com/2013/player?L=59380&amp;P=10324"/>
    <hyperlink ref="D476" r:id="rId6649" display="http://football6.myfantasyleague.com/2013/player?L=59380&amp;P=10324&amp;YEAR=2012"/>
    <hyperlink ref="F476" r:id="rId6650" display="http://football6.myfantasyleague.com/2013/detailed?L=59380&amp;W=1&amp;P=10324&amp;YEAR=2012"/>
    <hyperlink ref="G476" r:id="rId6651" display="http://football6.myfantasyleague.com/2013/detailed?L=59380&amp;W=2&amp;P=10324&amp;YEAR=2012"/>
    <hyperlink ref="H476" r:id="rId6652" display="http://football6.myfantasyleague.com/2013/detailed?L=59380&amp;W=3&amp;P=10324&amp;YEAR=2012"/>
    <hyperlink ref="I476" r:id="rId6653" display="http://football6.myfantasyleague.com/2013/detailed?L=59380&amp;W=4&amp;P=10324&amp;YEAR=2012"/>
    <hyperlink ref="J476" r:id="rId6654" display="http://football6.myfantasyleague.com/2013/detailed?L=59380&amp;W=5&amp;P=10324&amp;YEAR=2012"/>
    <hyperlink ref="K476" r:id="rId6655" display="http://football6.myfantasyleague.com/2013/detailed?L=59380&amp;W=6&amp;P=10324&amp;YEAR=2012"/>
    <hyperlink ref="M476" r:id="rId6656" display="http://football6.myfantasyleague.com/2013/detailed?L=59380&amp;W=8&amp;P=10324&amp;YEAR=2012"/>
    <hyperlink ref="N476" r:id="rId6657" display="http://football6.myfantasyleague.com/2013/detailed?L=59380&amp;W=9&amp;P=10324&amp;YEAR=2012"/>
    <hyperlink ref="O476" r:id="rId6658" display="http://football6.myfantasyleague.com/2013/detailed?L=59380&amp;W=10&amp;P=10324&amp;YEAR=2012"/>
    <hyperlink ref="P476" r:id="rId6659" display="http://football6.myfantasyleague.com/2013/detailed?L=59380&amp;W=11&amp;P=10324&amp;YEAR=2012"/>
    <hyperlink ref="Q476" r:id="rId6660" display="http://football6.myfantasyleague.com/2013/detailed?L=59380&amp;W=12&amp;P=10324&amp;YEAR=2012"/>
    <hyperlink ref="R476" r:id="rId6661" display="http://football6.myfantasyleague.com/2013/detailed?L=59380&amp;W=13&amp;P=10324&amp;YEAR=2012"/>
    <hyperlink ref="S476" r:id="rId6662" display="http://football6.myfantasyleague.com/2013/detailed?L=59380&amp;W=14&amp;P=10324&amp;YEAR=2012"/>
    <hyperlink ref="T476" r:id="rId6663" display="http://football6.myfantasyleague.com/2013/detailed?L=59380&amp;W=15&amp;P=10324&amp;YEAR=2012"/>
    <hyperlink ref="U476" r:id="rId6664" display="http://football6.myfantasyleague.com/2013/detailed?L=59380&amp;W=16&amp;P=10324&amp;YEAR=2012"/>
    <hyperlink ref="V476" r:id="rId6665" display="http://football6.myfantasyleague.com/2013/detailed?L=59380&amp;W=17&amp;P=10324&amp;YEAR=2012"/>
    <hyperlink ref="C477" r:id="rId6666" tooltip="Week 1: vs Patriots Sun 10:00 a.m. PT" display="http://football6.myfantasyleague.com/2013/player?L=59380&amp;P=10789"/>
    <hyperlink ref="D477" r:id="rId6667" display="http://football6.myfantasyleague.com/2013/player?L=59380&amp;P=10789&amp;YEAR=2012"/>
    <hyperlink ref="F477" r:id="rId6668" display="http://football6.myfantasyleague.com/2013/detailed?L=59380&amp;W=1&amp;P=10789&amp;YEAR=2012"/>
    <hyperlink ref="G477" r:id="rId6669" display="http://football6.myfantasyleague.com/2013/detailed?L=59380&amp;W=2&amp;P=10789&amp;YEAR=2012"/>
    <hyperlink ref="H477" r:id="rId6670" display="http://football6.myfantasyleague.com/2013/detailed?L=59380&amp;W=3&amp;P=10789&amp;YEAR=2012"/>
    <hyperlink ref="I477" r:id="rId6671" display="http://football6.myfantasyleague.com/2013/detailed?L=59380&amp;W=4&amp;P=10789&amp;YEAR=2012"/>
    <hyperlink ref="J477" r:id="rId6672" display="http://football6.myfantasyleague.com/2013/detailed?L=59380&amp;W=5&amp;P=10789&amp;YEAR=2012"/>
    <hyperlink ref="K477" r:id="rId6673" display="http://football6.myfantasyleague.com/2013/detailed?L=59380&amp;W=6&amp;P=10789&amp;YEAR=2012"/>
    <hyperlink ref="L477" r:id="rId6674" display="http://football6.myfantasyleague.com/2013/detailed?L=59380&amp;W=7&amp;P=10789&amp;YEAR=2012"/>
    <hyperlink ref="N477" r:id="rId6675" display="http://football6.myfantasyleague.com/2013/detailed?L=59380&amp;W=9&amp;P=10789&amp;YEAR=2012"/>
    <hyperlink ref="O477" r:id="rId6676" display="http://football6.myfantasyleague.com/2013/detailed?L=59380&amp;W=10&amp;P=10789&amp;YEAR=2012"/>
    <hyperlink ref="P477" r:id="rId6677" display="http://football6.myfantasyleague.com/2013/detailed?L=59380&amp;W=11&amp;P=10789&amp;YEAR=2012"/>
    <hyperlink ref="Q477" r:id="rId6678" display="http://football6.myfantasyleague.com/2013/detailed?L=59380&amp;W=12&amp;P=10789&amp;YEAR=2012"/>
    <hyperlink ref="R477" r:id="rId6679" display="http://football6.myfantasyleague.com/2013/detailed?L=59380&amp;W=13&amp;P=10789&amp;YEAR=2012"/>
    <hyperlink ref="S477" r:id="rId6680" display="http://football6.myfantasyleague.com/2013/detailed?L=59380&amp;W=14&amp;P=10789&amp;YEAR=2012"/>
    <hyperlink ref="T477" r:id="rId6681" display="http://football6.myfantasyleague.com/2013/detailed?L=59380&amp;W=15&amp;P=10789&amp;YEAR=2012"/>
    <hyperlink ref="U477" r:id="rId6682" display="http://football6.myfantasyleague.com/2013/detailed?L=59380&amp;W=16&amp;P=10789&amp;YEAR=2012"/>
    <hyperlink ref="V477" r:id="rId6683" display="http://football6.myfantasyleague.com/2013/detailed?L=59380&amp;W=17&amp;P=10789&amp;YEAR=2012"/>
    <hyperlink ref="W477" r:id="rId6684" tooltip="Franchise home page" display="http://football6.myfantasyleague.com/2013/options?L=59380&amp;F=0004&amp;O=07"/>
    <hyperlink ref="C478" r:id="rId6685" tooltip="Week 1: vs Titans Sun 10:00 a.m. PT" display="http://football6.myfantasyleague.com/2013/player?L=59380&amp;P=10531"/>
    <hyperlink ref="D478" r:id="rId6686" display="http://football6.myfantasyleague.com/2013/player?L=59380&amp;P=10531&amp;YEAR=2012"/>
    <hyperlink ref="O478" r:id="rId6687" display="http://football6.myfantasyleague.com/2013/detailed?L=59380&amp;W=10&amp;P=10531&amp;YEAR=2012"/>
    <hyperlink ref="P478" r:id="rId6688" display="http://football6.myfantasyleague.com/2013/detailed?L=59380&amp;W=11&amp;P=10531&amp;YEAR=2012"/>
    <hyperlink ref="Q478" r:id="rId6689" display="http://football6.myfantasyleague.com/2013/detailed?L=59380&amp;W=12&amp;P=10531&amp;YEAR=2012"/>
    <hyperlink ref="C479" r:id="rId6690" tooltip="Week 1: Bye" display="http://football6.myfantasyleague.com/2013/player?L=59380&amp;P=9845"/>
    <hyperlink ref="D479" r:id="rId6691" display="http://football6.myfantasyleague.com/2013/player?L=59380&amp;P=9845&amp;YEAR=2012"/>
    <hyperlink ref="G479" r:id="rId6692" display="http://football6.myfantasyleague.com/2013/detailed?L=59380&amp;W=2&amp;P=9845&amp;YEAR=2012"/>
    <hyperlink ref="H479" r:id="rId6693" display="http://football6.myfantasyleague.com/2013/detailed?L=59380&amp;W=3&amp;P=9845&amp;YEAR=2012"/>
    <hyperlink ref="I479" r:id="rId6694" display="http://football6.myfantasyleague.com/2013/detailed?L=59380&amp;W=4&amp;P=9845&amp;YEAR=2012"/>
    <hyperlink ref="J479" r:id="rId6695" display="http://football6.myfantasyleague.com/2013/detailed?L=59380&amp;W=5&amp;P=9845&amp;YEAR=2012"/>
    <hyperlink ref="K479" r:id="rId6696" display="http://football6.myfantasyleague.com/2013/detailed?L=59380&amp;W=6&amp;P=9845&amp;YEAR=2012"/>
    <hyperlink ref="M479" r:id="rId6697" display="http://football6.myfantasyleague.com/2013/detailed?L=59380&amp;W=8&amp;P=9845&amp;YEAR=2012"/>
    <hyperlink ref="S479" r:id="rId6698" display="http://football6.myfantasyleague.com/2013/detailed?L=59380&amp;W=14&amp;P=9845&amp;YEAR=2012"/>
    <hyperlink ref="T479" r:id="rId6699" display="http://football6.myfantasyleague.com/2013/detailed?L=59380&amp;W=15&amp;P=9845&amp;YEAR=2012"/>
    <hyperlink ref="C480" r:id="rId6700" tooltip="Week 1: vs Seahawks Sun 10:00 a.m. PT" display="http://football6.myfantasyleague.com/2013/player?L=59380&amp;P=8673"/>
    <hyperlink ref="D480" r:id="rId6701" display="http://football6.myfantasyleague.com/2013/player?L=59380&amp;P=8673&amp;YEAR=2012"/>
    <hyperlink ref="I480" r:id="rId6702" display="http://football6.myfantasyleague.com/2013/detailed?L=59380&amp;W=4&amp;P=8673&amp;YEAR=2012"/>
    <hyperlink ref="J480" r:id="rId6703" display="http://football6.myfantasyleague.com/2013/detailed?L=59380&amp;W=5&amp;P=8673&amp;YEAR=2012"/>
    <hyperlink ref="K480" r:id="rId6704" display="http://football6.myfantasyleague.com/2013/detailed?L=59380&amp;W=6&amp;P=8673&amp;YEAR=2012"/>
    <hyperlink ref="L480" r:id="rId6705" display="http://football6.myfantasyleague.com/2013/detailed?L=59380&amp;W=7&amp;P=8673&amp;YEAR=2012"/>
    <hyperlink ref="M480" r:id="rId6706" display="http://football6.myfantasyleague.com/2013/detailed?L=59380&amp;W=8&amp;P=8673&amp;YEAR=2012"/>
    <hyperlink ref="O480" r:id="rId6707" display="http://football6.myfantasyleague.com/2013/detailed?L=59380&amp;W=10&amp;P=8673&amp;YEAR=2012"/>
    <hyperlink ref="P480" r:id="rId6708" display="http://football6.myfantasyleague.com/2013/detailed?L=59380&amp;W=11&amp;P=8673&amp;YEAR=2012"/>
    <hyperlink ref="Q480" r:id="rId6709" display="http://football6.myfantasyleague.com/2013/detailed?L=59380&amp;W=12&amp;P=8673&amp;YEAR=2012"/>
    <hyperlink ref="R480" r:id="rId6710" display="http://football6.myfantasyleague.com/2013/detailed?L=59380&amp;W=13&amp;P=8673&amp;YEAR=2012"/>
    <hyperlink ref="S480" r:id="rId6711" display="http://football6.myfantasyleague.com/2013/detailed?L=59380&amp;W=14&amp;P=8673&amp;YEAR=2012"/>
    <hyperlink ref="T480" r:id="rId6712" display="http://football6.myfantasyleague.com/2013/detailed?L=59380&amp;W=15&amp;P=8673&amp;YEAR=2012"/>
    <hyperlink ref="U480" r:id="rId6713" display="http://football6.myfantasyleague.com/2013/detailed?L=59380&amp;W=16&amp;P=8673&amp;YEAR=2012"/>
    <hyperlink ref="V480" r:id="rId6714" display="http://football6.myfantasyleague.com/2013/detailed?L=59380&amp;W=17&amp;P=8673&amp;YEAR=2012"/>
    <hyperlink ref="C481" r:id="rId6715" tooltip="Week 1: vs Cardinals Sun 1:25 p.m. PT" display="http://football6.myfantasyleague.com/2013/player?L=59380&amp;P=7947"/>
    <hyperlink ref="D481" r:id="rId6716" display="http://football6.myfantasyleague.com/2013/player?L=59380&amp;P=7947&amp;YEAR=2012"/>
    <hyperlink ref="F481" r:id="rId6717" display="http://football6.myfantasyleague.com/2013/detailed?L=59380&amp;W=1&amp;P=7947&amp;YEAR=2012"/>
    <hyperlink ref="G481" r:id="rId6718" display="http://football6.myfantasyleague.com/2013/detailed?L=59380&amp;W=2&amp;P=7947&amp;YEAR=2012"/>
    <hyperlink ref="H481" r:id="rId6719" display="http://football6.myfantasyleague.com/2013/detailed?L=59380&amp;W=3&amp;P=7947&amp;YEAR=2012"/>
    <hyperlink ref="I481" r:id="rId6720" display="http://football6.myfantasyleague.com/2013/detailed?L=59380&amp;W=4&amp;P=7947&amp;YEAR=2012"/>
    <hyperlink ref="K481" r:id="rId6721" display="http://football6.myfantasyleague.com/2013/detailed?L=59380&amp;W=6&amp;P=7947&amp;YEAR=2012"/>
    <hyperlink ref="L481" r:id="rId6722" display="http://football6.myfantasyleague.com/2013/detailed?L=59380&amp;W=7&amp;P=7947&amp;YEAR=2012"/>
    <hyperlink ref="M481" r:id="rId6723" display="http://football6.myfantasyleague.com/2013/detailed?L=59380&amp;W=8&amp;P=7947&amp;YEAR=2012"/>
    <hyperlink ref="N481" r:id="rId6724" display="http://football6.myfantasyleague.com/2013/detailed?L=59380&amp;W=9&amp;P=7947&amp;YEAR=2012"/>
    <hyperlink ref="O481" r:id="rId6725" display="http://football6.myfantasyleague.com/2013/detailed?L=59380&amp;W=10&amp;P=7947&amp;YEAR=2012"/>
    <hyperlink ref="P481" r:id="rId6726" display="http://football6.myfantasyleague.com/2013/detailed?L=59380&amp;W=11&amp;P=7947&amp;YEAR=2012"/>
    <hyperlink ref="Q481" r:id="rId6727" display="http://football6.myfantasyleague.com/2013/detailed?L=59380&amp;W=12&amp;P=7947&amp;YEAR=2012"/>
    <hyperlink ref="R481" r:id="rId6728" display="http://football6.myfantasyleague.com/2013/detailed?L=59380&amp;W=13&amp;P=7947&amp;YEAR=2012"/>
    <hyperlink ref="S481" r:id="rId6729" display="http://football6.myfantasyleague.com/2013/detailed?L=59380&amp;W=14&amp;P=7947&amp;YEAR=2012"/>
    <hyperlink ref="T481" r:id="rId6730" display="http://football6.myfantasyleague.com/2013/detailed?L=59380&amp;W=15&amp;P=7947&amp;YEAR=2012"/>
    <hyperlink ref="U481" r:id="rId6731" display="http://football6.myfantasyleague.com/2013/detailed?L=59380&amp;W=16&amp;P=7947&amp;YEAR=2012"/>
    <hyperlink ref="V481" r:id="rId6732" display="http://football6.myfantasyleague.com/2013/detailed?L=59380&amp;W=17&amp;P=7947&amp;YEAR=2012"/>
    <hyperlink ref="C482" r:id="rId6733" tooltip="Week 1: vs Dolphins Sun 10:00 a.m. PT" display="http://football6.myfantasyleague.com/2013/player?L=59380&amp;P=11010"/>
    <hyperlink ref="D482" r:id="rId6734" display="http://football6.myfantasyleague.com/2013/player?L=59380&amp;P=11010&amp;YEAR=2012"/>
    <hyperlink ref="F482" r:id="rId6735" display="http://football6.myfantasyleague.com/2013/detailed?L=59380&amp;W=1&amp;P=11010&amp;YEAR=2012"/>
    <hyperlink ref="G482" r:id="rId6736" display="http://football6.myfantasyleague.com/2013/detailed?L=59380&amp;W=2&amp;P=11010&amp;YEAR=2012"/>
    <hyperlink ref="H482" r:id="rId6737" display="http://football6.myfantasyleague.com/2013/detailed?L=59380&amp;W=3&amp;P=11010&amp;YEAR=2012"/>
    <hyperlink ref="I482" r:id="rId6738" display="http://football6.myfantasyleague.com/2013/detailed?L=59380&amp;W=4&amp;P=11010&amp;YEAR=2012"/>
    <hyperlink ref="P482" r:id="rId6739" display="http://football6.myfantasyleague.com/2013/detailed?L=59380&amp;W=11&amp;P=11010&amp;YEAR=2012"/>
    <hyperlink ref="Q482" r:id="rId6740" display="http://football6.myfantasyleague.com/2013/detailed?L=59380&amp;W=12&amp;P=11010&amp;YEAR=2012"/>
    <hyperlink ref="R482" r:id="rId6741" display="http://football6.myfantasyleague.com/2013/detailed?L=59380&amp;W=13&amp;P=11010&amp;YEAR=2012"/>
    <hyperlink ref="S482" r:id="rId6742" display="http://football6.myfantasyleague.com/2013/detailed?L=59380&amp;W=14&amp;P=11010&amp;YEAR=2012"/>
    <hyperlink ref="T482" r:id="rId6743" display="http://football6.myfantasyleague.com/2013/detailed?L=59380&amp;W=15&amp;P=11010&amp;YEAR=2012"/>
    <hyperlink ref="V482" r:id="rId6744" display="http://football6.myfantasyleague.com/2013/detailed?L=59380&amp;W=17&amp;P=11010&amp;YEAR=2012"/>
    <hyperlink ref="C483" r:id="rId6745" tooltip="Week 1: vs Cardinals Sun 1:25 p.m. PT" display="http://football6.myfantasyleague.com/2013/player?L=59380&amp;P=10736"/>
    <hyperlink ref="D483" r:id="rId6746" display="http://football6.myfantasyleague.com/2013/player?L=59380&amp;P=10736&amp;YEAR=2012"/>
    <hyperlink ref="F483" r:id="rId6747" display="http://football6.myfantasyleague.com/2013/detailed?L=59380&amp;W=1&amp;P=10736&amp;YEAR=2012"/>
    <hyperlink ref="G483" r:id="rId6748" display="http://football6.myfantasyleague.com/2013/detailed?L=59380&amp;W=2&amp;P=10736&amp;YEAR=2012"/>
    <hyperlink ref="H483" r:id="rId6749" display="http://football6.myfantasyleague.com/2013/detailed?L=59380&amp;W=3&amp;P=10736&amp;YEAR=2012"/>
    <hyperlink ref="I483" r:id="rId6750" display="http://football6.myfantasyleague.com/2013/detailed?L=59380&amp;W=4&amp;P=10736&amp;YEAR=2012"/>
    <hyperlink ref="J483" r:id="rId6751" display="http://football6.myfantasyleague.com/2013/detailed?L=59380&amp;W=5&amp;P=10736&amp;YEAR=2012"/>
    <hyperlink ref="K483" r:id="rId6752" display="http://football6.myfantasyleague.com/2013/detailed?L=59380&amp;W=6&amp;P=10736&amp;YEAR=2012"/>
    <hyperlink ref="L483" r:id="rId6753" display="http://football6.myfantasyleague.com/2013/detailed?L=59380&amp;W=7&amp;P=10736&amp;YEAR=2012"/>
    <hyperlink ref="M483" r:id="rId6754" display="http://football6.myfantasyleague.com/2013/detailed?L=59380&amp;W=8&amp;P=10736&amp;YEAR=2012"/>
    <hyperlink ref="P483" r:id="rId6755" display="http://football6.myfantasyleague.com/2013/detailed?L=59380&amp;W=11&amp;P=10736&amp;YEAR=2012"/>
    <hyperlink ref="Q483" r:id="rId6756" display="http://football6.myfantasyleague.com/2013/detailed?L=59380&amp;W=12&amp;P=10736&amp;YEAR=2012"/>
    <hyperlink ref="R483" r:id="rId6757" display="http://football6.myfantasyleague.com/2013/detailed?L=59380&amp;W=13&amp;P=10736&amp;YEAR=2012"/>
    <hyperlink ref="S483" r:id="rId6758" display="http://football6.myfantasyleague.com/2013/detailed?L=59380&amp;W=14&amp;P=10736&amp;YEAR=2012"/>
    <hyperlink ref="T483" r:id="rId6759" display="http://football6.myfantasyleague.com/2013/detailed?L=59380&amp;W=15&amp;P=10736&amp;YEAR=2012"/>
    <hyperlink ref="U483" r:id="rId6760" display="http://football6.myfantasyleague.com/2013/detailed?L=59380&amp;W=16&amp;P=10736&amp;YEAR=2012"/>
    <hyperlink ref="V483" r:id="rId6761" display="http://football6.myfantasyleague.com/2013/detailed?L=59380&amp;W=17&amp;P=10736&amp;YEAR=2012"/>
    <hyperlink ref="W483" r:id="rId6762" tooltip="Franchise home page" display="http://football6.myfantasyleague.com/2013/options?L=59380&amp;F=0010&amp;O=07"/>
    <hyperlink ref="C484" r:id="rId6763" tooltip="Week 1: vs Seahawks Sun 10:00 a.m. PT" display="http://football6.myfantasyleague.com/2013/player?L=59380&amp;P=9066"/>
    <hyperlink ref="D484" r:id="rId6764" display="http://football6.myfantasyleague.com/2013/player?L=59380&amp;P=9066&amp;YEAR=2012"/>
    <hyperlink ref="F484" r:id="rId6765" display="http://football6.myfantasyleague.com/2013/detailed?L=59380&amp;W=1&amp;P=9066&amp;YEAR=2012"/>
    <hyperlink ref="G484" r:id="rId6766" display="http://football6.myfantasyleague.com/2013/detailed?L=59380&amp;W=2&amp;P=9066&amp;YEAR=2012"/>
    <hyperlink ref="H484" r:id="rId6767" display="http://football6.myfantasyleague.com/2013/detailed?L=59380&amp;W=3&amp;P=9066&amp;YEAR=2012"/>
    <hyperlink ref="I484" r:id="rId6768" display="http://football6.myfantasyleague.com/2013/detailed?L=59380&amp;W=4&amp;P=9066&amp;YEAR=2012"/>
    <hyperlink ref="J484" r:id="rId6769" display="http://football6.myfantasyleague.com/2013/detailed?L=59380&amp;W=5&amp;P=9066&amp;YEAR=2012"/>
    <hyperlink ref="L484" r:id="rId6770" display="http://football6.myfantasyleague.com/2013/detailed?L=59380&amp;W=7&amp;P=9066&amp;YEAR=2012"/>
    <hyperlink ref="M484" r:id="rId6771" display="http://football6.myfantasyleague.com/2013/detailed?L=59380&amp;W=8&amp;P=9066&amp;YEAR=2012"/>
    <hyperlink ref="N484" r:id="rId6772" display="http://football6.myfantasyleague.com/2013/detailed?L=59380&amp;W=9&amp;P=9066&amp;YEAR=2012"/>
    <hyperlink ref="O484" r:id="rId6773" display="http://football6.myfantasyleague.com/2013/detailed?L=59380&amp;W=10&amp;P=9066&amp;YEAR=2012"/>
    <hyperlink ref="P484" r:id="rId6774" display="http://football6.myfantasyleague.com/2013/detailed?L=59380&amp;W=11&amp;P=9066&amp;YEAR=2012"/>
    <hyperlink ref="Q484" r:id="rId6775" display="http://football6.myfantasyleague.com/2013/detailed?L=59380&amp;W=12&amp;P=9066&amp;YEAR=2012"/>
    <hyperlink ref="R484" r:id="rId6776" display="http://football6.myfantasyleague.com/2013/detailed?L=59380&amp;W=13&amp;P=9066&amp;YEAR=2012"/>
    <hyperlink ref="T484" r:id="rId6777" display="http://football6.myfantasyleague.com/2013/detailed?L=59380&amp;W=15&amp;P=9066&amp;YEAR=2012"/>
    <hyperlink ref="U484" r:id="rId6778" display="http://football6.myfantasyleague.com/2013/detailed?L=59380&amp;W=16&amp;P=9066&amp;YEAR=2012"/>
    <hyperlink ref="V484" r:id="rId6779" display="http://football6.myfantasyleague.com/2013/detailed?L=59380&amp;W=17&amp;P=9066&amp;YEAR=2012"/>
    <hyperlink ref="C485" r:id="rId6780" tooltip="Week 1: Bye" display="http://football6.myfantasyleague.com/2013/player?L=59380&amp;P=9985"/>
    <hyperlink ref="D485" r:id="rId6781" display="http://football6.myfantasyleague.com/2013/player?L=59380&amp;P=9985&amp;YEAR=2012"/>
    <hyperlink ref="F485" r:id="rId6782" display="http://football6.myfantasyleague.com/2013/detailed?L=59380&amp;W=1&amp;P=9985&amp;YEAR=2012"/>
    <hyperlink ref="G485" r:id="rId6783" display="http://football6.myfantasyleague.com/2013/detailed?L=59380&amp;W=2&amp;P=9985&amp;YEAR=2012"/>
    <hyperlink ref="H485" r:id="rId6784" display="http://football6.myfantasyleague.com/2013/detailed?L=59380&amp;W=3&amp;P=9985&amp;YEAR=2012"/>
    <hyperlink ref="I485" r:id="rId6785" display="http://football6.myfantasyleague.com/2013/detailed?L=59380&amp;W=4&amp;P=9985&amp;YEAR=2012"/>
    <hyperlink ref="K485" r:id="rId6786" display="http://football6.myfantasyleague.com/2013/detailed?L=59380&amp;W=6&amp;P=9985&amp;YEAR=2012"/>
    <hyperlink ref="L485" r:id="rId6787" display="http://football6.myfantasyleague.com/2013/detailed?L=59380&amp;W=7&amp;P=9985&amp;YEAR=2012"/>
    <hyperlink ref="N485" r:id="rId6788" display="http://football6.myfantasyleague.com/2013/detailed?L=59380&amp;W=9&amp;P=9985&amp;YEAR=2012"/>
    <hyperlink ref="O485" r:id="rId6789" display="http://football6.myfantasyleague.com/2013/detailed?L=59380&amp;W=10&amp;P=9985&amp;YEAR=2012"/>
    <hyperlink ref="C486" r:id="rId6790" tooltip="Week 1: vs Titans Sun 10:00 a.m. PT" display="http://football6.myfantasyleague.com/2013/player?L=59380&amp;P=11033"/>
    <hyperlink ref="D486" r:id="rId6791" display="http://football6.myfantasyleague.com/2013/player?L=59380&amp;P=11033&amp;YEAR=2012"/>
    <hyperlink ref="F486" r:id="rId6792" display="http://football6.myfantasyleague.com/2013/detailed?L=59380&amp;W=1&amp;P=11033&amp;YEAR=2012"/>
    <hyperlink ref="G486" r:id="rId6793" display="http://football6.myfantasyleague.com/2013/detailed?L=59380&amp;W=2&amp;P=11033&amp;YEAR=2012"/>
    <hyperlink ref="H486" r:id="rId6794" display="http://football6.myfantasyleague.com/2013/detailed?L=59380&amp;W=3&amp;P=11033&amp;YEAR=2012"/>
    <hyperlink ref="K486" r:id="rId6795" display="http://football6.myfantasyleague.com/2013/detailed?L=59380&amp;W=6&amp;P=11033&amp;YEAR=2012"/>
    <hyperlink ref="L486" r:id="rId6796" display="http://football6.myfantasyleague.com/2013/detailed?L=59380&amp;W=7&amp;P=11033&amp;YEAR=2012"/>
    <hyperlink ref="M486" r:id="rId6797" display="http://football6.myfantasyleague.com/2013/detailed?L=59380&amp;W=8&amp;P=11033&amp;YEAR=2012"/>
    <hyperlink ref="N486" r:id="rId6798" display="http://football6.myfantasyleague.com/2013/detailed?L=59380&amp;W=9&amp;P=11033&amp;YEAR=2012"/>
    <hyperlink ref="O486" r:id="rId6799" display="http://football6.myfantasyleague.com/2013/detailed?L=59380&amp;W=10&amp;P=11033&amp;YEAR=2012"/>
    <hyperlink ref="P486" r:id="rId6800" display="http://football6.myfantasyleague.com/2013/detailed?L=59380&amp;W=11&amp;P=11033&amp;YEAR=2012"/>
    <hyperlink ref="Q486" r:id="rId6801" display="http://football6.myfantasyleague.com/2013/detailed?L=59380&amp;W=12&amp;P=11033&amp;YEAR=2012"/>
    <hyperlink ref="R486" r:id="rId6802" display="http://football6.myfantasyleague.com/2013/detailed?L=59380&amp;W=13&amp;P=11033&amp;YEAR=2012"/>
    <hyperlink ref="S486" r:id="rId6803" display="http://football6.myfantasyleague.com/2013/detailed?L=59380&amp;W=14&amp;P=11033&amp;YEAR=2012"/>
    <hyperlink ref="T486" r:id="rId6804" display="http://football6.myfantasyleague.com/2013/detailed?L=59380&amp;W=15&amp;P=11033&amp;YEAR=2012"/>
    <hyperlink ref="U486" r:id="rId6805" display="http://football6.myfantasyleague.com/2013/detailed?L=59380&amp;W=16&amp;P=11033&amp;YEAR=2012"/>
    <hyperlink ref="V486" r:id="rId6806" display="http://football6.myfantasyleague.com/2013/detailed?L=59380&amp;W=17&amp;P=11033&amp;YEAR=2012"/>
    <hyperlink ref="C487" r:id="rId6807" tooltip="Week 1: at Jets Sun 10:00 a.m. PT" display="http://football6.myfantasyleague.com/2013/player?L=59380&amp;P=8807"/>
    <hyperlink ref="D487" r:id="rId6808" display="http://football6.myfantasyleague.com/2013/player?L=59380&amp;P=8807&amp;YEAR=2012"/>
    <hyperlink ref="F487" r:id="rId6809" display="http://football6.myfantasyleague.com/2013/detailed?L=59380&amp;W=1&amp;P=8807&amp;YEAR=2012"/>
    <hyperlink ref="G487" r:id="rId6810" display="http://football6.myfantasyleague.com/2013/detailed?L=59380&amp;W=2&amp;P=8807&amp;YEAR=2012"/>
    <hyperlink ref="H487" r:id="rId6811" display="http://football6.myfantasyleague.com/2013/detailed?L=59380&amp;W=3&amp;P=8807&amp;YEAR=2012"/>
    <hyperlink ref="I487" r:id="rId6812" display="http://football6.myfantasyleague.com/2013/detailed?L=59380&amp;W=4&amp;P=8807&amp;YEAR=2012"/>
    <hyperlink ref="J487" r:id="rId6813" display="http://football6.myfantasyleague.com/2013/detailed?L=59380&amp;W=5&amp;P=8807&amp;YEAR=2012"/>
    <hyperlink ref="K487" r:id="rId6814" display="http://football6.myfantasyleague.com/2013/detailed?L=59380&amp;W=6&amp;P=8807&amp;YEAR=2012"/>
    <hyperlink ref="L487" r:id="rId6815" display="http://football6.myfantasyleague.com/2013/detailed?L=59380&amp;W=7&amp;P=8807&amp;YEAR=2012"/>
    <hyperlink ref="M487" r:id="rId6816" display="http://football6.myfantasyleague.com/2013/detailed?L=59380&amp;W=8&amp;P=8807&amp;YEAR=2012"/>
    <hyperlink ref="O487" r:id="rId6817" display="http://football6.myfantasyleague.com/2013/detailed?L=59380&amp;W=10&amp;P=8807&amp;YEAR=2012"/>
    <hyperlink ref="P487" r:id="rId6818" display="http://football6.myfantasyleague.com/2013/detailed?L=59380&amp;W=11&amp;P=8807&amp;YEAR=2012"/>
    <hyperlink ref="Q487" r:id="rId6819" display="http://football6.myfantasyleague.com/2013/detailed?L=59380&amp;W=12&amp;P=8807&amp;YEAR=2012"/>
    <hyperlink ref="R487" r:id="rId6820" display="http://football6.myfantasyleague.com/2013/detailed?L=59380&amp;W=13&amp;P=8807&amp;YEAR=2012"/>
    <hyperlink ref="S487" r:id="rId6821" display="http://football6.myfantasyleague.com/2013/detailed?L=59380&amp;W=14&amp;P=8807&amp;YEAR=2012"/>
    <hyperlink ref="T487" r:id="rId6822" display="http://football6.myfantasyleague.com/2013/detailed?L=59380&amp;W=15&amp;P=8807&amp;YEAR=2012"/>
    <hyperlink ref="U487" r:id="rId6823" display="http://football6.myfantasyleague.com/2013/detailed?L=59380&amp;W=16&amp;P=8807&amp;YEAR=2012"/>
    <hyperlink ref="V487" r:id="rId6824" display="http://football6.myfantasyleague.com/2013/detailed?L=59380&amp;W=17&amp;P=8807&amp;YEAR=2012"/>
    <hyperlink ref="C488" r:id="rId6825" tooltip="Week 1: vs Eagles Mon 4:10 p.m. PT" display="http://football6.myfantasyleague.com/2013/player?L=59380&amp;P=8437"/>
    <hyperlink ref="D488" r:id="rId6826" display="http://football6.myfantasyleague.com/2013/player?L=59380&amp;P=8437&amp;YEAR=2012"/>
    <hyperlink ref="F488" r:id="rId6827" display="http://football6.myfantasyleague.com/2013/detailed?L=59380&amp;W=1&amp;P=8437&amp;YEAR=2012"/>
    <hyperlink ref="G488" r:id="rId6828" display="http://football6.myfantasyleague.com/2013/detailed?L=59380&amp;W=2&amp;P=8437&amp;YEAR=2012"/>
    <hyperlink ref="H488" r:id="rId6829" display="http://football6.myfantasyleague.com/2013/detailed?L=59380&amp;W=3&amp;P=8437&amp;YEAR=2012"/>
    <hyperlink ref="I488" r:id="rId6830" display="http://football6.myfantasyleague.com/2013/detailed?L=59380&amp;W=4&amp;P=8437&amp;YEAR=2012"/>
    <hyperlink ref="J488" r:id="rId6831" display="http://football6.myfantasyleague.com/2013/detailed?L=59380&amp;W=5&amp;P=8437&amp;YEAR=2012"/>
    <hyperlink ref="K488" r:id="rId6832" display="http://football6.myfantasyleague.com/2013/detailed?L=59380&amp;W=6&amp;P=8437&amp;YEAR=2012"/>
    <hyperlink ref="L488" r:id="rId6833" display="http://football6.myfantasyleague.com/2013/detailed?L=59380&amp;W=7&amp;P=8437&amp;YEAR=2012"/>
    <hyperlink ref="M488" r:id="rId6834" display="http://football6.myfantasyleague.com/2013/detailed?L=59380&amp;W=8&amp;P=8437&amp;YEAR=2012"/>
    <hyperlink ref="N488" r:id="rId6835" display="http://football6.myfantasyleague.com/2013/detailed?L=59380&amp;W=9&amp;P=8437&amp;YEAR=2012"/>
    <hyperlink ref="P488" r:id="rId6836" display="http://football6.myfantasyleague.com/2013/detailed?L=59380&amp;W=11&amp;P=8437&amp;YEAR=2012"/>
    <hyperlink ref="Q488" r:id="rId6837" display="http://football6.myfantasyleague.com/2013/detailed?L=59380&amp;W=12&amp;P=8437&amp;YEAR=2012"/>
    <hyperlink ref="R488" r:id="rId6838" display="http://football6.myfantasyleague.com/2013/detailed?L=59380&amp;W=13&amp;P=8437&amp;YEAR=2012"/>
    <hyperlink ref="S488" r:id="rId6839" display="http://football6.myfantasyleague.com/2013/detailed?L=59380&amp;W=14&amp;P=8437&amp;YEAR=2012"/>
    <hyperlink ref="T488" r:id="rId6840" display="http://football6.myfantasyleague.com/2013/detailed?L=59380&amp;W=15&amp;P=8437&amp;YEAR=2012"/>
    <hyperlink ref="U488" r:id="rId6841" display="http://football6.myfantasyleague.com/2013/detailed?L=59380&amp;W=16&amp;P=8437&amp;YEAR=2012"/>
    <hyperlink ref="V488" r:id="rId6842" display="http://football6.myfantasyleague.com/2013/detailed?L=59380&amp;W=17&amp;P=8437&amp;YEAR=2012"/>
    <hyperlink ref="C489" r:id="rId6843" tooltip="Week 1: vs Eagles Mon 4:10 p.m. PT" display="http://football6.myfantasyleague.com/2013/player?L=59380&amp;P=10386"/>
    <hyperlink ref="D489" r:id="rId6844" display="http://football6.myfantasyleague.com/2013/player?L=59380&amp;P=10386&amp;YEAR=2012"/>
    <hyperlink ref="F489" r:id="rId6845" display="http://football6.myfantasyleague.com/2013/detailed?L=59380&amp;W=1&amp;P=10386&amp;YEAR=2012"/>
    <hyperlink ref="G489" r:id="rId6846" display="http://football6.myfantasyleague.com/2013/detailed?L=59380&amp;W=2&amp;P=10386&amp;YEAR=2012"/>
    <hyperlink ref="H489" r:id="rId6847" display="http://football6.myfantasyleague.com/2013/detailed?L=59380&amp;W=3&amp;P=10386&amp;YEAR=2012"/>
    <hyperlink ref="I489" r:id="rId6848" display="http://football6.myfantasyleague.com/2013/detailed?L=59380&amp;W=4&amp;P=10386&amp;YEAR=2012"/>
    <hyperlink ref="J489" r:id="rId6849" display="http://football6.myfantasyleague.com/2013/detailed?L=59380&amp;W=5&amp;P=10386&amp;YEAR=2012"/>
    <hyperlink ref="K489" r:id="rId6850" display="http://football6.myfantasyleague.com/2013/detailed?L=59380&amp;W=6&amp;P=10386&amp;YEAR=2012"/>
    <hyperlink ref="L489" r:id="rId6851" display="http://football6.myfantasyleague.com/2013/detailed?L=59380&amp;W=7&amp;P=10386&amp;YEAR=2012"/>
    <hyperlink ref="M489" r:id="rId6852" display="http://football6.myfantasyleague.com/2013/detailed?L=59380&amp;W=8&amp;P=10386&amp;YEAR=2012"/>
    <hyperlink ref="N489" r:id="rId6853" display="http://football6.myfantasyleague.com/2013/detailed?L=59380&amp;W=9&amp;P=10386&amp;YEAR=2012"/>
    <hyperlink ref="P489" r:id="rId6854" display="http://football6.myfantasyleague.com/2013/detailed?L=59380&amp;W=11&amp;P=10386&amp;YEAR=2012"/>
    <hyperlink ref="Q489" r:id="rId6855" display="http://football6.myfantasyleague.com/2013/detailed?L=59380&amp;W=12&amp;P=10386&amp;YEAR=2012"/>
    <hyperlink ref="R489" r:id="rId6856" display="http://football6.myfantasyleague.com/2013/detailed?L=59380&amp;W=13&amp;P=10386&amp;YEAR=2012"/>
    <hyperlink ref="S489" r:id="rId6857" display="http://football6.myfantasyleague.com/2013/detailed?L=59380&amp;W=14&amp;P=10386&amp;YEAR=2012"/>
    <hyperlink ref="T489" r:id="rId6858" display="http://football6.myfantasyleague.com/2013/detailed?L=59380&amp;W=15&amp;P=10386&amp;YEAR=2012"/>
    <hyperlink ref="U489" r:id="rId6859" display="http://football6.myfantasyleague.com/2013/detailed?L=59380&amp;W=16&amp;P=10386&amp;YEAR=2012"/>
    <hyperlink ref="C490" r:id="rId6860" tooltip="Week 1: at Saints Sun 10:00 a.m. PT" display="http://football6.myfantasyleague.com/2013/player?L=59380&amp;P=2918"/>
    <hyperlink ref="D490" r:id="rId6861" display="http://football6.myfantasyleague.com/2013/player?L=59380&amp;P=2918&amp;YEAR=2012"/>
    <hyperlink ref="F490" r:id="rId6862" display="http://football6.myfantasyleague.com/2013/detailed?L=59380&amp;W=1&amp;P=2918&amp;YEAR=2012"/>
    <hyperlink ref="G490" r:id="rId6863" display="http://football6.myfantasyleague.com/2013/detailed?L=59380&amp;W=2&amp;P=2918&amp;YEAR=2012"/>
    <hyperlink ref="H490" r:id="rId6864" display="http://football6.myfantasyleague.com/2013/detailed?L=59380&amp;W=3&amp;P=2918&amp;YEAR=2012"/>
    <hyperlink ref="I490" r:id="rId6865" display="http://football6.myfantasyleague.com/2013/detailed?L=59380&amp;W=4&amp;P=2918&amp;YEAR=2012"/>
    <hyperlink ref="J490" r:id="rId6866" display="http://football6.myfantasyleague.com/2013/detailed?L=59380&amp;W=5&amp;P=2918&amp;YEAR=2012"/>
    <hyperlink ref="K490" r:id="rId6867" display="http://football6.myfantasyleague.com/2013/detailed?L=59380&amp;W=6&amp;P=2918&amp;YEAR=2012"/>
    <hyperlink ref="M490" r:id="rId6868" display="http://football6.myfantasyleague.com/2013/detailed?L=59380&amp;W=8&amp;P=2918&amp;YEAR=2012"/>
    <hyperlink ref="N490" r:id="rId6869" display="http://football6.myfantasyleague.com/2013/detailed?L=59380&amp;W=9&amp;P=2918&amp;YEAR=2012"/>
    <hyperlink ref="O490" r:id="rId6870" display="http://football6.myfantasyleague.com/2013/detailed?L=59380&amp;W=10&amp;P=2918&amp;YEAR=2012"/>
    <hyperlink ref="P490" r:id="rId6871" display="http://football6.myfantasyleague.com/2013/detailed?L=59380&amp;W=11&amp;P=2918&amp;YEAR=2012"/>
    <hyperlink ref="Q490" r:id="rId6872" display="http://football6.myfantasyleague.com/2013/detailed?L=59380&amp;W=12&amp;P=2918&amp;YEAR=2012"/>
    <hyperlink ref="R490" r:id="rId6873" display="http://football6.myfantasyleague.com/2013/detailed?L=59380&amp;W=13&amp;P=2918&amp;YEAR=2012"/>
    <hyperlink ref="S490" r:id="rId6874" display="http://football6.myfantasyleague.com/2013/detailed?L=59380&amp;W=14&amp;P=2918&amp;YEAR=2012"/>
    <hyperlink ref="T490" r:id="rId6875" display="http://football6.myfantasyleague.com/2013/detailed?L=59380&amp;W=15&amp;P=2918&amp;YEAR=2012"/>
    <hyperlink ref="U490" r:id="rId6876" display="http://football6.myfantasyleague.com/2013/detailed?L=59380&amp;W=16&amp;P=2918&amp;YEAR=2012"/>
    <hyperlink ref="V490" r:id="rId6877" display="http://football6.myfantasyleague.com/2013/detailed?L=59380&amp;W=17&amp;P=2918&amp;YEAR=2012"/>
    <hyperlink ref="W490" r:id="rId6878" tooltip="Franchise home page" display="http://football6.myfantasyleague.com/2013/options?L=59380&amp;F=0011&amp;O=07"/>
    <hyperlink ref="C491" r:id="rId6879" tooltip="Week 1: at Jets Sun 10:00 a.m. PT" display="http://football6.myfantasyleague.com/2013/player?L=59380&amp;P=10849"/>
    <hyperlink ref="D491" r:id="rId6880" display="http://football6.myfantasyleague.com/2013/player?L=59380&amp;P=10849&amp;YEAR=2012"/>
    <hyperlink ref="H491" r:id="rId6881" display="http://football6.myfantasyleague.com/2013/detailed?L=59380&amp;W=3&amp;P=10849&amp;YEAR=2012"/>
    <hyperlink ref="U491" r:id="rId6882" display="http://football6.myfantasyleague.com/2013/detailed?L=59380&amp;W=16&amp;P=10849&amp;YEAR=2012"/>
    <hyperlink ref="V491" r:id="rId6883" display="http://football6.myfantasyleague.com/2013/detailed?L=59380&amp;W=17&amp;P=10849&amp;YEAR=2012"/>
    <hyperlink ref="C492" r:id="rId6884" tooltip="Week 1: Bye" display="http://football6.myfantasyleague.com/2013/player?L=59380&amp;P=9067"/>
    <hyperlink ref="D492" r:id="rId6885" display="http://football6.myfantasyleague.com/2013/player?L=59380&amp;P=9067&amp;YEAR=2012"/>
    <hyperlink ref="F492" r:id="rId6886" display="http://football6.myfantasyleague.com/2013/detailed?L=59380&amp;W=1&amp;P=9067&amp;YEAR=2012"/>
    <hyperlink ref="G492" r:id="rId6887" display="http://football6.myfantasyleague.com/2013/detailed?L=59380&amp;W=2&amp;P=9067&amp;YEAR=2012"/>
    <hyperlink ref="H492" r:id="rId6888" display="http://football6.myfantasyleague.com/2013/detailed?L=59380&amp;W=3&amp;P=9067&amp;YEAR=2012"/>
    <hyperlink ref="I492" r:id="rId6889" display="http://football6.myfantasyleague.com/2013/detailed?L=59380&amp;W=4&amp;P=9067&amp;YEAR=2012"/>
    <hyperlink ref="J492" r:id="rId6890" display="http://football6.myfantasyleague.com/2013/detailed?L=59380&amp;W=5&amp;P=9067&amp;YEAR=2012"/>
    <hyperlink ref="K492" r:id="rId6891" display="http://football6.myfantasyleague.com/2013/detailed?L=59380&amp;W=6&amp;P=9067&amp;YEAR=2012"/>
    <hyperlink ref="L492" r:id="rId6892" display="http://football6.myfantasyleague.com/2013/detailed?L=59380&amp;W=7&amp;P=9067&amp;YEAR=2012"/>
    <hyperlink ref="M492" r:id="rId6893" display="http://football6.myfantasyleague.com/2013/detailed?L=59380&amp;W=8&amp;P=9067&amp;YEAR=2012"/>
    <hyperlink ref="O492" r:id="rId6894" display="http://football6.myfantasyleague.com/2013/detailed?L=59380&amp;W=10&amp;P=9067&amp;YEAR=2012"/>
    <hyperlink ref="P492" r:id="rId6895" display="http://football6.myfantasyleague.com/2013/detailed?L=59380&amp;W=11&amp;P=9067&amp;YEAR=2012"/>
    <hyperlink ref="Q492" r:id="rId6896" display="http://football6.myfantasyleague.com/2013/detailed?L=59380&amp;W=12&amp;P=9067&amp;YEAR=2012"/>
    <hyperlink ref="R492" r:id="rId6897" display="http://football6.myfantasyleague.com/2013/detailed?L=59380&amp;W=13&amp;P=9067&amp;YEAR=2012"/>
    <hyperlink ref="S492" r:id="rId6898" display="http://football6.myfantasyleague.com/2013/detailed?L=59380&amp;W=14&amp;P=9067&amp;YEAR=2012"/>
    <hyperlink ref="U492" r:id="rId6899" display="http://football6.myfantasyleague.com/2013/detailed?L=59380&amp;W=16&amp;P=9067&amp;YEAR=2012"/>
    <hyperlink ref="V492" r:id="rId6900" display="http://football6.myfantasyleague.com/2013/detailed?L=59380&amp;W=17&amp;P=9067&amp;YEAR=2012"/>
    <hyperlink ref="C493" r:id="rId6901" tooltip="Week 1: vs Texans Mon 7:20 p.m. PT" display="http://football6.myfantasyleague.com/2013/player?L=59380&amp;P=10170"/>
    <hyperlink ref="D493" r:id="rId6902" display="http://football6.myfantasyleague.com/2013/player?L=59380&amp;P=10170&amp;YEAR=2012"/>
    <hyperlink ref="F493" r:id="rId6903" display="http://football6.myfantasyleague.com/2013/detailed?L=59380&amp;W=1&amp;P=10170&amp;YEAR=2012"/>
    <hyperlink ref="G493" r:id="rId6904" display="http://football6.myfantasyleague.com/2013/detailed?L=59380&amp;W=2&amp;P=10170&amp;YEAR=2012"/>
    <hyperlink ref="H493" r:id="rId6905" display="http://football6.myfantasyleague.com/2013/detailed?L=59380&amp;W=3&amp;P=10170&amp;YEAR=2012"/>
    <hyperlink ref="I493" r:id="rId6906" display="http://football6.myfantasyleague.com/2013/detailed?L=59380&amp;W=4&amp;P=10170&amp;YEAR=2012"/>
    <hyperlink ref="J493" r:id="rId6907" display="http://football6.myfantasyleague.com/2013/detailed?L=59380&amp;W=5&amp;P=10170&amp;YEAR=2012"/>
    <hyperlink ref="K493" r:id="rId6908" display="http://football6.myfantasyleague.com/2013/detailed?L=59380&amp;W=6&amp;P=10170&amp;YEAR=2012"/>
    <hyperlink ref="M493" r:id="rId6909" display="http://football6.myfantasyleague.com/2013/detailed?L=59380&amp;W=8&amp;P=10170&amp;YEAR=2012"/>
    <hyperlink ref="C494" r:id="rId6910" tooltip="Week 1: vs Buccaneers Sun 10:00 a.m. PT" display="http://football6.myfantasyleague.com/2013/player?L=59380&amp;P=9548"/>
    <hyperlink ref="D494" r:id="rId6911" display="http://football6.myfantasyleague.com/2013/player?L=59380&amp;P=9548&amp;YEAR=2012"/>
    <hyperlink ref="F494" r:id="rId6912" display="http://football6.myfantasyleague.com/2013/detailed?L=59380&amp;W=1&amp;P=9548&amp;YEAR=2012"/>
    <hyperlink ref="G494" r:id="rId6913" display="http://football6.myfantasyleague.com/2013/detailed?L=59380&amp;W=2&amp;P=9548&amp;YEAR=2012"/>
    <hyperlink ref="H494" r:id="rId6914" display="http://football6.myfantasyleague.com/2013/detailed?L=59380&amp;W=3&amp;P=9548&amp;YEAR=2012"/>
    <hyperlink ref="I494" r:id="rId6915" display="http://football6.myfantasyleague.com/2013/detailed?L=59380&amp;W=4&amp;P=9548&amp;YEAR=2012"/>
    <hyperlink ref="K494" r:id="rId6916" display="http://football6.myfantasyleague.com/2013/detailed?L=59380&amp;W=6&amp;P=9548&amp;YEAR=2012"/>
    <hyperlink ref="L494" r:id="rId6917" display="http://football6.myfantasyleague.com/2013/detailed?L=59380&amp;W=7&amp;P=9548&amp;YEAR=2012"/>
    <hyperlink ref="M494" r:id="rId6918" display="http://football6.myfantasyleague.com/2013/detailed?L=59380&amp;W=8&amp;P=9548&amp;YEAR=2012"/>
    <hyperlink ref="N494" r:id="rId6919" display="http://football6.myfantasyleague.com/2013/detailed?L=59380&amp;W=9&amp;P=9548&amp;YEAR=2012"/>
    <hyperlink ref="S494" r:id="rId6920" display="http://football6.myfantasyleague.com/2013/detailed?L=59380&amp;W=14&amp;P=9548&amp;YEAR=2012"/>
    <hyperlink ref="T494" r:id="rId6921" display="http://football6.myfantasyleague.com/2013/detailed?L=59380&amp;W=15&amp;P=9548&amp;YEAR=2012"/>
    <hyperlink ref="U494" r:id="rId6922" display="http://football6.myfantasyleague.com/2013/detailed?L=59380&amp;W=16&amp;P=9548&amp;YEAR=2012"/>
    <hyperlink ref="V494" r:id="rId6923" display="http://football6.myfantasyleague.com/2013/detailed?L=59380&amp;W=17&amp;P=9548&amp;YEAR=2012"/>
    <hyperlink ref="C495" r:id="rId6924" tooltip="Week 1: vs Dolphins Sun 10:00 a.m. PT" display="http://football6.myfantasyleague.com/2013/player?L=59380&amp;P=10960"/>
    <hyperlink ref="D495" r:id="rId6925" display="http://football6.myfantasyleague.com/2013/player?L=59380&amp;P=10960&amp;YEAR=2012"/>
    <hyperlink ref="F495" r:id="rId6926" display="http://football6.myfantasyleague.com/2013/detailed?L=59380&amp;W=1&amp;P=10960&amp;YEAR=2012"/>
    <hyperlink ref="G495" r:id="rId6927" display="http://football6.myfantasyleague.com/2013/detailed?L=59380&amp;W=2&amp;P=10960&amp;YEAR=2012"/>
    <hyperlink ref="H495" r:id="rId6928" display="http://football6.myfantasyleague.com/2013/detailed?L=59380&amp;W=3&amp;P=10960&amp;YEAR=2012"/>
    <hyperlink ref="I495" r:id="rId6929" display="http://football6.myfantasyleague.com/2013/detailed?L=59380&amp;W=4&amp;P=10960&amp;YEAR=2012"/>
    <hyperlink ref="J495" r:id="rId6930" display="http://football6.myfantasyleague.com/2013/detailed?L=59380&amp;W=5&amp;P=10960&amp;YEAR=2012"/>
    <hyperlink ref="K495" r:id="rId6931" display="http://football6.myfantasyleague.com/2013/detailed?L=59380&amp;W=6&amp;P=10960&amp;YEAR=2012"/>
    <hyperlink ref="L495" r:id="rId6932" display="http://football6.myfantasyleague.com/2013/detailed?L=59380&amp;W=7&amp;P=10960&amp;YEAR=2012"/>
    <hyperlink ref="M495" r:id="rId6933" display="http://football6.myfantasyleague.com/2013/detailed?L=59380&amp;W=8&amp;P=10960&amp;YEAR=2012"/>
    <hyperlink ref="N495" r:id="rId6934" display="http://football6.myfantasyleague.com/2013/detailed?L=59380&amp;W=9&amp;P=10960&amp;YEAR=2012"/>
    <hyperlink ref="P495" r:id="rId6935" display="http://football6.myfantasyleague.com/2013/detailed?L=59380&amp;W=11&amp;P=10960&amp;YEAR=2012"/>
    <hyperlink ref="Q495" r:id="rId6936" display="http://football6.myfantasyleague.com/2013/detailed?L=59380&amp;W=12&amp;P=10960&amp;YEAR=2012"/>
    <hyperlink ref="R495" r:id="rId6937" display="http://football6.myfantasyleague.com/2013/detailed?L=59380&amp;W=13&amp;P=10960&amp;YEAR=2012"/>
    <hyperlink ref="S495" r:id="rId6938" display="http://football6.myfantasyleague.com/2013/detailed?L=59380&amp;W=14&amp;P=10960&amp;YEAR=2012"/>
    <hyperlink ref="T495" r:id="rId6939" display="http://football6.myfantasyleague.com/2013/detailed?L=59380&amp;W=15&amp;P=10960&amp;YEAR=2012"/>
    <hyperlink ref="U495" r:id="rId6940" display="http://football6.myfantasyleague.com/2013/detailed?L=59380&amp;W=16&amp;P=10960&amp;YEAR=2012"/>
    <hyperlink ref="V495" r:id="rId6941" display="http://football6.myfantasyleague.com/2013/detailed?L=59380&amp;W=17&amp;P=10960&amp;YEAR=2012"/>
    <hyperlink ref="W495" r:id="rId6942" tooltip="Franchise home page" display="http://football6.myfantasyleague.com/2013/options?L=59380&amp;F=0005&amp;O=07"/>
    <hyperlink ref="C496" r:id="rId6943" tooltip="Week 1: at Colts Sun 10:00 a.m. PT" display="http://football6.myfantasyleague.com/2013/player?L=59380&amp;P=10414"/>
    <hyperlink ref="D496" r:id="rId6944" display="http://football6.myfantasyleague.com/2013/player?L=59380&amp;P=10414&amp;YEAR=2012"/>
    <hyperlink ref="F496" r:id="rId6945" display="http://football6.myfantasyleague.com/2013/detailed?L=59380&amp;W=1&amp;P=10414&amp;YEAR=2012"/>
    <hyperlink ref="G496" r:id="rId6946" display="http://football6.myfantasyleague.com/2013/detailed?L=59380&amp;W=2&amp;P=10414&amp;YEAR=2012"/>
    <hyperlink ref="H496" r:id="rId6947" display="http://football6.myfantasyleague.com/2013/detailed?L=59380&amp;W=3&amp;P=10414&amp;YEAR=2012"/>
    <hyperlink ref="M496" r:id="rId6948" display="http://football6.myfantasyleague.com/2013/detailed?L=59380&amp;W=8&amp;P=10414&amp;YEAR=2012"/>
    <hyperlink ref="N496" r:id="rId6949" display="http://football6.myfantasyleague.com/2013/detailed?L=59380&amp;W=9&amp;P=10414&amp;YEAR=2012"/>
    <hyperlink ref="O496" r:id="rId6950" display="http://football6.myfantasyleague.com/2013/detailed?L=59380&amp;W=10&amp;P=10414&amp;YEAR=2012"/>
    <hyperlink ref="P496" r:id="rId6951" display="http://football6.myfantasyleague.com/2013/detailed?L=59380&amp;W=11&amp;P=10414&amp;YEAR=2012"/>
    <hyperlink ref="Q496" r:id="rId6952" display="http://football6.myfantasyleague.com/2013/detailed?L=59380&amp;W=12&amp;P=10414&amp;YEAR=2012"/>
    <hyperlink ref="R496" r:id="rId6953" display="http://football6.myfantasyleague.com/2013/detailed?L=59380&amp;W=13&amp;P=10414&amp;YEAR=2012"/>
    <hyperlink ref="S496" r:id="rId6954" display="http://football6.myfantasyleague.com/2013/detailed?L=59380&amp;W=14&amp;P=10414&amp;YEAR=2012"/>
    <hyperlink ref="T496" r:id="rId6955" display="http://football6.myfantasyleague.com/2013/detailed?L=59380&amp;W=15&amp;P=10414&amp;YEAR=2012"/>
    <hyperlink ref="U496" r:id="rId6956" display="http://football6.myfantasyleague.com/2013/detailed?L=59380&amp;W=16&amp;P=10414&amp;YEAR=2012"/>
    <hyperlink ref="V496" r:id="rId6957" display="http://football6.myfantasyleague.com/2013/detailed?L=59380&amp;W=17&amp;P=10414&amp;YEAR=2012"/>
    <hyperlink ref="C497" r:id="rId6958" tooltip="Week 1: vs Raiders Sun 10:00 a.m. PT" display="http://football6.myfantasyleague.com/2013/player?L=59380&amp;P=10217"/>
    <hyperlink ref="D497" r:id="rId6959" display="http://football6.myfantasyleague.com/2013/player?L=59380&amp;P=10217&amp;YEAR=2012"/>
    <hyperlink ref="F497" r:id="rId6960" display="http://football6.myfantasyleague.com/2013/detailed?L=59380&amp;W=1&amp;P=10217&amp;YEAR=2012"/>
    <hyperlink ref="G497" r:id="rId6961" display="http://football6.myfantasyleague.com/2013/detailed?L=59380&amp;W=2&amp;P=10217&amp;YEAR=2012"/>
    <hyperlink ref="J497" r:id="rId6962" display="http://football6.myfantasyleague.com/2013/detailed?L=59380&amp;W=5&amp;P=10217&amp;YEAR=2012"/>
    <hyperlink ref="K497" r:id="rId6963" display="http://football6.myfantasyleague.com/2013/detailed?L=59380&amp;W=6&amp;P=10217&amp;YEAR=2012"/>
    <hyperlink ref="L497" r:id="rId6964" display="http://football6.myfantasyleague.com/2013/detailed?L=59380&amp;W=7&amp;P=10217&amp;YEAR=2012"/>
    <hyperlink ref="M497" r:id="rId6965" display="http://football6.myfantasyleague.com/2013/detailed?L=59380&amp;W=8&amp;P=10217&amp;YEAR=2012"/>
    <hyperlink ref="N497" r:id="rId6966" display="http://football6.myfantasyleague.com/2013/detailed?L=59380&amp;W=9&amp;P=10217&amp;YEAR=2012"/>
    <hyperlink ref="O497" r:id="rId6967" display="http://football6.myfantasyleague.com/2013/detailed?L=59380&amp;W=10&amp;P=10217&amp;YEAR=2012"/>
    <hyperlink ref="P497" r:id="rId6968" display="http://football6.myfantasyleague.com/2013/detailed?L=59380&amp;W=11&amp;P=10217&amp;YEAR=2012"/>
    <hyperlink ref="Q497" r:id="rId6969" display="http://football6.myfantasyleague.com/2013/detailed?L=59380&amp;W=12&amp;P=10217&amp;YEAR=2012"/>
    <hyperlink ref="R497" r:id="rId6970" display="http://football6.myfantasyleague.com/2013/detailed?L=59380&amp;W=13&amp;P=10217&amp;YEAR=2012"/>
    <hyperlink ref="S497" r:id="rId6971" display="http://football6.myfantasyleague.com/2013/detailed?L=59380&amp;W=14&amp;P=10217&amp;YEAR=2012"/>
    <hyperlink ref="T497" r:id="rId6972" display="http://football6.myfantasyleague.com/2013/detailed?L=59380&amp;W=15&amp;P=10217&amp;YEAR=2012"/>
    <hyperlink ref="U497" r:id="rId6973" display="http://football6.myfantasyleague.com/2013/detailed?L=59380&amp;W=16&amp;P=10217&amp;YEAR=2012"/>
    <hyperlink ref="V497" r:id="rId6974" display="http://football6.myfantasyleague.com/2013/detailed?L=59380&amp;W=17&amp;P=10217&amp;YEAR=2012"/>
    <hyperlink ref="C498" r:id="rId6975" tooltip="Week 1: vs Packers Sun 1:25 p.m. PT" display="http://football6.myfantasyleague.com/2013/player?L=59380&amp;P=7877"/>
    <hyperlink ref="D498" r:id="rId6976" display="http://football6.myfantasyleague.com/2013/player?L=59380&amp;P=7877&amp;YEAR=2012"/>
    <hyperlink ref="F498" r:id="rId6977" display="http://football6.myfantasyleague.com/2013/detailed?L=59380&amp;W=1&amp;P=7877&amp;YEAR=2012"/>
    <hyperlink ref="G498" r:id="rId6978" display="http://football6.myfantasyleague.com/2013/detailed?L=59380&amp;W=2&amp;P=7877&amp;YEAR=2012"/>
    <hyperlink ref="H498" r:id="rId6979" display="http://football6.myfantasyleague.com/2013/detailed?L=59380&amp;W=3&amp;P=7877&amp;YEAR=2012"/>
    <hyperlink ref="I498" r:id="rId6980" display="http://football6.myfantasyleague.com/2013/detailed?L=59380&amp;W=4&amp;P=7877&amp;YEAR=2012"/>
    <hyperlink ref="J498" r:id="rId6981" display="http://football6.myfantasyleague.com/2013/detailed?L=59380&amp;W=5&amp;P=7877&amp;YEAR=2012"/>
    <hyperlink ref="K498" r:id="rId6982" display="http://football6.myfantasyleague.com/2013/detailed?L=59380&amp;W=6&amp;P=7877&amp;YEAR=2012"/>
    <hyperlink ref="L498" r:id="rId6983" display="http://football6.myfantasyleague.com/2013/detailed?L=59380&amp;W=7&amp;P=7877&amp;YEAR=2012"/>
    <hyperlink ref="M498" r:id="rId6984" display="http://football6.myfantasyleague.com/2013/detailed?L=59380&amp;W=8&amp;P=7877&amp;YEAR=2012"/>
    <hyperlink ref="O498" r:id="rId6985" display="http://football6.myfantasyleague.com/2013/detailed?L=59380&amp;W=10&amp;P=7877&amp;YEAR=2012"/>
    <hyperlink ref="P498" r:id="rId6986" display="http://football6.myfantasyleague.com/2013/detailed?L=59380&amp;W=11&amp;P=7877&amp;YEAR=2012"/>
    <hyperlink ref="Q498" r:id="rId6987" display="http://football6.myfantasyleague.com/2013/detailed?L=59380&amp;W=12&amp;P=7877&amp;YEAR=2012"/>
    <hyperlink ref="R498" r:id="rId6988" display="http://football6.myfantasyleague.com/2013/detailed?L=59380&amp;W=13&amp;P=7877&amp;YEAR=2012"/>
    <hyperlink ref="S498" r:id="rId6989" display="http://football6.myfantasyleague.com/2013/detailed?L=59380&amp;W=14&amp;P=7877&amp;YEAR=2012"/>
    <hyperlink ref="T498" r:id="rId6990" display="http://football6.myfantasyleague.com/2013/detailed?L=59380&amp;W=15&amp;P=7877&amp;YEAR=2012"/>
    <hyperlink ref="U498" r:id="rId6991" display="http://football6.myfantasyleague.com/2013/detailed?L=59380&amp;W=16&amp;P=7877&amp;YEAR=2012"/>
    <hyperlink ref="V498" r:id="rId6992" display="http://football6.myfantasyleague.com/2013/detailed?L=59380&amp;W=17&amp;P=7877&amp;YEAR=2012"/>
    <hyperlink ref="W498" r:id="rId6993" tooltip="Franchise home page" display="http://football6.myfantasyleague.com/2013/options?L=59380&amp;F=0011&amp;O=07"/>
    <hyperlink ref="C499" r:id="rId6994" tooltip="Week 1: at Bills Sun 10:00 a.m. PT" display="http://football6.myfantasyleague.com/2013/player?L=59380&amp;P=8359"/>
    <hyperlink ref="D499" r:id="rId6995" display="http://football6.myfantasyleague.com/2013/player?L=59380&amp;P=8359&amp;YEAR=2012"/>
    <hyperlink ref="F499" r:id="rId6996" display="http://football6.myfantasyleague.com/2013/detailed?L=59380&amp;W=1&amp;P=8359&amp;YEAR=2012"/>
    <hyperlink ref="G499" r:id="rId6997" display="http://football6.myfantasyleague.com/2013/detailed?L=59380&amp;W=2&amp;P=8359&amp;YEAR=2012"/>
    <hyperlink ref="H499" r:id="rId6998" display="http://football6.myfantasyleague.com/2013/detailed?L=59380&amp;W=3&amp;P=8359&amp;YEAR=2012"/>
    <hyperlink ref="I499" r:id="rId6999" display="http://football6.myfantasyleague.com/2013/detailed?L=59380&amp;W=4&amp;P=8359&amp;YEAR=2012"/>
    <hyperlink ref="J499" r:id="rId7000" display="http://football6.myfantasyleague.com/2013/detailed?L=59380&amp;W=5&amp;P=8359&amp;YEAR=2012"/>
    <hyperlink ref="K499" r:id="rId7001" display="http://football6.myfantasyleague.com/2013/detailed?L=59380&amp;W=6&amp;P=8359&amp;YEAR=2012"/>
    <hyperlink ref="L499" r:id="rId7002" display="http://football6.myfantasyleague.com/2013/detailed?L=59380&amp;W=7&amp;P=8359&amp;YEAR=2012"/>
    <hyperlink ref="M499" r:id="rId7003" display="http://football6.myfantasyleague.com/2013/detailed?L=59380&amp;W=8&amp;P=8359&amp;YEAR=2012"/>
    <hyperlink ref="O499" r:id="rId7004" display="http://football6.myfantasyleague.com/2013/detailed?L=59380&amp;W=10&amp;P=8359&amp;YEAR=2012"/>
    <hyperlink ref="P499" r:id="rId7005" display="http://football6.myfantasyleague.com/2013/detailed?L=59380&amp;W=11&amp;P=8359&amp;YEAR=2012"/>
    <hyperlink ref="Q499" r:id="rId7006" display="http://football6.myfantasyleague.com/2013/detailed?L=59380&amp;W=12&amp;P=8359&amp;YEAR=2012"/>
    <hyperlink ref="R499" r:id="rId7007" display="http://football6.myfantasyleague.com/2013/detailed?L=59380&amp;W=13&amp;P=8359&amp;YEAR=2012"/>
    <hyperlink ref="S499" r:id="rId7008" display="http://football6.myfantasyleague.com/2013/detailed?L=59380&amp;W=14&amp;P=8359&amp;YEAR=2012"/>
    <hyperlink ref="T499" r:id="rId7009" display="http://football6.myfantasyleague.com/2013/detailed?L=59380&amp;W=15&amp;P=8359&amp;YEAR=2012"/>
    <hyperlink ref="U499" r:id="rId7010" display="http://football6.myfantasyleague.com/2013/detailed?L=59380&amp;W=16&amp;P=8359&amp;YEAR=2012"/>
    <hyperlink ref="V499" r:id="rId7011" display="http://football6.myfantasyleague.com/2013/detailed?L=59380&amp;W=17&amp;P=8359&amp;YEAR=2012"/>
    <hyperlink ref="W499" r:id="rId7012" tooltip="Franchise home page" display="http://football6.myfantasyleague.com/2013/options?L=59380&amp;F=0003&amp;O=07"/>
    <hyperlink ref="C500" r:id="rId7013" tooltip="Week 1: vs Bengals Sun 10:00 a.m. PT" display="http://football6.myfantasyleague.com/2013/player?L=59380&amp;P=8153"/>
    <hyperlink ref="D500" r:id="rId7014" display="http://football6.myfantasyleague.com/2013/player?L=59380&amp;P=8153&amp;YEAR=2012"/>
    <hyperlink ref="F500" r:id="rId7015" display="http://football6.myfantasyleague.com/2013/detailed?L=59380&amp;W=1&amp;P=8153&amp;YEAR=2012"/>
    <hyperlink ref="G500" r:id="rId7016" display="http://football6.myfantasyleague.com/2013/detailed?L=59380&amp;W=2&amp;P=8153&amp;YEAR=2012"/>
    <hyperlink ref="H500" r:id="rId7017" display="http://football6.myfantasyleague.com/2013/detailed?L=59380&amp;W=3&amp;P=8153&amp;YEAR=2012"/>
    <hyperlink ref="I500" r:id="rId7018" display="http://football6.myfantasyleague.com/2013/detailed?L=59380&amp;W=4&amp;P=8153&amp;YEAR=2012"/>
    <hyperlink ref="J500" r:id="rId7019" display="http://football6.myfantasyleague.com/2013/detailed?L=59380&amp;W=5&amp;P=8153&amp;YEAR=2012"/>
    <hyperlink ref="L500" r:id="rId7020" display="http://football6.myfantasyleague.com/2013/detailed?L=59380&amp;W=7&amp;P=8153&amp;YEAR=2012"/>
    <hyperlink ref="M500" r:id="rId7021" display="http://football6.myfantasyleague.com/2013/detailed?L=59380&amp;W=8&amp;P=8153&amp;YEAR=2012"/>
    <hyperlink ref="N500" r:id="rId7022" display="http://football6.myfantasyleague.com/2013/detailed?L=59380&amp;W=9&amp;P=8153&amp;YEAR=2012"/>
    <hyperlink ref="O500" r:id="rId7023" display="http://football6.myfantasyleague.com/2013/detailed?L=59380&amp;W=10&amp;P=8153&amp;YEAR=2012"/>
    <hyperlink ref="P500" r:id="rId7024" display="http://football6.myfantasyleague.com/2013/detailed?L=59380&amp;W=11&amp;P=8153&amp;YEAR=2012"/>
    <hyperlink ref="Q500" r:id="rId7025" display="http://football6.myfantasyleague.com/2013/detailed?L=59380&amp;W=12&amp;P=8153&amp;YEAR=2012"/>
    <hyperlink ref="R500" r:id="rId7026" display="http://football6.myfantasyleague.com/2013/detailed?L=59380&amp;W=13&amp;P=8153&amp;YEAR=2012"/>
    <hyperlink ref="S500" r:id="rId7027" display="http://football6.myfantasyleague.com/2013/detailed?L=59380&amp;W=14&amp;P=8153&amp;YEAR=2012"/>
    <hyperlink ref="C501" r:id="rId7028" tooltip="Week 1: vs Titans Sun 10:00 a.m. PT" display="http://football6.myfantasyleague.com/2013/player?L=59380&amp;P=8435"/>
    <hyperlink ref="D501" r:id="rId7029" display="http://football6.myfantasyleague.com/2013/player?L=59380&amp;P=8435&amp;YEAR=2012"/>
    <hyperlink ref="F501" r:id="rId7030" display="http://football6.myfantasyleague.com/2013/detailed?L=59380&amp;W=1&amp;P=8435&amp;YEAR=2012"/>
    <hyperlink ref="U501" r:id="rId7031" display="http://football6.myfantasyleague.com/2013/detailed?L=59380&amp;W=16&amp;P=8435&amp;YEAR=2012"/>
    <hyperlink ref="V501" r:id="rId7032" display="http://football6.myfantasyleague.com/2013/detailed?L=59380&amp;W=17&amp;P=8435&amp;YEAR=2012"/>
    <hyperlink ref="C502" r:id="rId7033" tooltip="Week 1: at Redskins Mon 4:10 p.m. PT" display="http://football6.myfantasyleague.com/2013/player?L=59380&amp;P=9826"/>
    <hyperlink ref="D502" r:id="rId7034" display="http://football6.myfantasyleague.com/2013/player?L=59380&amp;P=9826&amp;YEAR=2012"/>
    <hyperlink ref="F502" r:id="rId7035" display="http://football6.myfantasyleague.com/2013/detailed?L=59380&amp;W=1&amp;P=9826&amp;YEAR=2012"/>
    <hyperlink ref="G502" r:id="rId7036" display="http://football6.myfantasyleague.com/2013/detailed?L=59380&amp;W=2&amp;P=9826&amp;YEAR=2012"/>
    <hyperlink ref="H502" r:id="rId7037" display="http://football6.myfantasyleague.com/2013/detailed?L=59380&amp;W=3&amp;P=9826&amp;YEAR=2012"/>
    <hyperlink ref="I502" r:id="rId7038" display="http://football6.myfantasyleague.com/2013/detailed?L=59380&amp;W=4&amp;P=9826&amp;YEAR=2012"/>
    <hyperlink ref="J502" r:id="rId7039" display="http://football6.myfantasyleague.com/2013/detailed?L=59380&amp;W=5&amp;P=9826&amp;YEAR=2012"/>
    <hyperlink ref="K502" r:id="rId7040" display="http://football6.myfantasyleague.com/2013/detailed?L=59380&amp;W=6&amp;P=9826&amp;YEAR=2012"/>
    <hyperlink ref="M502" r:id="rId7041" display="http://football6.myfantasyleague.com/2013/detailed?L=59380&amp;W=8&amp;P=9826&amp;YEAR=2012"/>
    <hyperlink ref="N502" r:id="rId7042" display="http://football6.myfantasyleague.com/2013/detailed?L=59380&amp;W=9&amp;P=9826&amp;YEAR=2012"/>
    <hyperlink ref="O502" r:id="rId7043" display="http://football6.myfantasyleague.com/2013/detailed?L=59380&amp;W=10&amp;P=9826&amp;YEAR=2012"/>
    <hyperlink ref="P502" r:id="rId7044" display="http://football6.myfantasyleague.com/2013/detailed?L=59380&amp;W=11&amp;P=9826&amp;YEAR=2012"/>
    <hyperlink ref="Q502" r:id="rId7045" display="http://football6.myfantasyleague.com/2013/detailed?L=59380&amp;W=12&amp;P=9826&amp;YEAR=2012"/>
    <hyperlink ref="R502" r:id="rId7046" display="http://football6.myfantasyleague.com/2013/detailed?L=59380&amp;W=13&amp;P=9826&amp;YEAR=2012"/>
    <hyperlink ref="S502" r:id="rId7047" display="http://football6.myfantasyleague.com/2013/detailed?L=59380&amp;W=14&amp;P=9826&amp;YEAR=2012"/>
    <hyperlink ref="T502" r:id="rId7048" display="http://football6.myfantasyleague.com/2013/detailed?L=59380&amp;W=15&amp;P=9826&amp;YEAR=2012"/>
    <hyperlink ref="U502" r:id="rId7049" display="http://football6.myfantasyleague.com/2013/detailed?L=59380&amp;W=16&amp;P=9826&amp;YEAR=2012"/>
    <hyperlink ref="V502" r:id="rId7050" display="http://football6.myfantasyleague.com/2013/detailed?L=59380&amp;W=17&amp;P=9826&amp;YEAR=2012"/>
    <hyperlink ref="C503" r:id="rId7051" tooltip="Week 1: at Broncos Thu 5:30 p.m. PT" display="http://football6.myfantasyleague.com/2013/player?L=59380&amp;P=8843"/>
    <hyperlink ref="D503" r:id="rId7052" display="http://football6.myfantasyleague.com/2013/player?L=59380&amp;P=8843&amp;YEAR=2012"/>
    <hyperlink ref="F503" r:id="rId7053" display="http://football6.myfantasyleague.com/2013/detailed?L=59380&amp;W=1&amp;P=8843&amp;YEAR=2012"/>
    <hyperlink ref="G503" r:id="rId7054" display="http://football6.myfantasyleague.com/2013/detailed?L=59380&amp;W=2&amp;P=8843&amp;YEAR=2012"/>
    <hyperlink ref="H503" r:id="rId7055" display="http://football6.myfantasyleague.com/2013/detailed?L=59380&amp;W=3&amp;P=8843&amp;YEAR=2012"/>
    <hyperlink ref="I503" r:id="rId7056" display="http://football6.myfantasyleague.com/2013/detailed?L=59380&amp;W=4&amp;P=8843&amp;YEAR=2012"/>
    <hyperlink ref="J503" r:id="rId7057" display="http://football6.myfantasyleague.com/2013/detailed?L=59380&amp;W=5&amp;P=8843&amp;YEAR=2012"/>
    <hyperlink ref="K503" r:id="rId7058" display="http://football6.myfantasyleague.com/2013/detailed?L=59380&amp;W=6&amp;P=8843&amp;YEAR=2012"/>
    <hyperlink ref="L503" r:id="rId7059" display="http://football6.myfantasyleague.com/2013/detailed?L=59380&amp;W=7&amp;P=8843&amp;YEAR=2012"/>
    <hyperlink ref="N503" r:id="rId7060" display="http://football6.myfantasyleague.com/2013/detailed?L=59380&amp;W=9&amp;P=8843&amp;YEAR=2012"/>
    <hyperlink ref="O503" r:id="rId7061" display="http://football6.myfantasyleague.com/2013/detailed?L=59380&amp;W=10&amp;P=8843&amp;YEAR=2012"/>
    <hyperlink ref="P503" r:id="rId7062" display="http://football6.myfantasyleague.com/2013/detailed?L=59380&amp;W=11&amp;P=8843&amp;YEAR=2012"/>
    <hyperlink ref="Q503" r:id="rId7063" display="http://football6.myfantasyleague.com/2013/detailed?L=59380&amp;W=12&amp;P=8843&amp;YEAR=2012"/>
    <hyperlink ref="R503" r:id="rId7064" display="http://football6.myfantasyleague.com/2013/detailed?L=59380&amp;W=13&amp;P=8843&amp;YEAR=2012"/>
    <hyperlink ref="S503" r:id="rId7065" display="http://football6.myfantasyleague.com/2013/detailed?L=59380&amp;W=14&amp;P=8843&amp;YEAR=2012"/>
    <hyperlink ref="T503" r:id="rId7066" display="http://football6.myfantasyleague.com/2013/detailed?L=59380&amp;W=15&amp;P=8843&amp;YEAR=2012"/>
    <hyperlink ref="U503" r:id="rId7067" display="http://football6.myfantasyleague.com/2013/detailed?L=59380&amp;W=16&amp;P=8843&amp;YEAR=2012"/>
    <hyperlink ref="V503" r:id="rId7068" display="http://football6.myfantasyleague.com/2013/detailed?L=59380&amp;W=17&amp;P=8843&amp;YEAR=2012"/>
    <hyperlink ref="C504" r:id="rId7069" tooltip="Week 1: Bye" display="http://football6.myfantasyleague.com/2013/player?L=59380&amp;P=6529"/>
    <hyperlink ref="D504" r:id="rId7070" display="http://football6.myfantasyleague.com/2013/player?L=59380&amp;P=6529&amp;YEAR=2012"/>
    <hyperlink ref="F504" r:id="rId7071" display="http://football6.myfantasyleague.com/2013/detailed?L=59380&amp;W=1&amp;P=6529&amp;YEAR=2012"/>
    <hyperlink ref="G504" r:id="rId7072" display="http://football6.myfantasyleague.com/2013/detailed?L=59380&amp;W=2&amp;P=6529&amp;YEAR=2012"/>
    <hyperlink ref="H504" r:id="rId7073" display="http://football6.myfantasyleague.com/2013/detailed?L=59380&amp;W=3&amp;P=6529&amp;YEAR=2012"/>
    <hyperlink ref="I504" r:id="rId7074" display="http://football6.myfantasyleague.com/2013/detailed?L=59380&amp;W=4&amp;P=6529&amp;YEAR=2012"/>
    <hyperlink ref="J504" r:id="rId7075" display="http://football6.myfantasyleague.com/2013/detailed?L=59380&amp;W=5&amp;P=6529&amp;YEAR=2012"/>
    <hyperlink ref="L504" r:id="rId7076" display="http://football6.myfantasyleague.com/2013/detailed?L=59380&amp;W=7&amp;P=6529&amp;YEAR=2012"/>
    <hyperlink ref="C505" r:id="rId7077" tooltip="Week 1: at Chargers Mon 7:20 p.m. PT" display="http://football6.myfantasyleague.com/2013/player?L=59380&amp;P=9936"/>
    <hyperlink ref="D505" r:id="rId7078" display="http://football6.myfantasyleague.com/2013/player?L=59380&amp;P=9936&amp;YEAR=2012"/>
    <hyperlink ref="F505" r:id="rId7079" display="http://football6.myfantasyleague.com/2013/detailed?L=59380&amp;W=1&amp;P=9936&amp;YEAR=2012"/>
    <hyperlink ref="G505" r:id="rId7080" display="http://football6.myfantasyleague.com/2013/detailed?L=59380&amp;W=2&amp;P=9936&amp;YEAR=2012"/>
    <hyperlink ref="H505" r:id="rId7081" display="http://football6.myfantasyleague.com/2013/detailed?L=59380&amp;W=3&amp;P=9936&amp;YEAR=2012"/>
    <hyperlink ref="I505" r:id="rId7082" display="http://football6.myfantasyleague.com/2013/detailed?L=59380&amp;W=4&amp;P=9936&amp;YEAR=2012"/>
    <hyperlink ref="J505" r:id="rId7083" display="http://football6.myfantasyleague.com/2013/detailed?L=59380&amp;W=5&amp;P=9936&amp;YEAR=2012"/>
    <hyperlink ref="K505" r:id="rId7084" display="http://football6.myfantasyleague.com/2013/detailed?L=59380&amp;W=6&amp;P=9936&amp;YEAR=2012"/>
    <hyperlink ref="L505" r:id="rId7085" display="http://football6.myfantasyleague.com/2013/detailed?L=59380&amp;W=7&amp;P=9936&amp;YEAR=2012"/>
    <hyperlink ref="N505" r:id="rId7086" display="http://football6.myfantasyleague.com/2013/detailed?L=59380&amp;W=9&amp;P=9936&amp;YEAR=2012"/>
    <hyperlink ref="O505" r:id="rId7087" display="http://football6.myfantasyleague.com/2013/detailed?L=59380&amp;W=10&amp;P=9936&amp;YEAR=2012"/>
    <hyperlink ref="P505" r:id="rId7088" display="http://football6.myfantasyleague.com/2013/detailed?L=59380&amp;W=11&amp;P=9936&amp;YEAR=2012"/>
    <hyperlink ref="Q505" r:id="rId7089" display="http://football6.myfantasyleague.com/2013/detailed?L=59380&amp;W=12&amp;P=9936&amp;YEAR=2012"/>
    <hyperlink ref="R505" r:id="rId7090" display="http://football6.myfantasyleague.com/2013/detailed?L=59380&amp;W=13&amp;P=9936&amp;YEAR=2012"/>
    <hyperlink ref="T505" r:id="rId7091" display="http://football6.myfantasyleague.com/2013/detailed?L=59380&amp;W=15&amp;P=9936&amp;YEAR=2012"/>
    <hyperlink ref="U505" r:id="rId7092" display="http://football6.myfantasyleague.com/2013/detailed?L=59380&amp;W=16&amp;P=9936&amp;YEAR=2012"/>
    <hyperlink ref="V505" r:id="rId7093" display="http://football6.myfantasyleague.com/2013/detailed?L=59380&amp;W=17&amp;P=9936&amp;YEAR=2012"/>
    <hyperlink ref="C506" r:id="rId7094" tooltip="Week 1: vs Falcons Sun 10:00 a.m. PT" display="http://football6.myfantasyleague.com/2013/player?L=59380&amp;P=9925"/>
    <hyperlink ref="D506" r:id="rId7095" display="http://football6.myfantasyleague.com/2013/player?L=59380&amp;P=9925&amp;YEAR=2012"/>
    <hyperlink ref="F506" r:id="rId7096" display="http://football6.myfantasyleague.com/2013/detailed?L=59380&amp;W=1&amp;P=9925&amp;YEAR=2012"/>
    <hyperlink ref="G506" r:id="rId7097" display="http://football6.myfantasyleague.com/2013/detailed?L=59380&amp;W=2&amp;P=9925&amp;YEAR=2012"/>
    <hyperlink ref="H506" r:id="rId7098" display="http://football6.myfantasyleague.com/2013/detailed?L=59380&amp;W=3&amp;P=9925&amp;YEAR=2012"/>
    <hyperlink ref="I506" r:id="rId7099" display="http://football6.myfantasyleague.com/2013/detailed?L=59380&amp;W=4&amp;P=9925&amp;YEAR=2012"/>
    <hyperlink ref="J506" r:id="rId7100" display="http://football6.myfantasyleague.com/2013/detailed?L=59380&amp;W=5&amp;P=9925&amp;YEAR=2012"/>
    <hyperlink ref="M506" r:id="rId7101" display="http://football6.myfantasyleague.com/2013/detailed?L=59380&amp;W=8&amp;P=9925&amp;YEAR=2012"/>
    <hyperlink ref="N506" r:id="rId7102" display="http://football6.myfantasyleague.com/2013/detailed?L=59380&amp;W=9&amp;P=9925&amp;YEAR=2012"/>
    <hyperlink ref="O506" r:id="rId7103" display="http://football6.myfantasyleague.com/2013/detailed?L=59380&amp;W=10&amp;P=9925&amp;YEAR=2012"/>
    <hyperlink ref="P506" r:id="rId7104" display="http://football6.myfantasyleague.com/2013/detailed?L=59380&amp;W=11&amp;P=9925&amp;YEAR=2012"/>
    <hyperlink ref="Q506" r:id="rId7105" display="http://football6.myfantasyleague.com/2013/detailed?L=59380&amp;W=12&amp;P=9925&amp;YEAR=2012"/>
    <hyperlink ref="R506" r:id="rId7106" display="http://football6.myfantasyleague.com/2013/detailed?L=59380&amp;W=13&amp;P=9925&amp;YEAR=2012"/>
    <hyperlink ref="S506" r:id="rId7107" display="http://football6.myfantasyleague.com/2013/detailed?L=59380&amp;W=14&amp;P=9925&amp;YEAR=2012"/>
    <hyperlink ref="T506" r:id="rId7108" display="http://football6.myfantasyleague.com/2013/detailed?L=59380&amp;W=15&amp;P=9925&amp;YEAR=2012"/>
    <hyperlink ref="U506" r:id="rId7109" display="http://football6.myfantasyleague.com/2013/detailed?L=59380&amp;W=16&amp;P=9925&amp;YEAR=2012"/>
    <hyperlink ref="V506" r:id="rId7110" display="http://football6.myfantasyleague.com/2013/detailed?L=59380&amp;W=17&amp;P=9925&amp;YEAR=2012"/>
    <hyperlink ref="W506" r:id="rId7111" tooltip="Franchise home page" display="http://football6.myfantasyleague.com/2013/options?L=59380&amp;F=0008&amp;O=07"/>
    <hyperlink ref="C507" r:id="rId7112" tooltip="Week 1: vs Dolphins Sun 10:00 a.m. PT" display="http://football6.myfantasyleague.com/2013/player?L=59380&amp;P=6475"/>
    <hyperlink ref="D507" r:id="rId7113" display="http://football6.myfantasyleague.com/2013/player?L=59380&amp;P=6475&amp;YEAR=2012"/>
    <hyperlink ref="F507" r:id="rId7114" display="http://football6.myfantasyleague.com/2013/detailed?L=59380&amp;W=1&amp;P=6475&amp;YEAR=2012"/>
    <hyperlink ref="G507" r:id="rId7115" display="http://football6.myfantasyleague.com/2013/detailed?L=59380&amp;W=2&amp;P=6475&amp;YEAR=2012"/>
    <hyperlink ref="H507" r:id="rId7116" display="http://football6.myfantasyleague.com/2013/detailed?L=59380&amp;W=3&amp;P=6475&amp;YEAR=2012"/>
    <hyperlink ref="I507" r:id="rId7117" display="http://football6.myfantasyleague.com/2013/detailed?L=59380&amp;W=4&amp;P=6475&amp;YEAR=2012"/>
    <hyperlink ref="J507" r:id="rId7118" display="http://football6.myfantasyleague.com/2013/detailed?L=59380&amp;W=5&amp;P=6475&amp;YEAR=2012"/>
    <hyperlink ref="K507" r:id="rId7119" display="http://football6.myfantasyleague.com/2013/detailed?L=59380&amp;W=6&amp;P=6475&amp;YEAR=2012"/>
    <hyperlink ref="L507" r:id="rId7120" display="http://football6.myfantasyleague.com/2013/detailed?L=59380&amp;W=7&amp;P=6475&amp;YEAR=2012"/>
    <hyperlink ref="N507" r:id="rId7121" display="http://football6.myfantasyleague.com/2013/detailed?L=59380&amp;W=9&amp;P=6475&amp;YEAR=2012"/>
    <hyperlink ref="O507" r:id="rId7122" display="http://football6.myfantasyleague.com/2013/detailed?L=59380&amp;W=10&amp;P=6475&amp;YEAR=2012"/>
    <hyperlink ref="P507" r:id="rId7123" display="http://football6.myfantasyleague.com/2013/detailed?L=59380&amp;W=11&amp;P=6475&amp;YEAR=2012"/>
    <hyperlink ref="Q507" r:id="rId7124" display="http://football6.myfantasyleague.com/2013/detailed?L=59380&amp;W=12&amp;P=6475&amp;YEAR=2012"/>
    <hyperlink ref="R507" r:id="rId7125" display="http://football6.myfantasyleague.com/2013/detailed?L=59380&amp;W=13&amp;P=6475&amp;YEAR=2012"/>
    <hyperlink ref="S507" r:id="rId7126" display="http://football6.myfantasyleague.com/2013/detailed?L=59380&amp;W=14&amp;P=6475&amp;YEAR=2012"/>
    <hyperlink ref="T507" r:id="rId7127" display="http://football6.myfantasyleague.com/2013/detailed?L=59380&amp;W=15&amp;P=6475&amp;YEAR=2012"/>
    <hyperlink ref="U507" r:id="rId7128" display="http://football6.myfantasyleague.com/2013/detailed?L=59380&amp;W=16&amp;P=6475&amp;YEAR=2012"/>
    <hyperlink ref="V507" r:id="rId7129" display="http://football6.myfantasyleague.com/2013/detailed?L=59380&amp;W=17&amp;P=6475&amp;YEAR=2012"/>
    <hyperlink ref="C508" r:id="rId7130" tooltip="Week 1: vs Patriots Sun 10:00 a.m. PT" display="http://football6.myfantasyleague.com/2013/player?L=59380&amp;P=10813"/>
    <hyperlink ref="D508" r:id="rId7131" display="http://football6.myfantasyleague.com/2013/player?L=59380&amp;P=10813&amp;YEAR=2012"/>
    <hyperlink ref="G508" r:id="rId7132" display="http://football6.myfantasyleague.com/2013/detailed?L=59380&amp;W=2&amp;P=10813&amp;YEAR=2012"/>
    <hyperlink ref="H508" r:id="rId7133" display="http://football6.myfantasyleague.com/2013/detailed?L=59380&amp;W=3&amp;P=10813&amp;YEAR=2012"/>
    <hyperlink ref="I508" r:id="rId7134" display="http://football6.myfantasyleague.com/2013/detailed?L=59380&amp;W=4&amp;P=10813&amp;YEAR=2012"/>
    <hyperlink ref="J508" r:id="rId7135" display="http://football6.myfantasyleague.com/2013/detailed?L=59380&amp;W=5&amp;P=10813&amp;YEAR=2012"/>
    <hyperlink ref="K508" r:id="rId7136" display="http://football6.myfantasyleague.com/2013/detailed?L=59380&amp;W=6&amp;P=10813&amp;YEAR=2012"/>
    <hyperlink ref="L508" r:id="rId7137" display="http://football6.myfantasyleague.com/2013/detailed?L=59380&amp;W=7&amp;P=10813&amp;YEAR=2012"/>
    <hyperlink ref="N508" r:id="rId7138" display="http://football6.myfantasyleague.com/2013/detailed?L=59380&amp;W=9&amp;P=10813&amp;YEAR=2012"/>
    <hyperlink ref="O508" r:id="rId7139" display="http://football6.myfantasyleague.com/2013/detailed?L=59380&amp;W=10&amp;P=10813&amp;YEAR=2012"/>
    <hyperlink ref="P508" r:id="rId7140" display="http://football6.myfantasyleague.com/2013/detailed?L=59380&amp;W=11&amp;P=10813&amp;YEAR=2012"/>
    <hyperlink ref="Q508" r:id="rId7141" display="http://football6.myfantasyleague.com/2013/detailed?L=59380&amp;W=12&amp;P=10813&amp;YEAR=2012"/>
    <hyperlink ref="R508" r:id="rId7142" display="http://football6.myfantasyleague.com/2013/detailed?L=59380&amp;W=13&amp;P=10813&amp;YEAR=2012"/>
    <hyperlink ref="S508" r:id="rId7143" display="http://football6.myfantasyleague.com/2013/detailed?L=59380&amp;W=14&amp;P=10813&amp;YEAR=2012"/>
    <hyperlink ref="T508" r:id="rId7144" display="http://football6.myfantasyleague.com/2013/detailed?L=59380&amp;W=15&amp;P=10813&amp;YEAR=2012"/>
    <hyperlink ref="U508" r:id="rId7145" display="http://football6.myfantasyleague.com/2013/detailed?L=59380&amp;W=16&amp;P=10813&amp;YEAR=2012"/>
    <hyperlink ref="V508" r:id="rId7146" display="http://football6.myfantasyleague.com/2013/detailed?L=59380&amp;W=17&amp;P=10813&amp;YEAR=2012"/>
    <hyperlink ref="C509" r:id="rId7147" tooltip="Week 1: Bye" display="http://football6.myfantasyleague.com/2013/player?L=59380&amp;P=9259"/>
    <hyperlink ref="D509" r:id="rId7148" display="http://football6.myfantasyleague.com/2013/player?L=59380&amp;P=9259&amp;YEAR=2012"/>
    <hyperlink ref="F509" r:id="rId7149" display="http://football6.myfantasyleague.com/2013/detailed?L=59380&amp;W=1&amp;P=9259&amp;YEAR=2012"/>
    <hyperlink ref="G509" r:id="rId7150" display="http://football6.myfantasyleague.com/2013/detailed?L=59380&amp;W=2&amp;P=9259&amp;YEAR=2012"/>
    <hyperlink ref="H509" r:id="rId7151" display="http://football6.myfantasyleague.com/2013/detailed?L=59380&amp;W=3&amp;P=9259&amp;YEAR=2012"/>
    <hyperlink ref="I509" r:id="rId7152" display="http://football6.myfantasyleague.com/2013/detailed?L=59380&amp;W=4&amp;P=9259&amp;YEAR=2012"/>
    <hyperlink ref="J509" r:id="rId7153" display="http://football6.myfantasyleague.com/2013/detailed?L=59380&amp;W=5&amp;P=9259&amp;YEAR=2012"/>
    <hyperlink ref="K509" r:id="rId7154" display="http://football6.myfantasyleague.com/2013/detailed?L=59380&amp;W=6&amp;P=9259&amp;YEAR=2012"/>
    <hyperlink ref="L509" r:id="rId7155" display="http://football6.myfantasyleague.com/2013/detailed?L=59380&amp;W=7&amp;P=9259&amp;YEAR=2012"/>
    <hyperlink ref="M509" r:id="rId7156" display="http://football6.myfantasyleague.com/2013/detailed?L=59380&amp;W=8&amp;P=9259&amp;YEAR=2012"/>
    <hyperlink ref="O509" r:id="rId7157" display="http://football6.myfantasyleague.com/2013/detailed?L=59380&amp;W=10&amp;P=9259&amp;YEAR=2012"/>
    <hyperlink ref="P509" r:id="rId7158" display="http://football6.myfantasyleague.com/2013/detailed?L=59380&amp;W=11&amp;P=9259&amp;YEAR=2012"/>
    <hyperlink ref="Q509" r:id="rId7159" display="http://football6.myfantasyleague.com/2013/detailed?L=59380&amp;W=12&amp;P=9259&amp;YEAR=2012"/>
    <hyperlink ref="R509" r:id="rId7160" display="http://football6.myfantasyleague.com/2013/detailed?L=59380&amp;W=13&amp;P=9259&amp;YEAR=2012"/>
    <hyperlink ref="S509" r:id="rId7161" display="http://football6.myfantasyleague.com/2013/detailed?L=59380&amp;W=14&amp;P=9259&amp;YEAR=2012"/>
    <hyperlink ref="T509" r:id="rId7162" display="http://football6.myfantasyleague.com/2013/detailed?L=59380&amp;W=15&amp;P=9259&amp;YEAR=2012"/>
    <hyperlink ref="U509" r:id="rId7163" display="http://football6.myfantasyleague.com/2013/detailed?L=59380&amp;W=16&amp;P=9259&amp;YEAR=2012"/>
    <hyperlink ref="V509" r:id="rId7164" display="http://football6.myfantasyleague.com/2013/detailed?L=59380&amp;W=17&amp;P=9259&amp;YEAR=2012"/>
    <hyperlink ref="C510" r:id="rId7165" tooltip="Week 1: Bye" display="http://football6.myfantasyleague.com/2013/player?L=59380&amp;P=8932"/>
    <hyperlink ref="D510" r:id="rId7166" display="http://football6.myfantasyleague.com/2013/player?L=59380&amp;P=8932&amp;YEAR=2012"/>
    <hyperlink ref="J510" r:id="rId7167" display="http://football6.myfantasyleague.com/2013/detailed?L=59380&amp;W=5&amp;P=8932&amp;YEAR=2012"/>
    <hyperlink ref="S510" r:id="rId7168" display="http://football6.myfantasyleague.com/2013/detailed?L=59380&amp;W=14&amp;P=8932&amp;YEAR=2012"/>
    <hyperlink ref="T510" r:id="rId7169" display="http://football6.myfantasyleague.com/2013/detailed?L=59380&amp;W=15&amp;P=8932&amp;YEAR=2012"/>
    <hyperlink ref="U510" r:id="rId7170" display="http://football6.myfantasyleague.com/2013/detailed?L=59380&amp;W=16&amp;P=8932&amp;YEAR=2012"/>
    <hyperlink ref="V510" r:id="rId7171" display="http://football6.myfantasyleague.com/2013/detailed?L=59380&amp;W=17&amp;P=8932&amp;YEAR=2012"/>
    <hyperlink ref="C511" r:id="rId7172" tooltip="Week 1: at Jaguars Sun 10:00 a.m. PT" display="http://football6.myfantasyleague.com/2013/player?L=59380&amp;P=10717"/>
    <hyperlink ref="D511" r:id="rId7173" display="http://football6.myfantasyleague.com/2013/player?L=59380&amp;P=10717&amp;YEAR=2012"/>
    <hyperlink ref="H511" r:id="rId7174" display="http://football6.myfantasyleague.com/2013/detailed?L=59380&amp;W=3&amp;P=10717&amp;YEAR=2012"/>
    <hyperlink ref="I511" r:id="rId7175" display="http://football6.myfantasyleague.com/2013/detailed?L=59380&amp;W=4&amp;P=10717&amp;YEAR=2012"/>
    <hyperlink ref="J511" r:id="rId7176" display="http://football6.myfantasyleague.com/2013/detailed?L=59380&amp;W=5&amp;P=10717&amp;YEAR=2012"/>
    <hyperlink ref="K511" r:id="rId7177" display="http://football6.myfantasyleague.com/2013/detailed?L=59380&amp;W=6&amp;P=10717&amp;YEAR=2012"/>
    <hyperlink ref="M511" r:id="rId7178" display="http://football6.myfantasyleague.com/2013/detailed?L=59380&amp;W=8&amp;P=10717&amp;YEAR=2012"/>
    <hyperlink ref="N511" r:id="rId7179" display="http://football6.myfantasyleague.com/2013/detailed?L=59380&amp;W=9&amp;P=10717&amp;YEAR=2012"/>
    <hyperlink ref="R511" r:id="rId7180" display="http://football6.myfantasyleague.com/2013/detailed?L=59380&amp;W=13&amp;P=10717&amp;YEAR=2012"/>
    <hyperlink ref="S511" r:id="rId7181" display="http://football6.myfantasyleague.com/2013/detailed?L=59380&amp;W=14&amp;P=10717&amp;YEAR=2012"/>
    <hyperlink ref="U511" r:id="rId7182" display="http://football6.myfantasyleague.com/2013/detailed?L=59380&amp;W=16&amp;P=10717&amp;YEAR=2012"/>
    <hyperlink ref="V511" r:id="rId7183" display="http://football6.myfantasyleague.com/2013/detailed?L=59380&amp;W=17&amp;P=10717&amp;YEAR=2012"/>
    <hyperlink ref="C512" r:id="rId7184" tooltip="Week 1: at Bears Sun 10:00 a.m. PT" display="http://football6.myfantasyleague.com/2013/player?L=59380&amp;P=10261"/>
    <hyperlink ref="D512" r:id="rId7185" display="http://football6.myfantasyleague.com/2013/player?L=59380&amp;P=10261&amp;YEAR=2012"/>
    <hyperlink ref="F512" r:id="rId7186" display="http://football6.myfantasyleague.com/2013/detailed?L=59380&amp;W=1&amp;P=10261&amp;YEAR=2012"/>
    <hyperlink ref="G512" r:id="rId7187" display="http://football6.myfantasyleague.com/2013/detailed?L=59380&amp;W=2&amp;P=10261&amp;YEAR=2012"/>
    <hyperlink ref="H512" r:id="rId7188" display="http://football6.myfantasyleague.com/2013/detailed?L=59380&amp;W=3&amp;P=10261&amp;YEAR=2012"/>
    <hyperlink ref="I512" r:id="rId7189" display="http://football6.myfantasyleague.com/2013/detailed?L=59380&amp;W=4&amp;P=10261&amp;YEAR=2012"/>
    <hyperlink ref="J512" r:id="rId7190" display="http://football6.myfantasyleague.com/2013/detailed?L=59380&amp;W=5&amp;P=10261&amp;YEAR=2012"/>
    <hyperlink ref="K512" r:id="rId7191" display="http://football6.myfantasyleague.com/2013/detailed?L=59380&amp;W=6&amp;P=10261&amp;YEAR=2012"/>
    <hyperlink ref="L512" r:id="rId7192" display="http://football6.myfantasyleague.com/2013/detailed?L=59380&amp;W=7&amp;P=10261&amp;YEAR=2012"/>
    <hyperlink ref="N512" r:id="rId7193" display="http://football6.myfantasyleague.com/2013/detailed?L=59380&amp;W=9&amp;P=10261&amp;YEAR=2012"/>
    <hyperlink ref="O512" r:id="rId7194" display="http://football6.myfantasyleague.com/2013/detailed?L=59380&amp;W=10&amp;P=10261&amp;YEAR=2012"/>
    <hyperlink ref="P512" r:id="rId7195" display="http://football6.myfantasyleague.com/2013/detailed?L=59380&amp;W=11&amp;P=10261&amp;YEAR=2012"/>
    <hyperlink ref="Q512" r:id="rId7196" display="http://football6.myfantasyleague.com/2013/detailed?L=59380&amp;W=12&amp;P=10261&amp;YEAR=2012"/>
    <hyperlink ref="R512" r:id="rId7197" display="http://football6.myfantasyleague.com/2013/detailed?L=59380&amp;W=13&amp;P=10261&amp;YEAR=2012"/>
    <hyperlink ref="S512" r:id="rId7198" display="http://football6.myfantasyleague.com/2013/detailed?L=59380&amp;W=14&amp;P=10261&amp;YEAR=2012"/>
    <hyperlink ref="T512" r:id="rId7199" display="http://football6.myfantasyleague.com/2013/detailed?L=59380&amp;W=15&amp;P=10261&amp;YEAR=2012"/>
    <hyperlink ref="U512" r:id="rId7200" display="http://football6.myfantasyleague.com/2013/detailed?L=59380&amp;W=16&amp;P=10261&amp;YEAR=2012"/>
    <hyperlink ref="V512" r:id="rId7201" display="http://football6.myfantasyleague.com/2013/detailed?L=59380&amp;W=17&amp;P=10261&amp;YEAR=2012"/>
    <hyperlink ref="W512" r:id="rId7202" tooltip="Franchise home page" display="http://football6.myfantasyleague.com/2013/options?L=59380&amp;F=0004&amp;O=07"/>
    <hyperlink ref="C513" r:id="rId7203" tooltip="Week 1: at 49ers Sun 1:25 p.m. PT" display="http://football6.myfantasyleague.com/2013/player?L=59380&amp;P=10347"/>
    <hyperlink ref="D513" r:id="rId7204" display="http://football6.myfantasyleague.com/2013/player?L=59380&amp;P=10347&amp;YEAR=2012"/>
    <hyperlink ref="G513" r:id="rId7205" display="http://football6.myfantasyleague.com/2013/detailed?L=59380&amp;W=2&amp;P=10347&amp;YEAR=2012"/>
    <hyperlink ref="I513" r:id="rId7206" display="http://football6.myfantasyleague.com/2013/detailed?L=59380&amp;W=4&amp;P=10347&amp;YEAR=2012"/>
    <hyperlink ref="J513" r:id="rId7207" display="http://football6.myfantasyleague.com/2013/detailed?L=59380&amp;W=5&amp;P=10347&amp;YEAR=2012"/>
    <hyperlink ref="K513" r:id="rId7208" display="http://football6.myfantasyleague.com/2013/detailed?L=59380&amp;W=6&amp;P=10347&amp;YEAR=2012"/>
    <hyperlink ref="L513" r:id="rId7209" display="http://football6.myfantasyleague.com/2013/detailed?L=59380&amp;W=7&amp;P=10347&amp;YEAR=2012"/>
    <hyperlink ref="M513" r:id="rId7210" display="http://football6.myfantasyleague.com/2013/detailed?L=59380&amp;W=8&amp;P=10347&amp;YEAR=2012"/>
    <hyperlink ref="N513" r:id="rId7211" display="http://football6.myfantasyleague.com/2013/detailed?L=59380&amp;W=9&amp;P=10347&amp;YEAR=2012"/>
    <hyperlink ref="P513" r:id="rId7212" display="http://football6.myfantasyleague.com/2013/detailed?L=59380&amp;W=11&amp;P=10347&amp;YEAR=2012"/>
    <hyperlink ref="Q513" r:id="rId7213" display="http://football6.myfantasyleague.com/2013/detailed?L=59380&amp;W=12&amp;P=10347&amp;YEAR=2012"/>
    <hyperlink ref="R513" r:id="rId7214" display="http://football6.myfantasyleague.com/2013/detailed?L=59380&amp;W=13&amp;P=10347&amp;YEAR=2012"/>
    <hyperlink ref="S513" r:id="rId7215" display="http://football6.myfantasyleague.com/2013/detailed?L=59380&amp;W=14&amp;P=10347&amp;YEAR=2012"/>
    <hyperlink ref="T513" r:id="rId7216" display="http://football6.myfantasyleague.com/2013/detailed?L=59380&amp;W=15&amp;P=10347&amp;YEAR=2012"/>
    <hyperlink ref="C514" r:id="rId7217" tooltip="Week 1: vs Vikings Sun 10:00 a.m. PT" display="http://football6.myfantasyleague.com/2013/player?L=59380&amp;P=10883"/>
    <hyperlink ref="D514" r:id="rId7218" display="http://football6.myfantasyleague.com/2013/player?L=59380&amp;P=10883&amp;YEAR=2012"/>
    <hyperlink ref="F514" r:id="rId7219" display="http://football6.myfantasyleague.com/2013/detailed?L=59380&amp;W=1&amp;P=10883&amp;YEAR=2012"/>
    <hyperlink ref="G514" r:id="rId7220" display="http://football6.myfantasyleague.com/2013/detailed?L=59380&amp;W=2&amp;P=10883&amp;YEAR=2012"/>
    <hyperlink ref="H514" r:id="rId7221" display="http://football6.myfantasyleague.com/2013/detailed?L=59380&amp;W=3&amp;P=10883&amp;YEAR=2012"/>
    <hyperlink ref="I514" r:id="rId7222" display="http://football6.myfantasyleague.com/2013/detailed?L=59380&amp;W=4&amp;P=10883&amp;YEAR=2012"/>
    <hyperlink ref="K514" r:id="rId7223" display="http://football6.myfantasyleague.com/2013/detailed?L=59380&amp;W=6&amp;P=10883&amp;YEAR=2012"/>
    <hyperlink ref="L514" r:id="rId7224" display="http://football6.myfantasyleague.com/2013/detailed?L=59380&amp;W=7&amp;P=10883&amp;YEAR=2012"/>
    <hyperlink ref="M514" r:id="rId7225" display="http://football6.myfantasyleague.com/2013/detailed?L=59380&amp;W=8&amp;P=10883&amp;YEAR=2012"/>
    <hyperlink ref="N514" r:id="rId7226" display="http://football6.myfantasyleague.com/2013/detailed?L=59380&amp;W=9&amp;P=10883&amp;YEAR=2012"/>
    <hyperlink ref="O514" r:id="rId7227" display="http://football6.myfantasyleague.com/2013/detailed?L=59380&amp;W=10&amp;P=10883&amp;YEAR=2012"/>
    <hyperlink ref="P514" r:id="rId7228" display="http://football6.myfantasyleague.com/2013/detailed?L=59380&amp;W=11&amp;P=10883&amp;YEAR=2012"/>
    <hyperlink ref="Q514" r:id="rId7229" display="http://football6.myfantasyleague.com/2013/detailed?L=59380&amp;W=12&amp;P=10883&amp;YEAR=2012"/>
    <hyperlink ref="S514" r:id="rId7230" display="http://football6.myfantasyleague.com/2013/detailed?L=59380&amp;W=14&amp;P=10883&amp;YEAR=2012"/>
    <hyperlink ref="T514" r:id="rId7231" display="http://football6.myfantasyleague.com/2013/detailed?L=59380&amp;W=15&amp;P=10883&amp;YEAR=2012"/>
    <hyperlink ref="U514" r:id="rId7232" display="http://football6.myfantasyleague.com/2013/detailed?L=59380&amp;W=16&amp;P=10883&amp;YEAR=2012"/>
    <hyperlink ref="V514" r:id="rId7233" display="http://football6.myfantasyleague.com/2013/detailed?L=59380&amp;W=17&amp;P=10883&amp;YEAR=2012"/>
    <hyperlink ref="C515" r:id="rId7234" tooltip="Week 1: vs Texans Mon 7:20 p.m. PT" display="http://football6.myfantasyleague.com/2013/player?L=59380&amp;P=10744"/>
    <hyperlink ref="D515" r:id="rId7235" display="http://football6.myfantasyleague.com/2013/player?L=59380&amp;P=10744&amp;YEAR=2012"/>
    <hyperlink ref="G515" r:id="rId7236" display="http://football6.myfantasyleague.com/2013/detailed?L=59380&amp;W=2&amp;P=10744&amp;YEAR=2012"/>
    <hyperlink ref="P515" r:id="rId7237" display="http://football6.myfantasyleague.com/2013/detailed?L=59380&amp;W=11&amp;P=10744&amp;YEAR=2012"/>
    <hyperlink ref="Q515" r:id="rId7238" display="http://football6.myfantasyleague.com/2013/detailed?L=59380&amp;W=12&amp;P=10744&amp;YEAR=2012"/>
    <hyperlink ref="W515" r:id="rId7239" tooltip="Franchise home page" display="http://football6.myfantasyleague.com/2013/options?L=59380&amp;F=0006&amp;O=07"/>
    <hyperlink ref="C516" r:id="rId7240" tooltip="Week 1: vs Ravens Thu 5:30 p.m. PT" display="http://football6.myfantasyleague.com/2013/player?L=59380&amp;P=10432"/>
    <hyperlink ref="D516" r:id="rId7241" display="http://football6.myfantasyleague.com/2013/player?L=59380&amp;P=10432&amp;YEAR=2012"/>
    <hyperlink ref="J516" r:id="rId7242" display="http://football6.myfantasyleague.com/2013/detailed?L=59380&amp;W=5&amp;P=10432&amp;YEAR=2012"/>
    <hyperlink ref="K516" r:id="rId7243" display="http://football6.myfantasyleague.com/2013/detailed?L=59380&amp;W=6&amp;P=10432&amp;YEAR=2012"/>
    <hyperlink ref="M516" r:id="rId7244" display="http://football6.myfantasyleague.com/2013/detailed?L=59380&amp;W=8&amp;P=10432&amp;YEAR=2012"/>
    <hyperlink ref="N516" r:id="rId7245" display="http://football6.myfantasyleague.com/2013/detailed?L=59380&amp;W=9&amp;P=10432&amp;YEAR=2012"/>
    <hyperlink ref="O516" r:id="rId7246" display="http://football6.myfantasyleague.com/2013/detailed?L=59380&amp;W=10&amp;P=10432&amp;YEAR=2012"/>
    <hyperlink ref="P516" r:id="rId7247" display="http://football6.myfantasyleague.com/2013/detailed?L=59380&amp;W=11&amp;P=10432&amp;YEAR=2012"/>
    <hyperlink ref="Q516" r:id="rId7248" display="http://football6.myfantasyleague.com/2013/detailed?L=59380&amp;W=12&amp;P=10432&amp;YEAR=2012"/>
    <hyperlink ref="R516" r:id="rId7249" display="http://football6.myfantasyleague.com/2013/detailed?L=59380&amp;W=13&amp;P=10432&amp;YEAR=2012"/>
    <hyperlink ref="S516" r:id="rId7250" display="http://football6.myfantasyleague.com/2013/detailed?L=59380&amp;W=14&amp;P=10432&amp;YEAR=2012"/>
    <hyperlink ref="T516" r:id="rId7251" display="http://football6.myfantasyleague.com/2013/detailed?L=59380&amp;W=15&amp;P=10432&amp;YEAR=2012"/>
    <hyperlink ref="U516" r:id="rId7252" display="http://football6.myfantasyleague.com/2013/detailed?L=59380&amp;W=16&amp;P=10432&amp;YEAR=2012"/>
    <hyperlink ref="V516" r:id="rId7253" display="http://football6.myfantasyleague.com/2013/detailed?L=59380&amp;W=17&amp;P=10432&amp;YEAR=2012"/>
    <hyperlink ref="C517" r:id="rId7254" tooltip="Week 1: at Bears Sun 10:00 a.m. PT" display="http://football6.myfantasyleague.com/2013/player?L=59380&amp;P=9347"/>
    <hyperlink ref="D517" r:id="rId7255" display="http://football6.myfantasyleague.com/2013/player?L=59380&amp;P=9347&amp;YEAR=2012"/>
    <hyperlink ref="F517" r:id="rId7256" display="http://football6.myfantasyleague.com/2013/detailed?L=59380&amp;W=1&amp;P=9347&amp;YEAR=2012"/>
    <hyperlink ref="G517" r:id="rId7257" display="http://football6.myfantasyleague.com/2013/detailed?L=59380&amp;W=2&amp;P=9347&amp;YEAR=2012"/>
    <hyperlink ref="H517" r:id="rId7258" display="http://football6.myfantasyleague.com/2013/detailed?L=59380&amp;W=3&amp;P=9347&amp;YEAR=2012"/>
    <hyperlink ref="I517" r:id="rId7259" display="http://football6.myfantasyleague.com/2013/detailed?L=59380&amp;W=4&amp;P=9347&amp;YEAR=2012"/>
    <hyperlink ref="J517" r:id="rId7260" display="http://football6.myfantasyleague.com/2013/detailed?L=59380&amp;W=5&amp;P=9347&amp;YEAR=2012"/>
    <hyperlink ref="K517" r:id="rId7261" display="http://football6.myfantasyleague.com/2013/detailed?L=59380&amp;W=6&amp;P=9347&amp;YEAR=2012"/>
    <hyperlink ref="L517" r:id="rId7262" display="http://football6.myfantasyleague.com/2013/detailed?L=59380&amp;W=7&amp;P=9347&amp;YEAR=2012"/>
    <hyperlink ref="N517" r:id="rId7263" display="http://football6.myfantasyleague.com/2013/detailed?L=59380&amp;W=9&amp;P=9347&amp;YEAR=2012"/>
    <hyperlink ref="O517" r:id="rId7264" display="http://football6.myfantasyleague.com/2013/detailed?L=59380&amp;W=10&amp;P=9347&amp;YEAR=2012"/>
    <hyperlink ref="P517" r:id="rId7265" display="http://football6.myfantasyleague.com/2013/detailed?L=59380&amp;W=11&amp;P=9347&amp;YEAR=2012"/>
    <hyperlink ref="Q517" r:id="rId7266" display="http://football6.myfantasyleague.com/2013/detailed?L=59380&amp;W=12&amp;P=9347&amp;YEAR=2012"/>
    <hyperlink ref="R517" r:id="rId7267" display="http://football6.myfantasyleague.com/2013/detailed?L=59380&amp;W=13&amp;P=9347&amp;YEAR=2012"/>
    <hyperlink ref="S517" r:id="rId7268" display="http://football6.myfantasyleague.com/2013/detailed?L=59380&amp;W=14&amp;P=9347&amp;YEAR=2012"/>
    <hyperlink ref="T517" r:id="rId7269" display="http://football6.myfantasyleague.com/2013/detailed?L=59380&amp;W=15&amp;P=9347&amp;YEAR=2012"/>
    <hyperlink ref="U517" r:id="rId7270" display="http://football6.myfantasyleague.com/2013/detailed?L=59380&amp;W=16&amp;P=9347&amp;YEAR=2012"/>
    <hyperlink ref="V517" r:id="rId7271" display="http://football6.myfantasyleague.com/2013/detailed?L=59380&amp;W=17&amp;P=9347&amp;YEAR=2012"/>
    <hyperlink ref="W517" r:id="rId7272" tooltip="Franchise home page" display="http://football6.myfantasyleague.com/2013/options?L=59380&amp;F=0008&amp;O=07"/>
    <hyperlink ref="C518" r:id="rId7273" tooltip="Week 1: at Steelers Sun 10:00 a.m. PT" display="http://football6.myfantasyleague.com/2013/player?L=59380&amp;P=9458"/>
    <hyperlink ref="D518" r:id="rId7274" display="http://football6.myfantasyleague.com/2013/player?L=59380&amp;P=9458&amp;YEAR=2012"/>
    <hyperlink ref="F518" r:id="rId7275" display="http://football6.myfantasyleague.com/2013/detailed?L=59380&amp;W=1&amp;P=9458&amp;YEAR=2012"/>
    <hyperlink ref="G518" r:id="rId7276" display="http://football6.myfantasyleague.com/2013/detailed?L=59380&amp;W=2&amp;P=9458&amp;YEAR=2012"/>
    <hyperlink ref="H518" r:id="rId7277" display="http://football6.myfantasyleague.com/2013/detailed?L=59380&amp;W=3&amp;P=9458&amp;YEAR=2012"/>
    <hyperlink ref="I518" r:id="rId7278" display="http://football6.myfantasyleague.com/2013/detailed?L=59380&amp;W=4&amp;P=9458&amp;YEAR=2012"/>
    <hyperlink ref="J518" r:id="rId7279" display="http://football6.myfantasyleague.com/2013/detailed?L=59380&amp;W=5&amp;P=9458&amp;YEAR=2012"/>
    <hyperlink ref="K518" r:id="rId7280" display="http://football6.myfantasyleague.com/2013/detailed?L=59380&amp;W=6&amp;P=9458&amp;YEAR=2012"/>
    <hyperlink ref="L518" r:id="rId7281" display="http://football6.myfantasyleague.com/2013/detailed?L=59380&amp;W=7&amp;P=9458&amp;YEAR=2012"/>
    <hyperlink ref="M518" r:id="rId7282" display="http://football6.myfantasyleague.com/2013/detailed?L=59380&amp;W=8&amp;P=9458&amp;YEAR=2012"/>
    <hyperlink ref="O518" r:id="rId7283" display="http://football6.myfantasyleague.com/2013/detailed?L=59380&amp;W=10&amp;P=9458&amp;YEAR=2012"/>
    <hyperlink ref="P518" r:id="rId7284" display="http://football6.myfantasyleague.com/2013/detailed?L=59380&amp;W=11&amp;P=9458&amp;YEAR=2012"/>
    <hyperlink ref="Q518" r:id="rId7285" display="http://football6.myfantasyleague.com/2013/detailed?L=59380&amp;W=12&amp;P=9458&amp;YEAR=2012"/>
    <hyperlink ref="R518" r:id="rId7286" display="http://football6.myfantasyleague.com/2013/detailed?L=59380&amp;W=13&amp;P=9458&amp;YEAR=2012"/>
    <hyperlink ref="S518" r:id="rId7287" display="http://football6.myfantasyleague.com/2013/detailed?L=59380&amp;W=14&amp;P=9458&amp;YEAR=2012"/>
    <hyperlink ref="T518" r:id="rId7288" display="http://football6.myfantasyleague.com/2013/detailed?L=59380&amp;W=15&amp;P=9458&amp;YEAR=2012"/>
    <hyperlink ref="U518" r:id="rId7289" display="http://football6.myfantasyleague.com/2013/detailed?L=59380&amp;W=16&amp;P=9458&amp;YEAR=2012"/>
    <hyperlink ref="V518" r:id="rId7290" display="http://football6.myfantasyleague.com/2013/detailed?L=59380&amp;W=17&amp;P=9458&amp;YEAR=2012"/>
    <hyperlink ref="W518" r:id="rId7291" tooltip="Franchise home page" display="http://football6.myfantasyleague.com/2013/options?L=59380&amp;F=0011&amp;O=07"/>
    <hyperlink ref="C519" r:id="rId7292" tooltip="Week 1: at Lions Sun 10:00 a.m. PT" display="http://football6.myfantasyleague.com/2013/player?L=59380&amp;P=8258"/>
    <hyperlink ref="D519" r:id="rId7293" display="http://football6.myfantasyleague.com/2013/player?L=59380&amp;P=8258&amp;YEAR=2012"/>
    <hyperlink ref="F519" r:id="rId7294" display="http://football6.myfantasyleague.com/2013/detailed?L=59380&amp;W=1&amp;P=8258&amp;YEAR=2012"/>
    <hyperlink ref="G519" r:id="rId7295" display="http://football6.myfantasyleague.com/2013/detailed?L=59380&amp;W=2&amp;P=8258&amp;YEAR=2012"/>
    <hyperlink ref="H519" r:id="rId7296" display="http://football6.myfantasyleague.com/2013/detailed?L=59380&amp;W=3&amp;P=8258&amp;YEAR=2012"/>
    <hyperlink ref="I519" r:id="rId7297" display="http://football6.myfantasyleague.com/2013/detailed?L=59380&amp;W=4&amp;P=8258&amp;YEAR=2012"/>
    <hyperlink ref="J519" r:id="rId7298" display="http://football6.myfantasyleague.com/2013/detailed?L=59380&amp;W=5&amp;P=8258&amp;YEAR=2012"/>
    <hyperlink ref="K519" r:id="rId7299" display="http://football6.myfantasyleague.com/2013/detailed?L=59380&amp;W=6&amp;P=8258&amp;YEAR=2012"/>
    <hyperlink ref="L519" r:id="rId7300" display="http://football6.myfantasyleague.com/2013/detailed?L=59380&amp;W=7&amp;P=8258&amp;YEAR=2012"/>
    <hyperlink ref="M519" r:id="rId7301" display="http://football6.myfantasyleague.com/2013/detailed?L=59380&amp;W=8&amp;P=8258&amp;YEAR=2012"/>
    <hyperlink ref="N519" r:id="rId7302" display="http://football6.myfantasyleague.com/2013/detailed?L=59380&amp;W=9&amp;P=8258&amp;YEAR=2012"/>
    <hyperlink ref="O519" r:id="rId7303" display="http://football6.myfantasyleague.com/2013/detailed?L=59380&amp;W=10&amp;P=8258&amp;YEAR=2012"/>
    <hyperlink ref="Q519" r:id="rId7304" display="http://football6.myfantasyleague.com/2013/detailed?L=59380&amp;W=12&amp;P=8258&amp;YEAR=2012"/>
    <hyperlink ref="R519" r:id="rId7305" display="http://football6.myfantasyleague.com/2013/detailed?L=59380&amp;W=13&amp;P=8258&amp;YEAR=2012"/>
    <hyperlink ref="S519" r:id="rId7306" display="http://football6.myfantasyleague.com/2013/detailed?L=59380&amp;W=14&amp;P=8258&amp;YEAR=2012"/>
    <hyperlink ref="T519" r:id="rId7307" display="http://football6.myfantasyleague.com/2013/detailed?L=59380&amp;W=15&amp;P=8258&amp;YEAR=2012"/>
    <hyperlink ref="U519" r:id="rId7308" display="http://football6.myfantasyleague.com/2013/detailed?L=59380&amp;W=16&amp;P=8258&amp;YEAR=2012"/>
    <hyperlink ref="V519" r:id="rId7309" display="http://football6.myfantasyleague.com/2013/detailed?L=59380&amp;W=17&amp;P=8258&amp;YEAR=2012"/>
    <hyperlink ref="W519" r:id="rId7310" tooltip="Franchise home page" display="http://football6.myfantasyleague.com/2013/options?L=59380&amp;F=0003&amp;O=07"/>
    <hyperlink ref="C520" r:id="rId7311" tooltip="Week 1: vs Falcons Sun 10:00 a.m. PT" display="http://football6.myfantasyleague.com/2013/player?L=59380&amp;P=7686"/>
    <hyperlink ref="D520" r:id="rId7312" display="http://football6.myfantasyleague.com/2013/player?L=59380&amp;P=7686&amp;YEAR=2012"/>
    <hyperlink ref="G520" r:id="rId7313" display="http://football6.myfantasyleague.com/2013/detailed?L=59380&amp;W=2&amp;P=7686&amp;YEAR=2012"/>
    <hyperlink ref="H520" r:id="rId7314" display="http://football6.myfantasyleague.com/2013/detailed?L=59380&amp;W=3&amp;P=7686&amp;YEAR=2012"/>
    <hyperlink ref="I520" r:id="rId7315" display="http://football6.myfantasyleague.com/2013/detailed?L=59380&amp;W=4&amp;P=7686&amp;YEAR=2012"/>
    <hyperlink ref="J520" r:id="rId7316" display="http://football6.myfantasyleague.com/2013/detailed?L=59380&amp;W=5&amp;P=7686&amp;YEAR=2012"/>
    <hyperlink ref="L520" r:id="rId7317" display="http://football6.myfantasyleague.com/2013/detailed?L=59380&amp;W=7&amp;P=7686&amp;YEAR=2012"/>
    <hyperlink ref="M520" r:id="rId7318" display="http://football6.myfantasyleague.com/2013/detailed?L=59380&amp;W=8&amp;P=7686&amp;YEAR=2012"/>
    <hyperlink ref="N520" r:id="rId7319" display="http://football6.myfantasyleague.com/2013/detailed?L=59380&amp;W=9&amp;P=7686&amp;YEAR=2012"/>
    <hyperlink ref="O520" r:id="rId7320" display="http://football6.myfantasyleague.com/2013/detailed?L=59380&amp;W=10&amp;P=7686&amp;YEAR=2012"/>
    <hyperlink ref="P520" r:id="rId7321" display="http://football6.myfantasyleague.com/2013/detailed?L=59380&amp;W=11&amp;P=7686&amp;YEAR=2012"/>
    <hyperlink ref="Q520" r:id="rId7322" display="http://football6.myfantasyleague.com/2013/detailed?L=59380&amp;W=12&amp;P=7686&amp;YEAR=2012"/>
    <hyperlink ref="R520" r:id="rId7323" display="http://football6.myfantasyleague.com/2013/detailed?L=59380&amp;W=13&amp;P=7686&amp;YEAR=2012"/>
    <hyperlink ref="S520" r:id="rId7324" display="http://football6.myfantasyleague.com/2013/detailed?L=59380&amp;W=14&amp;P=7686&amp;YEAR=2012"/>
    <hyperlink ref="T520" r:id="rId7325" display="http://football6.myfantasyleague.com/2013/detailed?L=59380&amp;W=15&amp;P=7686&amp;YEAR=2012"/>
    <hyperlink ref="U520" r:id="rId7326" display="http://football6.myfantasyleague.com/2013/detailed?L=59380&amp;W=16&amp;P=7686&amp;YEAR=2012"/>
    <hyperlink ref="C521" r:id="rId7327" tooltip="Week 1: at Bills Sun 10:00 a.m. PT" display="http://football6.myfantasyleague.com/2013/player?L=59380&amp;P=8571"/>
    <hyperlink ref="D521" r:id="rId7328" display="http://football6.myfantasyleague.com/2013/player?L=59380&amp;P=8571&amp;YEAR=2012"/>
    <hyperlink ref="F521" r:id="rId7329" display="http://football6.myfantasyleague.com/2013/detailed?L=59380&amp;W=1&amp;P=8571&amp;YEAR=2012"/>
    <hyperlink ref="G521" r:id="rId7330" display="http://football6.myfantasyleague.com/2013/detailed?L=59380&amp;W=2&amp;P=8571&amp;YEAR=2012"/>
    <hyperlink ref="H521" r:id="rId7331" display="http://football6.myfantasyleague.com/2013/detailed?L=59380&amp;W=3&amp;P=8571&amp;YEAR=2012"/>
    <hyperlink ref="I521" r:id="rId7332" display="http://football6.myfantasyleague.com/2013/detailed?L=59380&amp;W=4&amp;P=8571&amp;YEAR=2012"/>
    <hyperlink ref="O521" r:id="rId7333" display="http://football6.myfantasyleague.com/2013/detailed?L=59380&amp;W=10&amp;P=8571&amp;YEAR=2012"/>
    <hyperlink ref="P521" r:id="rId7334" display="http://football6.myfantasyleague.com/2013/detailed?L=59380&amp;W=11&amp;P=8571&amp;YEAR=2012"/>
    <hyperlink ref="Q521" r:id="rId7335" display="http://football6.myfantasyleague.com/2013/detailed?L=59380&amp;W=12&amp;P=8571&amp;YEAR=2012"/>
    <hyperlink ref="R521" r:id="rId7336" display="http://football6.myfantasyleague.com/2013/detailed?L=59380&amp;W=13&amp;P=8571&amp;YEAR=2012"/>
    <hyperlink ref="S521" r:id="rId7337" display="http://football6.myfantasyleague.com/2013/detailed?L=59380&amp;W=14&amp;P=8571&amp;YEAR=2012"/>
    <hyperlink ref="T521" r:id="rId7338" display="http://football6.myfantasyleague.com/2013/detailed?L=59380&amp;W=15&amp;P=8571&amp;YEAR=2012"/>
    <hyperlink ref="U521" r:id="rId7339" display="http://football6.myfantasyleague.com/2013/detailed?L=59380&amp;W=16&amp;P=8571&amp;YEAR=2012"/>
    <hyperlink ref="V521" r:id="rId7340" display="http://football6.myfantasyleague.com/2013/detailed?L=59380&amp;W=17&amp;P=8571&amp;YEAR=2012"/>
    <hyperlink ref="C522" r:id="rId7341" tooltip="Week 1: at Bears Sun 10:00 a.m. PT" display="http://football6.myfantasyleague.com/2013/player?L=59380&amp;P=9838"/>
    <hyperlink ref="D522" r:id="rId7342" display="http://football6.myfantasyleague.com/2013/player?L=59380&amp;P=9838&amp;YEAR=2012"/>
    <hyperlink ref="F522" r:id="rId7343" display="http://football6.myfantasyleague.com/2013/detailed?L=59380&amp;W=1&amp;P=9838&amp;YEAR=2012"/>
    <hyperlink ref="G522" r:id="rId7344" display="http://football6.myfantasyleague.com/2013/detailed?L=59380&amp;W=2&amp;P=9838&amp;YEAR=2012"/>
    <hyperlink ref="H522" r:id="rId7345" display="http://football6.myfantasyleague.com/2013/detailed?L=59380&amp;W=3&amp;P=9838&amp;YEAR=2012"/>
    <hyperlink ref="I522" r:id="rId7346" display="http://football6.myfantasyleague.com/2013/detailed?L=59380&amp;W=4&amp;P=9838&amp;YEAR=2012"/>
    <hyperlink ref="J522" r:id="rId7347" display="http://football6.myfantasyleague.com/2013/detailed?L=59380&amp;W=5&amp;P=9838&amp;YEAR=2012"/>
    <hyperlink ref="K522" r:id="rId7348" display="http://football6.myfantasyleague.com/2013/detailed?L=59380&amp;W=6&amp;P=9838&amp;YEAR=2012"/>
    <hyperlink ref="L522" r:id="rId7349" display="http://football6.myfantasyleague.com/2013/detailed?L=59380&amp;W=7&amp;P=9838&amp;YEAR=2012"/>
    <hyperlink ref="N522" r:id="rId7350" display="http://football6.myfantasyleague.com/2013/detailed?L=59380&amp;W=9&amp;P=9838&amp;YEAR=2012"/>
    <hyperlink ref="O522" r:id="rId7351" display="http://football6.myfantasyleague.com/2013/detailed?L=59380&amp;W=10&amp;P=9838&amp;YEAR=2012"/>
    <hyperlink ref="P522" r:id="rId7352" display="http://football6.myfantasyleague.com/2013/detailed?L=59380&amp;W=11&amp;P=9838&amp;YEAR=2012"/>
    <hyperlink ref="Q522" r:id="rId7353" display="http://football6.myfantasyleague.com/2013/detailed?L=59380&amp;W=12&amp;P=9838&amp;YEAR=2012"/>
    <hyperlink ref="R522" r:id="rId7354" display="http://football6.myfantasyleague.com/2013/detailed?L=59380&amp;W=13&amp;P=9838&amp;YEAR=2012"/>
    <hyperlink ref="S522" r:id="rId7355" display="http://football6.myfantasyleague.com/2013/detailed?L=59380&amp;W=14&amp;P=9838&amp;YEAR=2012"/>
    <hyperlink ref="T522" r:id="rId7356" display="http://football6.myfantasyleague.com/2013/detailed?L=59380&amp;W=15&amp;P=9838&amp;YEAR=2012"/>
    <hyperlink ref="U522" r:id="rId7357" display="http://football6.myfantasyleague.com/2013/detailed?L=59380&amp;W=16&amp;P=9838&amp;YEAR=2012"/>
    <hyperlink ref="V522" r:id="rId7358" display="http://football6.myfantasyleague.com/2013/detailed?L=59380&amp;W=17&amp;P=9838&amp;YEAR=2012"/>
    <hyperlink ref="W522" r:id="rId7359" tooltip="Franchise home page" display="http://football6.myfantasyleague.com/2013/options?L=59380&amp;F=0011&amp;O=07"/>
    <hyperlink ref="C523" r:id="rId7360" tooltip="Week 1: at Lions Sun 10:00 a.m. PT" display="http://football6.myfantasyleague.com/2013/player?L=59380&amp;P=9828"/>
    <hyperlink ref="D523" r:id="rId7361" display="http://football6.myfantasyleague.com/2013/player?L=59380&amp;P=9828&amp;YEAR=2012"/>
    <hyperlink ref="F523" r:id="rId7362" display="http://football6.myfantasyleague.com/2013/detailed?L=59380&amp;W=1&amp;P=9828&amp;YEAR=2012"/>
    <hyperlink ref="G523" r:id="rId7363" display="http://football6.myfantasyleague.com/2013/detailed?L=59380&amp;W=2&amp;P=9828&amp;YEAR=2012"/>
    <hyperlink ref="H523" r:id="rId7364" display="http://football6.myfantasyleague.com/2013/detailed?L=59380&amp;W=3&amp;P=9828&amp;YEAR=2012"/>
    <hyperlink ref="I523" r:id="rId7365" display="http://football6.myfantasyleague.com/2013/detailed?L=59380&amp;W=4&amp;P=9828&amp;YEAR=2012"/>
    <hyperlink ref="J523" r:id="rId7366" display="http://football6.myfantasyleague.com/2013/detailed?L=59380&amp;W=5&amp;P=9828&amp;YEAR=2012"/>
    <hyperlink ref="K523" r:id="rId7367" display="http://football6.myfantasyleague.com/2013/detailed?L=59380&amp;W=6&amp;P=9828&amp;YEAR=2012"/>
    <hyperlink ref="L523" r:id="rId7368" display="http://football6.myfantasyleague.com/2013/detailed?L=59380&amp;W=7&amp;P=9828&amp;YEAR=2012"/>
    <hyperlink ref="M523" r:id="rId7369" display="http://football6.myfantasyleague.com/2013/detailed?L=59380&amp;W=8&amp;P=9828&amp;YEAR=2012"/>
    <hyperlink ref="N523" r:id="rId7370" display="http://football6.myfantasyleague.com/2013/detailed?L=59380&amp;W=9&amp;P=9828&amp;YEAR=2012"/>
    <hyperlink ref="O523" r:id="rId7371" display="http://football6.myfantasyleague.com/2013/detailed?L=59380&amp;W=10&amp;P=9828&amp;YEAR=2012"/>
    <hyperlink ref="Q523" r:id="rId7372" display="http://football6.myfantasyleague.com/2013/detailed?L=59380&amp;W=12&amp;P=9828&amp;YEAR=2012"/>
    <hyperlink ref="R523" r:id="rId7373" display="http://football6.myfantasyleague.com/2013/detailed?L=59380&amp;W=13&amp;P=9828&amp;YEAR=2012"/>
    <hyperlink ref="S523" r:id="rId7374" display="http://football6.myfantasyleague.com/2013/detailed?L=59380&amp;W=14&amp;P=9828&amp;YEAR=2012"/>
    <hyperlink ref="T523" r:id="rId7375" display="http://football6.myfantasyleague.com/2013/detailed?L=59380&amp;W=15&amp;P=9828&amp;YEAR=2012"/>
    <hyperlink ref="U523" r:id="rId7376" display="http://football6.myfantasyleague.com/2013/detailed?L=59380&amp;W=16&amp;P=9828&amp;YEAR=2012"/>
    <hyperlink ref="V523" r:id="rId7377" display="http://football6.myfantasyleague.com/2013/detailed?L=59380&amp;W=17&amp;P=9828&amp;YEAR=2012"/>
    <hyperlink ref="C524" r:id="rId7378" tooltip="Week 1: vs Eagles Mon 4:10 p.m. PT" display="http://football6.myfantasyleague.com/2013/player?L=59380&amp;P=10696"/>
    <hyperlink ref="D524" r:id="rId7379" display="http://football6.myfantasyleague.com/2013/player?L=59380&amp;P=10696&amp;YEAR=2012"/>
    <hyperlink ref="F524" r:id="rId7380" display="http://football6.myfantasyleague.com/2013/detailed?L=59380&amp;W=1&amp;P=10696&amp;YEAR=2012"/>
    <hyperlink ref="G524" r:id="rId7381" display="http://football6.myfantasyleague.com/2013/detailed?L=59380&amp;W=2&amp;P=10696&amp;YEAR=2012"/>
    <hyperlink ref="H524" r:id="rId7382" display="http://football6.myfantasyleague.com/2013/detailed?L=59380&amp;W=3&amp;P=10696&amp;YEAR=2012"/>
    <hyperlink ref="I524" r:id="rId7383" display="http://football6.myfantasyleague.com/2013/detailed?L=59380&amp;W=4&amp;P=10696&amp;YEAR=2012"/>
    <hyperlink ref="J524" r:id="rId7384" display="http://football6.myfantasyleague.com/2013/detailed?L=59380&amp;W=5&amp;P=10696&amp;YEAR=2012"/>
    <hyperlink ref="K524" r:id="rId7385" display="http://football6.myfantasyleague.com/2013/detailed?L=59380&amp;W=6&amp;P=10696&amp;YEAR=2012"/>
    <hyperlink ref="L524" r:id="rId7386" display="http://football6.myfantasyleague.com/2013/detailed?L=59380&amp;W=7&amp;P=10696&amp;YEAR=2012"/>
    <hyperlink ref="M524" r:id="rId7387" display="http://football6.myfantasyleague.com/2013/detailed?L=59380&amp;W=8&amp;P=10696&amp;YEAR=2012"/>
    <hyperlink ref="N524" r:id="rId7388" display="http://football6.myfantasyleague.com/2013/detailed?L=59380&amp;W=9&amp;P=10696&amp;YEAR=2012"/>
    <hyperlink ref="P524" r:id="rId7389" display="http://football6.myfantasyleague.com/2013/detailed?L=59380&amp;W=11&amp;P=10696&amp;YEAR=2012"/>
    <hyperlink ref="Q524" r:id="rId7390" display="http://football6.myfantasyleague.com/2013/detailed?L=59380&amp;W=12&amp;P=10696&amp;YEAR=2012"/>
    <hyperlink ref="R524" r:id="rId7391" display="http://football6.myfantasyleague.com/2013/detailed?L=59380&amp;W=13&amp;P=10696&amp;YEAR=2012"/>
    <hyperlink ref="S524" r:id="rId7392" display="http://football6.myfantasyleague.com/2013/detailed?L=59380&amp;W=14&amp;P=10696&amp;YEAR=2012"/>
    <hyperlink ref="U524" r:id="rId7393" display="http://football6.myfantasyleague.com/2013/detailed?L=59380&amp;W=16&amp;P=10696&amp;YEAR=2012"/>
    <hyperlink ref="V524" r:id="rId7394" display="http://football6.myfantasyleague.com/2013/detailed?L=59380&amp;W=17&amp;P=10696&amp;YEAR=2012"/>
    <hyperlink ref="W524" r:id="rId7395" tooltip="Franchise home page" display="http://football6.myfantasyleague.com/2013/options?L=59380&amp;F=0011&amp;O=07"/>
    <hyperlink ref="C525" r:id="rId7396" tooltip="Week 1: Bye" display="http://football6.myfantasyleague.com/2013/player?L=59380&amp;P=8289"/>
    <hyperlink ref="D525" r:id="rId7397" display="http://football6.myfantasyleague.com/2013/player?L=59380&amp;P=8289&amp;YEAR=2012"/>
    <hyperlink ref="F525" r:id="rId7398" display="http://football6.myfantasyleague.com/2013/detailed?L=59380&amp;W=1&amp;P=8289&amp;YEAR=2012"/>
    <hyperlink ref="G525" r:id="rId7399" display="http://football6.myfantasyleague.com/2013/detailed?L=59380&amp;W=2&amp;P=8289&amp;YEAR=2012"/>
    <hyperlink ref="H525" r:id="rId7400" display="http://football6.myfantasyleague.com/2013/detailed?L=59380&amp;W=3&amp;P=8289&amp;YEAR=2012"/>
    <hyperlink ref="L525" r:id="rId7401" display="http://football6.myfantasyleague.com/2013/detailed?L=59380&amp;W=7&amp;P=8289&amp;YEAR=2012"/>
    <hyperlink ref="M525" r:id="rId7402" display="http://football6.myfantasyleague.com/2013/detailed?L=59380&amp;W=8&amp;P=8289&amp;YEAR=2012"/>
    <hyperlink ref="N525" r:id="rId7403" display="http://football6.myfantasyleague.com/2013/detailed?L=59380&amp;W=9&amp;P=8289&amp;YEAR=2012"/>
    <hyperlink ref="P525" r:id="rId7404" display="http://football6.myfantasyleague.com/2013/detailed?L=59380&amp;W=11&amp;P=8289&amp;YEAR=2012"/>
    <hyperlink ref="Q525" r:id="rId7405" display="http://football6.myfantasyleague.com/2013/detailed?L=59380&amp;W=12&amp;P=8289&amp;YEAR=2012"/>
    <hyperlink ref="R525" r:id="rId7406" display="http://football6.myfantasyleague.com/2013/detailed?L=59380&amp;W=13&amp;P=8289&amp;YEAR=2012"/>
    <hyperlink ref="C526" r:id="rId7407" tooltip="Week 1: at Steelers Sun 10:00 a.m. PT" display="http://football6.myfantasyleague.com/2013/player?L=59380&amp;P=8686"/>
    <hyperlink ref="D526" r:id="rId7408" display="http://football6.myfantasyleague.com/2013/player?L=59380&amp;P=8686&amp;YEAR=2012"/>
    <hyperlink ref="F526" r:id="rId7409" display="http://football6.myfantasyleague.com/2013/detailed?L=59380&amp;W=1&amp;P=8686&amp;YEAR=2012"/>
    <hyperlink ref="G526" r:id="rId7410" display="http://football6.myfantasyleague.com/2013/detailed?L=59380&amp;W=2&amp;P=8686&amp;YEAR=2012"/>
    <hyperlink ref="H526" r:id="rId7411" display="http://football6.myfantasyleague.com/2013/detailed?L=59380&amp;W=3&amp;P=8686&amp;YEAR=2012"/>
    <hyperlink ref="I526" r:id="rId7412" display="http://football6.myfantasyleague.com/2013/detailed?L=59380&amp;W=4&amp;P=8686&amp;YEAR=2012"/>
    <hyperlink ref="J526" r:id="rId7413" display="http://football6.myfantasyleague.com/2013/detailed?L=59380&amp;W=5&amp;P=8686&amp;YEAR=2012"/>
    <hyperlink ref="K526" r:id="rId7414" display="http://football6.myfantasyleague.com/2013/detailed?L=59380&amp;W=6&amp;P=8686&amp;YEAR=2012"/>
    <hyperlink ref="L526" r:id="rId7415" display="http://football6.myfantasyleague.com/2013/detailed?L=59380&amp;W=7&amp;P=8686&amp;YEAR=2012"/>
    <hyperlink ref="M526" r:id="rId7416" display="http://football6.myfantasyleague.com/2013/detailed?L=59380&amp;W=8&amp;P=8686&amp;YEAR=2012"/>
    <hyperlink ref="N526" r:id="rId7417" display="http://football6.myfantasyleague.com/2013/detailed?L=59380&amp;W=9&amp;P=8686&amp;YEAR=2012"/>
    <hyperlink ref="O526" r:id="rId7418" display="http://football6.myfantasyleague.com/2013/detailed?L=59380&amp;W=10&amp;P=8686&amp;YEAR=2012"/>
    <hyperlink ref="Q526" r:id="rId7419" display="http://football6.myfantasyleague.com/2013/detailed?L=59380&amp;W=12&amp;P=8686&amp;YEAR=2012"/>
    <hyperlink ref="R526" r:id="rId7420" display="http://football6.myfantasyleague.com/2013/detailed?L=59380&amp;W=13&amp;P=8686&amp;YEAR=2012"/>
    <hyperlink ref="S526" r:id="rId7421" display="http://football6.myfantasyleague.com/2013/detailed?L=59380&amp;W=14&amp;P=8686&amp;YEAR=2012"/>
    <hyperlink ref="T526" r:id="rId7422" display="http://football6.myfantasyleague.com/2013/detailed?L=59380&amp;W=15&amp;P=8686&amp;YEAR=2012"/>
    <hyperlink ref="U526" r:id="rId7423" display="http://football6.myfantasyleague.com/2013/detailed?L=59380&amp;W=16&amp;P=8686&amp;YEAR=2012"/>
    <hyperlink ref="V526" r:id="rId7424" display="http://football6.myfantasyleague.com/2013/detailed?L=59380&amp;W=17&amp;P=8686&amp;YEAR=2012"/>
    <hyperlink ref="C527" r:id="rId7425" tooltip="Week 1: at Browns Sun 10:00 a.m. PT" display="http://football6.myfantasyleague.com/2013/player?L=59380&amp;P=9028"/>
    <hyperlink ref="D527" r:id="rId7426" display="http://football6.myfantasyleague.com/2013/player?L=59380&amp;P=9028&amp;YEAR=2012"/>
    <hyperlink ref="F527" r:id="rId7427" display="http://football6.myfantasyleague.com/2013/detailed?L=59380&amp;W=1&amp;P=9028&amp;YEAR=2012"/>
    <hyperlink ref="C528" r:id="rId7428" tooltip="Week 1: vs Chiefs Sun 10:00 a.m. PT" display="http://football6.myfantasyleague.com/2013/player?L=59380&amp;P=10975"/>
    <hyperlink ref="D528" r:id="rId7429" display="http://football6.myfantasyleague.com/2013/player?L=59380&amp;P=10975&amp;YEAR=2012"/>
    <hyperlink ref="J528" r:id="rId7430" display="http://football6.myfantasyleague.com/2013/detailed?L=59380&amp;W=5&amp;P=10975&amp;YEAR=2012"/>
    <hyperlink ref="L528" r:id="rId7431" display="http://football6.myfantasyleague.com/2013/detailed?L=59380&amp;W=7&amp;P=10975&amp;YEAR=2012"/>
    <hyperlink ref="M528" r:id="rId7432" display="http://football6.myfantasyleague.com/2013/detailed?L=59380&amp;W=8&amp;P=10975&amp;YEAR=2012"/>
    <hyperlink ref="N528" r:id="rId7433" display="http://football6.myfantasyleague.com/2013/detailed?L=59380&amp;W=9&amp;P=10975&amp;YEAR=2012"/>
    <hyperlink ref="O528" r:id="rId7434" display="http://football6.myfantasyleague.com/2013/detailed?L=59380&amp;W=10&amp;P=10975&amp;YEAR=2012"/>
    <hyperlink ref="P528" r:id="rId7435" display="http://football6.myfantasyleague.com/2013/detailed?L=59380&amp;W=11&amp;P=10975&amp;YEAR=2012"/>
    <hyperlink ref="Q528" r:id="rId7436" display="http://football6.myfantasyleague.com/2013/detailed?L=59380&amp;W=12&amp;P=10975&amp;YEAR=2012"/>
    <hyperlink ref="R528" r:id="rId7437" display="http://football6.myfantasyleague.com/2013/detailed?L=59380&amp;W=13&amp;P=10975&amp;YEAR=2012"/>
    <hyperlink ref="S528" r:id="rId7438" display="http://football6.myfantasyleague.com/2013/detailed?L=59380&amp;W=14&amp;P=10975&amp;YEAR=2012"/>
    <hyperlink ref="C529" r:id="rId7439" tooltip="Week 1: at Jets Sun 10:00 a.m. PT" display="http://football6.myfantasyleague.com/2013/player?L=59380&amp;P=10000"/>
    <hyperlink ref="D529" r:id="rId7440" display="http://football6.myfantasyleague.com/2013/player?L=59380&amp;P=10000&amp;YEAR=2012"/>
    <hyperlink ref="F529" r:id="rId7441" display="http://football6.myfantasyleague.com/2013/detailed?L=59380&amp;W=1&amp;P=10000&amp;YEAR=2012"/>
    <hyperlink ref="G529" r:id="rId7442" display="http://football6.myfantasyleague.com/2013/detailed?L=59380&amp;W=2&amp;P=10000&amp;YEAR=2012"/>
    <hyperlink ref="H529" r:id="rId7443" display="http://football6.myfantasyleague.com/2013/detailed?L=59380&amp;W=3&amp;P=10000&amp;YEAR=2012"/>
    <hyperlink ref="I529" r:id="rId7444" display="http://football6.myfantasyleague.com/2013/detailed?L=59380&amp;W=4&amp;P=10000&amp;YEAR=2012"/>
    <hyperlink ref="K529" r:id="rId7445" display="http://football6.myfantasyleague.com/2013/detailed?L=59380&amp;W=6&amp;P=10000&amp;YEAR=2012"/>
    <hyperlink ref="L529" r:id="rId7446" display="http://football6.myfantasyleague.com/2013/detailed?L=59380&amp;W=7&amp;P=10000&amp;YEAR=2012"/>
    <hyperlink ref="M529" r:id="rId7447" display="http://football6.myfantasyleague.com/2013/detailed?L=59380&amp;W=8&amp;P=10000&amp;YEAR=2012"/>
    <hyperlink ref="N529" r:id="rId7448" display="http://football6.myfantasyleague.com/2013/detailed?L=59380&amp;W=9&amp;P=10000&amp;YEAR=2012"/>
    <hyperlink ref="P529" r:id="rId7449" display="http://football6.myfantasyleague.com/2013/detailed?L=59380&amp;W=11&amp;P=10000&amp;YEAR=2012"/>
    <hyperlink ref="C530" r:id="rId7450" tooltip="Week 1: vs Texans Mon 7:20 p.m. PT" display="http://football6.myfantasyleague.com/2013/player?L=59380&amp;P=10093"/>
    <hyperlink ref="D530" r:id="rId7451" display="http://football6.myfantasyleague.com/2013/player?L=59380&amp;P=10093&amp;YEAR=2012"/>
    <hyperlink ref="F530" r:id="rId7452" display="http://football6.myfantasyleague.com/2013/detailed?L=59380&amp;W=1&amp;P=10093&amp;YEAR=2012"/>
    <hyperlink ref="G530" r:id="rId7453" display="http://football6.myfantasyleague.com/2013/detailed?L=59380&amp;W=2&amp;P=10093&amp;YEAR=2012"/>
    <hyperlink ref="H530" r:id="rId7454" display="http://football6.myfantasyleague.com/2013/detailed?L=59380&amp;W=3&amp;P=10093&amp;YEAR=2012"/>
    <hyperlink ref="I530" r:id="rId7455" display="http://football6.myfantasyleague.com/2013/detailed?L=59380&amp;W=4&amp;P=10093&amp;YEAR=2012"/>
    <hyperlink ref="J530" r:id="rId7456" display="http://football6.myfantasyleague.com/2013/detailed?L=59380&amp;W=5&amp;P=10093&amp;YEAR=2012"/>
    <hyperlink ref="K530" r:id="rId7457" display="http://football6.myfantasyleague.com/2013/detailed?L=59380&amp;W=6&amp;P=10093&amp;YEAR=2012"/>
    <hyperlink ref="M530" r:id="rId7458" display="http://football6.myfantasyleague.com/2013/detailed?L=59380&amp;W=8&amp;P=10093&amp;YEAR=2012"/>
    <hyperlink ref="N530" r:id="rId7459" display="http://football6.myfantasyleague.com/2013/detailed?L=59380&amp;W=9&amp;P=10093&amp;YEAR=2012"/>
    <hyperlink ref="O530" r:id="rId7460" display="http://football6.myfantasyleague.com/2013/detailed?L=59380&amp;W=10&amp;P=10093&amp;YEAR=2012"/>
    <hyperlink ref="P530" r:id="rId7461" display="http://football6.myfantasyleague.com/2013/detailed?L=59380&amp;W=11&amp;P=10093&amp;YEAR=2012"/>
    <hyperlink ref="Q530" r:id="rId7462" display="http://football6.myfantasyleague.com/2013/detailed?L=59380&amp;W=12&amp;P=10093&amp;YEAR=2012"/>
    <hyperlink ref="R530" r:id="rId7463" display="http://football6.myfantasyleague.com/2013/detailed?L=59380&amp;W=13&amp;P=10093&amp;YEAR=2012"/>
    <hyperlink ref="S530" r:id="rId7464" display="http://football6.myfantasyleague.com/2013/detailed?L=59380&amp;W=14&amp;P=10093&amp;YEAR=2012"/>
    <hyperlink ref="T530" r:id="rId7465" display="http://football6.myfantasyleague.com/2013/detailed?L=59380&amp;W=15&amp;P=10093&amp;YEAR=2012"/>
    <hyperlink ref="C531" r:id="rId7466" tooltip="Week 1: at Bills Sun 10:00 a.m. PT" display="http://football6.myfantasyleague.com/2013/player?L=59380&amp;P=9902"/>
    <hyperlink ref="D531" r:id="rId7467" display="http://football6.myfantasyleague.com/2013/player?L=59380&amp;P=9902&amp;YEAR=2012"/>
    <hyperlink ref="F531" r:id="rId7468" display="http://football6.myfantasyleague.com/2013/detailed?L=59380&amp;W=1&amp;P=9902&amp;YEAR=2012"/>
    <hyperlink ref="G531" r:id="rId7469" display="http://football6.myfantasyleague.com/2013/detailed?L=59380&amp;W=2&amp;P=9902&amp;YEAR=2012"/>
    <hyperlink ref="H531" r:id="rId7470" display="http://football6.myfantasyleague.com/2013/detailed?L=59380&amp;W=3&amp;P=9902&amp;YEAR=2012"/>
    <hyperlink ref="I531" r:id="rId7471" display="http://football6.myfantasyleague.com/2013/detailed?L=59380&amp;W=4&amp;P=9902&amp;YEAR=2012"/>
    <hyperlink ref="J531" r:id="rId7472" display="http://football6.myfantasyleague.com/2013/detailed?L=59380&amp;W=5&amp;P=9902&amp;YEAR=2012"/>
    <hyperlink ref="K531" r:id="rId7473" display="http://football6.myfantasyleague.com/2013/detailed?L=59380&amp;W=6&amp;P=9902&amp;YEAR=2012"/>
    <hyperlink ref="L531" r:id="rId7474" display="http://football6.myfantasyleague.com/2013/detailed?L=59380&amp;W=7&amp;P=9902&amp;YEAR=2012"/>
    <hyperlink ref="M531" r:id="rId7475" display="http://football6.myfantasyleague.com/2013/detailed?L=59380&amp;W=8&amp;P=9902&amp;YEAR=2012"/>
    <hyperlink ref="O531" r:id="rId7476" display="http://football6.myfantasyleague.com/2013/detailed?L=59380&amp;W=10&amp;P=9902&amp;YEAR=2012"/>
    <hyperlink ref="P531" r:id="rId7477" display="http://football6.myfantasyleague.com/2013/detailed?L=59380&amp;W=11&amp;P=9902&amp;YEAR=2012"/>
    <hyperlink ref="V531" r:id="rId7478" display="http://football6.myfantasyleague.com/2013/detailed?L=59380&amp;W=17&amp;P=9902&amp;YEAR=2012"/>
    <hyperlink ref="W531" r:id="rId7479" tooltip="Franchise home page" display="http://football6.myfantasyleague.com/2013/options?L=59380&amp;F=0005&amp;O=07"/>
    <hyperlink ref="C532" r:id="rId7480" tooltip="Week 1: vs Dolphins Sun 10:00 a.m. PT" display="http://football6.myfantasyleague.com/2013/player?L=59380&amp;P=9068"/>
    <hyperlink ref="D532" r:id="rId7481" display="http://football6.myfantasyleague.com/2013/player?L=59380&amp;P=9068&amp;YEAR=2012"/>
    <hyperlink ref="F532" r:id="rId7482" display="http://football6.myfantasyleague.com/2013/detailed?L=59380&amp;W=1&amp;P=9068&amp;YEAR=2012"/>
    <hyperlink ref="G532" r:id="rId7483" display="http://football6.myfantasyleague.com/2013/detailed?L=59380&amp;W=2&amp;P=9068&amp;YEAR=2012"/>
    <hyperlink ref="H532" r:id="rId7484" display="http://football6.myfantasyleague.com/2013/detailed?L=59380&amp;W=3&amp;P=9068&amp;YEAR=2012"/>
    <hyperlink ref="I532" r:id="rId7485" display="http://football6.myfantasyleague.com/2013/detailed?L=59380&amp;W=4&amp;P=9068&amp;YEAR=2012"/>
    <hyperlink ref="J532" r:id="rId7486" display="http://football6.myfantasyleague.com/2013/detailed?L=59380&amp;W=5&amp;P=9068&amp;YEAR=2012"/>
    <hyperlink ref="K532" r:id="rId7487" display="http://football6.myfantasyleague.com/2013/detailed?L=59380&amp;W=6&amp;P=9068&amp;YEAR=2012"/>
    <hyperlink ref="L532" r:id="rId7488" display="http://football6.myfantasyleague.com/2013/detailed?L=59380&amp;W=7&amp;P=9068&amp;YEAR=2012"/>
    <hyperlink ref="M532" r:id="rId7489" display="http://football6.myfantasyleague.com/2013/detailed?L=59380&amp;W=8&amp;P=9068&amp;YEAR=2012"/>
    <hyperlink ref="N532" r:id="rId7490" display="http://football6.myfantasyleague.com/2013/detailed?L=59380&amp;W=9&amp;P=9068&amp;YEAR=2012"/>
    <hyperlink ref="P532" r:id="rId7491" display="http://football6.myfantasyleague.com/2013/detailed?L=59380&amp;W=11&amp;P=9068&amp;YEAR=2012"/>
    <hyperlink ref="Q532" r:id="rId7492" display="http://football6.myfantasyleague.com/2013/detailed?L=59380&amp;W=12&amp;P=9068&amp;YEAR=2012"/>
    <hyperlink ref="R532" r:id="rId7493" display="http://football6.myfantasyleague.com/2013/detailed?L=59380&amp;W=13&amp;P=9068&amp;YEAR=2012"/>
    <hyperlink ref="S532" r:id="rId7494" display="http://football6.myfantasyleague.com/2013/detailed?L=59380&amp;W=14&amp;P=9068&amp;YEAR=2012"/>
    <hyperlink ref="T532" r:id="rId7495" display="http://football6.myfantasyleague.com/2013/detailed?L=59380&amp;W=15&amp;P=9068&amp;YEAR=2012"/>
    <hyperlink ref="U532" r:id="rId7496" display="http://football6.myfantasyleague.com/2013/detailed?L=59380&amp;W=16&amp;P=9068&amp;YEAR=2012"/>
    <hyperlink ref="V532" r:id="rId7497" display="http://football6.myfantasyleague.com/2013/detailed?L=59380&amp;W=17&amp;P=9068&amp;YEAR=2012"/>
    <hyperlink ref="C533" r:id="rId7498" tooltip="Week 1: at Lions Sun 10:00 a.m. PT" display="http://football6.myfantasyleague.com/2013/player?L=59380&amp;P=9199"/>
    <hyperlink ref="D533" r:id="rId7499" display="http://football6.myfantasyleague.com/2013/player?L=59380&amp;P=9199&amp;YEAR=2012"/>
    <hyperlink ref="F533" r:id="rId7500" display="http://football6.myfantasyleague.com/2013/detailed?L=59380&amp;W=1&amp;P=9199&amp;YEAR=2012"/>
    <hyperlink ref="G533" r:id="rId7501" display="http://football6.myfantasyleague.com/2013/detailed?L=59380&amp;W=2&amp;P=9199&amp;YEAR=2012"/>
    <hyperlink ref="H533" r:id="rId7502" display="http://football6.myfantasyleague.com/2013/detailed?L=59380&amp;W=3&amp;P=9199&amp;YEAR=2012"/>
    <hyperlink ref="I533" r:id="rId7503" display="http://football6.myfantasyleague.com/2013/detailed?L=59380&amp;W=4&amp;P=9199&amp;YEAR=2012"/>
    <hyperlink ref="J533" r:id="rId7504" display="http://football6.myfantasyleague.com/2013/detailed?L=59380&amp;W=5&amp;P=9199&amp;YEAR=2012"/>
    <hyperlink ref="K533" r:id="rId7505" display="http://football6.myfantasyleague.com/2013/detailed?L=59380&amp;W=6&amp;P=9199&amp;YEAR=2012"/>
    <hyperlink ref="L533" r:id="rId7506" display="http://football6.myfantasyleague.com/2013/detailed?L=59380&amp;W=7&amp;P=9199&amp;YEAR=2012"/>
    <hyperlink ref="M533" r:id="rId7507" display="http://football6.myfantasyleague.com/2013/detailed?L=59380&amp;W=8&amp;P=9199&amp;YEAR=2012"/>
    <hyperlink ref="N533" r:id="rId7508" display="http://football6.myfantasyleague.com/2013/detailed?L=59380&amp;W=9&amp;P=9199&amp;YEAR=2012"/>
    <hyperlink ref="Q533" r:id="rId7509" display="http://football6.myfantasyleague.com/2013/detailed?L=59380&amp;W=12&amp;P=9199&amp;YEAR=2012"/>
    <hyperlink ref="R533" r:id="rId7510" display="http://football6.myfantasyleague.com/2013/detailed?L=59380&amp;W=13&amp;P=9199&amp;YEAR=2012"/>
    <hyperlink ref="S533" r:id="rId7511" display="http://football6.myfantasyleague.com/2013/detailed?L=59380&amp;W=14&amp;P=9199&amp;YEAR=2012"/>
    <hyperlink ref="T533" r:id="rId7512" display="http://football6.myfantasyleague.com/2013/detailed?L=59380&amp;W=15&amp;P=9199&amp;YEAR=2012"/>
    <hyperlink ref="U533" r:id="rId7513" display="http://football6.myfantasyleague.com/2013/detailed?L=59380&amp;W=16&amp;P=9199&amp;YEAR=2012"/>
    <hyperlink ref="V533" r:id="rId7514" display="http://football6.myfantasyleague.com/2013/detailed?L=59380&amp;W=17&amp;P=9199&amp;YEAR=2012"/>
    <hyperlink ref="C534" r:id="rId7515" tooltip="Week 1: Bye" display="http://football6.myfantasyleague.com/2013/player?L=59380&amp;P=10457"/>
    <hyperlink ref="D534" r:id="rId7516" display="http://football6.myfantasyleague.com/2013/player?L=59380&amp;P=10457&amp;YEAR=2012"/>
    <hyperlink ref="L534" r:id="rId7517" display="http://football6.myfantasyleague.com/2013/detailed?L=59380&amp;W=7&amp;P=10457&amp;YEAR=2012"/>
    <hyperlink ref="O534" r:id="rId7518" display="http://football6.myfantasyleague.com/2013/detailed?L=59380&amp;W=10&amp;P=10457&amp;YEAR=2012"/>
    <hyperlink ref="P534" r:id="rId7519" display="http://football6.myfantasyleague.com/2013/detailed?L=59380&amp;W=11&amp;P=10457&amp;YEAR=2012"/>
    <hyperlink ref="Q534" r:id="rId7520" display="http://football6.myfantasyleague.com/2013/detailed?L=59380&amp;W=12&amp;P=10457&amp;YEAR=2012"/>
    <hyperlink ref="R534" r:id="rId7521" display="http://football6.myfantasyleague.com/2013/detailed?L=59380&amp;W=13&amp;P=10457&amp;YEAR=2012"/>
    <hyperlink ref="S534" r:id="rId7522" display="http://football6.myfantasyleague.com/2013/detailed?L=59380&amp;W=14&amp;P=10457&amp;YEAR=2012"/>
    <hyperlink ref="T534" r:id="rId7523" display="http://football6.myfantasyleague.com/2013/detailed?L=59380&amp;W=15&amp;P=10457&amp;YEAR=2012"/>
    <hyperlink ref="U534" r:id="rId7524" display="http://football6.myfantasyleague.com/2013/detailed?L=59380&amp;W=16&amp;P=10457&amp;YEAR=2012"/>
    <hyperlink ref="V534" r:id="rId7525" display="http://football6.myfantasyleague.com/2013/detailed?L=59380&amp;W=17&amp;P=10457&amp;YEAR=2012"/>
    <hyperlink ref="C535" r:id="rId7526" tooltip="Week 1: at Steelers Sun 10:00 a.m. PT" display="http://football6.myfantasyleague.com/2013/player?L=59380&amp;P=9335"/>
    <hyperlink ref="D535" r:id="rId7527" display="http://football6.myfantasyleague.com/2013/player?L=59380&amp;P=9335&amp;YEAR=2012"/>
    <hyperlink ref="T535" r:id="rId7528" display="http://football6.myfantasyleague.com/2013/detailed?L=59380&amp;W=15&amp;P=9335&amp;YEAR=2012"/>
    <hyperlink ref="C536" r:id="rId7529" tooltip="Week 1: vs Dolphins Sun 10:00 a.m. PT" display="http://football6.myfantasyleague.com/2013/player?L=59380&amp;P=9820"/>
    <hyperlink ref="D536" r:id="rId7530" display="http://football6.myfantasyleague.com/2013/player?L=59380&amp;P=9820&amp;YEAR=2012"/>
    <hyperlink ref="F536" r:id="rId7531" display="http://football6.myfantasyleague.com/2013/detailed?L=59380&amp;W=1&amp;P=9820&amp;YEAR=2012"/>
    <hyperlink ref="K536" r:id="rId7532" display="http://football6.myfantasyleague.com/2013/detailed?L=59380&amp;W=6&amp;P=9820&amp;YEAR=2012"/>
    <hyperlink ref="L536" r:id="rId7533" display="http://football6.myfantasyleague.com/2013/detailed?L=59380&amp;W=7&amp;P=9820&amp;YEAR=2012"/>
    <hyperlink ref="M536" r:id="rId7534" display="http://football6.myfantasyleague.com/2013/detailed?L=59380&amp;W=8&amp;P=9820&amp;YEAR=2012"/>
    <hyperlink ref="N536" r:id="rId7535" display="http://football6.myfantasyleague.com/2013/detailed?L=59380&amp;W=9&amp;P=9820&amp;YEAR=2012"/>
    <hyperlink ref="Q536" r:id="rId7536" display="http://football6.myfantasyleague.com/2013/detailed?L=59380&amp;W=12&amp;P=9820&amp;YEAR=2012"/>
    <hyperlink ref="R536" r:id="rId7537" display="http://football6.myfantasyleague.com/2013/detailed?L=59380&amp;W=13&amp;P=9820&amp;YEAR=2012"/>
    <hyperlink ref="S536" r:id="rId7538" display="http://football6.myfantasyleague.com/2013/detailed?L=59380&amp;W=14&amp;P=9820&amp;YEAR=2012"/>
    <hyperlink ref="T536" r:id="rId7539" display="http://football6.myfantasyleague.com/2013/detailed?L=59380&amp;W=15&amp;P=9820&amp;YEAR=2012"/>
    <hyperlink ref="U536" r:id="rId7540" display="http://football6.myfantasyleague.com/2013/detailed?L=59380&amp;W=16&amp;P=9820&amp;YEAR=2012"/>
    <hyperlink ref="V536" r:id="rId7541" display="http://football6.myfantasyleague.com/2013/detailed?L=59380&amp;W=17&amp;P=9820&amp;YEAR=2012"/>
    <hyperlink ref="W536" r:id="rId7542" tooltip="Franchise home page" display="http://football6.myfantasyleague.com/2013/options?L=59380&amp;F=0008&amp;O=07"/>
    <hyperlink ref="C537" r:id="rId7543" tooltip="Week 1: at Jets Sun 10:00 a.m. PT" display="http://football6.myfantasyleague.com/2013/player?L=59380&amp;P=8323"/>
    <hyperlink ref="D537" r:id="rId7544" display="http://football6.myfantasyleague.com/2013/player?L=59380&amp;P=8323&amp;YEAR=2012"/>
    <hyperlink ref="F537" r:id="rId7545" display="http://football6.myfantasyleague.com/2013/detailed?L=59380&amp;W=1&amp;P=8323&amp;YEAR=2012"/>
    <hyperlink ref="G537" r:id="rId7546" display="http://football6.myfantasyleague.com/2013/detailed?L=59380&amp;W=2&amp;P=8323&amp;YEAR=2012"/>
    <hyperlink ref="H537" r:id="rId7547" display="http://football6.myfantasyleague.com/2013/detailed?L=59380&amp;W=3&amp;P=8323&amp;YEAR=2012"/>
    <hyperlink ref="I537" r:id="rId7548" display="http://football6.myfantasyleague.com/2013/detailed?L=59380&amp;W=4&amp;P=8323&amp;YEAR=2012"/>
    <hyperlink ref="K537" r:id="rId7549" display="http://football6.myfantasyleague.com/2013/detailed?L=59380&amp;W=6&amp;P=8323&amp;YEAR=2012"/>
    <hyperlink ref="L537" r:id="rId7550" display="http://football6.myfantasyleague.com/2013/detailed?L=59380&amp;W=7&amp;P=8323&amp;YEAR=2012"/>
    <hyperlink ref="M537" r:id="rId7551" display="http://football6.myfantasyleague.com/2013/detailed?L=59380&amp;W=8&amp;P=8323&amp;YEAR=2012"/>
    <hyperlink ref="N537" r:id="rId7552" display="http://football6.myfantasyleague.com/2013/detailed?L=59380&amp;W=9&amp;P=8323&amp;YEAR=2012"/>
    <hyperlink ref="O537" r:id="rId7553" display="http://football6.myfantasyleague.com/2013/detailed?L=59380&amp;W=10&amp;P=8323&amp;YEAR=2012"/>
    <hyperlink ref="P537" r:id="rId7554" display="http://football6.myfantasyleague.com/2013/detailed?L=59380&amp;W=11&amp;P=8323&amp;YEAR=2012"/>
    <hyperlink ref="Q537" r:id="rId7555" display="http://football6.myfantasyleague.com/2013/detailed?L=59380&amp;W=12&amp;P=8323&amp;YEAR=2012"/>
    <hyperlink ref="R537" r:id="rId7556" display="http://football6.myfantasyleague.com/2013/detailed?L=59380&amp;W=13&amp;P=8323&amp;YEAR=2012"/>
    <hyperlink ref="U537" r:id="rId7557" display="http://football6.myfantasyleague.com/2013/detailed?L=59380&amp;W=16&amp;P=8323&amp;YEAR=2012"/>
    <hyperlink ref="V537" r:id="rId7558" display="http://football6.myfantasyleague.com/2013/detailed?L=59380&amp;W=17&amp;P=8323&amp;YEAR=2012"/>
    <hyperlink ref="C538" r:id="rId7559" tooltip="Week 1: Bye" display="http://football6.myfantasyleague.com/2013/player?L=59380&amp;P=10469"/>
    <hyperlink ref="D538" r:id="rId7560" display="http://football6.myfantasyleague.com/2013/player?L=59380&amp;P=10469&amp;YEAR=2012"/>
    <hyperlink ref="F538" r:id="rId7561" display="http://football6.myfantasyleague.com/2013/detailed?L=59380&amp;W=1&amp;P=10469&amp;YEAR=2012"/>
    <hyperlink ref="G538" r:id="rId7562" display="http://football6.myfantasyleague.com/2013/detailed?L=59380&amp;W=2&amp;P=10469&amp;YEAR=2012"/>
    <hyperlink ref="J538" r:id="rId7563" display="http://football6.myfantasyleague.com/2013/detailed?L=59380&amp;W=5&amp;P=10469&amp;YEAR=2012"/>
    <hyperlink ref="L538" r:id="rId7564" display="http://football6.myfantasyleague.com/2013/detailed?L=59380&amp;W=7&amp;P=10469&amp;YEAR=2012"/>
    <hyperlink ref="M538" r:id="rId7565" display="http://football6.myfantasyleague.com/2013/detailed?L=59380&amp;W=8&amp;P=10469&amp;YEAR=2012"/>
    <hyperlink ref="N538" r:id="rId7566" display="http://football6.myfantasyleague.com/2013/detailed?L=59380&amp;W=9&amp;P=10469&amp;YEAR=2012"/>
    <hyperlink ref="P538" r:id="rId7567" display="http://football6.myfantasyleague.com/2013/detailed?L=59380&amp;W=11&amp;P=10469&amp;YEAR=2012"/>
    <hyperlink ref="Q538" r:id="rId7568" display="http://football6.myfantasyleague.com/2013/detailed?L=59380&amp;W=12&amp;P=10469&amp;YEAR=2012"/>
    <hyperlink ref="R538" r:id="rId7569" display="http://football6.myfantasyleague.com/2013/detailed?L=59380&amp;W=13&amp;P=10469&amp;YEAR=2012"/>
    <hyperlink ref="U538" r:id="rId7570" display="http://football6.myfantasyleague.com/2013/detailed?L=59380&amp;W=16&amp;P=10469&amp;YEAR=2012"/>
    <hyperlink ref="V538" r:id="rId7571" display="http://football6.myfantasyleague.com/2013/detailed?L=59380&amp;W=17&amp;P=10469&amp;YEAR=2012"/>
    <hyperlink ref="C539" r:id="rId7572" tooltip="Week 1: Bye" display="http://football6.myfantasyleague.com/2013/player?L=59380&amp;P=7156"/>
    <hyperlink ref="D539" r:id="rId7573" display="http://football6.myfantasyleague.com/2013/player?L=59380&amp;P=7156&amp;YEAR=2012"/>
    <hyperlink ref="F539" r:id="rId7574" display="http://football6.myfantasyleague.com/2013/detailed?L=59380&amp;W=1&amp;P=7156&amp;YEAR=2012"/>
    <hyperlink ref="G539" r:id="rId7575" display="http://football6.myfantasyleague.com/2013/detailed?L=59380&amp;W=2&amp;P=7156&amp;YEAR=2012"/>
    <hyperlink ref="H539" r:id="rId7576" display="http://football6.myfantasyleague.com/2013/detailed?L=59380&amp;W=3&amp;P=7156&amp;YEAR=2012"/>
    <hyperlink ref="I539" r:id="rId7577" display="http://football6.myfantasyleague.com/2013/detailed?L=59380&amp;W=4&amp;P=7156&amp;YEAR=2012"/>
    <hyperlink ref="J539" r:id="rId7578" display="http://football6.myfantasyleague.com/2013/detailed?L=59380&amp;W=5&amp;P=7156&amp;YEAR=2012"/>
    <hyperlink ref="O539" r:id="rId7579" display="http://football6.myfantasyleague.com/2013/detailed?L=59380&amp;W=10&amp;P=7156&amp;YEAR=2012"/>
    <hyperlink ref="P539" r:id="rId7580" display="http://football6.myfantasyleague.com/2013/detailed?L=59380&amp;W=11&amp;P=7156&amp;YEAR=2012"/>
    <hyperlink ref="S539" r:id="rId7581" display="http://football6.myfantasyleague.com/2013/detailed?L=59380&amp;W=14&amp;P=7156&amp;YEAR=2012"/>
    <hyperlink ref="T539" r:id="rId7582" display="http://football6.myfantasyleague.com/2013/detailed?L=59380&amp;W=15&amp;P=7156&amp;YEAR=2012"/>
    <hyperlink ref="U539" r:id="rId7583" display="http://football6.myfantasyleague.com/2013/detailed?L=59380&amp;W=16&amp;P=7156&amp;YEAR=2012"/>
    <hyperlink ref="V539" r:id="rId7584" display="http://football6.myfantasyleague.com/2013/detailed?L=59380&amp;W=17&amp;P=7156&amp;YEAR=2012"/>
    <hyperlink ref="C540" r:id="rId7585" tooltip="Week 1: Bye" display="http://football6.myfantasyleague.com/2013/player?L=59380&amp;P=5786"/>
    <hyperlink ref="D540" r:id="rId7586" display="http://football6.myfantasyleague.com/2013/player?L=59380&amp;P=5786&amp;YEAR=2012"/>
    <hyperlink ref="L540" r:id="rId7587" display="http://football6.myfantasyleague.com/2013/detailed?L=59380&amp;W=7&amp;P=5786&amp;YEAR=2012"/>
    <hyperlink ref="M540" r:id="rId7588" display="http://football6.myfantasyleague.com/2013/detailed?L=59380&amp;W=8&amp;P=5786&amp;YEAR=2012"/>
    <hyperlink ref="O540" r:id="rId7589" display="http://football6.myfantasyleague.com/2013/detailed?L=59380&amp;W=10&amp;P=5786&amp;YEAR=2012"/>
    <hyperlink ref="P540" r:id="rId7590" display="http://football6.myfantasyleague.com/2013/detailed?L=59380&amp;W=11&amp;P=5786&amp;YEAR=2012"/>
    <hyperlink ref="Q540" r:id="rId7591" display="http://football6.myfantasyleague.com/2013/detailed?L=59380&amp;W=12&amp;P=5786&amp;YEAR=2012"/>
    <hyperlink ref="R540" r:id="rId7592" display="http://football6.myfantasyleague.com/2013/detailed?L=59380&amp;W=13&amp;P=5786&amp;YEAR=2012"/>
    <hyperlink ref="T540" r:id="rId7593" display="http://football6.myfantasyleague.com/2013/detailed?L=59380&amp;W=15&amp;P=5786&amp;YEAR=2012"/>
    <hyperlink ref="V540" r:id="rId7594" display="http://football6.myfantasyleague.com/2013/detailed?L=59380&amp;W=17&amp;P=5786&amp;YEAR=2012"/>
    <hyperlink ref="C541" r:id="rId7595" tooltip="Week 1: at Jaguars Sun 10:00 a.m. PT" display="http://football6.myfantasyleague.com/2013/player?L=59380&amp;P=8261"/>
    <hyperlink ref="D541" r:id="rId7596" display="http://football6.myfantasyleague.com/2013/player?L=59380&amp;P=8261&amp;YEAR=2012"/>
    <hyperlink ref="G541" r:id="rId7597" display="http://football6.myfantasyleague.com/2013/detailed?L=59380&amp;W=2&amp;P=8261&amp;YEAR=2012"/>
    <hyperlink ref="H541" r:id="rId7598" display="http://football6.myfantasyleague.com/2013/detailed?L=59380&amp;W=3&amp;P=8261&amp;YEAR=2012"/>
    <hyperlink ref="I541" r:id="rId7599" display="http://football6.myfantasyleague.com/2013/detailed?L=59380&amp;W=4&amp;P=8261&amp;YEAR=2012"/>
    <hyperlink ref="J541" r:id="rId7600" display="http://football6.myfantasyleague.com/2013/detailed?L=59380&amp;W=5&amp;P=8261&amp;YEAR=2012"/>
    <hyperlink ref="K541" r:id="rId7601" display="http://football6.myfantasyleague.com/2013/detailed?L=59380&amp;W=6&amp;P=8261&amp;YEAR=2012"/>
    <hyperlink ref="M541" r:id="rId7602" display="http://football6.myfantasyleague.com/2013/detailed?L=59380&amp;W=8&amp;P=8261&amp;YEAR=2012"/>
    <hyperlink ref="N541" r:id="rId7603" display="http://football6.myfantasyleague.com/2013/detailed?L=59380&amp;W=9&amp;P=8261&amp;YEAR=2012"/>
    <hyperlink ref="O541" r:id="rId7604" display="http://football6.myfantasyleague.com/2013/detailed?L=59380&amp;W=10&amp;P=8261&amp;YEAR=2012"/>
    <hyperlink ref="P541" r:id="rId7605" display="http://football6.myfantasyleague.com/2013/detailed?L=59380&amp;W=11&amp;P=8261&amp;YEAR=2012"/>
    <hyperlink ref="Q541" r:id="rId7606" display="http://football6.myfantasyleague.com/2013/detailed?L=59380&amp;W=12&amp;P=8261&amp;YEAR=2012"/>
    <hyperlink ref="R541" r:id="rId7607" display="http://football6.myfantasyleague.com/2013/detailed?L=59380&amp;W=13&amp;P=8261&amp;YEAR=2012"/>
    <hyperlink ref="S541" r:id="rId7608" display="http://football6.myfantasyleague.com/2013/detailed?L=59380&amp;W=14&amp;P=8261&amp;YEAR=2012"/>
    <hyperlink ref="T541" r:id="rId7609" display="http://football6.myfantasyleague.com/2013/detailed?L=59380&amp;W=15&amp;P=8261&amp;YEAR=2012"/>
    <hyperlink ref="U541" r:id="rId7610" display="http://football6.myfantasyleague.com/2013/detailed?L=59380&amp;W=16&amp;P=8261&amp;YEAR=2012"/>
    <hyperlink ref="V541" r:id="rId7611" display="http://football6.myfantasyleague.com/2013/detailed?L=59380&amp;W=17&amp;P=8261&amp;YEAR=2012"/>
    <hyperlink ref="C542" r:id="rId7612" tooltip="Week 1: vs Eagles Mon 4:10 p.m. PT" display="http://football6.myfantasyleague.com/2013/player?L=59380&amp;P=7398"/>
    <hyperlink ref="D542" r:id="rId7613" display="http://football6.myfantasyleague.com/2013/player?L=59380&amp;P=7398&amp;YEAR=2012"/>
    <hyperlink ref="F542" r:id="rId7614" display="http://football6.myfantasyleague.com/2013/detailed?L=59380&amp;W=1&amp;P=7398&amp;YEAR=2012"/>
    <hyperlink ref="G542" r:id="rId7615" display="http://football6.myfantasyleague.com/2013/detailed?L=59380&amp;W=2&amp;P=7398&amp;YEAR=2012"/>
    <hyperlink ref="H542" r:id="rId7616" display="http://football6.myfantasyleague.com/2013/detailed?L=59380&amp;W=3&amp;P=7398&amp;YEAR=2012"/>
    <hyperlink ref="I542" r:id="rId7617" display="http://football6.myfantasyleague.com/2013/detailed?L=59380&amp;W=4&amp;P=7398&amp;YEAR=2012"/>
    <hyperlink ref="J542" r:id="rId7618" display="http://football6.myfantasyleague.com/2013/detailed?L=59380&amp;W=5&amp;P=7398&amp;YEAR=2012"/>
    <hyperlink ref="K542" r:id="rId7619" display="http://football6.myfantasyleague.com/2013/detailed?L=59380&amp;W=6&amp;P=7398&amp;YEAR=2012"/>
    <hyperlink ref="L542" r:id="rId7620" display="http://football6.myfantasyleague.com/2013/detailed?L=59380&amp;W=7&amp;P=7398&amp;YEAR=2012"/>
    <hyperlink ref="M542" r:id="rId7621" display="http://football6.myfantasyleague.com/2013/detailed?L=59380&amp;W=8&amp;P=7398&amp;YEAR=2012"/>
    <hyperlink ref="N542" r:id="rId7622" display="http://football6.myfantasyleague.com/2013/detailed?L=59380&amp;W=9&amp;P=7398&amp;YEAR=2012"/>
    <hyperlink ref="P542" r:id="rId7623" display="http://football6.myfantasyleague.com/2013/detailed?L=59380&amp;W=11&amp;P=7398&amp;YEAR=2012"/>
    <hyperlink ref="Q542" r:id="rId7624" display="http://football6.myfantasyleague.com/2013/detailed?L=59380&amp;W=12&amp;P=7398&amp;YEAR=2012"/>
    <hyperlink ref="R542" r:id="rId7625" display="http://football6.myfantasyleague.com/2013/detailed?L=59380&amp;W=13&amp;P=7398&amp;YEAR=2012"/>
    <hyperlink ref="S542" r:id="rId7626" display="http://football6.myfantasyleague.com/2013/detailed?L=59380&amp;W=14&amp;P=7398&amp;YEAR=2012"/>
    <hyperlink ref="T542" r:id="rId7627" display="http://football6.myfantasyleague.com/2013/detailed?L=59380&amp;W=15&amp;P=7398&amp;YEAR=2012"/>
    <hyperlink ref="U542" r:id="rId7628" display="http://football6.myfantasyleague.com/2013/detailed?L=59380&amp;W=16&amp;P=7398&amp;YEAR=2012"/>
    <hyperlink ref="V542" r:id="rId7629" display="http://football6.myfantasyleague.com/2013/detailed?L=59380&amp;W=17&amp;P=7398&amp;YEAR=2012"/>
    <hyperlink ref="C543" r:id="rId7630" tooltip="Week 1: at Bears Sun 10:00 a.m. PT" display="http://football6.myfantasyleague.com/2013/player?L=59380&amp;P=8674"/>
    <hyperlink ref="D543" r:id="rId7631" display="http://football6.myfantasyleague.com/2013/player?L=59380&amp;P=8674&amp;YEAR=2012"/>
    <hyperlink ref="F543" r:id="rId7632" display="http://football6.myfantasyleague.com/2013/detailed?L=59380&amp;W=1&amp;P=8674&amp;YEAR=2012"/>
    <hyperlink ref="G543" r:id="rId7633" display="http://football6.myfantasyleague.com/2013/detailed?L=59380&amp;W=2&amp;P=8674&amp;YEAR=2012"/>
    <hyperlink ref="J543" r:id="rId7634" display="http://football6.myfantasyleague.com/2013/detailed?L=59380&amp;W=5&amp;P=8674&amp;YEAR=2012"/>
    <hyperlink ref="K543" r:id="rId7635" display="http://football6.myfantasyleague.com/2013/detailed?L=59380&amp;W=6&amp;P=8674&amp;YEAR=2012"/>
    <hyperlink ref="L543" r:id="rId7636" display="http://football6.myfantasyleague.com/2013/detailed?L=59380&amp;W=7&amp;P=8674&amp;YEAR=2012"/>
    <hyperlink ref="N543" r:id="rId7637" display="http://football6.myfantasyleague.com/2013/detailed?L=59380&amp;W=9&amp;P=8674&amp;YEAR=2012"/>
    <hyperlink ref="O543" r:id="rId7638" display="http://football6.myfantasyleague.com/2013/detailed?L=59380&amp;W=10&amp;P=8674&amp;YEAR=2012"/>
    <hyperlink ref="P543" r:id="rId7639" display="http://football6.myfantasyleague.com/2013/detailed?L=59380&amp;W=11&amp;P=8674&amp;YEAR=2012"/>
    <hyperlink ref="Q543" r:id="rId7640" display="http://football6.myfantasyleague.com/2013/detailed?L=59380&amp;W=12&amp;P=8674&amp;YEAR=2012"/>
    <hyperlink ref="R543" r:id="rId7641" display="http://football6.myfantasyleague.com/2013/detailed?L=59380&amp;W=13&amp;P=8674&amp;YEAR=2012"/>
    <hyperlink ref="S543" r:id="rId7642" display="http://football6.myfantasyleague.com/2013/detailed?L=59380&amp;W=14&amp;P=8674&amp;YEAR=2012"/>
    <hyperlink ref="T543" r:id="rId7643" display="http://football6.myfantasyleague.com/2013/detailed?L=59380&amp;W=15&amp;P=8674&amp;YEAR=2012"/>
    <hyperlink ref="U543" r:id="rId7644" display="http://football6.myfantasyleague.com/2013/detailed?L=59380&amp;W=16&amp;P=8674&amp;YEAR=2012"/>
    <hyperlink ref="V543" r:id="rId7645" display="http://football6.myfantasyleague.com/2013/detailed?L=59380&amp;W=17&amp;P=8674&amp;YEAR=2012"/>
    <hyperlink ref="C544" r:id="rId7646" tooltip="Week 1: Bye" display="http://football6.myfantasyleague.com/2013/player?L=59380&amp;P=4910"/>
    <hyperlink ref="D544" r:id="rId7647" display="http://football6.myfantasyleague.com/2013/player?L=59380&amp;P=4910&amp;YEAR=2012"/>
    <hyperlink ref="F544" r:id="rId7648" display="http://football6.myfantasyleague.com/2013/detailed?L=59380&amp;W=1&amp;P=4910&amp;YEAR=2012"/>
    <hyperlink ref="G544" r:id="rId7649" display="http://football6.myfantasyleague.com/2013/detailed?L=59380&amp;W=2&amp;P=4910&amp;YEAR=2012"/>
    <hyperlink ref="H544" r:id="rId7650" display="http://football6.myfantasyleague.com/2013/detailed?L=59380&amp;W=3&amp;P=4910&amp;YEAR=2012"/>
    <hyperlink ref="J544" r:id="rId7651" display="http://football6.myfantasyleague.com/2013/detailed?L=59380&amp;W=5&amp;P=4910&amp;YEAR=2012"/>
    <hyperlink ref="K544" r:id="rId7652" display="http://football6.myfantasyleague.com/2013/detailed?L=59380&amp;W=6&amp;P=4910&amp;YEAR=2012"/>
    <hyperlink ref="L544" r:id="rId7653" display="http://football6.myfantasyleague.com/2013/detailed?L=59380&amp;W=7&amp;P=4910&amp;YEAR=2012"/>
    <hyperlink ref="M544" r:id="rId7654" display="http://football6.myfantasyleague.com/2013/detailed?L=59380&amp;W=8&amp;P=4910&amp;YEAR=2012"/>
    <hyperlink ref="N544" r:id="rId7655" display="http://football6.myfantasyleague.com/2013/detailed?L=59380&amp;W=9&amp;P=4910&amp;YEAR=2012"/>
    <hyperlink ref="O544" r:id="rId7656" display="http://football6.myfantasyleague.com/2013/detailed?L=59380&amp;W=10&amp;P=4910&amp;YEAR=2012"/>
    <hyperlink ref="P544" r:id="rId7657" display="http://football6.myfantasyleague.com/2013/detailed?L=59380&amp;W=11&amp;P=4910&amp;YEAR=2012"/>
    <hyperlink ref="Q544" r:id="rId7658" display="http://football6.myfantasyleague.com/2013/detailed?L=59380&amp;W=12&amp;P=4910&amp;YEAR=2012"/>
    <hyperlink ref="R544" r:id="rId7659" display="http://football6.myfantasyleague.com/2013/detailed?L=59380&amp;W=13&amp;P=4910&amp;YEAR=2012"/>
    <hyperlink ref="S544" r:id="rId7660" display="http://football6.myfantasyleague.com/2013/detailed?L=59380&amp;W=14&amp;P=4910&amp;YEAR=2012"/>
    <hyperlink ref="T544" r:id="rId7661" display="http://football6.myfantasyleague.com/2013/detailed?L=59380&amp;W=15&amp;P=4910&amp;YEAR=2012"/>
    <hyperlink ref="U544" r:id="rId7662" display="http://football6.myfantasyleague.com/2013/detailed?L=59380&amp;W=16&amp;P=4910&amp;YEAR=2012"/>
    <hyperlink ref="V544" r:id="rId7663" display="http://football6.myfantasyleague.com/2013/detailed?L=59380&amp;W=17&amp;P=4910&amp;YEAR=2012"/>
    <hyperlink ref="C545" r:id="rId7664" tooltip="Week 1: vs Eagles Mon 4:10 p.m. PT" display="http://football6.myfantasyleague.com/2013/player?L=59380&amp;P=10307"/>
    <hyperlink ref="D545" r:id="rId7665" display="http://football6.myfantasyleague.com/2013/player?L=59380&amp;P=10307&amp;YEAR=2012"/>
    <hyperlink ref="F545" r:id="rId7666" display="http://football6.myfantasyleague.com/2013/detailed?L=59380&amp;W=1&amp;P=10307&amp;YEAR=2012"/>
    <hyperlink ref="G545" r:id="rId7667" display="http://football6.myfantasyleague.com/2013/detailed?L=59380&amp;W=2&amp;P=10307&amp;YEAR=2012"/>
    <hyperlink ref="H545" r:id="rId7668" display="http://football6.myfantasyleague.com/2013/detailed?L=59380&amp;W=3&amp;P=10307&amp;YEAR=2012"/>
    <hyperlink ref="I545" r:id="rId7669" display="http://football6.myfantasyleague.com/2013/detailed?L=59380&amp;W=4&amp;P=10307&amp;YEAR=2012"/>
    <hyperlink ref="J545" r:id="rId7670" display="http://football6.myfantasyleague.com/2013/detailed?L=59380&amp;W=5&amp;P=10307&amp;YEAR=2012"/>
    <hyperlink ref="K545" r:id="rId7671" display="http://football6.myfantasyleague.com/2013/detailed?L=59380&amp;W=6&amp;P=10307&amp;YEAR=2012"/>
    <hyperlink ref="L545" r:id="rId7672" display="http://football6.myfantasyleague.com/2013/detailed?L=59380&amp;W=7&amp;P=10307&amp;YEAR=2012"/>
    <hyperlink ref="M545" r:id="rId7673" display="http://football6.myfantasyleague.com/2013/detailed?L=59380&amp;W=8&amp;P=10307&amp;YEAR=2012"/>
    <hyperlink ref="N545" r:id="rId7674" display="http://football6.myfantasyleague.com/2013/detailed?L=59380&amp;W=9&amp;P=10307&amp;YEAR=2012"/>
    <hyperlink ref="P545" r:id="rId7675" display="http://football6.myfantasyleague.com/2013/detailed?L=59380&amp;W=11&amp;P=10307&amp;YEAR=2012"/>
    <hyperlink ref="Q545" r:id="rId7676" display="http://football6.myfantasyleague.com/2013/detailed?L=59380&amp;W=12&amp;P=10307&amp;YEAR=2012"/>
    <hyperlink ref="R545" r:id="rId7677" display="http://football6.myfantasyleague.com/2013/detailed?L=59380&amp;W=13&amp;P=10307&amp;YEAR=2012"/>
    <hyperlink ref="S545" r:id="rId7678" display="http://football6.myfantasyleague.com/2013/detailed?L=59380&amp;W=14&amp;P=10307&amp;YEAR=2012"/>
    <hyperlink ref="T545" r:id="rId7679" display="http://football6.myfantasyleague.com/2013/detailed?L=59380&amp;W=15&amp;P=10307&amp;YEAR=2012"/>
    <hyperlink ref="U545" r:id="rId7680" display="http://football6.myfantasyleague.com/2013/detailed?L=59380&amp;W=16&amp;P=10307&amp;YEAR=2012"/>
    <hyperlink ref="V545" r:id="rId7681" display="http://football6.myfantasyleague.com/2013/detailed?L=59380&amp;W=17&amp;P=10307&amp;YEAR=2012"/>
    <hyperlink ref="W545" r:id="rId7682" tooltip="Franchise home page" display="http://football6.myfantasyleague.com/2013/options?L=59380&amp;F=0012&amp;O=07"/>
    <hyperlink ref="C546" r:id="rId7683" tooltip="Week 1: vs Giants Sun 5:30 p.m. PT" display="http://football6.myfantasyleague.com/2013/player?L=59380&amp;P=10877"/>
    <hyperlink ref="D546" r:id="rId7684" display="http://football6.myfantasyleague.com/2013/player?L=59380&amp;P=10877&amp;YEAR=2012"/>
    <hyperlink ref="F546" r:id="rId7685" display="http://football6.myfantasyleague.com/2013/detailed?L=59380&amp;W=1&amp;P=10877&amp;YEAR=2012"/>
    <hyperlink ref="G546" r:id="rId7686" display="http://football6.myfantasyleague.com/2013/detailed?L=59380&amp;W=2&amp;P=10877&amp;YEAR=2012"/>
    <hyperlink ref="H546" r:id="rId7687" display="http://football6.myfantasyleague.com/2013/detailed?L=59380&amp;W=3&amp;P=10877&amp;YEAR=2012"/>
    <hyperlink ref="I546" r:id="rId7688" display="http://football6.myfantasyleague.com/2013/detailed?L=59380&amp;W=4&amp;P=10877&amp;YEAR=2012"/>
    <hyperlink ref="K546" r:id="rId7689" display="http://football6.myfantasyleague.com/2013/detailed?L=59380&amp;W=6&amp;P=10877&amp;YEAR=2012"/>
    <hyperlink ref="L546" r:id="rId7690" display="http://football6.myfantasyleague.com/2013/detailed?L=59380&amp;W=7&amp;P=10877&amp;YEAR=2012"/>
    <hyperlink ref="M546" r:id="rId7691" display="http://football6.myfantasyleague.com/2013/detailed?L=59380&amp;W=8&amp;P=10877&amp;YEAR=2012"/>
    <hyperlink ref="N546" r:id="rId7692" display="http://football6.myfantasyleague.com/2013/detailed?L=59380&amp;W=9&amp;P=10877&amp;YEAR=2012"/>
    <hyperlink ref="O546" r:id="rId7693" display="http://football6.myfantasyleague.com/2013/detailed?L=59380&amp;W=10&amp;P=10877&amp;YEAR=2012"/>
    <hyperlink ref="P546" r:id="rId7694" display="http://football6.myfantasyleague.com/2013/detailed?L=59380&amp;W=11&amp;P=10877&amp;YEAR=2012"/>
    <hyperlink ref="Q546" r:id="rId7695" display="http://football6.myfantasyleague.com/2013/detailed?L=59380&amp;W=12&amp;P=10877&amp;YEAR=2012"/>
    <hyperlink ref="R546" r:id="rId7696" display="http://football6.myfantasyleague.com/2013/detailed?L=59380&amp;W=13&amp;P=10877&amp;YEAR=2012"/>
    <hyperlink ref="S546" r:id="rId7697" display="http://football6.myfantasyleague.com/2013/detailed?L=59380&amp;W=14&amp;P=10877&amp;YEAR=2012"/>
    <hyperlink ref="T546" r:id="rId7698" display="http://football6.myfantasyleague.com/2013/detailed?L=59380&amp;W=15&amp;P=10877&amp;YEAR=2012"/>
    <hyperlink ref="U546" r:id="rId7699" display="http://football6.myfantasyleague.com/2013/detailed?L=59380&amp;W=16&amp;P=10877&amp;YEAR=2012"/>
    <hyperlink ref="V546" r:id="rId7700" display="http://football6.myfantasyleague.com/2013/detailed?L=59380&amp;W=17&amp;P=10877&amp;YEAR=2012"/>
    <hyperlink ref="C547" r:id="rId7701" tooltip="Week 1: Bye" display="http://football6.myfantasyleague.com/2013/player?L=59380&amp;P=1275"/>
    <hyperlink ref="D547" r:id="rId7702" display="http://football6.myfantasyleague.com/2013/player?L=59380&amp;P=1275&amp;YEAR=2012"/>
    <hyperlink ref="F547" r:id="rId7703" display="http://football6.myfantasyleague.com/2013/detailed?L=59380&amp;W=1&amp;P=1275&amp;YEAR=2012"/>
    <hyperlink ref="G547" r:id="rId7704" display="http://football6.myfantasyleague.com/2013/detailed?L=59380&amp;W=2&amp;P=1275&amp;YEAR=2012"/>
    <hyperlink ref="H547" r:id="rId7705" display="http://football6.myfantasyleague.com/2013/detailed?L=59380&amp;W=3&amp;P=1275&amp;YEAR=2012"/>
    <hyperlink ref="I547" r:id="rId7706" display="http://football6.myfantasyleague.com/2013/detailed?L=59380&amp;W=4&amp;P=1275&amp;YEAR=2012"/>
    <hyperlink ref="K547" r:id="rId7707" display="http://football6.myfantasyleague.com/2013/detailed?L=59380&amp;W=6&amp;P=1275&amp;YEAR=2012"/>
    <hyperlink ref="L547" r:id="rId7708" display="http://football6.myfantasyleague.com/2013/detailed?L=59380&amp;W=7&amp;P=1275&amp;YEAR=2012"/>
    <hyperlink ref="M547" r:id="rId7709" display="http://football6.myfantasyleague.com/2013/detailed?L=59380&amp;W=8&amp;P=1275&amp;YEAR=2012"/>
    <hyperlink ref="N547" r:id="rId7710" display="http://football6.myfantasyleague.com/2013/detailed?L=59380&amp;W=9&amp;P=1275&amp;YEAR=2012"/>
    <hyperlink ref="O547" r:id="rId7711" display="http://football6.myfantasyleague.com/2013/detailed?L=59380&amp;W=10&amp;P=1275&amp;YEAR=2012"/>
    <hyperlink ref="P547" r:id="rId7712" display="http://football6.myfantasyleague.com/2013/detailed?L=59380&amp;W=11&amp;P=1275&amp;YEAR=2012"/>
    <hyperlink ref="Q547" r:id="rId7713" display="http://football6.myfantasyleague.com/2013/detailed?L=59380&amp;W=12&amp;P=1275&amp;YEAR=2012"/>
    <hyperlink ref="R547" r:id="rId7714" display="http://football6.myfantasyleague.com/2013/detailed?L=59380&amp;W=13&amp;P=1275&amp;YEAR=2012"/>
    <hyperlink ref="S547" r:id="rId7715" display="http://football6.myfantasyleague.com/2013/detailed?L=59380&amp;W=14&amp;P=1275&amp;YEAR=2012"/>
    <hyperlink ref="T547" r:id="rId7716" display="http://football6.myfantasyleague.com/2013/detailed?L=59380&amp;W=15&amp;P=1275&amp;YEAR=2012"/>
    <hyperlink ref="U547" r:id="rId7717" display="http://football6.myfantasyleague.com/2013/detailed?L=59380&amp;W=16&amp;P=1275&amp;YEAR=2012"/>
    <hyperlink ref="V547" r:id="rId7718" display="http://football6.myfantasyleague.com/2013/detailed?L=59380&amp;W=17&amp;P=1275&amp;YEAR=2012"/>
    <hyperlink ref="C548" r:id="rId7719" tooltip="Week 1: at Colts Sun 10:00 a.m. PT" display="http://football6.myfantasyleague.com/2013/player?L=59380&amp;P=7669"/>
    <hyperlink ref="D548" r:id="rId7720" display="http://football6.myfantasyleague.com/2013/player?L=59380&amp;P=7669&amp;YEAR=2012"/>
    <hyperlink ref="F548" r:id="rId7721" display="http://football6.myfantasyleague.com/2013/detailed?L=59380&amp;W=1&amp;P=7669&amp;YEAR=2012"/>
    <hyperlink ref="G548" r:id="rId7722" display="http://football6.myfantasyleague.com/2013/detailed?L=59380&amp;W=2&amp;P=7669&amp;YEAR=2012"/>
    <hyperlink ref="H548" r:id="rId7723" display="http://football6.myfantasyleague.com/2013/detailed?L=59380&amp;W=3&amp;P=7669&amp;YEAR=2012"/>
    <hyperlink ref="I548" r:id="rId7724" display="http://football6.myfantasyleague.com/2013/detailed?L=59380&amp;W=4&amp;P=7669&amp;YEAR=2012"/>
    <hyperlink ref="K548" r:id="rId7725" display="http://football6.myfantasyleague.com/2013/detailed?L=59380&amp;W=6&amp;P=7669&amp;YEAR=2012"/>
    <hyperlink ref="L548" r:id="rId7726" display="http://football6.myfantasyleague.com/2013/detailed?L=59380&amp;W=7&amp;P=7669&amp;YEAR=2012"/>
    <hyperlink ref="M548" r:id="rId7727" display="http://football6.myfantasyleague.com/2013/detailed?L=59380&amp;W=8&amp;P=7669&amp;YEAR=2012"/>
    <hyperlink ref="N548" r:id="rId7728" display="http://football6.myfantasyleague.com/2013/detailed?L=59380&amp;W=9&amp;P=7669&amp;YEAR=2012"/>
    <hyperlink ref="O548" r:id="rId7729" display="http://football6.myfantasyleague.com/2013/detailed?L=59380&amp;W=10&amp;P=7669&amp;YEAR=2012"/>
    <hyperlink ref="P548" r:id="rId7730" display="http://football6.myfantasyleague.com/2013/detailed?L=59380&amp;W=11&amp;P=7669&amp;YEAR=2012"/>
    <hyperlink ref="Q548" r:id="rId7731" display="http://football6.myfantasyleague.com/2013/detailed?L=59380&amp;W=12&amp;P=7669&amp;YEAR=2012"/>
    <hyperlink ref="R548" r:id="rId7732" display="http://football6.myfantasyleague.com/2013/detailed?L=59380&amp;W=13&amp;P=7669&amp;YEAR=2012"/>
    <hyperlink ref="S548" r:id="rId7733" display="http://football6.myfantasyleague.com/2013/detailed?L=59380&amp;W=14&amp;P=7669&amp;YEAR=2012"/>
    <hyperlink ref="T548" r:id="rId7734" display="http://football6.myfantasyleague.com/2013/detailed?L=59380&amp;W=15&amp;P=7669&amp;YEAR=2012"/>
    <hyperlink ref="U548" r:id="rId7735" display="http://football6.myfantasyleague.com/2013/detailed?L=59380&amp;W=16&amp;P=7669&amp;YEAR=2012"/>
    <hyperlink ref="V548" r:id="rId7736" display="http://football6.myfantasyleague.com/2013/detailed?L=59380&amp;W=17&amp;P=7669&amp;YEAR=2012"/>
    <hyperlink ref="C549" r:id="rId7737" tooltip="Week 1: at Redskins Mon 4:10 p.m. PT" display="http://football6.myfantasyleague.com/2013/player?L=59380&amp;P=9941"/>
    <hyperlink ref="D549" r:id="rId7738" display="http://football6.myfantasyleague.com/2013/player?L=59380&amp;P=9941&amp;YEAR=2012"/>
    <hyperlink ref="F549" r:id="rId7739" display="http://football6.myfantasyleague.com/2013/detailed?L=59380&amp;W=1&amp;P=9941&amp;YEAR=2012"/>
    <hyperlink ref="G549" r:id="rId7740" display="http://football6.myfantasyleague.com/2013/detailed?L=59380&amp;W=2&amp;P=9941&amp;YEAR=2012"/>
    <hyperlink ref="H549" r:id="rId7741" display="http://football6.myfantasyleague.com/2013/detailed?L=59380&amp;W=3&amp;P=9941&amp;YEAR=2012"/>
    <hyperlink ref="I549" r:id="rId7742" display="http://football6.myfantasyleague.com/2013/detailed?L=59380&amp;W=4&amp;P=9941&amp;YEAR=2012"/>
    <hyperlink ref="J549" r:id="rId7743" display="http://football6.myfantasyleague.com/2013/detailed?L=59380&amp;W=5&amp;P=9941&amp;YEAR=2012"/>
    <hyperlink ref="K549" r:id="rId7744" display="http://football6.myfantasyleague.com/2013/detailed?L=59380&amp;W=6&amp;P=9941&amp;YEAR=2012"/>
    <hyperlink ref="M549" r:id="rId7745" display="http://football6.myfantasyleague.com/2013/detailed?L=59380&amp;W=8&amp;P=9941&amp;YEAR=2012"/>
    <hyperlink ref="N549" r:id="rId7746" display="http://football6.myfantasyleague.com/2013/detailed?L=59380&amp;W=9&amp;P=9941&amp;YEAR=2012"/>
    <hyperlink ref="O549" r:id="rId7747" display="http://football6.myfantasyleague.com/2013/detailed?L=59380&amp;W=10&amp;P=9941&amp;YEAR=2012"/>
    <hyperlink ref="P549" r:id="rId7748" display="http://football6.myfantasyleague.com/2013/detailed?L=59380&amp;W=11&amp;P=9941&amp;YEAR=2012"/>
    <hyperlink ref="Q549" r:id="rId7749" display="http://football6.myfantasyleague.com/2013/detailed?L=59380&amp;W=12&amp;P=9941&amp;YEAR=2012"/>
    <hyperlink ref="R549" r:id="rId7750" display="http://football6.myfantasyleague.com/2013/detailed?L=59380&amp;W=13&amp;P=9941&amp;YEAR=2012"/>
    <hyperlink ref="S549" r:id="rId7751" display="http://football6.myfantasyleague.com/2013/detailed?L=59380&amp;W=14&amp;P=9941&amp;YEAR=2012"/>
    <hyperlink ref="T549" r:id="rId7752" display="http://football6.myfantasyleague.com/2013/detailed?L=59380&amp;W=15&amp;P=9941&amp;YEAR=2012"/>
    <hyperlink ref="C550" r:id="rId7753" tooltip="Week 1: vs Dolphins Sun 10:00 a.m. PT" display="http://football6.myfantasyleague.com/2013/player?L=59380&amp;P=9908"/>
    <hyperlink ref="D550" r:id="rId7754" display="http://football6.myfantasyleague.com/2013/player?L=59380&amp;P=9908&amp;YEAR=2012"/>
    <hyperlink ref="F550" r:id="rId7755" display="http://football6.myfantasyleague.com/2013/detailed?L=59380&amp;W=1&amp;P=9908&amp;YEAR=2012"/>
    <hyperlink ref="G550" r:id="rId7756" display="http://football6.myfantasyleague.com/2013/detailed?L=59380&amp;W=2&amp;P=9908&amp;YEAR=2012"/>
    <hyperlink ref="K550" r:id="rId7757" display="http://football6.myfantasyleague.com/2013/detailed?L=59380&amp;W=6&amp;P=9908&amp;YEAR=2012"/>
    <hyperlink ref="L550" r:id="rId7758" display="http://football6.myfantasyleague.com/2013/detailed?L=59380&amp;W=7&amp;P=9908&amp;YEAR=2012"/>
    <hyperlink ref="M550" r:id="rId7759" display="http://football6.myfantasyleague.com/2013/detailed?L=59380&amp;W=8&amp;P=9908&amp;YEAR=2012"/>
    <hyperlink ref="P550" r:id="rId7760" display="http://football6.myfantasyleague.com/2013/detailed?L=59380&amp;W=11&amp;P=9908&amp;YEAR=2012"/>
    <hyperlink ref="Q550" r:id="rId7761" display="http://football6.myfantasyleague.com/2013/detailed?L=59380&amp;W=12&amp;P=9908&amp;YEAR=2012"/>
    <hyperlink ref="R550" r:id="rId7762" display="http://football6.myfantasyleague.com/2013/detailed?L=59380&amp;W=13&amp;P=9908&amp;YEAR=2012"/>
    <hyperlink ref="S550" r:id="rId7763" display="http://football6.myfantasyleague.com/2013/detailed?L=59380&amp;W=14&amp;P=9908&amp;YEAR=2012"/>
    <hyperlink ref="T550" r:id="rId7764" display="http://football6.myfantasyleague.com/2013/detailed?L=59380&amp;W=15&amp;P=9908&amp;YEAR=2012"/>
    <hyperlink ref="U550" r:id="rId7765" display="http://football6.myfantasyleague.com/2013/detailed?L=59380&amp;W=16&amp;P=9908&amp;YEAR=2012"/>
    <hyperlink ref="V550" r:id="rId7766" display="http://football6.myfantasyleague.com/2013/detailed?L=59380&amp;W=17&amp;P=9908&amp;YEAR=2012"/>
    <hyperlink ref="C551" r:id="rId7767" tooltip="Week 1: vs Seahawks Sun 10:00 a.m. PT" display="http://football6.myfantasyleague.com/2013/player?L=59380&amp;P=9847"/>
    <hyperlink ref="D551" r:id="rId7768" display="http://football6.myfantasyleague.com/2013/player?L=59380&amp;P=9847&amp;YEAR=2012"/>
    <hyperlink ref="F551" r:id="rId7769" display="http://football6.myfantasyleague.com/2013/detailed?L=59380&amp;W=1&amp;P=9847&amp;YEAR=2012"/>
    <hyperlink ref="G551" r:id="rId7770" display="http://football6.myfantasyleague.com/2013/detailed?L=59380&amp;W=2&amp;P=9847&amp;YEAR=2012"/>
    <hyperlink ref="H551" r:id="rId7771" display="http://football6.myfantasyleague.com/2013/detailed?L=59380&amp;W=3&amp;P=9847&amp;YEAR=2012"/>
    <hyperlink ref="I551" r:id="rId7772" display="http://football6.myfantasyleague.com/2013/detailed?L=59380&amp;W=4&amp;P=9847&amp;YEAR=2012"/>
    <hyperlink ref="J551" r:id="rId7773" display="http://football6.myfantasyleague.com/2013/detailed?L=59380&amp;W=5&amp;P=9847&amp;YEAR=2012"/>
    <hyperlink ref="L551" r:id="rId7774" display="http://football6.myfantasyleague.com/2013/detailed?L=59380&amp;W=7&amp;P=9847&amp;YEAR=2012"/>
    <hyperlink ref="M551" r:id="rId7775" display="http://football6.myfantasyleague.com/2013/detailed?L=59380&amp;W=8&amp;P=9847&amp;YEAR=2012"/>
    <hyperlink ref="N551" r:id="rId7776" display="http://football6.myfantasyleague.com/2013/detailed?L=59380&amp;W=9&amp;P=9847&amp;YEAR=2012"/>
    <hyperlink ref="O551" r:id="rId7777" display="http://football6.myfantasyleague.com/2013/detailed?L=59380&amp;W=10&amp;P=9847&amp;YEAR=2012"/>
    <hyperlink ref="P551" r:id="rId7778" display="http://football6.myfantasyleague.com/2013/detailed?L=59380&amp;W=11&amp;P=9847&amp;YEAR=2012"/>
    <hyperlink ref="Q551" r:id="rId7779" display="http://football6.myfantasyleague.com/2013/detailed?L=59380&amp;W=12&amp;P=9847&amp;YEAR=2012"/>
    <hyperlink ref="R551" r:id="rId7780" display="http://football6.myfantasyleague.com/2013/detailed?L=59380&amp;W=13&amp;P=9847&amp;YEAR=2012"/>
    <hyperlink ref="S551" r:id="rId7781" display="http://football6.myfantasyleague.com/2013/detailed?L=59380&amp;W=14&amp;P=9847&amp;YEAR=2012"/>
    <hyperlink ref="T551" r:id="rId7782" display="http://football6.myfantasyleague.com/2013/detailed?L=59380&amp;W=15&amp;P=9847&amp;YEAR=2012"/>
    <hyperlink ref="U551" r:id="rId7783" display="http://football6.myfantasyleague.com/2013/detailed?L=59380&amp;W=16&amp;P=9847&amp;YEAR=2012"/>
    <hyperlink ref="W551" r:id="rId7784" tooltip="Franchise home page" display="http://football6.myfantasyleague.com/2013/options?L=59380&amp;F=0012&amp;O=07"/>
    <hyperlink ref="C552" r:id="rId7785" tooltip="Week 1: Bye" display="http://football6.myfantasyleague.com/2013/player?L=59380&amp;P=10373"/>
    <hyperlink ref="D552" r:id="rId7786" display="http://football6.myfantasyleague.com/2013/player?L=59380&amp;P=10373&amp;YEAR=2012"/>
    <hyperlink ref="F552" r:id="rId7787" display="http://football6.myfantasyleague.com/2013/detailed?L=59380&amp;W=1&amp;P=10373&amp;YEAR=2012"/>
    <hyperlink ref="H552" r:id="rId7788" display="http://football6.myfantasyleague.com/2013/detailed?L=59380&amp;W=3&amp;P=10373&amp;YEAR=2012"/>
    <hyperlink ref="K552" r:id="rId7789" display="http://football6.myfantasyleague.com/2013/detailed?L=59380&amp;W=6&amp;P=10373&amp;YEAR=2012"/>
    <hyperlink ref="L552" r:id="rId7790" display="http://football6.myfantasyleague.com/2013/detailed?L=59380&amp;W=7&amp;P=10373&amp;YEAR=2012"/>
    <hyperlink ref="M552" r:id="rId7791" display="http://football6.myfantasyleague.com/2013/detailed?L=59380&amp;W=8&amp;P=10373&amp;YEAR=2012"/>
    <hyperlink ref="N552" r:id="rId7792" display="http://football6.myfantasyleague.com/2013/detailed?L=59380&amp;W=9&amp;P=10373&amp;YEAR=2012"/>
    <hyperlink ref="O552" r:id="rId7793" display="http://football6.myfantasyleague.com/2013/detailed?L=59380&amp;W=10&amp;P=10373&amp;YEAR=2012"/>
    <hyperlink ref="S552" r:id="rId7794" display="http://football6.myfantasyleague.com/2013/detailed?L=59380&amp;W=14&amp;P=10373&amp;YEAR=2012"/>
    <hyperlink ref="T552" r:id="rId7795" display="http://football6.myfantasyleague.com/2013/detailed?L=59380&amp;W=15&amp;P=10373&amp;YEAR=2012"/>
    <hyperlink ref="U552" r:id="rId7796" display="http://football6.myfantasyleague.com/2013/detailed?L=59380&amp;W=16&amp;P=10373&amp;YEAR=2012"/>
    <hyperlink ref="C553" r:id="rId7797" tooltip="Week 1: vs Falcons Sun 10:00 a.m. PT" display="http://football6.myfantasyleague.com/2013/player?L=59380&amp;P=8284"/>
    <hyperlink ref="D553" r:id="rId7798" display="http://football6.myfantasyleague.com/2013/player?L=59380&amp;P=8284&amp;YEAR=2012"/>
    <hyperlink ref="F553" r:id="rId7799" display="http://football6.myfantasyleague.com/2013/detailed?L=59380&amp;W=1&amp;P=8284&amp;YEAR=2012"/>
    <hyperlink ref="G553" r:id="rId7800" display="http://football6.myfantasyleague.com/2013/detailed?L=59380&amp;W=2&amp;P=8284&amp;YEAR=2012"/>
    <hyperlink ref="H553" r:id="rId7801" display="http://football6.myfantasyleague.com/2013/detailed?L=59380&amp;W=3&amp;P=8284&amp;YEAR=2012"/>
    <hyperlink ref="I553" r:id="rId7802" display="http://football6.myfantasyleague.com/2013/detailed?L=59380&amp;W=4&amp;P=8284&amp;YEAR=2012"/>
    <hyperlink ref="J553" r:id="rId7803" display="http://football6.myfantasyleague.com/2013/detailed?L=59380&amp;W=5&amp;P=8284&amp;YEAR=2012"/>
    <hyperlink ref="L553" r:id="rId7804" display="http://football6.myfantasyleague.com/2013/detailed?L=59380&amp;W=7&amp;P=8284&amp;YEAR=2012"/>
    <hyperlink ref="M553" r:id="rId7805" display="http://football6.myfantasyleague.com/2013/detailed?L=59380&amp;W=8&amp;P=8284&amp;YEAR=2012"/>
    <hyperlink ref="N553" r:id="rId7806" display="http://football6.myfantasyleague.com/2013/detailed?L=59380&amp;W=9&amp;P=8284&amp;YEAR=2012"/>
    <hyperlink ref="O553" r:id="rId7807" display="http://football6.myfantasyleague.com/2013/detailed?L=59380&amp;W=10&amp;P=8284&amp;YEAR=2012"/>
    <hyperlink ref="P553" r:id="rId7808" display="http://football6.myfantasyleague.com/2013/detailed?L=59380&amp;W=11&amp;P=8284&amp;YEAR=2012"/>
    <hyperlink ref="Q553" r:id="rId7809" display="http://football6.myfantasyleague.com/2013/detailed?L=59380&amp;W=12&amp;P=8284&amp;YEAR=2012"/>
    <hyperlink ref="R553" r:id="rId7810" display="http://football6.myfantasyleague.com/2013/detailed?L=59380&amp;W=13&amp;P=8284&amp;YEAR=2012"/>
    <hyperlink ref="S553" r:id="rId7811" display="http://football6.myfantasyleague.com/2013/detailed?L=59380&amp;W=14&amp;P=8284&amp;YEAR=2012"/>
    <hyperlink ref="T553" r:id="rId7812" display="http://football6.myfantasyleague.com/2013/detailed?L=59380&amp;W=15&amp;P=8284&amp;YEAR=2012"/>
    <hyperlink ref="U553" r:id="rId7813" display="http://football6.myfantasyleague.com/2013/detailed?L=59380&amp;W=16&amp;P=8284&amp;YEAR=2012"/>
    <hyperlink ref="V553" r:id="rId7814" display="http://football6.myfantasyleague.com/2013/detailed?L=59380&amp;W=17&amp;P=8284&amp;YEAR=2012"/>
    <hyperlink ref="W553" r:id="rId7815" tooltip="Franchise home page" display="http://football6.myfantasyleague.com/2013/options?L=59380&amp;F=0007&amp;O=07"/>
    <hyperlink ref="C554" r:id="rId7816" tooltip="Week 1: at 49ers Sun 1:25 p.m. PT" display="http://football6.myfantasyleague.com/2013/player?L=59380&amp;P=10064"/>
    <hyperlink ref="D554" r:id="rId7817" display="http://football6.myfantasyleague.com/2013/player?L=59380&amp;P=10064&amp;YEAR=2012"/>
    <hyperlink ref="I554" r:id="rId7818" display="http://football6.myfantasyleague.com/2013/detailed?L=59380&amp;W=4&amp;P=10064&amp;YEAR=2012"/>
    <hyperlink ref="K554" r:id="rId7819" display="http://football6.myfantasyleague.com/2013/detailed?L=59380&amp;W=6&amp;P=10064&amp;YEAR=2012"/>
    <hyperlink ref="Q554" r:id="rId7820" display="http://football6.myfantasyleague.com/2013/detailed?L=59380&amp;W=12&amp;P=10064&amp;YEAR=2012"/>
    <hyperlink ref="U554" r:id="rId7821" display="http://football6.myfantasyleague.com/2013/detailed?L=59380&amp;W=16&amp;P=10064&amp;YEAR=2012"/>
    <hyperlink ref="C555" r:id="rId7822" tooltip="Week 1: at Chargers Mon 7:20 p.m. PT" display="http://football6.myfantasyleague.com/2013/player?L=59380&amp;P=10293"/>
    <hyperlink ref="D555" r:id="rId7823" display="http://football6.myfantasyleague.com/2013/player?L=59380&amp;P=10293&amp;YEAR=2012"/>
    <hyperlink ref="L555" r:id="rId7824" display="http://football6.myfantasyleague.com/2013/detailed?L=59380&amp;W=7&amp;P=10293&amp;YEAR=2012"/>
    <hyperlink ref="O555" r:id="rId7825" display="http://football6.myfantasyleague.com/2013/detailed?L=59380&amp;W=10&amp;P=10293&amp;YEAR=2012"/>
    <hyperlink ref="Q555" r:id="rId7826" display="http://football6.myfantasyleague.com/2013/detailed?L=59380&amp;W=12&amp;P=10293&amp;YEAR=2012"/>
    <hyperlink ref="R555" r:id="rId7827" display="http://football6.myfantasyleague.com/2013/detailed?L=59380&amp;W=13&amp;P=10293&amp;YEAR=2012"/>
    <hyperlink ref="S555" r:id="rId7828" display="http://football6.myfantasyleague.com/2013/detailed?L=59380&amp;W=14&amp;P=10293&amp;YEAR=2012"/>
    <hyperlink ref="T555" r:id="rId7829" display="http://football6.myfantasyleague.com/2013/detailed?L=59380&amp;W=15&amp;P=10293&amp;YEAR=2012"/>
    <hyperlink ref="U555" r:id="rId7830" display="http://football6.myfantasyleague.com/2013/detailed?L=59380&amp;W=16&amp;P=10293&amp;YEAR=2012"/>
    <hyperlink ref="V555" r:id="rId7831" display="http://football6.myfantasyleague.com/2013/detailed?L=59380&amp;W=17&amp;P=10293&amp;YEAR=2012"/>
    <hyperlink ref="C556" r:id="rId7832" tooltip="Week 1: vs Ravens Thu 5:30 p.m. PT" display="http://football6.myfantasyleague.com/2013/player?L=59380&amp;P=10592"/>
    <hyperlink ref="D556" r:id="rId7833" display="http://football6.myfantasyleague.com/2013/player?L=59380&amp;P=10592&amp;YEAR=2012"/>
    <hyperlink ref="F556" r:id="rId7834" display="http://football6.myfantasyleague.com/2013/detailed?L=59380&amp;W=1&amp;P=10592&amp;YEAR=2012"/>
    <hyperlink ref="H556" r:id="rId7835" display="http://football6.myfantasyleague.com/2013/detailed?L=59380&amp;W=3&amp;P=10592&amp;YEAR=2012"/>
    <hyperlink ref="I556" r:id="rId7836" display="http://football6.myfantasyleague.com/2013/detailed?L=59380&amp;W=4&amp;P=10592&amp;YEAR=2012"/>
    <hyperlink ref="J556" r:id="rId7837" display="http://football6.myfantasyleague.com/2013/detailed?L=59380&amp;W=5&amp;P=10592&amp;YEAR=2012"/>
    <hyperlink ref="K556" r:id="rId7838" display="http://football6.myfantasyleague.com/2013/detailed?L=59380&amp;W=6&amp;P=10592&amp;YEAR=2012"/>
    <hyperlink ref="M556" r:id="rId7839" display="http://football6.myfantasyleague.com/2013/detailed?L=59380&amp;W=8&amp;P=10592&amp;YEAR=2012"/>
    <hyperlink ref="N556" r:id="rId7840" display="http://football6.myfantasyleague.com/2013/detailed?L=59380&amp;W=9&amp;P=10592&amp;YEAR=2012"/>
    <hyperlink ref="O556" r:id="rId7841" display="http://football6.myfantasyleague.com/2013/detailed?L=59380&amp;W=10&amp;P=10592&amp;YEAR=2012"/>
    <hyperlink ref="P556" r:id="rId7842" display="http://football6.myfantasyleague.com/2013/detailed?L=59380&amp;W=11&amp;P=10592&amp;YEAR=2012"/>
    <hyperlink ref="Q556" r:id="rId7843" display="http://football6.myfantasyleague.com/2013/detailed?L=59380&amp;W=12&amp;P=10592&amp;YEAR=2012"/>
    <hyperlink ref="R556" r:id="rId7844" display="http://football6.myfantasyleague.com/2013/detailed?L=59380&amp;W=13&amp;P=10592&amp;YEAR=2012"/>
    <hyperlink ref="S556" r:id="rId7845" display="http://football6.myfantasyleague.com/2013/detailed?L=59380&amp;W=14&amp;P=10592&amp;YEAR=2012"/>
    <hyperlink ref="T556" r:id="rId7846" display="http://football6.myfantasyleague.com/2013/detailed?L=59380&amp;W=15&amp;P=10592&amp;YEAR=2012"/>
    <hyperlink ref="U556" r:id="rId7847" display="http://football6.myfantasyleague.com/2013/detailed?L=59380&amp;W=16&amp;P=10592&amp;YEAR=2012"/>
    <hyperlink ref="V556" r:id="rId7848" display="http://football6.myfantasyleague.com/2013/detailed?L=59380&amp;W=17&amp;P=10592&amp;YEAR=2012"/>
    <hyperlink ref="C557" r:id="rId7849" tooltip="Week 1: Bye" display="http://football6.myfantasyleague.com/2013/player?L=59380&amp;P=8910"/>
    <hyperlink ref="D557" r:id="rId7850" display="http://football6.myfantasyleague.com/2013/player?L=59380&amp;P=8910&amp;YEAR=2012"/>
    <hyperlink ref="F557" r:id="rId7851" display="http://football6.myfantasyleague.com/2013/detailed?L=59380&amp;W=1&amp;P=8910&amp;YEAR=2012"/>
    <hyperlink ref="G557" r:id="rId7852" display="http://football6.myfantasyleague.com/2013/detailed?L=59380&amp;W=2&amp;P=8910&amp;YEAR=2012"/>
    <hyperlink ref="H557" r:id="rId7853" display="http://football6.myfantasyleague.com/2013/detailed?L=59380&amp;W=3&amp;P=8910&amp;YEAR=2012"/>
    <hyperlink ref="I557" r:id="rId7854" display="http://football6.myfantasyleague.com/2013/detailed?L=59380&amp;W=4&amp;P=8910&amp;YEAR=2012"/>
    <hyperlink ref="J557" r:id="rId7855" display="http://football6.myfantasyleague.com/2013/detailed?L=59380&amp;W=5&amp;P=8910&amp;YEAR=2012"/>
    <hyperlink ref="K557" r:id="rId7856" display="http://football6.myfantasyleague.com/2013/detailed?L=59380&amp;W=6&amp;P=8910&amp;YEAR=2012"/>
    <hyperlink ref="L557" r:id="rId7857" display="http://football6.myfantasyleague.com/2013/detailed?L=59380&amp;W=7&amp;P=8910&amp;YEAR=2012"/>
    <hyperlink ref="N557" r:id="rId7858" display="http://football6.myfantasyleague.com/2013/detailed?L=59380&amp;W=9&amp;P=8910&amp;YEAR=2012"/>
    <hyperlink ref="O557" r:id="rId7859" display="http://football6.myfantasyleague.com/2013/detailed?L=59380&amp;W=10&amp;P=8910&amp;YEAR=2012"/>
    <hyperlink ref="P557" r:id="rId7860" display="http://football6.myfantasyleague.com/2013/detailed?L=59380&amp;W=11&amp;P=8910&amp;YEAR=2012"/>
    <hyperlink ref="Q557" r:id="rId7861" display="http://football6.myfantasyleague.com/2013/detailed?L=59380&amp;W=12&amp;P=8910&amp;YEAR=2012"/>
    <hyperlink ref="R557" r:id="rId7862" display="http://football6.myfantasyleague.com/2013/detailed?L=59380&amp;W=13&amp;P=8910&amp;YEAR=2012"/>
    <hyperlink ref="S557" r:id="rId7863" display="http://football6.myfantasyleague.com/2013/detailed?L=59380&amp;W=14&amp;P=8910&amp;YEAR=2012"/>
    <hyperlink ref="T557" r:id="rId7864" display="http://football6.myfantasyleague.com/2013/detailed?L=59380&amp;W=15&amp;P=8910&amp;YEAR=2012"/>
    <hyperlink ref="U557" r:id="rId7865" display="http://football6.myfantasyleague.com/2013/detailed?L=59380&amp;W=16&amp;P=8910&amp;YEAR=2012"/>
    <hyperlink ref="V557" r:id="rId7866" display="http://football6.myfantasyleague.com/2013/detailed?L=59380&amp;W=17&amp;P=8910&amp;YEAR=2012"/>
    <hyperlink ref="C558" r:id="rId7867" tooltip="Week 1: vs Buccaneers Sun 10:00 a.m. PT" display="http://football6.myfantasyleague.com/2013/player?L=59380&amp;P=8697"/>
    <hyperlink ref="D558" r:id="rId7868" display="http://football6.myfantasyleague.com/2013/player?L=59380&amp;P=8697&amp;YEAR=2012"/>
    <hyperlink ref="F558" r:id="rId7869" display="http://football6.myfantasyleague.com/2013/detailed?L=59380&amp;W=1&amp;P=8697&amp;YEAR=2012"/>
    <hyperlink ref="G558" r:id="rId7870" display="http://football6.myfantasyleague.com/2013/detailed?L=59380&amp;W=2&amp;P=8697&amp;YEAR=2012"/>
    <hyperlink ref="H558" r:id="rId7871" display="http://football6.myfantasyleague.com/2013/detailed?L=59380&amp;W=3&amp;P=8697&amp;YEAR=2012"/>
    <hyperlink ref="I558" r:id="rId7872" display="http://football6.myfantasyleague.com/2013/detailed?L=59380&amp;W=4&amp;P=8697&amp;YEAR=2012"/>
    <hyperlink ref="J558" r:id="rId7873" display="http://football6.myfantasyleague.com/2013/detailed?L=59380&amp;W=5&amp;P=8697&amp;YEAR=2012"/>
    <hyperlink ref="K558" r:id="rId7874" display="http://football6.myfantasyleague.com/2013/detailed?L=59380&amp;W=6&amp;P=8697&amp;YEAR=2012"/>
    <hyperlink ref="L558" r:id="rId7875" display="http://football6.myfantasyleague.com/2013/detailed?L=59380&amp;W=7&amp;P=8697&amp;YEAR=2012"/>
    <hyperlink ref="M558" r:id="rId7876" display="http://football6.myfantasyleague.com/2013/detailed?L=59380&amp;W=8&amp;P=8697&amp;YEAR=2012"/>
    <hyperlink ref="O558" r:id="rId7877" display="http://football6.myfantasyleague.com/2013/detailed?L=59380&amp;W=10&amp;P=8697&amp;YEAR=2012"/>
    <hyperlink ref="P558" r:id="rId7878" display="http://football6.myfantasyleague.com/2013/detailed?L=59380&amp;W=11&amp;P=8697&amp;YEAR=2012"/>
    <hyperlink ref="Q558" r:id="rId7879" display="http://football6.myfantasyleague.com/2013/detailed?L=59380&amp;W=12&amp;P=8697&amp;YEAR=2012"/>
    <hyperlink ref="R558" r:id="rId7880" display="http://football6.myfantasyleague.com/2013/detailed?L=59380&amp;W=13&amp;P=8697&amp;YEAR=2012"/>
    <hyperlink ref="S558" r:id="rId7881" display="http://football6.myfantasyleague.com/2013/detailed?L=59380&amp;W=14&amp;P=8697&amp;YEAR=2012"/>
    <hyperlink ref="T558" r:id="rId7882" display="http://football6.myfantasyleague.com/2013/detailed?L=59380&amp;W=15&amp;P=8697&amp;YEAR=2012"/>
    <hyperlink ref="U558" r:id="rId7883" display="http://football6.myfantasyleague.com/2013/detailed?L=59380&amp;W=16&amp;P=8697&amp;YEAR=2012"/>
    <hyperlink ref="V558" r:id="rId7884" display="http://football6.myfantasyleague.com/2013/detailed?L=59380&amp;W=17&amp;P=8697&amp;YEAR=2012"/>
    <hyperlink ref="W558" r:id="rId7885" tooltip="Franchise home page" display="http://football6.myfantasyleague.com/2013/options?L=59380&amp;F=0012&amp;O=07"/>
    <hyperlink ref="C559" r:id="rId7886" tooltip="Week 1: at 49ers Sun 1:25 p.m. PT" display="http://football6.myfantasyleague.com/2013/player?L=59380&amp;P=10530"/>
    <hyperlink ref="D559" r:id="rId7887" display="http://football6.myfantasyleague.com/2013/player?L=59380&amp;P=10530&amp;YEAR=2012"/>
    <hyperlink ref="S559" r:id="rId7888" display="http://football6.myfantasyleague.com/2013/detailed?L=59380&amp;W=14&amp;P=10530&amp;YEAR=2012"/>
    <hyperlink ref="T559" r:id="rId7889" display="http://football6.myfantasyleague.com/2013/detailed?L=59380&amp;W=15&amp;P=10530&amp;YEAR=2012"/>
    <hyperlink ref="U559" r:id="rId7890" display="http://football6.myfantasyleague.com/2013/detailed?L=59380&amp;W=16&amp;P=10530&amp;YEAR=2012"/>
    <hyperlink ref="V559" r:id="rId7891" display="http://football6.myfantasyleague.com/2013/detailed?L=59380&amp;W=17&amp;P=10530&amp;YEAR=2012"/>
    <hyperlink ref="C560" r:id="rId7892" tooltip="Week 1: vs Giants Sun 5:30 p.m. PT" display="http://football6.myfantasyleague.com/2013/player?L=59380&amp;P=10410"/>
    <hyperlink ref="D560" r:id="rId7893" display="http://football6.myfantasyleague.com/2013/player?L=59380&amp;P=10410&amp;YEAR=2012"/>
    <hyperlink ref="F560" r:id="rId7894" display="http://football6.myfantasyleague.com/2013/detailed?L=59380&amp;W=1&amp;P=10410&amp;YEAR=2012"/>
    <hyperlink ref="G560" r:id="rId7895" display="http://football6.myfantasyleague.com/2013/detailed?L=59380&amp;W=2&amp;P=10410&amp;YEAR=2012"/>
    <hyperlink ref="H560" r:id="rId7896" display="http://football6.myfantasyleague.com/2013/detailed?L=59380&amp;W=3&amp;P=10410&amp;YEAR=2012"/>
    <hyperlink ref="I560" r:id="rId7897" display="http://football6.myfantasyleague.com/2013/detailed?L=59380&amp;W=4&amp;P=10410&amp;YEAR=2012"/>
    <hyperlink ref="K560" r:id="rId7898" display="http://football6.myfantasyleague.com/2013/detailed?L=59380&amp;W=6&amp;P=10410&amp;YEAR=2012"/>
    <hyperlink ref="L560" r:id="rId7899" display="http://football6.myfantasyleague.com/2013/detailed?L=59380&amp;W=7&amp;P=10410&amp;YEAR=2012"/>
    <hyperlink ref="M560" r:id="rId7900" display="http://football6.myfantasyleague.com/2013/detailed?L=59380&amp;W=8&amp;P=10410&amp;YEAR=2012"/>
    <hyperlink ref="N560" r:id="rId7901" display="http://football6.myfantasyleague.com/2013/detailed?L=59380&amp;W=9&amp;P=10410&amp;YEAR=2012"/>
    <hyperlink ref="O560" r:id="rId7902" display="http://football6.myfantasyleague.com/2013/detailed?L=59380&amp;W=10&amp;P=10410&amp;YEAR=2012"/>
    <hyperlink ref="P560" r:id="rId7903" display="http://football6.myfantasyleague.com/2013/detailed?L=59380&amp;W=11&amp;P=10410&amp;YEAR=2012"/>
    <hyperlink ref="Q560" r:id="rId7904" display="http://football6.myfantasyleague.com/2013/detailed?L=59380&amp;W=12&amp;P=10410&amp;YEAR=2012"/>
    <hyperlink ref="R560" r:id="rId7905" display="http://football6.myfantasyleague.com/2013/detailed?L=59380&amp;W=13&amp;P=10410&amp;YEAR=2012"/>
    <hyperlink ref="S560" r:id="rId7906" display="http://football6.myfantasyleague.com/2013/detailed?L=59380&amp;W=14&amp;P=10410&amp;YEAR=2012"/>
    <hyperlink ref="T560" r:id="rId7907" display="http://football6.myfantasyleague.com/2013/detailed?L=59380&amp;W=15&amp;P=10410&amp;YEAR=2012"/>
    <hyperlink ref="U560" r:id="rId7908" display="http://football6.myfantasyleague.com/2013/detailed?L=59380&amp;W=16&amp;P=10410&amp;YEAR=2012"/>
    <hyperlink ref="V560" r:id="rId7909" display="http://football6.myfantasyleague.com/2013/detailed?L=59380&amp;W=17&amp;P=10410&amp;YEAR=2012"/>
    <hyperlink ref="C561" r:id="rId7910" tooltip="Week 1: vs Chiefs Sun 10:00 a.m. PT" display="http://football6.myfantasyleague.com/2013/player?L=59380&amp;P=10873"/>
    <hyperlink ref="D561" r:id="rId7911" display="http://football6.myfantasyleague.com/2013/player?L=59380&amp;P=10873&amp;YEAR=2012"/>
    <hyperlink ref="G561" r:id="rId7912" display="http://football6.myfantasyleague.com/2013/detailed?L=59380&amp;W=2&amp;P=10873&amp;YEAR=2012"/>
    <hyperlink ref="H561" r:id="rId7913" display="http://football6.myfantasyleague.com/2013/detailed?L=59380&amp;W=3&amp;P=10873&amp;YEAR=2012"/>
    <hyperlink ref="I561" r:id="rId7914" display="http://football6.myfantasyleague.com/2013/detailed?L=59380&amp;W=4&amp;P=10873&amp;YEAR=2012"/>
    <hyperlink ref="J561" r:id="rId7915" display="http://football6.myfantasyleague.com/2013/detailed?L=59380&amp;W=5&amp;P=10873&amp;YEAR=2012"/>
    <hyperlink ref="L561" r:id="rId7916" display="http://football6.myfantasyleague.com/2013/detailed?L=59380&amp;W=7&amp;P=10873&amp;YEAR=2012"/>
    <hyperlink ref="M561" r:id="rId7917" display="http://football6.myfantasyleague.com/2013/detailed?L=59380&amp;W=8&amp;P=10873&amp;YEAR=2012"/>
    <hyperlink ref="N561" r:id="rId7918" display="http://football6.myfantasyleague.com/2013/detailed?L=59380&amp;W=9&amp;P=10873&amp;YEAR=2012"/>
    <hyperlink ref="O561" r:id="rId7919" display="http://football6.myfantasyleague.com/2013/detailed?L=59380&amp;W=10&amp;P=10873&amp;YEAR=2012"/>
    <hyperlink ref="P561" r:id="rId7920" display="http://football6.myfantasyleague.com/2013/detailed?L=59380&amp;W=11&amp;P=10873&amp;YEAR=2012"/>
    <hyperlink ref="Q561" r:id="rId7921" display="http://football6.myfantasyleague.com/2013/detailed?L=59380&amp;W=12&amp;P=10873&amp;YEAR=2012"/>
    <hyperlink ref="R561" r:id="rId7922" display="http://football6.myfantasyleague.com/2013/detailed?L=59380&amp;W=13&amp;P=10873&amp;YEAR=2012"/>
    <hyperlink ref="S561" r:id="rId7923" display="http://football6.myfantasyleague.com/2013/detailed?L=59380&amp;W=14&amp;P=10873&amp;YEAR=2012"/>
    <hyperlink ref="T561" r:id="rId7924" display="http://football6.myfantasyleague.com/2013/detailed?L=59380&amp;W=15&amp;P=10873&amp;YEAR=2012"/>
    <hyperlink ref="U561" r:id="rId7925" display="http://football6.myfantasyleague.com/2013/detailed?L=59380&amp;W=16&amp;P=10873&amp;YEAR=2012"/>
    <hyperlink ref="V561" r:id="rId7926" display="http://football6.myfantasyleague.com/2013/detailed?L=59380&amp;W=17&amp;P=10873&amp;YEAR=2012"/>
    <hyperlink ref="C562" r:id="rId7927" tooltip="Week 1: at Bears Sun 10:00 a.m. PT" display="http://football6.myfantasyleague.com/2013/player?L=59380&amp;P=7231"/>
    <hyperlink ref="D562" r:id="rId7928" display="http://football6.myfantasyleague.com/2013/player?L=59380&amp;P=7231&amp;YEAR=2012"/>
    <hyperlink ref="J562" r:id="rId7929" display="http://football6.myfantasyleague.com/2013/detailed?L=59380&amp;W=5&amp;P=7231&amp;YEAR=2012"/>
    <hyperlink ref="K562" r:id="rId7930" display="http://football6.myfantasyleague.com/2013/detailed?L=59380&amp;W=6&amp;P=7231&amp;YEAR=2012"/>
    <hyperlink ref="L562" r:id="rId7931" display="http://football6.myfantasyleague.com/2013/detailed?L=59380&amp;W=7&amp;P=7231&amp;YEAR=2012"/>
    <hyperlink ref="M562" r:id="rId7932" display="http://football6.myfantasyleague.com/2013/detailed?L=59380&amp;W=8&amp;P=7231&amp;YEAR=2012"/>
    <hyperlink ref="N562" r:id="rId7933" display="http://football6.myfantasyleague.com/2013/detailed?L=59380&amp;W=9&amp;P=7231&amp;YEAR=2012"/>
    <hyperlink ref="O562" r:id="rId7934" display="http://football6.myfantasyleague.com/2013/detailed?L=59380&amp;W=10&amp;P=7231&amp;YEAR=2012"/>
    <hyperlink ref="P562" r:id="rId7935" display="http://football6.myfantasyleague.com/2013/detailed?L=59380&amp;W=11&amp;P=7231&amp;YEAR=2012"/>
    <hyperlink ref="Q562" r:id="rId7936" display="http://football6.myfantasyleague.com/2013/detailed?L=59380&amp;W=12&amp;P=7231&amp;YEAR=2012"/>
    <hyperlink ref="R562" r:id="rId7937" display="http://football6.myfantasyleague.com/2013/detailed?L=59380&amp;W=13&amp;P=7231&amp;YEAR=2012"/>
    <hyperlink ref="S562" r:id="rId7938" display="http://football6.myfantasyleague.com/2013/detailed?L=59380&amp;W=14&amp;P=7231&amp;YEAR=2012"/>
    <hyperlink ref="T562" r:id="rId7939" display="http://football6.myfantasyleague.com/2013/detailed?L=59380&amp;W=15&amp;P=7231&amp;YEAR=2012"/>
    <hyperlink ref="U562" r:id="rId7940" display="http://football6.myfantasyleague.com/2013/detailed?L=59380&amp;W=16&amp;P=7231&amp;YEAR=2012"/>
    <hyperlink ref="V562" r:id="rId7941" display="http://football6.myfantasyleague.com/2013/detailed?L=59380&amp;W=17&amp;P=7231&amp;YEAR=2012"/>
    <hyperlink ref="C563" r:id="rId7942" tooltip="Week 1: vs Falcons Sun 10:00 a.m. PT" display="http://football6.myfantasyleague.com/2013/player?L=59380&amp;P=9360"/>
    <hyperlink ref="D563" r:id="rId7943" display="http://football6.myfantasyleague.com/2013/player?L=59380&amp;P=9360&amp;YEAR=2012"/>
    <hyperlink ref="F563" r:id="rId7944" display="http://football6.myfantasyleague.com/2013/detailed?L=59380&amp;W=1&amp;P=9360&amp;YEAR=2012"/>
    <hyperlink ref="G563" r:id="rId7945" display="http://football6.myfantasyleague.com/2013/detailed?L=59380&amp;W=2&amp;P=9360&amp;YEAR=2012"/>
    <hyperlink ref="H563" r:id="rId7946" display="http://football6.myfantasyleague.com/2013/detailed?L=59380&amp;W=3&amp;P=9360&amp;YEAR=2012"/>
    <hyperlink ref="I563" r:id="rId7947" display="http://football6.myfantasyleague.com/2013/detailed?L=59380&amp;W=4&amp;P=9360&amp;YEAR=2012"/>
    <hyperlink ref="J563" r:id="rId7948" display="http://football6.myfantasyleague.com/2013/detailed?L=59380&amp;W=5&amp;P=9360&amp;YEAR=2012"/>
    <hyperlink ref="L563" r:id="rId7949" display="http://football6.myfantasyleague.com/2013/detailed?L=59380&amp;W=7&amp;P=9360&amp;YEAR=2012"/>
    <hyperlink ref="M563" r:id="rId7950" display="http://football6.myfantasyleague.com/2013/detailed?L=59380&amp;W=8&amp;P=9360&amp;YEAR=2012"/>
    <hyperlink ref="N563" r:id="rId7951" display="http://football6.myfantasyleague.com/2013/detailed?L=59380&amp;W=9&amp;P=9360&amp;YEAR=2012"/>
    <hyperlink ref="O563" r:id="rId7952" display="http://football6.myfantasyleague.com/2013/detailed?L=59380&amp;W=10&amp;P=9360&amp;YEAR=2012"/>
    <hyperlink ref="P563" r:id="rId7953" display="http://football6.myfantasyleague.com/2013/detailed?L=59380&amp;W=11&amp;P=9360&amp;YEAR=2012"/>
    <hyperlink ref="Q563" r:id="rId7954" display="http://football6.myfantasyleague.com/2013/detailed?L=59380&amp;W=12&amp;P=9360&amp;YEAR=2012"/>
    <hyperlink ref="R563" r:id="rId7955" display="http://football6.myfantasyleague.com/2013/detailed?L=59380&amp;W=13&amp;P=9360&amp;YEAR=2012"/>
    <hyperlink ref="S563" r:id="rId7956" display="http://football6.myfantasyleague.com/2013/detailed?L=59380&amp;W=14&amp;P=9360&amp;YEAR=2012"/>
    <hyperlink ref="T563" r:id="rId7957" display="http://football6.myfantasyleague.com/2013/detailed?L=59380&amp;W=15&amp;P=9360&amp;YEAR=2012"/>
    <hyperlink ref="U563" r:id="rId7958" display="http://football6.myfantasyleague.com/2013/detailed?L=59380&amp;W=16&amp;P=9360&amp;YEAR=2012"/>
    <hyperlink ref="V563" r:id="rId7959" display="http://football6.myfantasyleague.com/2013/detailed?L=59380&amp;W=17&amp;P=9360&amp;YEAR=2012"/>
    <hyperlink ref="C564" r:id="rId7960" tooltip="Week 1: at Browns Sun 10:00 a.m. PT" display="http://football6.myfantasyleague.com/2013/player?L=59380&amp;P=9545"/>
    <hyperlink ref="D564" r:id="rId7961" display="http://football6.myfantasyleague.com/2013/player?L=59380&amp;P=9545&amp;YEAR=2012"/>
    <hyperlink ref="F564" r:id="rId7962" display="http://football6.myfantasyleague.com/2013/detailed?L=59380&amp;W=1&amp;P=9545&amp;YEAR=2012"/>
    <hyperlink ref="G564" r:id="rId7963" display="http://football6.myfantasyleague.com/2013/detailed?L=59380&amp;W=2&amp;P=9545&amp;YEAR=2012"/>
    <hyperlink ref="H564" r:id="rId7964" display="http://football6.myfantasyleague.com/2013/detailed?L=59380&amp;W=3&amp;P=9545&amp;YEAR=2012"/>
    <hyperlink ref="I564" r:id="rId7965" display="http://football6.myfantasyleague.com/2013/detailed?L=59380&amp;W=4&amp;P=9545&amp;YEAR=2012"/>
    <hyperlink ref="J564" r:id="rId7966" display="http://football6.myfantasyleague.com/2013/detailed?L=59380&amp;W=5&amp;P=9545&amp;YEAR=2012"/>
    <hyperlink ref="K564" r:id="rId7967" display="http://football6.myfantasyleague.com/2013/detailed?L=59380&amp;W=6&amp;P=9545&amp;YEAR=2012"/>
    <hyperlink ref="M564" r:id="rId7968" display="http://football6.myfantasyleague.com/2013/detailed?L=59380&amp;W=8&amp;P=9545&amp;YEAR=2012"/>
    <hyperlink ref="N564" r:id="rId7969" display="http://football6.myfantasyleague.com/2013/detailed?L=59380&amp;W=9&amp;P=9545&amp;YEAR=2012"/>
    <hyperlink ref="O564" r:id="rId7970" display="http://football6.myfantasyleague.com/2013/detailed?L=59380&amp;W=10&amp;P=9545&amp;YEAR=2012"/>
    <hyperlink ref="P564" r:id="rId7971" display="http://football6.myfantasyleague.com/2013/detailed?L=59380&amp;W=11&amp;P=9545&amp;YEAR=2012"/>
    <hyperlink ref="Q564" r:id="rId7972" display="http://football6.myfantasyleague.com/2013/detailed?L=59380&amp;W=12&amp;P=9545&amp;YEAR=2012"/>
    <hyperlink ref="R564" r:id="rId7973" display="http://football6.myfantasyleague.com/2013/detailed?L=59380&amp;W=13&amp;P=9545&amp;YEAR=2012"/>
    <hyperlink ref="S564" r:id="rId7974" display="http://football6.myfantasyleague.com/2013/detailed?L=59380&amp;W=14&amp;P=9545&amp;YEAR=2012"/>
    <hyperlink ref="T564" r:id="rId7975" display="http://football6.myfantasyleague.com/2013/detailed?L=59380&amp;W=15&amp;P=9545&amp;YEAR=2012"/>
    <hyperlink ref="U564" r:id="rId7976" display="http://football6.myfantasyleague.com/2013/detailed?L=59380&amp;W=16&amp;P=9545&amp;YEAR=2012"/>
    <hyperlink ref="V564" r:id="rId7977" display="http://football6.myfantasyleague.com/2013/detailed?L=59380&amp;W=17&amp;P=9545&amp;YEAR=2012"/>
    <hyperlink ref="W564" r:id="rId7978" tooltip="Franchise home page" display="http://football6.myfantasyleague.com/2013/options?L=59380&amp;F=0005&amp;O=07"/>
    <hyperlink ref="C565" r:id="rId7979" tooltip="Week 1: at Jaguars Sun 10:00 a.m. PT" display="http://football6.myfantasyleague.com/2013/player?L=59380&amp;P=11040"/>
    <hyperlink ref="D565" r:id="rId7980" display="http://football6.myfantasyleague.com/2013/player?L=59380&amp;P=11040&amp;YEAR=2012"/>
    <hyperlink ref="G565" r:id="rId7981" display="http://football6.myfantasyleague.com/2013/detailed?L=59380&amp;W=2&amp;P=11040&amp;YEAR=2012"/>
    <hyperlink ref="H565" r:id="rId7982" display="http://football6.myfantasyleague.com/2013/detailed?L=59380&amp;W=3&amp;P=11040&amp;YEAR=2012"/>
    <hyperlink ref="I565" r:id="rId7983" display="http://football6.myfantasyleague.com/2013/detailed?L=59380&amp;W=4&amp;P=11040&amp;YEAR=2012"/>
    <hyperlink ref="J565" r:id="rId7984" display="http://football6.myfantasyleague.com/2013/detailed?L=59380&amp;W=5&amp;P=11040&amp;YEAR=2012"/>
    <hyperlink ref="N565" r:id="rId7985" display="http://football6.myfantasyleague.com/2013/detailed?L=59380&amp;W=9&amp;P=11040&amp;YEAR=2012"/>
    <hyperlink ref="R565" r:id="rId7986" display="http://football6.myfantasyleague.com/2013/detailed?L=59380&amp;W=13&amp;P=11040&amp;YEAR=2012"/>
    <hyperlink ref="S565" r:id="rId7987" display="http://football6.myfantasyleague.com/2013/detailed?L=59380&amp;W=14&amp;P=11040&amp;YEAR=2012"/>
    <hyperlink ref="T565" r:id="rId7988" display="http://football6.myfantasyleague.com/2013/detailed?L=59380&amp;W=15&amp;P=11040&amp;YEAR=2012"/>
    <hyperlink ref="U565" r:id="rId7989" display="http://football6.myfantasyleague.com/2013/detailed?L=59380&amp;W=16&amp;P=11040&amp;YEAR=2012"/>
    <hyperlink ref="V565" r:id="rId7990" display="http://football6.myfantasyleague.com/2013/detailed?L=59380&amp;W=17&amp;P=11040&amp;YEAR=2012"/>
    <hyperlink ref="C566" r:id="rId7991" tooltip="Week 1: vs Seahawks Sun 10:00 a.m. PT" display="http://football6.myfantasyleague.com/2013/player?L=59380&amp;P=7458"/>
    <hyperlink ref="D566" r:id="rId7992" display="http://football6.myfantasyleague.com/2013/player?L=59380&amp;P=7458&amp;YEAR=2012"/>
    <hyperlink ref="F566" r:id="rId7993" display="http://football6.myfantasyleague.com/2013/detailed?L=59380&amp;W=1&amp;P=7458&amp;YEAR=2012"/>
    <hyperlink ref="H566" r:id="rId7994" display="http://football6.myfantasyleague.com/2013/detailed?L=59380&amp;W=3&amp;P=7458&amp;YEAR=2012"/>
    <hyperlink ref="I566" r:id="rId7995" display="http://football6.myfantasyleague.com/2013/detailed?L=59380&amp;W=4&amp;P=7458&amp;YEAR=2012"/>
    <hyperlink ref="J566" r:id="rId7996" display="http://football6.myfantasyleague.com/2013/detailed?L=59380&amp;W=5&amp;P=7458&amp;YEAR=2012"/>
    <hyperlink ref="L566" r:id="rId7997" display="http://football6.myfantasyleague.com/2013/detailed?L=59380&amp;W=7&amp;P=7458&amp;YEAR=2012"/>
    <hyperlink ref="M566" r:id="rId7998" display="http://football6.myfantasyleague.com/2013/detailed?L=59380&amp;W=8&amp;P=7458&amp;YEAR=2012"/>
    <hyperlink ref="N566" r:id="rId7999" display="http://football6.myfantasyleague.com/2013/detailed?L=59380&amp;W=9&amp;P=7458&amp;YEAR=2012"/>
    <hyperlink ref="O566" r:id="rId8000" display="http://football6.myfantasyleague.com/2013/detailed?L=59380&amp;W=10&amp;P=7458&amp;YEAR=2012"/>
    <hyperlink ref="P566" r:id="rId8001" display="http://football6.myfantasyleague.com/2013/detailed?L=59380&amp;W=11&amp;P=7458&amp;YEAR=2012"/>
    <hyperlink ref="Q566" r:id="rId8002" display="http://football6.myfantasyleague.com/2013/detailed?L=59380&amp;W=12&amp;P=7458&amp;YEAR=2012"/>
    <hyperlink ref="R566" r:id="rId8003" display="http://football6.myfantasyleague.com/2013/detailed?L=59380&amp;W=13&amp;P=7458&amp;YEAR=2012"/>
    <hyperlink ref="S566" r:id="rId8004" display="http://football6.myfantasyleague.com/2013/detailed?L=59380&amp;W=14&amp;P=7458&amp;YEAR=2012"/>
    <hyperlink ref="T566" r:id="rId8005" display="http://football6.myfantasyleague.com/2013/detailed?L=59380&amp;W=15&amp;P=7458&amp;YEAR=2012"/>
    <hyperlink ref="U566" r:id="rId8006" display="http://football6.myfantasyleague.com/2013/detailed?L=59380&amp;W=16&amp;P=7458&amp;YEAR=2012"/>
    <hyperlink ref="V566" r:id="rId8007" display="http://football6.myfantasyleague.com/2013/detailed?L=59380&amp;W=17&amp;P=7458&amp;YEAR=2012"/>
    <hyperlink ref="C567" r:id="rId8008" tooltip="Week 1: vs Raiders Sun 10:00 a.m. PT" display="http://football6.myfantasyleague.com/2013/player?L=59380&amp;P=11022"/>
    <hyperlink ref="D567" r:id="rId8009" display="http://football6.myfantasyleague.com/2013/player?L=59380&amp;P=11022&amp;YEAR=2012"/>
    <hyperlink ref="F567" r:id="rId8010" display="http://football6.myfantasyleague.com/2013/detailed?L=59380&amp;W=1&amp;P=11022&amp;YEAR=2012"/>
    <hyperlink ref="G567" r:id="rId8011" display="http://football6.myfantasyleague.com/2013/detailed?L=59380&amp;W=2&amp;P=11022&amp;YEAR=2012"/>
    <hyperlink ref="H567" r:id="rId8012" display="http://football6.myfantasyleague.com/2013/detailed?L=59380&amp;W=3&amp;P=11022&amp;YEAR=2012"/>
    <hyperlink ref="J567" r:id="rId8013" display="http://football6.myfantasyleague.com/2013/detailed?L=59380&amp;W=5&amp;P=11022&amp;YEAR=2012"/>
    <hyperlink ref="K567" r:id="rId8014" display="http://football6.myfantasyleague.com/2013/detailed?L=59380&amp;W=6&amp;P=11022&amp;YEAR=2012"/>
    <hyperlink ref="L567" r:id="rId8015" display="http://football6.myfantasyleague.com/2013/detailed?L=59380&amp;W=7&amp;P=11022&amp;YEAR=2012"/>
    <hyperlink ref="M567" r:id="rId8016" display="http://football6.myfantasyleague.com/2013/detailed?L=59380&amp;W=8&amp;P=11022&amp;YEAR=2012"/>
    <hyperlink ref="N567" r:id="rId8017" display="http://football6.myfantasyleague.com/2013/detailed?L=59380&amp;W=9&amp;P=11022&amp;YEAR=2012"/>
    <hyperlink ref="O567" r:id="rId8018" display="http://football6.myfantasyleague.com/2013/detailed?L=59380&amp;W=10&amp;P=11022&amp;YEAR=2012"/>
    <hyperlink ref="R567" r:id="rId8019" display="http://football6.myfantasyleague.com/2013/detailed?L=59380&amp;W=13&amp;P=11022&amp;YEAR=2012"/>
    <hyperlink ref="T567" r:id="rId8020" display="http://football6.myfantasyleague.com/2013/detailed?L=59380&amp;W=15&amp;P=11022&amp;YEAR=2012"/>
    <hyperlink ref="U567" r:id="rId8021" display="http://football6.myfantasyleague.com/2013/detailed?L=59380&amp;W=16&amp;P=11022&amp;YEAR=2012"/>
    <hyperlink ref="V567" r:id="rId8022" display="http://football6.myfantasyleague.com/2013/detailed?L=59380&amp;W=17&amp;P=11022&amp;YEAR=2012"/>
    <hyperlink ref="C568" r:id="rId8023" tooltip="Week 1: at Panthers Sun 10:00 a.m. PT" display="http://football6.myfantasyleague.com/2013/player?L=59380&amp;P=9441"/>
    <hyperlink ref="D568" r:id="rId8024" display="http://football6.myfantasyleague.com/2013/player?L=59380&amp;P=9441&amp;YEAR=2012"/>
    <hyperlink ref="F568" r:id="rId8025" display="http://football6.myfantasyleague.com/2013/detailed?L=59380&amp;W=1&amp;P=9441&amp;YEAR=2012"/>
    <hyperlink ref="G568" r:id="rId8026" display="http://football6.myfantasyleague.com/2013/detailed?L=59380&amp;W=2&amp;P=9441&amp;YEAR=2012"/>
    <hyperlink ref="H568" r:id="rId8027" display="http://football6.myfantasyleague.com/2013/detailed?L=59380&amp;W=3&amp;P=9441&amp;YEAR=2012"/>
    <hyperlink ref="I568" r:id="rId8028" display="http://football6.myfantasyleague.com/2013/detailed?L=59380&amp;W=4&amp;P=9441&amp;YEAR=2012"/>
    <hyperlink ref="J568" r:id="rId8029" display="http://football6.myfantasyleague.com/2013/detailed?L=59380&amp;W=5&amp;P=9441&amp;YEAR=2012"/>
    <hyperlink ref="K568" r:id="rId8030" display="http://football6.myfantasyleague.com/2013/detailed?L=59380&amp;W=6&amp;P=9441&amp;YEAR=2012"/>
    <hyperlink ref="L568" r:id="rId8031" display="http://football6.myfantasyleague.com/2013/detailed?L=59380&amp;W=7&amp;P=9441&amp;YEAR=2012"/>
    <hyperlink ref="M568" r:id="rId8032" display="http://football6.myfantasyleague.com/2013/detailed?L=59380&amp;W=8&amp;P=9441&amp;YEAR=2012"/>
    <hyperlink ref="N568" r:id="rId8033" display="http://football6.myfantasyleague.com/2013/detailed?L=59380&amp;W=9&amp;P=9441&amp;YEAR=2012"/>
    <hyperlink ref="W568" r:id="rId8034" tooltip="Franchise home page" display="http://football6.myfantasyleague.com/2013/options?L=59380&amp;F=0009&amp;O=07"/>
    <hyperlink ref="C569" r:id="rId8035" tooltip="Week 1: vs Raiders Sun 10:00 a.m. PT" display="http://football6.myfantasyleague.com/2013/player?L=59380&amp;P=3445"/>
    <hyperlink ref="D569" r:id="rId8036" display="http://football6.myfantasyleague.com/2013/player?L=59380&amp;P=3445&amp;YEAR=2012"/>
    <hyperlink ref="F569" r:id="rId8037" display="http://football6.myfantasyleague.com/2013/detailed?L=59380&amp;W=1&amp;P=3445&amp;YEAR=2012"/>
    <hyperlink ref="I569" r:id="rId8038" display="http://football6.myfantasyleague.com/2013/detailed?L=59380&amp;W=4&amp;P=3445&amp;YEAR=2012"/>
    <hyperlink ref="J569" r:id="rId8039" display="http://football6.myfantasyleague.com/2013/detailed?L=59380&amp;W=5&amp;P=3445&amp;YEAR=2012"/>
    <hyperlink ref="K569" r:id="rId8040" display="http://football6.myfantasyleague.com/2013/detailed?L=59380&amp;W=6&amp;P=3445&amp;YEAR=2012"/>
    <hyperlink ref="L569" r:id="rId8041" display="http://football6.myfantasyleague.com/2013/detailed?L=59380&amp;W=7&amp;P=3445&amp;YEAR=2012"/>
    <hyperlink ref="M569" r:id="rId8042" display="http://football6.myfantasyleague.com/2013/detailed?L=59380&amp;W=8&amp;P=3445&amp;YEAR=2012"/>
    <hyperlink ref="N569" r:id="rId8043" display="http://football6.myfantasyleague.com/2013/detailed?L=59380&amp;W=9&amp;P=3445&amp;YEAR=2012"/>
    <hyperlink ref="O569" r:id="rId8044" display="http://football6.myfantasyleague.com/2013/detailed?L=59380&amp;W=10&amp;P=3445&amp;YEAR=2012"/>
    <hyperlink ref="C570" r:id="rId8045" tooltip="Week 1: vs Giants Sun 5:30 p.m. PT" display="http://football6.myfantasyleague.com/2013/player?L=59380&amp;P=8333"/>
    <hyperlink ref="D570" r:id="rId8046" display="http://football6.myfantasyleague.com/2013/player?L=59380&amp;P=8333&amp;YEAR=2012"/>
    <hyperlink ref="F570" r:id="rId8047" display="http://football6.myfantasyleague.com/2013/detailed?L=59380&amp;W=1&amp;P=8333&amp;YEAR=2012"/>
    <hyperlink ref="G570" r:id="rId8048" display="http://football6.myfantasyleague.com/2013/detailed?L=59380&amp;W=2&amp;P=8333&amp;YEAR=2012"/>
    <hyperlink ref="H570" r:id="rId8049" display="http://football6.myfantasyleague.com/2013/detailed?L=59380&amp;W=3&amp;P=8333&amp;YEAR=2012"/>
    <hyperlink ref="I570" r:id="rId8050" display="http://football6.myfantasyleague.com/2013/detailed?L=59380&amp;W=4&amp;P=8333&amp;YEAR=2012"/>
    <hyperlink ref="K570" r:id="rId8051" display="http://football6.myfantasyleague.com/2013/detailed?L=59380&amp;W=6&amp;P=8333&amp;YEAR=2012"/>
    <hyperlink ref="L570" r:id="rId8052" display="http://football6.myfantasyleague.com/2013/detailed?L=59380&amp;W=7&amp;P=8333&amp;YEAR=2012"/>
    <hyperlink ref="M570" r:id="rId8053" display="http://football6.myfantasyleague.com/2013/detailed?L=59380&amp;W=8&amp;P=8333&amp;YEAR=2012"/>
    <hyperlink ref="N570" r:id="rId8054" display="http://football6.myfantasyleague.com/2013/detailed?L=59380&amp;W=9&amp;P=8333&amp;YEAR=2012"/>
    <hyperlink ref="O570" r:id="rId8055" display="http://football6.myfantasyleague.com/2013/detailed?L=59380&amp;W=10&amp;P=8333&amp;YEAR=2012"/>
    <hyperlink ref="P570" r:id="rId8056" display="http://football6.myfantasyleague.com/2013/detailed?L=59380&amp;W=11&amp;P=8333&amp;YEAR=2012"/>
    <hyperlink ref="Q570" r:id="rId8057" display="http://football6.myfantasyleague.com/2013/detailed?L=59380&amp;W=12&amp;P=8333&amp;YEAR=2012"/>
    <hyperlink ref="R570" r:id="rId8058" display="http://football6.myfantasyleague.com/2013/detailed?L=59380&amp;W=13&amp;P=8333&amp;YEAR=2012"/>
    <hyperlink ref="S570" r:id="rId8059" display="http://football6.myfantasyleague.com/2013/detailed?L=59380&amp;W=14&amp;P=8333&amp;YEAR=2012"/>
    <hyperlink ref="T570" r:id="rId8060" display="http://football6.myfantasyleague.com/2013/detailed?L=59380&amp;W=15&amp;P=8333&amp;YEAR=2012"/>
    <hyperlink ref="U570" r:id="rId8061" display="http://football6.myfantasyleague.com/2013/detailed?L=59380&amp;W=16&amp;P=8333&amp;YEAR=2012"/>
    <hyperlink ref="V570" r:id="rId8062" display="http://football6.myfantasyleague.com/2013/detailed?L=59380&amp;W=17&amp;P=8333&amp;YEAR=2012"/>
    <hyperlink ref="C571" r:id="rId8063" tooltip="Week 1: at Panthers Sun 10:00 a.m. PT" display="http://football6.myfantasyleague.com/2013/player?L=59380&amp;P=9319"/>
    <hyperlink ref="D571" r:id="rId8064" display="http://football6.myfantasyleague.com/2013/player?L=59380&amp;P=9319&amp;YEAR=2012"/>
    <hyperlink ref="F571" r:id="rId8065" display="http://football6.myfantasyleague.com/2013/detailed?L=59380&amp;W=1&amp;P=9319&amp;YEAR=2012"/>
    <hyperlink ref="G571" r:id="rId8066" display="http://football6.myfantasyleague.com/2013/detailed?L=59380&amp;W=2&amp;P=9319&amp;YEAR=2012"/>
    <hyperlink ref="H571" r:id="rId8067" display="http://football6.myfantasyleague.com/2013/detailed?L=59380&amp;W=3&amp;P=9319&amp;YEAR=2012"/>
    <hyperlink ref="I571" r:id="rId8068" display="http://football6.myfantasyleague.com/2013/detailed?L=59380&amp;W=4&amp;P=9319&amp;YEAR=2012"/>
    <hyperlink ref="J571" r:id="rId8069" display="http://football6.myfantasyleague.com/2013/detailed?L=59380&amp;W=5&amp;P=9319&amp;YEAR=2012"/>
    <hyperlink ref="K571" r:id="rId8070" display="http://football6.myfantasyleague.com/2013/detailed?L=59380&amp;W=6&amp;P=9319&amp;YEAR=2012"/>
    <hyperlink ref="L571" r:id="rId8071" display="http://football6.myfantasyleague.com/2013/detailed?L=59380&amp;W=7&amp;P=9319&amp;YEAR=2012"/>
    <hyperlink ref="M571" r:id="rId8072" display="http://football6.myfantasyleague.com/2013/detailed?L=59380&amp;W=8&amp;P=9319&amp;YEAR=2012"/>
    <hyperlink ref="N571" r:id="rId8073" display="http://football6.myfantasyleague.com/2013/detailed?L=59380&amp;W=9&amp;P=9319&amp;YEAR=2012"/>
    <hyperlink ref="O571" r:id="rId8074" display="http://football6.myfantasyleague.com/2013/detailed?L=59380&amp;W=10&amp;P=9319&amp;YEAR=2012"/>
    <hyperlink ref="Q571" r:id="rId8075" display="http://football6.myfantasyleague.com/2013/detailed?L=59380&amp;W=12&amp;P=9319&amp;YEAR=2012"/>
    <hyperlink ref="R571" r:id="rId8076" display="http://football6.myfantasyleague.com/2013/detailed?L=59380&amp;W=13&amp;P=9319&amp;YEAR=2012"/>
    <hyperlink ref="S571" r:id="rId8077" display="http://football6.myfantasyleague.com/2013/detailed?L=59380&amp;W=14&amp;P=9319&amp;YEAR=2012"/>
    <hyperlink ref="T571" r:id="rId8078" display="http://football6.myfantasyleague.com/2013/detailed?L=59380&amp;W=15&amp;P=9319&amp;YEAR=2012"/>
    <hyperlink ref="U571" r:id="rId8079" display="http://football6.myfantasyleague.com/2013/detailed?L=59380&amp;W=16&amp;P=9319&amp;YEAR=2012"/>
    <hyperlink ref="V571" r:id="rId8080" display="http://football6.myfantasyleague.com/2013/detailed?L=59380&amp;W=17&amp;P=9319&amp;YEAR=2012"/>
    <hyperlink ref="C572" r:id="rId8081" tooltip="Week 1: vs Raiders Sun 10:00 a.m. PT" display="http://football6.myfantasyleague.com/2013/player?L=59380&amp;P=10463"/>
    <hyperlink ref="D572" r:id="rId8082" display="http://football6.myfantasyleague.com/2013/player?L=59380&amp;P=10463&amp;YEAR=2012"/>
    <hyperlink ref="F572" r:id="rId8083" display="http://football6.myfantasyleague.com/2013/detailed?L=59380&amp;W=1&amp;P=10463&amp;YEAR=2012"/>
    <hyperlink ref="G572" r:id="rId8084" display="http://football6.myfantasyleague.com/2013/detailed?L=59380&amp;W=2&amp;P=10463&amp;YEAR=2012"/>
    <hyperlink ref="H572" r:id="rId8085" display="http://football6.myfantasyleague.com/2013/detailed?L=59380&amp;W=3&amp;P=10463&amp;YEAR=2012"/>
    <hyperlink ref="I572" r:id="rId8086" display="http://football6.myfantasyleague.com/2013/detailed?L=59380&amp;W=4&amp;P=10463&amp;YEAR=2012"/>
    <hyperlink ref="J572" r:id="rId8087" display="http://football6.myfantasyleague.com/2013/detailed?L=59380&amp;W=5&amp;P=10463&amp;YEAR=2012"/>
    <hyperlink ref="K572" r:id="rId8088" display="http://football6.myfantasyleague.com/2013/detailed?L=59380&amp;W=6&amp;P=10463&amp;YEAR=2012"/>
    <hyperlink ref="M572" r:id="rId8089" display="http://football6.myfantasyleague.com/2013/detailed?L=59380&amp;W=8&amp;P=10463&amp;YEAR=2012"/>
    <hyperlink ref="N572" r:id="rId8090" display="http://football6.myfantasyleague.com/2013/detailed?L=59380&amp;W=9&amp;P=10463&amp;YEAR=2012"/>
    <hyperlink ref="O572" r:id="rId8091" display="http://football6.myfantasyleague.com/2013/detailed?L=59380&amp;W=10&amp;P=10463&amp;YEAR=2012"/>
    <hyperlink ref="P572" r:id="rId8092" display="http://football6.myfantasyleague.com/2013/detailed?L=59380&amp;W=11&amp;P=10463&amp;YEAR=2012"/>
    <hyperlink ref="Q572" r:id="rId8093" display="http://football6.myfantasyleague.com/2013/detailed?L=59380&amp;W=12&amp;P=10463&amp;YEAR=2012"/>
    <hyperlink ref="R572" r:id="rId8094" display="http://football6.myfantasyleague.com/2013/detailed?L=59380&amp;W=13&amp;P=10463&amp;YEAR=2012"/>
    <hyperlink ref="S572" r:id="rId8095" display="http://football6.myfantasyleague.com/2013/detailed?L=59380&amp;W=14&amp;P=10463&amp;YEAR=2012"/>
    <hyperlink ref="T572" r:id="rId8096" display="http://football6.myfantasyleague.com/2013/detailed?L=59380&amp;W=15&amp;P=10463&amp;YEAR=2012"/>
    <hyperlink ref="V572" r:id="rId8097" display="http://football6.myfantasyleague.com/2013/detailed?L=59380&amp;W=17&amp;P=10463&amp;YEAR=2012"/>
    <hyperlink ref="C573" r:id="rId8098" tooltip="Week 1: at 49ers Sun 1:25 p.m. PT" display="http://football6.myfantasyleague.com/2013/player?L=59380&amp;P=8246"/>
    <hyperlink ref="D573" r:id="rId8099" display="http://football6.myfantasyleague.com/2013/player?L=59380&amp;P=8246&amp;YEAR=2012"/>
    <hyperlink ref="F573" r:id="rId8100" display="http://football6.myfantasyleague.com/2013/detailed?L=59380&amp;W=1&amp;P=8246&amp;YEAR=2012"/>
    <hyperlink ref="G573" r:id="rId8101" display="http://football6.myfantasyleague.com/2013/detailed?L=59380&amp;W=2&amp;P=8246&amp;YEAR=2012"/>
    <hyperlink ref="H573" r:id="rId8102" display="http://football6.myfantasyleague.com/2013/detailed?L=59380&amp;W=3&amp;P=8246&amp;YEAR=2012"/>
    <hyperlink ref="I573" r:id="rId8103" display="http://football6.myfantasyleague.com/2013/detailed?L=59380&amp;W=4&amp;P=8246&amp;YEAR=2012"/>
    <hyperlink ref="J573" r:id="rId8104" display="http://football6.myfantasyleague.com/2013/detailed?L=59380&amp;W=5&amp;P=8246&amp;YEAR=2012"/>
    <hyperlink ref="K573" r:id="rId8105" display="http://football6.myfantasyleague.com/2013/detailed?L=59380&amp;W=6&amp;P=8246&amp;YEAR=2012"/>
    <hyperlink ref="L573" r:id="rId8106" display="http://football6.myfantasyleague.com/2013/detailed?L=59380&amp;W=7&amp;P=8246&amp;YEAR=2012"/>
    <hyperlink ref="M573" r:id="rId8107" display="http://football6.myfantasyleague.com/2013/detailed?L=59380&amp;W=8&amp;P=8246&amp;YEAR=2012"/>
    <hyperlink ref="N573" r:id="rId8108" display="http://football6.myfantasyleague.com/2013/detailed?L=59380&amp;W=9&amp;P=8246&amp;YEAR=2012"/>
    <hyperlink ref="P573" r:id="rId8109" display="http://football6.myfantasyleague.com/2013/detailed?L=59380&amp;W=11&amp;P=8246&amp;YEAR=2012"/>
    <hyperlink ref="Q573" r:id="rId8110" display="http://football6.myfantasyleague.com/2013/detailed?L=59380&amp;W=12&amp;P=8246&amp;YEAR=2012"/>
    <hyperlink ref="R573" r:id="rId8111" display="http://football6.myfantasyleague.com/2013/detailed?L=59380&amp;W=13&amp;P=8246&amp;YEAR=2012"/>
    <hyperlink ref="S573" r:id="rId8112" display="http://football6.myfantasyleague.com/2013/detailed?L=59380&amp;W=14&amp;P=8246&amp;YEAR=2012"/>
    <hyperlink ref="T573" r:id="rId8113" display="http://football6.myfantasyleague.com/2013/detailed?L=59380&amp;W=15&amp;P=8246&amp;YEAR=2012"/>
    <hyperlink ref="U573" r:id="rId8114" display="http://football6.myfantasyleague.com/2013/detailed?L=59380&amp;W=16&amp;P=8246&amp;YEAR=2012"/>
    <hyperlink ref="V573" r:id="rId8115" display="http://football6.myfantasyleague.com/2013/detailed?L=59380&amp;W=17&amp;P=8246&amp;YEAR=2012"/>
    <hyperlink ref="C574" r:id="rId8116" tooltip="Week 1: at Bears Sun 10:00 a.m. PT" display="http://football6.myfantasyleague.com/2013/player?L=59380&amp;P=10601"/>
    <hyperlink ref="D574" r:id="rId8117" display="http://football6.myfantasyleague.com/2013/player?L=59380&amp;P=10601&amp;YEAR=2012"/>
    <hyperlink ref="F574" r:id="rId8118" display="http://football6.myfantasyleague.com/2013/detailed?L=59380&amp;W=1&amp;P=10601&amp;YEAR=2012"/>
    <hyperlink ref="G574" r:id="rId8119" display="http://football6.myfantasyleague.com/2013/detailed?L=59380&amp;W=2&amp;P=10601&amp;YEAR=2012"/>
    <hyperlink ref="H574" r:id="rId8120" display="http://football6.myfantasyleague.com/2013/detailed?L=59380&amp;W=3&amp;P=10601&amp;YEAR=2012"/>
    <hyperlink ref="I574" r:id="rId8121" display="http://football6.myfantasyleague.com/2013/detailed?L=59380&amp;W=4&amp;P=10601&amp;YEAR=2012"/>
    <hyperlink ref="J574" r:id="rId8122" display="http://football6.myfantasyleague.com/2013/detailed?L=59380&amp;W=5&amp;P=10601&amp;YEAR=2012"/>
    <hyperlink ref="K574" r:id="rId8123" display="http://football6.myfantasyleague.com/2013/detailed?L=59380&amp;W=6&amp;P=10601&amp;YEAR=2012"/>
    <hyperlink ref="L574" r:id="rId8124" display="http://football6.myfantasyleague.com/2013/detailed?L=59380&amp;W=7&amp;P=10601&amp;YEAR=2012"/>
    <hyperlink ref="N574" r:id="rId8125" display="http://football6.myfantasyleague.com/2013/detailed?L=59380&amp;W=9&amp;P=10601&amp;YEAR=2012"/>
    <hyperlink ref="O574" r:id="rId8126" display="http://football6.myfantasyleague.com/2013/detailed?L=59380&amp;W=10&amp;P=10601&amp;YEAR=2012"/>
    <hyperlink ref="R574" r:id="rId8127" display="http://football6.myfantasyleague.com/2013/detailed?L=59380&amp;W=13&amp;P=10601&amp;YEAR=2012"/>
    <hyperlink ref="S574" r:id="rId8128" display="http://football6.myfantasyleague.com/2013/detailed?L=59380&amp;W=14&amp;P=10601&amp;YEAR=2012"/>
    <hyperlink ref="T574" r:id="rId8129" display="http://football6.myfantasyleague.com/2013/detailed?L=59380&amp;W=15&amp;P=10601&amp;YEAR=2012"/>
    <hyperlink ref="U574" r:id="rId8130" display="http://football6.myfantasyleague.com/2013/detailed?L=59380&amp;W=16&amp;P=10601&amp;YEAR=2012"/>
    <hyperlink ref="V574" r:id="rId8131" display="http://football6.myfantasyleague.com/2013/detailed?L=59380&amp;W=17&amp;P=10601&amp;YEAR=2012"/>
    <hyperlink ref="C575" r:id="rId8132" tooltip="Week 1: vs Packers Sun 1:25 p.m. PT" display="http://football6.myfantasyleague.com/2013/player?L=59380&amp;P=9175"/>
    <hyperlink ref="D575" r:id="rId8133" display="http://football6.myfantasyleague.com/2013/player?L=59380&amp;P=9175&amp;YEAR=2012"/>
    <hyperlink ref="F575" r:id="rId8134" display="http://football6.myfantasyleague.com/2013/detailed?L=59380&amp;W=1&amp;P=9175&amp;YEAR=2012"/>
    <hyperlink ref="G575" r:id="rId8135" display="http://football6.myfantasyleague.com/2013/detailed?L=59380&amp;W=2&amp;P=9175&amp;YEAR=2012"/>
    <hyperlink ref="I575" r:id="rId8136" display="http://football6.myfantasyleague.com/2013/detailed?L=59380&amp;W=4&amp;P=9175&amp;YEAR=2012"/>
    <hyperlink ref="M575" r:id="rId8137" display="http://football6.myfantasyleague.com/2013/detailed?L=59380&amp;W=8&amp;P=9175&amp;YEAR=2012"/>
    <hyperlink ref="T575" r:id="rId8138" display="http://football6.myfantasyleague.com/2013/detailed?L=59380&amp;W=15&amp;P=9175&amp;YEAR=2012"/>
    <hyperlink ref="U575" r:id="rId8139" display="http://football6.myfantasyleague.com/2013/detailed?L=59380&amp;W=16&amp;P=9175&amp;YEAR=2012"/>
    <hyperlink ref="V575" r:id="rId8140" display="http://football6.myfantasyleague.com/2013/detailed?L=59380&amp;W=17&amp;P=9175&amp;YEAR=2012"/>
    <hyperlink ref="C576" r:id="rId8141" tooltip="Week 1: vs Falcons Sun 10:00 a.m. PT" display="http://football6.myfantasyleague.com/2013/player?L=59380&amp;P=9317"/>
    <hyperlink ref="D576" r:id="rId8142" display="http://football6.myfantasyleague.com/2013/player?L=59380&amp;P=9317&amp;YEAR=2012"/>
    <hyperlink ref="F576" r:id="rId8143" display="http://football6.myfantasyleague.com/2013/detailed?L=59380&amp;W=1&amp;P=9317&amp;YEAR=2012"/>
    <hyperlink ref="G576" r:id="rId8144" display="http://football6.myfantasyleague.com/2013/detailed?L=59380&amp;W=2&amp;P=9317&amp;YEAR=2012"/>
    <hyperlink ref="H576" r:id="rId8145" display="http://football6.myfantasyleague.com/2013/detailed?L=59380&amp;W=3&amp;P=9317&amp;YEAR=2012"/>
    <hyperlink ref="O576" r:id="rId8146" display="http://football6.myfantasyleague.com/2013/detailed?L=59380&amp;W=10&amp;P=9317&amp;YEAR=2012"/>
    <hyperlink ref="P576" r:id="rId8147" display="http://football6.myfantasyleague.com/2013/detailed?L=59380&amp;W=11&amp;P=9317&amp;YEAR=2012"/>
    <hyperlink ref="Q576" r:id="rId8148" display="http://football6.myfantasyleague.com/2013/detailed?L=59380&amp;W=12&amp;P=9317&amp;YEAR=2012"/>
    <hyperlink ref="R576" r:id="rId8149" display="http://football6.myfantasyleague.com/2013/detailed?L=59380&amp;W=13&amp;P=9317&amp;YEAR=2012"/>
    <hyperlink ref="S576" r:id="rId8150" display="http://football6.myfantasyleague.com/2013/detailed?L=59380&amp;W=14&amp;P=9317&amp;YEAR=2012"/>
    <hyperlink ref="T576" r:id="rId8151" display="http://football6.myfantasyleague.com/2013/detailed?L=59380&amp;W=15&amp;P=9317&amp;YEAR=2012"/>
    <hyperlink ref="U576" r:id="rId8152" display="http://football6.myfantasyleague.com/2013/detailed?L=59380&amp;W=16&amp;P=9317&amp;YEAR=2012"/>
    <hyperlink ref="V576" r:id="rId8153" display="http://football6.myfantasyleague.com/2013/detailed?L=59380&amp;W=17&amp;P=9317&amp;YEAR=2012"/>
    <hyperlink ref="C577" r:id="rId8154" tooltip="Week 1: vs Bengals Sun 10:00 a.m. PT" display="http://football6.myfantasyleague.com/2013/player?L=59380&amp;P=7872"/>
    <hyperlink ref="D577" r:id="rId8155" display="http://football6.myfantasyleague.com/2013/player?L=59380&amp;P=7872&amp;YEAR=2012"/>
    <hyperlink ref="F577" r:id="rId8156" display="http://football6.myfantasyleague.com/2013/detailed?L=59380&amp;W=1&amp;P=7872&amp;YEAR=2012"/>
    <hyperlink ref="G577" r:id="rId8157" display="http://football6.myfantasyleague.com/2013/detailed?L=59380&amp;W=2&amp;P=7872&amp;YEAR=2012"/>
    <hyperlink ref="H577" r:id="rId8158" display="http://football6.myfantasyleague.com/2013/detailed?L=59380&amp;W=3&amp;P=7872&amp;YEAR=2012"/>
    <hyperlink ref="I577" r:id="rId8159" display="http://football6.myfantasyleague.com/2013/detailed?L=59380&amp;W=4&amp;P=7872&amp;YEAR=2012"/>
    <hyperlink ref="J577" r:id="rId8160" display="http://football6.myfantasyleague.com/2013/detailed?L=59380&amp;W=5&amp;P=7872&amp;YEAR=2012"/>
    <hyperlink ref="L577" r:id="rId8161" display="http://football6.myfantasyleague.com/2013/detailed?L=59380&amp;W=7&amp;P=7872&amp;YEAR=2012"/>
    <hyperlink ref="M577" r:id="rId8162" display="http://football6.myfantasyleague.com/2013/detailed?L=59380&amp;W=8&amp;P=7872&amp;YEAR=2012"/>
    <hyperlink ref="N577" r:id="rId8163" display="http://football6.myfantasyleague.com/2013/detailed?L=59380&amp;W=9&amp;P=7872&amp;YEAR=2012"/>
    <hyperlink ref="O577" r:id="rId8164" display="http://football6.myfantasyleague.com/2013/detailed?L=59380&amp;W=10&amp;P=7872&amp;YEAR=2012"/>
    <hyperlink ref="P577" r:id="rId8165" display="http://football6.myfantasyleague.com/2013/detailed?L=59380&amp;W=11&amp;P=7872&amp;YEAR=2012"/>
    <hyperlink ref="Q577" r:id="rId8166" display="http://football6.myfantasyleague.com/2013/detailed?L=59380&amp;W=12&amp;P=7872&amp;YEAR=2012"/>
    <hyperlink ref="R577" r:id="rId8167" display="http://football6.myfantasyleague.com/2013/detailed?L=59380&amp;W=13&amp;P=7872&amp;YEAR=2012"/>
    <hyperlink ref="S577" r:id="rId8168" display="http://football6.myfantasyleague.com/2013/detailed?L=59380&amp;W=14&amp;P=7872&amp;YEAR=2012"/>
    <hyperlink ref="T577" r:id="rId8169" display="http://football6.myfantasyleague.com/2013/detailed?L=59380&amp;W=15&amp;P=7872&amp;YEAR=2012"/>
    <hyperlink ref="U577" r:id="rId8170" display="http://football6.myfantasyleague.com/2013/detailed?L=59380&amp;W=16&amp;P=7872&amp;YEAR=2012"/>
    <hyperlink ref="V577" r:id="rId8171" display="http://football6.myfantasyleague.com/2013/detailed?L=59380&amp;W=17&amp;P=7872&amp;YEAR=2012"/>
    <hyperlink ref="C578" r:id="rId8172" tooltip="Week 1: vs Chiefs Sun 10:00 a.m. PT" display="http://football6.myfantasyleague.com/2013/player?L=59380&amp;P=9222"/>
    <hyperlink ref="D578" r:id="rId8173" display="http://football6.myfantasyleague.com/2013/player?L=59380&amp;P=9222&amp;YEAR=2012"/>
    <hyperlink ref="F578" r:id="rId8174" display="http://football6.myfantasyleague.com/2013/detailed?L=59380&amp;W=1&amp;P=9222&amp;YEAR=2012"/>
    <hyperlink ref="G578" r:id="rId8175" display="http://football6.myfantasyleague.com/2013/detailed?L=59380&amp;W=2&amp;P=9222&amp;YEAR=2012"/>
    <hyperlink ref="H578" r:id="rId8176" display="http://football6.myfantasyleague.com/2013/detailed?L=59380&amp;W=3&amp;P=9222&amp;YEAR=2012"/>
    <hyperlink ref="I578" r:id="rId8177" display="http://football6.myfantasyleague.com/2013/detailed?L=59380&amp;W=4&amp;P=9222&amp;YEAR=2012"/>
    <hyperlink ref="J578" r:id="rId8178" display="http://football6.myfantasyleague.com/2013/detailed?L=59380&amp;W=5&amp;P=9222&amp;YEAR=2012"/>
    <hyperlink ref="L578" r:id="rId8179" display="http://football6.myfantasyleague.com/2013/detailed?L=59380&amp;W=7&amp;P=9222&amp;YEAR=2012"/>
    <hyperlink ref="M578" r:id="rId8180" display="http://football6.myfantasyleague.com/2013/detailed?L=59380&amp;W=8&amp;P=9222&amp;YEAR=2012"/>
    <hyperlink ref="N578" r:id="rId8181" display="http://football6.myfantasyleague.com/2013/detailed?L=59380&amp;W=9&amp;P=9222&amp;YEAR=2012"/>
    <hyperlink ref="O578" r:id="rId8182" display="http://football6.myfantasyleague.com/2013/detailed?L=59380&amp;W=10&amp;P=9222&amp;YEAR=2012"/>
    <hyperlink ref="P578" r:id="rId8183" display="http://football6.myfantasyleague.com/2013/detailed?L=59380&amp;W=11&amp;P=9222&amp;YEAR=2012"/>
    <hyperlink ref="Q578" r:id="rId8184" display="http://football6.myfantasyleague.com/2013/detailed?L=59380&amp;W=12&amp;P=9222&amp;YEAR=2012"/>
    <hyperlink ref="R578" r:id="rId8185" display="http://football6.myfantasyleague.com/2013/detailed?L=59380&amp;W=13&amp;P=9222&amp;YEAR=2012"/>
    <hyperlink ref="S578" r:id="rId8186" display="http://football6.myfantasyleague.com/2013/detailed?L=59380&amp;W=14&amp;P=9222&amp;YEAR=2012"/>
    <hyperlink ref="U578" r:id="rId8187" display="http://football6.myfantasyleague.com/2013/detailed?L=59380&amp;W=16&amp;P=9222&amp;YEAR=2012"/>
    <hyperlink ref="V578" r:id="rId8188" display="http://football6.myfantasyleague.com/2013/detailed?L=59380&amp;W=17&amp;P=9222&amp;YEAR=2012"/>
    <hyperlink ref="C579" r:id="rId8189" tooltip="Week 1: vs Cardinals Sun 1:25 p.m. PT" display="http://football6.myfantasyleague.com/2013/player?L=59380&amp;P=9156"/>
    <hyperlink ref="D579" r:id="rId8190" display="http://football6.myfantasyleague.com/2013/player?L=59380&amp;P=9156&amp;YEAR=2012"/>
    <hyperlink ref="F579" r:id="rId8191" display="http://football6.myfantasyleague.com/2013/detailed?L=59380&amp;W=1&amp;P=9156&amp;YEAR=2012"/>
    <hyperlink ref="G579" r:id="rId8192" display="http://football6.myfantasyleague.com/2013/detailed?L=59380&amp;W=2&amp;P=9156&amp;YEAR=2012"/>
    <hyperlink ref="H579" r:id="rId8193" display="http://football6.myfantasyleague.com/2013/detailed?L=59380&amp;W=3&amp;P=9156&amp;YEAR=2012"/>
    <hyperlink ref="I579" r:id="rId8194" display="http://football6.myfantasyleague.com/2013/detailed?L=59380&amp;W=4&amp;P=9156&amp;YEAR=2012"/>
    <hyperlink ref="J579" r:id="rId8195" display="http://football6.myfantasyleague.com/2013/detailed?L=59380&amp;W=5&amp;P=9156&amp;YEAR=2012"/>
    <hyperlink ref="K579" r:id="rId8196" display="http://football6.myfantasyleague.com/2013/detailed?L=59380&amp;W=6&amp;P=9156&amp;YEAR=2012"/>
    <hyperlink ref="L579" r:id="rId8197" display="http://football6.myfantasyleague.com/2013/detailed?L=59380&amp;W=7&amp;P=9156&amp;YEAR=2012"/>
    <hyperlink ref="M579" r:id="rId8198" display="http://football6.myfantasyleague.com/2013/detailed?L=59380&amp;W=8&amp;P=9156&amp;YEAR=2012"/>
    <hyperlink ref="O579" r:id="rId8199" display="http://football6.myfantasyleague.com/2013/detailed?L=59380&amp;W=10&amp;P=9156&amp;YEAR=2012"/>
    <hyperlink ref="P579" r:id="rId8200" display="http://football6.myfantasyleague.com/2013/detailed?L=59380&amp;W=11&amp;P=9156&amp;YEAR=2012"/>
    <hyperlink ref="Q579" r:id="rId8201" display="http://football6.myfantasyleague.com/2013/detailed?L=59380&amp;W=12&amp;P=9156&amp;YEAR=2012"/>
    <hyperlink ref="R579" r:id="rId8202" display="http://football6.myfantasyleague.com/2013/detailed?L=59380&amp;W=13&amp;P=9156&amp;YEAR=2012"/>
    <hyperlink ref="S579" r:id="rId8203" display="http://football6.myfantasyleague.com/2013/detailed?L=59380&amp;W=14&amp;P=9156&amp;YEAR=2012"/>
    <hyperlink ref="T579" r:id="rId8204" display="http://football6.myfantasyleague.com/2013/detailed?L=59380&amp;W=15&amp;P=9156&amp;YEAR=2012"/>
    <hyperlink ref="U579" r:id="rId8205" display="http://football6.myfantasyleague.com/2013/detailed?L=59380&amp;W=16&amp;P=9156&amp;YEAR=2012"/>
    <hyperlink ref="V579" r:id="rId8206" display="http://football6.myfantasyleague.com/2013/detailed?L=59380&amp;W=17&amp;P=9156&amp;YEAR=2012"/>
    <hyperlink ref="C580" r:id="rId8207" tooltip="Week 1: at Jets Sun 10:00 a.m. PT" display="http://football6.myfantasyleague.com/2013/player?L=59380&amp;P=8854"/>
    <hyperlink ref="D580" r:id="rId8208" display="http://football6.myfantasyleague.com/2013/player?L=59380&amp;P=8854&amp;YEAR=2012"/>
    <hyperlink ref="F580" r:id="rId8209" display="http://football6.myfantasyleague.com/2013/detailed?L=59380&amp;W=1&amp;P=8854&amp;YEAR=2012"/>
    <hyperlink ref="G580" r:id="rId8210" display="http://football6.myfantasyleague.com/2013/detailed?L=59380&amp;W=2&amp;P=8854&amp;YEAR=2012"/>
    <hyperlink ref="H580" r:id="rId8211" display="http://football6.myfantasyleague.com/2013/detailed?L=59380&amp;W=3&amp;P=8854&amp;YEAR=2012"/>
    <hyperlink ref="I580" r:id="rId8212" display="http://football6.myfantasyleague.com/2013/detailed?L=59380&amp;W=4&amp;P=8854&amp;YEAR=2012"/>
    <hyperlink ref="K580" r:id="rId8213" display="http://football6.myfantasyleague.com/2013/detailed?L=59380&amp;W=6&amp;P=8854&amp;YEAR=2012"/>
    <hyperlink ref="L580" r:id="rId8214" display="http://football6.myfantasyleague.com/2013/detailed?L=59380&amp;W=7&amp;P=8854&amp;YEAR=2012"/>
    <hyperlink ref="M580" r:id="rId8215" display="http://football6.myfantasyleague.com/2013/detailed?L=59380&amp;W=8&amp;P=8854&amp;YEAR=2012"/>
    <hyperlink ref="N580" r:id="rId8216" display="http://football6.myfantasyleague.com/2013/detailed?L=59380&amp;W=9&amp;P=8854&amp;YEAR=2012"/>
    <hyperlink ref="O580" r:id="rId8217" display="http://football6.myfantasyleague.com/2013/detailed?L=59380&amp;W=10&amp;P=8854&amp;YEAR=2012"/>
    <hyperlink ref="P580" r:id="rId8218" display="http://football6.myfantasyleague.com/2013/detailed?L=59380&amp;W=11&amp;P=8854&amp;YEAR=2012"/>
    <hyperlink ref="Q580" r:id="rId8219" display="http://football6.myfantasyleague.com/2013/detailed?L=59380&amp;W=12&amp;P=8854&amp;YEAR=2012"/>
    <hyperlink ref="R580" r:id="rId8220" display="http://football6.myfantasyleague.com/2013/detailed?L=59380&amp;W=13&amp;P=8854&amp;YEAR=2012"/>
    <hyperlink ref="S580" r:id="rId8221" display="http://football6.myfantasyleague.com/2013/detailed?L=59380&amp;W=14&amp;P=8854&amp;YEAR=2012"/>
    <hyperlink ref="T580" r:id="rId8222" display="http://football6.myfantasyleague.com/2013/detailed?L=59380&amp;W=15&amp;P=8854&amp;YEAR=2012"/>
    <hyperlink ref="U580" r:id="rId8223" display="http://football6.myfantasyleague.com/2013/detailed?L=59380&amp;W=16&amp;P=8854&amp;YEAR=2012"/>
    <hyperlink ref="V580" r:id="rId8224" display="http://football6.myfantasyleague.com/2013/detailed?L=59380&amp;W=17&amp;P=8854&amp;YEAR=2012"/>
    <hyperlink ref="C581" r:id="rId8225" tooltip="Week 1: at 49ers Sun 1:25 p.m. PT" display="http://football6.myfantasyleague.com/2013/player?L=59380&amp;P=10793"/>
    <hyperlink ref="D581" r:id="rId8226" display="http://football6.myfantasyleague.com/2013/player?L=59380&amp;P=10793&amp;YEAR=2012"/>
    <hyperlink ref="F581" r:id="rId8227" display="http://football6.myfantasyleague.com/2013/detailed?L=59380&amp;W=1&amp;P=10793&amp;YEAR=2012"/>
    <hyperlink ref="G581" r:id="rId8228" display="http://football6.myfantasyleague.com/2013/detailed?L=59380&amp;W=2&amp;P=10793&amp;YEAR=2012"/>
    <hyperlink ref="H581" r:id="rId8229" display="http://football6.myfantasyleague.com/2013/detailed?L=59380&amp;W=3&amp;P=10793&amp;YEAR=2012"/>
    <hyperlink ref="I581" r:id="rId8230" display="http://football6.myfantasyleague.com/2013/detailed?L=59380&amp;W=4&amp;P=10793&amp;YEAR=2012"/>
    <hyperlink ref="J581" r:id="rId8231" display="http://football6.myfantasyleague.com/2013/detailed?L=59380&amp;W=5&amp;P=10793&amp;YEAR=2012"/>
    <hyperlink ref="K581" r:id="rId8232" display="http://football6.myfantasyleague.com/2013/detailed?L=59380&amp;W=6&amp;P=10793&amp;YEAR=2012"/>
    <hyperlink ref="L581" r:id="rId8233" display="http://football6.myfantasyleague.com/2013/detailed?L=59380&amp;W=7&amp;P=10793&amp;YEAR=2012"/>
    <hyperlink ref="M581" r:id="rId8234" display="http://football6.myfantasyleague.com/2013/detailed?L=59380&amp;W=8&amp;P=10793&amp;YEAR=2012"/>
    <hyperlink ref="N581" r:id="rId8235" display="http://football6.myfantasyleague.com/2013/detailed?L=59380&amp;W=9&amp;P=10793&amp;YEAR=2012"/>
    <hyperlink ref="P581" r:id="rId8236" display="http://football6.myfantasyleague.com/2013/detailed?L=59380&amp;W=11&amp;P=10793&amp;YEAR=2012"/>
    <hyperlink ref="Q581" r:id="rId8237" display="http://football6.myfantasyleague.com/2013/detailed?L=59380&amp;W=12&amp;P=10793&amp;YEAR=2012"/>
    <hyperlink ref="R581" r:id="rId8238" display="http://football6.myfantasyleague.com/2013/detailed?L=59380&amp;W=13&amp;P=10793&amp;YEAR=2012"/>
    <hyperlink ref="S581" r:id="rId8239" display="http://football6.myfantasyleague.com/2013/detailed?L=59380&amp;W=14&amp;P=10793&amp;YEAR=2012"/>
    <hyperlink ref="T581" r:id="rId8240" display="http://football6.myfantasyleague.com/2013/detailed?L=59380&amp;W=15&amp;P=10793&amp;YEAR=2012"/>
    <hyperlink ref="U581" r:id="rId8241" display="http://football6.myfantasyleague.com/2013/detailed?L=59380&amp;W=16&amp;P=10793&amp;YEAR=2012"/>
    <hyperlink ref="V581" r:id="rId8242" display="http://football6.myfantasyleague.com/2013/detailed?L=59380&amp;W=17&amp;P=10793&amp;YEAR=2012"/>
    <hyperlink ref="W581" r:id="rId8243" tooltip="Franchise home page" display="http://football6.myfantasyleague.com/2013/options?L=59380&amp;F=0008&amp;O=07"/>
    <hyperlink ref="C582" r:id="rId8244" tooltip="Week 1: Bye" display="http://football6.myfantasyleague.com/2013/player?L=59380&amp;P=4924"/>
    <hyperlink ref="D582" r:id="rId8245" display="http://football6.myfantasyleague.com/2013/player?L=59380&amp;P=4924&amp;YEAR=2012"/>
    <hyperlink ref="F582" r:id="rId8246" display="http://football6.myfantasyleague.com/2013/detailed?L=59380&amp;W=1&amp;P=4924&amp;YEAR=2012"/>
    <hyperlink ref="G582" r:id="rId8247" display="http://football6.myfantasyleague.com/2013/detailed?L=59380&amp;W=2&amp;P=4924&amp;YEAR=2012"/>
    <hyperlink ref="K582" r:id="rId8248" display="http://football6.myfantasyleague.com/2013/detailed?L=59380&amp;W=6&amp;P=4924&amp;YEAR=2012"/>
    <hyperlink ref="C583" r:id="rId8249" tooltip="Week 1: Bye" display="http://football6.myfantasyleague.com/2013/player?L=59380&amp;P=7291"/>
    <hyperlink ref="D583" r:id="rId8250" display="http://football6.myfantasyleague.com/2013/player?L=59380&amp;P=7291&amp;YEAR=2012"/>
    <hyperlink ref="F583" r:id="rId8251" display="http://football6.myfantasyleague.com/2013/detailed?L=59380&amp;W=1&amp;P=7291&amp;YEAR=2012"/>
    <hyperlink ref="G583" r:id="rId8252" display="http://football6.myfantasyleague.com/2013/detailed?L=59380&amp;W=2&amp;P=7291&amp;YEAR=2012"/>
    <hyperlink ref="H583" r:id="rId8253" display="http://football6.myfantasyleague.com/2013/detailed?L=59380&amp;W=3&amp;P=7291&amp;YEAR=2012"/>
    <hyperlink ref="I583" r:id="rId8254" display="http://football6.myfantasyleague.com/2013/detailed?L=59380&amp;W=4&amp;P=7291&amp;YEAR=2012"/>
    <hyperlink ref="K583" r:id="rId8255" display="http://football6.myfantasyleague.com/2013/detailed?L=59380&amp;W=6&amp;P=7291&amp;YEAR=2012"/>
    <hyperlink ref="L583" r:id="rId8256" display="http://football6.myfantasyleague.com/2013/detailed?L=59380&amp;W=7&amp;P=7291&amp;YEAR=2012"/>
    <hyperlink ref="M583" r:id="rId8257" display="http://football6.myfantasyleague.com/2013/detailed?L=59380&amp;W=8&amp;P=7291&amp;YEAR=2012"/>
    <hyperlink ref="N583" r:id="rId8258" display="http://football6.myfantasyleague.com/2013/detailed?L=59380&amp;W=9&amp;P=7291&amp;YEAR=2012"/>
    <hyperlink ref="O583" r:id="rId8259" display="http://football6.myfantasyleague.com/2013/detailed?L=59380&amp;W=10&amp;P=7291&amp;YEAR=2012"/>
    <hyperlink ref="P583" r:id="rId8260" display="http://football6.myfantasyleague.com/2013/detailed?L=59380&amp;W=11&amp;P=7291&amp;YEAR=2012"/>
    <hyperlink ref="Q583" r:id="rId8261" display="http://football6.myfantasyleague.com/2013/detailed?L=59380&amp;W=12&amp;P=7291&amp;YEAR=2012"/>
    <hyperlink ref="R583" r:id="rId8262" display="http://football6.myfantasyleague.com/2013/detailed?L=59380&amp;W=13&amp;P=7291&amp;YEAR=2012"/>
    <hyperlink ref="S583" r:id="rId8263" display="http://football6.myfantasyleague.com/2013/detailed?L=59380&amp;W=14&amp;P=7291&amp;YEAR=2012"/>
    <hyperlink ref="T583" r:id="rId8264" display="http://football6.myfantasyleague.com/2013/detailed?L=59380&amp;W=15&amp;P=7291&amp;YEAR=2012"/>
    <hyperlink ref="U583" r:id="rId8265" display="http://football6.myfantasyleague.com/2013/detailed?L=59380&amp;W=16&amp;P=7291&amp;YEAR=2012"/>
    <hyperlink ref="V583" r:id="rId8266" display="http://football6.myfantasyleague.com/2013/detailed?L=59380&amp;W=17&amp;P=7291&amp;YEAR=2012"/>
    <hyperlink ref="C584" r:id="rId8267" tooltip="Week 1: vs Eagles Mon 4:10 p.m. PT" display="http://football6.myfantasyleague.com/2013/player?L=59380&amp;P=10355"/>
    <hyperlink ref="D584" r:id="rId8268" display="http://football6.myfantasyleague.com/2013/player?L=59380&amp;P=10355&amp;YEAR=2012"/>
    <hyperlink ref="F584" r:id="rId8269" display="http://football6.myfantasyleague.com/2013/detailed?L=59380&amp;W=1&amp;P=10355&amp;YEAR=2012"/>
    <hyperlink ref="G584" r:id="rId8270" display="http://football6.myfantasyleague.com/2013/detailed?L=59380&amp;W=2&amp;P=10355&amp;YEAR=2012"/>
    <hyperlink ref="H584" r:id="rId8271" display="http://football6.myfantasyleague.com/2013/detailed?L=59380&amp;W=3&amp;P=10355&amp;YEAR=2012"/>
    <hyperlink ref="C585" r:id="rId8272" tooltip="Week 1: at Jaguars Sun 10:00 a.m. PT" display="http://football6.myfantasyleague.com/2013/player?L=59380&amp;P=10913"/>
    <hyperlink ref="D585" r:id="rId8273" display="http://football6.myfantasyleague.com/2013/player?L=59380&amp;P=10913&amp;YEAR=2012"/>
    <hyperlink ref="V585" r:id="rId8274" display="http://football6.myfantasyleague.com/2013/detailed?L=59380&amp;W=17&amp;P=10913&amp;YEAR=2012"/>
    <hyperlink ref="C586" r:id="rId8275" tooltip="Week 1: Bye" display="http://football6.myfantasyleague.com/2013/player?L=59380&amp;P=7440"/>
    <hyperlink ref="D586" r:id="rId8276" display="http://football6.myfantasyleague.com/2013/player?L=59380&amp;P=7440&amp;YEAR=2012"/>
    <hyperlink ref="F586" r:id="rId8277" display="http://football6.myfantasyleague.com/2013/detailed?L=59380&amp;W=1&amp;P=7440&amp;YEAR=2012"/>
    <hyperlink ref="H586" r:id="rId8278" display="http://football6.myfantasyleague.com/2013/detailed?L=59380&amp;W=3&amp;P=7440&amp;YEAR=2012"/>
    <hyperlink ref="I586" r:id="rId8279" display="http://football6.myfantasyleague.com/2013/detailed?L=59380&amp;W=4&amp;P=7440&amp;YEAR=2012"/>
    <hyperlink ref="J586" r:id="rId8280" display="http://football6.myfantasyleague.com/2013/detailed?L=59380&amp;W=5&amp;P=7440&amp;YEAR=2012"/>
    <hyperlink ref="L586" r:id="rId8281" display="http://football6.myfantasyleague.com/2013/detailed?L=59380&amp;W=7&amp;P=7440&amp;YEAR=2012"/>
    <hyperlink ref="M586" r:id="rId8282" display="http://football6.myfantasyleague.com/2013/detailed?L=59380&amp;W=8&amp;P=7440&amp;YEAR=2012"/>
    <hyperlink ref="N586" r:id="rId8283" display="http://football6.myfantasyleague.com/2013/detailed?L=59380&amp;W=9&amp;P=7440&amp;YEAR=2012"/>
    <hyperlink ref="O586" r:id="rId8284" display="http://football6.myfantasyleague.com/2013/detailed?L=59380&amp;W=10&amp;P=7440&amp;YEAR=2012"/>
    <hyperlink ref="P586" r:id="rId8285" display="http://football6.myfantasyleague.com/2013/detailed?L=59380&amp;W=11&amp;P=7440&amp;YEAR=2012"/>
    <hyperlink ref="Q586" r:id="rId8286" display="http://football6.myfantasyleague.com/2013/detailed?L=59380&amp;W=12&amp;P=7440&amp;YEAR=2012"/>
    <hyperlink ref="R586" r:id="rId8287" display="http://football6.myfantasyleague.com/2013/detailed?L=59380&amp;W=13&amp;P=7440&amp;YEAR=2012"/>
    <hyperlink ref="S586" r:id="rId8288" display="http://football6.myfantasyleague.com/2013/detailed?L=59380&amp;W=14&amp;P=7440&amp;YEAR=2012"/>
    <hyperlink ref="T586" r:id="rId8289" display="http://football6.myfantasyleague.com/2013/detailed?L=59380&amp;W=15&amp;P=7440&amp;YEAR=2012"/>
    <hyperlink ref="U586" r:id="rId8290" display="http://football6.myfantasyleague.com/2013/detailed?L=59380&amp;W=16&amp;P=7440&amp;YEAR=2012"/>
    <hyperlink ref="V586" r:id="rId8291" display="http://football6.myfantasyleague.com/2013/detailed?L=59380&amp;W=17&amp;P=7440&amp;YEAR=2012"/>
    <hyperlink ref="C587" r:id="rId8292" tooltip="Week 1: at Lions Sun 10:00 a.m. PT" display="http://football6.myfantasyleague.com/2013/player?L=59380&amp;P=9072"/>
    <hyperlink ref="D587" r:id="rId8293" display="http://football6.myfantasyleague.com/2013/player?L=59380&amp;P=9072&amp;YEAR=2012"/>
    <hyperlink ref="F587" r:id="rId8294" display="http://football6.myfantasyleague.com/2013/detailed?L=59380&amp;W=1&amp;P=9072&amp;YEAR=2012"/>
    <hyperlink ref="G587" r:id="rId8295" display="http://football6.myfantasyleague.com/2013/detailed?L=59380&amp;W=2&amp;P=9072&amp;YEAR=2012"/>
    <hyperlink ref="J587" r:id="rId8296" display="http://football6.myfantasyleague.com/2013/detailed?L=59380&amp;W=5&amp;P=9072&amp;YEAR=2012"/>
    <hyperlink ref="K587" r:id="rId8297" display="http://football6.myfantasyleague.com/2013/detailed?L=59380&amp;W=6&amp;P=9072&amp;YEAR=2012"/>
    <hyperlink ref="L587" r:id="rId8298" display="http://football6.myfantasyleague.com/2013/detailed?L=59380&amp;W=7&amp;P=9072&amp;YEAR=2012"/>
    <hyperlink ref="M587" r:id="rId8299" display="http://football6.myfantasyleague.com/2013/detailed?L=59380&amp;W=8&amp;P=9072&amp;YEAR=2012"/>
    <hyperlink ref="N587" r:id="rId8300" display="http://football6.myfantasyleague.com/2013/detailed?L=59380&amp;W=9&amp;P=9072&amp;YEAR=2012"/>
    <hyperlink ref="O587" r:id="rId8301" display="http://football6.myfantasyleague.com/2013/detailed?L=59380&amp;W=10&amp;P=9072&amp;YEAR=2012"/>
    <hyperlink ref="Q587" r:id="rId8302" display="http://football6.myfantasyleague.com/2013/detailed?L=59380&amp;W=12&amp;P=9072&amp;YEAR=2012"/>
    <hyperlink ref="R587" r:id="rId8303" display="http://football6.myfantasyleague.com/2013/detailed?L=59380&amp;W=13&amp;P=9072&amp;YEAR=2012"/>
    <hyperlink ref="S587" r:id="rId8304" display="http://football6.myfantasyleague.com/2013/detailed?L=59380&amp;W=14&amp;P=9072&amp;YEAR=2012"/>
    <hyperlink ref="T587" r:id="rId8305" display="http://football6.myfantasyleague.com/2013/detailed?L=59380&amp;W=15&amp;P=9072&amp;YEAR=2012"/>
    <hyperlink ref="U587" r:id="rId8306" display="http://football6.myfantasyleague.com/2013/detailed?L=59380&amp;W=16&amp;P=9072&amp;YEAR=2012"/>
    <hyperlink ref="V587" r:id="rId8307" display="http://football6.myfantasyleague.com/2013/detailed?L=59380&amp;W=17&amp;P=9072&amp;YEAR=2012"/>
    <hyperlink ref="W587" r:id="rId8308" tooltip="Franchise home page" display="http://football6.myfantasyleague.com/2013/options?L=59380&amp;F=0002&amp;O=07"/>
    <hyperlink ref="C588" r:id="rId8309" tooltip="Week 1: at Redskins Mon 4:10 p.m. PT" display="http://football6.myfantasyleague.com/2013/player?L=59380&amp;P=10365"/>
    <hyperlink ref="D588" r:id="rId8310" display="http://football6.myfantasyleague.com/2013/player?L=59380&amp;P=10365&amp;YEAR=2012"/>
    <hyperlink ref="F588" r:id="rId8311" display="http://football6.myfantasyleague.com/2013/detailed?L=59380&amp;W=1&amp;P=10365&amp;YEAR=2012"/>
    <hyperlink ref="G588" r:id="rId8312" display="http://football6.myfantasyleague.com/2013/detailed?L=59380&amp;W=2&amp;P=10365&amp;YEAR=2012"/>
    <hyperlink ref="H588" r:id="rId8313" display="http://football6.myfantasyleague.com/2013/detailed?L=59380&amp;W=3&amp;P=10365&amp;YEAR=2012"/>
    <hyperlink ref="I588" r:id="rId8314" display="http://football6.myfantasyleague.com/2013/detailed?L=59380&amp;W=4&amp;P=10365&amp;YEAR=2012"/>
    <hyperlink ref="J588" r:id="rId8315" display="http://football6.myfantasyleague.com/2013/detailed?L=59380&amp;W=5&amp;P=10365&amp;YEAR=2012"/>
    <hyperlink ref="K588" r:id="rId8316" display="http://football6.myfantasyleague.com/2013/detailed?L=59380&amp;W=6&amp;P=10365&amp;YEAR=2012"/>
    <hyperlink ref="M588" r:id="rId8317" display="http://football6.myfantasyleague.com/2013/detailed?L=59380&amp;W=8&amp;P=10365&amp;YEAR=2012"/>
    <hyperlink ref="N588" r:id="rId8318" display="http://football6.myfantasyleague.com/2013/detailed?L=59380&amp;W=9&amp;P=10365&amp;YEAR=2012"/>
    <hyperlink ref="O588" r:id="rId8319" display="http://football6.myfantasyleague.com/2013/detailed?L=59380&amp;W=10&amp;P=10365&amp;YEAR=2012"/>
    <hyperlink ref="P588" r:id="rId8320" display="http://football6.myfantasyleague.com/2013/detailed?L=59380&amp;W=11&amp;P=10365&amp;YEAR=2012"/>
    <hyperlink ref="Q588" r:id="rId8321" display="http://football6.myfantasyleague.com/2013/detailed?L=59380&amp;W=12&amp;P=10365&amp;YEAR=2012"/>
    <hyperlink ref="R588" r:id="rId8322" display="http://football6.myfantasyleague.com/2013/detailed?L=59380&amp;W=13&amp;P=10365&amp;YEAR=2012"/>
    <hyperlink ref="S588" r:id="rId8323" display="http://football6.myfantasyleague.com/2013/detailed?L=59380&amp;W=14&amp;P=10365&amp;YEAR=2012"/>
    <hyperlink ref="T588" r:id="rId8324" display="http://football6.myfantasyleague.com/2013/detailed?L=59380&amp;W=15&amp;P=10365&amp;YEAR=2012"/>
    <hyperlink ref="U588" r:id="rId8325" display="http://football6.myfantasyleague.com/2013/detailed?L=59380&amp;W=16&amp;P=10365&amp;YEAR=2012"/>
    <hyperlink ref="V588" r:id="rId8326" display="http://football6.myfantasyleague.com/2013/detailed?L=59380&amp;W=17&amp;P=10365&amp;YEAR=2012"/>
    <hyperlink ref="C589" r:id="rId8327" tooltip="Week 1: vs Chiefs Sun 10:00 a.m. PT" display="http://football6.myfantasyleague.com/2013/player?L=59380&amp;P=9073"/>
    <hyperlink ref="D589" r:id="rId8328" display="http://football6.myfantasyleague.com/2013/player?L=59380&amp;P=9073&amp;YEAR=2012"/>
    <hyperlink ref="G589" r:id="rId8329" display="http://football6.myfantasyleague.com/2013/detailed?L=59380&amp;W=2&amp;P=9073&amp;YEAR=2012"/>
    <hyperlink ref="L589" r:id="rId8330" display="http://football6.myfantasyleague.com/2013/detailed?L=59380&amp;W=7&amp;P=9073&amp;YEAR=2012"/>
    <hyperlink ref="O589" r:id="rId8331" display="http://football6.myfantasyleague.com/2013/detailed?L=59380&amp;W=10&amp;P=9073&amp;YEAR=2012"/>
    <hyperlink ref="P589" r:id="rId8332" display="http://football6.myfantasyleague.com/2013/detailed?L=59380&amp;W=11&amp;P=9073&amp;YEAR=2012"/>
    <hyperlink ref="Q589" r:id="rId8333" display="http://football6.myfantasyleague.com/2013/detailed?L=59380&amp;W=12&amp;P=9073&amp;YEAR=2012"/>
    <hyperlink ref="R589" r:id="rId8334" display="http://football6.myfantasyleague.com/2013/detailed?L=59380&amp;W=13&amp;P=9073&amp;YEAR=2012"/>
    <hyperlink ref="S589" r:id="rId8335" display="http://football6.myfantasyleague.com/2013/detailed?L=59380&amp;W=14&amp;P=9073&amp;YEAR=2012"/>
    <hyperlink ref="T589" r:id="rId8336" display="http://football6.myfantasyleague.com/2013/detailed?L=59380&amp;W=15&amp;P=9073&amp;YEAR=2012"/>
    <hyperlink ref="U589" r:id="rId8337" display="http://football6.myfantasyleague.com/2013/detailed?L=59380&amp;W=16&amp;P=9073&amp;YEAR=2012"/>
    <hyperlink ref="V589" r:id="rId8338" display="http://football6.myfantasyleague.com/2013/detailed?L=59380&amp;W=17&amp;P=9073&amp;YEAR=2012"/>
    <hyperlink ref="C590" r:id="rId8339" tooltip="Week 1: Bye" display="http://football6.myfantasyleague.com/2013/player?L=59380&amp;P=9830"/>
    <hyperlink ref="D590" r:id="rId8340" display="http://football6.myfantasyleague.com/2013/player?L=59380&amp;P=9830&amp;YEAR=2012"/>
    <hyperlink ref="F590" r:id="rId8341" display="http://football6.myfantasyleague.com/2013/detailed?L=59380&amp;W=1&amp;P=9830&amp;YEAR=2012"/>
    <hyperlink ref="G590" r:id="rId8342" display="http://football6.myfantasyleague.com/2013/detailed?L=59380&amp;W=2&amp;P=9830&amp;YEAR=2012"/>
    <hyperlink ref="K590" r:id="rId8343" display="http://football6.myfantasyleague.com/2013/detailed?L=59380&amp;W=6&amp;P=9830&amp;YEAR=2012"/>
    <hyperlink ref="L590" r:id="rId8344" display="http://football6.myfantasyleague.com/2013/detailed?L=59380&amp;W=7&amp;P=9830&amp;YEAR=2012"/>
    <hyperlink ref="Q590" r:id="rId8345" display="http://football6.myfantasyleague.com/2013/detailed?L=59380&amp;W=12&amp;P=9830&amp;YEAR=2012"/>
    <hyperlink ref="R590" r:id="rId8346" display="http://football6.myfantasyleague.com/2013/detailed?L=59380&amp;W=13&amp;P=9830&amp;YEAR=2012"/>
    <hyperlink ref="S590" r:id="rId8347" display="http://football6.myfantasyleague.com/2013/detailed?L=59380&amp;W=14&amp;P=9830&amp;YEAR=2012"/>
    <hyperlink ref="T590" r:id="rId8348" display="http://football6.myfantasyleague.com/2013/detailed?L=59380&amp;W=15&amp;P=9830&amp;YEAR=2012"/>
    <hyperlink ref="U590" r:id="rId8349" display="http://football6.myfantasyleague.com/2013/detailed?L=59380&amp;W=16&amp;P=9830&amp;YEAR=2012"/>
    <hyperlink ref="V590" r:id="rId8350" display="http://football6.myfantasyleague.com/2013/detailed?L=59380&amp;W=17&amp;P=9830&amp;YEAR=2012"/>
    <hyperlink ref="C591" r:id="rId8351" tooltip="Week 1: vs Falcons Sun 10:00 a.m. PT" display="http://football6.myfantasyleague.com/2013/player?L=59380&amp;P=8837"/>
    <hyperlink ref="D591" r:id="rId8352" display="http://football6.myfantasyleague.com/2013/player?L=59380&amp;P=8837&amp;YEAR=2012"/>
    <hyperlink ref="F591" r:id="rId8353" display="http://football6.myfantasyleague.com/2013/detailed?L=59380&amp;W=1&amp;P=8837&amp;YEAR=2012"/>
    <hyperlink ref="G591" r:id="rId8354" display="http://football6.myfantasyleague.com/2013/detailed?L=59380&amp;W=2&amp;P=8837&amp;YEAR=2012"/>
    <hyperlink ref="H591" r:id="rId8355" display="http://football6.myfantasyleague.com/2013/detailed?L=59380&amp;W=3&amp;P=8837&amp;YEAR=2012"/>
    <hyperlink ref="I591" r:id="rId8356" display="http://football6.myfantasyleague.com/2013/detailed?L=59380&amp;W=4&amp;P=8837&amp;YEAR=2012"/>
    <hyperlink ref="J591" r:id="rId8357" display="http://football6.myfantasyleague.com/2013/detailed?L=59380&amp;W=5&amp;P=8837&amp;YEAR=2012"/>
    <hyperlink ref="L591" r:id="rId8358" display="http://football6.myfantasyleague.com/2013/detailed?L=59380&amp;W=7&amp;P=8837&amp;YEAR=2012"/>
    <hyperlink ref="M591" r:id="rId8359" display="http://football6.myfantasyleague.com/2013/detailed?L=59380&amp;W=8&amp;P=8837&amp;YEAR=2012"/>
    <hyperlink ref="N591" r:id="rId8360" display="http://football6.myfantasyleague.com/2013/detailed?L=59380&amp;W=9&amp;P=8837&amp;YEAR=2012"/>
    <hyperlink ref="O591" r:id="rId8361" display="http://football6.myfantasyleague.com/2013/detailed?L=59380&amp;W=10&amp;P=8837&amp;YEAR=2012"/>
    <hyperlink ref="P591" r:id="rId8362" display="http://football6.myfantasyleague.com/2013/detailed?L=59380&amp;W=11&amp;P=8837&amp;YEAR=2012"/>
    <hyperlink ref="Q591" r:id="rId8363" display="http://football6.myfantasyleague.com/2013/detailed?L=59380&amp;W=12&amp;P=8837&amp;YEAR=2012"/>
    <hyperlink ref="R591" r:id="rId8364" display="http://football6.myfantasyleague.com/2013/detailed?L=59380&amp;W=13&amp;P=8837&amp;YEAR=2012"/>
    <hyperlink ref="S591" r:id="rId8365" display="http://football6.myfantasyleague.com/2013/detailed?L=59380&amp;W=14&amp;P=8837&amp;YEAR=2012"/>
    <hyperlink ref="T591" r:id="rId8366" display="http://football6.myfantasyleague.com/2013/detailed?L=59380&amp;W=15&amp;P=8837&amp;YEAR=2012"/>
    <hyperlink ref="U591" r:id="rId8367" display="http://football6.myfantasyleague.com/2013/detailed?L=59380&amp;W=16&amp;P=8837&amp;YEAR=2012"/>
    <hyperlink ref="V591" r:id="rId8368" display="http://football6.myfantasyleague.com/2013/detailed?L=59380&amp;W=17&amp;P=8837&amp;YEAR=2012"/>
    <hyperlink ref="C592" r:id="rId8369" tooltip="Week 1: Bye" display="http://football6.myfantasyleague.com/2013/player?L=59380&amp;P=10881"/>
    <hyperlink ref="D592" r:id="rId8370" display="http://football6.myfantasyleague.com/2013/player?L=59380&amp;P=10881&amp;YEAR=2012"/>
    <hyperlink ref="S592" r:id="rId8371" display="http://football6.myfantasyleague.com/2013/detailed?L=59380&amp;W=14&amp;P=10881&amp;YEAR=2012"/>
    <hyperlink ref="T592" r:id="rId8372" display="http://football6.myfantasyleague.com/2013/detailed?L=59380&amp;W=15&amp;P=10881&amp;YEAR=2012"/>
    <hyperlink ref="V592" r:id="rId8373" display="http://football6.myfantasyleague.com/2013/detailed?L=59380&amp;W=17&amp;P=10881&amp;YEAR=2012"/>
    <hyperlink ref="C593" r:id="rId8374" tooltip="Week 1: at Cowboys Sun 5:30 p.m. PT" display="http://football6.myfantasyleague.com/2013/player?L=59380&amp;P=10488"/>
    <hyperlink ref="D593" r:id="rId8375" display="http://football6.myfantasyleague.com/2013/player?L=59380&amp;P=10488&amp;YEAR=2012"/>
    <hyperlink ref="F593" r:id="rId8376" display="http://football6.myfantasyleague.com/2013/detailed?L=59380&amp;W=1&amp;P=10488&amp;YEAR=2012"/>
    <hyperlink ref="G593" r:id="rId8377" display="http://football6.myfantasyleague.com/2013/detailed?L=59380&amp;W=2&amp;P=10488&amp;YEAR=2012"/>
    <hyperlink ref="H593" r:id="rId8378" display="http://football6.myfantasyleague.com/2013/detailed?L=59380&amp;W=3&amp;P=10488&amp;YEAR=2012"/>
    <hyperlink ref="I593" r:id="rId8379" display="http://football6.myfantasyleague.com/2013/detailed?L=59380&amp;W=4&amp;P=10488&amp;YEAR=2012"/>
    <hyperlink ref="J593" r:id="rId8380" display="http://football6.myfantasyleague.com/2013/detailed?L=59380&amp;W=5&amp;P=10488&amp;YEAR=2012"/>
    <hyperlink ref="K593" r:id="rId8381" display="http://football6.myfantasyleague.com/2013/detailed?L=59380&amp;W=6&amp;P=10488&amp;YEAR=2012"/>
    <hyperlink ref="L593" r:id="rId8382" display="http://football6.myfantasyleague.com/2013/detailed?L=59380&amp;W=7&amp;P=10488&amp;YEAR=2012"/>
    <hyperlink ref="M593" r:id="rId8383" display="http://football6.myfantasyleague.com/2013/detailed?L=59380&amp;W=8&amp;P=10488&amp;YEAR=2012"/>
    <hyperlink ref="N593" r:id="rId8384" display="http://football6.myfantasyleague.com/2013/detailed?L=59380&amp;W=9&amp;P=10488&amp;YEAR=2012"/>
    <hyperlink ref="O593" r:id="rId8385" display="http://football6.myfantasyleague.com/2013/detailed?L=59380&amp;W=10&amp;P=10488&amp;YEAR=2012"/>
    <hyperlink ref="Q593" r:id="rId8386" display="http://football6.myfantasyleague.com/2013/detailed?L=59380&amp;W=12&amp;P=10488&amp;YEAR=2012"/>
    <hyperlink ref="R593" r:id="rId8387" display="http://football6.myfantasyleague.com/2013/detailed?L=59380&amp;W=13&amp;P=10488&amp;YEAR=2012"/>
    <hyperlink ref="S593" r:id="rId8388" display="http://football6.myfantasyleague.com/2013/detailed?L=59380&amp;W=14&amp;P=10488&amp;YEAR=2012"/>
    <hyperlink ref="T593" r:id="rId8389" display="http://football6.myfantasyleague.com/2013/detailed?L=59380&amp;W=15&amp;P=10488&amp;YEAR=2012"/>
    <hyperlink ref="U593" r:id="rId8390" display="http://football6.myfantasyleague.com/2013/detailed?L=59380&amp;W=16&amp;P=10488&amp;YEAR=2012"/>
    <hyperlink ref="V593" r:id="rId8391" display="http://football6.myfantasyleague.com/2013/detailed?L=59380&amp;W=17&amp;P=10488&amp;YEAR=2012"/>
    <hyperlink ref="W593" r:id="rId8392" tooltip="Franchise home page" display="http://football6.myfantasyleague.com/2013/options?L=59380&amp;F=0006&amp;O=07"/>
    <hyperlink ref="C594" r:id="rId8393" tooltip="Week 1: vs Bengals Sun 10:00 a.m. PT" display="http://football6.myfantasyleague.com/2013/player?L=59380&amp;P=8298"/>
    <hyperlink ref="D594" r:id="rId8394" display="http://football6.myfantasyleague.com/2013/player?L=59380&amp;P=8298&amp;YEAR=2012"/>
    <hyperlink ref="F594" r:id="rId8395" display="http://football6.myfantasyleague.com/2013/detailed?L=59380&amp;W=1&amp;P=8298&amp;YEAR=2012"/>
    <hyperlink ref="G594" r:id="rId8396" display="http://football6.myfantasyleague.com/2013/detailed?L=59380&amp;W=2&amp;P=8298&amp;YEAR=2012"/>
    <hyperlink ref="H594" r:id="rId8397" display="http://football6.myfantasyleague.com/2013/detailed?L=59380&amp;W=3&amp;P=8298&amp;YEAR=2012"/>
    <hyperlink ref="I594" r:id="rId8398" display="http://football6.myfantasyleague.com/2013/detailed?L=59380&amp;W=4&amp;P=8298&amp;YEAR=2012"/>
    <hyperlink ref="J594" r:id="rId8399" display="http://football6.myfantasyleague.com/2013/detailed?L=59380&amp;W=5&amp;P=8298&amp;YEAR=2012"/>
    <hyperlink ref="L594" r:id="rId8400" display="http://football6.myfantasyleague.com/2013/detailed?L=59380&amp;W=7&amp;P=8298&amp;YEAR=2012"/>
    <hyperlink ref="M594" r:id="rId8401" display="http://football6.myfantasyleague.com/2013/detailed?L=59380&amp;W=8&amp;P=8298&amp;YEAR=2012"/>
    <hyperlink ref="N594" r:id="rId8402" display="http://football6.myfantasyleague.com/2013/detailed?L=59380&amp;W=9&amp;P=8298&amp;YEAR=2012"/>
    <hyperlink ref="O594" r:id="rId8403" display="http://football6.myfantasyleague.com/2013/detailed?L=59380&amp;W=10&amp;P=8298&amp;YEAR=2012"/>
    <hyperlink ref="P594" r:id="rId8404" display="http://football6.myfantasyleague.com/2013/detailed?L=59380&amp;W=11&amp;P=8298&amp;YEAR=2012"/>
    <hyperlink ref="Q594" r:id="rId8405" display="http://football6.myfantasyleague.com/2013/detailed?L=59380&amp;W=12&amp;P=8298&amp;YEAR=2012"/>
    <hyperlink ref="S594" r:id="rId8406" display="http://football6.myfantasyleague.com/2013/detailed?L=59380&amp;W=14&amp;P=8298&amp;YEAR=2012"/>
    <hyperlink ref="T594" r:id="rId8407" display="http://football6.myfantasyleague.com/2013/detailed?L=59380&amp;W=15&amp;P=8298&amp;YEAR=2012"/>
    <hyperlink ref="U594" r:id="rId8408" display="http://football6.myfantasyleague.com/2013/detailed?L=59380&amp;W=16&amp;P=8298&amp;YEAR=2012"/>
    <hyperlink ref="V594" r:id="rId8409" display="http://football6.myfantasyleague.com/2013/detailed?L=59380&amp;W=17&amp;P=8298&amp;YEAR=2012"/>
    <hyperlink ref="C595" r:id="rId8410" tooltip="Week 1: vs Ravens Thu 5:30 p.m. PT" display="http://football6.myfantasyleague.com/2013/player?L=59380&amp;P=9136"/>
    <hyperlink ref="D595" r:id="rId8411" display="http://football6.myfantasyleague.com/2013/player?L=59380&amp;P=9136&amp;YEAR=2012"/>
    <hyperlink ref="T595" r:id="rId8412" display="http://football6.myfantasyleague.com/2013/detailed?L=59380&amp;W=15&amp;P=9136&amp;YEAR=2012"/>
    <hyperlink ref="U595" r:id="rId8413" display="http://football6.myfantasyleague.com/2013/detailed?L=59380&amp;W=16&amp;P=9136&amp;YEAR=2012"/>
    <hyperlink ref="V595" r:id="rId8414" display="http://football6.myfantasyleague.com/2013/detailed?L=59380&amp;W=17&amp;P=9136&amp;YEAR=2012"/>
    <hyperlink ref="C596" r:id="rId8415" tooltip="Week 1: vs Titans Sun 10:00 a.m. PT" display="http://football6.myfantasyleague.com/2013/player?L=59380&amp;P=10266"/>
    <hyperlink ref="D596" r:id="rId8416" display="http://football6.myfantasyleague.com/2013/player?L=59380&amp;P=10266&amp;YEAR=2012"/>
    <hyperlink ref="F596" r:id="rId8417" display="http://football6.myfantasyleague.com/2013/detailed?L=59380&amp;W=1&amp;P=10266&amp;YEAR=2012"/>
    <hyperlink ref="G596" r:id="rId8418" display="http://football6.myfantasyleague.com/2013/detailed?L=59380&amp;W=2&amp;P=10266&amp;YEAR=2012"/>
    <hyperlink ref="H596" r:id="rId8419" display="http://football6.myfantasyleague.com/2013/detailed?L=59380&amp;W=3&amp;P=10266&amp;YEAR=2012"/>
    <hyperlink ref="J596" r:id="rId8420" display="http://football6.myfantasyleague.com/2013/detailed?L=59380&amp;W=5&amp;P=10266&amp;YEAR=2012"/>
    <hyperlink ref="K596" r:id="rId8421" display="http://football6.myfantasyleague.com/2013/detailed?L=59380&amp;W=6&amp;P=10266&amp;YEAR=2012"/>
    <hyperlink ref="L596" r:id="rId8422" display="http://football6.myfantasyleague.com/2013/detailed?L=59380&amp;W=7&amp;P=10266&amp;YEAR=2012"/>
    <hyperlink ref="M596" r:id="rId8423" display="http://football6.myfantasyleague.com/2013/detailed?L=59380&amp;W=8&amp;P=10266&amp;YEAR=2012"/>
    <hyperlink ref="N596" r:id="rId8424" display="http://football6.myfantasyleague.com/2013/detailed?L=59380&amp;W=9&amp;P=10266&amp;YEAR=2012"/>
    <hyperlink ref="O596" r:id="rId8425" display="http://football6.myfantasyleague.com/2013/detailed?L=59380&amp;W=10&amp;P=10266&amp;YEAR=2012"/>
    <hyperlink ref="P596" r:id="rId8426" display="http://football6.myfantasyleague.com/2013/detailed?L=59380&amp;W=11&amp;P=10266&amp;YEAR=2012"/>
    <hyperlink ref="Q596" r:id="rId8427" display="http://football6.myfantasyleague.com/2013/detailed?L=59380&amp;W=12&amp;P=10266&amp;YEAR=2012"/>
    <hyperlink ref="R596" r:id="rId8428" display="http://football6.myfantasyleague.com/2013/detailed?L=59380&amp;W=13&amp;P=10266&amp;YEAR=2012"/>
    <hyperlink ref="S596" r:id="rId8429" display="http://football6.myfantasyleague.com/2013/detailed?L=59380&amp;W=14&amp;P=10266&amp;YEAR=2012"/>
    <hyperlink ref="T596" r:id="rId8430" display="http://football6.myfantasyleague.com/2013/detailed?L=59380&amp;W=15&amp;P=10266&amp;YEAR=2012"/>
    <hyperlink ref="U596" r:id="rId8431" display="http://football6.myfantasyleague.com/2013/detailed?L=59380&amp;W=16&amp;P=10266&amp;YEAR=2012"/>
    <hyperlink ref="V596" r:id="rId8432" display="http://football6.myfantasyleague.com/2013/detailed?L=59380&amp;W=17&amp;P=10266&amp;YEAR=2012"/>
    <hyperlink ref="C597" r:id="rId8433" tooltip="Week 1: vs Raiders Sun 10:00 a.m. PT" display="http://football6.myfantasyleague.com/2013/player?L=59380&amp;P=9452"/>
    <hyperlink ref="D597" r:id="rId8434" display="http://football6.myfantasyleague.com/2013/player?L=59380&amp;P=9452&amp;YEAR=2012"/>
    <hyperlink ref="F597" r:id="rId8435" display="http://football6.myfantasyleague.com/2013/detailed?L=59380&amp;W=1&amp;P=9452&amp;YEAR=2012"/>
    <hyperlink ref="G597" r:id="rId8436" display="http://football6.myfantasyleague.com/2013/detailed?L=59380&amp;W=2&amp;P=9452&amp;YEAR=2012"/>
    <hyperlink ref="H597" r:id="rId8437" display="http://football6.myfantasyleague.com/2013/detailed?L=59380&amp;W=3&amp;P=9452&amp;YEAR=2012"/>
    <hyperlink ref="K597" r:id="rId8438" display="http://football6.myfantasyleague.com/2013/detailed?L=59380&amp;W=6&amp;P=9452&amp;YEAR=2012"/>
    <hyperlink ref="L597" r:id="rId8439" display="http://football6.myfantasyleague.com/2013/detailed?L=59380&amp;W=7&amp;P=9452&amp;YEAR=2012"/>
    <hyperlink ref="M597" r:id="rId8440" display="http://football6.myfantasyleague.com/2013/detailed?L=59380&amp;W=8&amp;P=9452&amp;YEAR=2012"/>
    <hyperlink ref="N597" r:id="rId8441" display="http://football6.myfantasyleague.com/2013/detailed?L=59380&amp;W=9&amp;P=9452&amp;YEAR=2012"/>
    <hyperlink ref="O597" r:id="rId8442" display="http://football6.myfantasyleague.com/2013/detailed?L=59380&amp;W=10&amp;P=9452&amp;YEAR=2012"/>
    <hyperlink ref="P597" r:id="rId8443" display="http://football6.myfantasyleague.com/2013/detailed?L=59380&amp;W=11&amp;P=9452&amp;YEAR=2012"/>
    <hyperlink ref="Q597" r:id="rId8444" display="http://football6.myfantasyleague.com/2013/detailed?L=59380&amp;W=12&amp;P=9452&amp;YEAR=2012"/>
    <hyperlink ref="R597" r:id="rId8445" display="http://football6.myfantasyleague.com/2013/detailed?L=59380&amp;W=13&amp;P=9452&amp;YEAR=2012"/>
    <hyperlink ref="S597" r:id="rId8446" display="http://football6.myfantasyleague.com/2013/detailed?L=59380&amp;W=14&amp;P=9452&amp;YEAR=2012"/>
    <hyperlink ref="T597" r:id="rId8447" display="http://football6.myfantasyleague.com/2013/detailed?L=59380&amp;W=15&amp;P=9452&amp;YEAR=2012"/>
    <hyperlink ref="U597" r:id="rId8448" display="http://football6.myfantasyleague.com/2013/detailed?L=59380&amp;W=16&amp;P=9452&amp;YEAR=2012"/>
    <hyperlink ref="V597" r:id="rId8449" display="http://football6.myfantasyleague.com/2013/detailed?L=59380&amp;W=17&amp;P=9452&amp;YEAR=2012"/>
    <hyperlink ref="W597" r:id="rId8450" tooltip="Franchise home page" display="http://football6.myfantasyleague.com/2013/options?L=59380&amp;F=0011&amp;O=07"/>
    <hyperlink ref="C598" r:id="rId8451" tooltip="Week 1: Bye" display="http://football6.myfantasyleague.com/2013/player?L=59380&amp;P=11021"/>
    <hyperlink ref="D598" r:id="rId8452" display="http://football6.myfantasyleague.com/2013/player?L=59380&amp;P=11021&amp;YEAR=2012"/>
    <hyperlink ref="F598" r:id="rId8453" display="http://football6.myfantasyleague.com/2013/detailed?L=59380&amp;W=1&amp;P=11021&amp;YEAR=2012"/>
    <hyperlink ref="G598" r:id="rId8454" display="http://football6.myfantasyleague.com/2013/detailed?L=59380&amp;W=2&amp;P=11021&amp;YEAR=2012"/>
    <hyperlink ref="H598" r:id="rId8455" display="http://football6.myfantasyleague.com/2013/detailed?L=59380&amp;W=3&amp;P=11021&amp;YEAR=2012"/>
    <hyperlink ref="J598" r:id="rId8456" display="http://football6.myfantasyleague.com/2013/detailed?L=59380&amp;W=5&amp;P=11021&amp;YEAR=2012"/>
    <hyperlink ref="K598" r:id="rId8457" display="http://football6.myfantasyleague.com/2013/detailed?L=59380&amp;W=6&amp;P=11021&amp;YEAR=2012"/>
    <hyperlink ref="L598" r:id="rId8458" display="http://football6.myfantasyleague.com/2013/detailed?L=59380&amp;W=7&amp;P=11021&amp;YEAR=2012"/>
    <hyperlink ref="M598" r:id="rId8459" display="http://football6.myfantasyleague.com/2013/detailed?L=59380&amp;W=8&amp;P=11021&amp;YEAR=2012"/>
    <hyperlink ref="N598" r:id="rId8460" display="http://football6.myfantasyleague.com/2013/detailed?L=59380&amp;W=9&amp;P=11021&amp;YEAR=2012"/>
    <hyperlink ref="O598" r:id="rId8461" display="http://football6.myfantasyleague.com/2013/detailed?L=59380&amp;W=10&amp;P=11021&amp;YEAR=2012"/>
    <hyperlink ref="P598" r:id="rId8462" display="http://football6.myfantasyleague.com/2013/detailed?L=59380&amp;W=11&amp;P=11021&amp;YEAR=2012"/>
    <hyperlink ref="Q598" r:id="rId8463" display="http://football6.myfantasyleague.com/2013/detailed?L=59380&amp;W=12&amp;P=11021&amp;YEAR=2012"/>
    <hyperlink ref="R598" r:id="rId8464" display="http://football6.myfantasyleague.com/2013/detailed?L=59380&amp;W=13&amp;P=11021&amp;YEAR=2012"/>
    <hyperlink ref="C599" r:id="rId8465" tooltip="Week 1: vs Falcons Sun 10:00 a.m. PT" display="http://football6.myfantasyleague.com/2013/player?L=59380&amp;P=10823"/>
    <hyperlink ref="D599" r:id="rId8466" display="http://football6.myfantasyleague.com/2013/player?L=59380&amp;P=10823&amp;YEAR=2012"/>
    <hyperlink ref="G599" r:id="rId8467" display="http://football6.myfantasyleague.com/2013/detailed?L=59380&amp;W=2&amp;P=10823&amp;YEAR=2012"/>
    <hyperlink ref="H599" r:id="rId8468" display="http://football6.myfantasyleague.com/2013/detailed?L=59380&amp;W=3&amp;P=10823&amp;YEAR=2012"/>
    <hyperlink ref="I599" r:id="rId8469" display="http://football6.myfantasyleague.com/2013/detailed?L=59380&amp;W=4&amp;P=10823&amp;YEAR=2012"/>
    <hyperlink ref="J599" r:id="rId8470" display="http://football6.myfantasyleague.com/2013/detailed?L=59380&amp;W=5&amp;P=10823&amp;YEAR=2012"/>
    <hyperlink ref="L599" r:id="rId8471" display="http://football6.myfantasyleague.com/2013/detailed?L=59380&amp;W=7&amp;P=10823&amp;YEAR=2012"/>
    <hyperlink ref="M599" r:id="rId8472" display="http://football6.myfantasyleague.com/2013/detailed?L=59380&amp;W=8&amp;P=10823&amp;YEAR=2012"/>
    <hyperlink ref="N599" r:id="rId8473" display="http://football6.myfantasyleague.com/2013/detailed?L=59380&amp;W=9&amp;P=10823&amp;YEAR=2012"/>
    <hyperlink ref="O599" r:id="rId8474" display="http://football6.myfantasyleague.com/2013/detailed?L=59380&amp;W=10&amp;P=10823&amp;YEAR=2012"/>
    <hyperlink ref="P599" r:id="rId8475" display="http://football6.myfantasyleague.com/2013/detailed?L=59380&amp;W=11&amp;P=10823&amp;YEAR=2012"/>
    <hyperlink ref="Q599" r:id="rId8476" display="http://football6.myfantasyleague.com/2013/detailed?L=59380&amp;W=12&amp;P=10823&amp;YEAR=2012"/>
    <hyperlink ref="R599" r:id="rId8477" display="http://football6.myfantasyleague.com/2013/detailed?L=59380&amp;W=13&amp;P=10823&amp;YEAR=2012"/>
    <hyperlink ref="S599" r:id="rId8478" display="http://football6.myfantasyleague.com/2013/detailed?L=59380&amp;W=14&amp;P=10823&amp;YEAR=2012"/>
    <hyperlink ref="T599" r:id="rId8479" display="http://football6.myfantasyleague.com/2013/detailed?L=59380&amp;W=15&amp;P=10823&amp;YEAR=2012"/>
    <hyperlink ref="U599" r:id="rId8480" display="http://football6.myfantasyleague.com/2013/detailed?L=59380&amp;W=16&amp;P=10823&amp;YEAR=2012"/>
    <hyperlink ref="C600" r:id="rId8481" tooltip="Week 1: at Bills Sun 10:00 a.m. PT" display="http://football6.myfantasyleague.com/2013/player?L=59380&amp;P=10774"/>
    <hyperlink ref="D600" r:id="rId8482" display="http://football6.myfantasyleague.com/2013/player?L=59380&amp;P=10774&amp;YEAR=2012"/>
    <hyperlink ref="F600" r:id="rId8483" display="http://football6.myfantasyleague.com/2013/detailed?L=59380&amp;W=1&amp;P=10774&amp;YEAR=2012"/>
    <hyperlink ref="G600" r:id="rId8484" display="http://football6.myfantasyleague.com/2013/detailed?L=59380&amp;W=2&amp;P=10774&amp;YEAR=2012"/>
    <hyperlink ref="H600" r:id="rId8485" display="http://football6.myfantasyleague.com/2013/detailed?L=59380&amp;W=3&amp;P=10774&amp;YEAR=2012"/>
    <hyperlink ref="I600" r:id="rId8486" display="http://football6.myfantasyleague.com/2013/detailed?L=59380&amp;W=4&amp;P=10774&amp;YEAR=2012"/>
    <hyperlink ref="L600" r:id="rId8487" display="http://football6.myfantasyleague.com/2013/detailed?L=59380&amp;W=7&amp;P=10774&amp;YEAR=2012"/>
    <hyperlink ref="M600" r:id="rId8488" display="http://football6.myfantasyleague.com/2013/detailed?L=59380&amp;W=8&amp;P=10774&amp;YEAR=2012"/>
    <hyperlink ref="O600" r:id="rId8489" display="http://football6.myfantasyleague.com/2013/detailed?L=59380&amp;W=10&amp;P=10774&amp;YEAR=2012"/>
    <hyperlink ref="P600" r:id="rId8490" display="http://football6.myfantasyleague.com/2013/detailed?L=59380&amp;W=11&amp;P=10774&amp;YEAR=2012"/>
    <hyperlink ref="Q600" r:id="rId8491" display="http://football6.myfantasyleague.com/2013/detailed?L=59380&amp;W=12&amp;P=10774&amp;YEAR=2012"/>
    <hyperlink ref="R600" r:id="rId8492" display="http://football6.myfantasyleague.com/2013/detailed?L=59380&amp;W=13&amp;P=10774&amp;YEAR=2012"/>
    <hyperlink ref="S600" r:id="rId8493" display="http://football6.myfantasyleague.com/2013/detailed?L=59380&amp;W=14&amp;P=10774&amp;YEAR=2012"/>
    <hyperlink ref="T600" r:id="rId8494" display="http://football6.myfantasyleague.com/2013/detailed?L=59380&amp;W=15&amp;P=10774&amp;YEAR=2012"/>
    <hyperlink ref="U600" r:id="rId8495" display="http://football6.myfantasyleague.com/2013/detailed?L=59380&amp;W=16&amp;P=10774&amp;YEAR=2012"/>
    <hyperlink ref="V600" r:id="rId8496" display="http://football6.myfantasyleague.com/2013/detailed?L=59380&amp;W=17&amp;P=10774&amp;YEAR=2012"/>
    <hyperlink ref="C601" r:id="rId8497" tooltip="Week 1: Bye" display="http://football6.myfantasyleague.com/2013/player?L=59380&amp;P=8775"/>
    <hyperlink ref="D601" r:id="rId8498" display="http://football6.myfantasyleague.com/2013/player?L=59380&amp;P=8775&amp;YEAR=2012"/>
    <hyperlink ref="J601" r:id="rId8499" display="http://football6.myfantasyleague.com/2013/detailed?L=59380&amp;W=5&amp;P=8775&amp;YEAR=2012"/>
    <hyperlink ref="K601" r:id="rId8500" display="http://football6.myfantasyleague.com/2013/detailed?L=59380&amp;W=6&amp;P=8775&amp;YEAR=2012"/>
    <hyperlink ref="L601" r:id="rId8501" display="http://football6.myfantasyleague.com/2013/detailed?L=59380&amp;W=7&amp;P=8775&amp;YEAR=2012"/>
    <hyperlink ref="C602" r:id="rId8502" tooltip="Week 1: Bye" display="http://football6.myfantasyleague.com/2013/player?L=59380&amp;P=7910"/>
    <hyperlink ref="D602" r:id="rId8503" display="http://football6.myfantasyleague.com/2013/player?L=59380&amp;P=7910&amp;YEAR=2012"/>
    <hyperlink ref="F602" r:id="rId8504" display="http://football6.myfantasyleague.com/2013/detailed?L=59380&amp;W=1&amp;P=7910&amp;YEAR=2012"/>
    <hyperlink ref="G602" r:id="rId8505" display="http://football6.myfantasyleague.com/2013/detailed?L=59380&amp;W=2&amp;P=7910&amp;YEAR=2012"/>
    <hyperlink ref="H602" r:id="rId8506" display="http://football6.myfantasyleague.com/2013/detailed?L=59380&amp;W=3&amp;P=7910&amp;YEAR=2012"/>
    <hyperlink ref="I602" r:id="rId8507" display="http://football6.myfantasyleague.com/2013/detailed?L=59380&amp;W=4&amp;P=7910&amp;YEAR=2012"/>
    <hyperlink ref="J602" r:id="rId8508" display="http://football6.myfantasyleague.com/2013/detailed?L=59380&amp;W=5&amp;P=7910&amp;YEAR=2012"/>
    <hyperlink ref="K602" r:id="rId8509" display="http://football6.myfantasyleague.com/2013/detailed?L=59380&amp;W=6&amp;P=7910&amp;YEAR=2012"/>
    <hyperlink ref="L602" r:id="rId8510" display="http://football6.myfantasyleague.com/2013/detailed?L=59380&amp;W=7&amp;P=7910&amp;YEAR=2012"/>
    <hyperlink ref="M602" r:id="rId8511" display="http://football6.myfantasyleague.com/2013/detailed?L=59380&amp;W=8&amp;P=7910&amp;YEAR=2012"/>
    <hyperlink ref="N602" r:id="rId8512" display="http://football6.myfantasyleague.com/2013/detailed?L=59380&amp;W=9&amp;P=7910&amp;YEAR=2012"/>
    <hyperlink ref="O602" r:id="rId8513" display="http://football6.myfantasyleague.com/2013/detailed?L=59380&amp;W=10&amp;P=7910&amp;YEAR=2012"/>
    <hyperlink ref="Q602" r:id="rId8514" display="http://football6.myfantasyleague.com/2013/detailed?L=59380&amp;W=12&amp;P=7910&amp;YEAR=2012"/>
    <hyperlink ref="S602" r:id="rId8515" display="http://football6.myfantasyleague.com/2013/detailed?L=59380&amp;W=14&amp;P=7910&amp;YEAR=2012"/>
    <hyperlink ref="T602" r:id="rId8516" display="http://football6.myfantasyleague.com/2013/detailed?L=59380&amp;W=15&amp;P=7910&amp;YEAR=2012"/>
    <hyperlink ref="U602" r:id="rId8517" display="http://football6.myfantasyleague.com/2013/detailed?L=59380&amp;W=16&amp;P=7910&amp;YEAR=2012"/>
    <hyperlink ref="C603" r:id="rId8518" tooltip="Week 1: at Steelers Sun 10:00 a.m. PT" display="http://football6.myfantasyleague.com/2013/player?L=59380&amp;P=9552"/>
    <hyperlink ref="D603" r:id="rId8519" display="http://football6.myfantasyleague.com/2013/player?L=59380&amp;P=9552&amp;YEAR=2012"/>
    <hyperlink ref="F603" r:id="rId8520" display="http://football6.myfantasyleague.com/2013/detailed?L=59380&amp;W=1&amp;P=9552&amp;YEAR=2012"/>
    <hyperlink ref="G603" r:id="rId8521" display="http://football6.myfantasyleague.com/2013/detailed?L=59380&amp;W=2&amp;P=9552&amp;YEAR=2012"/>
    <hyperlink ref="H603" r:id="rId8522" display="http://football6.myfantasyleague.com/2013/detailed?L=59380&amp;W=3&amp;P=9552&amp;YEAR=2012"/>
    <hyperlink ref="I603" r:id="rId8523" display="http://football6.myfantasyleague.com/2013/detailed?L=59380&amp;W=4&amp;P=9552&amp;YEAR=2012"/>
    <hyperlink ref="K603" r:id="rId8524" display="http://football6.myfantasyleague.com/2013/detailed?L=59380&amp;W=6&amp;P=9552&amp;YEAR=2012"/>
    <hyperlink ref="L603" r:id="rId8525" display="http://football6.myfantasyleague.com/2013/detailed?L=59380&amp;W=7&amp;P=9552&amp;YEAR=2012"/>
    <hyperlink ref="M603" r:id="rId8526" display="http://football6.myfantasyleague.com/2013/detailed?L=59380&amp;W=8&amp;P=9552&amp;YEAR=2012"/>
    <hyperlink ref="N603" r:id="rId8527" display="http://football6.myfantasyleague.com/2013/detailed?L=59380&amp;W=9&amp;P=9552&amp;YEAR=2012"/>
    <hyperlink ref="O603" r:id="rId8528" display="http://football6.myfantasyleague.com/2013/detailed?L=59380&amp;W=10&amp;P=9552&amp;YEAR=2012"/>
    <hyperlink ref="P603" r:id="rId8529" display="http://football6.myfantasyleague.com/2013/detailed?L=59380&amp;W=11&amp;P=9552&amp;YEAR=2012"/>
    <hyperlink ref="Q603" r:id="rId8530" display="http://football6.myfantasyleague.com/2013/detailed?L=59380&amp;W=12&amp;P=9552&amp;YEAR=2012"/>
    <hyperlink ref="R603" r:id="rId8531" display="http://football6.myfantasyleague.com/2013/detailed?L=59380&amp;W=13&amp;P=9552&amp;YEAR=2012"/>
    <hyperlink ref="S603" r:id="rId8532" display="http://football6.myfantasyleague.com/2013/detailed?L=59380&amp;W=14&amp;P=9552&amp;YEAR=2012"/>
    <hyperlink ref="T603" r:id="rId8533" display="http://football6.myfantasyleague.com/2013/detailed?L=59380&amp;W=15&amp;P=9552&amp;YEAR=2012"/>
    <hyperlink ref="U603" r:id="rId8534" display="http://football6.myfantasyleague.com/2013/detailed?L=59380&amp;W=16&amp;P=9552&amp;YEAR=2012"/>
    <hyperlink ref="C604" r:id="rId8535" tooltip="Week 1: vs Vikings Sun 10:00 a.m. PT" display="http://football6.myfantasyleague.com/2013/player?L=59380&amp;P=7194"/>
    <hyperlink ref="D604" r:id="rId8536" display="http://football6.myfantasyleague.com/2013/player?L=59380&amp;P=7194&amp;YEAR=2012"/>
    <hyperlink ref="H604" r:id="rId8537" display="http://football6.myfantasyleague.com/2013/detailed?L=59380&amp;W=3&amp;P=7194&amp;YEAR=2012"/>
    <hyperlink ref="C605" r:id="rId8538" tooltip="Week 1: vs Buccaneers Sun 10:00 a.m. PT" display="http://football6.myfantasyleague.com/2013/player?L=59380&amp;P=10800"/>
    <hyperlink ref="D605" r:id="rId8539" display="http://football6.myfantasyleague.com/2013/player?L=59380&amp;P=10800&amp;YEAR=2012"/>
    <hyperlink ref="F605" r:id="rId8540" display="http://football6.myfantasyleague.com/2013/detailed?L=59380&amp;W=1&amp;P=10800&amp;YEAR=2012"/>
    <hyperlink ref="G605" r:id="rId8541" display="http://football6.myfantasyleague.com/2013/detailed?L=59380&amp;W=2&amp;P=10800&amp;YEAR=2012"/>
    <hyperlink ref="H605" r:id="rId8542" display="http://football6.myfantasyleague.com/2013/detailed?L=59380&amp;W=3&amp;P=10800&amp;YEAR=2012"/>
    <hyperlink ref="K605" r:id="rId8543" display="http://football6.myfantasyleague.com/2013/detailed?L=59380&amp;W=6&amp;P=10800&amp;YEAR=2012"/>
    <hyperlink ref="L605" r:id="rId8544" display="http://football6.myfantasyleague.com/2013/detailed?L=59380&amp;W=7&amp;P=10800&amp;YEAR=2012"/>
    <hyperlink ref="M605" r:id="rId8545" display="http://football6.myfantasyleague.com/2013/detailed?L=59380&amp;W=8&amp;P=10800&amp;YEAR=2012"/>
    <hyperlink ref="O605" r:id="rId8546" display="http://football6.myfantasyleague.com/2013/detailed?L=59380&amp;W=10&amp;P=10800&amp;YEAR=2012"/>
    <hyperlink ref="P605" r:id="rId8547" display="http://football6.myfantasyleague.com/2013/detailed?L=59380&amp;W=11&amp;P=10800&amp;YEAR=2012"/>
    <hyperlink ref="Q605" r:id="rId8548" display="http://football6.myfantasyleague.com/2013/detailed?L=59380&amp;W=12&amp;P=10800&amp;YEAR=2012"/>
    <hyperlink ref="R605" r:id="rId8549" display="http://football6.myfantasyleague.com/2013/detailed?L=59380&amp;W=13&amp;P=10800&amp;YEAR=2012"/>
    <hyperlink ref="S605" r:id="rId8550" display="http://football6.myfantasyleague.com/2013/detailed?L=59380&amp;W=14&amp;P=10800&amp;YEAR=2012"/>
    <hyperlink ref="W605" r:id="rId8551" tooltip="Franchise home page" display="http://football6.myfantasyleague.com/2013/options?L=59380&amp;F=0012&amp;O=07"/>
    <hyperlink ref="C606" r:id="rId8552" tooltip="Week 1: at Cowboys Sun 5:30 p.m. PT" display="http://football6.myfantasyleague.com/2013/player?L=59380&amp;P=10478"/>
    <hyperlink ref="D606" r:id="rId8553" display="http://football6.myfantasyleague.com/2013/player?L=59380&amp;P=10478&amp;YEAR=2012"/>
    <hyperlink ref="F606" r:id="rId8554" display="http://football6.myfantasyleague.com/2013/detailed?L=59380&amp;W=1&amp;P=10478&amp;YEAR=2012"/>
    <hyperlink ref="G606" r:id="rId8555" display="http://football6.myfantasyleague.com/2013/detailed?L=59380&amp;W=2&amp;P=10478&amp;YEAR=2012"/>
    <hyperlink ref="H606" r:id="rId8556" display="http://football6.myfantasyleague.com/2013/detailed?L=59380&amp;W=3&amp;P=10478&amp;YEAR=2012"/>
    <hyperlink ref="I606" r:id="rId8557" display="http://football6.myfantasyleague.com/2013/detailed?L=59380&amp;W=4&amp;P=10478&amp;YEAR=2012"/>
    <hyperlink ref="J606" r:id="rId8558" display="http://football6.myfantasyleague.com/2013/detailed?L=59380&amp;W=5&amp;P=10478&amp;YEAR=2012"/>
    <hyperlink ref="O606" r:id="rId8559" display="http://football6.myfantasyleague.com/2013/detailed?L=59380&amp;W=10&amp;P=10478&amp;YEAR=2012"/>
    <hyperlink ref="Q606" r:id="rId8560" display="http://football6.myfantasyleague.com/2013/detailed?L=59380&amp;W=12&amp;P=10478&amp;YEAR=2012"/>
    <hyperlink ref="R606" r:id="rId8561" display="http://football6.myfantasyleague.com/2013/detailed?L=59380&amp;W=13&amp;P=10478&amp;YEAR=2012"/>
    <hyperlink ref="S606" r:id="rId8562" display="http://football6.myfantasyleague.com/2013/detailed?L=59380&amp;W=14&amp;P=10478&amp;YEAR=2012"/>
    <hyperlink ref="T606" r:id="rId8563" display="http://football6.myfantasyleague.com/2013/detailed?L=59380&amp;W=15&amp;P=10478&amp;YEAR=2012"/>
    <hyperlink ref="U606" r:id="rId8564" display="http://football6.myfantasyleague.com/2013/detailed?L=59380&amp;W=16&amp;P=10478&amp;YEAR=2012"/>
    <hyperlink ref="V606" r:id="rId8565" display="http://football6.myfantasyleague.com/2013/detailed?L=59380&amp;W=17&amp;P=10478&amp;YEAR=2012"/>
    <hyperlink ref="C607" r:id="rId8566" tooltip="Week 1: vs Buccaneers Sun 10:00 a.m. PT" display="http://football6.myfantasyleague.com/2013/player?L=59380&amp;P=9249"/>
    <hyperlink ref="D607" r:id="rId8567" display="http://football6.myfantasyleague.com/2013/player?L=59380&amp;P=9249&amp;YEAR=2012"/>
    <hyperlink ref="F607" r:id="rId8568" display="http://football6.myfantasyleague.com/2013/detailed?L=59380&amp;W=1&amp;P=9249&amp;YEAR=2012"/>
    <hyperlink ref="G607" r:id="rId8569" display="http://football6.myfantasyleague.com/2013/detailed?L=59380&amp;W=2&amp;P=9249&amp;YEAR=2012"/>
    <hyperlink ref="J607" r:id="rId8570" display="http://football6.myfantasyleague.com/2013/detailed?L=59380&amp;W=5&amp;P=9249&amp;YEAR=2012"/>
    <hyperlink ref="K607" r:id="rId8571" display="http://football6.myfantasyleague.com/2013/detailed?L=59380&amp;W=6&amp;P=9249&amp;YEAR=2012"/>
    <hyperlink ref="L607" r:id="rId8572" display="http://football6.myfantasyleague.com/2013/detailed?L=59380&amp;W=7&amp;P=9249&amp;YEAR=2012"/>
    <hyperlink ref="M607" r:id="rId8573" display="http://football6.myfantasyleague.com/2013/detailed?L=59380&amp;W=8&amp;P=9249&amp;YEAR=2012"/>
    <hyperlink ref="O607" r:id="rId8574" display="http://football6.myfantasyleague.com/2013/detailed?L=59380&amp;W=10&amp;P=9249&amp;YEAR=2012"/>
    <hyperlink ref="P607" r:id="rId8575" display="http://football6.myfantasyleague.com/2013/detailed?L=59380&amp;W=11&amp;P=9249&amp;YEAR=2012"/>
    <hyperlink ref="Q607" r:id="rId8576" display="http://football6.myfantasyleague.com/2013/detailed?L=59380&amp;W=12&amp;P=9249&amp;YEAR=2012"/>
    <hyperlink ref="R607" r:id="rId8577" display="http://football6.myfantasyleague.com/2013/detailed?L=59380&amp;W=13&amp;P=9249&amp;YEAR=2012"/>
    <hyperlink ref="S607" r:id="rId8578" display="http://football6.myfantasyleague.com/2013/detailed?L=59380&amp;W=14&amp;P=9249&amp;YEAR=2012"/>
    <hyperlink ref="T607" r:id="rId8579" display="http://football6.myfantasyleague.com/2013/detailed?L=59380&amp;W=15&amp;P=9249&amp;YEAR=2012"/>
    <hyperlink ref="U607" r:id="rId8580" display="http://football6.myfantasyleague.com/2013/detailed?L=59380&amp;W=16&amp;P=9249&amp;YEAR=2012"/>
    <hyperlink ref="V607" r:id="rId8581" display="http://football6.myfantasyleague.com/2013/detailed?L=59380&amp;W=17&amp;P=9249&amp;YEAR=2012"/>
    <hyperlink ref="C608" r:id="rId8582" tooltip="Week 1: at Jets Sun 10:00 a.m. PT" display="http://football6.myfantasyleague.com/2013/player?L=59380&amp;P=9272"/>
    <hyperlink ref="D608" r:id="rId8583" display="http://football6.myfantasyleague.com/2013/player?L=59380&amp;P=9272&amp;YEAR=2012"/>
    <hyperlink ref="F608" r:id="rId8584" display="http://football6.myfantasyleague.com/2013/detailed?L=59380&amp;W=1&amp;P=9272&amp;YEAR=2012"/>
    <hyperlink ref="G608" r:id="rId8585" display="http://football6.myfantasyleague.com/2013/detailed?L=59380&amp;W=2&amp;P=9272&amp;YEAR=2012"/>
    <hyperlink ref="H608" r:id="rId8586" display="http://football6.myfantasyleague.com/2013/detailed?L=59380&amp;W=3&amp;P=9272&amp;YEAR=2012"/>
    <hyperlink ref="M608" r:id="rId8587" display="http://football6.myfantasyleague.com/2013/detailed?L=59380&amp;W=8&amp;P=9272&amp;YEAR=2012"/>
    <hyperlink ref="N608" r:id="rId8588" display="http://football6.myfantasyleague.com/2013/detailed?L=59380&amp;W=9&amp;P=9272&amp;YEAR=2012"/>
    <hyperlink ref="O608" r:id="rId8589" display="http://football6.myfantasyleague.com/2013/detailed?L=59380&amp;W=10&amp;P=9272&amp;YEAR=2012"/>
    <hyperlink ref="P608" r:id="rId8590" display="http://football6.myfantasyleague.com/2013/detailed?L=59380&amp;W=11&amp;P=9272&amp;YEAR=2012"/>
    <hyperlink ref="Q608" r:id="rId8591" display="http://football6.myfantasyleague.com/2013/detailed?L=59380&amp;W=12&amp;P=9272&amp;YEAR=2012"/>
    <hyperlink ref="R608" r:id="rId8592" display="http://football6.myfantasyleague.com/2013/detailed?L=59380&amp;W=13&amp;P=9272&amp;YEAR=2012"/>
    <hyperlink ref="S608" r:id="rId8593" display="http://football6.myfantasyleague.com/2013/detailed?L=59380&amp;W=14&amp;P=9272&amp;YEAR=2012"/>
    <hyperlink ref="T608" r:id="rId8594" display="http://football6.myfantasyleague.com/2013/detailed?L=59380&amp;W=15&amp;P=9272&amp;YEAR=2012"/>
    <hyperlink ref="U608" r:id="rId8595" display="http://football6.myfantasyleague.com/2013/detailed?L=59380&amp;W=16&amp;P=9272&amp;YEAR=2012"/>
    <hyperlink ref="V608" r:id="rId8596" display="http://football6.myfantasyleague.com/2013/detailed?L=59380&amp;W=17&amp;P=9272&amp;YEAR=2012"/>
    <hyperlink ref="C609" r:id="rId8597" tooltip="Week 1: vs Ravens Thu 5:30 p.m. PT" display="http://football6.myfantasyleague.com/2013/player?L=59380&amp;P=10812"/>
    <hyperlink ref="D609" r:id="rId8598" display="http://football6.myfantasyleague.com/2013/player?L=59380&amp;P=10812&amp;YEAR=2012"/>
    <hyperlink ref="H609" r:id="rId8599" display="http://football6.myfantasyleague.com/2013/detailed?L=59380&amp;W=3&amp;P=10812&amp;YEAR=2012"/>
    <hyperlink ref="I609" r:id="rId8600" display="http://football6.myfantasyleague.com/2013/detailed?L=59380&amp;W=4&amp;P=10812&amp;YEAR=2012"/>
    <hyperlink ref="J609" r:id="rId8601" display="http://football6.myfantasyleague.com/2013/detailed?L=59380&amp;W=5&amp;P=10812&amp;YEAR=2012"/>
    <hyperlink ref="K609" r:id="rId8602" display="http://football6.myfantasyleague.com/2013/detailed?L=59380&amp;W=6&amp;P=10812&amp;YEAR=2012"/>
    <hyperlink ref="M609" r:id="rId8603" display="http://football6.myfantasyleague.com/2013/detailed?L=59380&amp;W=8&amp;P=10812&amp;YEAR=2012"/>
    <hyperlink ref="N609" r:id="rId8604" display="http://football6.myfantasyleague.com/2013/detailed?L=59380&amp;W=9&amp;P=10812&amp;YEAR=2012"/>
    <hyperlink ref="O609" r:id="rId8605" display="http://football6.myfantasyleague.com/2013/detailed?L=59380&amp;W=10&amp;P=10812&amp;YEAR=2012"/>
    <hyperlink ref="P609" r:id="rId8606" display="http://football6.myfantasyleague.com/2013/detailed?L=59380&amp;W=11&amp;P=10812&amp;YEAR=2012"/>
    <hyperlink ref="Q609" r:id="rId8607" display="http://football6.myfantasyleague.com/2013/detailed?L=59380&amp;W=12&amp;P=10812&amp;YEAR=2012"/>
    <hyperlink ref="R609" r:id="rId8608" display="http://football6.myfantasyleague.com/2013/detailed?L=59380&amp;W=13&amp;P=10812&amp;YEAR=2012"/>
    <hyperlink ref="S609" r:id="rId8609" display="http://football6.myfantasyleague.com/2013/detailed?L=59380&amp;W=14&amp;P=10812&amp;YEAR=2012"/>
    <hyperlink ref="T609" r:id="rId8610" display="http://football6.myfantasyleague.com/2013/detailed?L=59380&amp;W=15&amp;P=10812&amp;YEAR=2012"/>
    <hyperlink ref="U609" r:id="rId8611" display="http://football6.myfantasyleague.com/2013/detailed?L=59380&amp;W=16&amp;P=10812&amp;YEAR=2012"/>
    <hyperlink ref="V609" r:id="rId8612" display="http://football6.myfantasyleague.com/2013/detailed?L=59380&amp;W=17&amp;P=10812&amp;YEAR=2012"/>
    <hyperlink ref="W609" r:id="rId8613" tooltip="Franchise home page" display="http://football6.myfantasyleague.com/2013/options?L=59380&amp;F=0011&amp;O=07"/>
    <hyperlink ref="C610" r:id="rId8614" tooltip="Week 1: vs Raiders Sun 10:00 a.m. PT" display="http://football6.myfantasyleague.com/2013/player?L=59380&amp;P=10729"/>
    <hyperlink ref="D610" r:id="rId8615" display="http://football6.myfantasyleague.com/2013/player?L=59380&amp;P=10729&amp;YEAR=2012"/>
    <hyperlink ref="G610" r:id="rId8616" display="http://football6.myfantasyleague.com/2013/detailed?L=59380&amp;W=2&amp;P=10729&amp;YEAR=2012"/>
    <hyperlink ref="H610" r:id="rId8617" display="http://football6.myfantasyleague.com/2013/detailed?L=59380&amp;W=3&amp;P=10729&amp;YEAR=2012"/>
    <hyperlink ref="J610" r:id="rId8618" display="http://football6.myfantasyleague.com/2013/detailed?L=59380&amp;W=5&amp;P=10729&amp;YEAR=2012"/>
    <hyperlink ref="K610" r:id="rId8619" display="http://football6.myfantasyleague.com/2013/detailed?L=59380&amp;W=6&amp;P=10729&amp;YEAR=2012"/>
    <hyperlink ref="L610" r:id="rId8620" display="http://football6.myfantasyleague.com/2013/detailed?L=59380&amp;W=7&amp;P=10729&amp;YEAR=2012"/>
    <hyperlink ref="M610" r:id="rId8621" display="http://football6.myfantasyleague.com/2013/detailed?L=59380&amp;W=8&amp;P=10729&amp;YEAR=2012"/>
    <hyperlink ref="N610" r:id="rId8622" display="http://football6.myfantasyleague.com/2013/detailed?L=59380&amp;W=9&amp;P=10729&amp;YEAR=2012"/>
    <hyperlink ref="O610" r:id="rId8623" display="http://football6.myfantasyleague.com/2013/detailed?L=59380&amp;W=10&amp;P=10729&amp;YEAR=2012"/>
    <hyperlink ref="P610" r:id="rId8624" display="http://football6.myfantasyleague.com/2013/detailed?L=59380&amp;W=11&amp;P=10729&amp;YEAR=2012"/>
    <hyperlink ref="Q610" r:id="rId8625" display="http://football6.myfantasyleague.com/2013/detailed?L=59380&amp;W=12&amp;P=10729&amp;YEAR=2012"/>
    <hyperlink ref="R610" r:id="rId8626" display="http://football6.myfantasyleague.com/2013/detailed?L=59380&amp;W=13&amp;P=10729&amp;YEAR=2012"/>
    <hyperlink ref="S610" r:id="rId8627" display="http://football6.myfantasyleague.com/2013/detailed?L=59380&amp;W=14&amp;P=10729&amp;YEAR=2012"/>
    <hyperlink ref="T610" r:id="rId8628" display="http://football6.myfantasyleague.com/2013/detailed?L=59380&amp;W=15&amp;P=10729&amp;YEAR=2012"/>
    <hyperlink ref="U610" r:id="rId8629" display="http://football6.myfantasyleague.com/2013/detailed?L=59380&amp;W=16&amp;P=10729&amp;YEAR=2012"/>
    <hyperlink ref="V610" r:id="rId8630" display="http://football6.myfantasyleague.com/2013/detailed?L=59380&amp;W=17&amp;P=10729&amp;YEAR=2012"/>
    <hyperlink ref="W610" r:id="rId8631" tooltip="Franchise home page" display="http://football6.myfantasyleague.com/2013/options?L=59380&amp;F=0006&amp;O=07"/>
    <hyperlink ref="C611" r:id="rId8632" tooltip="Week 1: vs Seahawks Sun 10:00 a.m. PT" display="http://football6.myfantasyleague.com/2013/player?L=59380&amp;P=8371"/>
    <hyperlink ref="D611" r:id="rId8633" display="http://football6.myfantasyleague.com/2013/player?L=59380&amp;P=8371&amp;YEAR=2012"/>
    <hyperlink ref="F611" r:id="rId8634" display="http://football6.myfantasyleague.com/2013/detailed?L=59380&amp;W=1&amp;P=8371&amp;YEAR=2012"/>
    <hyperlink ref="G611" r:id="rId8635" display="http://football6.myfantasyleague.com/2013/detailed?L=59380&amp;W=2&amp;P=8371&amp;YEAR=2012"/>
    <hyperlink ref="I611" r:id="rId8636" display="http://football6.myfantasyleague.com/2013/detailed?L=59380&amp;W=4&amp;P=8371&amp;YEAR=2012"/>
    <hyperlink ref="J611" r:id="rId8637" display="http://football6.myfantasyleague.com/2013/detailed?L=59380&amp;W=5&amp;P=8371&amp;YEAR=2012"/>
    <hyperlink ref="K611" r:id="rId8638" display="http://football6.myfantasyleague.com/2013/detailed?L=59380&amp;W=6&amp;P=8371&amp;YEAR=2012"/>
    <hyperlink ref="L611" r:id="rId8639" display="http://football6.myfantasyleague.com/2013/detailed?L=59380&amp;W=7&amp;P=8371&amp;YEAR=2012"/>
    <hyperlink ref="M611" r:id="rId8640" display="http://football6.myfantasyleague.com/2013/detailed?L=59380&amp;W=8&amp;P=8371&amp;YEAR=2012"/>
    <hyperlink ref="N611" r:id="rId8641" display="http://football6.myfantasyleague.com/2013/detailed?L=59380&amp;W=9&amp;P=8371&amp;YEAR=2012"/>
    <hyperlink ref="O611" r:id="rId8642" display="http://football6.myfantasyleague.com/2013/detailed?L=59380&amp;W=10&amp;P=8371&amp;YEAR=2012"/>
    <hyperlink ref="S611" r:id="rId8643" display="http://football6.myfantasyleague.com/2013/detailed?L=59380&amp;W=14&amp;P=8371&amp;YEAR=2012"/>
    <hyperlink ref="T611" r:id="rId8644" display="http://football6.myfantasyleague.com/2013/detailed?L=59380&amp;W=15&amp;P=8371&amp;YEAR=2012"/>
    <hyperlink ref="U611" r:id="rId8645" display="http://football6.myfantasyleague.com/2013/detailed?L=59380&amp;W=16&amp;P=8371&amp;YEAR=2012"/>
    <hyperlink ref="V611" r:id="rId8646" display="http://football6.myfantasyleague.com/2013/detailed?L=59380&amp;W=17&amp;P=8371&amp;YEAR=2012"/>
    <hyperlink ref="C612" r:id="rId8647" tooltip="Week 1: vs Seahawks Sun 10:00 a.m. PT" display="http://football6.myfantasyleague.com/2013/player?L=59380&amp;P=10396"/>
    <hyperlink ref="D612" r:id="rId8648" display="http://football6.myfantasyleague.com/2013/player?L=59380&amp;P=10396&amp;YEAR=2012"/>
    <hyperlink ref="F612" r:id="rId8649" display="http://football6.myfantasyleague.com/2013/detailed?L=59380&amp;W=1&amp;P=10396&amp;YEAR=2012"/>
    <hyperlink ref="G612" r:id="rId8650" display="http://football6.myfantasyleague.com/2013/detailed?L=59380&amp;W=2&amp;P=10396&amp;YEAR=2012"/>
    <hyperlink ref="H612" r:id="rId8651" display="http://football6.myfantasyleague.com/2013/detailed?L=59380&amp;W=3&amp;P=10396&amp;YEAR=2012"/>
    <hyperlink ref="I612" r:id="rId8652" display="http://football6.myfantasyleague.com/2013/detailed?L=59380&amp;W=4&amp;P=10396&amp;YEAR=2012"/>
    <hyperlink ref="M612" r:id="rId8653" display="http://football6.myfantasyleague.com/2013/detailed?L=59380&amp;W=8&amp;P=10396&amp;YEAR=2012"/>
    <hyperlink ref="N612" r:id="rId8654" display="http://football6.myfantasyleague.com/2013/detailed?L=59380&amp;W=9&amp;P=10396&amp;YEAR=2012"/>
    <hyperlink ref="O612" r:id="rId8655" display="http://football6.myfantasyleague.com/2013/detailed?L=59380&amp;W=10&amp;P=10396&amp;YEAR=2012"/>
    <hyperlink ref="P612" r:id="rId8656" display="http://football6.myfantasyleague.com/2013/detailed?L=59380&amp;W=11&amp;P=10396&amp;YEAR=2012"/>
    <hyperlink ref="Q612" r:id="rId8657" display="http://football6.myfantasyleague.com/2013/detailed?L=59380&amp;W=12&amp;P=10396&amp;YEAR=2012"/>
    <hyperlink ref="S612" r:id="rId8658" display="http://football6.myfantasyleague.com/2013/detailed?L=59380&amp;W=14&amp;P=10396&amp;YEAR=2012"/>
    <hyperlink ref="T612" r:id="rId8659" display="http://football6.myfantasyleague.com/2013/detailed?L=59380&amp;W=15&amp;P=10396&amp;YEAR=2012"/>
    <hyperlink ref="U612" r:id="rId8660" display="http://football6.myfantasyleague.com/2013/detailed?L=59380&amp;W=16&amp;P=10396&amp;YEAR=2012"/>
    <hyperlink ref="V612" r:id="rId8661" display="http://football6.myfantasyleague.com/2013/detailed?L=59380&amp;W=17&amp;P=10396&amp;YEAR=2012"/>
    <hyperlink ref="C613" r:id="rId8662" tooltip="Week 1: vs Ravens Thu 5:30 p.m. PT" display="http://football6.myfantasyleague.com/2013/player?L=59380&amp;P=9990"/>
    <hyperlink ref="D613" r:id="rId8663" display="http://football6.myfantasyleague.com/2013/player?L=59380&amp;P=9990&amp;YEAR=2012"/>
    <hyperlink ref="F613" r:id="rId8664" display="http://football6.myfantasyleague.com/2013/detailed?L=59380&amp;W=1&amp;P=9990&amp;YEAR=2012"/>
    <hyperlink ref="G613" r:id="rId8665" display="http://football6.myfantasyleague.com/2013/detailed?L=59380&amp;W=2&amp;P=9990&amp;YEAR=2012"/>
    <hyperlink ref="H613" r:id="rId8666" display="http://football6.myfantasyleague.com/2013/detailed?L=59380&amp;W=3&amp;P=9990&amp;YEAR=2012"/>
    <hyperlink ref="I613" r:id="rId8667" display="http://football6.myfantasyleague.com/2013/detailed?L=59380&amp;W=4&amp;P=9990&amp;YEAR=2012"/>
    <hyperlink ref="J613" r:id="rId8668" display="http://football6.myfantasyleague.com/2013/detailed?L=59380&amp;W=5&amp;P=9990&amp;YEAR=2012"/>
    <hyperlink ref="K613" r:id="rId8669" display="http://football6.myfantasyleague.com/2013/detailed?L=59380&amp;W=6&amp;P=9990&amp;YEAR=2012"/>
    <hyperlink ref="M613" r:id="rId8670" display="http://football6.myfantasyleague.com/2013/detailed?L=59380&amp;W=8&amp;P=9990&amp;YEAR=2012"/>
    <hyperlink ref="N613" r:id="rId8671" display="http://football6.myfantasyleague.com/2013/detailed?L=59380&amp;W=9&amp;P=9990&amp;YEAR=2012"/>
    <hyperlink ref="O613" r:id="rId8672" display="http://football6.myfantasyleague.com/2013/detailed?L=59380&amp;W=10&amp;P=9990&amp;YEAR=2012"/>
    <hyperlink ref="P613" r:id="rId8673" display="http://football6.myfantasyleague.com/2013/detailed?L=59380&amp;W=11&amp;P=9990&amp;YEAR=2012"/>
    <hyperlink ref="Q613" r:id="rId8674" display="http://football6.myfantasyleague.com/2013/detailed?L=59380&amp;W=12&amp;P=9990&amp;YEAR=2012"/>
    <hyperlink ref="R613" r:id="rId8675" display="http://football6.myfantasyleague.com/2013/detailed?L=59380&amp;W=13&amp;P=9990&amp;YEAR=2012"/>
    <hyperlink ref="S613" r:id="rId8676" display="http://football6.myfantasyleague.com/2013/detailed?L=59380&amp;W=14&amp;P=9990&amp;YEAR=2012"/>
    <hyperlink ref="T613" r:id="rId8677" display="http://football6.myfantasyleague.com/2013/detailed?L=59380&amp;W=15&amp;P=9990&amp;YEAR=2012"/>
    <hyperlink ref="U613" r:id="rId8678" display="http://football6.myfantasyleague.com/2013/detailed?L=59380&amp;W=16&amp;P=9990&amp;YEAR=2012"/>
    <hyperlink ref="C614" r:id="rId8679" tooltip="Week 1: Bye" display="http://football6.myfantasyleague.com/2013/player?L=59380&amp;P=3307"/>
    <hyperlink ref="D614" r:id="rId8680" display="http://football6.myfantasyleague.com/2013/player?L=59380&amp;P=3307&amp;YEAR=2012"/>
    <hyperlink ref="F614" r:id="rId8681" display="http://football6.myfantasyleague.com/2013/detailed?L=59380&amp;W=1&amp;P=3307&amp;YEAR=2012"/>
    <hyperlink ref="G614" r:id="rId8682" display="http://football6.myfantasyleague.com/2013/detailed?L=59380&amp;W=2&amp;P=3307&amp;YEAR=2012"/>
    <hyperlink ref="H614" r:id="rId8683" display="http://football6.myfantasyleague.com/2013/detailed?L=59380&amp;W=3&amp;P=3307&amp;YEAR=2012"/>
    <hyperlink ref="I614" r:id="rId8684" display="http://football6.myfantasyleague.com/2013/detailed?L=59380&amp;W=4&amp;P=3307&amp;YEAR=2012"/>
    <hyperlink ref="J614" r:id="rId8685" display="http://football6.myfantasyleague.com/2013/detailed?L=59380&amp;W=5&amp;P=3307&amp;YEAR=2012"/>
    <hyperlink ref="K614" r:id="rId8686" display="http://football6.myfantasyleague.com/2013/detailed?L=59380&amp;W=6&amp;P=3307&amp;YEAR=2012"/>
    <hyperlink ref="L614" r:id="rId8687" display="http://football6.myfantasyleague.com/2013/detailed?L=59380&amp;W=7&amp;P=3307&amp;YEAR=2012"/>
    <hyperlink ref="M614" r:id="rId8688" display="http://football6.myfantasyleague.com/2013/detailed?L=59380&amp;W=8&amp;P=3307&amp;YEAR=2012"/>
    <hyperlink ref="N614" r:id="rId8689" display="http://football6.myfantasyleague.com/2013/detailed?L=59380&amp;W=9&amp;P=3307&amp;YEAR=2012"/>
    <hyperlink ref="P614" r:id="rId8690" display="http://football6.myfantasyleague.com/2013/detailed?L=59380&amp;W=11&amp;P=3307&amp;YEAR=2012"/>
    <hyperlink ref="Q614" r:id="rId8691" display="http://football6.myfantasyleague.com/2013/detailed?L=59380&amp;W=12&amp;P=3307&amp;YEAR=2012"/>
    <hyperlink ref="R614" r:id="rId8692" display="http://football6.myfantasyleague.com/2013/detailed?L=59380&amp;W=13&amp;P=3307&amp;YEAR=2012"/>
    <hyperlink ref="S614" r:id="rId8693" display="http://football6.myfantasyleague.com/2013/detailed?L=59380&amp;W=14&amp;P=3307&amp;YEAR=2012"/>
    <hyperlink ref="T614" r:id="rId8694" display="http://football6.myfantasyleague.com/2013/detailed?L=59380&amp;W=15&amp;P=3307&amp;YEAR=2012"/>
    <hyperlink ref="U614" r:id="rId8695" display="http://football6.myfantasyleague.com/2013/detailed?L=59380&amp;W=16&amp;P=3307&amp;YEAR=2012"/>
    <hyperlink ref="V614" r:id="rId8696" display="http://football6.myfantasyleague.com/2013/detailed?L=59380&amp;W=17&amp;P=3307&amp;YEAR=2012"/>
    <hyperlink ref="C615" r:id="rId8697" tooltip="Week 1: at Colts Sun 10:00 a.m. PT" display="http://football6.myfantasyleague.com/2013/player?L=59380&amp;P=10674"/>
    <hyperlink ref="D615" r:id="rId8698" display="http://football6.myfantasyleague.com/2013/player?L=59380&amp;P=10674&amp;YEAR=2012"/>
    <hyperlink ref="F615" r:id="rId8699" display="http://football6.myfantasyleague.com/2013/detailed?L=59380&amp;W=1&amp;P=10674&amp;YEAR=2012"/>
    <hyperlink ref="H615" r:id="rId8700" display="http://football6.myfantasyleague.com/2013/detailed?L=59380&amp;W=3&amp;P=10674&amp;YEAR=2012"/>
    <hyperlink ref="I615" r:id="rId8701" display="http://football6.myfantasyleague.com/2013/detailed?L=59380&amp;W=4&amp;P=10674&amp;YEAR=2012"/>
    <hyperlink ref="K615" r:id="rId8702" display="http://football6.myfantasyleague.com/2013/detailed?L=59380&amp;W=6&amp;P=10674&amp;YEAR=2012"/>
    <hyperlink ref="L615" r:id="rId8703" display="http://football6.myfantasyleague.com/2013/detailed?L=59380&amp;W=7&amp;P=10674&amp;YEAR=2012"/>
    <hyperlink ref="O615" r:id="rId8704" display="http://football6.myfantasyleague.com/2013/detailed?L=59380&amp;W=10&amp;P=10674&amp;YEAR=2012"/>
    <hyperlink ref="Q615" r:id="rId8705" display="http://football6.myfantasyleague.com/2013/detailed?L=59380&amp;W=12&amp;P=10674&amp;YEAR=2012"/>
    <hyperlink ref="C616" r:id="rId8706" tooltip="Week 1: vs Buccaneers Sun 10:00 a.m. PT" display="http://football6.myfantasyleague.com/2013/player?L=59380&amp;P=8266"/>
    <hyperlink ref="D616" r:id="rId8707" display="http://football6.myfantasyleague.com/2013/player?L=59380&amp;P=8266&amp;YEAR=2012"/>
    <hyperlink ref="F616" r:id="rId8708" display="http://football6.myfantasyleague.com/2013/detailed?L=59380&amp;W=1&amp;P=8266&amp;YEAR=2012"/>
    <hyperlink ref="G616" r:id="rId8709" display="http://football6.myfantasyleague.com/2013/detailed?L=59380&amp;W=2&amp;P=8266&amp;YEAR=2012"/>
    <hyperlink ref="H616" r:id="rId8710" display="http://football6.myfantasyleague.com/2013/detailed?L=59380&amp;W=3&amp;P=8266&amp;YEAR=2012"/>
    <hyperlink ref="I616" r:id="rId8711" display="http://football6.myfantasyleague.com/2013/detailed?L=59380&amp;W=4&amp;P=8266&amp;YEAR=2012"/>
    <hyperlink ref="C617" r:id="rId8712" tooltip="Week 1: vs Titans Sun 10:00 a.m. PT" display="http://football6.myfantasyleague.com/2013/player?L=59380&amp;P=9475"/>
    <hyperlink ref="D617" r:id="rId8713" display="http://football6.myfantasyleague.com/2013/player?L=59380&amp;P=9475&amp;YEAR=2012"/>
    <hyperlink ref="F617" r:id="rId8714" display="http://football6.myfantasyleague.com/2013/detailed?L=59380&amp;W=1&amp;P=9475&amp;YEAR=2012"/>
    <hyperlink ref="G617" r:id="rId8715" display="http://football6.myfantasyleague.com/2013/detailed?L=59380&amp;W=2&amp;P=9475&amp;YEAR=2012"/>
    <hyperlink ref="H617" r:id="rId8716" display="http://football6.myfantasyleague.com/2013/detailed?L=59380&amp;W=3&amp;P=9475&amp;YEAR=2012"/>
    <hyperlink ref="J617" r:id="rId8717" display="http://football6.myfantasyleague.com/2013/detailed?L=59380&amp;W=5&amp;P=9475&amp;YEAR=2012"/>
    <hyperlink ref="K617" r:id="rId8718" display="http://football6.myfantasyleague.com/2013/detailed?L=59380&amp;W=6&amp;P=9475&amp;YEAR=2012"/>
    <hyperlink ref="L617" r:id="rId8719" display="http://football6.myfantasyleague.com/2013/detailed?L=59380&amp;W=7&amp;P=9475&amp;YEAR=2012"/>
    <hyperlink ref="M617" r:id="rId8720" display="http://football6.myfantasyleague.com/2013/detailed?L=59380&amp;W=8&amp;P=9475&amp;YEAR=2012"/>
    <hyperlink ref="N617" r:id="rId8721" display="http://football6.myfantasyleague.com/2013/detailed?L=59380&amp;W=9&amp;P=9475&amp;YEAR=2012"/>
    <hyperlink ref="O617" r:id="rId8722" display="http://football6.myfantasyleague.com/2013/detailed?L=59380&amp;W=10&amp;P=9475&amp;YEAR=2012"/>
    <hyperlink ref="P617" r:id="rId8723" display="http://football6.myfantasyleague.com/2013/detailed?L=59380&amp;W=11&amp;P=9475&amp;YEAR=2012"/>
    <hyperlink ref="Q617" r:id="rId8724" display="http://football6.myfantasyleague.com/2013/detailed?L=59380&amp;W=12&amp;P=9475&amp;YEAR=2012"/>
    <hyperlink ref="R617" r:id="rId8725" display="http://football6.myfantasyleague.com/2013/detailed?L=59380&amp;W=13&amp;P=9475&amp;YEAR=2012"/>
    <hyperlink ref="S617" r:id="rId8726" display="http://football6.myfantasyleague.com/2013/detailed?L=59380&amp;W=14&amp;P=9475&amp;YEAR=2012"/>
    <hyperlink ref="T617" r:id="rId8727" display="http://football6.myfantasyleague.com/2013/detailed?L=59380&amp;W=15&amp;P=9475&amp;YEAR=2012"/>
    <hyperlink ref="U617" r:id="rId8728" display="http://football6.myfantasyleague.com/2013/detailed?L=59380&amp;W=16&amp;P=9475&amp;YEAR=2012"/>
    <hyperlink ref="V617" r:id="rId8729" display="http://football6.myfantasyleague.com/2013/detailed?L=59380&amp;W=17&amp;P=9475&amp;YEAR=2012"/>
    <hyperlink ref="C618" r:id="rId8730" tooltip="Week 1: at Bills Sun 10:00 a.m. PT" display="http://football6.myfantasyleague.com/2013/player?L=59380&amp;P=9946"/>
    <hyperlink ref="D618" r:id="rId8731" display="http://football6.myfantasyleague.com/2013/player?L=59380&amp;P=9946&amp;YEAR=2012"/>
    <hyperlink ref="F618" r:id="rId8732" display="http://football6.myfantasyleague.com/2013/detailed?L=59380&amp;W=1&amp;P=9946&amp;YEAR=2012"/>
    <hyperlink ref="G618" r:id="rId8733" display="http://football6.myfantasyleague.com/2013/detailed?L=59380&amp;W=2&amp;P=9946&amp;YEAR=2012"/>
    <hyperlink ref="H618" r:id="rId8734" display="http://football6.myfantasyleague.com/2013/detailed?L=59380&amp;W=3&amp;P=9946&amp;YEAR=2012"/>
    <hyperlink ref="I618" r:id="rId8735" display="http://football6.myfantasyleague.com/2013/detailed?L=59380&amp;W=4&amp;P=9946&amp;YEAR=2012"/>
    <hyperlink ref="L618" r:id="rId8736" display="http://football6.myfantasyleague.com/2013/detailed?L=59380&amp;W=7&amp;P=9946&amp;YEAR=2012"/>
    <hyperlink ref="M618" r:id="rId8737" display="http://football6.myfantasyleague.com/2013/detailed?L=59380&amp;W=8&amp;P=9946&amp;YEAR=2012"/>
    <hyperlink ref="O618" r:id="rId8738" display="http://football6.myfantasyleague.com/2013/detailed?L=59380&amp;W=10&amp;P=9946&amp;YEAR=2012"/>
    <hyperlink ref="P618" r:id="rId8739" display="http://football6.myfantasyleague.com/2013/detailed?L=59380&amp;W=11&amp;P=9946&amp;YEAR=2012"/>
    <hyperlink ref="Q618" r:id="rId8740" display="http://football6.myfantasyleague.com/2013/detailed?L=59380&amp;W=12&amp;P=9946&amp;YEAR=2012"/>
    <hyperlink ref="R618" r:id="rId8741" display="http://football6.myfantasyleague.com/2013/detailed?L=59380&amp;W=13&amp;P=9946&amp;YEAR=2012"/>
    <hyperlink ref="S618" r:id="rId8742" display="http://football6.myfantasyleague.com/2013/detailed?L=59380&amp;W=14&amp;P=9946&amp;YEAR=2012"/>
    <hyperlink ref="T618" r:id="rId8743" display="http://football6.myfantasyleague.com/2013/detailed?L=59380&amp;W=15&amp;P=9946&amp;YEAR=2012"/>
    <hyperlink ref="U618" r:id="rId8744" display="http://football6.myfantasyleague.com/2013/detailed?L=59380&amp;W=16&amp;P=9946&amp;YEAR=2012"/>
    <hyperlink ref="V618" r:id="rId8745" display="http://football6.myfantasyleague.com/2013/detailed?L=59380&amp;W=17&amp;P=9946&amp;YEAR=2012"/>
    <hyperlink ref="C619" r:id="rId8746" tooltip="Week 1: vs Vikings Sun 10:00 a.m. PT" display="http://football6.myfantasyleague.com/2013/player?L=59380&amp;P=6602"/>
    <hyperlink ref="D619" r:id="rId8747" display="http://football6.myfantasyleague.com/2013/player?L=59380&amp;P=6602&amp;YEAR=2012"/>
    <hyperlink ref="F619" r:id="rId8748" display="http://football6.myfantasyleague.com/2013/detailed?L=59380&amp;W=1&amp;P=6602&amp;YEAR=2012"/>
    <hyperlink ref="G619" r:id="rId8749" display="http://football6.myfantasyleague.com/2013/detailed?L=59380&amp;W=2&amp;P=6602&amp;YEAR=2012"/>
    <hyperlink ref="H619" r:id="rId8750" display="http://football6.myfantasyleague.com/2013/detailed?L=59380&amp;W=3&amp;P=6602&amp;YEAR=2012"/>
    <hyperlink ref="I619" r:id="rId8751" display="http://football6.myfantasyleague.com/2013/detailed?L=59380&amp;W=4&amp;P=6602&amp;YEAR=2012"/>
    <hyperlink ref="J619" r:id="rId8752" display="http://football6.myfantasyleague.com/2013/detailed?L=59380&amp;W=5&amp;P=6602&amp;YEAR=2012"/>
    <hyperlink ref="K619" r:id="rId8753" display="http://football6.myfantasyleague.com/2013/detailed?L=59380&amp;W=6&amp;P=6602&amp;YEAR=2012"/>
    <hyperlink ref="M619" r:id="rId8754" display="http://football6.myfantasyleague.com/2013/detailed?L=59380&amp;W=8&amp;P=6602&amp;YEAR=2012"/>
    <hyperlink ref="N619" r:id="rId8755" display="http://football6.myfantasyleague.com/2013/detailed?L=59380&amp;W=9&amp;P=6602&amp;YEAR=2012"/>
    <hyperlink ref="O619" r:id="rId8756" display="http://football6.myfantasyleague.com/2013/detailed?L=59380&amp;W=10&amp;P=6602&amp;YEAR=2012"/>
    <hyperlink ref="P619" r:id="rId8757" display="http://football6.myfantasyleague.com/2013/detailed?L=59380&amp;W=11&amp;P=6602&amp;YEAR=2012"/>
    <hyperlink ref="Q619" r:id="rId8758" display="http://football6.myfantasyleague.com/2013/detailed?L=59380&amp;W=12&amp;P=6602&amp;YEAR=2012"/>
    <hyperlink ref="R619" r:id="rId8759" display="http://football6.myfantasyleague.com/2013/detailed?L=59380&amp;W=13&amp;P=6602&amp;YEAR=2012"/>
    <hyperlink ref="S619" r:id="rId8760" display="http://football6.myfantasyleague.com/2013/detailed?L=59380&amp;W=14&amp;P=6602&amp;YEAR=2012"/>
    <hyperlink ref="T619" r:id="rId8761" display="http://football6.myfantasyleague.com/2013/detailed?L=59380&amp;W=15&amp;P=6602&amp;YEAR=2012"/>
    <hyperlink ref="U619" r:id="rId8762" display="http://football6.myfantasyleague.com/2013/detailed?L=59380&amp;W=16&amp;P=6602&amp;YEAR=2012"/>
    <hyperlink ref="V619" r:id="rId8763" display="http://football6.myfantasyleague.com/2013/detailed?L=59380&amp;W=17&amp;P=6602&amp;YEAR=2012"/>
    <hyperlink ref="C620" r:id="rId8764" tooltip="Week 1: at Cowboys Sun 5:30 p.m. PT" display="http://football6.myfantasyleague.com/2013/player?L=59380&amp;P=10792"/>
    <hyperlink ref="D620" r:id="rId8765" display="http://football6.myfantasyleague.com/2013/player?L=59380&amp;P=10792&amp;YEAR=2012"/>
    <hyperlink ref="F620" r:id="rId8766" display="http://football6.myfantasyleague.com/2013/detailed?L=59380&amp;W=1&amp;P=10792&amp;YEAR=2012"/>
    <hyperlink ref="G620" r:id="rId8767" display="http://football6.myfantasyleague.com/2013/detailed?L=59380&amp;W=2&amp;P=10792&amp;YEAR=2012"/>
    <hyperlink ref="H620" r:id="rId8768" display="http://football6.myfantasyleague.com/2013/detailed?L=59380&amp;W=3&amp;P=10792&amp;YEAR=2012"/>
    <hyperlink ref="K620" r:id="rId8769" display="http://football6.myfantasyleague.com/2013/detailed?L=59380&amp;W=6&amp;P=10792&amp;YEAR=2012"/>
    <hyperlink ref="L620" r:id="rId8770" display="http://football6.myfantasyleague.com/2013/detailed?L=59380&amp;W=7&amp;P=10792&amp;YEAR=2012"/>
    <hyperlink ref="M620" r:id="rId8771" display="http://football6.myfantasyleague.com/2013/detailed?L=59380&amp;W=8&amp;P=10792&amp;YEAR=2012"/>
    <hyperlink ref="N620" r:id="rId8772" display="http://football6.myfantasyleague.com/2013/detailed?L=59380&amp;W=9&amp;P=10792&amp;YEAR=2012"/>
    <hyperlink ref="O620" r:id="rId8773" display="http://football6.myfantasyleague.com/2013/detailed?L=59380&amp;W=10&amp;P=10792&amp;YEAR=2012"/>
    <hyperlink ref="Q620" r:id="rId8774" display="http://football6.myfantasyleague.com/2013/detailed?L=59380&amp;W=12&amp;P=10792&amp;YEAR=2012"/>
    <hyperlink ref="S620" r:id="rId8775" display="http://football6.myfantasyleague.com/2013/detailed?L=59380&amp;W=14&amp;P=10792&amp;YEAR=2012"/>
    <hyperlink ref="T620" r:id="rId8776" display="http://football6.myfantasyleague.com/2013/detailed?L=59380&amp;W=15&amp;P=10792&amp;YEAR=2012"/>
    <hyperlink ref="U620" r:id="rId8777" display="http://football6.myfantasyleague.com/2013/detailed?L=59380&amp;W=16&amp;P=10792&amp;YEAR=2012"/>
    <hyperlink ref="C621" r:id="rId8778" tooltip="Week 1: at 49ers Sun 1:25 p.m. PT" display="http://football6.myfantasyleague.com/2013/player?L=59380&amp;P=10374"/>
    <hyperlink ref="D621" r:id="rId8779" display="http://football6.myfantasyleague.com/2013/player?L=59380&amp;P=10374&amp;YEAR=2012"/>
    <hyperlink ref="L621" r:id="rId8780" display="http://football6.myfantasyleague.com/2013/detailed?L=59380&amp;W=7&amp;P=10374&amp;YEAR=2012"/>
    <hyperlink ref="M621" r:id="rId8781" display="http://football6.myfantasyleague.com/2013/detailed?L=59380&amp;W=8&amp;P=10374&amp;YEAR=2012"/>
    <hyperlink ref="N621" r:id="rId8782" display="http://football6.myfantasyleague.com/2013/detailed?L=59380&amp;W=9&amp;P=10374&amp;YEAR=2012"/>
    <hyperlink ref="P621" r:id="rId8783" display="http://football6.myfantasyleague.com/2013/detailed?L=59380&amp;W=11&amp;P=10374&amp;YEAR=2012"/>
    <hyperlink ref="Q621" r:id="rId8784" display="http://football6.myfantasyleague.com/2013/detailed?L=59380&amp;W=12&amp;P=10374&amp;YEAR=2012"/>
    <hyperlink ref="R621" r:id="rId8785" display="http://football6.myfantasyleague.com/2013/detailed?L=59380&amp;W=13&amp;P=10374&amp;YEAR=2012"/>
    <hyperlink ref="S621" r:id="rId8786" display="http://football6.myfantasyleague.com/2013/detailed?L=59380&amp;W=14&amp;P=10374&amp;YEAR=2012"/>
    <hyperlink ref="T621" r:id="rId8787" display="http://football6.myfantasyleague.com/2013/detailed?L=59380&amp;W=15&amp;P=10374&amp;YEAR=2012"/>
    <hyperlink ref="U621" r:id="rId8788" display="http://football6.myfantasyleague.com/2013/detailed?L=59380&amp;W=16&amp;P=10374&amp;YEAR=2012"/>
    <hyperlink ref="C622" r:id="rId8789" tooltip="Week 1: at Rams Sun 1:25 p.m. PT" display="http://football6.myfantasyleague.com/2013/player?L=59380&amp;P=10333"/>
    <hyperlink ref="D622" r:id="rId8790" display="http://football6.myfantasyleague.com/2013/player?L=59380&amp;P=10333&amp;YEAR=2012"/>
    <hyperlink ref="F622" r:id="rId8791" display="http://football6.myfantasyleague.com/2013/detailed?L=59380&amp;W=1&amp;P=10333&amp;YEAR=2012"/>
    <hyperlink ref="G622" r:id="rId8792" display="http://football6.myfantasyleague.com/2013/detailed?L=59380&amp;W=2&amp;P=10333&amp;YEAR=2012"/>
    <hyperlink ref="H622" r:id="rId8793" display="http://football6.myfantasyleague.com/2013/detailed?L=59380&amp;W=3&amp;P=10333&amp;YEAR=2012"/>
    <hyperlink ref="I622" r:id="rId8794" display="http://football6.myfantasyleague.com/2013/detailed?L=59380&amp;W=4&amp;P=10333&amp;YEAR=2012"/>
    <hyperlink ref="J622" r:id="rId8795" display="http://football6.myfantasyleague.com/2013/detailed?L=59380&amp;W=5&amp;P=10333&amp;YEAR=2012"/>
    <hyperlink ref="K622" r:id="rId8796" display="http://football6.myfantasyleague.com/2013/detailed?L=59380&amp;W=6&amp;P=10333&amp;YEAR=2012"/>
    <hyperlink ref="L622" r:id="rId8797" display="http://football6.myfantasyleague.com/2013/detailed?L=59380&amp;W=7&amp;P=10333&amp;YEAR=2012"/>
    <hyperlink ref="M622" r:id="rId8798" display="http://football6.myfantasyleague.com/2013/detailed?L=59380&amp;W=8&amp;P=10333&amp;YEAR=2012"/>
    <hyperlink ref="N622" r:id="rId8799" display="http://football6.myfantasyleague.com/2013/detailed?L=59380&amp;W=9&amp;P=10333&amp;YEAR=2012"/>
    <hyperlink ref="P622" r:id="rId8800" display="http://football6.myfantasyleague.com/2013/detailed?L=59380&amp;W=11&amp;P=10333&amp;YEAR=2012"/>
    <hyperlink ref="Q622" r:id="rId8801" display="http://football6.myfantasyleague.com/2013/detailed?L=59380&amp;W=12&amp;P=10333&amp;YEAR=2012"/>
    <hyperlink ref="R622" r:id="rId8802" display="http://football6.myfantasyleague.com/2013/detailed?L=59380&amp;W=13&amp;P=10333&amp;YEAR=2012"/>
    <hyperlink ref="S622" r:id="rId8803" display="http://football6.myfantasyleague.com/2013/detailed?L=59380&amp;W=14&amp;P=10333&amp;YEAR=2012"/>
    <hyperlink ref="T622" r:id="rId8804" display="http://football6.myfantasyleague.com/2013/detailed?L=59380&amp;W=15&amp;P=10333&amp;YEAR=2012"/>
    <hyperlink ref="U622" r:id="rId8805" display="http://football6.myfantasyleague.com/2013/detailed?L=59380&amp;W=16&amp;P=10333&amp;YEAR=2012"/>
    <hyperlink ref="W622" r:id="rId8806" tooltip="Franchise home page" display="http://football6.myfantasyleague.com/2013/options?L=59380&amp;F=0001&amp;O=07"/>
    <hyperlink ref="C623" r:id="rId8807" tooltip="Week 1: vs Vikings Sun 10:00 a.m. PT" display="http://football6.myfantasyleague.com/2013/player?L=59380&amp;P=8693"/>
    <hyperlink ref="D623" r:id="rId8808" display="http://football6.myfantasyleague.com/2013/player?L=59380&amp;P=8693&amp;YEAR=2012"/>
    <hyperlink ref="H623" r:id="rId8809" display="http://football6.myfantasyleague.com/2013/detailed?L=59380&amp;W=3&amp;P=8693&amp;YEAR=2012"/>
    <hyperlink ref="I623" r:id="rId8810" display="http://football6.myfantasyleague.com/2013/detailed?L=59380&amp;W=4&amp;P=8693&amp;YEAR=2012"/>
    <hyperlink ref="K623" r:id="rId8811" display="http://football6.myfantasyleague.com/2013/detailed?L=59380&amp;W=6&amp;P=8693&amp;YEAR=2012"/>
    <hyperlink ref="L623" r:id="rId8812" display="http://football6.myfantasyleague.com/2013/detailed?L=59380&amp;W=7&amp;P=8693&amp;YEAR=2012"/>
    <hyperlink ref="M623" r:id="rId8813" display="http://football6.myfantasyleague.com/2013/detailed?L=59380&amp;W=8&amp;P=8693&amp;YEAR=2012"/>
    <hyperlink ref="N623" r:id="rId8814" display="http://football6.myfantasyleague.com/2013/detailed?L=59380&amp;W=9&amp;P=8693&amp;YEAR=2012"/>
    <hyperlink ref="O623" r:id="rId8815" display="http://football6.myfantasyleague.com/2013/detailed?L=59380&amp;W=10&amp;P=8693&amp;YEAR=2012"/>
    <hyperlink ref="P623" r:id="rId8816" display="http://football6.myfantasyleague.com/2013/detailed?L=59380&amp;W=11&amp;P=8693&amp;YEAR=2012"/>
    <hyperlink ref="Q623" r:id="rId8817" display="http://football6.myfantasyleague.com/2013/detailed?L=59380&amp;W=12&amp;P=8693&amp;YEAR=2012"/>
    <hyperlink ref="R623" r:id="rId8818" display="http://football6.myfantasyleague.com/2013/detailed?L=59380&amp;W=13&amp;P=8693&amp;YEAR=2012"/>
    <hyperlink ref="S623" r:id="rId8819" display="http://football6.myfantasyleague.com/2013/detailed?L=59380&amp;W=14&amp;P=8693&amp;YEAR=2012"/>
    <hyperlink ref="T623" r:id="rId8820" display="http://football6.myfantasyleague.com/2013/detailed?L=59380&amp;W=15&amp;P=8693&amp;YEAR=2012"/>
    <hyperlink ref="U623" r:id="rId8821" display="http://football6.myfantasyleague.com/2013/detailed?L=59380&amp;W=16&amp;P=8693&amp;YEAR=2012"/>
    <hyperlink ref="V623" r:id="rId8822" display="http://football6.myfantasyleague.com/2013/detailed?L=59380&amp;W=17&amp;P=8693&amp;YEAR=2012"/>
    <hyperlink ref="C624" r:id="rId8823" tooltip="Week 1: at Jaguars Sun 10:00 a.m. PT" display="http://football6.myfantasyleague.com/2013/player?L=59380&amp;P=10277"/>
    <hyperlink ref="D624" r:id="rId8824" display="http://football6.myfantasyleague.com/2013/player?L=59380&amp;P=10277&amp;YEAR=2012"/>
    <hyperlink ref="F624" r:id="rId8825" display="http://football6.myfantasyleague.com/2013/detailed?L=59380&amp;W=1&amp;P=10277&amp;YEAR=2012"/>
    <hyperlink ref="G624" r:id="rId8826" display="http://football6.myfantasyleague.com/2013/detailed?L=59380&amp;W=2&amp;P=10277&amp;YEAR=2012"/>
    <hyperlink ref="H624" r:id="rId8827" display="http://football6.myfantasyleague.com/2013/detailed?L=59380&amp;W=3&amp;P=10277&amp;YEAR=2012"/>
    <hyperlink ref="I624" r:id="rId8828" display="http://football6.myfantasyleague.com/2013/detailed?L=59380&amp;W=4&amp;P=10277&amp;YEAR=2012"/>
    <hyperlink ref="J624" r:id="rId8829" display="http://football6.myfantasyleague.com/2013/detailed?L=59380&amp;W=5&amp;P=10277&amp;YEAR=2012"/>
    <hyperlink ref="K624" r:id="rId8830" display="http://football6.myfantasyleague.com/2013/detailed?L=59380&amp;W=6&amp;P=10277&amp;YEAR=2012"/>
    <hyperlink ref="M624" r:id="rId8831" display="http://football6.myfantasyleague.com/2013/detailed?L=59380&amp;W=8&amp;P=10277&amp;YEAR=2012"/>
    <hyperlink ref="N624" r:id="rId8832" display="http://football6.myfantasyleague.com/2013/detailed?L=59380&amp;W=9&amp;P=10277&amp;YEAR=2012"/>
    <hyperlink ref="O624" r:id="rId8833" display="http://football6.myfantasyleague.com/2013/detailed?L=59380&amp;W=10&amp;P=10277&amp;YEAR=2012"/>
    <hyperlink ref="P624" r:id="rId8834" display="http://football6.myfantasyleague.com/2013/detailed?L=59380&amp;W=11&amp;P=10277&amp;YEAR=2012"/>
    <hyperlink ref="Q624" r:id="rId8835" display="http://football6.myfantasyleague.com/2013/detailed?L=59380&amp;W=12&amp;P=10277&amp;YEAR=2012"/>
    <hyperlink ref="R624" r:id="rId8836" display="http://football6.myfantasyleague.com/2013/detailed?L=59380&amp;W=13&amp;P=10277&amp;YEAR=2012"/>
    <hyperlink ref="S624" r:id="rId8837" display="http://football6.myfantasyleague.com/2013/detailed?L=59380&amp;W=14&amp;P=10277&amp;YEAR=2012"/>
    <hyperlink ref="T624" r:id="rId8838" display="http://football6.myfantasyleague.com/2013/detailed?L=59380&amp;W=15&amp;P=10277&amp;YEAR=2012"/>
    <hyperlink ref="U624" r:id="rId8839" display="http://football6.myfantasyleague.com/2013/detailed?L=59380&amp;W=16&amp;P=10277&amp;YEAR=2012"/>
    <hyperlink ref="V624" r:id="rId8840" display="http://football6.myfantasyleague.com/2013/detailed?L=59380&amp;W=17&amp;P=10277&amp;YEAR=2012"/>
    <hyperlink ref="W624" r:id="rId8841" tooltip="Franchise home page" display="http://football6.myfantasyleague.com/2013/options?L=59380&amp;F=0006&amp;O=07"/>
    <hyperlink ref="C625" r:id="rId8842" tooltip="Week 1: at Colts Sun 10:00 a.m. PT" display="http://football6.myfantasyleague.com/2013/player?L=59380&amp;P=9903"/>
    <hyperlink ref="D625" r:id="rId8843" display="http://football6.myfantasyleague.com/2013/player?L=59380&amp;P=9903&amp;YEAR=2012"/>
    <hyperlink ref="F625" r:id="rId8844" display="http://football6.myfantasyleague.com/2013/detailed?L=59380&amp;W=1&amp;P=9903&amp;YEAR=2012"/>
    <hyperlink ref="G625" r:id="rId8845" display="http://football6.myfantasyleague.com/2013/detailed?L=59380&amp;W=2&amp;P=9903&amp;YEAR=2012"/>
    <hyperlink ref="H625" r:id="rId8846" display="http://football6.myfantasyleague.com/2013/detailed?L=59380&amp;W=3&amp;P=9903&amp;YEAR=2012"/>
    <hyperlink ref="I625" r:id="rId8847" display="http://football6.myfantasyleague.com/2013/detailed?L=59380&amp;W=4&amp;P=9903&amp;YEAR=2012"/>
    <hyperlink ref="K625" r:id="rId8848" display="http://football6.myfantasyleague.com/2013/detailed?L=59380&amp;W=6&amp;P=9903&amp;YEAR=2012"/>
    <hyperlink ref="L625" r:id="rId8849" display="http://football6.myfantasyleague.com/2013/detailed?L=59380&amp;W=7&amp;P=9903&amp;YEAR=2012"/>
    <hyperlink ref="M625" r:id="rId8850" display="http://football6.myfantasyleague.com/2013/detailed?L=59380&amp;W=8&amp;P=9903&amp;YEAR=2012"/>
    <hyperlink ref="N625" r:id="rId8851" display="http://football6.myfantasyleague.com/2013/detailed?L=59380&amp;W=9&amp;P=9903&amp;YEAR=2012"/>
    <hyperlink ref="O625" r:id="rId8852" display="http://football6.myfantasyleague.com/2013/detailed?L=59380&amp;W=10&amp;P=9903&amp;YEAR=2012"/>
    <hyperlink ref="P625" r:id="rId8853" display="http://football6.myfantasyleague.com/2013/detailed?L=59380&amp;W=11&amp;P=9903&amp;YEAR=2012"/>
    <hyperlink ref="Q625" r:id="rId8854" display="http://football6.myfantasyleague.com/2013/detailed?L=59380&amp;W=12&amp;P=9903&amp;YEAR=2012"/>
    <hyperlink ref="R625" r:id="rId8855" display="http://football6.myfantasyleague.com/2013/detailed?L=59380&amp;W=13&amp;P=9903&amp;YEAR=2012"/>
    <hyperlink ref="S625" r:id="rId8856" display="http://football6.myfantasyleague.com/2013/detailed?L=59380&amp;W=14&amp;P=9903&amp;YEAR=2012"/>
    <hyperlink ref="T625" r:id="rId8857" display="http://football6.myfantasyleague.com/2013/detailed?L=59380&amp;W=15&amp;P=9903&amp;YEAR=2012"/>
    <hyperlink ref="U625" r:id="rId8858" display="http://football6.myfantasyleague.com/2013/detailed?L=59380&amp;W=16&amp;P=9903&amp;YEAR=2012"/>
    <hyperlink ref="V625" r:id="rId8859" display="http://football6.myfantasyleague.com/2013/detailed?L=59380&amp;W=17&amp;P=9903&amp;YEAR=2012"/>
    <hyperlink ref="W625" r:id="rId8860" tooltip="Franchise home page" display="http://football6.myfantasyleague.com/2013/options?L=59380&amp;F=0009&amp;O=07"/>
    <hyperlink ref="C626" r:id="rId8861" tooltip="Week 1: Bye" display="http://football6.myfantasyleague.com/2013/player?L=59380&amp;P=10832"/>
    <hyperlink ref="D626" r:id="rId8862" display="http://football6.myfantasyleague.com/2013/player?L=59380&amp;P=10832&amp;YEAR=2012"/>
    <hyperlink ref="O626" r:id="rId8863" display="http://football6.myfantasyleague.com/2013/detailed?L=59380&amp;W=10&amp;P=10832&amp;YEAR=2012"/>
    <hyperlink ref="V626" r:id="rId8864" display="http://football6.myfantasyleague.com/2013/detailed?L=59380&amp;W=17&amp;P=10832&amp;YEAR=2012"/>
    <hyperlink ref="C627" r:id="rId8865" tooltip="Week 1: Bye" display="http://football6.myfantasyleague.com/2013/player?L=59380&amp;P=8279"/>
    <hyperlink ref="D627" r:id="rId8866" display="http://football6.myfantasyleague.com/2013/player?L=59380&amp;P=8279&amp;YEAR=2012"/>
    <hyperlink ref="F627" r:id="rId8867" display="http://football6.myfantasyleague.com/2013/detailed?L=59380&amp;W=1&amp;P=8279&amp;YEAR=2012"/>
    <hyperlink ref="C628" r:id="rId8868" tooltip="Week 1: vs Dolphins Sun 10:00 a.m. PT" display="http://football6.myfantasyleague.com/2013/player?L=59380&amp;P=9714"/>
    <hyperlink ref="D628" r:id="rId8869" display="http://football6.myfantasyleague.com/2013/player?L=59380&amp;P=9714&amp;YEAR=2012"/>
    <hyperlink ref="U628" r:id="rId8870" display="http://football6.myfantasyleague.com/2013/detailed?L=59380&amp;W=16&amp;P=9714&amp;YEAR=2012"/>
    <hyperlink ref="V628" r:id="rId8871" display="http://football6.myfantasyleague.com/2013/detailed?L=59380&amp;W=17&amp;P=9714&amp;YEAR=2012"/>
    <hyperlink ref="C629" r:id="rId8872" tooltip="Week 1: at Broncos Thu 5:30 p.m. PT" display="http://football6.myfantasyleague.com/2013/player?L=59380&amp;P=8248"/>
    <hyperlink ref="D629" r:id="rId8873" display="http://football6.myfantasyleague.com/2013/player?L=59380&amp;P=8248&amp;YEAR=2012"/>
    <hyperlink ref="F629" r:id="rId8874" display="http://football6.myfantasyleague.com/2013/detailed?L=59380&amp;W=1&amp;P=8248&amp;YEAR=2012"/>
    <hyperlink ref="G629" r:id="rId8875" display="http://football6.myfantasyleague.com/2013/detailed?L=59380&amp;W=2&amp;P=8248&amp;YEAR=2012"/>
    <hyperlink ref="H629" r:id="rId8876" display="http://football6.myfantasyleague.com/2013/detailed?L=59380&amp;W=3&amp;P=8248&amp;YEAR=2012"/>
    <hyperlink ref="I629" r:id="rId8877" display="http://football6.myfantasyleague.com/2013/detailed?L=59380&amp;W=4&amp;P=8248&amp;YEAR=2012"/>
    <hyperlink ref="K629" r:id="rId8878" display="http://football6.myfantasyleague.com/2013/detailed?L=59380&amp;W=6&amp;P=8248&amp;YEAR=2012"/>
    <hyperlink ref="L629" r:id="rId8879" display="http://football6.myfantasyleague.com/2013/detailed?L=59380&amp;W=7&amp;P=8248&amp;YEAR=2012"/>
    <hyperlink ref="M629" r:id="rId8880" display="http://football6.myfantasyleague.com/2013/detailed?L=59380&amp;W=8&amp;P=8248&amp;YEAR=2012"/>
    <hyperlink ref="N629" r:id="rId8881" display="http://football6.myfantasyleague.com/2013/detailed?L=59380&amp;W=9&amp;P=8248&amp;YEAR=2012"/>
    <hyperlink ref="O629" r:id="rId8882" display="http://football6.myfantasyleague.com/2013/detailed?L=59380&amp;W=10&amp;P=8248&amp;YEAR=2012"/>
    <hyperlink ref="P629" r:id="rId8883" display="http://football6.myfantasyleague.com/2013/detailed?L=59380&amp;W=11&amp;P=8248&amp;YEAR=2012"/>
    <hyperlink ref="Q629" r:id="rId8884" display="http://football6.myfantasyleague.com/2013/detailed?L=59380&amp;W=12&amp;P=8248&amp;YEAR=2012"/>
    <hyperlink ref="R629" r:id="rId8885" display="http://football6.myfantasyleague.com/2013/detailed?L=59380&amp;W=13&amp;P=8248&amp;YEAR=2012"/>
    <hyperlink ref="S629" r:id="rId8886" display="http://football6.myfantasyleague.com/2013/detailed?L=59380&amp;W=14&amp;P=8248&amp;YEAR=2012"/>
    <hyperlink ref="T629" r:id="rId8887" display="http://football6.myfantasyleague.com/2013/detailed?L=59380&amp;W=15&amp;P=8248&amp;YEAR=2012"/>
    <hyperlink ref="U629" r:id="rId8888" display="http://football6.myfantasyleague.com/2013/detailed?L=59380&amp;W=16&amp;P=8248&amp;YEAR=2012"/>
    <hyperlink ref="V629" r:id="rId8889" display="http://football6.myfantasyleague.com/2013/detailed?L=59380&amp;W=17&amp;P=8248&amp;YEAR=2012"/>
    <hyperlink ref="C630" r:id="rId8890" tooltip="Week 1: vs Patriots Sun 10:00 a.m. PT" display="http://football6.myfantasyleague.com/2013/player?L=59380&amp;P=9853"/>
    <hyperlink ref="D630" r:id="rId8891" display="http://football6.myfantasyleague.com/2013/player?L=59380&amp;P=9853&amp;YEAR=2012"/>
    <hyperlink ref="F630" r:id="rId8892" display="http://football6.myfantasyleague.com/2013/detailed?L=59380&amp;W=1&amp;P=9853&amp;YEAR=2012"/>
    <hyperlink ref="G630" r:id="rId8893" display="http://football6.myfantasyleague.com/2013/detailed?L=59380&amp;W=2&amp;P=9853&amp;YEAR=2012"/>
    <hyperlink ref="H630" r:id="rId8894" display="http://football6.myfantasyleague.com/2013/detailed?L=59380&amp;W=3&amp;P=9853&amp;YEAR=2012"/>
    <hyperlink ref="J630" r:id="rId8895" display="http://football6.myfantasyleague.com/2013/detailed?L=59380&amp;W=5&amp;P=9853&amp;YEAR=2012"/>
    <hyperlink ref="K630" r:id="rId8896" display="http://football6.myfantasyleague.com/2013/detailed?L=59380&amp;W=6&amp;P=9853&amp;YEAR=2012"/>
    <hyperlink ref="L630" r:id="rId8897" display="http://football6.myfantasyleague.com/2013/detailed?L=59380&amp;W=7&amp;P=9853&amp;YEAR=2012"/>
    <hyperlink ref="M630" r:id="rId8898" display="http://football6.myfantasyleague.com/2013/detailed?L=59380&amp;W=8&amp;P=9853&amp;YEAR=2012"/>
    <hyperlink ref="N630" r:id="rId8899" display="http://football6.myfantasyleague.com/2013/detailed?L=59380&amp;W=9&amp;P=9853&amp;YEAR=2012"/>
    <hyperlink ref="O630" r:id="rId8900" display="http://football6.myfantasyleague.com/2013/detailed?L=59380&amp;W=10&amp;P=9853&amp;YEAR=2012"/>
    <hyperlink ref="P630" r:id="rId8901" display="http://football6.myfantasyleague.com/2013/detailed?L=59380&amp;W=11&amp;P=9853&amp;YEAR=2012"/>
    <hyperlink ref="Q630" r:id="rId8902" display="http://football6.myfantasyleague.com/2013/detailed?L=59380&amp;W=12&amp;P=9853&amp;YEAR=2012"/>
    <hyperlink ref="R630" r:id="rId8903" display="http://football6.myfantasyleague.com/2013/detailed?L=59380&amp;W=13&amp;P=9853&amp;YEAR=2012"/>
    <hyperlink ref="S630" r:id="rId8904" display="http://football6.myfantasyleague.com/2013/detailed?L=59380&amp;W=14&amp;P=9853&amp;YEAR=2012"/>
    <hyperlink ref="T630" r:id="rId8905" display="http://football6.myfantasyleague.com/2013/detailed?L=59380&amp;W=15&amp;P=9853&amp;YEAR=2012"/>
    <hyperlink ref="U630" r:id="rId8906" display="http://football6.myfantasyleague.com/2013/detailed?L=59380&amp;W=16&amp;P=9853&amp;YEAR=2012"/>
    <hyperlink ref="V630" r:id="rId8907" display="http://football6.myfantasyleague.com/2013/detailed?L=59380&amp;W=17&amp;P=9853&amp;YEAR=2012"/>
    <hyperlink ref="C631" r:id="rId8908" tooltip="Week 1: vs Dolphins Sun 10:00 a.m. PT" display="http://football6.myfantasyleague.com/2013/player?L=59380&amp;P=10822"/>
    <hyperlink ref="D631" r:id="rId8909" display="http://football6.myfantasyleague.com/2013/player?L=59380&amp;P=10822&amp;YEAR=2012"/>
    <hyperlink ref="F631" r:id="rId8910" display="http://football6.myfantasyleague.com/2013/detailed?L=59380&amp;W=1&amp;P=10822&amp;YEAR=2012"/>
    <hyperlink ref="G631" r:id="rId8911" display="http://football6.myfantasyleague.com/2013/detailed?L=59380&amp;W=2&amp;P=10822&amp;YEAR=2012"/>
    <hyperlink ref="H631" r:id="rId8912" display="http://football6.myfantasyleague.com/2013/detailed?L=59380&amp;W=3&amp;P=10822&amp;YEAR=2012"/>
    <hyperlink ref="I631" r:id="rId8913" display="http://football6.myfantasyleague.com/2013/detailed?L=59380&amp;W=4&amp;P=10822&amp;YEAR=2012"/>
    <hyperlink ref="J631" r:id="rId8914" display="http://football6.myfantasyleague.com/2013/detailed?L=59380&amp;W=5&amp;P=10822&amp;YEAR=2012"/>
    <hyperlink ref="K631" r:id="rId8915" display="http://football6.myfantasyleague.com/2013/detailed?L=59380&amp;W=6&amp;P=10822&amp;YEAR=2012"/>
    <hyperlink ref="L631" r:id="rId8916" display="http://football6.myfantasyleague.com/2013/detailed?L=59380&amp;W=7&amp;P=10822&amp;YEAR=2012"/>
    <hyperlink ref="M631" r:id="rId8917" display="http://football6.myfantasyleague.com/2013/detailed?L=59380&amp;W=8&amp;P=10822&amp;YEAR=2012"/>
    <hyperlink ref="N631" r:id="rId8918" display="http://football6.myfantasyleague.com/2013/detailed?L=59380&amp;W=9&amp;P=10822&amp;YEAR=2012"/>
    <hyperlink ref="P631" r:id="rId8919" display="http://football6.myfantasyleague.com/2013/detailed?L=59380&amp;W=11&amp;P=10822&amp;YEAR=2012"/>
    <hyperlink ref="Q631" r:id="rId8920" display="http://football6.myfantasyleague.com/2013/detailed?L=59380&amp;W=12&amp;P=10822&amp;YEAR=2012"/>
    <hyperlink ref="R631" r:id="rId8921" display="http://football6.myfantasyleague.com/2013/detailed?L=59380&amp;W=13&amp;P=10822&amp;YEAR=2012"/>
    <hyperlink ref="S631" r:id="rId8922" display="http://football6.myfantasyleague.com/2013/detailed?L=59380&amp;W=14&amp;P=10822&amp;YEAR=2012"/>
    <hyperlink ref="T631" r:id="rId8923" display="http://football6.myfantasyleague.com/2013/detailed?L=59380&amp;W=15&amp;P=10822&amp;YEAR=2012"/>
    <hyperlink ref="U631" r:id="rId8924" display="http://football6.myfantasyleague.com/2013/detailed?L=59380&amp;W=16&amp;P=10822&amp;YEAR=2012"/>
    <hyperlink ref="V631" r:id="rId8925" display="http://football6.myfantasyleague.com/2013/detailed?L=59380&amp;W=17&amp;P=10822&amp;YEAR=2012"/>
    <hyperlink ref="C632" r:id="rId8926" tooltip="Week 1: vs Raiders Sun 10:00 a.m. PT" display="http://football6.myfantasyleague.com/2013/player?L=59380&amp;P=11074"/>
    <hyperlink ref="D632" r:id="rId8927" display="http://football6.myfantasyleague.com/2013/player?L=59380&amp;P=11074&amp;YEAR=2012"/>
    <hyperlink ref="N632" r:id="rId8928" display="http://football6.myfantasyleague.com/2013/detailed?L=59380&amp;W=9&amp;P=11074&amp;YEAR=2012"/>
    <hyperlink ref="O632" r:id="rId8929" display="http://football6.myfantasyleague.com/2013/detailed?L=59380&amp;W=10&amp;P=11074&amp;YEAR=2012"/>
    <hyperlink ref="P632" r:id="rId8930" display="http://football6.myfantasyleague.com/2013/detailed?L=59380&amp;W=11&amp;P=11074&amp;YEAR=2012"/>
    <hyperlink ref="Q632" r:id="rId8931" display="http://football6.myfantasyleague.com/2013/detailed?L=59380&amp;W=12&amp;P=11074&amp;YEAR=2012"/>
    <hyperlink ref="S632" r:id="rId8932" display="http://football6.myfantasyleague.com/2013/detailed?L=59380&amp;W=14&amp;P=11074&amp;YEAR=2012"/>
    <hyperlink ref="C633" r:id="rId8933" tooltip="Week 1: vs Cardinals Sun 1:25 p.m. PT" display="http://football6.myfantasyleague.com/2013/player?L=59380&amp;P=10036"/>
    <hyperlink ref="D633" r:id="rId8934" display="http://football6.myfantasyleague.com/2013/player?L=59380&amp;P=10036&amp;YEAR=2012"/>
    <hyperlink ref="F633" r:id="rId8935" display="http://football6.myfantasyleague.com/2013/detailed?L=59380&amp;W=1&amp;P=10036&amp;YEAR=2012"/>
    <hyperlink ref="G633" r:id="rId8936" display="http://football6.myfantasyleague.com/2013/detailed?L=59380&amp;W=2&amp;P=10036&amp;YEAR=2012"/>
    <hyperlink ref="H633" r:id="rId8937" display="http://football6.myfantasyleague.com/2013/detailed?L=59380&amp;W=3&amp;P=10036&amp;YEAR=2012"/>
    <hyperlink ref="I633" r:id="rId8938" display="http://football6.myfantasyleague.com/2013/detailed?L=59380&amp;W=4&amp;P=10036&amp;YEAR=2012"/>
    <hyperlink ref="J633" r:id="rId8939" display="http://football6.myfantasyleague.com/2013/detailed?L=59380&amp;W=5&amp;P=10036&amp;YEAR=2012"/>
    <hyperlink ref="K633" r:id="rId8940" display="http://football6.myfantasyleague.com/2013/detailed?L=59380&amp;W=6&amp;P=10036&amp;YEAR=2012"/>
    <hyperlink ref="L633" r:id="rId8941" display="http://football6.myfantasyleague.com/2013/detailed?L=59380&amp;W=7&amp;P=10036&amp;YEAR=2012"/>
    <hyperlink ref="M633" r:id="rId8942" display="http://football6.myfantasyleague.com/2013/detailed?L=59380&amp;W=8&amp;P=10036&amp;YEAR=2012"/>
    <hyperlink ref="O633" r:id="rId8943" display="http://football6.myfantasyleague.com/2013/detailed?L=59380&amp;W=10&amp;P=10036&amp;YEAR=2012"/>
    <hyperlink ref="P633" r:id="rId8944" display="http://football6.myfantasyleague.com/2013/detailed?L=59380&amp;W=11&amp;P=10036&amp;YEAR=2012"/>
    <hyperlink ref="Q633" r:id="rId8945" display="http://football6.myfantasyleague.com/2013/detailed?L=59380&amp;W=12&amp;P=10036&amp;YEAR=2012"/>
    <hyperlink ref="R633" r:id="rId8946" display="http://football6.myfantasyleague.com/2013/detailed?L=59380&amp;W=13&amp;P=10036&amp;YEAR=2012"/>
    <hyperlink ref="S633" r:id="rId8947" display="http://football6.myfantasyleague.com/2013/detailed?L=59380&amp;W=14&amp;P=10036&amp;YEAR=2012"/>
    <hyperlink ref="T633" r:id="rId8948" display="http://football6.myfantasyleague.com/2013/detailed?L=59380&amp;W=15&amp;P=10036&amp;YEAR=2012"/>
    <hyperlink ref="U633" r:id="rId8949" display="http://football6.myfantasyleague.com/2013/detailed?L=59380&amp;W=16&amp;P=10036&amp;YEAR=2012"/>
    <hyperlink ref="V633" r:id="rId8950" display="http://football6.myfantasyleague.com/2013/detailed?L=59380&amp;W=17&amp;P=10036&amp;YEAR=2012"/>
    <hyperlink ref="C634" r:id="rId8951" tooltip="Week 1: Bye" display="http://football6.myfantasyleague.com/2013/player?L=59380&amp;P=9729"/>
    <hyperlink ref="D634" r:id="rId8952" display="http://football6.myfantasyleague.com/2013/player?L=59380&amp;P=9729&amp;YEAR=2012"/>
    <hyperlink ref="I634" r:id="rId8953" display="http://football6.myfantasyleague.com/2013/detailed?L=59380&amp;W=4&amp;P=9729&amp;YEAR=2012"/>
    <hyperlink ref="J634" r:id="rId8954" display="http://football6.myfantasyleague.com/2013/detailed?L=59380&amp;W=5&amp;P=9729&amp;YEAR=2012"/>
    <hyperlink ref="L634" r:id="rId8955" display="http://football6.myfantasyleague.com/2013/detailed?L=59380&amp;W=7&amp;P=9729&amp;YEAR=2012"/>
    <hyperlink ref="M634" r:id="rId8956" display="http://football6.myfantasyleague.com/2013/detailed?L=59380&amp;W=8&amp;P=9729&amp;YEAR=2012"/>
    <hyperlink ref="N634" r:id="rId8957" display="http://football6.myfantasyleague.com/2013/detailed?L=59380&amp;W=9&amp;P=9729&amp;YEAR=2012"/>
    <hyperlink ref="O634" r:id="rId8958" display="http://football6.myfantasyleague.com/2013/detailed?L=59380&amp;W=10&amp;P=9729&amp;YEAR=2012"/>
    <hyperlink ref="P634" r:id="rId8959" display="http://football6.myfantasyleague.com/2013/detailed?L=59380&amp;W=11&amp;P=9729&amp;YEAR=2012"/>
    <hyperlink ref="Q634" r:id="rId8960" display="http://football6.myfantasyleague.com/2013/detailed?L=59380&amp;W=12&amp;P=9729&amp;YEAR=2012"/>
    <hyperlink ref="R634" r:id="rId8961" display="http://football6.myfantasyleague.com/2013/detailed?L=59380&amp;W=13&amp;P=9729&amp;YEAR=2012"/>
    <hyperlink ref="S634" r:id="rId8962" display="http://football6.myfantasyleague.com/2013/detailed?L=59380&amp;W=14&amp;P=9729&amp;YEAR=2012"/>
    <hyperlink ref="T634" r:id="rId8963" display="http://football6.myfantasyleague.com/2013/detailed?L=59380&amp;W=15&amp;P=9729&amp;YEAR=2012"/>
    <hyperlink ref="U634" r:id="rId8964" display="http://football6.myfantasyleague.com/2013/detailed?L=59380&amp;W=16&amp;P=9729&amp;YEAR=2012"/>
    <hyperlink ref="V634" r:id="rId8965" display="http://football6.myfantasyleague.com/2013/detailed?L=59380&amp;W=17&amp;P=9729&amp;YEAR=2012"/>
    <hyperlink ref="C635" r:id="rId8966" tooltip="Week 1: at Redskins Mon 4:10 p.m. PT" display="http://football6.myfantasyleague.com/2013/player?L=59380&amp;P=10291"/>
    <hyperlink ref="D635" r:id="rId8967" display="http://football6.myfantasyleague.com/2013/player?L=59380&amp;P=10291&amp;YEAR=2012"/>
    <hyperlink ref="F635" r:id="rId8968" display="http://football6.myfantasyleague.com/2013/detailed?L=59380&amp;W=1&amp;P=10291&amp;YEAR=2012"/>
    <hyperlink ref="G635" r:id="rId8969" display="http://football6.myfantasyleague.com/2013/detailed?L=59380&amp;W=2&amp;P=10291&amp;YEAR=2012"/>
    <hyperlink ref="H635" r:id="rId8970" display="http://football6.myfantasyleague.com/2013/detailed?L=59380&amp;W=3&amp;P=10291&amp;YEAR=2012"/>
    <hyperlink ref="I635" r:id="rId8971" display="http://football6.myfantasyleague.com/2013/detailed?L=59380&amp;W=4&amp;P=10291&amp;YEAR=2012"/>
    <hyperlink ref="J635" r:id="rId8972" display="http://football6.myfantasyleague.com/2013/detailed?L=59380&amp;W=5&amp;P=10291&amp;YEAR=2012"/>
    <hyperlink ref="K635" r:id="rId8973" display="http://football6.myfantasyleague.com/2013/detailed?L=59380&amp;W=6&amp;P=10291&amp;YEAR=2012"/>
    <hyperlink ref="M635" r:id="rId8974" display="http://football6.myfantasyleague.com/2013/detailed?L=59380&amp;W=8&amp;P=10291&amp;YEAR=2012"/>
    <hyperlink ref="N635" r:id="rId8975" display="http://football6.myfantasyleague.com/2013/detailed?L=59380&amp;W=9&amp;P=10291&amp;YEAR=2012"/>
    <hyperlink ref="R635" r:id="rId8976" display="http://football6.myfantasyleague.com/2013/detailed?L=59380&amp;W=13&amp;P=10291&amp;YEAR=2012"/>
    <hyperlink ref="S635" r:id="rId8977" display="http://football6.myfantasyleague.com/2013/detailed?L=59380&amp;W=14&amp;P=10291&amp;YEAR=2012"/>
    <hyperlink ref="T635" r:id="rId8978" display="http://football6.myfantasyleague.com/2013/detailed?L=59380&amp;W=15&amp;P=10291&amp;YEAR=2012"/>
    <hyperlink ref="U635" r:id="rId8979" display="http://football6.myfantasyleague.com/2013/detailed?L=59380&amp;W=16&amp;P=10291&amp;YEAR=2012"/>
    <hyperlink ref="V635" r:id="rId8980" display="http://football6.myfantasyleague.com/2013/detailed?L=59380&amp;W=17&amp;P=10291&amp;YEAR=2012"/>
    <hyperlink ref="C636" r:id="rId8981" tooltip="Week 1: vs Packers Sun 1:25 p.m. PT" display="http://football6.myfantasyleague.com/2013/player?L=59380&amp;P=10305"/>
    <hyperlink ref="D636" r:id="rId8982" display="http://football6.myfantasyleague.com/2013/player?L=59380&amp;P=10305&amp;YEAR=2012"/>
    <hyperlink ref="F636" r:id="rId8983" display="http://football6.myfantasyleague.com/2013/detailed?L=59380&amp;W=1&amp;P=10305&amp;YEAR=2012"/>
    <hyperlink ref="G636" r:id="rId8984" display="http://football6.myfantasyleague.com/2013/detailed?L=59380&amp;W=2&amp;P=10305&amp;YEAR=2012"/>
    <hyperlink ref="H636" r:id="rId8985" display="http://football6.myfantasyleague.com/2013/detailed?L=59380&amp;W=3&amp;P=10305&amp;YEAR=2012"/>
    <hyperlink ref="I636" r:id="rId8986" display="http://football6.myfantasyleague.com/2013/detailed?L=59380&amp;W=4&amp;P=10305&amp;YEAR=2012"/>
    <hyperlink ref="J636" r:id="rId8987" display="http://football6.myfantasyleague.com/2013/detailed?L=59380&amp;W=5&amp;P=10305&amp;YEAR=2012"/>
    <hyperlink ref="K636" r:id="rId8988" display="http://football6.myfantasyleague.com/2013/detailed?L=59380&amp;W=6&amp;P=10305&amp;YEAR=2012"/>
    <hyperlink ref="L636" r:id="rId8989" display="http://football6.myfantasyleague.com/2013/detailed?L=59380&amp;W=7&amp;P=10305&amp;YEAR=2012"/>
    <hyperlink ref="M636" r:id="rId8990" display="http://football6.myfantasyleague.com/2013/detailed?L=59380&amp;W=8&amp;P=10305&amp;YEAR=2012"/>
    <hyperlink ref="O636" r:id="rId8991" display="http://football6.myfantasyleague.com/2013/detailed?L=59380&amp;W=10&amp;P=10305&amp;YEAR=2012"/>
    <hyperlink ref="P636" r:id="rId8992" display="http://football6.myfantasyleague.com/2013/detailed?L=59380&amp;W=11&amp;P=10305&amp;YEAR=2012"/>
    <hyperlink ref="Q636" r:id="rId8993" display="http://football6.myfantasyleague.com/2013/detailed?L=59380&amp;W=12&amp;P=10305&amp;YEAR=2012"/>
    <hyperlink ref="W636" r:id="rId8994" tooltip="Franchise home page" display="http://football6.myfantasyleague.com/2013/options?L=59380&amp;F=0008&amp;O=07"/>
    <hyperlink ref="C637" r:id="rId8995" tooltip="Week 1: at Cowboys Sun 5:30 p.m. PT" display="http://football6.myfantasyleague.com/2013/player?L=59380&amp;P=10567"/>
    <hyperlink ref="D637" r:id="rId8996" display="http://football6.myfantasyleague.com/2013/player?L=59380&amp;P=10567&amp;YEAR=2012"/>
    <hyperlink ref="F637" r:id="rId8997" display="http://football6.myfantasyleague.com/2013/detailed?L=59380&amp;W=1&amp;P=10567&amp;YEAR=2012"/>
    <hyperlink ref="G637" r:id="rId8998" display="http://football6.myfantasyleague.com/2013/detailed?L=59380&amp;W=2&amp;P=10567&amp;YEAR=2012"/>
    <hyperlink ref="H637" r:id="rId8999" display="http://football6.myfantasyleague.com/2013/detailed?L=59380&amp;W=3&amp;P=10567&amp;YEAR=2012"/>
    <hyperlink ref="I637" r:id="rId9000" display="http://football6.myfantasyleague.com/2013/detailed?L=59380&amp;W=4&amp;P=10567&amp;YEAR=2012"/>
    <hyperlink ref="J637" r:id="rId9001" display="http://football6.myfantasyleague.com/2013/detailed?L=59380&amp;W=5&amp;P=10567&amp;YEAR=2012"/>
    <hyperlink ref="K637" r:id="rId9002" display="http://football6.myfantasyleague.com/2013/detailed?L=59380&amp;W=6&amp;P=10567&amp;YEAR=2012"/>
    <hyperlink ref="L637" r:id="rId9003" display="http://football6.myfantasyleague.com/2013/detailed?L=59380&amp;W=7&amp;P=10567&amp;YEAR=2012"/>
    <hyperlink ref="M637" r:id="rId9004" display="http://football6.myfantasyleague.com/2013/detailed?L=59380&amp;W=8&amp;P=10567&amp;YEAR=2012"/>
    <hyperlink ref="N637" r:id="rId9005" display="http://football6.myfantasyleague.com/2013/detailed?L=59380&amp;W=9&amp;P=10567&amp;YEAR=2012"/>
    <hyperlink ref="O637" r:id="rId9006" display="http://football6.myfantasyleague.com/2013/detailed?L=59380&amp;W=10&amp;P=10567&amp;YEAR=2012"/>
    <hyperlink ref="Q637" r:id="rId9007" display="http://football6.myfantasyleague.com/2013/detailed?L=59380&amp;W=12&amp;P=10567&amp;YEAR=2012"/>
    <hyperlink ref="R637" r:id="rId9008" display="http://football6.myfantasyleague.com/2013/detailed?L=59380&amp;W=13&amp;P=10567&amp;YEAR=2012"/>
    <hyperlink ref="S637" r:id="rId9009" display="http://football6.myfantasyleague.com/2013/detailed?L=59380&amp;W=14&amp;P=10567&amp;YEAR=2012"/>
    <hyperlink ref="T637" r:id="rId9010" display="http://football6.myfantasyleague.com/2013/detailed?L=59380&amp;W=15&amp;P=10567&amp;YEAR=2012"/>
    <hyperlink ref="U637" r:id="rId9011" display="http://football6.myfantasyleague.com/2013/detailed?L=59380&amp;W=16&amp;P=10567&amp;YEAR=2012"/>
    <hyperlink ref="V637" r:id="rId9012" display="http://football6.myfantasyleague.com/2013/detailed?L=59380&amp;W=17&amp;P=10567&amp;YEAR=2012"/>
    <hyperlink ref="C638" r:id="rId9013" tooltip="Week 1: vs Vikings Sun 10:00 a.m. PT" display="http://football6.myfantasyleague.com/2013/player?L=59380&amp;P=7671"/>
    <hyperlink ref="D638" r:id="rId9014" display="http://football6.myfantasyleague.com/2013/player?L=59380&amp;P=7671&amp;YEAR=2012"/>
    <hyperlink ref="F638" r:id="rId9015" display="http://football6.myfantasyleague.com/2013/detailed?L=59380&amp;W=1&amp;P=7671&amp;YEAR=2012"/>
    <hyperlink ref="G638" r:id="rId9016" display="http://football6.myfantasyleague.com/2013/detailed?L=59380&amp;W=2&amp;P=7671&amp;YEAR=2012"/>
    <hyperlink ref="H638" r:id="rId9017" display="http://football6.myfantasyleague.com/2013/detailed?L=59380&amp;W=3&amp;P=7671&amp;YEAR=2012"/>
    <hyperlink ref="I638" r:id="rId9018" display="http://football6.myfantasyleague.com/2013/detailed?L=59380&amp;W=4&amp;P=7671&amp;YEAR=2012"/>
    <hyperlink ref="J638" r:id="rId9019" display="http://football6.myfantasyleague.com/2013/detailed?L=59380&amp;W=5&amp;P=7671&amp;YEAR=2012"/>
    <hyperlink ref="L638" r:id="rId9020" display="http://football6.myfantasyleague.com/2013/detailed?L=59380&amp;W=7&amp;P=7671&amp;YEAR=2012"/>
    <hyperlink ref="M638" r:id="rId9021" display="http://football6.myfantasyleague.com/2013/detailed?L=59380&amp;W=8&amp;P=7671&amp;YEAR=2012"/>
    <hyperlink ref="N638" r:id="rId9022" display="http://football6.myfantasyleague.com/2013/detailed?L=59380&amp;W=9&amp;P=7671&amp;YEAR=2012"/>
    <hyperlink ref="O638" r:id="rId9023" display="http://football6.myfantasyleague.com/2013/detailed?L=59380&amp;W=10&amp;P=7671&amp;YEAR=2012"/>
    <hyperlink ref="P638" r:id="rId9024" display="http://football6.myfantasyleague.com/2013/detailed?L=59380&amp;W=11&amp;P=7671&amp;YEAR=2012"/>
    <hyperlink ref="Q638" r:id="rId9025" display="http://football6.myfantasyleague.com/2013/detailed?L=59380&amp;W=12&amp;P=7671&amp;YEAR=2012"/>
    <hyperlink ref="R638" r:id="rId9026" display="http://football6.myfantasyleague.com/2013/detailed?L=59380&amp;W=13&amp;P=7671&amp;YEAR=2012"/>
    <hyperlink ref="S638" r:id="rId9027" display="http://football6.myfantasyleague.com/2013/detailed?L=59380&amp;W=14&amp;P=7671&amp;YEAR=2012"/>
    <hyperlink ref="T638" r:id="rId9028" display="http://football6.myfantasyleague.com/2013/detailed?L=59380&amp;W=15&amp;P=7671&amp;YEAR=2012"/>
    <hyperlink ref="U638" r:id="rId9029" display="http://football6.myfantasyleague.com/2013/detailed?L=59380&amp;W=16&amp;P=7671&amp;YEAR=2012"/>
    <hyperlink ref="V638" r:id="rId9030" display="http://football6.myfantasyleague.com/2013/detailed?L=59380&amp;W=17&amp;P=7671&amp;YEAR=2012"/>
    <hyperlink ref="C639" r:id="rId9031" tooltip="Week 1: at Broncos Thu 5:30 p.m. PT" display="http://football6.myfantasyleague.com/2013/player?L=59380&amp;P=9363"/>
    <hyperlink ref="D639" r:id="rId9032" display="http://football6.myfantasyleague.com/2013/player?L=59380&amp;P=9363&amp;YEAR=2012"/>
    <hyperlink ref="F639" r:id="rId9033" display="http://football6.myfantasyleague.com/2013/detailed?L=59380&amp;W=1&amp;P=9363&amp;YEAR=2012"/>
    <hyperlink ref="G639" r:id="rId9034" display="http://football6.myfantasyleague.com/2013/detailed?L=59380&amp;W=2&amp;P=9363&amp;YEAR=2012"/>
    <hyperlink ref="H639" r:id="rId9035" display="http://football6.myfantasyleague.com/2013/detailed?L=59380&amp;W=3&amp;P=9363&amp;YEAR=2012"/>
    <hyperlink ref="I639" r:id="rId9036" display="http://football6.myfantasyleague.com/2013/detailed?L=59380&amp;W=4&amp;P=9363&amp;YEAR=2012"/>
    <hyperlink ref="J639" r:id="rId9037" display="http://football6.myfantasyleague.com/2013/detailed?L=59380&amp;W=5&amp;P=9363&amp;YEAR=2012"/>
    <hyperlink ref="K639" r:id="rId9038" display="http://football6.myfantasyleague.com/2013/detailed?L=59380&amp;W=6&amp;P=9363&amp;YEAR=2012"/>
    <hyperlink ref="L639" r:id="rId9039" display="http://football6.myfantasyleague.com/2013/detailed?L=59380&amp;W=7&amp;P=9363&amp;YEAR=2012"/>
    <hyperlink ref="N639" r:id="rId9040" display="http://football6.myfantasyleague.com/2013/detailed?L=59380&amp;W=9&amp;P=9363&amp;YEAR=2012"/>
    <hyperlink ref="O639" r:id="rId9041" display="http://football6.myfantasyleague.com/2013/detailed?L=59380&amp;W=10&amp;P=9363&amp;YEAR=2012"/>
    <hyperlink ref="P639" r:id="rId9042" display="http://football6.myfantasyleague.com/2013/detailed?L=59380&amp;W=11&amp;P=9363&amp;YEAR=2012"/>
    <hyperlink ref="Q639" r:id="rId9043" display="http://football6.myfantasyleague.com/2013/detailed?L=59380&amp;W=12&amp;P=9363&amp;YEAR=2012"/>
    <hyperlink ref="R639" r:id="rId9044" display="http://football6.myfantasyleague.com/2013/detailed?L=59380&amp;W=13&amp;P=9363&amp;YEAR=2012"/>
    <hyperlink ref="S639" r:id="rId9045" display="http://football6.myfantasyleague.com/2013/detailed?L=59380&amp;W=14&amp;P=9363&amp;YEAR=2012"/>
    <hyperlink ref="T639" r:id="rId9046" display="http://football6.myfantasyleague.com/2013/detailed?L=59380&amp;W=15&amp;P=9363&amp;YEAR=2012"/>
    <hyperlink ref="U639" r:id="rId9047" display="http://football6.myfantasyleague.com/2013/detailed?L=59380&amp;W=16&amp;P=9363&amp;YEAR=2012"/>
    <hyperlink ref="V639" r:id="rId9048" display="http://football6.myfantasyleague.com/2013/detailed?L=59380&amp;W=17&amp;P=9363&amp;YEAR=2012"/>
    <hyperlink ref="C640" r:id="rId9049" tooltip="Week 1: vs Ravens Thu 5:30 p.m. PT" display="http://football6.myfantasyleague.com/2013/player?L=59380&amp;P=11077"/>
    <hyperlink ref="D640" r:id="rId9050" display="http://football6.myfantasyleague.com/2013/player?L=59380&amp;P=11077&amp;YEAR=2012"/>
    <hyperlink ref="N640" r:id="rId9051" display="http://football6.myfantasyleague.com/2013/detailed?L=59380&amp;W=9&amp;P=11077&amp;YEAR=2012"/>
    <hyperlink ref="C641" r:id="rId9052" tooltip="Week 1: at Bears Sun 10:00 a.m. PT" display="http://football6.myfantasyleague.com/2013/player?L=59380&amp;P=10784"/>
    <hyperlink ref="D641" r:id="rId9053" display="http://football6.myfantasyleague.com/2013/player?L=59380&amp;P=10784&amp;YEAR=2012"/>
    <hyperlink ref="F641" r:id="rId9054" display="http://football6.myfantasyleague.com/2013/detailed?L=59380&amp;W=1&amp;P=10784&amp;YEAR=2012"/>
    <hyperlink ref="G641" r:id="rId9055" display="http://football6.myfantasyleague.com/2013/detailed?L=59380&amp;W=2&amp;P=10784&amp;YEAR=2012"/>
    <hyperlink ref="H641" r:id="rId9056" display="http://football6.myfantasyleague.com/2013/detailed?L=59380&amp;W=3&amp;P=10784&amp;YEAR=2012"/>
    <hyperlink ref="I641" r:id="rId9057" display="http://football6.myfantasyleague.com/2013/detailed?L=59380&amp;W=4&amp;P=10784&amp;YEAR=2012"/>
    <hyperlink ref="L641" r:id="rId9058" display="http://football6.myfantasyleague.com/2013/detailed?L=59380&amp;W=7&amp;P=10784&amp;YEAR=2012"/>
    <hyperlink ref="O641" r:id="rId9059" display="http://football6.myfantasyleague.com/2013/detailed?L=59380&amp;W=10&amp;P=10784&amp;YEAR=2012"/>
    <hyperlink ref="P641" r:id="rId9060" display="http://football6.myfantasyleague.com/2013/detailed?L=59380&amp;W=11&amp;P=10784&amp;YEAR=2012"/>
    <hyperlink ref="C642" r:id="rId9061" tooltip="Week 1: vs Falcons Sun 10:00 a.m. PT" display="http://football6.myfantasyleague.com/2013/player?L=59380&amp;P=10276"/>
    <hyperlink ref="D642" r:id="rId9062" display="http://football6.myfantasyleague.com/2013/player?L=59380&amp;P=10276&amp;YEAR=2012"/>
    <hyperlink ref="F642" r:id="rId9063" display="http://football6.myfantasyleague.com/2013/detailed?L=59380&amp;W=1&amp;P=10276&amp;YEAR=2012"/>
    <hyperlink ref="G642" r:id="rId9064" display="http://football6.myfantasyleague.com/2013/detailed?L=59380&amp;W=2&amp;P=10276&amp;YEAR=2012"/>
    <hyperlink ref="H642" r:id="rId9065" display="http://football6.myfantasyleague.com/2013/detailed?L=59380&amp;W=3&amp;P=10276&amp;YEAR=2012"/>
    <hyperlink ref="I642" r:id="rId9066" display="http://football6.myfantasyleague.com/2013/detailed?L=59380&amp;W=4&amp;P=10276&amp;YEAR=2012"/>
    <hyperlink ref="J642" r:id="rId9067" display="http://football6.myfantasyleague.com/2013/detailed?L=59380&amp;W=5&amp;P=10276&amp;YEAR=2012"/>
    <hyperlink ref="L642" r:id="rId9068" display="http://football6.myfantasyleague.com/2013/detailed?L=59380&amp;W=7&amp;P=10276&amp;YEAR=2012"/>
    <hyperlink ref="M642" r:id="rId9069" display="http://football6.myfantasyleague.com/2013/detailed?L=59380&amp;W=8&amp;P=10276&amp;YEAR=2012"/>
    <hyperlink ref="N642" r:id="rId9070" display="http://football6.myfantasyleague.com/2013/detailed?L=59380&amp;W=9&amp;P=10276&amp;YEAR=2012"/>
    <hyperlink ref="O642" r:id="rId9071" display="http://football6.myfantasyleague.com/2013/detailed?L=59380&amp;W=10&amp;P=10276&amp;YEAR=2012"/>
    <hyperlink ref="P642" r:id="rId9072" display="http://football6.myfantasyleague.com/2013/detailed?L=59380&amp;W=11&amp;P=10276&amp;YEAR=2012"/>
    <hyperlink ref="Q642" r:id="rId9073" display="http://football6.myfantasyleague.com/2013/detailed?L=59380&amp;W=12&amp;P=10276&amp;YEAR=2012"/>
    <hyperlink ref="R642" r:id="rId9074" display="http://football6.myfantasyleague.com/2013/detailed?L=59380&amp;W=13&amp;P=10276&amp;YEAR=2012"/>
    <hyperlink ref="S642" r:id="rId9075" display="http://football6.myfantasyleague.com/2013/detailed?L=59380&amp;W=14&amp;P=10276&amp;YEAR=2012"/>
    <hyperlink ref="T642" r:id="rId9076" display="http://football6.myfantasyleague.com/2013/detailed?L=59380&amp;W=15&amp;P=10276&amp;YEAR=2012"/>
    <hyperlink ref="U642" r:id="rId9077" display="http://football6.myfantasyleague.com/2013/detailed?L=59380&amp;W=16&amp;P=10276&amp;YEAR=2012"/>
    <hyperlink ref="V642" r:id="rId9078" display="http://football6.myfantasyleague.com/2013/detailed?L=59380&amp;W=17&amp;P=10276&amp;YEAR=2012"/>
    <hyperlink ref="W642" r:id="rId9079" tooltip="Franchise home page" display="http://football6.myfantasyleague.com/2013/options?L=59380&amp;F=0008&amp;O=07"/>
    <hyperlink ref="C643" r:id="rId9080" tooltip="Week 1: vs Texans Mon 7:20 p.m. PT" display="http://football6.myfantasyleague.com/2013/player?L=59380&amp;P=10749"/>
    <hyperlink ref="D643" r:id="rId9081" display="http://football6.myfantasyleague.com/2013/player?L=59380&amp;P=10749&amp;YEAR=2012"/>
    <hyperlink ref="F643" r:id="rId9082" display="http://football6.myfantasyleague.com/2013/detailed?L=59380&amp;W=1&amp;P=10749&amp;YEAR=2012"/>
    <hyperlink ref="G643" r:id="rId9083" display="http://football6.myfantasyleague.com/2013/detailed?L=59380&amp;W=2&amp;P=10749&amp;YEAR=2012"/>
    <hyperlink ref="H643" r:id="rId9084" display="http://football6.myfantasyleague.com/2013/detailed?L=59380&amp;W=3&amp;P=10749&amp;YEAR=2012"/>
    <hyperlink ref="I643" r:id="rId9085" display="http://football6.myfantasyleague.com/2013/detailed?L=59380&amp;W=4&amp;P=10749&amp;YEAR=2012"/>
    <hyperlink ref="J643" r:id="rId9086" display="http://football6.myfantasyleague.com/2013/detailed?L=59380&amp;W=5&amp;P=10749&amp;YEAR=2012"/>
    <hyperlink ref="K643" r:id="rId9087" display="http://football6.myfantasyleague.com/2013/detailed?L=59380&amp;W=6&amp;P=10749&amp;YEAR=2012"/>
    <hyperlink ref="M643" r:id="rId9088" display="http://football6.myfantasyleague.com/2013/detailed?L=59380&amp;W=8&amp;P=10749&amp;YEAR=2012"/>
    <hyperlink ref="N643" r:id="rId9089" display="http://football6.myfantasyleague.com/2013/detailed?L=59380&amp;W=9&amp;P=10749&amp;YEAR=2012"/>
    <hyperlink ref="O643" r:id="rId9090" display="http://football6.myfantasyleague.com/2013/detailed?L=59380&amp;W=10&amp;P=10749&amp;YEAR=2012"/>
    <hyperlink ref="P643" r:id="rId9091" display="http://football6.myfantasyleague.com/2013/detailed?L=59380&amp;W=11&amp;P=10749&amp;YEAR=2012"/>
    <hyperlink ref="Q643" r:id="rId9092" display="http://football6.myfantasyleague.com/2013/detailed?L=59380&amp;W=12&amp;P=10749&amp;YEAR=2012"/>
    <hyperlink ref="R643" r:id="rId9093" display="http://football6.myfantasyleague.com/2013/detailed?L=59380&amp;W=13&amp;P=10749&amp;YEAR=2012"/>
    <hyperlink ref="S643" r:id="rId9094" display="http://football6.myfantasyleague.com/2013/detailed?L=59380&amp;W=14&amp;P=10749&amp;YEAR=2012"/>
    <hyperlink ref="T643" r:id="rId9095" display="http://football6.myfantasyleague.com/2013/detailed?L=59380&amp;W=15&amp;P=10749&amp;YEAR=2012"/>
    <hyperlink ref="U643" r:id="rId9096" display="http://football6.myfantasyleague.com/2013/detailed?L=59380&amp;W=16&amp;P=10749&amp;YEAR=2012"/>
    <hyperlink ref="V643" r:id="rId9097" display="http://football6.myfantasyleague.com/2013/detailed?L=59380&amp;W=17&amp;P=10749&amp;YEAR=2012"/>
    <hyperlink ref="C644" r:id="rId9098" tooltip="Week 1: at Panthers Sun 10:00 a.m. PT" display="http://football6.myfantasyleague.com/2013/player?L=59380&amp;P=10766"/>
    <hyperlink ref="D644" r:id="rId9099" display="http://football6.myfantasyleague.com/2013/player?L=59380&amp;P=10766&amp;YEAR=2012"/>
    <hyperlink ref="F644" r:id="rId9100" display="http://football6.myfantasyleague.com/2013/detailed?L=59380&amp;W=1&amp;P=10766&amp;YEAR=2012"/>
    <hyperlink ref="G644" r:id="rId9101" display="http://football6.myfantasyleague.com/2013/detailed?L=59380&amp;W=2&amp;P=10766&amp;YEAR=2012"/>
    <hyperlink ref="H644" r:id="rId9102" display="http://football6.myfantasyleague.com/2013/detailed?L=59380&amp;W=3&amp;P=10766&amp;YEAR=2012"/>
    <hyperlink ref="I644" r:id="rId9103" display="http://football6.myfantasyleague.com/2013/detailed?L=59380&amp;W=4&amp;P=10766&amp;YEAR=2012"/>
    <hyperlink ref="J644" r:id="rId9104" display="http://football6.myfantasyleague.com/2013/detailed?L=59380&amp;W=5&amp;P=10766&amp;YEAR=2012"/>
    <hyperlink ref="K644" r:id="rId9105" display="http://football6.myfantasyleague.com/2013/detailed?L=59380&amp;W=6&amp;P=10766&amp;YEAR=2012"/>
    <hyperlink ref="L644" r:id="rId9106" display="http://football6.myfantasyleague.com/2013/detailed?L=59380&amp;W=7&amp;P=10766&amp;YEAR=2012"/>
    <hyperlink ref="M644" r:id="rId9107" display="http://football6.myfantasyleague.com/2013/detailed?L=59380&amp;W=8&amp;P=10766&amp;YEAR=2012"/>
    <hyperlink ref="N644" r:id="rId9108" display="http://football6.myfantasyleague.com/2013/detailed?L=59380&amp;W=9&amp;P=10766&amp;YEAR=2012"/>
    <hyperlink ref="O644" r:id="rId9109" display="http://football6.myfantasyleague.com/2013/detailed?L=59380&amp;W=10&amp;P=10766&amp;YEAR=2012"/>
    <hyperlink ref="Q644" r:id="rId9110" display="http://football6.myfantasyleague.com/2013/detailed?L=59380&amp;W=12&amp;P=10766&amp;YEAR=2012"/>
    <hyperlink ref="R644" r:id="rId9111" display="http://football6.myfantasyleague.com/2013/detailed?L=59380&amp;W=13&amp;P=10766&amp;YEAR=2012"/>
    <hyperlink ref="S644" r:id="rId9112" display="http://football6.myfantasyleague.com/2013/detailed?L=59380&amp;W=14&amp;P=10766&amp;YEAR=2012"/>
    <hyperlink ref="T644" r:id="rId9113" display="http://football6.myfantasyleague.com/2013/detailed?L=59380&amp;W=15&amp;P=10766&amp;YEAR=2012"/>
    <hyperlink ref="U644" r:id="rId9114" display="http://football6.myfantasyleague.com/2013/detailed?L=59380&amp;W=16&amp;P=10766&amp;YEAR=2012"/>
    <hyperlink ref="V644" r:id="rId9115" display="http://football6.myfantasyleague.com/2013/detailed?L=59380&amp;W=17&amp;P=10766&amp;YEAR=2012"/>
    <hyperlink ref="W644" r:id="rId9116" tooltip="Franchise home page" display="http://football6.myfantasyleague.com/2013/options?L=59380&amp;F=0004&amp;O=07"/>
    <hyperlink ref="C645" r:id="rId9117" tooltip="Week 1: vs Ravens Thu 5:30 p.m. PT" display="http://football6.myfantasyleague.com/2013/player?L=59380&amp;P=10331"/>
    <hyperlink ref="D645" r:id="rId9118" display="http://football6.myfantasyleague.com/2013/player?L=59380&amp;P=10331&amp;YEAR=2012"/>
    <hyperlink ref="F645" r:id="rId9119" display="http://football6.myfantasyleague.com/2013/detailed?L=59380&amp;W=1&amp;P=10331&amp;YEAR=2012"/>
    <hyperlink ref="G645" r:id="rId9120" display="http://football6.myfantasyleague.com/2013/detailed?L=59380&amp;W=2&amp;P=10331&amp;YEAR=2012"/>
    <hyperlink ref="H645" r:id="rId9121" display="http://football6.myfantasyleague.com/2013/detailed?L=59380&amp;W=3&amp;P=10331&amp;YEAR=2012"/>
    <hyperlink ref="J645" r:id="rId9122" display="http://football6.myfantasyleague.com/2013/detailed?L=59380&amp;W=5&amp;P=10331&amp;YEAR=2012"/>
    <hyperlink ref="K645" r:id="rId9123" display="http://football6.myfantasyleague.com/2013/detailed?L=59380&amp;W=6&amp;P=10331&amp;YEAR=2012"/>
    <hyperlink ref="M645" r:id="rId9124" display="http://football6.myfantasyleague.com/2013/detailed?L=59380&amp;W=8&amp;P=10331&amp;YEAR=2012"/>
    <hyperlink ref="N645" r:id="rId9125" display="http://football6.myfantasyleague.com/2013/detailed?L=59380&amp;W=9&amp;P=10331&amp;YEAR=2012"/>
    <hyperlink ref="O645" r:id="rId9126" display="http://football6.myfantasyleague.com/2013/detailed?L=59380&amp;W=10&amp;P=10331&amp;YEAR=2012"/>
    <hyperlink ref="P645" r:id="rId9127" display="http://football6.myfantasyleague.com/2013/detailed?L=59380&amp;W=11&amp;P=10331&amp;YEAR=2012"/>
    <hyperlink ref="Q645" r:id="rId9128" display="http://football6.myfantasyleague.com/2013/detailed?L=59380&amp;W=12&amp;P=10331&amp;YEAR=2012"/>
    <hyperlink ref="R645" r:id="rId9129" display="http://football6.myfantasyleague.com/2013/detailed?L=59380&amp;W=13&amp;P=10331&amp;YEAR=2012"/>
    <hyperlink ref="S645" r:id="rId9130" display="http://football6.myfantasyleague.com/2013/detailed?L=59380&amp;W=14&amp;P=10331&amp;YEAR=2012"/>
    <hyperlink ref="T645" r:id="rId9131" display="http://football6.myfantasyleague.com/2013/detailed?L=59380&amp;W=15&amp;P=10331&amp;YEAR=2012"/>
    <hyperlink ref="U645" r:id="rId9132" display="http://football6.myfantasyleague.com/2013/detailed?L=59380&amp;W=16&amp;P=10331&amp;YEAR=2012"/>
    <hyperlink ref="V645" r:id="rId9133" display="http://football6.myfantasyleague.com/2013/detailed?L=59380&amp;W=17&amp;P=10331&amp;YEAR=2012"/>
    <hyperlink ref="C646" r:id="rId9134" tooltip="Week 1: vs Buccaneers Sun 10:00 a.m. PT" display="http://football6.myfantasyleague.com/2013/player?L=59380&amp;P=10077"/>
    <hyperlink ref="D646" r:id="rId9135" display="http://football6.myfantasyleague.com/2013/player?L=59380&amp;P=10077&amp;YEAR=2012"/>
    <hyperlink ref="N646" r:id="rId9136" display="http://football6.myfantasyleague.com/2013/detailed?L=59380&amp;W=9&amp;P=10077&amp;YEAR=2012"/>
    <hyperlink ref="O646" r:id="rId9137" display="http://football6.myfantasyleague.com/2013/detailed?L=59380&amp;W=10&amp;P=10077&amp;YEAR=2012"/>
    <hyperlink ref="P646" r:id="rId9138" display="http://football6.myfantasyleague.com/2013/detailed?L=59380&amp;W=11&amp;P=10077&amp;YEAR=2012"/>
    <hyperlink ref="Q646" r:id="rId9139" display="http://football6.myfantasyleague.com/2013/detailed?L=59380&amp;W=12&amp;P=10077&amp;YEAR=2012"/>
    <hyperlink ref="R646" r:id="rId9140" display="http://football6.myfantasyleague.com/2013/detailed?L=59380&amp;W=13&amp;P=10077&amp;YEAR=2012"/>
    <hyperlink ref="V646" r:id="rId9141" display="http://football6.myfantasyleague.com/2013/detailed?L=59380&amp;W=17&amp;P=10077&amp;YEAR=2012"/>
    <hyperlink ref="W646" r:id="rId9142" tooltip="Franchise home page" display="http://football6.myfantasyleague.com/2013/options?L=59380&amp;F=0004&amp;O=07"/>
    <hyperlink ref="C647" r:id="rId9143" tooltip="Week 1: at Broncos Thu 5:30 p.m. PT" display="http://football6.myfantasyleague.com/2013/player?L=59380&amp;P=10867"/>
    <hyperlink ref="D647" r:id="rId9144" display="http://football6.myfantasyleague.com/2013/player?L=59380&amp;P=10867&amp;YEAR=2012"/>
    <hyperlink ref="Q647" r:id="rId9145" display="http://football6.myfantasyleague.com/2013/detailed?L=59380&amp;W=12&amp;P=10867&amp;YEAR=2012"/>
    <hyperlink ref="R647" r:id="rId9146" display="http://football6.myfantasyleague.com/2013/detailed?L=59380&amp;W=13&amp;P=10867&amp;YEAR=2012"/>
    <hyperlink ref="S647" r:id="rId9147" display="http://football6.myfantasyleague.com/2013/detailed?L=59380&amp;W=14&amp;P=10867&amp;YEAR=2012"/>
    <hyperlink ref="C648" r:id="rId9148" tooltip="Week 1: vs Dolphins Sun 10:00 a.m. PT" display="http://football6.myfantasyleague.com/2013/player?L=59380&amp;P=8767"/>
    <hyperlink ref="D648" r:id="rId9149" display="http://football6.myfantasyleague.com/2013/player?L=59380&amp;P=8767&amp;YEAR=2012"/>
    <hyperlink ref="F648" r:id="rId9150" display="http://football6.myfantasyleague.com/2013/detailed?L=59380&amp;W=1&amp;P=8767&amp;YEAR=2012"/>
    <hyperlink ref="V648" r:id="rId9151" display="http://football6.myfantasyleague.com/2013/detailed?L=59380&amp;W=17&amp;P=8767&amp;YEAR=2012"/>
    <hyperlink ref="C649" r:id="rId9152" tooltip="Week 1: vs Dolphins Sun 10:00 a.m. PT" display="http://football6.myfantasyleague.com/2013/player?L=59380&amp;P=8275"/>
    <hyperlink ref="D649" r:id="rId9153" display="http://football6.myfantasyleague.com/2013/player?L=59380&amp;P=8275&amp;YEAR=2012"/>
    <hyperlink ref="F649" r:id="rId9154" display="http://football6.myfantasyleague.com/2013/detailed?L=59380&amp;W=1&amp;P=8275&amp;YEAR=2012"/>
    <hyperlink ref="G649" r:id="rId9155" display="http://football6.myfantasyleague.com/2013/detailed?L=59380&amp;W=2&amp;P=8275&amp;YEAR=2012"/>
    <hyperlink ref="H649" r:id="rId9156" display="http://football6.myfantasyleague.com/2013/detailed?L=59380&amp;W=3&amp;P=8275&amp;YEAR=2012"/>
    <hyperlink ref="I649" r:id="rId9157" display="http://football6.myfantasyleague.com/2013/detailed?L=59380&amp;W=4&amp;P=8275&amp;YEAR=2012"/>
    <hyperlink ref="J649" r:id="rId9158" display="http://football6.myfantasyleague.com/2013/detailed?L=59380&amp;W=5&amp;P=8275&amp;YEAR=2012"/>
    <hyperlink ref="K649" r:id="rId9159" display="http://football6.myfantasyleague.com/2013/detailed?L=59380&amp;W=6&amp;P=8275&amp;YEAR=2012"/>
    <hyperlink ref="L649" r:id="rId9160" display="http://football6.myfantasyleague.com/2013/detailed?L=59380&amp;W=7&amp;P=8275&amp;YEAR=2012"/>
    <hyperlink ref="M649" r:id="rId9161" display="http://football6.myfantasyleague.com/2013/detailed?L=59380&amp;W=8&amp;P=8275&amp;YEAR=2012"/>
    <hyperlink ref="N649" r:id="rId9162" display="http://football6.myfantasyleague.com/2013/detailed?L=59380&amp;W=9&amp;P=8275&amp;YEAR=2012"/>
    <hyperlink ref="P649" r:id="rId9163" display="http://football6.myfantasyleague.com/2013/detailed?L=59380&amp;W=11&amp;P=8275&amp;YEAR=2012"/>
    <hyperlink ref="Q649" r:id="rId9164" display="http://football6.myfantasyleague.com/2013/detailed?L=59380&amp;W=12&amp;P=8275&amp;YEAR=2012"/>
    <hyperlink ref="R649" r:id="rId9165" display="http://football6.myfantasyleague.com/2013/detailed?L=59380&amp;W=13&amp;P=8275&amp;YEAR=2012"/>
    <hyperlink ref="S649" r:id="rId9166" display="http://football6.myfantasyleague.com/2013/detailed?L=59380&amp;W=14&amp;P=8275&amp;YEAR=2012"/>
    <hyperlink ref="T649" r:id="rId9167" display="http://football6.myfantasyleague.com/2013/detailed?L=59380&amp;W=15&amp;P=8275&amp;YEAR=2012"/>
    <hyperlink ref="U649" r:id="rId9168" display="http://football6.myfantasyleague.com/2013/detailed?L=59380&amp;W=16&amp;P=8275&amp;YEAR=2012"/>
    <hyperlink ref="V649" r:id="rId9169" display="http://football6.myfantasyleague.com/2013/detailed?L=59380&amp;W=17&amp;P=8275&amp;YEAR=2012"/>
    <hyperlink ref="W649" r:id="rId9170" tooltip="Franchise home page" display="http://football6.myfantasyleague.com/2013/options?L=59380&amp;F=0008&amp;O=07"/>
    <hyperlink ref="C650" r:id="rId9171" tooltip="Week 1: at Redskins Mon 4:10 p.m. PT" display="http://football6.myfantasyleague.com/2013/player?L=59380&amp;P=9075"/>
    <hyperlink ref="D650" r:id="rId9172" display="http://football6.myfantasyleague.com/2013/player?L=59380&amp;P=9075&amp;YEAR=2012"/>
    <hyperlink ref="F650" r:id="rId9173" display="http://football6.myfantasyleague.com/2013/detailed?L=59380&amp;W=1&amp;P=9075&amp;YEAR=2012"/>
    <hyperlink ref="G650" r:id="rId9174" display="http://football6.myfantasyleague.com/2013/detailed?L=59380&amp;W=2&amp;P=9075&amp;YEAR=2012"/>
    <hyperlink ref="H650" r:id="rId9175" display="http://football6.myfantasyleague.com/2013/detailed?L=59380&amp;W=3&amp;P=9075&amp;YEAR=2012"/>
    <hyperlink ref="I650" r:id="rId9176" display="http://football6.myfantasyleague.com/2013/detailed?L=59380&amp;W=4&amp;P=9075&amp;YEAR=2012"/>
    <hyperlink ref="J650" r:id="rId9177" display="http://football6.myfantasyleague.com/2013/detailed?L=59380&amp;W=5&amp;P=9075&amp;YEAR=2012"/>
    <hyperlink ref="K650" r:id="rId9178" display="http://football6.myfantasyleague.com/2013/detailed?L=59380&amp;W=6&amp;P=9075&amp;YEAR=2012"/>
    <hyperlink ref="M650" r:id="rId9179" display="http://football6.myfantasyleague.com/2013/detailed?L=59380&amp;W=8&amp;P=9075&amp;YEAR=2012"/>
    <hyperlink ref="N650" r:id="rId9180" display="http://football6.myfantasyleague.com/2013/detailed?L=59380&amp;W=9&amp;P=9075&amp;YEAR=2012"/>
    <hyperlink ref="O650" r:id="rId9181" display="http://football6.myfantasyleague.com/2013/detailed?L=59380&amp;W=10&amp;P=9075&amp;YEAR=2012"/>
    <hyperlink ref="P650" r:id="rId9182" display="http://football6.myfantasyleague.com/2013/detailed?L=59380&amp;W=11&amp;P=9075&amp;YEAR=2012"/>
    <hyperlink ref="Q650" r:id="rId9183" display="http://football6.myfantasyleague.com/2013/detailed?L=59380&amp;W=12&amp;P=9075&amp;YEAR=2012"/>
    <hyperlink ref="W650" r:id="rId9184" tooltip="Franchise home page" display="http://football6.myfantasyleague.com/2013/options?L=59380&amp;F=0003&amp;O=07"/>
    <hyperlink ref="C651" r:id="rId9185" tooltip="Week 1: vs Patriots Sun 10:00 a.m. PT" display="http://football6.myfantasyleague.com/2013/player?L=59380&amp;P=8934"/>
    <hyperlink ref="D651" r:id="rId9186" display="http://football6.myfantasyleague.com/2013/player?L=59380&amp;P=8934&amp;YEAR=2012"/>
    <hyperlink ref="F651" r:id="rId9187" display="http://football6.myfantasyleague.com/2013/detailed?L=59380&amp;W=1&amp;P=8934&amp;YEAR=2012"/>
    <hyperlink ref="I651" r:id="rId9188" display="http://football6.myfantasyleague.com/2013/detailed?L=59380&amp;W=4&amp;P=8934&amp;YEAR=2012"/>
    <hyperlink ref="J651" r:id="rId9189" display="http://football6.myfantasyleague.com/2013/detailed?L=59380&amp;W=5&amp;P=8934&amp;YEAR=2012"/>
    <hyperlink ref="K651" r:id="rId9190" display="http://football6.myfantasyleague.com/2013/detailed?L=59380&amp;W=6&amp;P=8934&amp;YEAR=2012"/>
    <hyperlink ref="L651" r:id="rId9191" display="http://football6.myfantasyleague.com/2013/detailed?L=59380&amp;W=7&amp;P=8934&amp;YEAR=2012"/>
    <hyperlink ref="N651" r:id="rId9192" display="http://football6.myfantasyleague.com/2013/detailed?L=59380&amp;W=9&amp;P=8934&amp;YEAR=2012"/>
    <hyperlink ref="O651" r:id="rId9193" display="http://football6.myfantasyleague.com/2013/detailed?L=59380&amp;W=10&amp;P=8934&amp;YEAR=2012"/>
    <hyperlink ref="Q651" r:id="rId9194" display="http://football6.myfantasyleague.com/2013/detailed?L=59380&amp;W=12&amp;P=8934&amp;YEAR=2012"/>
    <hyperlink ref="R651" r:id="rId9195" display="http://football6.myfantasyleague.com/2013/detailed?L=59380&amp;W=13&amp;P=8934&amp;YEAR=2012"/>
    <hyperlink ref="S651" r:id="rId9196" display="http://football6.myfantasyleague.com/2013/detailed?L=59380&amp;W=14&amp;P=8934&amp;YEAR=2012"/>
    <hyperlink ref="W651" r:id="rId9197" tooltip="Franchise home page" display="http://football6.myfantasyleague.com/2013/options?L=59380&amp;F=0010&amp;O=07"/>
    <hyperlink ref="C652" r:id="rId9198" tooltip="Week 1: vs Bengals Sun 10:00 a.m. PT" display="http://football6.myfantasyleague.com/2013/player?L=59380&amp;P=11132"/>
    <hyperlink ref="D652" r:id="rId9199" display="http://football6.myfantasyleague.com/2013/player?L=59380&amp;P=11132&amp;YEAR=2012"/>
    <hyperlink ref="V652" r:id="rId9200" display="http://football6.myfantasyleague.com/2013/detailed?L=59380&amp;W=17&amp;P=11132&amp;YEAR=2012"/>
    <hyperlink ref="C653" r:id="rId9201" tooltip="Week 1: at Chargers Mon 7:20 p.m. PT" display="http://football6.myfantasyleague.com/2013/player?L=59380&amp;P=9861"/>
    <hyperlink ref="D653" r:id="rId9202" display="http://football6.myfantasyleague.com/2013/player?L=59380&amp;P=9861&amp;YEAR=2012"/>
    <hyperlink ref="F653" r:id="rId9203" display="http://football6.myfantasyleague.com/2013/detailed?L=59380&amp;W=1&amp;P=9861&amp;YEAR=2012"/>
    <hyperlink ref="G653" r:id="rId9204" display="http://football6.myfantasyleague.com/2013/detailed?L=59380&amp;W=2&amp;P=9861&amp;YEAR=2012"/>
    <hyperlink ref="H653" r:id="rId9205" display="http://football6.myfantasyleague.com/2013/detailed?L=59380&amp;W=3&amp;P=9861&amp;YEAR=2012"/>
    <hyperlink ref="I653" r:id="rId9206" display="http://football6.myfantasyleague.com/2013/detailed?L=59380&amp;W=4&amp;P=9861&amp;YEAR=2012"/>
    <hyperlink ref="J653" r:id="rId9207" display="http://football6.myfantasyleague.com/2013/detailed?L=59380&amp;W=5&amp;P=9861&amp;YEAR=2012"/>
    <hyperlink ref="K653" r:id="rId9208" display="http://football6.myfantasyleague.com/2013/detailed?L=59380&amp;W=6&amp;P=9861&amp;YEAR=2012"/>
    <hyperlink ref="L653" r:id="rId9209" display="http://football6.myfantasyleague.com/2013/detailed?L=59380&amp;W=7&amp;P=9861&amp;YEAR=2012"/>
    <hyperlink ref="N653" r:id="rId9210" display="http://football6.myfantasyleague.com/2013/detailed?L=59380&amp;W=9&amp;P=9861&amp;YEAR=2012"/>
    <hyperlink ref="O653" r:id="rId9211" display="http://football6.myfantasyleague.com/2013/detailed?L=59380&amp;W=10&amp;P=9861&amp;YEAR=2012"/>
    <hyperlink ref="P653" r:id="rId9212" display="http://football6.myfantasyleague.com/2013/detailed?L=59380&amp;W=11&amp;P=9861&amp;YEAR=2012"/>
    <hyperlink ref="Q653" r:id="rId9213" display="http://football6.myfantasyleague.com/2013/detailed?L=59380&amp;W=12&amp;P=9861&amp;YEAR=2012"/>
    <hyperlink ref="R653" r:id="rId9214" display="http://football6.myfantasyleague.com/2013/detailed?L=59380&amp;W=13&amp;P=9861&amp;YEAR=2012"/>
    <hyperlink ref="S653" r:id="rId9215" display="http://football6.myfantasyleague.com/2013/detailed?L=59380&amp;W=14&amp;P=9861&amp;YEAR=2012"/>
    <hyperlink ref="T653" r:id="rId9216" display="http://football6.myfantasyleague.com/2013/detailed?L=59380&amp;W=15&amp;P=9861&amp;YEAR=2012"/>
    <hyperlink ref="U653" r:id="rId9217" display="http://football6.myfantasyleague.com/2013/detailed?L=59380&amp;W=16&amp;P=9861&amp;YEAR=2012"/>
    <hyperlink ref="V653" r:id="rId9218" display="http://football6.myfantasyleague.com/2013/detailed?L=59380&amp;W=17&amp;P=9861&amp;YEAR=2012"/>
    <hyperlink ref="C654" r:id="rId9219" tooltip="Week 1: at Lions Sun 10:00 a.m. PT" display="http://football6.myfantasyleague.com/2013/player?L=59380&amp;P=9076"/>
    <hyperlink ref="D654" r:id="rId9220" display="http://football6.myfantasyleague.com/2013/player?L=59380&amp;P=9076&amp;YEAR=2012"/>
    <hyperlink ref="F654" r:id="rId9221" display="http://football6.myfantasyleague.com/2013/detailed?L=59380&amp;W=1&amp;P=9076&amp;YEAR=2012"/>
    <hyperlink ref="G654" r:id="rId9222" display="http://football6.myfantasyleague.com/2013/detailed?L=59380&amp;W=2&amp;P=9076&amp;YEAR=2012"/>
    <hyperlink ref="I654" r:id="rId9223" display="http://football6.myfantasyleague.com/2013/detailed?L=59380&amp;W=4&amp;P=9076&amp;YEAR=2012"/>
    <hyperlink ref="K654" r:id="rId9224" display="http://football6.myfantasyleague.com/2013/detailed?L=59380&amp;W=6&amp;P=9076&amp;YEAR=2012"/>
    <hyperlink ref="L654" r:id="rId9225" display="http://football6.myfantasyleague.com/2013/detailed?L=59380&amp;W=7&amp;P=9076&amp;YEAR=2012"/>
    <hyperlink ref="M654" r:id="rId9226" display="http://football6.myfantasyleague.com/2013/detailed?L=59380&amp;W=8&amp;P=9076&amp;YEAR=2012"/>
    <hyperlink ref="N654" r:id="rId9227" display="http://football6.myfantasyleague.com/2013/detailed?L=59380&amp;W=9&amp;P=9076&amp;YEAR=2012"/>
    <hyperlink ref="O654" r:id="rId9228" display="http://football6.myfantasyleague.com/2013/detailed?L=59380&amp;W=10&amp;P=9076&amp;YEAR=2012"/>
    <hyperlink ref="P654" r:id="rId9229" display="http://football6.myfantasyleague.com/2013/detailed?L=59380&amp;W=11&amp;P=9076&amp;YEAR=2012"/>
    <hyperlink ref="Q654" r:id="rId9230" display="http://football6.myfantasyleague.com/2013/detailed?L=59380&amp;W=12&amp;P=9076&amp;YEAR=2012"/>
    <hyperlink ref="R654" r:id="rId9231" display="http://football6.myfantasyleague.com/2013/detailed?L=59380&amp;W=13&amp;P=9076&amp;YEAR=2012"/>
    <hyperlink ref="S654" r:id="rId9232" display="http://football6.myfantasyleague.com/2013/detailed?L=59380&amp;W=14&amp;P=9076&amp;YEAR=2012"/>
    <hyperlink ref="T654" r:id="rId9233" display="http://football6.myfantasyleague.com/2013/detailed?L=59380&amp;W=15&amp;P=9076&amp;YEAR=2012"/>
    <hyperlink ref="U654" r:id="rId9234" display="http://football6.myfantasyleague.com/2013/detailed?L=59380&amp;W=16&amp;P=9076&amp;YEAR=2012"/>
    <hyperlink ref="V654" r:id="rId9235" display="http://football6.myfantasyleague.com/2013/detailed?L=59380&amp;W=17&amp;P=9076&amp;YEAR=2012"/>
    <hyperlink ref="C655" r:id="rId9236" tooltip="Week 1: vs Ravens Thu 5:30 p.m. PT" display="http://football6.myfantasyleague.com/2013/player?L=59380&amp;P=10846"/>
    <hyperlink ref="D655" r:id="rId9237" display="http://football6.myfantasyleague.com/2013/player?L=59380&amp;P=10846&amp;YEAR=2012"/>
    <hyperlink ref="G655" r:id="rId9238" display="http://football6.myfantasyleague.com/2013/detailed?L=59380&amp;W=2&amp;P=10846&amp;YEAR=2012"/>
    <hyperlink ref="H655" r:id="rId9239" display="http://football6.myfantasyleague.com/2013/detailed?L=59380&amp;W=3&amp;P=10846&amp;YEAR=2012"/>
    <hyperlink ref="I655" r:id="rId9240" display="http://football6.myfantasyleague.com/2013/detailed?L=59380&amp;W=4&amp;P=10846&amp;YEAR=2012"/>
    <hyperlink ref="J655" r:id="rId9241" display="http://football6.myfantasyleague.com/2013/detailed?L=59380&amp;W=5&amp;P=10846&amp;YEAR=2012"/>
    <hyperlink ref="M655" r:id="rId9242" display="http://football6.myfantasyleague.com/2013/detailed?L=59380&amp;W=8&amp;P=10846&amp;YEAR=2012"/>
    <hyperlink ref="N655" r:id="rId9243" display="http://football6.myfantasyleague.com/2013/detailed?L=59380&amp;W=9&amp;P=10846&amp;YEAR=2012"/>
    <hyperlink ref="O655" r:id="rId9244" display="http://football6.myfantasyleague.com/2013/detailed?L=59380&amp;W=10&amp;P=10846&amp;YEAR=2012"/>
    <hyperlink ref="P655" r:id="rId9245" display="http://football6.myfantasyleague.com/2013/detailed?L=59380&amp;W=11&amp;P=10846&amp;YEAR=2012"/>
    <hyperlink ref="Q655" r:id="rId9246" display="http://football6.myfantasyleague.com/2013/detailed?L=59380&amp;W=12&amp;P=10846&amp;YEAR=2012"/>
    <hyperlink ref="R655" r:id="rId9247" display="http://football6.myfantasyleague.com/2013/detailed?L=59380&amp;W=13&amp;P=10846&amp;YEAR=2012"/>
    <hyperlink ref="S655" r:id="rId9248" display="http://football6.myfantasyleague.com/2013/detailed?L=59380&amp;W=14&amp;P=10846&amp;YEAR=2012"/>
    <hyperlink ref="T655" r:id="rId9249" display="http://football6.myfantasyleague.com/2013/detailed?L=59380&amp;W=15&amp;P=10846&amp;YEAR=2012"/>
    <hyperlink ref="U655" r:id="rId9250" display="http://football6.myfantasyleague.com/2013/detailed?L=59380&amp;W=16&amp;P=10846&amp;YEAR=2012"/>
    <hyperlink ref="V655" r:id="rId9251" display="http://football6.myfantasyleague.com/2013/detailed?L=59380&amp;W=17&amp;P=10846&amp;YEAR=2012"/>
    <hyperlink ref="C656" r:id="rId9252" tooltip="Week 1: vs Eagles Mon 4:10 p.m. PT" display="http://football6.myfantasyleague.com/2013/player?L=59380&amp;P=9287"/>
    <hyperlink ref="D656" r:id="rId9253" display="http://football6.myfantasyleague.com/2013/player?L=59380&amp;P=9287&amp;YEAR=2012"/>
    <hyperlink ref="F656" r:id="rId9254" display="http://football6.myfantasyleague.com/2013/detailed?L=59380&amp;W=1&amp;P=9287&amp;YEAR=2012"/>
    <hyperlink ref="G656" r:id="rId9255" display="http://football6.myfantasyleague.com/2013/detailed?L=59380&amp;W=2&amp;P=9287&amp;YEAR=2012"/>
    <hyperlink ref="H656" r:id="rId9256" display="http://football6.myfantasyleague.com/2013/detailed?L=59380&amp;W=3&amp;P=9287&amp;YEAR=2012"/>
    <hyperlink ref="I656" r:id="rId9257" display="http://football6.myfantasyleague.com/2013/detailed?L=59380&amp;W=4&amp;P=9287&amp;YEAR=2012"/>
    <hyperlink ref="J656" r:id="rId9258" display="http://football6.myfantasyleague.com/2013/detailed?L=59380&amp;W=5&amp;P=9287&amp;YEAR=2012"/>
    <hyperlink ref="K656" r:id="rId9259" display="http://football6.myfantasyleague.com/2013/detailed?L=59380&amp;W=6&amp;P=9287&amp;YEAR=2012"/>
    <hyperlink ref="L656" r:id="rId9260" display="http://football6.myfantasyleague.com/2013/detailed?L=59380&amp;W=7&amp;P=9287&amp;YEAR=2012"/>
    <hyperlink ref="M656" r:id="rId9261" display="http://football6.myfantasyleague.com/2013/detailed?L=59380&amp;W=8&amp;P=9287&amp;YEAR=2012"/>
    <hyperlink ref="N656" r:id="rId9262" display="http://football6.myfantasyleague.com/2013/detailed?L=59380&amp;W=9&amp;P=9287&amp;YEAR=2012"/>
    <hyperlink ref="P656" r:id="rId9263" display="http://football6.myfantasyleague.com/2013/detailed?L=59380&amp;W=11&amp;P=9287&amp;YEAR=2012"/>
    <hyperlink ref="Q656" r:id="rId9264" display="http://football6.myfantasyleague.com/2013/detailed?L=59380&amp;W=12&amp;P=9287&amp;YEAR=2012"/>
    <hyperlink ref="R656" r:id="rId9265" display="http://football6.myfantasyleague.com/2013/detailed?L=59380&amp;W=13&amp;P=9287&amp;YEAR=2012"/>
    <hyperlink ref="S656" r:id="rId9266" display="http://football6.myfantasyleague.com/2013/detailed?L=59380&amp;W=14&amp;P=9287&amp;YEAR=2012"/>
    <hyperlink ref="T656" r:id="rId9267" display="http://football6.myfantasyleague.com/2013/detailed?L=59380&amp;W=15&amp;P=9287&amp;YEAR=2012"/>
    <hyperlink ref="U656" r:id="rId9268" display="http://football6.myfantasyleague.com/2013/detailed?L=59380&amp;W=16&amp;P=9287&amp;YEAR=2012"/>
    <hyperlink ref="V656" r:id="rId9269" display="http://football6.myfantasyleague.com/2013/detailed?L=59380&amp;W=17&amp;P=9287&amp;YEAR=2012"/>
    <hyperlink ref="C657" r:id="rId9270" tooltip="Week 1: at Saints Sun 10:00 a.m. PT" display="http://football6.myfantasyleague.com/2013/player?L=59380&amp;P=7414"/>
    <hyperlink ref="D657" r:id="rId9271" display="http://football6.myfantasyleague.com/2013/player?L=59380&amp;P=7414&amp;YEAR=2012"/>
    <hyperlink ref="F657" r:id="rId9272" display="http://football6.myfantasyleague.com/2013/detailed?L=59380&amp;W=1&amp;P=7414&amp;YEAR=2012"/>
    <hyperlink ref="G657" r:id="rId9273" display="http://football6.myfantasyleague.com/2013/detailed?L=59380&amp;W=2&amp;P=7414&amp;YEAR=2012"/>
    <hyperlink ref="H657" r:id="rId9274" display="http://football6.myfantasyleague.com/2013/detailed?L=59380&amp;W=3&amp;P=7414&amp;YEAR=2012"/>
    <hyperlink ref="I657" r:id="rId9275" display="http://football6.myfantasyleague.com/2013/detailed?L=59380&amp;W=4&amp;P=7414&amp;YEAR=2012"/>
    <hyperlink ref="J657" r:id="rId9276" display="http://football6.myfantasyleague.com/2013/detailed?L=59380&amp;W=5&amp;P=7414&amp;YEAR=2012"/>
    <hyperlink ref="K657" r:id="rId9277" display="http://football6.myfantasyleague.com/2013/detailed?L=59380&amp;W=6&amp;P=7414&amp;YEAR=2012"/>
    <hyperlink ref="L657" r:id="rId9278" display="http://football6.myfantasyleague.com/2013/detailed?L=59380&amp;W=7&amp;P=7414&amp;YEAR=2012"/>
    <hyperlink ref="M657" r:id="rId9279" display="http://football6.myfantasyleague.com/2013/detailed?L=59380&amp;W=8&amp;P=7414&amp;YEAR=2012"/>
    <hyperlink ref="O657" r:id="rId9280" display="http://football6.myfantasyleague.com/2013/detailed?L=59380&amp;W=10&amp;P=7414&amp;YEAR=2012"/>
    <hyperlink ref="P657" r:id="rId9281" display="http://football6.myfantasyleague.com/2013/detailed?L=59380&amp;W=11&amp;P=7414&amp;YEAR=2012"/>
    <hyperlink ref="Q657" r:id="rId9282" display="http://football6.myfantasyleague.com/2013/detailed?L=59380&amp;W=12&amp;P=7414&amp;YEAR=2012"/>
    <hyperlink ref="R657" r:id="rId9283" display="http://football6.myfantasyleague.com/2013/detailed?L=59380&amp;W=13&amp;P=7414&amp;YEAR=2012"/>
    <hyperlink ref="S657" r:id="rId9284" display="http://football6.myfantasyleague.com/2013/detailed?L=59380&amp;W=14&amp;P=7414&amp;YEAR=2012"/>
    <hyperlink ref="T657" r:id="rId9285" display="http://football6.myfantasyleague.com/2013/detailed?L=59380&amp;W=15&amp;P=7414&amp;YEAR=2012"/>
    <hyperlink ref="U657" r:id="rId9286" display="http://football6.myfantasyleague.com/2013/detailed?L=59380&amp;W=16&amp;P=7414&amp;YEAR=2012"/>
    <hyperlink ref="V657" r:id="rId9287" display="http://football6.myfantasyleague.com/2013/detailed?L=59380&amp;W=17&amp;P=7414&amp;YEAR=2012"/>
    <hyperlink ref="W657" r:id="rId9288" tooltip="Franchise home page" display="http://football6.myfantasyleague.com/2013/options?L=59380&amp;F=0003&amp;O=07"/>
    <hyperlink ref="C658" r:id="rId9289" tooltip="Week 1: at Panthers Sun 10:00 a.m. PT" display="http://football6.myfantasyleague.com/2013/player?L=59380&amp;P=8305"/>
    <hyperlink ref="D658" r:id="rId9290" display="http://football6.myfantasyleague.com/2013/player?L=59380&amp;P=8305&amp;YEAR=2012"/>
    <hyperlink ref="K658" r:id="rId9291" display="http://football6.myfantasyleague.com/2013/detailed?L=59380&amp;W=6&amp;P=8305&amp;YEAR=2012"/>
    <hyperlink ref="C659" r:id="rId9292" tooltip="Week 1: at Jaguars Sun 10:00 a.m. PT" display="http://football6.myfantasyleague.com/2013/player?L=59380&amp;P=9453"/>
    <hyperlink ref="D659" r:id="rId9293" display="http://football6.myfantasyleague.com/2013/player?L=59380&amp;P=9453&amp;YEAR=2012"/>
    <hyperlink ref="F659" r:id="rId9294" display="http://football6.myfantasyleague.com/2013/detailed?L=59380&amp;W=1&amp;P=9453&amp;YEAR=2012"/>
    <hyperlink ref="G659" r:id="rId9295" display="http://football6.myfantasyleague.com/2013/detailed?L=59380&amp;W=2&amp;P=9453&amp;YEAR=2012"/>
    <hyperlink ref="H659" r:id="rId9296" display="http://football6.myfantasyleague.com/2013/detailed?L=59380&amp;W=3&amp;P=9453&amp;YEAR=2012"/>
    <hyperlink ref="I659" r:id="rId9297" display="http://football6.myfantasyleague.com/2013/detailed?L=59380&amp;W=4&amp;P=9453&amp;YEAR=2012"/>
    <hyperlink ref="J659" r:id="rId9298" display="http://football6.myfantasyleague.com/2013/detailed?L=59380&amp;W=5&amp;P=9453&amp;YEAR=2012"/>
    <hyperlink ref="K659" r:id="rId9299" display="http://football6.myfantasyleague.com/2013/detailed?L=59380&amp;W=6&amp;P=9453&amp;YEAR=2012"/>
    <hyperlink ref="M659" r:id="rId9300" display="http://football6.myfantasyleague.com/2013/detailed?L=59380&amp;W=8&amp;P=9453&amp;YEAR=2012"/>
    <hyperlink ref="N659" r:id="rId9301" display="http://football6.myfantasyleague.com/2013/detailed?L=59380&amp;W=9&amp;P=9453&amp;YEAR=2012"/>
    <hyperlink ref="O659" r:id="rId9302" display="http://football6.myfantasyleague.com/2013/detailed?L=59380&amp;W=10&amp;P=9453&amp;YEAR=2012"/>
    <hyperlink ref="P659" r:id="rId9303" display="http://football6.myfantasyleague.com/2013/detailed?L=59380&amp;W=11&amp;P=9453&amp;YEAR=2012"/>
    <hyperlink ref="Q659" r:id="rId9304" display="http://football6.myfantasyleague.com/2013/detailed?L=59380&amp;W=12&amp;P=9453&amp;YEAR=2012"/>
    <hyperlink ref="R659" r:id="rId9305" display="http://football6.myfantasyleague.com/2013/detailed?L=59380&amp;W=13&amp;P=9453&amp;YEAR=2012"/>
    <hyperlink ref="S659" r:id="rId9306" display="http://football6.myfantasyleague.com/2013/detailed?L=59380&amp;W=14&amp;P=9453&amp;YEAR=2012"/>
    <hyperlink ref="T659" r:id="rId9307" display="http://football6.myfantasyleague.com/2013/detailed?L=59380&amp;W=15&amp;P=9453&amp;YEAR=2012"/>
    <hyperlink ref="U659" r:id="rId9308" display="http://football6.myfantasyleague.com/2013/detailed?L=59380&amp;W=16&amp;P=9453&amp;YEAR=2012"/>
    <hyperlink ref="C660" r:id="rId9309" tooltip="Week 1: at Jets Sun 10:00 a.m. PT" display="http://football6.myfantasyleague.com/2013/player?L=59380&amp;P=7873"/>
    <hyperlink ref="D660" r:id="rId9310" display="http://football6.myfantasyleague.com/2013/player?L=59380&amp;P=7873&amp;YEAR=2012"/>
    <hyperlink ref="F660" r:id="rId9311" display="http://football6.myfantasyleague.com/2013/detailed?L=59380&amp;W=1&amp;P=7873&amp;YEAR=2012"/>
    <hyperlink ref="G660" r:id="rId9312" display="http://football6.myfantasyleague.com/2013/detailed?L=59380&amp;W=2&amp;P=7873&amp;YEAR=2012"/>
    <hyperlink ref="H660" r:id="rId9313" display="http://football6.myfantasyleague.com/2013/detailed?L=59380&amp;W=3&amp;P=7873&amp;YEAR=2012"/>
    <hyperlink ref="I660" r:id="rId9314" display="http://football6.myfantasyleague.com/2013/detailed?L=59380&amp;W=4&amp;P=7873&amp;YEAR=2012"/>
    <hyperlink ref="K660" r:id="rId9315" display="http://football6.myfantasyleague.com/2013/detailed?L=59380&amp;W=6&amp;P=7873&amp;YEAR=2012"/>
    <hyperlink ref="L660" r:id="rId9316" display="http://football6.myfantasyleague.com/2013/detailed?L=59380&amp;W=7&amp;P=7873&amp;YEAR=2012"/>
    <hyperlink ref="M660" r:id="rId9317" display="http://football6.myfantasyleague.com/2013/detailed?L=59380&amp;W=8&amp;P=7873&amp;YEAR=2012"/>
    <hyperlink ref="N660" r:id="rId9318" display="http://football6.myfantasyleague.com/2013/detailed?L=59380&amp;W=9&amp;P=7873&amp;YEAR=2012"/>
    <hyperlink ref="O660" r:id="rId9319" display="http://football6.myfantasyleague.com/2013/detailed?L=59380&amp;W=10&amp;P=7873&amp;YEAR=2012"/>
    <hyperlink ref="P660" r:id="rId9320" display="http://football6.myfantasyleague.com/2013/detailed?L=59380&amp;W=11&amp;P=7873&amp;YEAR=2012"/>
    <hyperlink ref="Q660" r:id="rId9321" display="http://football6.myfantasyleague.com/2013/detailed?L=59380&amp;W=12&amp;P=7873&amp;YEAR=2012"/>
    <hyperlink ref="R660" r:id="rId9322" display="http://football6.myfantasyleague.com/2013/detailed?L=59380&amp;W=13&amp;P=7873&amp;YEAR=2012"/>
    <hyperlink ref="S660" r:id="rId9323" display="http://football6.myfantasyleague.com/2013/detailed?L=59380&amp;W=14&amp;P=7873&amp;YEAR=2012"/>
    <hyperlink ref="T660" r:id="rId9324" display="http://football6.myfantasyleague.com/2013/detailed?L=59380&amp;W=15&amp;P=7873&amp;YEAR=2012"/>
    <hyperlink ref="U660" r:id="rId9325" display="http://football6.myfantasyleague.com/2013/detailed?L=59380&amp;W=16&amp;P=7873&amp;YEAR=2012"/>
    <hyperlink ref="V660" r:id="rId9326" display="http://football6.myfantasyleague.com/2013/detailed?L=59380&amp;W=17&amp;P=7873&amp;YEAR=2012"/>
    <hyperlink ref="W660" r:id="rId9327" tooltip="Franchise home page" display="http://football6.myfantasyleague.com/2013/options?L=59380&amp;F=0011&amp;O=07"/>
    <hyperlink ref="C661" r:id="rId9328" tooltip="Week 1: Bye" display="http://football6.myfantasyleague.com/2013/player?L=59380&amp;P=7922"/>
    <hyperlink ref="D661" r:id="rId9329" display="http://football6.myfantasyleague.com/2013/player?L=59380&amp;P=7922&amp;YEAR=2012"/>
    <hyperlink ref="Q661" r:id="rId9330" display="http://football6.myfantasyleague.com/2013/detailed?L=59380&amp;W=12&amp;P=7922&amp;YEAR=2012"/>
    <hyperlink ref="R661" r:id="rId9331" display="http://football6.myfantasyleague.com/2013/detailed?L=59380&amp;W=13&amp;P=7922&amp;YEAR=2012"/>
    <hyperlink ref="C662" r:id="rId9332" tooltip="Week 1: Bye" display="http://football6.myfantasyleague.com/2013/player?L=59380&amp;P=7031"/>
    <hyperlink ref="D662" r:id="rId9333" display="http://football6.myfantasyleague.com/2013/player?L=59380&amp;P=7031&amp;YEAR=2012"/>
    <hyperlink ref="F662" r:id="rId9334" display="http://football6.myfantasyleague.com/2013/detailed?L=59380&amp;W=1&amp;P=7031&amp;YEAR=2012"/>
    <hyperlink ref="G662" r:id="rId9335" display="http://football6.myfantasyleague.com/2013/detailed?L=59380&amp;W=2&amp;P=7031&amp;YEAR=2012"/>
    <hyperlink ref="H662" r:id="rId9336" display="http://football6.myfantasyleague.com/2013/detailed?L=59380&amp;W=3&amp;P=7031&amp;YEAR=2012"/>
    <hyperlink ref="I662" r:id="rId9337" display="http://football6.myfantasyleague.com/2013/detailed?L=59380&amp;W=4&amp;P=7031&amp;YEAR=2012"/>
    <hyperlink ref="J662" r:id="rId9338" display="http://football6.myfantasyleague.com/2013/detailed?L=59380&amp;W=5&amp;P=7031&amp;YEAR=2012"/>
    <hyperlink ref="K662" r:id="rId9339" display="http://football6.myfantasyleague.com/2013/detailed?L=59380&amp;W=6&amp;P=7031&amp;YEAR=2012"/>
    <hyperlink ref="L662" r:id="rId9340" display="http://football6.myfantasyleague.com/2013/detailed?L=59380&amp;W=7&amp;P=7031&amp;YEAR=2012"/>
    <hyperlink ref="N662" r:id="rId9341" display="http://football6.myfantasyleague.com/2013/detailed?L=59380&amp;W=9&amp;P=7031&amp;YEAR=2012"/>
    <hyperlink ref="O662" r:id="rId9342" display="http://football6.myfantasyleague.com/2013/detailed?L=59380&amp;W=10&amp;P=7031&amp;YEAR=2012"/>
    <hyperlink ref="P662" r:id="rId9343" display="http://football6.myfantasyleague.com/2013/detailed?L=59380&amp;W=11&amp;P=7031&amp;YEAR=2012"/>
    <hyperlink ref="Q662" r:id="rId9344" display="http://football6.myfantasyleague.com/2013/detailed?L=59380&amp;W=12&amp;P=7031&amp;YEAR=2012"/>
    <hyperlink ref="S662" r:id="rId9345" display="http://football6.myfantasyleague.com/2013/detailed?L=59380&amp;W=14&amp;P=7031&amp;YEAR=2012"/>
    <hyperlink ref="T662" r:id="rId9346" display="http://football6.myfantasyleague.com/2013/detailed?L=59380&amp;W=15&amp;P=7031&amp;YEAR=2012"/>
    <hyperlink ref="U662" r:id="rId9347" display="http://football6.myfantasyleague.com/2013/detailed?L=59380&amp;W=16&amp;P=7031&amp;YEAR=2012"/>
    <hyperlink ref="V662" r:id="rId9348" display="http://football6.myfantasyleague.com/2013/detailed?L=59380&amp;W=17&amp;P=7031&amp;YEAR=2012"/>
    <hyperlink ref="C663" r:id="rId9349" tooltip="Week 1: vs Packers Sun 1:25 p.m. PT" display="http://football6.myfantasyleague.com/2013/player?L=59380&amp;P=10711"/>
    <hyperlink ref="D663" r:id="rId9350" display="http://football6.myfantasyleague.com/2013/player?L=59380&amp;P=10711&amp;YEAR=2012"/>
    <hyperlink ref="S663" r:id="rId9351" display="http://football6.myfantasyleague.com/2013/detailed?L=59380&amp;W=14&amp;P=10711&amp;YEAR=2012"/>
    <hyperlink ref="T663" r:id="rId9352" display="http://football6.myfantasyleague.com/2013/detailed?L=59380&amp;W=15&amp;P=10711&amp;YEAR=2012"/>
    <hyperlink ref="U663" r:id="rId9353" display="http://football6.myfantasyleague.com/2013/detailed?L=59380&amp;W=16&amp;P=10711&amp;YEAR=2012"/>
    <hyperlink ref="V663" r:id="rId9354" display="http://football6.myfantasyleague.com/2013/detailed?L=59380&amp;W=17&amp;P=10711&amp;YEAR=2012"/>
    <hyperlink ref="W663" r:id="rId9355" tooltip="Franchise home page" display="http://football6.myfantasyleague.com/2013/options?L=59380&amp;F=0007&amp;O=07"/>
    <hyperlink ref="C664" r:id="rId9356" tooltip="Week 1: at Chargers Mon 7:20 p.m. PT" display="http://football6.myfantasyleague.com/2013/player?L=59380&amp;P=9754"/>
    <hyperlink ref="D664" r:id="rId9357" display="http://football6.myfantasyleague.com/2013/player?L=59380&amp;P=9754&amp;YEAR=2012"/>
    <hyperlink ref="F664" r:id="rId9358" display="http://football6.myfantasyleague.com/2013/detailed?L=59380&amp;W=1&amp;P=9754&amp;YEAR=2012"/>
    <hyperlink ref="G664" r:id="rId9359" display="http://football6.myfantasyleague.com/2013/detailed?L=59380&amp;W=2&amp;P=9754&amp;YEAR=2012"/>
    <hyperlink ref="H664" r:id="rId9360" display="http://football6.myfantasyleague.com/2013/detailed?L=59380&amp;W=3&amp;P=9754&amp;YEAR=2012"/>
    <hyperlink ref="I664" r:id="rId9361" display="http://football6.myfantasyleague.com/2013/detailed?L=59380&amp;W=4&amp;P=9754&amp;YEAR=2012"/>
    <hyperlink ref="J664" r:id="rId9362" display="http://football6.myfantasyleague.com/2013/detailed?L=59380&amp;W=5&amp;P=9754&amp;YEAR=2012"/>
    <hyperlink ref="K664" r:id="rId9363" display="http://football6.myfantasyleague.com/2013/detailed?L=59380&amp;W=6&amp;P=9754&amp;YEAR=2012"/>
    <hyperlink ref="C665" r:id="rId9364" tooltip="Week 1: vs Ravens Thu 5:30 p.m. PT" display="http://football6.myfantasyleague.com/2013/player?L=59380&amp;P=6513"/>
    <hyperlink ref="D665" r:id="rId9365" display="http://football6.myfantasyleague.com/2013/player?L=59380&amp;P=6513&amp;YEAR=2012"/>
    <hyperlink ref="F665" r:id="rId9366" display="http://football6.myfantasyleague.com/2013/detailed?L=59380&amp;W=1&amp;P=6513&amp;YEAR=2012"/>
    <hyperlink ref="G665" r:id="rId9367" display="http://football6.myfantasyleague.com/2013/detailed?L=59380&amp;W=2&amp;P=6513&amp;YEAR=2012"/>
    <hyperlink ref="H665" r:id="rId9368" display="http://football6.myfantasyleague.com/2013/detailed?L=59380&amp;W=3&amp;P=6513&amp;YEAR=2012"/>
    <hyperlink ref="I665" r:id="rId9369" display="http://football6.myfantasyleague.com/2013/detailed?L=59380&amp;W=4&amp;P=6513&amp;YEAR=2012"/>
    <hyperlink ref="J665" r:id="rId9370" display="http://football6.myfantasyleague.com/2013/detailed?L=59380&amp;W=5&amp;P=6513&amp;YEAR=2012"/>
    <hyperlink ref="K665" r:id="rId9371" display="http://football6.myfantasyleague.com/2013/detailed?L=59380&amp;W=6&amp;P=6513&amp;YEAR=2012"/>
    <hyperlink ref="M665" r:id="rId9372" display="http://football6.myfantasyleague.com/2013/detailed?L=59380&amp;W=8&amp;P=6513&amp;YEAR=2012"/>
    <hyperlink ref="N665" r:id="rId9373" display="http://football6.myfantasyleague.com/2013/detailed?L=59380&amp;W=9&amp;P=6513&amp;YEAR=2012"/>
    <hyperlink ref="O665" r:id="rId9374" display="http://football6.myfantasyleague.com/2013/detailed?L=59380&amp;W=10&amp;P=6513&amp;YEAR=2012"/>
    <hyperlink ref="P665" r:id="rId9375" display="http://football6.myfantasyleague.com/2013/detailed?L=59380&amp;W=11&amp;P=6513&amp;YEAR=2012"/>
    <hyperlink ref="Q665" r:id="rId9376" display="http://football6.myfantasyleague.com/2013/detailed?L=59380&amp;W=12&amp;P=6513&amp;YEAR=2012"/>
    <hyperlink ref="R665" r:id="rId9377" display="http://football6.myfantasyleague.com/2013/detailed?L=59380&amp;W=13&amp;P=6513&amp;YEAR=2012"/>
    <hyperlink ref="S665" r:id="rId9378" display="http://football6.myfantasyleague.com/2013/detailed?L=59380&amp;W=14&amp;P=6513&amp;YEAR=2012"/>
    <hyperlink ref="T665" r:id="rId9379" display="http://football6.myfantasyleague.com/2013/detailed?L=59380&amp;W=15&amp;P=6513&amp;YEAR=2012"/>
    <hyperlink ref="U665" r:id="rId9380" display="http://football6.myfantasyleague.com/2013/detailed?L=59380&amp;W=16&amp;P=6513&amp;YEAR=2012"/>
    <hyperlink ref="V665" r:id="rId9381" display="http://football6.myfantasyleague.com/2013/detailed?L=59380&amp;W=17&amp;P=6513&amp;YEAR=2012"/>
    <hyperlink ref="C666" r:id="rId9382" tooltip="Week 1: at Colts Sun 10:00 a.m. PT" display="http://football6.myfantasyleague.com/2013/player?L=59380&amp;P=5666"/>
    <hyperlink ref="D666" r:id="rId9383" display="http://football6.myfantasyleague.com/2013/player?L=59380&amp;P=5666&amp;YEAR=2012"/>
    <hyperlink ref="F666" r:id="rId9384" display="http://football6.myfantasyleague.com/2013/detailed?L=59380&amp;W=1&amp;P=5666&amp;YEAR=2012"/>
    <hyperlink ref="G666" r:id="rId9385" display="http://football6.myfantasyleague.com/2013/detailed?L=59380&amp;W=2&amp;P=5666&amp;YEAR=2012"/>
    <hyperlink ref="H666" r:id="rId9386" display="http://football6.myfantasyleague.com/2013/detailed?L=59380&amp;W=3&amp;P=5666&amp;YEAR=2012"/>
    <hyperlink ref="I666" r:id="rId9387" display="http://football6.myfantasyleague.com/2013/detailed?L=59380&amp;W=4&amp;P=5666&amp;YEAR=2012"/>
    <hyperlink ref="K666" r:id="rId9388" display="http://football6.myfantasyleague.com/2013/detailed?L=59380&amp;W=6&amp;P=5666&amp;YEAR=2012"/>
    <hyperlink ref="L666" r:id="rId9389" display="http://football6.myfantasyleague.com/2013/detailed?L=59380&amp;W=7&amp;P=5666&amp;YEAR=2012"/>
    <hyperlink ref="M666" r:id="rId9390" display="http://football6.myfantasyleague.com/2013/detailed?L=59380&amp;W=8&amp;P=5666&amp;YEAR=2012"/>
    <hyperlink ref="N666" r:id="rId9391" display="http://football6.myfantasyleague.com/2013/detailed?L=59380&amp;W=9&amp;P=5666&amp;YEAR=2012"/>
    <hyperlink ref="O666" r:id="rId9392" display="http://football6.myfantasyleague.com/2013/detailed?L=59380&amp;W=10&amp;P=5666&amp;YEAR=2012"/>
    <hyperlink ref="P666" r:id="rId9393" display="http://football6.myfantasyleague.com/2013/detailed?L=59380&amp;W=11&amp;P=5666&amp;YEAR=2012"/>
    <hyperlink ref="Q666" r:id="rId9394" display="http://football6.myfantasyleague.com/2013/detailed?L=59380&amp;W=12&amp;P=5666&amp;YEAR=2012"/>
    <hyperlink ref="R666" r:id="rId9395" display="http://football6.myfantasyleague.com/2013/detailed?L=59380&amp;W=13&amp;P=5666&amp;YEAR=2012"/>
    <hyperlink ref="S666" r:id="rId9396" display="http://football6.myfantasyleague.com/2013/detailed?L=59380&amp;W=14&amp;P=5666&amp;YEAR=2012"/>
    <hyperlink ref="T666" r:id="rId9397" display="http://football6.myfantasyleague.com/2013/detailed?L=59380&amp;W=15&amp;P=5666&amp;YEAR=2012"/>
    <hyperlink ref="U666" r:id="rId9398" display="http://football6.myfantasyleague.com/2013/detailed?L=59380&amp;W=16&amp;P=5666&amp;YEAR=2012"/>
    <hyperlink ref="V666" r:id="rId9399" display="http://football6.myfantasyleague.com/2013/detailed?L=59380&amp;W=17&amp;P=5666&amp;YEAR=2012"/>
    <hyperlink ref="C667" r:id="rId9400" tooltip="Week 1: vs Buccaneers Sun 10:00 a.m. PT" display="http://football6.myfantasyleague.com/2013/player?L=59380&amp;P=10326"/>
    <hyperlink ref="D667" r:id="rId9401" display="http://football6.myfantasyleague.com/2013/player?L=59380&amp;P=10326&amp;YEAR=2012"/>
    <hyperlink ref="F667" r:id="rId9402" display="http://football6.myfantasyleague.com/2013/detailed?L=59380&amp;W=1&amp;P=10326&amp;YEAR=2012"/>
    <hyperlink ref="C668" r:id="rId9403" tooltip="Week 1: at Chargers Mon 7:20 p.m. PT" display="http://football6.myfantasyleague.com/2013/player?L=59380&amp;P=10508"/>
    <hyperlink ref="D668" r:id="rId9404" display="http://football6.myfantasyleague.com/2013/player?L=59380&amp;P=10508&amp;YEAR=2012"/>
    <hyperlink ref="F668" r:id="rId9405" display="http://football6.myfantasyleague.com/2013/detailed?L=59380&amp;W=1&amp;P=10508&amp;YEAR=2012"/>
    <hyperlink ref="G668" r:id="rId9406" display="http://football6.myfantasyleague.com/2013/detailed?L=59380&amp;W=2&amp;P=10508&amp;YEAR=2012"/>
    <hyperlink ref="H668" r:id="rId9407" display="http://football6.myfantasyleague.com/2013/detailed?L=59380&amp;W=3&amp;P=10508&amp;YEAR=2012"/>
    <hyperlink ref="K668" r:id="rId9408" display="http://football6.myfantasyleague.com/2013/detailed?L=59380&amp;W=6&amp;P=10508&amp;YEAR=2012"/>
    <hyperlink ref="L668" r:id="rId9409" display="http://football6.myfantasyleague.com/2013/detailed?L=59380&amp;W=7&amp;P=10508&amp;YEAR=2012"/>
    <hyperlink ref="N668" r:id="rId9410" display="http://football6.myfantasyleague.com/2013/detailed?L=59380&amp;W=9&amp;P=10508&amp;YEAR=2012"/>
    <hyperlink ref="O668" r:id="rId9411" display="http://football6.myfantasyleague.com/2013/detailed?L=59380&amp;W=10&amp;P=10508&amp;YEAR=2012"/>
    <hyperlink ref="P668" r:id="rId9412" display="http://football6.myfantasyleague.com/2013/detailed?L=59380&amp;W=11&amp;P=10508&amp;YEAR=2012"/>
    <hyperlink ref="Q668" r:id="rId9413" display="http://football6.myfantasyleague.com/2013/detailed?L=59380&amp;W=12&amp;P=10508&amp;YEAR=2012"/>
    <hyperlink ref="R668" r:id="rId9414" display="http://football6.myfantasyleague.com/2013/detailed?L=59380&amp;W=13&amp;P=10508&amp;YEAR=2012"/>
    <hyperlink ref="S668" r:id="rId9415" display="http://football6.myfantasyleague.com/2013/detailed?L=59380&amp;W=14&amp;P=10508&amp;YEAR=2012"/>
    <hyperlink ref="T668" r:id="rId9416" display="http://football6.myfantasyleague.com/2013/detailed?L=59380&amp;W=15&amp;P=10508&amp;YEAR=2012"/>
    <hyperlink ref="U668" r:id="rId9417" display="http://football6.myfantasyleague.com/2013/detailed?L=59380&amp;W=16&amp;P=10508&amp;YEAR=2012"/>
    <hyperlink ref="V668" r:id="rId9418" display="http://football6.myfantasyleague.com/2013/detailed?L=59380&amp;W=17&amp;P=10508&amp;YEAR=2012"/>
    <hyperlink ref="C669" r:id="rId9419" tooltip="Week 1: vs Raiders Sun 10:00 a.m. PT" display="http://football6.myfantasyleague.com/2013/player?L=59380&amp;P=9674"/>
    <hyperlink ref="D669" r:id="rId9420" display="http://football6.myfantasyleague.com/2013/player?L=59380&amp;P=9674&amp;YEAR=2012"/>
    <hyperlink ref="F669" r:id="rId9421" display="http://football6.myfantasyleague.com/2013/detailed?L=59380&amp;W=1&amp;P=9674&amp;YEAR=2012"/>
    <hyperlink ref="G669" r:id="rId9422" display="http://football6.myfantasyleague.com/2013/detailed?L=59380&amp;W=2&amp;P=9674&amp;YEAR=2012"/>
    <hyperlink ref="H669" r:id="rId9423" display="http://football6.myfantasyleague.com/2013/detailed?L=59380&amp;W=3&amp;P=9674&amp;YEAR=2012"/>
    <hyperlink ref="I669" r:id="rId9424" display="http://football6.myfantasyleague.com/2013/detailed?L=59380&amp;W=4&amp;P=9674&amp;YEAR=2012"/>
    <hyperlink ref="J669" r:id="rId9425" display="http://football6.myfantasyleague.com/2013/detailed?L=59380&amp;W=5&amp;P=9674&amp;YEAR=2012"/>
    <hyperlink ref="K669" r:id="rId9426" display="http://football6.myfantasyleague.com/2013/detailed?L=59380&amp;W=6&amp;P=9674&amp;YEAR=2012"/>
    <hyperlink ref="L669" r:id="rId9427" display="http://football6.myfantasyleague.com/2013/detailed?L=59380&amp;W=7&amp;P=9674&amp;YEAR=2012"/>
    <hyperlink ref="M669" r:id="rId9428" display="http://football6.myfantasyleague.com/2013/detailed?L=59380&amp;W=8&amp;P=9674&amp;YEAR=2012"/>
    <hyperlink ref="O669" r:id="rId9429" display="http://football6.myfantasyleague.com/2013/detailed?L=59380&amp;W=10&amp;P=9674&amp;YEAR=2012"/>
    <hyperlink ref="P669" r:id="rId9430" display="http://football6.myfantasyleague.com/2013/detailed?L=59380&amp;W=11&amp;P=9674&amp;YEAR=2012"/>
    <hyperlink ref="Q669" r:id="rId9431" display="http://football6.myfantasyleague.com/2013/detailed?L=59380&amp;W=12&amp;P=9674&amp;YEAR=2012"/>
    <hyperlink ref="R669" r:id="rId9432" display="http://football6.myfantasyleague.com/2013/detailed?L=59380&amp;W=13&amp;P=9674&amp;YEAR=2012"/>
    <hyperlink ref="S669" r:id="rId9433" display="http://football6.myfantasyleague.com/2013/detailed?L=59380&amp;W=14&amp;P=9674&amp;YEAR=2012"/>
    <hyperlink ref="T669" r:id="rId9434" display="http://football6.myfantasyleague.com/2013/detailed?L=59380&amp;W=15&amp;P=9674&amp;YEAR=2012"/>
    <hyperlink ref="U669" r:id="rId9435" display="http://football6.myfantasyleague.com/2013/detailed?L=59380&amp;W=16&amp;P=9674&amp;YEAR=2012"/>
    <hyperlink ref="V669" r:id="rId9436" display="http://football6.myfantasyleague.com/2013/detailed?L=59380&amp;W=17&amp;P=9674&amp;YEAR=2012"/>
    <hyperlink ref="C670" r:id="rId9437" tooltip="Week 1: at Lions Sun 10:00 a.m. PT" display="http://football6.myfantasyleague.com/2013/player?L=59380&amp;P=10146"/>
    <hyperlink ref="D670" r:id="rId9438" display="http://football6.myfantasyleague.com/2013/player?L=59380&amp;P=10146&amp;YEAR=2012"/>
    <hyperlink ref="H670" r:id="rId9439" display="http://football6.myfantasyleague.com/2013/detailed?L=59380&amp;W=3&amp;P=10146&amp;YEAR=2012"/>
    <hyperlink ref="I670" r:id="rId9440" display="http://football6.myfantasyleague.com/2013/detailed?L=59380&amp;W=4&amp;P=10146&amp;YEAR=2012"/>
    <hyperlink ref="J670" r:id="rId9441" display="http://football6.myfantasyleague.com/2013/detailed?L=59380&amp;W=5&amp;P=10146&amp;YEAR=2012"/>
    <hyperlink ref="K670" r:id="rId9442" display="http://football6.myfantasyleague.com/2013/detailed?L=59380&amp;W=6&amp;P=10146&amp;YEAR=2012"/>
    <hyperlink ref="L670" r:id="rId9443" display="http://football6.myfantasyleague.com/2013/detailed?L=59380&amp;W=7&amp;P=10146&amp;YEAR=2012"/>
    <hyperlink ref="M670" r:id="rId9444" display="http://football6.myfantasyleague.com/2013/detailed?L=59380&amp;W=8&amp;P=10146&amp;YEAR=2012"/>
    <hyperlink ref="N670" r:id="rId9445" display="http://football6.myfantasyleague.com/2013/detailed?L=59380&amp;W=9&amp;P=10146&amp;YEAR=2012"/>
    <hyperlink ref="O670" r:id="rId9446" display="http://football6.myfantasyleague.com/2013/detailed?L=59380&amp;W=10&amp;P=10146&amp;YEAR=2012"/>
    <hyperlink ref="Q670" r:id="rId9447" display="http://football6.myfantasyleague.com/2013/detailed?L=59380&amp;W=12&amp;P=10146&amp;YEAR=2012"/>
    <hyperlink ref="R670" r:id="rId9448" display="http://football6.myfantasyleague.com/2013/detailed?L=59380&amp;W=13&amp;P=10146&amp;YEAR=2012"/>
    <hyperlink ref="S670" r:id="rId9449" display="http://football6.myfantasyleague.com/2013/detailed?L=59380&amp;W=14&amp;P=10146&amp;YEAR=2012"/>
    <hyperlink ref="T670" r:id="rId9450" display="http://football6.myfantasyleague.com/2013/detailed?L=59380&amp;W=15&amp;P=10146&amp;YEAR=2012"/>
    <hyperlink ref="U670" r:id="rId9451" display="http://football6.myfantasyleague.com/2013/detailed?L=59380&amp;W=16&amp;P=10146&amp;YEAR=2012"/>
    <hyperlink ref="V670" r:id="rId9452" display="http://football6.myfantasyleague.com/2013/detailed?L=59380&amp;W=17&amp;P=10146&amp;YEAR=2012"/>
    <hyperlink ref="C671" r:id="rId9453" tooltip="Week 1: vs Bengals Sun 10:00 a.m. PT" display="http://football6.myfantasyleague.com/2013/player?L=59380&amp;P=10722"/>
    <hyperlink ref="D671" r:id="rId9454" display="http://football6.myfantasyleague.com/2013/player?L=59380&amp;P=10722&amp;YEAR=2012"/>
    <hyperlink ref="F671" r:id="rId9455" display="http://football6.myfantasyleague.com/2013/detailed?L=59380&amp;W=1&amp;P=10722&amp;YEAR=2012"/>
    <hyperlink ref="G671" r:id="rId9456" display="http://football6.myfantasyleague.com/2013/detailed?L=59380&amp;W=2&amp;P=10722&amp;YEAR=2012"/>
    <hyperlink ref="H671" r:id="rId9457" display="http://football6.myfantasyleague.com/2013/detailed?L=59380&amp;W=3&amp;P=10722&amp;YEAR=2012"/>
    <hyperlink ref="I671" r:id="rId9458" display="http://football6.myfantasyleague.com/2013/detailed?L=59380&amp;W=4&amp;P=10722&amp;YEAR=2012"/>
    <hyperlink ref="J671" r:id="rId9459" display="http://football6.myfantasyleague.com/2013/detailed?L=59380&amp;W=5&amp;P=10722&amp;YEAR=2012"/>
    <hyperlink ref="P671" r:id="rId9460" display="http://football6.myfantasyleague.com/2013/detailed?L=59380&amp;W=11&amp;P=10722&amp;YEAR=2012"/>
    <hyperlink ref="S671" r:id="rId9461" display="http://football6.myfantasyleague.com/2013/detailed?L=59380&amp;W=14&amp;P=10722&amp;YEAR=2012"/>
    <hyperlink ref="T671" r:id="rId9462" display="http://football6.myfantasyleague.com/2013/detailed?L=59380&amp;W=15&amp;P=10722&amp;YEAR=2012"/>
    <hyperlink ref="U671" r:id="rId9463" display="http://football6.myfantasyleague.com/2013/detailed?L=59380&amp;W=16&amp;P=10722&amp;YEAR=2012"/>
    <hyperlink ref="V671" r:id="rId9464" display="http://football6.myfantasyleague.com/2013/detailed?L=59380&amp;W=17&amp;P=10722&amp;YEAR=2012"/>
    <hyperlink ref="W671" r:id="rId9465" tooltip="Franchise home page" display="http://football6.myfantasyleague.com/2013/options?L=59380&amp;F=0001&amp;O=07"/>
    <hyperlink ref="C672" r:id="rId9466" tooltip="Week 1: vs Packers Sun 1:25 p.m. PT" display="http://football6.myfantasyleague.com/2013/player?L=59380&amp;P=10803"/>
    <hyperlink ref="D672" r:id="rId9467" display="http://football6.myfantasyleague.com/2013/player?L=59380&amp;P=10803&amp;YEAR=2012"/>
    <hyperlink ref="S672" r:id="rId9468" display="http://football6.myfantasyleague.com/2013/detailed?L=59380&amp;W=14&amp;P=10803&amp;YEAR=2012"/>
    <hyperlink ref="T672" r:id="rId9469" display="http://football6.myfantasyleague.com/2013/detailed?L=59380&amp;W=15&amp;P=10803&amp;YEAR=2012"/>
    <hyperlink ref="V672" r:id="rId9470" display="http://football6.myfantasyleague.com/2013/detailed?L=59380&amp;W=17&amp;P=10803&amp;YEAR=2012"/>
    <hyperlink ref="C673" r:id="rId9471" tooltip="Week 1: at Cowboys Sun 5:30 p.m. PT" display="http://football6.myfantasyleague.com/2013/player?L=59380&amp;P=7665"/>
    <hyperlink ref="D673" r:id="rId9472" display="http://football6.myfantasyleague.com/2013/player?L=59380&amp;P=7665&amp;YEAR=2012"/>
    <hyperlink ref="F673" r:id="rId9473" display="http://football6.myfantasyleague.com/2013/detailed?L=59380&amp;W=1&amp;P=7665&amp;YEAR=2012"/>
    <hyperlink ref="G673" r:id="rId9474" display="http://football6.myfantasyleague.com/2013/detailed?L=59380&amp;W=2&amp;P=7665&amp;YEAR=2012"/>
    <hyperlink ref="H673" r:id="rId9475" display="http://football6.myfantasyleague.com/2013/detailed?L=59380&amp;W=3&amp;P=7665&amp;YEAR=2012"/>
    <hyperlink ref="I673" r:id="rId9476" display="http://football6.myfantasyleague.com/2013/detailed?L=59380&amp;W=4&amp;P=7665&amp;YEAR=2012"/>
    <hyperlink ref="J673" r:id="rId9477" display="http://football6.myfantasyleague.com/2013/detailed?L=59380&amp;W=5&amp;P=7665&amp;YEAR=2012"/>
    <hyperlink ref="K673" r:id="rId9478" display="http://football6.myfantasyleague.com/2013/detailed?L=59380&amp;W=6&amp;P=7665&amp;YEAR=2012"/>
    <hyperlink ref="M673" r:id="rId9479" display="http://football6.myfantasyleague.com/2013/detailed?L=59380&amp;W=8&amp;P=7665&amp;YEAR=2012"/>
    <hyperlink ref="N673" r:id="rId9480" display="http://football6.myfantasyleague.com/2013/detailed?L=59380&amp;W=9&amp;P=7665&amp;YEAR=2012"/>
    <hyperlink ref="O673" r:id="rId9481" display="http://football6.myfantasyleague.com/2013/detailed?L=59380&amp;W=10&amp;P=7665&amp;YEAR=2012"/>
    <hyperlink ref="P673" r:id="rId9482" display="http://football6.myfantasyleague.com/2013/detailed?L=59380&amp;W=11&amp;P=7665&amp;YEAR=2012"/>
    <hyperlink ref="Q673" r:id="rId9483" display="http://football6.myfantasyleague.com/2013/detailed?L=59380&amp;W=12&amp;P=7665&amp;YEAR=2012"/>
    <hyperlink ref="R673" r:id="rId9484" display="http://football6.myfantasyleague.com/2013/detailed?L=59380&amp;W=13&amp;P=7665&amp;YEAR=2012"/>
    <hyperlink ref="S673" r:id="rId9485" display="http://football6.myfantasyleague.com/2013/detailed?L=59380&amp;W=14&amp;P=7665&amp;YEAR=2012"/>
    <hyperlink ref="T673" r:id="rId9486" display="http://football6.myfantasyleague.com/2013/detailed?L=59380&amp;W=15&amp;P=7665&amp;YEAR=2012"/>
    <hyperlink ref="U673" r:id="rId9487" display="http://football6.myfantasyleague.com/2013/detailed?L=59380&amp;W=16&amp;P=7665&amp;YEAR=2012"/>
    <hyperlink ref="V673" r:id="rId9488" display="http://football6.myfantasyleague.com/2013/detailed?L=59380&amp;W=17&amp;P=7665&amp;YEAR=2012"/>
    <hyperlink ref="C674" r:id="rId9489" tooltip="Week 1: vs Cardinals Sun 1:25 p.m. PT" display="http://football6.myfantasyleague.com/2013/player?L=59380&amp;P=10779"/>
    <hyperlink ref="D674" r:id="rId9490" display="http://football6.myfantasyleague.com/2013/player?L=59380&amp;P=10779&amp;YEAR=2012"/>
    <hyperlink ref="F674" r:id="rId9491" display="http://football6.myfantasyleague.com/2013/detailed?L=59380&amp;W=1&amp;P=10779&amp;YEAR=2012"/>
    <hyperlink ref="G674" r:id="rId9492" display="http://football6.myfantasyleague.com/2013/detailed?L=59380&amp;W=2&amp;P=10779&amp;YEAR=2012"/>
    <hyperlink ref="H674" r:id="rId9493" display="http://football6.myfantasyleague.com/2013/detailed?L=59380&amp;W=3&amp;P=10779&amp;YEAR=2012"/>
    <hyperlink ref="I674" r:id="rId9494" display="http://football6.myfantasyleague.com/2013/detailed?L=59380&amp;W=4&amp;P=10779&amp;YEAR=2012"/>
    <hyperlink ref="J674" r:id="rId9495" display="http://football6.myfantasyleague.com/2013/detailed?L=59380&amp;W=5&amp;P=10779&amp;YEAR=2012"/>
    <hyperlink ref="K674" r:id="rId9496" display="http://football6.myfantasyleague.com/2013/detailed?L=59380&amp;W=6&amp;P=10779&amp;YEAR=2012"/>
    <hyperlink ref="L674" r:id="rId9497" display="http://football6.myfantasyleague.com/2013/detailed?L=59380&amp;W=7&amp;P=10779&amp;YEAR=2012"/>
    <hyperlink ref="M674" r:id="rId9498" display="http://football6.myfantasyleague.com/2013/detailed?L=59380&amp;W=8&amp;P=10779&amp;YEAR=2012"/>
    <hyperlink ref="P674" r:id="rId9499" display="http://football6.myfantasyleague.com/2013/detailed?L=59380&amp;W=11&amp;P=10779&amp;YEAR=2012"/>
    <hyperlink ref="Q674" r:id="rId9500" display="http://football6.myfantasyleague.com/2013/detailed?L=59380&amp;W=12&amp;P=10779&amp;YEAR=2012"/>
    <hyperlink ref="R674" r:id="rId9501" display="http://football6.myfantasyleague.com/2013/detailed?L=59380&amp;W=13&amp;P=10779&amp;YEAR=2012"/>
    <hyperlink ref="S674" r:id="rId9502" display="http://football6.myfantasyleague.com/2013/detailed?L=59380&amp;W=14&amp;P=10779&amp;YEAR=2012"/>
    <hyperlink ref="T674" r:id="rId9503" display="http://football6.myfantasyleague.com/2013/detailed?L=59380&amp;W=15&amp;P=10779&amp;YEAR=2012"/>
    <hyperlink ref="U674" r:id="rId9504" display="http://football6.myfantasyleague.com/2013/detailed?L=59380&amp;W=16&amp;P=10779&amp;YEAR=2012"/>
    <hyperlink ref="V674" r:id="rId9505" display="http://football6.myfantasyleague.com/2013/detailed?L=59380&amp;W=17&amp;P=10779&amp;YEAR=2012"/>
    <hyperlink ref="W674" r:id="rId9506" tooltip="Franchise home page" display="http://football6.myfantasyleague.com/2013/options?L=59380&amp;F=0006&amp;O=07"/>
    <hyperlink ref="C675" r:id="rId9507" tooltip="Week 1: vs Eagles Mon 4:10 p.m. PT" display="http://football6.myfantasyleague.com/2013/player?L=59380&amp;P=10322"/>
    <hyperlink ref="D675" r:id="rId9508" display="http://football6.myfantasyleague.com/2013/player?L=59380&amp;P=10322&amp;YEAR=2012"/>
    <hyperlink ref="F675" r:id="rId9509" display="http://football6.myfantasyleague.com/2013/detailed?L=59380&amp;W=1&amp;P=10322&amp;YEAR=2012"/>
    <hyperlink ref="G675" r:id="rId9510" display="http://football6.myfantasyleague.com/2013/detailed?L=59380&amp;W=2&amp;P=10322&amp;YEAR=2012"/>
    <hyperlink ref="H675" r:id="rId9511" display="http://football6.myfantasyleague.com/2013/detailed?L=59380&amp;W=3&amp;P=10322&amp;YEAR=2012"/>
    <hyperlink ref="I675" r:id="rId9512" display="http://football6.myfantasyleague.com/2013/detailed?L=59380&amp;W=4&amp;P=10322&amp;YEAR=2012"/>
    <hyperlink ref="J675" r:id="rId9513" display="http://football6.myfantasyleague.com/2013/detailed?L=59380&amp;W=5&amp;P=10322&amp;YEAR=2012"/>
    <hyperlink ref="K675" r:id="rId9514" display="http://football6.myfantasyleague.com/2013/detailed?L=59380&amp;W=6&amp;P=10322&amp;YEAR=2012"/>
    <hyperlink ref="L675" r:id="rId9515" display="http://football6.myfantasyleague.com/2013/detailed?L=59380&amp;W=7&amp;P=10322&amp;YEAR=2012"/>
    <hyperlink ref="M675" r:id="rId9516" display="http://football6.myfantasyleague.com/2013/detailed?L=59380&amp;W=8&amp;P=10322&amp;YEAR=2012"/>
    <hyperlink ref="N675" r:id="rId9517" display="http://football6.myfantasyleague.com/2013/detailed?L=59380&amp;W=9&amp;P=10322&amp;YEAR=2012"/>
    <hyperlink ref="P675" r:id="rId9518" display="http://football6.myfantasyleague.com/2013/detailed?L=59380&amp;W=11&amp;P=10322&amp;YEAR=2012"/>
    <hyperlink ref="Q675" r:id="rId9519" display="http://football6.myfantasyleague.com/2013/detailed?L=59380&amp;W=12&amp;P=10322&amp;YEAR=2012"/>
    <hyperlink ref="R675" r:id="rId9520" display="http://football6.myfantasyleague.com/2013/detailed?L=59380&amp;W=13&amp;P=10322&amp;YEAR=2012"/>
    <hyperlink ref="S675" r:id="rId9521" display="http://football6.myfantasyleague.com/2013/detailed?L=59380&amp;W=14&amp;P=10322&amp;YEAR=2012"/>
    <hyperlink ref="T675" r:id="rId9522" display="http://football6.myfantasyleague.com/2013/detailed?L=59380&amp;W=15&amp;P=10322&amp;YEAR=2012"/>
    <hyperlink ref="U675" r:id="rId9523" display="http://football6.myfantasyleague.com/2013/detailed?L=59380&amp;W=16&amp;P=10322&amp;YEAR=2012"/>
    <hyperlink ref="V675" r:id="rId9524" display="http://football6.myfantasyleague.com/2013/detailed?L=59380&amp;W=17&amp;P=10322&amp;YEAR=2012"/>
    <hyperlink ref="C676" r:id="rId9525" tooltip="Week 1: vs Falcons Sun 10:00 a.m. PT" display="http://football6.myfantasyleague.com/2013/player?L=59380&amp;P=9430"/>
    <hyperlink ref="D676" r:id="rId9526" display="http://football6.myfantasyleague.com/2013/player?L=59380&amp;P=9430&amp;YEAR=2012"/>
    <hyperlink ref="F676" r:id="rId9527" display="http://football6.myfantasyleague.com/2013/detailed?L=59380&amp;W=1&amp;P=9430&amp;YEAR=2012"/>
    <hyperlink ref="G676" r:id="rId9528" display="http://football6.myfantasyleague.com/2013/detailed?L=59380&amp;W=2&amp;P=9430&amp;YEAR=2012"/>
    <hyperlink ref="H676" r:id="rId9529" display="http://football6.myfantasyleague.com/2013/detailed?L=59380&amp;W=3&amp;P=9430&amp;YEAR=2012"/>
    <hyperlink ref="I676" r:id="rId9530" display="http://football6.myfantasyleague.com/2013/detailed?L=59380&amp;W=4&amp;P=9430&amp;YEAR=2012"/>
    <hyperlink ref="J676" r:id="rId9531" display="http://football6.myfantasyleague.com/2013/detailed?L=59380&amp;W=5&amp;P=9430&amp;YEAR=2012"/>
    <hyperlink ref="L676" r:id="rId9532" display="http://football6.myfantasyleague.com/2013/detailed?L=59380&amp;W=7&amp;P=9430&amp;YEAR=2012"/>
    <hyperlink ref="M676" r:id="rId9533" display="http://football6.myfantasyleague.com/2013/detailed?L=59380&amp;W=8&amp;P=9430&amp;YEAR=2012"/>
    <hyperlink ref="N676" r:id="rId9534" display="http://football6.myfantasyleague.com/2013/detailed?L=59380&amp;W=9&amp;P=9430&amp;YEAR=2012"/>
    <hyperlink ref="O676" r:id="rId9535" display="http://football6.myfantasyleague.com/2013/detailed?L=59380&amp;W=10&amp;P=9430&amp;YEAR=2012"/>
    <hyperlink ref="P676" r:id="rId9536" display="http://football6.myfantasyleague.com/2013/detailed?L=59380&amp;W=11&amp;P=9430&amp;YEAR=2012"/>
    <hyperlink ref="Q676" r:id="rId9537" display="http://football6.myfantasyleague.com/2013/detailed?L=59380&amp;W=12&amp;P=9430&amp;YEAR=2012"/>
    <hyperlink ref="R676" r:id="rId9538" display="http://football6.myfantasyleague.com/2013/detailed?L=59380&amp;W=13&amp;P=9430&amp;YEAR=2012"/>
    <hyperlink ref="S676" r:id="rId9539" display="http://football6.myfantasyleague.com/2013/detailed?L=59380&amp;W=14&amp;P=9430&amp;YEAR=2012"/>
    <hyperlink ref="C677" r:id="rId9540" tooltip="Week 1: Bye" display="http://football6.myfantasyleague.com/2013/player?L=59380&amp;P=7419"/>
    <hyperlink ref="D677" r:id="rId9541" display="http://football6.myfantasyleague.com/2013/player?L=59380&amp;P=7419&amp;YEAR=2012"/>
    <hyperlink ref="F677" r:id="rId9542" display="http://football6.myfantasyleague.com/2013/detailed?L=59380&amp;W=1&amp;P=7419&amp;YEAR=2012"/>
    <hyperlink ref="G677" r:id="rId9543" display="http://football6.myfantasyleague.com/2013/detailed?L=59380&amp;W=2&amp;P=7419&amp;YEAR=2012"/>
    <hyperlink ref="H677" r:id="rId9544" display="http://football6.myfantasyleague.com/2013/detailed?L=59380&amp;W=3&amp;P=7419&amp;YEAR=2012"/>
    <hyperlink ref="I677" r:id="rId9545" display="http://football6.myfantasyleague.com/2013/detailed?L=59380&amp;W=4&amp;P=7419&amp;YEAR=2012"/>
    <hyperlink ref="J677" r:id="rId9546" display="http://football6.myfantasyleague.com/2013/detailed?L=59380&amp;W=5&amp;P=7419&amp;YEAR=2012"/>
    <hyperlink ref="K677" r:id="rId9547" display="http://football6.myfantasyleague.com/2013/detailed?L=59380&amp;W=6&amp;P=7419&amp;YEAR=2012"/>
    <hyperlink ref="L677" r:id="rId9548" display="http://football6.myfantasyleague.com/2013/detailed?L=59380&amp;W=7&amp;P=7419&amp;YEAR=2012"/>
    <hyperlink ref="M677" r:id="rId9549" display="http://football6.myfantasyleague.com/2013/detailed?L=59380&amp;W=8&amp;P=7419&amp;YEAR=2012"/>
    <hyperlink ref="N677" r:id="rId9550" display="http://football6.myfantasyleague.com/2013/detailed?L=59380&amp;W=9&amp;P=7419&amp;YEAR=2012"/>
    <hyperlink ref="O677" r:id="rId9551" display="http://football6.myfantasyleague.com/2013/detailed?L=59380&amp;W=10&amp;P=7419&amp;YEAR=2012"/>
    <hyperlink ref="Q677" r:id="rId9552" display="http://football6.myfantasyleague.com/2013/detailed?L=59380&amp;W=12&amp;P=7419&amp;YEAR=2012"/>
    <hyperlink ref="R677" r:id="rId9553" display="http://football6.myfantasyleague.com/2013/detailed?L=59380&amp;W=13&amp;P=7419&amp;YEAR=2012"/>
    <hyperlink ref="S677" r:id="rId9554" display="http://football6.myfantasyleague.com/2013/detailed?L=59380&amp;W=14&amp;P=7419&amp;YEAR=2012"/>
    <hyperlink ref="T677" r:id="rId9555" display="http://football6.myfantasyleague.com/2013/detailed?L=59380&amp;W=15&amp;P=7419&amp;YEAR=2012"/>
    <hyperlink ref="U677" r:id="rId9556" display="http://football6.myfantasyleague.com/2013/detailed?L=59380&amp;W=16&amp;P=7419&amp;YEAR=2012"/>
    <hyperlink ref="V677" r:id="rId9557" display="http://football6.myfantasyleague.com/2013/detailed?L=59380&amp;W=17&amp;P=7419&amp;YEAR=2012"/>
    <hyperlink ref="C678" r:id="rId9558" tooltip="Week 1: at Colts Sun 10:00 a.m. PT" display="http://football6.myfantasyleague.com/2013/player?L=59380&amp;P=9077"/>
    <hyperlink ref="D678" r:id="rId9559" display="http://football6.myfantasyleague.com/2013/player?L=59380&amp;P=9077&amp;YEAR=2012"/>
    <hyperlink ref="G678" r:id="rId9560" display="http://football6.myfantasyleague.com/2013/detailed?L=59380&amp;W=2&amp;P=9077&amp;YEAR=2012"/>
    <hyperlink ref="H678" r:id="rId9561" display="http://football6.myfantasyleague.com/2013/detailed?L=59380&amp;W=3&amp;P=9077&amp;YEAR=2012"/>
    <hyperlink ref="I678" r:id="rId9562" display="http://football6.myfantasyleague.com/2013/detailed?L=59380&amp;W=4&amp;P=9077&amp;YEAR=2012"/>
    <hyperlink ref="K678" r:id="rId9563" display="http://football6.myfantasyleague.com/2013/detailed?L=59380&amp;W=6&amp;P=9077&amp;YEAR=2012"/>
    <hyperlink ref="L678" r:id="rId9564" display="http://football6.myfantasyleague.com/2013/detailed?L=59380&amp;W=7&amp;P=9077&amp;YEAR=2012"/>
    <hyperlink ref="M678" r:id="rId9565" display="http://football6.myfantasyleague.com/2013/detailed?L=59380&amp;W=8&amp;P=9077&amp;YEAR=2012"/>
    <hyperlink ref="N678" r:id="rId9566" display="http://football6.myfantasyleague.com/2013/detailed?L=59380&amp;W=9&amp;P=9077&amp;YEAR=2012"/>
    <hyperlink ref="Q678" r:id="rId9567" display="http://football6.myfantasyleague.com/2013/detailed?L=59380&amp;W=12&amp;P=9077&amp;YEAR=2012"/>
    <hyperlink ref="R678" r:id="rId9568" display="http://football6.myfantasyleague.com/2013/detailed?L=59380&amp;W=13&amp;P=9077&amp;YEAR=2012"/>
    <hyperlink ref="S678" r:id="rId9569" display="http://football6.myfantasyleague.com/2013/detailed?L=59380&amp;W=14&amp;P=9077&amp;YEAR=2012"/>
    <hyperlink ref="T678" r:id="rId9570" display="http://football6.myfantasyleague.com/2013/detailed?L=59380&amp;W=15&amp;P=9077&amp;YEAR=2012"/>
    <hyperlink ref="U678" r:id="rId9571" display="http://football6.myfantasyleague.com/2013/detailed?L=59380&amp;W=16&amp;P=9077&amp;YEAR=2012"/>
    <hyperlink ref="V678" r:id="rId9572" display="http://football6.myfantasyleague.com/2013/detailed?L=59380&amp;W=17&amp;P=9077&amp;YEAR=2012"/>
    <hyperlink ref="C679" r:id="rId9573" tooltip="Week 1: Bye" display="http://football6.myfantasyleague.com/2013/player?L=59380&amp;P=5879"/>
    <hyperlink ref="D679" r:id="rId9574" display="http://football6.myfantasyleague.com/2013/player?L=59380&amp;P=5879&amp;YEAR=2012"/>
    <hyperlink ref="M679" r:id="rId9575" display="http://football6.myfantasyleague.com/2013/detailed?L=59380&amp;W=8&amp;P=5879&amp;YEAR=2012"/>
    <hyperlink ref="P679" r:id="rId9576" display="http://football6.myfantasyleague.com/2013/detailed?L=59380&amp;W=11&amp;P=5879&amp;YEAR=2012"/>
    <hyperlink ref="Q679" r:id="rId9577" display="http://football6.myfantasyleague.com/2013/detailed?L=59380&amp;W=12&amp;P=5879&amp;YEAR=2012"/>
    <hyperlink ref="R679" r:id="rId9578" display="http://football6.myfantasyleague.com/2013/detailed?L=59380&amp;W=13&amp;P=5879&amp;YEAR=2012"/>
    <hyperlink ref="S679" r:id="rId9579" display="http://football6.myfantasyleague.com/2013/detailed?L=59380&amp;W=14&amp;P=5879&amp;YEAR=2012"/>
    <hyperlink ref="T679" r:id="rId9580" display="http://football6.myfantasyleague.com/2013/detailed?L=59380&amp;W=15&amp;P=5879&amp;YEAR=2012"/>
    <hyperlink ref="U679" r:id="rId9581" display="http://football6.myfantasyleague.com/2013/detailed?L=59380&amp;W=16&amp;P=5879&amp;YEAR=2012"/>
    <hyperlink ref="V679" r:id="rId9582" display="http://football6.myfantasyleague.com/2013/detailed?L=59380&amp;W=17&amp;P=5879&amp;YEAR=2012"/>
    <hyperlink ref="C680" r:id="rId9583" tooltip="Week 1: at Lions Sun 10:00 a.m. PT" display="http://football6.myfantasyleague.com/2013/player?L=59380&amp;P=8293"/>
    <hyperlink ref="D680" r:id="rId9584" display="http://football6.myfantasyleague.com/2013/player?L=59380&amp;P=8293&amp;YEAR=2012"/>
    <hyperlink ref="F680" r:id="rId9585" display="http://football6.myfantasyleague.com/2013/detailed?L=59380&amp;W=1&amp;P=8293&amp;YEAR=2012"/>
    <hyperlink ref="H680" r:id="rId9586" display="http://football6.myfantasyleague.com/2013/detailed?L=59380&amp;W=3&amp;P=8293&amp;YEAR=2012"/>
    <hyperlink ref="I680" r:id="rId9587" display="http://football6.myfantasyleague.com/2013/detailed?L=59380&amp;W=4&amp;P=8293&amp;YEAR=2012"/>
    <hyperlink ref="R680" r:id="rId9588" display="http://football6.myfantasyleague.com/2013/detailed?L=59380&amp;W=13&amp;P=8293&amp;YEAR=2012"/>
    <hyperlink ref="S680" r:id="rId9589" display="http://football6.myfantasyleague.com/2013/detailed?L=59380&amp;W=14&amp;P=8293&amp;YEAR=2012"/>
    <hyperlink ref="T680" r:id="rId9590" display="http://football6.myfantasyleague.com/2013/detailed?L=59380&amp;W=15&amp;P=8293&amp;YEAR=2012"/>
    <hyperlink ref="U680" r:id="rId9591" display="http://football6.myfantasyleague.com/2013/detailed?L=59380&amp;W=16&amp;P=8293&amp;YEAR=2012"/>
    <hyperlink ref="V680" r:id="rId9592" display="http://football6.myfantasyleague.com/2013/detailed?L=59380&amp;W=17&amp;P=8293&amp;YEAR=2012"/>
    <hyperlink ref="W680" r:id="rId9593" tooltip="Franchise home page" display="http://football6.myfantasyleague.com/2013/options?L=59380&amp;F=0011&amp;O=07"/>
    <hyperlink ref="C681" r:id="rId9594" tooltip="Week 1: at 49ers Sun 1:25 p.m. PT" display="http://football6.myfantasyleague.com/2013/player?L=59380&amp;P=10536"/>
    <hyperlink ref="D681" r:id="rId9595" display="http://football6.myfantasyleague.com/2013/player?L=59380&amp;P=10536&amp;YEAR=2012"/>
    <hyperlink ref="F681" r:id="rId9596" display="http://football6.myfantasyleague.com/2013/detailed?L=59380&amp;W=1&amp;P=10536&amp;YEAR=2012"/>
    <hyperlink ref="G681" r:id="rId9597" display="http://football6.myfantasyleague.com/2013/detailed?L=59380&amp;W=2&amp;P=10536&amp;YEAR=2012"/>
    <hyperlink ref="H681" r:id="rId9598" display="http://football6.myfantasyleague.com/2013/detailed?L=59380&amp;W=3&amp;P=10536&amp;YEAR=2012"/>
    <hyperlink ref="I681" r:id="rId9599" display="http://football6.myfantasyleague.com/2013/detailed?L=59380&amp;W=4&amp;P=10536&amp;YEAR=2012"/>
    <hyperlink ref="J681" r:id="rId9600" display="http://football6.myfantasyleague.com/2013/detailed?L=59380&amp;W=5&amp;P=10536&amp;YEAR=2012"/>
    <hyperlink ref="K681" r:id="rId9601" display="http://football6.myfantasyleague.com/2013/detailed?L=59380&amp;W=6&amp;P=10536&amp;YEAR=2012"/>
    <hyperlink ref="L681" r:id="rId9602" display="http://football6.myfantasyleague.com/2013/detailed?L=59380&amp;W=7&amp;P=10536&amp;YEAR=2012"/>
    <hyperlink ref="M681" r:id="rId9603" display="http://football6.myfantasyleague.com/2013/detailed?L=59380&amp;W=8&amp;P=10536&amp;YEAR=2012"/>
    <hyperlink ref="N681" r:id="rId9604" display="http://football6.myfantasyleague.com/2013/detailed?L=59380&amp;W=9&amp;P=10536&amp;YEAR=2012"/>
    <hyperlink ref="P681" r:id="rId9605" display="http://football6.myfantasyleague.com/2013/detailed?L=59380&amp;W=11&amp;P=10536&amp;YEAR=2012"/>
    <hyperlink ref="Q681" r:id="rId9606" display="http://football6.myfantasyleague.com/2013/detailed?L=59380&amp;W=12&amp;P=10536&amp;YEAR=2012"/>
    <hyperlink ref="R681" r:id="rId9607" display="http://football6.myfantasyleague.com/2013/detailed?L=59380&amp;W=13&amp;P=10536&amp;YEAR=2012"/>
    <hyperlink ref="S681" r:id="rId9608" display="http://football6.myfantasyleague.com/2013/detailed?L=59380&amp;W=14&amp;P=10536&amp;YEAR=2012"/>
    <hyperlink ref="T681" r:id="rId9609" display="http://football6.myfantasyleague.com/2013/detailed?L=59380&amp;W=15&amp;P=10536&amp;YEAR=2012"/>
    <hyperlink ref="U681" r:id="rId9610" display="http://football6.myfantasyleague.com/2013/detailed?L=59380&amp;W=16&amp;P=10536&amp;YEAR=2012"/>
    <hyperlink ref="V681" r:id="rId9611" display="http://football6.myfantasyleague.com/2013/detailed?L=59380&amp;W=17&amp;P=10536&amp;YEAR=2012"/>
    <hyperlink ref="C682" r:id="rId9612" tooltip="Week 1: at Colts Sun 10:00 a.m. PT" display="http://football6.myfantasyleague.com/2013/player?L=59380&amp;P=9680"/>
    <hyperlink ref="D682" r:id="rId9613" display="http://football6.myfantasyleague.com/2013/player?L=59380&amp;P=9680&amp;YEAR=2012"/>
    <hyperlink ref="F682" r:id="rId9614" display="http://football6.myfantasyleague.com/2013/detailed?L=59380&amp;W=1&amp;P=9680&amp;YEAR=2012"/>
    <hyperlink ref="I682" r:id="rId9615" display="http://football6.myfantasyleague.com/2013/detailed?L=59380&amp;W=4&amp;P=9680&amp;YEAR=2012"/>
    <hyperlink ref="J682" r:id="rId9616" display="http://football6.myfantasyleague.com/2013/detailed?L=59380&amp;W=5&amp;P=9680&amp;YEAR=2012"/>
    <hyperlink ref="L682" r:id="rId9617" display="http://football6.myfantasyleague.com/2013/detailed?L=59380&amp;W=7&amp;P=9680&amp;YEAR=2012"/>
    <hyperlink ref="M682" r:id="rId9618" display="http://football6.myfantasyleague.com/2013/detailed?L=59380&amp;W=8&amp;P=9680&amp;YEAR=2012"/>
    <hyperlink ref="N682" r:id="rId9619" display="http://football6.myfantasyleague.com/2013/detailed?L=59380&amp;W=9&amp;P=9680&amp;YEAR=2012"/>
    <hyperlink ref="O682" r:id="rId9620" display="http://football6.myfantasyleague.com/2013/detailed?L=59380&amp;W=10&amp;P=9680&amp;YEAR=2012"/>
    <hyperlink ref="P682" r:id="rId9621" display="http://football6.myfantasyleague.com/2013/detailed?L=59380&amp;W=11&amp;P=9680&amp;YEAR=2012"/>
    <hyperlink ref="Q682" r:id="rId9622" display="http://football6.myfantasyleague.com/2013/detailed?L=59380&amp;W=12&amp;P=9680&amp;YEAR=2012"/>
    <hyperlink ref="R682" r:id="rId9623" display="http://football6.myfantasyleague.com/2013/detailed?L=59380&amp;W=13&amp;P=9680&amp;YEAR=2012"/>
    <hyperlink ref="C683" r:id="rId9624" tooltip="Week 1: vs Bengals Sun 10:00 a.m. PT" display="http://football6.myfantasyleague.com/2013/player?L=59380&amp;P=8303"/>
    <hyperlink ref="D683" r:id="rId9625" display="http://football6.myfantasyleague.com/2013/player?L=59380&amp;P=8303&amp;YEAR=2012"/>
    <hyperlink ref="F683" r:id="rId9626" display="http://football6.myfantasyleague.com/2013/detailed?L=59380&amp;W=1&amp;P=8303&amp;YEAR=2012"/>
    <hyperlink ref="G683" r:id="rId9627" display="http://football6.myfantasyleague.com/2013/detailed?L=59380&amp;W=2&amp;P=8303&amp;YEAR=2012"/>
    <hyperlink ref="H683" r:id="rId9628" display="http://football6.myfantasyleague.com/2013/detailed?L=59380&amp;W=3&amp;P=8303&amp;YEAR=2012"/>
    <hyperlink ref="I683" r:id="rId9629" display="http://football6.myfantasyleague.com/2013/detailed?L=59380&amp;W=4&amp;P=8303&amp;YEAR=2012"/>
    <hyperlink ref="J683" r:id="rId9630" display="http://football6.myfantasyleague.com/2013/detailed?L=59380&amp;W=5&amp;P=8303&amp;YEAR=2012"/>
    <hyperlink ref="L683" r:id="rId9631" display="http://football6.myfantasyleague.com/2013/detailed?L=59380&amp;W=7&amp;P=8303&amp;YEAR=2012"/>
    <hyperlink ref="M683" r:id="rId9632" display="http://football6.myfantasyleague.com/2013/detailed?L=59380&amp;W=8&amp;P=8303&amp;YEAR=2012"/>
    <hyperlink ref="N683" r:id="rId9633" display="http://football6.myfantasyleague.com/2013/detailed?L=59380&amp;W=9&amp;P=8303&amp;YEAR=2012"/>
    <hyperlink ref="O683" r:id="rId9634" display="http://football6.myfantasyleague.com/2013/detailed?L=59380&amp;W=10&amp;P=8303&amp;YEAR=2012"/>
    <hyperlink ref="P683" r:id="rId9635" display="http://football6.myfantasyleague.com/2013/detailed?L=59380&amp;W=11&amp;P=8303&amp;YEAR=2012"/>
    <hyperlink ref="Q683" r:id="rId9636" display="http://football6.myfantasyleague.com/2013/detailed?L=59380&amp;W=12&amp;P=8303&amp;YEAR=2012"/>
    <hyperlink ref="R683" r:id="rId9637" display="http://football6.myfantasyleague.com/2013/detailed?L=59380&amp;W=13&amp;P=8303&amp;YEAR=2012"/>
    <hyperlink ref="U683" r:id="rId9638" display="http://football6.myfantasyleague.com/2013/detailed?L=59380&amp;W=16&amp;P=8303&amp;YEAR=2012"/>
    <hyperlink ref="V683" r:id="rId9639" display="http://football6.myfantasyleague.com/2013/detailed?L=59380&amp;W=17&amp;P=8303&amp;YEAR=2012"/>
    <hyperlink ref="W683" r:id="rId9640" tooltip="Franchise home page" display="http://football6.myfantasyleague.com/2013/options?L=59380&amp;F=0001&amp;O=07"/>
    <hyperlink ref="C684" r:id="rId9641" tooltip="Week 1: at Cowboys Sun 5:30 p.m. PT" display="http://football6.myfantasyleague.com/2013/player?L=59380&amp;P=10288"/>
    <hyperlink ref="D684" r:id="rId9642" display="http://football6.myfantasyleague.com/2013/player?L=59380&amp;P=10288&amp;YEAR=2012"/>
    <hyperlink ref="H684" r:id="rId9643" display="http://football6.myfantasyleague.com/2013/detailed?L=59380&amp;W=3&amp;P=10288&amp;YEAR=2012"/>
    <hyperlink ref="J684" r:id="rId9644" display="http://football6.myfantasyleague.com/2013/detailed?L=59380&amp;W=5&amp;P=10288&amp;YEAR=2012"/>
    <hyperlink ref="N684" r:id="rId9645" display="http://football6.myfantasyleague.com/2013/detailed?L=59380&amp;W=9&amp;P=10288&amp;YEAR=2012"/>
    <hyperlink ref="Q684" r:id="rId9646" display="http://football6.myfantasyleague.com/2013/detailed?L=59380&amp;W=12&amp;P=10288&amp;YEAR=2012"/>
    <hyperlink ref="R684" r:id="rId9647" display="http://football6.myfantasyleague.com/2013/detailed?L=59380&amp;W=13&amp;P=10288&amp;YEAR=2012"/>
    <hyperlink ref="S684" r:id="rId9648" display="http://football6.myfantasyleague.com/2013/detailed?L=59380&amp;W=14&amp;P=10288&amp;YEAR=2012"/>
    <hyperlink ref="T684" r:id="rId9649" display="http://football6.myfantasyleague.com/2013/detailed?L=59380&amp;W=15&amp;P=10288&amp;YEAR=2012"/>
    <hyperlink ref="U684" r:id="rId9650" display="http://football6.myfantasyleague.com/2013/detailed?L=59380&amp;W=16&amp;P=10288&amp;YEAR=2012"/>
    <hyperlink ref="V684" r:id="rId9651" display="http://football6.myfantasyleague.com/2013/detailed?L=59380&amp;W=17&amp;P=10288&amp;YEAR=2012"/>
    <hyperlink ref="C685" r:id="rId9652" tooltip="Week 1: at Saints Sun 10:00 a.m. PT" display="http://football6.myfantasyleague.com/2013/player?L=59380&amp;P=9443"/>
    <hyperlink ref="D685" r:id="rId9653" display="http://football6.myfantasyleague.com/2013/player?L=59380&amp;P=9443&amp;YEAR=2012"/>
    <hyperlink ref="F685" r:id="rId9654" display="http://football6.myfantasyleague.com/2013/detailed?L=59380&amp;W=1&amp;P=9443&amp;YEAR=2012"/>
    <hyperlink ref="G685" r:id="rId9655" display="http://football6.myfantasyleague.com/2013/detailed?L=59380&amp;W=2&amp;P=9443&amp;YEAR=2012"/>
    <hyperlink ref="H685" r:id="rId9656" display="http://football6.myfantasyleague.com/2013/detailed?L=59380&amp;W=3&amp;P=9443&amp;YEAR=2012"/>
    <hyperlink ref="I685" r:id="rId9657" display="http://football6.myfantasyleague.com/2013/detailed?L=59380&amp;W=4&amp;P=9443&amp;YEAR=2012"/>
    <hyperlink ref="J685" r:id="rId9658" display="http://football6.myfantasyleague.com/2013/detailed?L=59380&amp;W=5&amp;P=9443&amp;YEAR=2012"/>
    <hyperlink ref="K685" r:id="rId9659" display="http://football6.myfantasyleague.com/2013/detailed?L=59380&amp;W=6&amp;P=9443&amp;YEAR=2012"/>
    <hyperlink ref="M685" r:id="rId9660" display="http://football6.myfantasyleague.com/2013/detailed?L=59380&amp;W=8&amp;P=9443&amp;YEAR=2012"/>
    <hyperlink ref="N685" r:id="rId9661" display="http://football6.myfantasyleague.com/2013/detailed?L=59380&amp;W=9&amp;P=9443&amp;YEAR=2012"/>
    <hyperlink ref="O685" r:id="rId9662" display="http://football6.myfantasyleague.com/2013/detailed?L=59380&amp;W=10&amp;P=9443&amp;YEAR=2012"/>
    <hyperlink ref="P685" r:id="rId9663" display="http://football6.myfantasyleague.com/2013/detailed?L=59380&amp;W=11&amp;P=9443&amp;YEAR=2012"/>
    <hyperlink ref="S685" r:id="rId9664" display="http://football6.myfantasyleague.com/2013/detailed?L=59380&amp;W=14&amp;P=9443&amp;YEAR=2012"/>
    <hyperlink ref="T685" r:id="rId9665" display="http://football6.myfantasyleague.com/2013/detailed?L=59380&amp;W=15&amp;P=9443&amp;YEAR=2012"/>
    <hyperlink ref="U685" r:id="rId9666" display="http://football6.myfantasyleague.com/2013/detailed?L=59380&amp;W=16&amp;P=9443&amp;YEAR=2012"/>
    <hyperlink ref="V685" r:id="rId9667" display="http://football6.myfantasyleague.com/2013/detailed?L=59380&amp;W=17&amp;P=9443&amp;YEAR=2012"/>
    <hyperlink ref="C686" r:id="rId9668" tooltip="Week 1: at Chargers Mon 7:20 p.m. PT" display="http://football6.myfantasyleague.com/2013/player?L=59380&amp;P=6931"/>
    <hyperlink ref="D686" r:id="rId9669" display="http://football6.myfantasyleague.com/2013/player?L=59380&amp;P=6931&amp;YEAR=2012"/>
    <hyperlink ref="F686" r:id="rId9670" display="http://football6.myfantasyleague.com/2013/detailed?L=59380&amp;W=1&amp;P=6931&amp;YEAR=2012"/>
    <hyperlink ref="G686" r:id="rId9671" display="http://football6.myfantasyleague.com/2013/detailed?L=59380&amp;W=2&amp;P=6931&amp;YEAR=2012"/>
    <hyperlink ref="H686" r:id="rId9672" display="http://football6.myfantasyleague.com/2013/detailed?L=59380&amp;W=3&amp;P=6931&amp;YEAR=2012"/>
    <hyperlink ref="I686" r:id="rId9673" display="http://football6.myfantasyleague.com/2013/detailed?L=59380&amp;W=4&amp;P=6931&amp;YEAR=2012"/>
    <hyperlink ref="J686" r:id="rId9674" display="http://football6.myfantasyleague.com/2013/detailed?L=59380&amp;W=5&amp;P=6931&amp;YEAR=2012"/>
    <hyperlink ref="K686" r:id="rId9675" display="http://football6.myfantasyleague.com/2013/detailed?L=59380&amp;W=6&amp;P=6931&amp;YEAR=2012"/>
    <hyperlink ref="L686" r:id="rId9676" display="http://football6.myfantasyleague.com/2013/detailed?L=59380&amp;W=7&amp;P=6931&amp;YEAR=2012"/>
    <hyperlink ref="N686" r:id="rId9677" display="http://football6.myfantasyleague.com/2013/detailed?L=59380&amp;W=9&amp;P=6931&amp;YEAR=2012"/>
    <hyperlink ref="O686" r:id="rId9678" display="http://football6.myfantasyleague.com/2013/detailed?L=59380&amp;W=10&amp;P=6931&amp;YEAR=2012"/>
    <hyperlink ref="P686" r:id="rId9679" display="http://football6.myfantasyleague.com/2013/detailed?L=59380&amp;W=11&amp;P=6931&amp;YEAR=2012"/>
    <hyperlink ref="Q686" r:id="rId9680" display="http://football6.myfantasyleague.com/2013/detailed?L=59380&amp;W=12&amp;P=6931&amp;YEAR=2012"/>
    <hyperlink ref="R686" r:id="rId9681" display="http://football6.myfantasyleague.com/2013/detailed?L=59380&amp;W=13&amp;P=6931&amp;YEAR=2012"/>
    <hyperlink ref="S686" r:id="rId9682" display="http://football6.myfantasyleague.com/2013/detailed?L=59380&amp;W=14&amp;P=6931&amp;YEAR=2012"/>
    <hyperlink ref="T686" r:id="rId9683" display="http://football6.myfantasyleague.com/2013/detailed?L=59380&amp;W=15&amp;P=6931&amp;YEAR=2012"/>
    <hyperlink ref="U686" r:id="rId9684" display="http://football6.myfantasyleague.com/2013/detailed?L=59380&amp;W=16&amp;P=6931&amp;YEAR=2012"/>
    <hyperlink ref="V686" r:id="rId9685" display="http://football6.myfantasyleague.com/2013/detailed?L=59380&amp;W=17&amp;P=6931&amp;YEAR=2012"/>
    <hyperlink ref="W686" r:id="rId9686" tooltip="Franchise home page" display="http://football6.myfantasyleague.com/2013/options?L=59380&amp;F=0003&amp;O=07"/>
    <hyperlink ref="C687" r:id="rId9687" tooltip="Week 1: at Steelers Sun 10:00 a.m. PT" display="http://football6.myfantasyleague.com/2013/player?L=59380&amp;P=8740"/>
    <hyperlink ref="D687" r:id="rId9688" display="http://football6.myfantasyleague.com/2013/player?L=59380&amp;P=8740&amp;YEAR=2012"/>
    <hyperlink ref="F687" r:id="rId9689" display="http://football6.myfantasyleague.com/2013/detailed?L=59380&amp;W=1&amp;P=8740&amp;YEAR=2012"/>
    <hyperlink ref="G687" r:id="rId9690" display="http://football6.myfantasyleague.com/2013/detailed?L=59380&amp;W=2&amp;P=8740&amp;YEAR=2012"/>
    <hyperlink ref="H687" r:id="rId9691" display="http://football6.myfantasyleague.com/2013/detailed?L=59380&amp;W=3&amp;P=8740&amp;YEAR=2012"/>
    <hyperlink ref="J687" r:id="rId9692" display="http://football6.myfantasyleague.com/2013/detailed?L=59380&amp;W=5&amp;P=8740&amp;YEAR=2012"/>
    <hyperlink ref="K687" r:id="rId9693" display="http://football6.myfantasyleague.com/2013/detailed?L=59380&amp;W=6&amp;P=8740&amp;YEAR=2012"/>
    <hyperlink ref="L687" r:id="rId9694" display="http://football6.myfantasyleague.com/2013/detailed?L=59380&amp;W=7&amp;P=8740&amp;YEAR=2012"/>
    <hyperlink ref="M687" r:id="rId9695" display="http://football6.myfantasyleague.com/2013/detailed?L=59380&amp;W=8&amp;P=8740&amp;YEAR=2012"/>
    <hyperlink ref="N687" r:id="rId9696" display="http://football6.myfantasyleague.com/2013/detailed?L=59380&amp;W=9&amp;P=8740&amp;YEAR=2012"/>
    <hyperlink ref="O687" r:id="rId9697" display="http://football6.myfantasyleague.com/2013/detailed?L=59380&amp;W=10&amp;P=8740&amp;YEAR=2012"/>
    <hyperlink ref="P687" r:id="rId9698" display="http://football6.myfantasyleague.com/2013/detailed?L=59380&amp;W=11&amp;P=8740&amp;YEAR=2012"/>
    <hyperlink ref="Q687" r:id="rId9699" display="http://football6.myfantasyleague.com/2013/detailed?L=59380&amp;W=12&amp;P=8740&amp;YEAR=2012"/>
    <hyperlink ref="R687" r:id="rId9700" display="http://football6.myfantasyleague.com/2013/detailed?L=59380&amp;W=13&amp;P=8740&amp;YEAR=2012"/>
    <hyperlink ref="S687" r:id="rId9701" display="http://football6.myfantasyleague.com/2013/detailed?L=59380&amp;W=14&amp;P=8740&amp;YEAR=2012"/>
    <hyperlink ref="T687" r:id="rId9702" display="http://football6.myfantasyleague.com/2013/detailed?L=59380&amp;W=15&amp;P=8740&amp;YEAR=2012"/>
    <hyperlink ref="C688" r:id="rId9703" tooltip="Week 1: Bye" display="http://football6.myfantasyleague.com/2013/player?L=59380&amp;P=8383"/>
    <hyperlink ref="D688" r:id="rId9704" display="http://football6.myfantasyleague.com/2013/player?L=59380&amp;P=8383&amp;YEAR=2012"/>
    <hyperlink ref="F688" r:id="rId9705" display="http://football6.myfantasyleague.com/2013/detailed?L=59380&amp;W=1&amp;P=8383&amp;YEAR=2012"/>
    <hyperlink ref="G688" r:id="rId9706" display="http://football6.myfantasyleague.com/2013/detailed?L=59380&amp;W=2&amp;P=8383&amp;YEAR=2012"/>
    <hyperlink ref="H688" r:id="rId9707" display="http://football6.myfantasyleague.com/2013/detailed?L=59380&amp;W=3&amp;P=8383&amp;YEAR=2012"/>
    <hyperlink ref="K688" r:id="rId9708" display="http://football6.myfantasyleague.com/2013/detailed?L=59380&amp;W=6&amp;P=8383&amp;YEAR=2012"/>
    <hyperlink ref="L688" r:id="rId9709" display="http://football6.myfantasyleague.com/2013/detailed?L=59380&amp;W=7&amp;P=8383&amp;YEAR=2012"/>
    <hyperlink ref="N688" r:id="rId9710" display="http://football6.myfantasyleague.com/2013/detailed?L=59380&amp;W=9&amp;P=8383&amp;YEAR=2012"/>
    <hyperlink ref="O688" r:id="rId9711" display="http://football6.myfantasyleague.com/2013/detailed?L=59380&amp;W=10&amp;P=8383&amp;YEAR=2012"/>
    <hyperlink ref="P688" r:id="rId9712" display="http://football6.myfantasyleague.com/2013/detailed?L=59380&amp;W=11&amp;P=8383&amp;YEAR=2012"/>
    <hyperlink ref="Q688" r:id="rId9713" display="http://football6.myfantasyleague.com/2013/detailed?L=59380&amp;W=12&amp;P=8383&amp;YEAR=2012"/>
    <hyperlink ref="R688" r:id="rId9714" display="http://football6.myfantasyleague.com/2013/detailed?L=59380&amp;W=13&amp;P=8383&amp;YEAR=2012"/>
    <hyperlink ref="S688" r:id="rId9715" display="http://football6.myfantasyleague.com/2013/detailed?L=59380&amp;W=14&amp;P=8383&amp;YEAR=2012"/>
    <hyperlink ref="T688" r:id="rId9716" display="http://football6.myfantasyleague.com/2013/detailed?L=59380&amp;W=15&amp;P=8383&amp;YEAR=2012"/>
    <hyperlink ref="U688" r:id="rId9717" display="http://football6.myfantasyleague.com/2013/detailed?L=59380&amp;W=16&amp;P=8383&amp;YEAR=2012"/>
    <hyperlink ref="V688" r:id="rId9718" display="http://football6.myfantasyleague.com/2013/detailed?L=59380&amp;W=17&amp;P=8383&amp;YEAR=2012"/>
    <hyperlink ref="C689" r:id="rId9719" tooltip="Week 1: vs Vikings Sun 10:00 a.m. PT" display="http://football6.myfantasyleague.com/2013/player?L=59380&amp;P=8657"/>
    <hyperlink ref="D689" r:id="rId9720" display="http://football6.myfantasyleague.com/2013/player?L=59380&amp;P=8657&amp;YEAR=2012"/>
    <hyperlink ref="F689" r:id="rId9721" display="http://football6.myfantasyleague.com/2013/detailed?L=59380&amp;W=1&amp;P=8657&amp;YEAR=2012"/>
    <hyperlink ref="G689" r:id="rId9722" display="http://football6.myfantasyleague.com/2013/detailed?L=59380&amp;W=2&amp;P=8657&amp;YEAR=2012"/>
    <hyperlink ref="H689" r:id="rId9723" display="http://football6.myfantasyleague.com/2013/detailed?L=59380&amp;W=3&amp;P=8657&amp;YEAR=2012"/>
    <hyperlink ref="I689" r:id="rId9724" display="http://football6.myfantasyleague.com/2013/detailed?L=59380&amp;W=4&amp;P=8657&amp;YEAR=2012"/>
    <hyperlink ref="K689" r:id="rId9725" display="http://football6.myfantasyleague.com/2013/detailed?L=59380&amp;W=6&amp;P=8657&amp;YEAR=2012"/>
    <hyperlink ref="L689" r:id="rId9726" display="http://football6.myfantasyleague.com/2013/detailed?L=59380&amp;W=7&amp;P=8657&amp;YEAR=2012"/>
    <hyperlink ref="M689" r:id="rId9727" display="http://football6.myfantasyleague.com/2013/detailed?L=59380&amp;W=8&amp;P=8657&amp;YEAR=2012"/>
    <hyperlink ref="N689" r:id="rId9728" display="http://football6.myfantasyleague.com/2013/detailed?L=59380&amp;W=9&amp;P=8657&amp;YEAR=2012"/>
    <hyperlink ref="O689" r:id="rId9729" display="http://football6.myfantasyleague.com/2013/detailed?L=59380&amp;W=10&amp;P=8657&amp;YEAR=2012"/>
    <hyperlink ref="P689" r:id="rId9730" display="http://football6.myfantasyleague.com/2013/detailed?L=59380&amp;W=11&amp;P=8657&amp;YEAR=2012"/>
    <hyperlink ref="Q689" r:id="rId9731" display="http://football6.myfantasyleague.com/2013/detailed?L=59380&amp;W=12&amp;P=8657&amp;YEAR=2012"/>
    <hyperlink ref="R689" r:id="rId9732" display="http://football6.myfantasyleague.com/2013/detailed?L=59380&amp;W=13&amp;P=8657&amp;YEAR=2012"/>
    <hyperlink ref="S689" r:id="rId9733" display="http://football6.myfantasyleague.com/2013/detailed?L=59380&amp;W=14&amp;P=8657&amp;YEAR=2012"/>
    <hyperlink ref="T689" r:id="rId9734" display="http://football6.myfantasyleague.com/2013/detailed?L=59380&amp;W=15&amp;P=8657&amp;YEAR=2012"/>
    <hyperlink ref="U689" r:id="rId9735" display="http://football6.myfantasyleague.com/2013/detailed?L=59380&amp;W=16&amp;P=8657&amp;YEAR=2012"/>
    <hyperlink ref="V689" r:id="rId9736" display="http://football6.myfantasyleague.com/2013/detailed?L=59380&amp;W=17&amp;P=8657&amp;YEAR=2012"/>
    <hyperlink ref="W689" r:id="rId9737" tooltip="Franchise home page" display="http://football6.myfantasyleague.com/2013/options?L=59380&amp;F=0011&amp;O=07"/>
    <hyperlink ref="C690" r:id="rId9738" tooltip="Week 1: vs Packers Sun 1:25 p.m. PT" display="http://football6.myfantasyleague.com/2013/player?L=59380&amp;P=10912"/>
    <hyperlink ref="D690" r:id="rId9739" display="http://football6.myfantasyleague.com/2013/player?L=59380&amp;P=10912&amp;YEAR=2012"/>
    <hyperlink ref="U690" r:id="rId9740" display="http://football6.myfantasyleague.com/2013/detailed?L=59380&amp;W=16&amp;P=10912&amp;YEAR=2012"/>
    <hyperlink ref="V690" r:id="rId9741" display="http://football6.myfantasyleague.com/2013/detailed?L=59380&amp;W=17&amp;P=10912&amp;YEAR=2012"/>
    <hyperlink ref="C691" r:id="rId9742" tooltip="Week 1: vs Seahawks Sun 10:00 a.m. PT" display="http://football6.myfantasyleague.com/2013/player?L=59380&amp;P=8677"/>
    <hyperlink ref="D691" r:id="rId9743" display="http://football6.myfantasyleague.com/2013/player?L=59380&amp;P=8677&amp;YEAR=2012"/>
    <hyperlink ref="F691" r:id="rId9744" display="http://football6.myfantasyleague.com/2013/detailed?L=59380&amp;W=1&amp;P=8677&amp;YEAR=2012"/>
    <hyperlink ref="G691" r:id="rId9745" display="http://football6.myfantasyleague.com/2013/detailed?L=59380&amp;W=2&amp;P=8677&amp;YEAR=2012"/>
    <hyperlink ref="H691" r:id="rId9746" display="http://football6.myfantasyleague.com/2013/detailed?L=59380&amp;W=3&amp;P=8677&amp;YEAR=2012"/>
    <hyperlink ref="I691" r:id="rId9747" display="http://football6.myfantasyleague.com/2013/detailed?L=59380&amp;W=4&amp;P=8677&amp;YEAR=2012"/>
    <hyperlink ref="J691" r:id="rId9748" display="http://football6.myfantasyleague.com/2013/detailed?L=59380&amp;W=5&amp;P=8677&amp;YEAR=2012"/>
    <hyperlink ref="L691" r:id="rId9749" display="http://football6.myfantasyleague.com/2013/detailed?L=59380&amp;W=7&amp;P=8677&amp;YEAR=2012"/>
    <hyperlink ref="M691" r:id="rId9750" display="http://football6.myfantasyleague.com/2013/detailed?L=59380&amp;W=8&amp;P=8677&amp;YEAR=2012"/>
    <hyperlink ref="N691" r:id="rId9751" display="http://football6.myfantasyleague.com/2013/detailed?L=59380&amp;W=9&amp;P=8677&amp;YEAR=2012"/>
    <hyperlink ref="O691" r:id="rId9752" display="http://football6.myfantasyleague.com/2013/detailed?L=59380&amp;W=10&amp;P=8677&amp;YEAR=2012"/>
    <hyperlink ref="P691" r:id="rId9753" display="http://football6.myfantasyleague.com/2013/detailed?L=59380&amp;W=11&amp;P=8677&amp;YEAR=2012"/>
    <hyperlink ref="Q691" r:id="rId9754" display="http://football6.myfantasyleague.com/2013/detailed?L=59380&amp;W=12&amp;P=8677&amp;YEAR=2012"/>
    <hyperlink ref="R691" r:id="rId9755" display="http://football6.myfantasyleague.com/2013/detailed?L=59380&amp;W=13&amp;P=8677&amp;YEAR=2012"/>
    <hyperlink ref="S691" r:id="rId9756" display="http://football6.myfantasyleague.com/2013/detailed?L=59380&amp;W=14&amp;P=8677&amp;YEAR=2012"/>
    <hyperlink ref="T691" r:id="rId9757" display="http://football6.myfantasyleague.com/2013/detailed?L=59380&amp;W=15&amp;P=8677&amp;YEAR=2012"/>
    <hyperlink ref="U691" r:id="rId9758" display="http://football6.myfantasyleague.com/2013/detailed?L=59380&amp;W=16&amp;P=8677&amp;YEAR=2012"/>
    <hyperlink ref="V691" r:id="rId9759" display="http://football6.myfantasyleague.com/2013/detailed?L=59380&amp;W=17&amp;P=8677&amp;YEAR=2012"/>
    <hyperlink ref="W691" r:id="rId9760" tooltip="Franchise home page" display="http://football6.myfantasyleague.com/2013/options?L=59380&amp;F=0011&amp;O=07"/>
    <hyperlink ref="C692" r:id="rId9761" tooltip="Week 1: at Steelers Sun 10:00 a.m. PT" display="http://football6.myfantasyleague.com/2013/player?L=59380&amp;P=9078"/>
    <hyperlink ref="D692" r:id="rId9762" display="http://football6.myfantasyleague.com/2013/player?L=59380&amp;P=9078&amp;YEAR=2012"/>
    <hyperlink ref="F692" r:id="rId9763" display="http://football6.myfantasyleague.com/2013/detailed?L=59380&amp;W=1&amp;P=9078&amp;YEAR=2012"/>
    <hyperlink ref="G692" r:id="rId9764" display="http://football6.myfantasyleague.com/2013/detailed?L=59380&amp;W=2&amp;P=9078&amp;YEAR=2012"/>
    <hyperlink ref="H692" r:id="rId9765" display="http://football6.myfantasyleague.com/2013/detailed?L=59380&amp;W=3&amp;P=9078&amp;YEAR=2012"/>
    <hyperlink ref="I692" r:id="rId9766" display="http://football6.myfantasyleague.com/2013/detailed?L=59380&amp;W=4&amp;P=9078&amp;YEAR=2012"/>
    <hyperlink ref="J692" r:id="rId9767" display="http://football6.myfantasyleague.com/2013/detailed?L=59380&amp;W=5&amp;P=9078&amp;YEAR=2012"/>
    <hyperlink ref="K692" r:id="rId9768" display="http://football6.myfantasyleague.com/2013/detailed?L=59380&amp;W=6&amp;P=9078&amp;YEAR=2012"/>
    <hyperlink ref="L692" r:id="rId9769" display="http://football6.myfantasyleague.com/2013/detailed?L=59380&amp;W=7&amp;P=9078&amp;YEAR=2012"/>
    <hyperlink ref="M692" r:id="rId9770" display="http://football6.myfantasyleague.com/2013/detailed?L=59380&amp;W=8&amp;P=9078&amp;YEAR=2012"/>
    <hyperlink ref="N692" r:id="rId9771" display="http://football6.myfantasyleague.com/2013/detailed?L=59380&amp;W=9&amp;P=9078&amp;YEAR=2012"/>
    <hyperlink ref="O692" r:id="rId9772" display="http://football6.myfantasyleague.com/2013/detailed?L=59380&amp;W=10&amp;P=9078&amp;YEAR=2012"/>
    <hyperlink ref="Q692" r:id="rId9773" display="http://football6.myfantasyleague.com/2013/detailed?L=59380&amp;W=12&amp;P=9078&amp;YEAR=2012"/>
    <hyperlink ref="R692" r:id="rId9774" display="http://football6.myfantasyleague.com/2013/detailed?L=59380&amp;W=13&amp;P=9078&amp;YEAR=2012"/>
    <hyperlink ref="S692" r:id="rId9775" display="http://football6.myfantasyleague.com/2013/detailed?L=59380&amp;W=14&amp;P=9078&amp;YEAR=2012"/>
    <hyperlink ref="T692" r:id="rId9776" display="http://football6.myfantasyleague.com/2013/detailed?L=59380&amp;W=15&amp;P=9078&amp;YEAR=2012"/>
    <hyperlink ref="U692" r:id="rId9777" display="http://football6.myfantasyleague.com/2013/detailed?L=59380&amp;W=16&amp;P=9078&amp;YEAR=2012"/>
    <hyperlink ref="V692" r:id="rId9778" display="http://football6.myfantasyleague.com/2013/detailed?L=59380&amp;W=17&amp;P=9078&amp;YEAR=2012"/>
    <hyperlink ref="W692" r:id="rId9779" tooltip="Franchise home page" display="http://football6.myfantasyleague.com/2013/options?L=59380&amp;F=0007&amp;O=07"/>
    <hyperlink ref="C693" r:id="rId9780" tooltip="Week 1: at Redskins Mon 4:10 p.m. PT" display="http://football6.myfantasyleague.com/2013/player?L=59380&amp;P=10953"/>
    <hyperlink ref="D693" r:id="rId9781" display="http://football6.myfantasyleague.com/2013/player?L=59380&amp;P=10953&amp;YEAR=2012"/>
    <hyperlink ref="F693" r:id="rId9782" display="http://football6.myfantasyleague.com/2013/detailed?L=59380&amp;W=1&amp;P=10953&amp;YEAR=2012"/>
    <hyperlink ref="G693" r:id="rId9783" display="http://football6.myfantasyleague.com/2013/detailed?L=59380&amp;W=2&amp;P=10953&amp;YEAR=2012"/>
    <hyperlink ref="H693" r:id="rId9784" display="http://football6.myfantasyleague.com/2013/detailed?L=59380&amp;W=3&amp;P=10953&amp;YEAR=2012"/>
    <hyperlink ref="I693" r:id="rId9785" display="http://football6.myfantasyleague.com/2013/detailed?L=59380&amp;W=4&amp;P=10953&amp;YEAR=2012"/>
    <hyperlink ref="J693" r:id="rId9786" display="http://football6.myfantasyleague.com/2013/detailed?L=59380&amp;W=5&amp;P=10953&amp;YEAR=2012"/>
    <hyperlink ref="N693" r:id="rId9787" display="http://football6.myfantasyleague.com/2013/detailed?L=59380&amp;W=9&amp;P=10953&amp;YEAR=2012"/>
    <hyperlink ref="O693" r:id="rId9788" display="http://football6.myfantasyleague.com/2013/detailed?L=59380&amp;W=10&amp;P=10953&amp;YEAR=2012"/>
    <hyperlink ref="P693" r:id="rId9789" display="http://football6.myfantasyleague.com/2013/detailed?L=59380&amp;W=11&amp;P=10953&amp;YEAR=2012"/>
    <hyperlink ref="Q693" r:id="rId9790" display="http://football6.myfantasyleague.com/2013/detailed?L=59380&amp;W=12&amp;P=10953&amp;YEAR=2012"/>
    <hyperlink ref="R693" r:id="rId9791" display="http://football6.myfantasyleague.com/2013/detailed?L=59380&amp;W=13&amp;P=10953&amp;YEAR=2012"/>
    <hyperlink ref="S693" r:id="rId9792" display="http://football6.myfantasyleague.com/2013/detailed?L=59380&amp;W=14&amp;P=10953&amp;YEAR=2012"/>
    <hyperlink ref="T693" r:id="rId9793" display="http://football6.myfantasyleague.com/2013/detailed?L=59380&amp;W=15&amp;P=10953&amp;YEAR=2012"/>
    <hyperlink ref="U693" r:id="rId9794" display="http://football6.myfantasyleague.com/2013/detailed?L=59380&amp;W=16&amp;P=10953&amp;YEAR=2012"/>
    <hyperlink ref="V693" r:id="rId9795" display="http://football6.myfantasyleague.com/2013/detailed?L=59380&amp;W=17&amp;P=10953&amp;YEAR=2012"/>
    <hyperlink ref="C694" r:id="rId9796" tooltip="Week 1: at Jaguars Sun 10:00 a.m. PT" display="http://football6.myfantasyleague.com/2013/player?L=59380&amp;P=7827"/>
    <hyperlink ref="D694" r:id="rId9797" display="http://football6.myfantasyleague.com/2013/player?L=59380&amp;P=7827&amp;YEAR=2012"/>
    <hyperlink ref="F694" r:id="rId9798" display="http://football6.myfantasyleague.com/2013/detailed?L=59380&amp;W=1&amp;P=7827&amp;YEAR=2012"/>
    <hyperlink ref="G694" r:id="rId9799" display="http://football6.myfantasyleague.com/2013/detailed?L=59380&amp;W=2&amp;P=7827&amp;YEAR=2012"/>
    <hyperlink ref="H694" r:id="rId9800" display="http://football6.myfantasyleague.com/2013/detailed?L=59380&amp;W=3&amp;P=7827&amp;YEAR=2012"/>
    <hyperlink ref="I694" r:id="rId9801" display="http://football6.myfantasyleague.com/2013/detailed?L=59380&amp;W=4&amp;P=7827&amp;YEAR=2012"/>
    <hyperlink ref="J694" r:id="rId9802" display="http://football6.myfantasyleague.com/2013/detailed?L=59380&amp;W=5&amp;P=7827&amp;YEAR=2012"/>
    <hyperlink ref="K694" r:id="rId9803" display="http://football6.myfantasyleague.com/2013/detailed?L=59380&amp;W=6&amp;P=7827&amp;YEAR=2012"/>
    <hyperlink ref="M694" r:id="rId9804" display="http://football6.myfantasyleague.com/2013/detailed?L=59380&amp;W=8&amp;P=7827&amp;YEAR=2012"/>
    <hyperlink ref="N694" r:id="rId9805" display="http://football6.myfantasyleague.com/2013/detailed?L=59380&amp;W=9&amp;P=7827&amp;YEAR=2012"/>
    <hyperlink ref="O694" r:id="rId9806" display="http://football6.myfantasyleague.com/2013/detailed?L=59380&amp;W=10&amp;P=7827&amp;YEAR=2012"/>
    <hyperlink ref="P694" r:id="rId9807" display="http://football6.myfantasyleague.com/2013/detailed?L=59380&amp;W=11&amp;P=7827&amp;YEAR=2012"/>
    <hyperlink ref="Q694" r:id="rId9808" display="http://football6.myfantasyleague.com/2013/detailed?L=59380&amp;W=12&amp;P=7827&amp;YEAR=2012"/>
    <hyperlink ref="R694" r:id="rId9809" display="http://football6.myfantasyleague.com/2013/detailed?L=59380&amp;W=13&amp;P=7827&amp;YEAR=2012"/>
    <hyperlink ref="S694" r:id="rId9810" display="http://football6.myfantasyleague.com/2013/detailed?L=59380&amp;W=14&amp;P=7827&amp;YEAR=2012"/>
    <hyperlink ref="T694" r:id="rId9811" display="http://football6.myfantasyleague.com/2013/detailed?L=59380&amp;W=15&amp;P=7827&amp;YEAR=2012"/>
    <hyperlink ref="U694" r:id="rId9812" display="http://football6.myfantasyleague.com/2013/detailed?L=59380&amp;W=16&amp;P=7827&amp;YEAR=2012"/>
    <hyperlink ref="V694" r:id="rId9813" display="http://football6.myfantasyleague.com/2013/detailed?L=59380&amp;W=17&amp;P=7827&amp;YEAR=2012"/>
    <hyperlink ref="W694" r:id="rId9814" tooltip="Franchise home page" display="http://football6.myfantasyleague.com/2013/options?L=59380&amp;F=0012&amp;O=07"/>
    <hyperlink ref="C695" r:id="rId9815" tooltip="Week 1: vs Dolphins Sun 10:00 a.m. PT" display="http://football6.myfantasyleague.com/2013/player?L=59380&amp;P=10834"/>
    <hyperlink ref="D695" r:id="rId9816" display="http://football6.myfantasyleague.com/2013/player?L=59380&amp;P=10834&amp;YEAR=2012"/>
    <hyperlink ref="J695" r:id="rId9817" display="http://football6.myfantasyleague.com/2013/detailed?L=59380&amp;W=5&amp;P=10834&amp;YEAR=2012"/>
    <hyperlink ref="K695" r:id="rId9818" display="http://football6.myfantasyleague.com/2013/detailed?L=59380&amp;W=6&amp;P=10834&amp;YEAR=2012"/>
    <hyperlink ref="L695" r:id="rId9819" display="http://football6.myfantasyleague.com/2013/detailed?L=59380&amp;W=7&amp;P=10834&amp;YEAR=2012"/>
    <hyperlink ref="M695" r:id="rId9820" display="http://football6.myfantasyleague.com/2013/detailed?L=59380&amp;W=8&amp;P=10834&amp;YEAR=2012"/>
    <hyperlink ref="N695" r:id="rId9821" display="http://football6.myfantasyleague.com/2013/detailed?L=59380&amp;W=9&amp;P=10834&amp;YEAR=2012"/>
    <hyperlink ref="P695" r:id="rId9822" display="http://football6.myfantasyleague.com/2013/detailed?L=59380&amp;W=11&amp;P=10834&amp;YEAR=2012"/>
    <hyperlink ref="Q695" r:id="rId9823" display="http://football6.myfantasyleague.com/2013/detailed?L=59380&amp;W=12&amp;P=10834&amp;YEAR=2012"/>
    <hyperlink ref="R695" r:id="rId9824" display="http://football6.myfantasyleague.com/2013/detailed?L=59380&amp;W=13&amp;P=10834&amp;YEAR=2012"/>
    <hyperlink ref="S695" r:id="rId9825" display="http://football6.myfantasyleague.com/2013/detailed?L=59380&amp;W=14&amp;P=10834&amp;YEAR=2012"/>
    <hyperlink ref="T695" r:id="rId9826" display="http://football6.myfantasyleague.com/2013/detailed?L=59380&amp;W=15&amp;P=10834&amp;YEAR=2012"/>
    <hyperlink ref="C696" r:id="rId9827" tooltip="Week 1: vs Texans Mon 7:20 p.m. PT" display="http://football6.myfantasyleague.com/2013/player?L=59380&amp;P=7037"/>
    <hyperlink ref="D696" r:id="rId9828" display="http://football6.myfantasyleague.com/2013/player?L=59380&amp;P=7037&amp;YEAR=2012"/>
    <hyperlink ref="F696" r:id="rId9829" display="http://football6.myfantasyleague.com/2013/detailed?L=59380&amp;W=1&amp;P=7037&amp;YEAR=2012"/>
    <hyperlink ref="G696" r:id="rId9830" display="http://football6.myfantasyleague.com/2013/detailed?L=59380&amp;W=2&amp;P=7037&amp;YEAR=2012"/>
    <hyperlink ref="H696" r:id="rId9831" display="http://football6.myfantasyleague.com/2013/detailed?L=59380&amp;W=3&amp;P=7037&amp;YEAR=2012"/>
    <hyperlink ref="I696" r:id="rId9832" display="http://football6.myfantasyleague.com/2013/detailed?L=59380&amp;W=4&amp;P=7037&amp;YEAR=2012"/>
    <hyperlink ref="J696" r:id="rId9833" display="http://football6.myfantasyleague.com/2013/detailed?L=59380&amp;W=5&amp;P=7037&amp;YEAR=2012"/>
    <hyperlink ref="K696" r:id="rId9834" display="http://football6.myfantasyleague.com/2013/detailed?L=59380&amp;W=6&amp;P=7037&amp;YEAR=2012"/>
    <hyperlink ref="M696" r:id="rId9835" display="http://football6.myfantasyleague.com/2013/detailed?L=59380&amp;W=8&amp;P=7037&amp;YEAR=2012"/>
    <hyperlink ref="N696" r:id="rId9836" display="http://football6.myfantasyleague.com/2013/detailed?L=59380&amp;W=9&amp;P=7037&amp;YEAR=2012"/>
    <hyperlink ref="O696" r:id="rId9837" display="http://football6.myfantasyleague.com/2013/detailed?L=59380&amp;W=10&amp;P=7037&amp;YEAR=2012"/>
    <hyperlink ref="P696" r:id="rId9838" display="http://football6.myfantasyleague.com/2013/detailed?L=59380&amp;W=11&amp;P=7037&amp;YEAR=2012"/>
    <hyperlink ref="Q696" r:id="rId9839" display="http://football6.myfantasyleague.com/2013/detailed?L=59380&amp;W=12&amp;P=7037&amp;YEAR=2012"/>
    <hyperlink ref="S696" r:id="rId9840" display="http://football6.myfantasyleague.com/2013/detailed?L=59380&amp;W=14&amp;P=7037&amp;YEAR=2012"/>
    <hyperlink ref="T696" r:id="rId9841" display="http://football6.myfantasyleague.com/2013/detailed?L=59380&amp;W=15&amp;P=7037&amp;YEAR=2012"/>
    <hyperlink ref="U696" r:id="rId9842" display="http://football6.myfantasyleague.com/2013/detailed?L=59380&amp;W=16&amp;P=7037&amp;YEAR=2012"/>
    <hyperlink ref="V696" r:id="rId9843" display="http://football6.myfantasyleague.com/2013/detailed?L=59380&amp;W=17&amp;P=7037&amp;YEAR=2012"/>
    <hyperlink ref="C697" r:id="rId9844" tooltip="Week 1: at Panthers Sun 10:00 a.m. PT" display="http://football6.myfantasyleague.com/2013/player?L=59380&amp;P=10546"/>
    <hyperlink ref="D697" r:id="rId9845" display="http://football6.myfantasyleague.com/2013/player?L=59380&amp;P=10546&amp;YEAR=2012"/>
    <hyperlink ref="F697" r:id="rId9846" display="http://football6.myfantasyleague.com/2013/detailed?L=59380&amp;W=1&amp;P=10546&amp;YEAR=2012"/>
    <hyperlink ref="G697" r:id="rId9847" display="http://football6.myfantasyleague.com/2013/detailed?L=59380&amp;W=2&amp;P=10546&amp;YEAR=2012"/>
    <hyperlink ref="H697" r:id="rId9848" display="http://football6.myfantasyleague.com/2013/detailed?L=59380&amp;W=3&amp;P=10546&amp;YEAR=2012"/>
    <hyperlink ref="I697" r:id="rId9849" display="http://football6.myfantasyleague.com/2013/detailed?L=59380&amp;W=4&amp;P=10546&amp;YEAR=2012"/>
    <hyperlink ref="J697" r:id="rId9850" display="http://football6.myfantasyleague.com/2013/detailed?L=59380&amp;W=5&amp;P=10546&amp;YEAR=2012"/>
    <hyperlink ref="K697" r:id="rId9851" display="http://football6.myfantasyleague.com/2013/detailed?L=59380&amp;W=6&amp;P=10546&amp;YEAR=2012"/>
    <hyperlink ref="L697" r:id="rId9852" display="http://football6.myfantasyleague.com/2013/detailed?L=59380&amp;W=7&amp;P=10546&amp;YEAR=2012"/>
    <hyperlink ref="M697" r:id="rId9853" display="http://football6.myfantasyleague.com/2013/detailed?L=59380&amp;W=8&amp;P=10546&amp;YEAR=2012"/>
    <hyperlink ref="N697" r:id="rId9854" display="http://football6.myfantasyleague.com/2013/detailed?L=59380&amp;W=9&amp;P=10546&amp;YEAR=2012"/>
    <hyperlink ref="O697" r:id="rId9855" display="http://football6.myfantasyleague.com/2013/detailed?L=59380&amp;W=10&amp;P=10546&amp;YEAR=2012"/>
    <hyperlink ref="Q697" r:id="rId9856" display="http://football6.myfantasyleague.com/2013/detailed?L=59380&amp;W=12&amp;P=10546&amp;YEAR=2012"/>
    <hyperlink ref="R697" r:id="rId9857" display="http://football6.myfantasyleague.com/2013/detailed?L=59380&amp;W=13&amp;P=10546&amp;YEAR=2012"/>
    <hyperlink ref="S697" r:id="rId9858" display="http://football6.myfantasyleague.com/2013/detailed?L=59380&amp;W=14&amp;P=10546&amp;YEAR=2012"/>
    <hyperlink ref="T697" r:id="rId9859" display="http://football6.myfantasyleague.com/2013/detailed?L=59380&amp;W=15&amp;P=10546&amp;YEAR=2012"/>
    <hyperlink ref="U697" r:id="rId9860" display="http://football6.myfantasyleague.com/2013/detailed?L=59380&amp;W=16&amp;P=10546&amp;YEAR=2012"/>
    <hyperlink ref="V697" r:id="rId9861" display="http://football6.myfantasyleague.com/2013/detailed?L=59380&amp;W=17&amp;P=10546&amp;YEAR=2012"/>
    <hyperlink ref="C698" r:id="rId9862" tooltip="Week 1: at Bears Sun 10:00 a.m. PT" display="http://football6.myfantasyleague.com/2013/player?L=59380&amp;P=9207"/>
    <hyperlink ref="D698" r:id="rId9863" display="http://football6.myfantasyleague.com/2013/player?L=59380&amp;P=9207&amp;YEAR=2012"/>
    <hyperlink ref="V698" r:id="rId9864" display="http://football6.myfantasyleague.com/2013/detailed?L=59380&amp;W=17&amp;P=9207&amp;YEAR=2012"/>
    <hyperlink ref="C699" r:id="rId9865" tooltip="Week 1: at Jets Sun 10:00 a.m. PT" display="http://football6.myfantasyleague.com/2013/player?L=59380&amp;P=10791"/>
    <hyperlink ref="D699" r:id="rId9866" display="http://football6.myfantasyleague.com/2013/player?L=59380&amp;P=10791&amp;YEAR=2012"/>
    <hyperlink ref="G699" r:id="rId9867" display="http://football6.myfantasyleague.com/2013/detailed?L=59380&amp;W=2&amp;P=10791&amp;YEAR=2012"/>
    <hyperlink ref="H699" r:id="rId9868" display="http://football6.myfantasyleague.com/2013/detailed?L=59380&amp;W=3&amp;P=10791&amp;YEAR=2012"/>
    <hyperlink ref="I699" r:id="rId9869" display="http://football6.myfantasyleague.com/2013/detailed?L=59380&amp;W=4&amp;P=10791&amp;YEAR=2012"/>
    <hyperlink ref="K699" r:id="rId9870" display="http://football6.myfantasyleague.com/2013/detailed?L=59380&amp;W=6&amp;P=10791&amp;YEAR=2012"/>
    <hyperlink ref="L699" r:id="rId9871" display="http://football6.myfantasyleague.com/2013/detailed?L=59380&amp;W=7&amp;P=10791&amp;YEAR=2012"/>
    <hyperlink ref="M699" r:id="rId9872" display="http://football6.myfantasyleague.com/2013/detailed?L=59380&amp;W=8&amp;P=10791&amp;YEAR=2012"/>
    <hyperlink ref="N699" r:id="rId9873" display="http://football6.myfantasyleague.com/2013/detailed?L=59380&amp;W=9&amp;P=10791&amp;YEAR=2012"/>
    <hyperlink ref="O699" r:id="rId9874" display="http://football6.myfantasyleague.com/2013/detailed?L=59380&amp;W=10&amp;P=10791&amp;YEAR=2012"/>
    <hyperlink ref="P699" r:id="rId9875" display="http://football6.myfantasyleague.com/2013/detailed?L=59380&amp;W=11&amp;P=10791&amp;YEAR=2012"/>
    <hyperlink ref="Q699" r:id="rId9876" display="http://football6.myfantasyleague.com/2013/detailed?L=59380&amp;W=12&amp;P=10791&amp;YEAR=2012"/>
    <hyperlink ref="R699" r:id="rId9877" display="http://football6.myfantasyleague.com/2013/detailed?L=59380&amp;W=13&amp;P=10791&amp;YEAR=2012"/>
    <hyperlink ref="S699" r:id="rId9878" display="http://football6.myfantasyleague.com/2013/detailed?L=59380&amp;W=14&amp;P=10791&amp;YEAR=2012"/>
    <hyperlink ref="T699" r:id="rId9879" display="http://football6.myfantasyleague.com/2013/detailed?L=59380&amp;W=15&amp;P=10791&amp;YEAR=2012"/>
    <hyperlink ref="U699" r:id="rId9880" display="http://football6.myfantasyleague.com/2013/detailed?L=59380&amp;W=16&amp;P=10791&amp;YEAR=2012"/>
    <hyperlink ref="V699" r:id="rId9881" display="http://football6.myfantasyleague.com/2013/detailed?L=59380&amp;W=17&amp;P=10791&amp;YEAR=2012"/>
    <hyperlink ref="C700" r:id="rId9882" tooltip="Week 1: at Bears Sun 10:00 a.m. PT" display="http://football6.myfantasyleague.com/2013/player?L=59380&amp;P=9442"/>
    <hyperlink ref="D700" r:id="rId9883" display="http://football6.myfantasyleague.com/2013/player?L=59380&amp;P=9442&amp;YEAR=2012"/>
    <hyperlink ref="F700" r:id="rId9884" display="http://football6.myfantasyleague.com/2013/detailed?L=59380&amp;W=1&amp;P=9442&amp;YEAR=2012"/>
    <hyperlink ref="G700" r:id="rId9885" display="http://football6.myfantasyleague.com/2013/detailed?L=59380&amp;W=2&amp;P=9442&amp;YEAR=2012"/>
    <hyperlink ref="H700" r:id="rId9886" display="http://football6.myfantasyleague.com/2013/detailed?L=59380&amp;W=3&amp;P=9442&amp;YEAR=2012"/>
    <hyperlink ref="I700" r:id="rId9887" display="http://football6.myfantasyleague.com/2013/detailed?L=59380&amp;W=4&amp;P=9442&amp;YEAR=2012"/>
    <hyperlink ref="J700" r:id="rId9888" display="http://football6.myfantasyleague.com/2013/detailed?L=59380&amp;W=5&amp;P=9442&amp;YEAR=2012"/>
    <hyperlink ref="K700" r:id="rId9889" display="http://football6.myfantasyleague.com/2013/detailed?L=59380&amp;W=6&amp;P=9442&amp;YEAR=2012"/>
    <hyperlink ref="L700" r:id="rId9890" display="http://football6.myfantasyleague.com/2013/detailed?L=59380&amp;W=7&amp;P=9442&amp;YEAR=2012"/>
    <hyperlink ref="N700" r:id="rId9891" display="http://football6.myfantasyleague.com/2013/detailed?L=59380&amp;W=9&amp;P=9442&amp;YEAR=2012"/>
    <hyperlink ref="O700" r:id="rId9892" display="http://football6.myfantasyleague.com/2013/detailed?L=59380&amp;W=10&amp;P=9442&amp;YEAR=2012"/>
    <hyperlink ref="P700" r:id="rId9893" display="http://football6.myfantasyleague.com/2013/detailed?L=59380&amp;W=11&amp;P=9442&amp;YEAR=2012"/>
    <hyperlink ref="Q700" r:id="rId9894" display="http://football6.myfantasyleague.com/2013/detailed?L=59380&amp;W=12&amp;P=9442&amp;YEAR=2012"/>
    <hyperlink ref="R700" r:id="rId9895" display="http://football6.myfantasyleague.com/2013/detailed?L=59380&amp;W=13&amp;P=9442&amp;YEAR=2012"/>
    <hyperlink ref="S700" r:id="rId9896" display="http://football6.myfantasyleague.com/2013/detailed?L=59380&amp;W=14&amp;P=9442&amp;YEAR=2012"/>
    <hyperlink ref="T700" r:id="rId9897" display="http://football6.myfantasyleague.com/2013/detailed?L=59380&amp;W=15&amp;P=9442&amp;YEAR=2012"/>
    <hyperlink ref="U700" r:id="rId9898" display="http://football6.myfantasyleague.com/2013/detailed?L=59380&amp;W=16&amp;P=9442&amp;YEAR=2012"/>
    <hyperlink ref="V700" r:id="rId9899" display="http://football6.myfantasyleague.com/2013/detailed?L=59380&amp;W=17&amp;P=9442&amp;YEAR=2012"/>
    <hyperlink ref="W700" r:id="rId9900" tooltip="Franchise home page" display="http://football6.myfantasyleague.com/2013/options?L=59380&amp;F=0007&amp;O=07"/>
    <hyperlink ref="C701" r:id="rId9901" tooltip="Week 1: at Steelers Sun 10:00 a.m. PT" display="http://football6.myfantasyleague.com/2013/player?L=59380&amp;P=9580"/>
    <hyperlink ref="D701" r:id="rId9902" display="http://football6.myfantasyleague.com/2013/player?L=59380&amp;P=9580&amp;YEAR=2012"/>
    <hyperlink ref="F701" r:id="rId9903" display="http://football6.myfantasyleague.com/2013/detailed?L=59380&amp;W=1&amp;P=9580&amp;YEAR=2012"/>
    <hyperlink ref="G701" r:id="rId9904" display="http://football6.myfantasyleague.com/2013/detailed?L=59380&amp;W=2&amp;P=9580&amp;YEAR=2012"/>
    <hyperlink ref="H701" r:id="rId9905" display="http://football6.myfantasyleague.com/2013/detailed?L=59380&amp;W=3&amp;P=9580&amp;YEAR=2012"/>
    <hyperlink ref="I701" r:id="rId9906" display="http://football6.myfantasyleague.com/2013/detailed?L=59380&amp;W=4&amp;P=9580&amp;YEAR=2012"/>
    <hyperlink ref="J701" r:id="rId9907" display="http://football6.myfantasyleague.com/2013/detailed?L=59380&amp;W=5&amp;P=9580&amp;YEAR=2012"/>
    <hyperlink ref="K701" r:id="rId9908" display="http://football6.myfantasyleague.com/2013/detailed?L=59380&amp;W=6&amp;P=9580&amp;YEAR=2012"/>
    <hyperlink ref="L701" r:id="rId9909" display="http://football6.myfantasyleague.com/2013/detailed?L=59380&amp;W=7&amp;P=9580&amp;YEAR=2012"/>
    <hyperlink ref="M701" r:id="rId9910" display="http://football6.myfantasyleague.com/2013/detailed?L=59380&amp;W=8&amp;P=9580&amp;YEAR=2012"/>
    <hyperlink ref="N701" r:id="rId9911" display="http://football6.myfantasyleague.com/2013/detailed?L=59380&amp;W=9&amp;P=9580&amp;YEAR=2012"/>
    <hyperlink ref="O701" r:id="rId9912" display="http://football6.myfantasyleague.com/2013/detailed?L=59380&amp;W=10&amp;P=9580&amp;YEAR=2012"/>
    <hyperlink ref="Q701" r:id="rId9913" display="http://football6.myfantasyleague.com/2013/detailed?L=59380&amp;W=12&amp;P=9580&amp;YEAR=2012"/>
    <hyperlink ref="R701" r:id="rId9914" display="http://football6.myfantasyleague.com/2013/detailed?L=59380&amp;W=13&amp;P=9580&amp;YEAR=2012"/>
    <hyperlink ref="S701" r:id="rId9915" display="http://football6.myfantasyleague.com/2013/detailed?L=59380&amp;W=14&amp;P=9580&amp;YEAR=2012"/>
    <hyperlink ref="T701" r:id="rId9916" display="http://football6.myfantasyleague.com/2013/detailed?L=59380&amp;W=15&amp;P=9580&amp;YEAR=2012"/>
    <hyperlink ref="U701" r:id="rId9917" display="http://football6.myfantasyleague.com/2013/detailed?L=59380&amp;W=16&amp;P=9580&amp;YEAR=2012"/>
    <hyperlink ref="V701" r:id="rId9918" display="http://football6.myfantasyleague.com/2013/detailed?L=59380&amp;W=17&amp;P=9580&amp;YEAR=2012"/>
    <hyperlink ref="C702" r:id="rId9919" tooltip="Week 1: at Rams Sun 1:25 p.m. PT" display="http://football6.myfantasyleague.com/2013/player?L=59380&amp;P=9535"/>
    <hyperlink ref="D702" r:id="rId9920" display="http://football6.myfantasyleague.com/2013/player?L=59380&amp;P=9535&amp;YEAR=2012"/>
    <hyperlink ref="F702" r:id="rId9921" display="http://football6.myfantasyleague.com/2013/detailed?L=59380&amp;W=1&amp;P=9535&amp;YEAR=2012"/>
    <hyperlink ref="G702" r:id="rId9922" display="http://football6.myfantasyleague.com/2013/detailed?L=59380&amp;W=2&amp;P=9535&amp;YEAR=2012"/>
    <hyperlink ref="H702" r:id="rId9923" display="http://football6.myfantasyleague.com/2013/detailed?L=59380&amp;W=3&amp;P=9535&amp;YEAR=2012"/>
    <hyperlink ref="I702" r:id="rId9924" display="http://football6.myfantasyleague.com/2013/detailed?L=59380&amp;W=4&amp;P=9535&amp;YEAR=2012"/>
    <hyperlink ref="J702" r:id="rId9925" display="http://football6.myfantasyleague.com/2013/detailed?L=59380&amp;W=5&amp;P=9535&amp;YEAR=2012"/>
    <hyperlink ref="K702" r:id="rId9926" display="http://football6.myfantasyleague.com/2013/detailed?L=59380&amp;W=6&amp;P=9535&amp;YEAR=2012"/>
    <hyperlink ref="L702" r:id="rId9927" display="http://football6.myfantasyleague.com/2013/detailed?L=59380&amp;W=7&amp;P=9535&amp;YEAR=2012"/>
    <hyperlink ref="M702" r:id="rId9928" display="http://football6.myfantasyleague.com/2013/detailed?L=59380&amp;W=8&amp;P=9535&amp;YEAR=2012"/>
    <hyperlink ref="N702" r:id="rId9929" display="http://football6.myfantasyleague.com/2013/detailed?L=59380&amp;W=9&amp;P=9535&amp;YEAR=2012"/>
    <hyperlink ref="P702" r:id="rId9930" display="http://football6.myfantasyleague.com/2013/detailed?L=59380&amp;W=11&amp;P=9535&amp;YEAR=2012"/>
    <hyperlink ref="Q702" r:id="rId9931" display="http://football6.myfantasyleague.com/2013/detailed?L=59380&amp;W=12&amp;P=9535&amp;YEAR=2012"/>
    <hyperlink ref="R702" r:id="rId9932" display="http://football6.myfantasyleague.com/2013/detailed?L=59380&amp;W=13&amp;P=9535&amp;YEAR=2012"/>
    <hyperlink ref="S702" r:id="rId9933" display="http://football6.myfantasyleague.com/2013/detailed?L=59380&amp;W=14&amp;P=9535&amp;YEAR=2012"/>
    <hyperlink ref="T702" r:id="rId9934" display="http://football6.myfantasyleague.com/2013/detailed?L=59380&amp;W=15&amp;P=9535&amp;YEAR=2012"/>
    <hyperlink ref="V702" r:id="rId9935" display="http://football6.myfantasyleague.com/2013/detailed?L=59380&amp;W=17&amp;P=9535&amp;YEAR=2012"/>
    <hyperlink ref="C703" r:id="rId9936" tooltip="Week 1: Bye" display="http://football6.myfantasyleague.com/2013/player?L=59380&amp;P=9956"/>
    <hyperlink ref="D703" r:id="rId9937" display="http://football6.myfantasyleague.com/2013/player?L=59380&amp;P=9956&amp;YEAR=2012"/>
    <hyperlink ref="F703" r:id="rId9938" display="http://football6.myfantasyleague.com/2013/detailed?L=59380&amp;W=1&amp;P=9956&amp;YEAR=2012"/>
    <hyperlink ref="G703" r:id="rId9939" display="http://football6.myfantasyleague.com/2013/detailed?L=59380&amp;W=2&amp;P=9956&amp;YEAR=2012"/>
    <hyperlink ref="H703" r:id="rId9940" display="http://football6.myfantasyleague.com/2013/detailed?L=59380&amp;W=3&amp;P=9956&amp;YEAR=2012"/>
    <hyperlink ref="I703" r:id="rId9941" display="http://football6.myfantasyleague.com/2013/detailed?L=59380&amp;W=4&amp;P=9956&amp;YEAR=2012"/>
    <hyperlink ref="J703" r:id="rId9942" display="http://football6.myfantasyleague.com/2013/detailed?L=59380&amp;W=5&amp;P=9956&amp;YEAR=2012"/>
    <hyperlink ref="K703" r:id="rId9943" display="http://football6.myfantasyleague.com/2013/detailed?L=59380&amp;W=6&amp;P=9956&amp;YEAR=2012"/>
    <hyperlink ref="L703" r:id="rId9944" display="http://football6.myfantasyleague.com/2013/detailed?L=59380&amp;W=7&amp;P=9956&amp;YEAR=2012"/>
    <hyperlink ref="M703" r:id="rId9945" display="http://football6.myfantasyleague.com/2013/detailed?L=59380&amp;W=8&amp;P=9956&amp;YEAR=2012"/>
    <hyperlink ref="N703" r:id="rId9946" display="http://football6.myfantasyleague.com/2013/detailed?L=59380&amp;W=9&amp;P=9956&amp;YEAR=2012"/>
    <hyperlink ref="O703" r:id="rId9947" display="http://football6.myfantasyleague.com/2013/detailed?L=59380&amp;W=10&amp;P=9956&amp;YEAR=2012"/>
    <hyperlink ref="Q703" r:id="rId9948" display="http://football6.myfantasyleague.com/2013/detailed?L=59380&amp;W=12&amp;P=9956&amp;YEAR=2012"/>
    <hyperlink ref="R703" r:id="rId9949" display="http://football6.myfantasyleague.com/2013/detailed?L=59380&amp;W=13&amp;P=9956&amp;YEAR=2012"/>
    <hyperlink ref="C704" r:id="rId9950" tooltip="Week 1: Bye" display="http://football6.myfantasyleague.com/2013/player?L=59380&amp;P=7708"/>
    <hyperlink ref="D704" r:id="rId9951" display="http://football6.myfantasyleague.com/2013/player?L=59380&amp;P=7708&amp;YEAR=2012"/>
    <hyperlink ref="F704" r:id="rId9952" display="http://football6.myfantasyleague.com/2013/detailed?L=59380&amp;W=1&amp;P=7708&amp;YEAR=2012"/>
    <hyperlink ref="G704" r:id="rId9953" display="http://football6.myfantasyleague.com/2013/detailed?L=59380&amp;W=2&amp;P=7708&amp;YEAR=2012"/>
    <hyperlink ref="H704" r:id="rId9954" display="http://football6.myfantasyleague.com/2013/detailed?L=59380&amp;W=3&amp;P=7708&amp;YEAR=2012"/>
    <hyperlink ref="I704" r:id="rId9955" display="http://football6.myfantasyleague.com/2013/detailed?L=59380&amp;W=4&amp;P=7708&amp;YEAR=2012"/>
    <hyperlink ref="K704" r:id="rId9956" display="http://football6.myfantasyleague.com/2013/detailed?L=59380&amp;W=6&amp;P=7708&amp;YEAR=2012"/>
    <hyperlink ref="L704" r:id="rId9957" display="http://football6.myfantasyleague.com/2013/detailed?L=59380&amp;W=7&amp;P=7708&amp;YEAR=2012"/>
    <hyperlink ref="N704" r:id="rId9958" display="http://football6.myfantasyleague.com/2013/detailed?L=59380&amp;W=9&amp;P=7708&amp;YEAR=2012"/>
    <hyperlink ref="O704" r:id="rId9959" display="http://football6.myfantasyleague.com/2013/detailed?L=59380&amp;W=10&amp;P=7708&amp;YEAR=2012"/>
    <hyperlink ref="P704" r:id="rId9960" display="http://football6.myfantasyleague.com/2013/detailed?L=59380&amp;W=11&amp;P=7708&amp;YEAR=2012"/>
    <hyperlink ref="Q704" r:id="rId9961" display="http://football6.myfantasyleague.com/2013/detailed?L=59380&amp;W=12&amp;P=7708&amp;YEAR=2012"/>
    <hyperlink ref="R704" r:id="rId9962" display="http://football6.myfantasyleague.com/2013/detailed?L=59380&amp;W=13&amp;P=7708&amp;YEAR=2012"/>
    <hyperlink ref="S704" r:id="rId9963" display="http://football6.myfantasyleague.com/2013/detailed?L=59380&amp;W=14&amp;P=7708&amp;YEAR=2012"/>
    <hyperlink ref="T704" r:id="rId9964" display="http://football6.myfantasyleague.com/2013/detailed?L=59380&amp;W=15&amp;P=7708&amp;YEAR=2012"/>
    <hyperlink ref="U704" r:id="rId9965" display="http://football6.myfantasyleague.com/2013/detailed?L=59380&amp;W=16&amp;P=7708&amp;YEAR=2012"/>
    <hyperlink ref="V704" r:id="rId9966" display="http://football6.myfantasyleague.com/2013/detailed?L=59380&amp;W=17&amp;P=7708&amp;YEAR=2012"/>
    <hyperlink ref="C705" r:id="rId9967" tooltip="Week 1: vs Ravens Thu 5:30 p.m. PT" display="http://football6.myfantasyleague.com/2013/player?L=59380&amp;P=10995"/>
    <hyperlink ref="D705" r:id="rId9968" display="http://football6.myfantasyleague.com/2013/player?L=59380&amp;P=10995&amp;YEAR=2012"/>
    <hyperlink ref="G705" r:id="rId9969" display="http://football6.myfantasyleague.com/2013/detailed?L=59380&amp;W=2&amp;P=10995&amp;YEAR=2012"/>
    <hyperlink ref="I705" r:id="rId9970" display="http://football6.myfantasyleague.com/2013/detailed?L=59380&amp;W=4&amp;P=10995&amp;YEAR=2012"/>
    <hyperlink ref="N705" r:id="rId9971" display="http://football6.myfantasyleague.com/2013/detailed?L=59380&amp;W=9&amp;P=10995&amp;YEAR=2012"/>
    <hyperlink ref="O705" r:id="rId9972" display="http://football6.myfantasyleague.com/2013/detailed?L=59380&amp;W=10&amp;P=10995&amp;YEAR=2012"/>
    <hyperlink ref="P705" r:id="rId9973" display="http://football6.myfantasyleague.com/2013/detailed?L=59380&amp;W=11&amp;P=10995&amp;YEAR=2012"/>
    <hyperlink ref="Q705" r:id="rId9974" display="http://football6.myfantasyleague.com/2013/detailed?L=59380&amp;W=12&amp;P=10995&amp;YEAR=2012"/>
    <hyperlink ref="R705" r:id="rId9975" display="http://football6.myfantasyleague.com/2013/detailed?L=59380&amp;W=13&amp;P=10995&amp;YEAR=2012"/>
    <hyperlink ref="S705" r:id="rId9976" display="http://football6.myfantasyleague.com/2013/detailed?L=59380&amp;W=14&amp;P=10995&amp;YEAR=2012"/>
    <hyperlink ref="T705" r:id="rId9977" display="http://football6.myfantasyleague.com/2013/detailed?L=59380&amp;W=15&amp;P=10995&amp;YEAR=2012"/>
    <hyperlink ref="U705" r:id="rId9978" display="http://football6.myfantasyleague.com/2013/detailed?L=59380&amp;W=16&amp;P=10995&amp;YEAR=2012"/>
    <hyperlink ref="V705" r:id="rId9979" display="http://football6.myfantasyleague.com/2013/detailed?L=59380&amp;W=17&amp;P=10995&amp;YEAR=2012"/>
    <hyperlink ref="C706" r:id="rId9980" tooltip="Week 1: vs Patriots Sun 10:00 a.m. PT" display="http://football6.myfantasyleague.com/2013/player?L=59380&amp;P=9269"/>
    <hyperlink ref="D706" r:id="rId9981" display="http://football6.myfantasyleague.com/2013/player?L=59380&amp;P=9269&amp;YEAR=2012"/>
    <hyperlink ref="F706" r:id="rId9982" display="http://football6.myfantasyleague.com/2013/detailed?L=59380&amp;W=1&amp;P=9269&amp;YEAR=2012"/>
    <hyperlink ref="G706" r:id="rId9983" display="http://football6.myfantasyleague.com/2013/detailed?L=59380&amp;W=2&amp;P=9269&amp;YEAR=2012"/>
    <hyperlink ref="H706" r:id="rId9984" display="http://football6.myfantasyleague.com/2013/detailed?L=59380&amp;W=3&amp;P=9269&amp;YEAR=2012"/>
    <hyperlink ref="I706" r:id="rId9985" display="http://football6.myfantasyleague.com/2013/detailed?L=59380&amp;W=4&amp;P=9269&amp;YEAR=2012"/>
    <hyperlink ref="J706" r:id="rId9986" display="http://football6.myfantasyleague.com/2013/detailed?L=59380&amp;W=5&amp;P=9269&amp;YEAR=2012"/>
    <hyperlink ref="K706" r:id="rId9987" display="http://football6.myfantasyleague.com/2013/detailed?L=59380&amp;W=6&amp;P=9269&amp;YEAR=2012"/>
    <hyperlink ref="L706" r:id="rId9988" display="http://football6.myfantasyleague.com/2013/detailed?L=59380&amp;W=7&amp;P=9269&amp;YEAR=2012"/>
    <hyperlink ref="N706" r:id="rId9989" display="http://football6.myfantasyleague.com/2013/detailed?L=59380&amp;W=9&amp;P=9269&amp;YEAR=2012"/>
    <hyperlink ref="O706" r:id="rId9990" display="http://football6.myfantasyleague.com/2013/detailed?L=59380&amp;W=10&amp;P=9269&amp;YEAR=2012"/>
    <hyperlink ref="P706" r:id="rId9991" display="http://football6.myfantasyleague.com/2013/detailed?L=59380&amp;W=11&amp;P=9269&amp;YEAR=2012"/>
    <hyperlink ref="Q706" r:id="rId9992" display="http://football6.myfantasyleague.com/2013/detailed?L=59380&amp;W=12&amp;P=9269&amp;YEAR=2012"/>
    <hyperlink ref="R706" r:id="rId9993" display="http://football6.myfantasyleague.com/2013/detailed?L=59380&amp;W=13&amp;P=9269&amp;YEAR=2012"/>
    <hyperlink ref="S706" r:id="rId9994" display="http://football6.myfantasyleague.com/2013/detailed?L=59380&amp;W=14&amp;P=9269&amp;YEAR=2012"/>
    <hyperlink ref="T706" r:id="rId9995" display="http://football6.myfantasyleague.com/2013/detailed?L=59380&amp;W=15&amp;P=9269&amp;YEAR=2012"/>
    <hyperlink ref="U706" r:id="rId9996" display="http://football6.myfantasyleague.com/2013/detailed?L=59380&amp;W=16&amp;P=9269&amp;YEAR=2012"/>
    <hyperlink ref="V706" r:id="rId9997" display="http://football6.myfantasyleague.com/2013/detailed?L=59380&amp;W=17&amp;P=9269&amp;YEAR=2012"/>
    <hyperlink ref="W706" r:id="rId9998" tooltip="Franchise home page" display="http://football6.myfantasyleague.com/2013/options?L=59380&amp;F=0012&amp;O=07"/>
    <hyperlink ref="C707" r:id="rId9999" tooltip="Week 1: vs Falcons Sun 10:00 a.m. PT" display="http://football6.myfantasyleague.com/2013/player?L=59380&amp;P=10540"/>
    <hyperlink ref="D707" r:id="rId10000" display="http://football6.myfantasyleague.com/2013/player?L=59380&amp;P=10540&amp;YEAR=2012"/>
    <hyperlink ref="F707" r:id="rId10001" display="http://football6.myfantasyleague.com/2013/detailed?L=59380&amp;W=1&amp;P=10540&amp;YEAR=2012"/>
    <hyperlink ref="G707" r:id="rId10002" display="http://football6.myfantasyleague.com/2013/detailed?L=59380&amp;W=2&amp;P=10540&amp;YEAR=2012"/>
    <hyperlink ref="H707" r:id="rId10003" display="http://football6.myfantasyleague.com/2013/detailed?L=59380&amp;W=3&amp;P=10540&amp;YEAR=2012"/>
    <hyperlink ref="I707" r:id="rId10004" display="http://football6.myfantasyleague.com/2013/detailed?L=59380&amp;W=4&amp;P=10540&amp;YEAR=2012"/>
    <hyperlink ref="J707" r:id="rId10005" display="http://football6.myfantasyleague.com/2013/detailed?L=59380&amp;W=5&amp;P=10540&amp;YEAR=2012"/>
    <hyperlink ref="L707" r:id="rId10006" display="http://football6.myfantasyleague.com/2013/detailed?L=59380&amp;W=7&amp;P=10540&amp;YEAR=2012"/>
    <hyperlink ref="M707" r:id="rId10007" display="http://football6.myfantasyleague.com/2013/detailed?L=59380&amp;W=8&amp;P=10540&amp;YEAR=2012"/>
    <hyperlink ref="N707" r:id="rId10008" display="http://football6.myfantasyleague.com/2013/detailed?L=59380&amp;W=9&amp;P=10540&amp;YEAR=2012"/>
    <hyperlink ref="O707" r:id="rId10009" display="http://football6.myfantasyleague.com/2013/detailed?L=59380&amp;W=10&amp;P=10540&amp;YEAR=2012"/>
    <hyperlink ref="P707" r:id="rId10010" display="http://football6.myfantasyleague.com/2013/detailed?L=59380&amp;W=11&amp;P=10540&amp;YEAR=2012"/>
    <hyperlink ref="Q707" r:id="rId10011" display="http://football6.myfantasyleague.com/2013/detailed?L=59380&amp;W=12&amp;P=10540&amp;YEAR=2012"/>
    <hyperlink ref="S707" r:id="rId10012" display="http://football6.myfantasyleague.com/2013/detailed?L=59380&amp;W=14&amp;P=10540&amp;YEAR=2012"/>
    <hyperlink ref="T707" r:id="rId10013" display="http://football6.myfantasyleague.com/2013/detailed?L=59380&amp;W=15&amp;P=10540&amp;YEAR=2012"/>
    <hyperlink ref="U707" r:id="rId10014" display="http://football6.myfantasyleague.com/2013/detailed?L=59380&amp;W=16&amp;P=10540&amp;YEAR=2012"/>
    <hyperlink ref="V707" r:id="rId10015" display="http://football6.myfantasyleague.com/2013/detailed?L=59380&amp;W=17&amp;P=10540&amp;YEAR=2012"/>
    <hyperlink ref="C708" r:id="rId10016" tooltip="Week 1: vs Cardinals Sun 1:25 p.m. PT" display="http://football6.myfantasyleague.com/2013/player?L=59380&amp;P=10810"/>
    <hyperlink ref="D708" r:id="rId10017" display="http://football6.myfantasyleague.com/2013/player?L=59380&amp;P=10810&amp;YEAR=2012"/>
    <hyperlink ref="F708" r:id="rId10018" display="http://football6.myfantasyleague.com/2013/detailed?L=59380&amp;W=1&amp;P=10810&amp;YEAR=2012"/>
    <hyperlink ref="G708" r:id="rId10019" display="http://football6.myfantasyleague.com/2013/detailed?L=59380&amp;W=2&amp;P=10810&amp;YEAR=2012"/>
    <hyperlink ref="H708" r:id="rId10020" display="http://football6.myfantasyleague.com/2013/detailed?L=59380&amp;W=3&amp;P=10810&amp;YEAR=2012"/>
    <hyperlink ref="I708" r:id="rId10021" display="http://football6.myfantasyleague.com/2013/detailed?L=59380&amp;W=4&amp;P=10810&amp;YEAR=2012"/>
    <hyperlink ref="J708" r:id="rId10022" display="http://football6.myfantasyleague.com/2013/detailed?L=59380&amp;W=5&amp;P=10810&amp;YEAR=2012"/>
    <hyperlink ref="K708" r:id="rId10023" display="http://football6.myfantasyleague.com/2013/detailed?L=59380&amp;W=6&amp;P=10810&amp;YEAR=2012"/>
    <hyperlink ref="L708" r:id="rId10024" display="http://football6.myfantasyleague.com/2013/detailed?L=59380&amp;W=7&amp;P=10810&amp;YEAR=2012"/>
    <hyperlink ref="M708" r:id="rId10025" display="http://football6.myfantasyleague.com/2013/detailed?L=59380&amp;W=8&amp;P=10810&amp;YEAR=2012"/>
    <hyperlink ref="O708" r:id="rId10026" display="http://football6.myfantasyleague.com/2013/detailed?L=59380&amp;W=10&amp;P=10810&amp;YEAR=2012"/>
    <hyperlink ref="P708" r:id="rId10027" display="http://football6.myfantasyleague.com/2013/detailed?L=59380&amp;W=11&amp;P=10810&amp;YEAR=2012"/>
    <hyperlink ref="Q708" r:id="rId10028" display="http://football6.myfantasyleague.com/2013/detailed?L=59380&amp;W=12&amp;P=10810&amp;YEAR=2012"/>
    <hyperlink ref="R708" r:id="rId10029" display="http://football6.myfantasyleague.com/2013/detailed?L=59380&amp;W=13&amp;P=10810&amp;YEAR=2012"/>
    <hyperlink ref="S708" r:id="rId10030" display="http://football6.myfantasyleague.com/2013/detailed?L=59380&amp;W=14&amp;P=10810&amp;YEAR=2012"/>
    <hyperlink ref="T708" r:id="rId10031" display="http://football6.myfantasyleague.com/2013/detailed?L=59380&amp;W=15&amp;P=10810&amp;YEAR=2012"/>
    <hyperlink ref="U708" r:id="rId10032" display="http://football6.myfantasyleague.com/2013/detailed?L=59380&amp;W=16&amp;P=10810&amp;YEAR=2012"/>
    <hyperlink ref="V708" r:id="rId10033" display="http://football6.myfantasyleague.com/2013/detailed?L=59380&amp;W=17&amp;P=10810&amp;YEAR=2012"/>
    <hyperlink ref="C709" r:id="rId10034" tooltip="Week 1: vs Vikings Sun 10:00 a.m. PT" display="http://football6.myfantasyleague.com/2013/player?L=59380&amp;P=9121"/>
    <hyperlink ref="D709" r:id="rId10035" display="http://football6.myfantasyleague.com/2013/player?L=59380&amp;P=9121&amp;YEAR=2012"/>
    <hyperlink ref="S709" r:id="rId10036" display="http://football6.myfantasyleague.com/2013/detailed?L=59380&amp;W=14&amp;P=9121&amp;YEAR=2012"/>
    <hyperlink ref="T709" r:id="rId10037" display="http://football6.myfantasyleague.com/2013/detailed?L=59380&amp;W=15&amp;P=9121&amp;YEAR=2012"/>
    <hyperlink ref="U709" r:id="rId10038" display="http://football6.myfantasyleague.com/2013/detailed?L=59380&amp;W=16&amp;P=9121&amp;YEAR=2012"/>
    <hyperlink ref="V709" r:id="rId10039" display="http://football6.myfantasyleague.com/2013/detailed?L=59380&amp;W=17&amp;P=9121&amp;YEAR=2012"/>
    <hyperlink ref="C710" r:id="rId10040" tooltip="Week 1: vs Titans Sun 10:00 a.m. PT" display="http://football6.myfantasyleague.com/2013/player?L=59380&amp;P=11015"/>
    <hyperlink ref="D710" r:id="rId10041" display="http://football6.myfantasyleague.com/2013/player?L=59380&amp;P=11015&amp;YEAR=2012"/>
    <hyperlink ref="F710" r:id="rId10042" display="http://football6.myfantasyleague.com/2013/detailed?L=59380&amp;W=1&amp;P=11015&amp;YEAR=2012"/>
    <hyperlink ref="G710" r:id="rId10043" display="http://football6.myfantasyleague.com/2013/detailed?L=59380&amp;W=2&amp;P=11015&amp;YEAR=2012"/>
    <hyperlink ref="H710" r:id="rId10044" display="http://football6.myfantasyleague.com/2013/detailed?L=59380&amp;W=3&amp;P=11015&amp;YEAR=2012"/>
    <hyperlink ref="J710" r:id="rId10045" display="http://football6.myfantasyleague.com/2013/detailed?L=59380&amp;W=5&amp;P=11015&amp;YEAR=2012"/>
    <hyperlink ref="K710" r:id="rId10046" display="http://football6.myfantasyleague.com/2013/detailed?L=59380&amp;W=6&amp;P=11015&amp;YEAR=2012"/>
    <hyperlink ref="L710" r:id="rId10047" display="http://football6.myfantasyleague.com/2013/detailed?L=59380&amp;W=7&amp;P=11015&amp;YEAR=2012"/>
    <hyperlink ref="M710" r:id="rId10048" display="http://football6.myfantasyleague.com/2013/detailed?L=59380&amp;W=8&amp;P=11015&amp;YEAR=2012"/>
    <hyperlink ref="N710" r:id="rId10049" display="http://football6.myfantasyleague.com/2013/detailed?L=59380&amp;W=9&amp;P=11015&amp;YEAR=2012"/>
    <hyperlink ref="O710" r:id="rId10050" display="http://football6.myfantasyleague.com/2013/detailed?L=59380&amp;W=10&amp;P=11015&amp;YEAR=2012"/>
    <hyperlink ref="P710" r:id="rId10051" display="http://football6.myfantasyleague.com/2013/detailed?L=59380&amp;W=11&amp;P=11015&amp;YEAR=2012"/>
    <hyperlink ref="Q710" r:id="rId10052" display="http://football6.myfantasyleague.com/2013/detailed?L=59380&amp;W=12&amp;P=11015&amp;YEAR=2012"/>
    <hyperlink ref="R710" r:id="rId10053" display="http://football6.myfantasyleague.com/2013/detailed?L=59380&amp;W=13&amp;P=11015&amp;YEAR=2012"/>
    <hyperlink ref="S710" r:id="rId10054" display="http://football6.myfantasyleague.com/2013/detailed?L=59380&amp;W=14&amp;P=11015&amp;YEAR=2012"/>
    <hyperlink ref="T710" r:id="rId10055" display="http://football6.myfantasyleague.com/2013/detailed?L=59380&amp;W=15&amp;P=11015&amp;YEAR=2012"/>
    <hyperlink ref="U710" r:id="rId10056" display="http://football6.myfantasyleague.com/2013/detailed?L=59380&amp;W=16&amp;P=11015&amp;YEAR=2012"/>
    <hyperlink ref="V710" r:id="rId10057" display="http://football6.myfantasyleague.com/2013/detailed?L=59380&amp;W=17&amp;P=11015&amp;YEAR=2012"/>
    <hyperlink ref="C711" r:id="rId10058" tooltip="Week 1: at Bears Sun 10:00 a.m. PT" display="http://football6.myfantasyleague.com/2013/player?L=59380&amp;P=7818"/>
    <hyperlink ref="D711" r:id="rId10059" display="http://football6.myfantasyleague.com/2013/player?L=59380&amp;P=7818&amp;YEAR=2012"/>
    <hyperlink ref="F711" r:id="rId10060" display="http://football6.myfantasyleague.com/2013/detailed?L=59380&amp;W=1&amp;P=7818&amp;YEAR=2012"/>
    <hyperlink ref="G711" r:id="rId10061" display="http://football6.myfantasyleague.com/2013/detailed?L=59380&amp;W=2&amp;P=7818&amp;YEAR=2012"/>
    <hyperlink ref="H711" r:id="rId10062" display="http://football6.myfantasyleague.com/2013/detailed?L=59380&amp;W=3&amp;P=7818&amp;YEAR=2012"/>
    <hyperlink ref="I711" r:id="rId10063" display="http://football6.myfantasyleague.com/2013/detailed?L=59380&amp;W=4&amp;P=7818&amp;YEAR=2012"/>
    <hyperlink ref="J711" r:id="rId10064" display="http://football6.myfantasyleague.com/2013/detailed?L=59380&amp;W=5&amp;P=7818&amp;YEAR=2012"/>
    <hyperlink ref="K711" r:id="rId10065" display="http://football6.myfantasyleague.com/2013/detailed?L=59380&amp;W=6&amp;P=7818&amp;YEAR=2012"/>
    <hyperlink ref="L711" r:id="rId10066" display="http://football6.myfantasyleague.com/2013/detailed?L=59380&amp;W=7&amp;P=7818&amp;YEAR=2012"/>
    <hyperlink ref="N711" r:id="rId10067" display="http://football6.myfantasyleague.com/2013/detailed?L=59380&amp;W=9&amp;P=7818&amp;YEAR=2012"/>
    <hyperlink ref="O711" r:id="rId10068" display="http://football6.myfantasyleague.com/2013/detailed?L=59380&amp;W=10&amp;P=7818&amp;YEAR=2012"/>
    <hyperlink ref="P711" r:id="rId10069" display="http://football6.myfantasyleague.com/2013/detailed?L=59380&amp;W=11&amp;P=7818&amp;YEAR=2012"/>
    <hyperlink ref="Q711" r:id="rId10070" display="http://football6.myfantasyleague.com/2013/detailed?L=59380&amp;W=12&amp;P=7818&amp;YEAR=2012"/>
    <hyperlink ref="R711" r:id="rId10071" display="http://football6.myfantasyleague.com/2013/detailed?L=59380&amp;W=13&amp;P=7818&amp;YEAR=2012"/>
    <hyperlink ref="S711" r:id="rId10072" display="http://football6.myfantasyleague.com/2013/detailed?L=59380&amp;W=14&amp;P=7818&amp;YEAR=2012"/>
    <hyperlink ref="T711" r:id="rId10073" display="http://football6.myfantasyleague.com/2013/detailed?L=59380&amp;W=15&amp;P=7818&amp;YEAR=2012"/>
    <hyperlink ref="U711" r:id="rId10074" display="http://football6.myfantasyleague.com/2013/detailed?L=59380&amp;W=16&amp;P=7818&amp;YEAR=2012"/>
    <hyperlink ref="V711" r:id="rId10075" display="http://football6.myfantasyleague.com/2013/detailed?L=59380&amp;W=17&amp;P=7818&amp;YEAR=2012"/>
    <hyperlink ref="C712" r:id="rId10076" tooltip="Week 1: at Broncos Thu 5:30 p.m. PT" display="http://football6.myfantasyleague.com/2013/player?L=59380&amp;P=9963"/>
    <hyperlink ref="D712" r:id="rId10077" display="http://football6.myfantasyleague.com/2013/player?L=59380&amp;P=9963&amp;YEAR=2012"/>
    <hyperlink ref="F712" r:id="rId10078" display="http://football6.myfantasyleague.com/2013/detailed?L=59380&amp;W=1&amp;P=9963&amp;YEAR=2012"/>
    <hyperlink ref="G712" r:id="rId10079" display="http://football6.myfantasyleague.com/2013/detailed?L=59380&amp;W=2&amp;P=9963&amp;YEAR=2012"/>
    <hyperlink ref="H712" r:id="rId10080" display="http://football6.myfantasyleague.com/2013/detailed?L=59380&amp;W=3&amp;P=9963&amp;YEAR=2012"/>
    <hyperlink ref="I712" r:id="rId10081" display="http://football6.myfantasyleague.com/2013/detailed?L=59380&amp;W=4&amp;P=9963&amp;YEAR=2012"/>
    <hyperlink ref="J712" r:id="rId10082" display="http://football6.myfantasyleague.com/2013/detailed?L=59380&amp;W=5&amp;P=9963&amp;YEAR=2012"/>
    <hyperlink ref="K712" r:id="rId10083" display="http://football6.myfantasyleague.com/2013/detailed?L=59380&amp;W=6&amp;P=9963&amp;YEAR=2012"/>
    <hyperlink ref="L712" r:id="rId10084" display="http://football6.myfantasyleague.com/2013/detailed?L=59380&amp;W=7&amp;P=9963&amp;YEAR=2012"/>
    <hyperlink ref="N712" r:id="rId10085" display="http://football6.myfantasyleague.com/2013/detailed?L=59380&amp;W=9&amp;P=9963&amp;YEAR=2012"/>
    <hyperlink ref="O712" r:id="rId10086" display="http://football6.myfantasyleague.com/2013/detailed?L=59380&amp;W=10&amp;P=9963&amp;YEAR=2012"/>
    <hyperlink ref="P712" r:id="rId10087" display="http://football6.myfantasyleague.com/2013/detailed?L=59380&amp;W=11&amp;P=9963&amp;YEAR=2012"/>
    <hyperlink ref="Q712" r:id="rId10088" display="http://football6.myfantasyleague.com/2013/detailed?L=59380&amp;W=12&amp;P=9963&amp;YEAR=2012"/>
    <hyperlink ref="R712" r:id="rId10089" display="http://football6.myfantasyleague.com/2013/detailed?L=59380&amp;W=13&amp;P=9963&amp;YEAR=2012"/>
    <hyperlink ref="S712" r:id="rId10090" display="http://football6.myfantasyleague.com/2013/detailed?L=59380&amp;W=14&amp;P=9963&amp;YEAR=2012"/>
    <hyperlink ref="T712" r:id="rId10091" display="http://football6.myfantasyleague.com/2013/detailed?L=59380&amp;W=15&amp;P=9963&amp;YEAR=2012"/>
    <hyperlink ref="U712" r:id="rId10092" display="http://football6.myfantasyleague.com/2013/detailed?L=59380&amp;W=16&amp;P=9963&amp;YEAR=2012"/>
    <hyperlink ref="V712" r:id="rId10093" display="http://football6.myfantasyleague.com/2013/detailed?L=59380&amp;W=17&amp;P=9963&amp;YEAR=2012"/>
    <hyperlink ref="C713" r:id="rId10094" tooltip="Week 1: at 49ers Sun 1:25 p.m. PT" display="http://football6.myfantasyleague.com/2013/player?L=59380&amp;P=9648"/>
    <hyperlink ref="D713" r:id="rId10095" display="http://football6.myfantasyleague.com/2013/player?L=59380&amp;P=9648&amp;YEAR=2012"/>
    <hyperlink ref="F713" r:id="rId10096" display="http://football6.myfantasyleague.com/2013/detailed?L=59380&amp;W=1&amp;P=9648&amp;YEAR=2012"/>
    <hyperlink ref="G713" r:id="rId10097" display="http://football6.myfantasyleague.com/2013/detailed?L=59380&amp;W=2&amp;P=9648&amp;YEAR=2012"/>
    <hyperlink ref="H713" r:id="rId10098" display="http://football6.myfantasyleague.com/2013/detailed?L=59380&amp;W=3&amp;P=9648&amp;YEAR=2012"/>
    <hyperlink ref="I713" r:id="rId10099" display="http://football6.myfantasyleague.com/2013/detailed?L=59380&amp;W=4&amp;P=9648&amp;YEAR=2012"/>
    <hyperlink ref="J713" r:id="rId10100" display="http://football6.myfantasyleague.com/2013/detailed?L=59380&amp;W=5&amp;P=9648&amp;YEAR=2012"/>
    <hyperlink ref="K713" r:id="rId10101" display="http://football6.myfantasyleague.com/2013/detailed?L=59380&amp;W=6&amp;P=9648&amp;YEAR=2012"/>
    <hyperlink ref="L713" r:id="rId10102" display="http://football6.myfantasyleague.com/2013/detailed?L=59380&amp;W=7&amp;P=9648&amp;YEAR=2012"/>
    <hyperlink ref="M713" r:id="rId10103" display="http://football6.myfantasyleague.com/2013/detailed?L=59380&amp;W=8&amp;P=9648&amp;YEAR=2012"/>
    <hyperlink ref="N713" r:id="rId10104" display="http://football6.myfantasyleague.com/2013/detailed?L=59380&amp;W=9&amp;P=9648&amp;YEAR=2012"/>
    <hyperlink ref="P713" r:id="rId10105" display="http://football6.myfantasyleague.com/2013/detailed?L=59380&amp;W=11&amp;P=9648&amp;YEAR=2012"/>
    <hyperlink ref="Q713" r:id="rId10106" display="http://football6.myfantasyleague.com/2013/detailed?L=59380&amp;W=12&amp;P=9648&amp;YEAR=2012"/>
    <hyperlink ref="R713" r:id="rId10107" display="http://football6.myfantasyleague.com/2013/detailed?L=59380&amp;W=13&amp;P=9648&amp;YEAR=2012"/>
    <hyperlink ref="S713" r:id="rId10108" display="http://football6.myfantasyleague.com/2013/detailed?L=59380&amp;W=14&amp;P=9648&amp;YEAR=2012"/>
    <hyperlink ref="T713" r:id="rId10109" display="http://football6.myfantasyleague.com/2013/detailed?L=59380&amp;W=15&amp;P=9648&amp;YEAR=2012"/>
    <hyperlink ref="U713" r:id="rId10110" display="http://football6.myfantasyleague.com/2013/detailed?L=59380&amp;W=16&amp;P=9648&amp;YEAR=2012"/>
    <hyperlink ref="V713" r:id="rId10111" display="http://football6.myfantasyleague.com/2013/detailed?L=59380&amp;W=17&amp;P=9648&amp;YEAR=2012"/>
    <hyperlink ref="W713" r:id="rId10112" tooltip="Franchise home page" display="http://football6.myfantasyleague.com/2013/options?L=59380&amp;F=0009&amp;O=07"/>
    <hyperlink ref="C714" r:id="rId10113" tooltip="Week 1: at Bills Sun 10:00 a.m. PT" display="http://football6.myfantasyleague.com/2013/player?L=59380&amp;P=10753"/>
    <hyperlink ref="D714" r:id="rId10114" display="http://football6.myfantasyleague.com/2013/player?L=59380&amp;P=10753&amp;YEAR=2012"/>
    <hyperlink ref="F714" r:id="rId10115" display="http://football6.myfantasyleague.com/2013/detailed?L=59380&amp;W=1&amp;P=10753&amp;YEAR=2012"/>
    <hyperlink ref="G714" r:id="rId10116" display="http://football6.myfantasyleague.com/2013/detailed?L=59380&amp;W=2&amp;P=10753&amp;YEAR=2012"/>
    <hyperlink ref="H714" r:id="rId10117" display="http://football6.myfantasyleague.com/2013/detailed?L=59380&amp;W=3&amp;P=10753&amp;YEAR=2012"/>
    <hyperlink ref="I714" r:id="rId10118" display="http://football6.myfantasyleague.com/2013/detailed?L=59380&amp;W=4&amp;P=10753&amp;YEAR=2012"/>
    <hyperlink ref="J714" r:id="rId10119" display="http://football6.myfantasyleague.com/2013/detailed?L=59380&amp;W=5&amp;P=10753&amp;YEAR=2012"/>
    <hyperlink ref="K714" r:id="rId10120" display="http://football6.myfantasyleague.com/2013/detailed?L=59380&amp;W=6&amp;P=10753&amp;YEAR=2012"/>
    <hyperlink ref="L714" r:id="rId10121" display="http://football6.myfantasyleague.com/2013/detailed?L=59380&amp;W=7&amp;P=10753&amp;YEAR=2012"/>
    <hyperlink ref="M714" r:id="rId10122" display="http://football6.myfantasyleague.com/2013/detailed?L=59380&amp;W=8&amp;P=10753&amp;YEAR=2012"/>
    <hyperlink ref="O714" r:id="rId10123" display="http://football6.myfantasyleague.com/2013/detailed?L=59380&amp;W=10&amp;P=10753&amp;YEAR=2012"/>
    <hyperlink ref="P714" r:id="rId10124" display="http://football6.myfantasyleague.com/2013/detailed?L=59380&amp;W=11&amp;P=10753&amp;YEAR=2012"/>
    <hyperlink ref="S714" r:id="rId10125" display="http://football6.myfantasyleague.com/2013/detailed?L=59380&amp;W=14&amp;P=10753&amp;YEAR=2012"/>
    <hyperlink ref="T714" r:id="rId10126" display="http://football6.myfantasyleague.com/2013/detailed?L=59380&amp;W=15&amp;P=10753&amp;YEAR=2012"/>
    <hyperlink ref="U714" r:id="rId10127" display="http://football6.myfantasyleague.com/2013/detailed?L=59380&amp;W=16&amp;P=10753&amp;YEAR=2012"/>
    <hyperlink ref="V714" r:id="rId10128" display="http://football6.myfantasyleague.com/2013/detailed?L=59380&amp;W=17&amp;P=10753&amp;YEAR=2012"/>
    <hyperlink ref="W714" r:id="rId10129" tooltip="Franchise home page" display="http://football6.myfantasyleague.com/2013/options?L=59380&amp;F=0006&amp;O=07"/>
    <hyperlink ref="C715" r:id="rId10130" tooltip="Week 1: Bye" display="http://football6.myfantasyleague.com/2013/player?L=59380&amp;P=10098"/>
    <hyperlink ref="D715" r:id="rId10131" display="http://football6.myfantasyleague.com/2013/player?L=59380&amp;P=10098&amp;YEAR=2012"/>
    <hyperlink ref="F715" r:id="rId10132" display="http://football6.myfantasyleague.com/2013/detailed?L=59380&amp;W=1&amp;P=10098&amp;YEAR=2012"/>
    <hyperlink ref="G715" r:id="rId10133" display="http://football6.myfantasyleague.com/2013/detailed?L=59380&amp;W=2&amp;P=10098&amp;YEAR=2012"/>
    <hyperlink ref="H715" r:id="rId10134" display="http://football6.myfantasyleague.com/2013/detailed?L=59380&amp;W=3&amp;P=10098&amp;YEAR=2012"/>
    <hyperlink ref="I715" r:id="rId10135" display="http://football6.myfantasyleague.com/2013/detailed?L=59380&amp;W=4&amp;P=10098&amp;YEAR=2012"/>
    <hyperlink ref="J715" r:id="rId10136" display="http://football6.myfantasyleague.com/2013/detailed?L=59380&amp;W=5&amp;P=10098&amp;YEAR=2012"/>
    <hyperlink ref="K715" r:id="rId10137" display="http://football6.myfantasyleague.com/2013/detailed?L=59380&amp;W=6&amp;P=10098&amp;YEAR=2012"/>
    <hyperlink ref="L715" r:id="rId10138" display="http://football6.myfantasyleague.com/2013/detailed?L=59380&amp;W=7&amp;P=10098&amp;YEAR=2012"/>
    <hyperlink ref="N715" r:id="rId10139" display="http://football6.myfantasyleague.com/2013/detailed?L=59380&amp;W=9&amp;P=10098&amp;YEAR=2012"/>
    <hyperlink ref="O715" r:id="rId10140" display="http://football6.myfantasyleague.com/2013/detailed?L=59380&amp;W=10&amp;P=10098&amp;YEAR=2012"/>
    <hyperlink ref="P715" r:id="rId10141" display="http://football6.myfantasyleague.com/2013/detailed?L=59380&amp;W=11&amp;P=10098&amp;YEAR=2012"/>
    <hyperlink ref="Q715" r:id="rId10142" display="http://football6.myfantasyleague.com/2013/detailed?L=59380&amp;W=12&amp;P=10098&amp;YEAR=2012"/>
    <hyperlink ref="S715" r:id="rId10143" display="http://football6.myfantasyleague.com/2013/detailed?L=59380&amp;W=14&amp;P=10098&amp;YEAR=2012"/>
    <hyperlink ref="C716" r:id="rId10144" tooltip="Week 1: at Redskins Mon 4:10 p.m. PT" display="http://football6.myfantasyleague.com/2013/player?L=59380&amp;P=9079"/>
    <hyperlink ref="D716" r:id="rId10145" display="http://football6.myfantasyleague.com/2013/player?L=59380&amp;P=9079&amp;YEAR=2012"/>
    <hyperlink ref="F716" r:id="rId10146" display="http://football6.myfantasyleague.com/2013/detailed?L=59380&amp;W=1&amp;P=9079&amp;YEAR=2012"/>
    <hyperlink ref="G716" r:id="rId10147" display="http://football6.myfantasyleague.com/2013/detailed?L=59380&amp;W=2&amp;P=9079&amp;YEAR=2012"/>
    <hyperlink ref="H716" r:id="rId10148" display="http://football6.myfantasyleague.com/2013/detailed?L=59380&amp;W=3&amp;P=9079&amp;YEAR=2012"/>
    <hyperlink ref="I716" r:id="rId10149" display="http://football6.myfantasyleague.com/2013/detailed?L=59380&amp;W=4&amp;P=9079&amp;YEAR=2012"/>
    <hyperlink ref="K716" r:id="rId10150" display="http://football6.myfantasyleague.com/2013/detailed?L=59380&amp;W=6&amp;P=9079&amp;YEAR=2012"/>
    <hyperlink ref="L716" r:id="rId10151" display="http://football6.myfantasyleague.com/2013/detailed?L=59380&amp;W=7&amp;P=9079&amp;YEAR=2012"/>
    <hyperlink ref="M716" r:id="rId10152" display="http://football6.myfantasyleague.com/2013/detailed?L=59380&amp;W=8&amp;P=9079&amp;YEAR=2012"/>
    <hyperlink ref="N716" r:id="rId10153" display="http://football6.myfantasyleague.com/2013/detailed?L=59380&amp;W=9&amp;P=9079&amp;YEAR=2012"/>
    <hyperlink ref="O716" r:id="rId10154" display="http://football6.myfantasyleague.com/2013/detailed?L=59380&amp;W=10&amp;P=9079&amp;YEAR=2012"/>
    <hyperlink ref="P716" r:id="rId10155" display="http://football6.myfantasyleague.com/2013/detailed?L=59380&amp;W=11&amp;P=9079&amp;YEAR=2012"/>
    <hyperlink ref="Q716" r:id="rId10156" display="http://football6.myfantasyleague.com/2013/detailed?L=59380&amp;W=12&amp;P=9079&amp;YEAR=2012"/>
    <hyperlink ref="R716" r:id="rId10157" display="http://football6.myfantasyleague.com/2013/detailed?L=59380&amp;W=13&amp;P=9079&amp;YEAR=2012"/>
    <hyperlink ref="S716" r:id="rId10158" display="http://football6.myfantasyleague.com/2013/detailed?L=59380&amp;W=14&amp;P=9079&amp;YEAR=2012"/>
    <hyperlink ref="T716" r:id="rId10159" display="http://football6.myfantasyleague.com/2013/detailed?L=59380&amp;W=15&amp;P=9079&amp;YEAR=2012"/>
    <hyperlink ref="U716" r:id="rId10160" display="http://football6.myfantasyleague.com/2013/detailed?L=59380&amp;W=16&amp;P=9079&amp;YEAR=2012"/>
    <hyperlink ref="V716" r:id="rId10161" display="http://football6.myfantasyleague.com/2013/detailed?L=59380&amp;W=17&amp;P=9079&amp;YEAR=2012"/>
    <hyperlink ref="C717" r:id="rId10162" tooltip="Week 1: at Chargers Mon 7:20 p.m. PT" display="http://football6.myfantasyleague.com/2013/player?L=59380&amp;P=7445"/>
    <hyperlink ref="D717" r:id="rId10163" display="http://football6.myfantasyleague.com/2013/player?L=59380&amp;P=7445&amp;YEAR=2012"/>
    <hyperlink ref="F717" r:id="rId10164" display="http://football6.myfantasyleague.com/2013/detailed?L=59380&amp;W=1&amp;P=7445&amp;YEAR=2012"/>
    <hyperlink ref="G717" r:id="rId10165" display="http://football6.myfantasyleague.com/2013/detailed?L=59380&amp;W=2&amp;P=7445&amp;YEAR=2012"/>
    <hyperlink ref="H717" r:id="rId10166" display="http://football6.myfantasyleague.com/2013/detailed?L=59380&amp;W=3&amp;P=7445&amp;YEAR=2012"/>
    <hyperlink ref="I717" r:id="rId10167" display="http://football6.myfantasyleague.com/2013/detailed?L=59380&amp;W=4&amp;P=7445&amp;YEAR=2012"/>
    <hyperlink ref="J717" r:id="rId10168" display="http://football6.myfantasyleague.com/2013/detailed?L=59380&amp;W=5&amp;P=7445&amp;YEAR=2012"/>
    <hyperlink ref="L717" r:id="rId10169" display="http://football6.myfantasyleague.com/2013/detailed?L=59380&amp;W=7&amp;P=7445&amp;YEAR=2012"/>
    <hyperlink ref="M717" r:id="rId10170" display="http://football6.myfantasyleague.com/2013/detailed?L=59380&amp;W=8&amp;P=7445&amp;YEAR=2012"/>
    <hyperlink ref="R717" r:id="rId10171" display="http://football6.myfantasyleague.com/2013/detailed?L=59380&amp;W=13&amp;P=7445&amp;YEAR=2012"/>
    <hyperlink ref="S717" r:id="rId10172" display="http://football6.myfantasyleague.com/2013/detailed?L=59380&amp;W=14&amp;P=7445&amp;YEAR=2012"/>
    <hyperlink ref="T717" r:id="rId10173" display="http://football6.myfantasyleague.com/2013/detailed?L=59380&amp;W=15&amp;P=7445&amp;YEAR=2012"/>
    <hyperlink ref="U717" r:id="rId10174" display="http://football6.myfantasyleague.com/2013/detailed?L=59380&amp;W=16&amp;P=7445&amp;YEAR=2012"/>
    <hyperlink ref="V717" r:id="rId10175" display="http://football6.myfantasyleague.com/2013/detailed?L=59380&amp;W=17&amp;P=7445&amp;YEAR=2012"/>
    <hyperlink ref="C718" r:id="rId10176" tooltip="Week 1: at Steelers Sun 10:00 a.m. PT" display="http://football6.myfantasyleague.com/2013/player?L=59380&amp;P=10417"/>
    <hyperlink ref="D718" r:id="rId10177" display="http://football6.myfantasyleague.com/2013/player?L=59380&amp;P=10417&amp;YEAR=2012"/>
    <hyperlink ref="P718" r:id="rId10178" display="http://football6.myfantasyleague.com/2013/detailed?L=59380&amp;W=11&amp;P=10417&amp;YEAR=2012"/>
    <hyperlink ref="Q718" r:id="rId10179" display="http://football6.myfantasyleague.com/2013/detailed?L=59380&amp;W=12&amp;P=10417&amp;YEAR=2012"/>
    <hyperlink ref="R718" r:id="rId10180" display="http://football6.myfantasyleague.com/2013/detailed?L=59380&amp;W=13&amp;P=10417&amp;YEAR=2012"/>
    <hyperlink ref="S718" r:id="rId10181" display="http://football6.myfantasyleague.com/2013/detailed?L=59380&amp;W=14&amp;P=10417&amp;YEAR=2012"/>
    <hyperlink ref="T718" r:id="rId10182" display="http://football6.myfantasyleague.com/2013/detailed?L=59380&amp;W=15&amp;P=10417&amp;YEAR=2012"/>
    <hyperlink ref="U718" r:id="rId10183" display="http://football6.myfantasyleague.com/2013/detailed?L=59380&amp;W=16&amp;P=10417&amp;YEAR=2012"/>
    <hyperlink ref="C719" r:id="rId10184" tooltip="Week 1: at Broncos Thu 5:30 p.m. PT" display="http://football6.myfantasyleague.com/2013/player?L=59380&amp;P=8772"/>
    <hyperlink ref="D719" r:id="rId10185" display="http://football6.myfantasyleague.com/2013/player?L=59380&amp;P=8772&amp;YEAR=2012"/>
    <hyperlink ref="F719" r:id="rId10186" display="http://football6.myfantasyleague.com/2013/detailed?L=59380&amp;W=1&amp;P=8772&amp;YEAR=2012"/>
    <hyperlink ref="G719" r:id="rId10187" display="http://football6.myfantasyleague.com/2013/detailed?L=59380&amp;W=2&amp;P=8772&amp;YEAR=2012"/>
    <hyperlink ref="H719" r:id="rId10188" display="http://football6.myfantasyleague.com/2013/detailed?L=59380&amp;W=3&amp;P=8772&amp;YEAR=2012"/>
    <hyperlink ref="I719" r:id="rId10189" display="http://football6.myfantasyleague.com/2013/detailed?L=59380&amp;W=4&amp;P=8772&amp;YEAR=2012"/>
    <hyperlink ref="J719" r:id="rId10190" display="http://football6.myfantasyleague.com/2013/detailed?L=59380&amp;W=5&amp;P=8772&amp;YEAR=2012"/>
    <hyperlink ref="K719" r:id="rId10191" display="http://football6.myfantasyleague.com/2013/detailed?L=59380&amp;W=6&amp;P=8772&amp;YEAR=2012"/>
    <hyperlink ref="L719" r:id="rId10192" display="http://football6.myfantasyleague.com/2013/detailed?L=59380&amp;W=7&amp;P=8772&amp;YEAR=2012"/>
    <hyperlink ref="N719" r:id="rId10193" display="http://football6.myfantasyleague.com/2013/detailed?L=59380&amp;W=9&amp;P=8772&amp;YEAR=2012"/>
    <hyperlink ref="O719" r:id="rId10194" display="http://football6.myfantasyleague.com/2013/detailed?L=59380&amp;W=10&amp;P=8772&amp;YEAR=2012"/>
    <hyperlink ref="P719" r:id="rId10195" display="http://football6.myfantasyleague.com/2013/detailed?L=59380&amp;W=11&amp;P=8772&amp;YEAR=2012"/>
    <hyperlink ref="Q719" r:id="rId10196" display="http://football6.myfantasyleague.com/2013/detailed?L=59380&amp;W=12&amp;P=8772&amp;YEAR=2012"/>
    <hyperlink ref="R719" r:id="rId10197" display="http://football6.myfantasyleague.com/2013/detailed?L=59380&amp;W=13&amp;P=8772&amp;YEAR=2012"/>
    <hyperlink ref="S719" r:id="rId10198" display="http://football6.myfantasyleague.com/2013/detailed?L=59380&amp;W=14&amp;P=8772&amp;YEAR=2012"/>
    <hyperlink ref="T719" r:id="rId10199" display="http://football6.myfantasyleague.com/2013/detailed?L=59380&amp;W=15&amp;P=8772&amp;YEAR=2012"/>
    <hyperlink ref="U719" r:id="rId10200" display="http://football6.myfantasyleague.com/2013/detailed?L=59380&amp;W=16&amp;P=8772&amp;YEAR=2012"/>
    <hyperlink ref="V719" r:id="rId10201" display="http://football6.myfantasyleague.com/2013/detailed?L=59380&amp;W=17&amp;P=8772&amp;YEAR=2012"/>
    <hyperlink ref="C720" r:id="rId10202" tooltip="Week 1: at 49ers Sun 1:25 p.m. PT" display="http://football6.myfantasyleague.com/2013/player?L=59380&amp;P=8776"/>
    <hyperlink ref="D720" r:id="rId10203" display="http://football6.myfantasyleague.com/2013/player?L=59380&amp;P=8776&amp;YEAR=2012"/>
    <hyperlink ref="F720" r:id="rId10204" display="http://football6.myfantasyleague.com/2013/detailed?L=59380&amp;W=1&amp;P=8776&amp;YEAR=2012"/>
    <hyperlink ref="G720" r:id="rId10205" display="http://football6.myfantasyleague.com/2013/detailed?L=59380&amp;W=2&amp;P=8776&amp;YEAR=2012"/>
    <hyperlink ref="H720" r:id="rId10206" display="http://football6.myfantasyleague.com/2013/detailed?L=59380&amp;W=3&amp;P=8776&amp;YEAR=2012"/>
    <hyperlink ref="I720" r:id="rId10207" display="http://football6.myfantasyleague.com/2013/detailed?L=59380&amp;W=4&amp;P=8776&amp;YEAR=2012"/>
    <hyperlink ref="J720" r:id="rId10208" display="http://football6.myfantasyleague.com/2013/detailed?L=59380&amp;W=5&amp;P=8776&amp;YEAR=2012"/>
    <hyperlink ref="K720" r:id="rId10209" display="http://football6.myfantasyleague.com/2013/detailed?L=59380&amp;W=6&amp;P=8776&amp;YEAR=2012"/>
    <hyperlink ref="L720" r:id="rId10210" display="http://football6.myfantasyleague.com/2013/detailed?L=59380&amp;W=7&amp;P=8776&amp;YEAR=2012"/>
    <hyperlink ref="M720" r:id="rId10211" display="http://football6.myfantasyleague.com/2013/detailed?L=59380&amp;W=8&amp;P=8776&amp;YEAR=2012"/>
    <hyperlink ref="N720" r:id="rId10212" display="http://football6.myfantasyleague.com/2013/detailed?L=59380&amp;W=9&amp;P=8776&amp;YEAR=2012"/>
    <hyperlink ref="P720" r:id="rId10213" display="http://football6.myfantasyleague.com/2013/detailed?L=59380&amp;W=11&amp;P=8776&amp;YEAR=2012"/>
    <hyperlink ref="Q720" r:id="rId10214" display="http://football6.myfantasyleague.com/2013/detailed?L=59380&amp;W=12&amp;P=8776&amp;YEAR=2012"/>
    <hyperlink ref="R720" r:id="rId10215" display="http://football6.myfantasyleague.com/2013/detailed?L=59380&amp;W=13&amp;P=8776&amp;YEAR=2012"/>
    <hyperlink ref="S720" r:id="rId10216" display="http://football6.myfantasyleague.com/2013/detailed?L=59380&amp;W=14&amp;P=8776&amp;YEAR=2012"/>
    <hyperlink ref="T720" r:id="rId10217" display="http://football6.myfantasyleague.com/2013/detailed?L=59380&amp;W=15&amp;P=8776&amp;YEAR=2012"/>
    <hyperlink ref="U720" r:id="rId10218" display="http://football6.myfantasyleague.com/2013/detailed?L=59380&amp;W=16&amp;P=8776&amp;YEAR=2012"/>
    <hyperlink ref="V720" r:id="rId10219" display="http://football6.myfantasyleague.com/2013/detailed?L=59380&amp;W=17&amp;P=8776&amp;YEAR=2012"/>
    <hyperlink ref="W720" r:id="rId10220" tooltip="Franchise home page" display="http://football6.myfantasyleague.com/2013/options?L=59380&amp;F=0002&amp;O=07"/>
    <hyperlink ref="C721" r:id="rId10221" tooltip="Week 1: vs Vikings Sun 10:00 a.m. PT" display="http://football6.myfantasyleague.com/2013/player?L=59380&amp;P=9126"/>
    <hyperlink ref="D721" r:id="rId10222" display="http://football6.myfantasyleague.com/2013/player?L=59380&amp;P=9126&amp;YEAR=2012"/>
    <hyperlink ref="F721" r:id="rId10223" display="http://football6.myfantasyleague.com/2013/detailed?L=59380&amp;W=1&amp;P=9126&amp;YEAR=2012"/>
    <hyperlink ref="G721" r:id="rId10224" display="http://football6.myfantasyleague.com/2013/detailed?L=59380&amp;W=2&amp;P=9126&amp;YEAR=2012"/>
    <hyperlink ref="H721" r:id="rId10225" display="http://football6.myfantasyleague.com/2013/detailed?L=59380&amp;W=3&amp;P=9126&amp;YEAR=2012"/>
    <hyperlink ref="I721" r:id="rId10226" display="http://football6.myfantasyleague.com/2013/detailed?L=59380&amp;W=4&amp;P=9126&amp;YEAR=2012"/>
    <hyperlink ref="J721" r:id="rId10227" display="http://football6.myfantasyleague.com/2013/detailed?L=59380&amp;W=5&amp;P=9126&amp;YEAR=2012"/>
    <hyperlink ref="K721" r:id="rId10228" display="http://football6.myfantasyleague.com/2013/detailed?L=59380&amp;W=6&amp;P=9126&amp;YEAR=2012"/>
    <hyperlink ref="L721" r:id="rId10229" display="http://football6.myfantasyleague.com/2013/detailed?L=59380&amp;W=7&amp;P=9126&amp;YEAR=2012"/>
    <hyperlink ref="O721" r:id="rId10230" display="http://football6.myfantasyleague.com/2013/detailed?L=59380&amp;W=10&amp;P=9126&amp;YEAR=2012"/>
    <hyperlink ref="Q721" r:id="rId10231" display="http://football6.myfantasyleague.com/2013/detailed?L=59380&amp;W=12&amp;P=9126&amp;YEAR=2012"/>
    <hyperlink ref="R721" r:id="rId10232" display="http://football6.myfantasyleague.com/2013/detailed?L=59380&amp;W=13&amp;P=9126&amp;YEAR=2012"/>
    <hyperlink ref="S721" r:id="rId10233" display="http://football6.myfantasyleague.com/2013/detailed?L=59380&amp;W=14&amp;P=9126&amp;YEAR=2012"/>
    <hyperlink ref="T721" r:id="rId10234" display="http://football6.myfantasyleague.com/2013/detailed?L=59380&amp;W=15&amp;P=9126&amp;YEAR=2012"/>
    <hyperlink ref="C722" r:id="rId10235" tooltip="Week 1: at Saints Sun 10:00 a.m. PT" display="http://football6.myfantasyleague.com/2013/player?L=59380&amp;P=10271"/>
    <hyperlink ref="D722" r:id="rId10236" display="http://football6.myfantasyleague.com/2013/player?L=59380&amp;P=10271&amp;YEAR=2012"/>
    <hyperlink ref="F722" r:id="rId10237" display="http://football6.myfantasyleague.com/2013/detailed?L=59380&amp;W=1&amp;P=10271&amp;YEAR=2012"/>
    <hyperlink ref="G722" r:id="rId10238" display="http://football6.myfantasyleague.com/2013/detailed?L=59380&amp;W=2&amp;P=10271&amp;YEAR=2012"/>
    <hyperlink ref="H722" r:id="rId10239" display="http://football6.myfantasyleague.com/2013/detailed?L=59380&amp;W=3&amp;P=10271&amp;YEAR=2012"/>
    <hyperlink ref="I722" r:id="rId10240" display="http://football6.myfantasyleague.com/2013/detailed?L=59380&amp;W=4&amp;P=10271&amp;YEAR=2012"/>
    <hyperlink ref="J722" r:id="rId10241" display="http://football6.myfantasyleague.com/2013/detailed?L=59380&amp;W=5&amp;P=10271&amp;YEAR=2012"/>
    <hyperlink ref="K722" r:id="rId10242" display="http://football6.myfantasyleague.com/2013/detailed?L=59380&amp;W=6&amp;P=10271&amp;YEAR=2012"/>
    <hyperlink ref="M722" r:id="rId10243" display="http://football6.myfantasyleague.com/2013/detailed?L=59380&amp;W=8&amp;P=10271&amp;YEAR=2012"/>
    <hyperlink ref="N722" r:id="rId10244" display="http://football6.myfantasyleague.com/2013/detailed?L=59380&amp;W=9&amp;P=10271&amp;YEAR=2012"/>
    <hyperlink ref="O722" r:id="rId10245" display="http://football6.myfantasyleague.com/2013/detailed?L=59380&amp;W=10&amp;P=10271&amp;YEAR=2012"/>
    <hyperlink ref="P722" r:id="rId10246" display="http://football6.myfantasyleague.com/2013/detailed?L=59380&amp;W=11&amp;P=10271&amp;YEAR=2012"/>
    <hyperlink ref="Q722" r:id="rId10247" display="http://football6.myfantasyleague.com/2013/detailed?L=59380&amp;W=12&amp;P=10271&amp;YEAR=2012"/>
    <hyperlink ref="R722" r:id="rId10248" display="http://football6.myfantasyleague.com/2013/detailed?L=59380&amp;W=13&amp;P=10271&amp;YEAR=2012"/>
    <hyperlink ref="S722" r:id="rId10249" display="http://football6.myfantasyleague.com/2013/detailed?L=59380&amp;W=14&amp;P=10271&amp;YEAR=2012"/>
    <hyperlink ref="T722" r:id="rId10250" display="http://football6.myfantasyleague.com/2013/detailed?L=59380&amp;W=15&amp;P=10271&amp;YEAR=2012"/>
    <hyperlink ref="U722" r:id="rId10251" display="http://football6.myfantasyleague.com/2013/detailed?L=59380&amp;W=16&amp;P=10271&amp;YEAR=2012"/>
    <hyperlink ref="V722" r:id="rId10252" display="http://football6.myfantasyleague.com/2013/detailed?L=59380&amp;W=17&amp;P=10271&amp;YEAR=2012"/>
    <hyperlink ref="W722" r:id="rId10253" tooltip="Franchise home page" display="http://football6.myfantasyleague.com/2013/options?L=59380&amp;F=0008&amp;O=07"/>
    <hyperlink ref="C723" r:id="rId10254" tooltip="Week 1: at Bears Sun 10:00 a.m. PT" display="http://football6.myfantasyleague.com/2013/player?L=59380&amp;P=10738"/>
    <hyperlink ref="D723" r:id="rId10255" display="http://football6.myfantasyleague.com/2013/player?L=59380&amp;P=10738&amp;YEAR=2012"/>
    <hyperlink ref="F723" r:id="rId10256" display="http://football6.myfantasyleague.com/2013/detailed?L=59380&amp;W=1&amp;P=10738&amp;YEAR=2012"/>
    <hyperlink ref="G723" r:id="rId10257" display="http://football6.myfantasyleague.com/2013/detailed?L=59380&amp;W=2&amp;P=10738&amp;YEAR=2012"/>
    <hyperlink ref="I723" r:id="rId10258" display="http://football6.myfantasyleague.com/2013/detailed?L=59380&amp;W=4&amp;P=10738&amp;YEAR=2012"/>
    <hyperlink ref="K723" r:id="rId10259" display="http://football6.myfantasyleague.com/2013/detailed?L=59380&amp;W=6&amp;P=10738&amp;YEAR=2012"/>
    <hyperlink ref="L723" r:id="rId10260" display="http://football6.myfantasyleague.com/2013/detailed?L=59380&amp;W=7&amp;P=10738&amp;YEAR=2012"/>
    <hyperlink ref="Q723" r:id="rId10261" display="http://football6.myfantasyleague.com/2013/detailed?L=59380&amp;W=12&amp;P=10738&amp;YEAR=2012"/>
    <hyperlink ref="R723" r:id="rId10262" display="http://football6.myfantasyleague.com/2013/detailed?L=59380&amp;W=13&amp;P=10738&amp;YEAR=2012"/>
    <hyperlink ref="S723" r:id="rId10263" display="http://football6.myfantasyleague.com/2013/detailed?L=59380&amp;W=14&amp;P=10738&amp;YEAR=2012"/>
    <hyperlink ref="T723" r:id="rId10264" display="http://football6.myfantasyleague.com/2013/detailed?L=59380&amp;W=15&amp;P=10738&amp;YEAR=2012"/>
    <hyperlink ref="U723" r:id="rId10265" display="http://football6.myfantasyleague.com/2013/detailed?L=59380&amp;W=16&amp;P=10738&amp;YEAR=2012"/>
    <hyperlink ref="V723" r:id="rId10266" display="http://football6.myfantasyleague.com/2013/detailed?L=59380&amp;W=17&amp;P=10738&amp;YEAR=2012"/>
    <hyperlink ref="C724" r:id="rId10267" tooltip="Week 1: at Browns Sun 10:00 a.m. PT" display="http://football6.myfantasyleague.com/2013/player?L=59380&amp;P=9966"/>
    <hyperlink ref="D724" r:id="rId10268" display="http://football6.myfantasyleague.com/2013/player?L=59380&amp;P=9966&amp;YEAR=2012"/>
    <hyperlink ref="F724" r:id="rId10269" display="http://football6.myfantasyleague.com/2013/detailed?L=59380&amp;W=1&amp;P=9966&amp;YEAR=2012"/>
    <hyperlink ref="G724" r:id="rId10270" display="http://football6.myfantasyleague.com/2013/detailed?L=59380&amp;W=2&amp;P=9966&amp;YEAR=2012"/>
    <hyperlink ref="H724" r:id="rId10271" display="http://football6.myfantasyleague.com/2013/detailed?L=59380&amp;W=3&amp;P=9966&amp;YEAR=2012"/>
    <hyperlink ref="I724" r:id="rId10272" display="http://football6.myfantasyleague.com/2013/detailed?L=59380&amp;W=4&amp;P=9966&amp;YEAR=2012"/>
    <hyperlink ref="J724" r:id="rId10273" display="http://football6.myfantasyleague.com/2013/detailed?L=59380&amp;W=5&amp;P=9966&amp;YEAR=2012"/>
    <hyperlink ref="K724" r:id="rId10274" display="http://football6.myfantasyleague.com/2013/detailed?L=59380&amp;W=6&amp;P=9966&amp;YEAR=2012"/>
    <hyperlink ref="M724" r:id="rId10275" display="http://football6.myfantasyleague.com/2013/detailed?L=59380&amp;W=8&amp;P=9966&amp;YEAR=2012"/>
    <hyperlink ref="N724" r:id="rId10276" display="http://football6.myfantasyleague.com/2013/detailed?L=59380&amp;W=9&amp;P=9966&amp;YEAR=2012"/>
    <hyperlink ref="O724" r:id="rId10277" display="http://football6.myfantasyleague.com/2013/detailed?L=59380&amp;W=10&amp;P=9966&amp;YEAR=2012"/>
    <hyperlink ref="P724" r:id="rId10278" display="http://football6.myfantasyleague.com/2013/detailed?L=59380&amp;W=11&amp;P=9966&amp;YEAR=2012"/>
    <hyperlink ref="Q724" r:id="rId10279" display="http://football6.myfantasyleague.com/2013/detailed?L=59380&amp;W=12&amp;P=9966&amp;YEAR=2012"/>
    <hyperlink ref="R724" r:id="rId10280" display="http://football6.myfantasyleague.com/2013/detailed?L=59380&amp;W=13&amp;P=9966&amp;YEAR=2012"/>
    <hyperlink ref="S724" r:id="rId10281" display="http://football6.myfantasyleague.com/2013/detailed?L=59380&amp;W=14&amp;P=9966&amp;YEAR=2012"/>
    <hyperlink ref="T724" r:id="rId10282" display="http://football6.myfantasyleague.com/2013/detailed?L=59380&amp;W=15&amp;P=9966&amp;YEAR=2012"/>
    <hyperlink ref="U724" r:id="rId10283" display="http://football6.myfantasyleague.com/2013/detailed?L=59380&amp;W=16&amp;P=9966&amp;YEAR=2012"/>
    <hyperlink ref="V724" r:id="rId10284" display="http://football6.myfantasyleague.com/2013/detailed?L=59380&amp;W=17&amp;P=9966&amp;YEAR=2012"/>
    <hyperlink ref="W724" r:id="rId10285" tooltip="Franchise home page" display="http://football6.myfantasyleague.com/2013/options?L=59380&amp;F=0009&amp;O=07"/>
    <hyperlink ref="C725" r:id="rId10286" tooltip="Week 1: at Colts Sun 10:00 a.m. PT" display="http://football6.myfantasyleague.com/2013/player?L=59380&amp;P=10368"/>
    <hyperlink ref="D725" r:id="rId10287" display="http://football6.myfantasyleague.com/2013/player?L=59380&amp;P=10368&amp;YEAR=2012"/>
    <hyperlink ref="F725" r:id="rId10288" display="http://football6.myfantasyleague.com/2013/detailed?L=59380&amp;W=1&amp;P=10368&amp;YEAR=2012"/>
    <hyperlink ref="G725" r:id="rId10289" display="http://football6.myfantasyleague.com/2013/detailed?L=59380&amp;W=2&amp;P=10368&amp;YEAR=2012"/>
    <hyperlink ref="H725" r:id="rId10290" display="http://football6.myfantasyleague.com/2013/detailed?L=59380&amp;W=3&amp;P=10368&amp;YEAR=2012"/>
    <hyperlink ref="I725" r:id="rId10291" display="http://football6.myfantasyleague.com/2013/detailed?L=59380&amp;W=4&amp;P=10368&amp;YEAR=2012"/>
    <hyperlink ref="K725" r:id="rId10292" display="http://football6.myfantasyleague.com/2013/detailed?L=59380&amp;W=6&amp;P=10368&amp;YEAR=2012"/>
    <hyperlink ref="N725" r:id="rId10293" display="http://football6.myfantasyleague.com/2013/detailed?L=59380&amp;W=9&amp;P=10368&amp;YEAR=2012"/>
    <hyperlink ref="O725" r:id="rId10294" display="http://football6.myfantasyleague.com/2013/detailed?L=59380&amp;W=10&amp;P=10368&amp;YEAR=2012"/>
    <hyperlink ref="P725" r:id="rId10295" display="http://football6.myfantasyleague.com/2013/detailed?L=59380&amp;W=11&amp;P=10368&amp;YEAR=2012"/>
    <hyperlink ref="Q725" r:id="rId10296" display="http://football6.myfantasyleague.com/2013/detailed?L=59380&amp;W=12&amp;P=10368&amp;YEAR=2012"/>
    <hyperlink ref="R725" r:id="rId10297" display="http://football6.myfantasyleague.com/2013/detailed?L=59380&amp;W=13&amp;P=10368&amp;YEAR=2012"/>
    <hyperlink ref="S725" r:id="rId10298" display="http://football6.myfantasyleague.com/2013/detailed?L=59380&amp;W=14&amp;P=10368&amp;YEAR=2012"/>
    <hyperlink ref="T725" r:id="rId10299" display="http://football6.myfantasyleague.com/2013/detailed?L=59380&amp;W=15&amp;P=10368&amp;YEAR=2012"/>
    <hyperlink ref="U725" r:id="rId10300" display="http://football6.myfantasyleague.com/2013/detailed?L=59380&amp;W=16&amp;P=10368&amp;YEAR=2012"/>
    <hyperlink ref="V725" r:id="rId10301" display="http://football6.myfantasyleague.com/2013/detailed?L=59380&amp;W=17&amp;P=10368&amp;YEAR=2012"/>
    <hyperlink ref="C726" r:id="rId10302" tooltip="Week 1: vs Chiefs Sun 10:00 a.m. PT" display="http://football6.myfantasyleague.com/2013/player?L=59380&amp;P=8301"/>
    <hyperlink ref="D726" r:id="rId10303" display="http://football6.myfantasyleague.com/2013/player?L=59380&amp;P=8301&amp;YEAR=2012"/>
    <hyperlink ref="F726" r:id="rId10304" display="http://football6.myfantasyleague.com/2013/detailed?L=59380&amp;W=1&amp;P=8301&amp;YEAR=2012"/>
    <hyperlink ref="G726" r:id="rId10305" display="http://football6.myfantasyleague.com/2013/detailed?L=59380&amp;W=2&amp;P=8301&amp;YEAR=2012"/>
    <hyperlink ref="H726" r:id="rId10306" display="http://football6.myfantasyleague.com/2013/detailed?L=59380&amp;W=3&amp;P=8301&amp;YEAR=2012"/>
    <hyperlink ref="I726" r:id="rId10307" display="http://football6.myfantasyleague.com/2013/detailed?L=59380&amp;W=4&amp;P=8301&amp;YEAR=2012"/>
    <hyperlink ref="J726" r:id="rId10308" display="http://football6.myfantasyleague.com/2013/detailed?L=59380&amp;W=5&amp;P=8301&amp;YEAR=2012"/>
    <hyperlink ref="L726" r:id="rId10309" display="http://football6.myfantasyleague.com/2013/detailed?L=59380&amp;W=7&amp;P=8301&amp;YEAR=2012"/>
    <hyperlink ref="W726" r:id="rId10310" tooltip="Franchise home page" display="http://football6.myfantasyleague.com/2013/options?L=59380&amp;F=0009&amp;O=07"/>
    <hyperlink ref="C727" r:id="rId10311" tooltip="Week 1: at Jaguars Sun 10:00 a.m. PT" display="http://football6.myfantasyleague.com/2013/player?L=59380&amp;P=8994"/>
    <hyperlink ref="D727" r:id="rId10312" display="http://football6.myfantasyleague.com/2013/player?L=59380&amp;P=8994&amp;YEAR=2012"/>
    <hyperlink ref="F727" r:id="rId10313" display="http://football6.myfantasyleague.com/2013/detailed?L=59380&amp;W=1&amp;P=8994&amp;YEAR=2012"/>
    <hyperlink ref="G727" r:id="rId10314" display="http://football6.myfantasyleague.com/2013/detailed?L=59380&amp;W=2&amp;P=8994&amp;YEAR=2012"/>
    <hyperlink ref="H727" r:id="rId10315" display="http://football6.myfantasyleague.com/2013/detailed?L=59380&amp;W=3&amp;P=8994&amp;YEAR=2012"/>
    <hyperlink ref="K727" r:id="rId10316" display="http://football6.myfantasyleague.com/2013/detailed?L=59380&amp;W=6&amp;P=8994&amp;YEAR=2012"/>
    <hyperlink ref="M727" r:id="rId10317" display="http://football6.myfantasyleague.com/2013/detailed?L=59380&amp;W=8&amp;P=8994&amp;YEAR=2012"/>
    <hyperlink ref="N727" r:id="rId10318" display="http://football6.myfantasyleague.com/2013/detailed?L=59380&amp;W=9&amp;P=8994&amp;YEAR=2012"/>
    <hyperlink ref="O727" r:id="rId10319" display="http://football6.myfantasyleague.com/2013/detailed?L=59380&amp;W=10&amp;P=8994&amp;YEAR=2012"/>
    <hyperlink ref="P727" r:id="rId10320" display="http://football6.myfantasyleague.com/2013/detailed?L=59380&amp;W=11&amp;P=8994&amp;YEAR=2012"/>
    <hyperlink ref="Q727" r:id="rId10321" display="http://football6.myfantasyleague.com/2013/detailed?L=59380&amp;W=12&amp;P=8994&amp;YEAR=2012"/>
    <hyperlink ref="R727" r:id="rId10322" display="http://football6.myfantasyleague.com/2013/detailed?L=59380&amp;W=13&amp;P=8994&amp;YEAR=2012"/>
    <hyperlink ref="S727" r:id="rId10323" display="http://football6.myfantasyleague.com/2013/detailed?L=59380&amp;W=14&amp;P=8994&amp;YEAR=2012"/>
    <hyperlink ref="T727" r:id="rId10324" display="http://football6.myfantasyleague.com/2013/detailed?L=59380&amp;W=15&amp;P=8994&amp;YEAR=2012"/>
    <hyperlink ref="U727" r:id="rId10325" display="http://football6.myfantasyleague.com/2013/detailed?L=59380&amp;W=16&amp;P=8994&amp;YEAR=2012"/>
    <hyperlink ref="V727" r:id="rId10326" display="http://football6.myfantasyleague.com/2013/detailed?L=59380&amp;W=17&amp;P=8994&amp;YEAR=2012"/>
    <hyperlink ref="C728" r:id="rId10327" tooltip="Week 1: vs Falcons Sun 10:00 a.m. PT" display="http://football6.myfantasyleague.com/2013/player?L=59380&amp;P=10292"/>
    <hyperlink ref="D728" r:id="rId10328" display="http://football6.myfantasyleague.com/2013/player?L=59380&amp;P=10292&amp;YEAR=2012"/>
    <hyperlink ref="F728" r:id="rId10329" display="http://football6.myfantasyleague.com/2013/detailed?L=59380&amp;W=1&amp;P=10292&amp;YEAR=2012"/>
    <hyperlink ref="G728" r:id="rId10330" display="http://football6.myfantasyleague.com/2013/detailed?L=59380&amp;W=2&amp;P=10292&amp;YEAR=2012"/>
    <hyperlink ref="H728" r:id="rId10331" display="http://football6.myfantasyleague.com/2013/detailed?L=59380&amp;W=3&amp;P=10292&amp;YEAR=2012"/>
    <hyperlink ref="I728" r:id="rId10332" display="http://football6.myfantasyleague.com/2013/detailed?L=59380&amp;W=4&amp;P=10292&amp;YEAR=2012"/>
    <hyperlink ref="J728" r:id="rId10333" display="http://football6.myfantasyleague.com/2013/detailed?L=59380&amp;W=5&amp;P=10292&amp;YEAR=2012"/>
    <hyperlink ref="L728" r:id="rId10334" display="http://football6.myfantasyleague.com/2013/detailed?L=59380&amp;W=7&amp;P=10292&amp;YEAR=2012"/>
    <hyperlink ref="M728" r:id="rId10335" display="http://football6.myfantasyleague.com/2013/detailed?L=59380&amp;W=8&amp;P=10292&amp;YEAR=2012"/>
    <hyperlink ref="N728" r:id="rId10336" display="http://football6.myfantasyleague.com/2013/detailed?L=59380&amp;W=9&amp;P=10292&amp;YEAR=2012"/>
    <hyperlink ref="O728" r:id="rId10337" display="http://football6.myfantasyleague.com/2013/detailed?L=59380&amp;W=10&amp;P=10292&amp;YEAR=2012"/>
    <hyperlink ref="P728" r:id="rId10338" display="http://football6.myfantasyleague.com/2013/detailed?L=59380&amp;W=11&amp;P=10292&amp;YEAR=2012"/>
    <hyperlink ref="Q728" r:id="rId10339" display="http://football6.myfantasyleague.com/2013/detailed?L=59380&amp;W=12&amp;P=10292&amp;YEAR=2012"/>
    <hyperlink ref="R728" r:id="rId10340" display="http://football6.myfantasyleague.com/2013/detailed?L=59380&amp;W=13&amp;P=10292&amp;YEAR=2012"/>
    <hyperlink ref="S728" r:id="rId10341" display="http://football6.myfantasyleague.com/2013/detailed?L=59380&amp;W=14&amp;P=10292&amp;YEAR=2012"/>
    <hyperlink ref="T728" r:id="rId10342" display="http://football6.myfantasyleague.com/2013/detailed?L=59380&amp;W=15&amp;P=10292&amp;YEAR=2012"/>
    <hyperlink ref="U728" r:id="rId10343" display="http://football6.myfantasyleague.com/2013/detailed?L=59380&amp;W=16&amp;P=10292&amp;YEAR=2012"/>
    <hyperlink ref="V728" r:id="rId10344" display="http://football6.myfantasyleague.com/2013/detailed?L=59380&amp;W=17&amp;P=10292&amp;YEAR=2012"/>
    <hyperlink ref="W728" r:id="rId10345" tooltip="Franchise home page" display="http://football6.myfantasyleague.com/2013/options?L=59380&amp;F=0009&amp;O=07"/>
    <hyperlink ref="C729" r:id="rId10346" tooltip="Week 1: at Chargers Mon 7:20 p.m. PT" display="http://football6.myfantasyleague.com/2013/player?L=59380&amp;P=8265"/>
    <hyperlink ref="D729" r:id="rId10347" display="http://football6.myfantasyleague.com/2013/player?L=59380&amp;P=8265&amp;YEAR=2012"/>
    <hyperlink ref="F729" r:id="rId10348" display="http://football6.myfantasyleague.com/2013/detailed?L=59380&amp;W=1&amp;P=8265&amp;YEAR=2012"/>
    <hyperlink ref="G729" r:id="rId10349" display="http://football6.myfantasyleague.com/2013/detailed?L=59380&amp;W=2&amp;P=8265&amp;YEAR=2012"/>
    <hyperlink ref="H729" r:id="rId10350" display="http://football6.myfantasyleague.com/2013/detailed?L=59380&amp;W=3&amp;P=8265&amp;YEAR=2012"/>
    <hyperlink ref="I729" r:id="rId10351" display="http://football6.myfantasyleague.com/2013/detailed?L=59380&amp;W=4&amp;P=8265&amp;YEAR=2012"/>
    <hyperlink ref="J729" r:id="rId10352" display="http://football6.myfantasyleague.com/2013/detailed?L=59380&amp;W=5&amp;P=8265&amp;YEAR=2012"/>
    <hyperlink ref="K729" r:id="rId10353" display="http://football6.myfantasyleague.com/2013/detailed?L=59380&amp;W=6&amp;P=8265&amp;YEAR=2012"/>
    <hyperlink ref="L729" r:id="rId10354" display="http://football6.myfantasyleague.com/2013/detailed?L=59380&amp;W=7&amp;P=8265&amp;YEAR=2012"/>
    <hyperlink ref="N729" r:id="rId10355" display="http://football6.myfantasyleague.com/2013/detailed?L=59380&amp;W=9&amp;P=8265&amp;YEAR=2012"/>
    <hyperlink ref="O729" r:id="rId10356" display="http://football6.myfantasyleague.com/2013/detailed?L=59380&amp;W=10&amp;P=8265&amp;YEAR=2012"/>
    <hyperlink ref="P729" r:id="rId10357" display="http://football6.myfantasyleague.com/2013/detailed?L=59380&amp;W=11&amp;P=8265&amp;YEAR=2012"/>
    <hyperlink ref="S729" r:id="rId10358" display="http://football6.myfantasyleague.com/2013/detailed?L=59380&amp;W=14&amp;P=8265&amp;YEAR=2012"/>
    <hyperlink ref="T729" r:id="rId10359" display="http://football6.myfantasyleague.com/2013/detailed?L=59380&amp;W=15&amp;P=8265&amp;YEAR=2012"/>
    <hyperlink ref="U729" r:id="rId10360" display="http://football6.myfantasyleague.com/2013/detailed?L=59380&amp;W=16&amp;P=8265&amp;YEAR=2012"/>
    <hyperlink ref="V729" r:id="rId10361" display="http://football6.myfantasyleague.com/2013/detailed?L=59380&amp;W=17&amp;P=8265&amp;YEAR=2012"/>
    <hyperlink ref="C730" r:id="rId10362" tooltip="Week 1: at Cowboys Sun 5:30 p.m. PT" display="http://football6.myfantasyleague.com/2013/player?L=59380&amp;P=9904"/>
    <hyperlink ref="D730" r:id="rId10363" display="http://football6.myfantasyleague.com/2013/player?L=59380&amp;P=9904&amp;YEAR=2012"/>
    <hyperlink ref="F730" r:id="rId10364" display="http://football6.myfantasyleague.com/2013/detailed?L=59380&amp;W=1&amp;P=9904&amp;YEAR=2012"/>
    <hyperlink ref="G730" r:id="rId10365" display="http://football6.myfantasyleague.com/2013/detailed?L=59380&amp;W=2&amp;P=9904&amp;YEAR=2012"/>
    <hyperlink ref="H730" r:id="rId10366" display="http://football6.myfantasyleague.com/2013/detailed?L=59380&amp;W=3&amp;P=9904&amp;YEAR=2012"/>
    <hyperlink ref="I730" r:id="rId10367" display="http://football6.myfantasyleague.com/2013/detailed?L=59380&amp;W=4&amp;P=9904&amp;YEAR=2012"/>
    <hyperlink ref="J730" r:id="rId10368" display="http://football6.myfantasyleague.com/2013/detailed?L=59380&amp;W=5&amp;P=9904&amp;YEAR=2012"/>
    <hyperlink ref="K730" r:id="rId10369" display="http://football6.myfantasyleague.com/2013/detailed?L=59380&amp;W=6&amp;P=9904&amp;YEAR=2012"/>
    <hyperlink ref="L730" r:id="rId10370" display="http://football6.myfantasyleague.com/2013/detailed?L=59380&amp;W=7&amp;P=9904&amp;YEAR=2012"/>
    <hyperlink ref="M730" r:id="rId10371" display="http://football6.myfantasyleague.com/2013/detailed?L=59380&amp;W=8&amp;P=9904&amp;YEAR=2012"/>
    <hyperlink ref="N730" r:id="rId10372" display="http://football6.myfantasyleague.com/2013/detailed?L=59380&amp;W=9&amp;P=9904&amp;YEAR=2012"/>
    <hyperlink ref="O730" r:id="rId10373" display="http://football6.myfantasyleague.com/2013/detailed?L=59380&amp;W=10&amp;P=9904&amp;YEAR=2012"/>
    <hyperlink ref="Q730" r:id="rId10374" display="http://football6.myfantasyleague.com/2013/detailed?L=59380&amp;W=12&amp;P=9904&amp;YEAR=2012"/>
    <hyperlink ref="R730" r:id="rId10375" display="http://football6.myfantasyleague.com/2013/detailed?L=59380&amp;W=13&amp;P=9904&amp;YEAR=2012"/>
    <hyperlink ref="S730" r:id="rId10376" display="http://football6.myfantasyleague.com/2013/detailed?L=59380&amp;W=14&amp;P=9904&amp;YEAR=2012"/>
    <hyperlink ref="T730" r:id="rId10377" display="http://football6.myfantasyleague.com/2013/detailed?L=59380&amp;W=15&amp;P=9904&amp;YEAR=2012"/>
    <hyperlink ref="U730" r:id="rId10378" display="http://football6.myfantasyleague.com/2013/detailed?L=59380&amp;W=16&amp;P=9904&amp;YEAR=2012"/>
    <hyperlink ref="V730" r:id="rId10379" display="http://football6.myfantasyleague.com/2013/detailed?L=59380&amp;W=17&amp;P=9904&amp;YEAR=2012"/>
    <hyperlink ref="W730" r:id="rId10380" tooltip="Franchise home page" display="http://football6.myfantasyleague.com/2013/options?L=59380&amp;F=0007&amp;O=07"/>
    <hyperlink ref="C731" r:id="rId10381" tooltip="Week 1: at Browns Sun 10:00 a.m. PT" display="http://football6.myfantasyleague.com/2013/player?L=59380&amp;P=10858"/>
    <hyperlink ref="D731" r:id="rId10382" display="http://football6.myfantasyleague.com/2013/player?L=59380&amp;P=10858&amp;YEAR=2012"/>
    <hyperlink ref="K731" r:id="rId10383" display="http://football6.myfantasyleague.com/2013/detailed?L=59380&amp;W=6&amp;P=10858&amp;YEAR=2012"/>
    <hyperlink ref="O731" r:id="rId10384" display="http://football6.myfantasyleague.com/2013/detailed?L=59380&amp;W=10&amp;P=10858&amp;YEAR=2012"/>
    <hyperlink ref="T731" r:id="rId10385" display="http://football6.myfantasyleague.com/2013/detailed?L=59380&amp;W=15&amp;P=10858&amp;YEAR=2012"/>
    <hyperlink ref="U731" r:id="rId10386" display="http://football6.myfantasyleague.com/2013/detailed?L=59380&amp;W=16&amp;P=10858&amp;YEAR=2012"/>
    <hyperlink ref="C732" r:id="rId10387" tooltip="Week 1: Bye" display="http://football6.myfantasyleague.com/2013/player?L=59380&amp;P=7455"/>
    <hyperlink ref="D732" r:id="rId10388" display="http://football6.myfantasyleague.com/2013/player?L=59380&amp;P=7455&amp;YEAR=2012"/>
    <hyperlink ref="F732" r:id="rId10389" display="http://football6.myfantasyleague.com/2013/detailed?L=59380&amp;W=1&amp;P=7455&amp;YEAR=2012"/>
    <hyperlink ref="G732" r:id="rId10390" display="http://football6.myfantasyleague.com/2013/detailed?L=59380&amp;W=2&amp;P=7455&amp;YEAR=2012"/>
    <hyperlink ref="H732" r:id="rId10391" display="http://football6.myfantasyleague.com/2013/detailed?L=59380&amp;W=3&amp;P=7455&amp;YEAR=2012"/>
    <hyperlink ref="U732" r:id="rId10392" display="http://football6.myfantasyleague.com/2013/detailed?L=59380&amp;W=16&amp;P=7455&amp;YEAR=2012"/>
    <hyperlink ref="V732" r:id="rId10393" display="http://football6.myfantasyleague.com/2013/detailed?L=59380&amp;W=17&amp;P=7455&amp;YEAR=2012"/>
    <hyperlink ref="C733" r:id="rId10394" tooltip="Week 1: vs Packers Sun 1:25 p.m. PT" display="http://football6.myfantasyleague.com/2013/player?L=59380&amp;P=10297"/>
    <hyperlink ref="D733" r:id="rId10395" display="http://football6.myfantasyleague.com/2013/player?L=59380&amp;P=10297&amp;YEAR=2012"/>
    <hyperlink ref="F733" r:id="rId10396" display="http://football6.myfantasyleague.com/2013/detailed?L=59380&amp;W=1&amp;P=10297&amp;YEAR=2012"/>
    <hyperlink ref="I733" r:id="rId10397" display="http://football6.myfantasyleague.com/2013/detailed?L=59380&amp;W=4&amp;P=10297&amp;YEAR=2012"/>
    <hyperlink ref="J733" r:id="rId10398" display="http://football6.myfantasyleague.com/2013/detailed?L=59380&amp;W=5&amp;P=10297&amp;YEAR=2012"/>
    <hyperlink ref="K733" r:id="rId10399" display="http://football6.myfantasyleague.com/2013/detailed?L=59380&amp;W=6&amp;P=10297&amp;YEAR=2012"/>
    <hyperlink ref="L733" r:id="rId10400" display="http://football6.myfantasyleague.com/2013/detailed?L=59380&amp;W=7&amp;P=10297&amp;YEAR=2012"/>
    <hyperlink ref="O733" r:id="rId10401" display="http://football6.myfantasyleague.com/2013/detailed?L=59380&amp;W=10&amp;P=10297&amp;YEAR=2012"/>
    <hyperlink ref="P733" r:id="rId10402" display="http://football6.myfantasyleague.com/2013/detailed?L=59380&amp;W=11&amp;P=10297&amp;YEAR=2012"/>
    <hyperlink ref="Q733" r:id="rId10403" display="http://football6.myfantasyleague.com/2013/detailed?L=59380&amp;W=12&amp;P=10297&amp;YEAR=2012"/>
    <hyperlink ref="R733" r:id="rId10404" display="http://football6.myfantasyleague.com/2013/detailed?L=59380&amp;W=13&amp;P=10297&amp;YEAR=2012"/>
    <hyperlink ref="S733" r:id="rId10405" display="http://football6.myfantasyleague.com/2013/detailed?L=59380&amp;W=14&amp;P=10297&amp;YEAR=2012"/>
    <hyperlink ref="T733" r:id="rId10406" display="http://football6.myfantasyleague.com/2013/detailed?L=59380&amp;W=15&amp;P=10297&amp;YEAR=2012"/>
    <hyperlink ref="U733" r:id="rId10407" display="http://football6.myfantasyleague.com/2013/detailed?L=59380&amp;W=16&amp;P=10297&amp;YEAR=2012"/>
    <hyperlink ref="V733" r:id="rId10408" display="http://football6.myfantasyleague.com/2013/detailed?L=59380&amp;W=17&amp;P=10297&amp;YEAR=2012"/>
    <hyperlink ref="W733" r:id="rId10409" tooltip="Franchise home page" display="http://football6.myfantasyleague.com/2013/options?L=59380&amp;F=0004&amp;O=07"/>
    <hyperlink ref="C734" r:id="rId10410" tooltip="Week 1: at Chargers Mon 7:20 p.m. PT" display="http://football6.myfantasyleague.com/2013/player?L=59380&amp;P=9979"/>
    <hyperlink ref="D734" r:id="rId10411" display="http://football6.myfantasyleague.com/2013/player?L=59380&amp;P=9979&amp;YEAR=2012"/>
    <hyperlink ref="T734" r:id="rId10412" display="http://football6.myfantasyleague.com/2013/detailed?L=59380&amp;W=15&amp;P=9979&amp;YEAR=2012"/>
    <hyperlink ref="U734" r:id="rId10413" display="http://football6.myfantasyleague.com/2013/detailed?L=59380&amp;W=16&amp;P=9979&amp;YEAR=2012"/>
    <hyperlink ref="V734" r:id="rId10414" display="http://football6.myfantasyleague.com/2013/detailed?L=59380&amp;W=17&amp;P=9979&amp;YEAR=2012"/>
    <hyperlink ref="C735" r:id="rId10415" tooltip="Week 1: Bye" display="http://football6.myfantasyleague.com/2013/player?L=59380&amp;P=10455"/>
    <hyperlink ref="D735" r:id="rId10416" display="http://football6.myfantasyleague.com/2013/player?L=59380&amp;P=10455&amp;YEAR=2012"/>
    <hyperlink ref="F735" r:id="rId10417" display="http://football6.myfantasyleague.com/2013/detailed?L=59380&amp;W=1&amp;P=10455&amp;YEAR=2012"/>
    <hyperlink ref="H735" r:id="rId10418" display="http://football6.myfantasyleague.com/2013/detailed?L=59380&amp;W=3&amp;P=10455&amp;YEAR=2012"/>
    <hyperlink ref="J735" r:id="rId10419" display="http://football6.myfantasyleague.com/2013/detailed?L=59380&amp;W=5&amp;P=10455&amp;YEAR=2012"/>
    <hyperlink ref="R735" r:id="rId10420" display="http://football6.myfantasyleague.com/2013/detailed?L=59380&amp;W=13&amp;P=10455&amp;YEAR=2012"/>
    <hyperlink ref="S735" r:id="rId10421" display="http://football6.myfantasyleague.com/2013/detailed?L=59380&amp;W=14&amp;P=10455&amp;YEAR=2012"/>
    <hyperlink ref="T735" r:id="rId10422" display="http://football6.myfantasyleague.com/2013/detailed?L=59380&amp;W=15&amp;P=10455&amp;YEAR=2012"/>
    <hyperlink ref="U735" r:id="rId10423" display="http://football6.myfantasyleague.com/2013/detailed?L=59380&amp;W=16&amp;P=10455&amp;YEAR=2012"/>
    <hyperlink ref="V735" r:id="rId10424" display="http://football6.myfantasyleague.com/2013/detailed?L=59380&amp;W=17&amp;P=10455&amp;YEAR=2012"/>
    <hyperlink ref="C736" r:id="rId10425" tooltip="Week 1: at Panthers Sun 10:00 a.m. PT" display="http://football6.myfantasyleague.com/2013/player?L=59380&amp;P=11076"/>
    <hyperlink ref="D736" r:id="rId10426" display="http://football6.myfantasyleague.com/2013/player?L=59380&amp;P=11076&amp;YEAR=2012"/>
    <hyperlink ref="N736" r:id="rId10427" display="http://football6.myfantasyleague.com/2013/detailed?L=59380&amp;W=9&amp;P=11076&amp;YEAR=2012"/>
    <hyperlink ref="O736" r:id="rId10428" display="http://football6.myfantasyleague.com/2013/detailed?L=59380&amp;W=10&amp;P=11076&amp;YEAR=2012"/>
    <hyperlink ref="Q736" r:id="rId10429" display="http://football6.myfantasyleague.com/2013/detailed?L=59380&amp;W=12&amp;P=11076&amp;YEAR=2012"/>
    <hyperlink ref="S736" r:id="rId10430" display="http://football6.myfantasyleague.com/2013/detailed?L=59380&amp;W=14&amp;P=11076&amp;YEAR=2012"/>
    <hyperlink ref="T736" r:id="rId10431" display="http://football6.myfantasyleague.com/2013/detailed?L=59380&amp;W=15&amp;P=11076&amp;YEAR=2012"/>
    <hyperlink ref="U736" r:id="rId10432" display="http://football6.myfantasyleague.com/2013/detailed?L=59380&amp;W=16&amp;P=11076&amp;YEAR=2012"/>
    <hyperlink ref="V736" r:id="rId10433" display="http://football6.myfantasyleague.com/2013/detailed?L=59380&amp;W=17&amp;P=11076&amp;YEAR=2012"/>
    <hyperlink ref="C737" r:id="rId10434" tooltip="Week 1: vs Eagles Mon 4:10 p.m. PT" display="http://football6.myfantasyleague.com/2013/player?L=59380&amp;P=9172"/>
    <hyperlink ref="D737" r:id="rId10435" display="http://football6.myfantasyleague.com/2013/player?L=59380&amp;P=9172&amp;YEAR=2012"/>
    <hyperlink ref="J737" r:id="rId10436" display="http://football6.myfantasyleague.com/2013/detailed?L=59380&amp;W=5&amp;P=9172&amp;YEAR=2012"/>
    <hyperlink ref="P737" r:id="rId10437" display="http://football6.myfantasyleague.com/2013/detailed?L=59380&amp;W=11&amp;P=9172&amp;YEAR=2012"/>
    <hyperlink ref="Q737" r:id="rId10438" display="http://football6.myfantasyleague.com/2013/detailed?L=59380&amp;W=12&amp;P=9172&amp;YEAR=2012"/>
    <hyperlink ref="R737" r:id="rId10439" display="http://football6.myfantasyleague.com/2013/detailed?L=59380&amp;W=13&amp;P=9172&amp;YEAR=2012"/>
    <hyperlink ref="S737" r:id="rId10440" display="http://football6.myfantasyleague.com/2013/detailed?L=59380&amp;W=14&amp;P=9172&amp;YEAR=2012"/>
    <hyperlink ref="T737" r:id="rId10441" display="http://football6.myfantasyleague.com/2013/detailed?L=59380&amp;W=15&amp;P=9172&amp;YEAR=2012"/>
    <hyperlink ref="U737" r:id="rId10442" display="http://football6.myfantasyleague.com/2013/detailed?L=59380&amp;W=16&amp;P=9172&amp;YEAR=2012"/>
    <hyperlink ref="V737" r:id="rId10443" display="http://football6.myfantasyleague.com/2013/detailed?L=59380&amp;W=17&amp;P=9172&amp;YEAR=2012"/>
    <hyperlink ref="C738" r:id="rId10444" tooltip="Week 1: vs Titans Sun 10:00 a.m. PT" display="http://football6.myfantasyleague.com/2013/player?L=59380&amp;P=6750"/>
    <hyperlink ref="D738" r:id="rId10445" display="http://football6.myfantasyleague.com/2013/player?L=59380&amp;P=6750&amp;YEAR=2012"/>
    <hyperlink ref="F738" r:id="rId10446" display="http://football6.myfantasyleague.com/2013/detailed?L=59380&amp;W=1&amp;P=6750&amp;YEAR=2012"/>
    <hyperlink ref="G738" r:id="rId10447" display="http://football6.myfantasyleague.com/2013/detailed?L=59380&amp;W=2&amp;P=6750&amp;YEAR=2012"/>
    <hyperlink ref="H738" r:id="rId10448" display="http://football6.myfantasyleague.com/2013/detailed?L=59380&amp;W=3&amp;P=6750&amp;YEAR=2012"/>
    <hyperlink ref="J738" r:id="rId10449" display="http://football6.myfantasyleague.com/2013/detailed?L=59380&amp;W=5&amp;P=6750&amp;YEAR=2012"/>
    <hyperlink ref="K738" r:id="rId10450" display="http://football6.myfantasyleague.com/2013/detailed?L=59380&amp;W=6&amp;P=6750&amp;YEAR=2012"/>
    <hyperlink ref="L738" r:id="rId10451" display="http://football6.myfantasyleague.com/2013/detailed?L=59380&amp;W=7&amp;P=6750&amp;YEAR=2012"/>
    <hyperlink ref="M738" r:id="rId10452" display="http://football6.myfantasyleague.com/2013/detailed?L=59380&amp;W=8&amp;P=6750&amp;YEAR=2012"/>
    <hyperlink ref="N738" r:id="rId10453" display="http://football6.myfantasyleague.com/2013/detailed?L=59380&amp;W=9&amp;P=6750&amp;YEAR=2012"/>
    <hyperlink ref="O738" r:id="rId10454" display="http://football6.myfantasyleague.com/2013/detailed?L=59380&amp;W=10&amp;P=6750&amp;YEAR=2012"/>
    <hyperlink ref="P738" r:id="rId10455" display="http://football6.myfantasyleague.com/2013/detailed?L=59380&amp;W=11&amp;P=6750&amp;YEAR=2012"/>
    <hyperlink ref="Q738" r:id="rId10456" display="http://football6.myfantasyleague.com/2013/detailed?L=59380&amp;W=12&amp;P=6750&amp;YEAR=2012"/>
    <hyperlink ref="R738" r:id="rId10457" display="http://football6.myfantasyleague.com/2013/detailed?L=59380&amp;W=13&amp;P=6750&amp;YEAR=2012"/>
    <hyperlink ref="S738" r:id="rId10458" display="http://football6.myfantasyleague.com/2013/detailed?L=59380&amp;W=14&amp;P=6750&amp;YEAR=2012"/>
    <hyperlink ref="T738" r:id="rId10459" display="http://football6.myfantasyleague.com/2013/detailed?L=59380&amp;W=15&amp;P=6750&amp;YEAR=2012"/>
    <hyperlink ref="U738" r:id="rId10460" display="http://football6.myfantasyleague.com/2013/detailed?L=59380&amp;W=16&amp;P=6750&amp;YEAR=2012"/>
    <hyperlink ref="V738" r:id="rId10461" display="http://football6.myfantasyleague.com/2013/detailed?L=59380&amp;W=17&amp;P=6750&amp;YEAR=2012"/>
    <hyperlink ref="C739" r:id="rId10462" tooltip="Week 1: vs Texans Mon 7:20 p.m. PT" display="http://football6.myfantasyleague.com/2013/player?L=59380&amp;P=10647"/>
    <hyperlink ref="D739" r:id="rId10463" display="http://football6.myfantasyleague.com/2013/player?L=59380&amp;P=10647&amp;YEAR=2012"/>
    <hyperlink ref="G739" r:id="rId10464" display="http://football6.myfantasyleague.com/2013/detailed?L=59380&amp;W=2&amp;P=10647&amp;YEAR=2012"/>
    <hyperlink ref="H739" r:id="rId10465" display="http://football6.myfantasyleague.com/2013/detailed?L=59380&amp;W=3&amp;P=10647&amp;YEAR=2012"/>
    <hyperlink ref="I739" r:id="rId10466" display="http://football6.myfantasyleague.com/2013/detailed?L=59380&amp;W=4&amp;P=10647&amp;YEAR=2012"/>
    <hyperlink ref="L739" r:id="rId10467" display="http://football6.myfantasyleague.com/2013/detailed?L=59380&amp;W=7&amp;P=10647&amp;YEAR=2012"/>
    <hyperlink ref="C740" r:id="rId10468" tooltip="Week 1: at Browns Sun 10:00 a.m. PT" display="http://football6.myfantasyleague.com/2013/player?L=59380&amp;P=9080"/>
    <hyperlink ref="D740" r:id="rId10469" display="http://football6.myfantasyleague.com/2013/player?L=59380&amp;P=9080&amp;YEAR=2012"/>
    <hyperlink ref="F740" r:id="rId10470" display="http://football6.myfantasyleague.com/2013/detailed?L=59380&amp;W=1&amp;P=9080&amp;YEAR=2012"/>
    <hyperlink ref="K740" r:id="rId10471" display="http://football6.myfantasyleague.com/2013/detailed?L=59380&amp;W=6&amp;P=9080&amp;YEAR=2012"/>
    <hyperlink ref="L740" r:id="rId10472" display="http://football6.myfantasyleague.com/2013/detailed?L=59380&amp;W=7&amp;P=9080&amp;YEAR=2012"/>
    <hyperlink ref="M740" r:id="rId10473" display="http://football6.myfantasyleague.com/2013/detailed?L=59380&amp;W=8&amp;P=9080&amp;YEAR=2012"/>
    <hyperlink ref="O740" r:id="rId10474" display="http://football6.myfantasyleague.com/2013/detailed?L=59380&amp;W=10&amp;P=9080&amp;YEAR=2012"/>
    <hyperlink ref="P740" r:id="rId10475" display="http://football6.myfantasyleague.com/2013/detailed?L=59380&amp;W=11&amp;P=9080&amp;YEAR=2012"/>
    <hyperlink ref="Q740" r:id="rId10476" display="http://football6.myfantasyleague.com/2013/detailed?L=59380&amp;W=12&amp;P=9080&amp;YEAR=2012"/>
    <hyperlink ref="R740" r:id="rId10477" display="http://football6.myfantasyleague.com/2013/detailed?L=59380&amp;W=13&amp;P=9080&amp;YEAR=2012"/>
    <hyperlink ref="W740" r:id="rId10478" tooltip="Franchise home page" display="http://football6.myfantasyleague.com/2013/options?L=59380&amp;F=0010&amp;O=07"/>
    <hyperlink ref="C741" r:id="rId10479" tooltip="Week 1: at Bills Sun 10:00 a.m. PT" display="http://football6.myfantasyleague.com/2013/player?L=59380&amp;P=7704"/>
    <hyperlink ref="D741" r:id="rId10480" display="http://football6.myfantasyleague.com/2013/player?L=59380&amp;P=7704&amp;YEAR=2012"/>
    <hyperlink ref="F741" r:id="rId10481" display="http://football6.myfantasyleague.com/2013/detailed?L=59380&amp;W=1&amp;P=7704&amp;YEAR=2012"/>
    <hyperlink ref="G741" r:id="rId10482" display="http://football6.myfantasyleague.com/2013/detailed?L=59380&amp;W=2&amp;P=7704&amp;YEAR=2012"/>
    <hyperlink ref="H741" r:id="rId10483" display="http://football6.myfantasyleague.com/2013/detailed?L=59380&amp;W=3&amp;P=7704&amp;YEAR=2012"/>
    <hyperlink ref="I741" r:id="rId10484" display="http://football6.myfantasyleague.com/2013/detailed?L=59380&amp;W=4&amp;P=7704&amp;YEAR=2012"/>
    <hyperlink ref="K741" r:id="rId10485" display="http://football6.myfantasyleague.com/2013/detailed?L=59380&amp;W=6&amp;P=7704&amp;YEAR=2012"/>
    <hyperlink ref="L741" r:id="rId10486" display="http://football6.myfantasyleague.com/2013/detailed?L=59380&amp;W=7&amp;P=7704&amp;YEAR=2012"/>
    <hyperlink ref="M741" r:id="rId10487" display="http://football6.myfantasyleague.com/2013/detailed?L=59380&amp;W=8&amp;P=7704&amp;YEAR=2012"/>
    <hyperlink ref="N741" r:id="rId10488" display="http://football6.myfantasyleague.com/2013/detailed?L=59380&amp;W=9&amp;P=7704&amp;YEAR=2012"/>
    <hyperlink ref="O741" r:id="rId10489" display="http://football6.myfantasyleague.com/2013/detailed?L=59380&amp;W=10&amp;P=7704&amp;YEAR=2012"/>
    <hyperlink ref="P741" r:id="rId10490" display="http://football6.myfantasyleague.com/2013/detailed?L=59380&amp;W=11&amp;P=7704&amp;YEAR=2012"/>
    <hyperlink ref="Q741" r:id="rId10491" display="http://football6.myfantasyleague.com/2013/detailed?L=59380&amp;W=12&amp;P=7704&amp;YEAR=2012"/>
    <hyperlink ref="R741" r:id="rId10492" display="http://football6.myfantasyleague.com/2013/detailed?L=59380&amp;W=13&amp;P=7704&amp;YEAR=2012"/>
    <hyperlink ref="S741" r:id="rId10493" display="http://football6.myfantasyleague.com/2013/detailed?L=59380&amp;W=14&amp;P=7704&amp;YEAR=2012"/>
    <hyperlink ref="T741" r:id="rId10494" display="http://football6.myfantasyleague.com/2013/detailed?L=59380&amp;W=15&amp;P=7704&amp;YEAR=2012"/>
    <hyperlink ref="U741" r:id="rId10495" display="http://football6.myfantasyleague.com/2013/detailed?L=59380&amp;W=16&amp;P=7704&amp;YEAR=2012"/>
    <hyperlink ref="V741" r:id="rId10496" display="http://football6.myfantasyleague.com/2013/detailed?L=59380&amp;W=17&amp;P=7704&amp;YEAR=2012"/>
    <hyperlink ref="C742" r:id="rId10497" tooltip="Week 1: Bye" display="http://football6.myfantasyleague.com/2013/player?L=59380&amp;P=6976"/>
    <hyperlink ref="D742" r:id="rId10498" display="http://football6.myfantasyleague.com/2013/player?L=59380&amp;P=6976&amp;YEAR=2012"/>
    <hyperlink ref="F742" r:id="rId10499" display="http://football6.myfantasyleague.com/2013/detailed?L=59380&amp;W=1&amp;P=6976&amp;YEAR=2012"/>
    <hyperlink ref="G742" r:id="rId10500" display="http://football6.myfantasyleague.com/2013/detailed?L=59380&amp;W=2&amp;P=6976&amp;YEAR=2012"/>
    <hyperlink ref="H742" r:id="rId10501" display="http://football6.myfantasyleague.com/2013/detailed?L=59380&amp;W=3&amp;P=6976&amp;YEAR=2012"/>
    <hyperlink ref="I742" r:id="rId10502" display="http://football6.myfantasyleague.com/2013/detailed?L=59380&amp;W=4&amp;P=6976&amp;YEAR=2012"/>
    <hyperlink ref="J742" r:id="rId10503" display="http://football6.myfantasyleague.com/2013/detailed?L=59380&amp;W=5&amp;P=6976&amp;YEAR=2012"/>
    <hyperlink ref="K742" r:id="rId10504" display="http://football6.myfantasyleague.com/2013/detailed?L=59380&amp;W=6&amp;P=6976&amp;YEAR=2012"/>
    <hyperlink ref="L742" r:id="rId10505" display="http://football6.myfantasyleague.com/2013/detailed?L=59380&amp;W=7&amp;P=6976&amp;YEAR=2012"/>
    <hyperlink ref="N742" r:id="rId10506" display="http://football6.myfantasyleague.com/2013/detailed?L=59380&amp;W=9&amp;P=6976&amp;YEAR=2012"/>
    <hyperlink ref="Q742" r:id="rId10507" display="http://football6.myfantasyleague.com/2013/detailed?L=59380&amp;W=12&amp;P=6976&amp;YEAR=2012"/>
    <hyperlink ref="C743" r:id="rId10508" tooltip="Week 1: Bye" display="http://football6.myfantasyleague.com/2013/player?L=59380&amp;P=6795"/>
    <hyperlink ref="D743" r:id="rId10509" display="http://football6.myfantasyleague.com/2013/player?L=59380&amp;P=6795&amp;YEAR=2012"/>
    <hyperlink ref="F743" r:id="rId10510" display="http://football6.myfantasyleague.com/2013/detailed?L=59380&amp;W=1&amp;P=6795&amp;YEAR=2012"/>
    <hyperlink ref="G743" r:id="rId10511" display="http://football6.myfantasyleague.com/2013/detailed?L=59380&amp;W=2&amp;P=6795&amp;YEAR=2012"/>
    <hyperlink ref="H743" r:id="rId10512" display="http://football6.myfantasyleague.com/2013/detailed?L=59380&amp;W=3&amp;P=6795&amp;YEAR=2012"/>
    <hyperlink ref="I743" r:id="rId10513" display="http://football6.myfantasyleague.com/2013/detailed?L=59380&amp;W=4&amp;P=6795&amp;YEAR=2012"/>
    <hyperlink ref="J743" r:id="rId10514" display="http://football6.myfantasyleague.com/2013/detailed?L=59380&amp;W=5&amp;P=6795&amp;YEAR=2012"/>
    <hyperlink ref="K743" r:id="rId10515" display="http://football6.myfantasyleague.com/2013/detailed?L=59380&amp;W=6&amp;P=6795&amp;YEAR=2012"/>
    <hyperlink ref="N743" r:id="rId10516" display="http://football6.myfantasyleague.com/2013/detailed?L=59380&amp;W=9&amp;P=6795&amp;YEAR=2012"/>
    <hyperlink ref="O743" r:id="rId10517" display="http://football6.myfantasyleague.com/2013/detailed?L=59380&amp;W=10&amp;P=6795&amp;YEAR=2012"/>
    <hyperlink ref="P743" r:id="rId10518" display="http://football6.myfantasyleague.com/2013/detailed?L=59380&amp;W=11&amp;P=6795&amp;YEAR=2012"/>
    <hyperlink ref="Q743" r:id="rId10519" display="http://football6.myfantasyleague.com/2013/detailed?L=59380&amp;W=12&amp;P=6795&amp;YEAR=2012"/>
    <hyperlink ref="R743" r:id="rId10520" display="http://football6.myfantasyleague.com/2013/detailed?L=59380&amp;W=13&amp;P=6795&amp;YEAR=2012"/>
    <hyperlink ref="S743" r:id="rId10521" display="http://football6.myfantasyleague.com/2013/detailed?L=59380&amp;W=14&amp;P=6795&amp;YEAR=2012"/>
    <hyperlink ref="T743" r:id="rId10522" display="http://football6.myfantasyleague.com/2013/detailed?L=59380&amp;W=15&amp;P=6795&amp;YEAR=2012"/>
    <hyperlink ref="U743" r:id="rId10523" display="http://football6.myfantasyleague.com/2013/detailed?L=59380&amp;W=16&amp;P=6795&amp;YEAR=2012"/>
    <hyperlink ref="V743" r:id="rId10524" display="http://football6.myfantasyleague.com/2013/detailed?L=59380&amp;W=17&amp;P=6795&amp;YEAR=2012"/>
    <hyperlink ref="C744" r:id="rId10525" tooltip="Week 1: vs Cardinals Sun 1:25 p.m. PT" display="http://football6.myfantasyleague.com/2013/player?L=59380&amp;P=10318"/>
    <hyperlink ref="D744" r:id="rId10526" display="http://football6.myfantasyleague.com/2013/player?L=59380&amp;P=10318&amp;YEAR=2012"/>
    <hyperlink ref="F744" r:id="rId10527" display="http://football6.myfantasyleague.com/2013/detailed?L=59380&amp;W=1&amp;P=10318&amp;YEAR=2012"/>
    <hyperlink ref="G744" r:id="rId10528" display="http://football6.myfantasyleague.com/2013/detailed?L=59380&amp;W=2&amp;P=10318&amp;YEAR=2012"/>
    <hyperlink ref="H744" r:id="rId10529" display="http://football6.myfantasyleague.com/2013/detailed?L=59380&amp;W=3&amp;P=10318&amp;YEAR=2012"/>
    <hyperlink ref="I744" r:id="rId10530" display="http://football6.myfantasyleague.com/2013/detailed?L=59380&amp;W=4&amp;P=10318&amp;YEAR=2012"/>
    <hyperlink ref="J744" r:id="rId10531" display="http://football6.myfantasyleague.com/2013/detailed?L=59380&amp;W=5&amp;P=10318&amp;YEAR=2012"/>
    <hyperlink ref="K744" r:id="rId10532" display="http://football6.myfantasyleague.com/2013/detailed?L=59380&amp;W=6&amp;P=10318&amp;YEAR=2012"/>
    <hyperlink ref="L744" r:id="rId10533" display="http://football6.myfantasyleague.com/2013/detailed?L=59380&amp;W=7&amp;P=10318&amp;YEAR=2012"/>
    <hyperlink ref="M744" r:id="rId10534" display="http://football6.myfantasyleague.com/2013/detailed?L=59380&amp;W=8&amp;P=10318&amp;YEAR=2012"/>
    <hyperlink ref="O744" r:id="rId10535" display="http://football6.myfantasyleague.com/2013/detailed?L=59380&amp;W=10&amp;P=10318&amp;YEAR=2012"/>
    <hyperlink ref="P744" r:id="rId10536" display="http://football6.myfantasyleague.com/2013/detailed?L=59380&amp;W=11&amp;P=10318&amp;YEAR=2012"/>
    <hyperlink ref="Q744" r:id="rId10537" display="http://football6.myfantasyleague.com/2013/detailed?L=59380&amp;W=12&amp;P=10318&amp;YEAR=2012"/>
    <hyperlink ref="R744" r:id="rId10538" display="http://football6.myfantasyleague.com/2013/detailed?L=59380&amp;W=13&amp;P=10318&amp;YEAR=2012"/>
    <hyperlink ref="S744" r:id="rId10539" display="http://football6.myfantasyleague.com/2013/detailed?L=59380&amp;W=14&amp;P=10318&amp;YEAR=2012"/>
    <hyperlink ref="T744" r:id="rId10540" display="http://football6.myfantasyleague.com/2013/detailed?L=59380&amp;W=15&amp;P=10318&amp;YEAR=2012"/>
    <hyperlink ref="U744" r:id="rId10541" display="http://football6.myfantasyleague.com/2013/detailed?L=59380&amp;W=16&amp;P=10318&amp;YEAR=2012"/>
    <hyperlink ref="V744" r:id="rId10542" display="http://football6.myfantasyleague.com/2013/detailed?L=59380&amp;W=17&amp;P=10318&amp;YEAR=2012"/>
    <hyperlink ref="C745" r:id="rId10543" tooltip="Week 1: at Redskins Mon 4:10 p.m. PT" display="http://football6.myfantasyleague.com/2013/player?L=59380&amp;P=10807"/>
    <hyperlink ref="D745" r:id="rId10544" display="http://football6.myfantasyleague.com/2013/player?L=59380&amp;P=10807&amp;YEAR=2012"/>
    <hyperlink ref="F745" r:id="rId10545" display="http://football6.myfantasyleague.com/2013/detailed?L=59380&amp;W=1&amp;P=10807&amp;YEAR=2012"/>
    <hyperlink ref="G745" r:id="rId10546" display="http://football6.myfantasyleague.com/2013/detailed?L=59380&amp;W=2&amp;P=10807&amp;YEAR=2012"/>
    <hyperlink ref="H745" r:id="rId10547" display="http://football6.myfantasyleague.com/2013/detailed?L=59380&amp;W=3&amp;P=10807&amp;YEAR=2012"/>
    <hyperlink ref="I745" r:id="rId10548" display="http://football6.myfantasyleague.com/2013/detailed?L=59380&amp;W=4&amp;P=10807&amp;YEAR=2012"/>
    <hyperlink ref="J745" r:id="rId10549" display="http://football6.myfantasyleague.com/2013/detailed?L=59380&amp;W=5&amp;P=10807&amp;YEAR=2012"/>
    <hyperlink ref="K745" r:id="rId10550" display="http://football6.myfantasyleague.com/2013/detailed?L=59380&amp;W=6&amp;P=10807&amp;YEAR=2012"/>
    <hyperlink ref="M745" r:id="rId10551" display="http://football6.myfantasyleague.com/2013/detailed?L=59380&amp;W=8&amp;P=10807&amp;YEAR=2012"/>
    <hyperlink ref="N745" r:id="rId10552" display="http://football6.myfantasyleague.com/2013/detailed?L=59380&amp;W=9&amp;P=10807&amp;YEAR=2012"/>
    <hyperlink ref="O745" r:id="rId10553" display="http://football6.myfantasyleague.com/2013/detailed?L=59380&amp;W=10&amp;P=10807&amp;YEAR=2012"/>
    <hyperlink ref="P745" r:id="rId10554" display="http://football6.myfantasyleague.com/2013/detailed?L=59380&amp;W=11&amp;P=10807&amp;YEAR=2012"/>
    <hyperlink ref="Q745" r:id="rId10555" display="http://football6.myfantasyleague.com/2013/detailed?L=59380&amp;W=12&amp;P=10807&amp;YEAR=2012"/>
    <hyperlink ref="R745" r:id="rId10556" display="http://football6.myfantasyleague.com/2013/detailed?L=59380&amp;W=13&amp;P=10807&amp;YEAR=2012"/>
    <hyperlink ref="S745" r:id="rId10557" display="http://football6.myfantasyleague.com/2013/detailed?L=59380&amp;W=14&amp;P=10807&amp;YEAR=2012"/>
    <hyperlink ref="T745" r:id="rId10558" display="http://football6.myfantasyleague.com/2013/detailed?L=59380&amp;W=15&amp;P=10807&amp;YEAR=2012"/>
    <hyperlink ref="U745" r:id="rId10559" display="http://football6.myfantasyleague.com/2013/detailed?L=59380&amp;W=16&amp;P=10807&amp;YEAR=2012"/>
    <hyperlink ref="W745" r:id="rId10560" tooltip="Franchise home page" display="http://football6.myfantasyleague.com/2013/options?L=59380&amp;F=0009&amp;O=07"/>
    <hyperlink ref="C746" r:id="rId10561" tooltip="Week 1: at Chargers Mon 7:20 p.m. PT" display="http://football6.myfantasyleague.com/2013/player?L=59380&amp;P=10385"/>
    <hyperlink ref="D746" r:id="rId10562" display="http://football6.myfantasyleague.com/2013/player?L=59380&amp;P=10385&amp;YEAR=2012"/>
    <hyperlink ref="F746" r:id="rId10563" display="http://football6.myfantasyleague.com/2013/detailed?L=59380&amp;W=1&amp;P=10385&amp;YEAR=2012"/>
    <hyperlink ref="G746" r:id="rId10564" display="http://football6.myfantasyleague.com/2013/detailed?L=59380&amp;W=2&amp;P=10385&amp;YEAR=2012"/>
    <hyperlink ref="H746" r:id="rId10565" display="http://football6.myfantasyleague.com/2013/detailed?L=59380&amp;W=3&amp;P=10385&amp;YEAR=2012"/>
    <hyperlink ref="I746" r:id="rId10566" display="http://football6.myfantasyleague.com/2013/detailed?L=59380&amp;W=4&amp;P=10385&amp;YEAR=2012"/>
    <hyperlink ref="J746" r:id="rId10567" display="http://football6.myfantasyleague.com/2013/detailed?L=59380&amp;W=5&amp;P=10385&amp;YEAR=2012"/>
    <hyperlink ref="K746" r:id="rId10568" display="http://football6.myfantasyleague.com/2013/detailed?L=59380&amp;W=6&amp;P=10385&amp;YEAR=2012"/>
    <hyperlink ref="L746" r:id="rId10569" display="http://football6.myfantasyleague.com/2013/detailed?L=59380&amp;W=7&amp;P=10385&amp;YEAR=2012"/>
    <hyperlink ref="N746" r:id="rId10570" display="http://football6.myfantasyleague.com/2013/detailed?L=59380&amp;W=9&amp;P=10385&amp;YEAR=2012"/>
    <hyperlink ref="O746" r:id="rId10571" display="http://football6.myfantasyleague.com/2013/detailed?L=59380&amp;W=10&amp;P=10385&amp;YEAR=2012"/>
    <hyperlink ref="P746" r:id="rId10572" display="http://football6.myfantasyleague.com/2013/detailed?L=59380&amp;W=11&amp;P=10385&amp;YEAR=2012"/>
    <hyperlink ref="Q746" r:id="rId10573" display="http://football6.myfantasyleague.com/2013/detailed?L=59380&amp;W=12&amp;P=10385&amp;YEAR=2012"/>
    <hyperlink ref="R746" r:id="rId10574" display="http://football6.myfantasyleague.com/2013/detailed?L=59380&amp;W=13&amp;P=10385&amp;YEAR=2012"/>
    <hyperlink ref="S746" r:id="rId10575" display="http://football6.myfantasyleague.com/2013/detailed?L=59380&amp;W=14&amp;P=10385&amp;YEAR=2012"/>
    <hyperlink ref="T746" r:id="rId10576" display="http://football6.myfantasyleague.com/2013/detailed?L=59380&amp;W=15&amp;P=10385&amp;YEAR=2012"/>
    <hyperlink ref="U746" r:id="rId10577" display="http://football6.myfantasyleague.com/2013/detailed?L=59380&amp;W=16&amp;P=10385&amp;YEAR=2012"/>
    <hyperlink ref="V746" r:id="rId10578" display="http://football6.myfantasyleague.com/2013/detailed?L=59380&amp;W=17&amp;P=10385&amp;YEAR=2012"/>
    <hyperlink ref="C747" r:id="rId10579" tooltip="Week 1: vs Buccaneers Sun 10:00 a.m. PT" display="http://football6.myfantasyleague.com/2013/player?L=59380&amp;P=10392"/>
    <hyperlink ref="D747" r:id="rId10580" display="http://football6.myfantasyleague.com/2013/player?L=59380&amp;P=10392&amp;YEAR=2012"/>
    <hyperlink ref="F747" r:id="rId10581" display="http://football6.myfantasyleague.com/2013/detailed?L=59380&amp;W=1&amp;P=10392&amp;YEAR=2012"/>
    <hyperlink ref="G747" r:id="rId10582" display="http://football6.myfantasyleague.com/2013/detailed?L=59380&amp;W=2&amp;P=10392&amp;YEAR=2012"/>
    <hyperlink ref="H747" r:id="rId10583" display="http://football6.myfantasyleague.com/2013/detailed?L=59380&amp;W=3&amp;P=10392&amp;YEAR=2012"/>
    <hyperlink ref="I747" r:id="rId10584" display="http://football6.myfantasyleague.com/2013/detailed?L=59380&amp;W=4&amp;P=10392&amp;YEAR=2012"/>
    <hyperlink ref="J747" r:id="rId10585" display="http://football6.myfantasyleague.com/2013/detailed?L=59380&amp;W=5&amp;P=10392&amp;YEAR=2012"/>
    <hyperlink ref="K747" r:id="rId10586" display="http://football6.myfantasyleague.com/2013/detailed?L=59380&amp;W=6&amp;P=10392&amp;YEAR=2012"/>
    <hyperlink ref="L747" r:id="rId10587" display="http://football6.myfantasyleague.com/2013/detailed?L=59380&amp;W=7&amp;P=10392&amp;YEAR=2012"/>
    <hyperlink ref="M747" r:id="rId10588" display="http://football6.myfantasyleague.com/2013/detailed?L=59380&amp;W=8&amp;P=10392&amp;YEAR=2012"/>
    <hyperlink ref="O747" r:id="rId10589" display="http://football6.myfantasyleague.com/2013/detailed?L=59380&amp;W=10&amp;P=10392&amp;YEAR=2012"/>
    <hyperlink ref="P747" r:id="rId10590" display="http://football6.myfantasyleague.com/2013/detailed?L=59380&amp;W=11&amp;P=10392&amp;YEAR=2012"/>
    <hyperlink ref="Q747" r:id="rId10591" display="http://football6.myfantasyleague.com/2013/detailed?L=59380&amp;W=12&amp;P=10392&amp;YEAR=2012"/>
    <hyperlink ref="R747" r:id="rId10592" display="http://football6.myfantasyleague.com/2013/detailed?L=59380&amp;W=13&amp;P=10392&amp;YEAR=2012"/>
    <hyperlink ref="S747" r:id="rId10593" display="http://football6.myfantasyleague.com/2013/detailed?L=59380&amp;W=14&amp;P=10392&amp;YEAR=2012"/>
    <hyperlink ref="T747" r:id="rId10594" display="http://football6.myfantasyleague.com/2013/detailed?L=59380&amp;W=15&amp;P=10392&amp;YEAR=2012"/>
    <hyperlink ref="U747" r:id="rId10595" display="http://football6.myfantasyleague.com/2013/detailed?L=59380&amp;W=16&amp;P=10392&amp;YEAR=2012"/>
    <hyperlink ref="V747" r:id="rId10596" display="http://football6.myfantasyleague.com/2013/detailed?L=59380&amp;W=17&amp;P=10392&amp;YEAR=2012"/>
    <hyperlink ref="W747" r:id="rId10597" tooltip="Franchise home page" display="http://football6.myfantasyleague.com/2013/options?L=59380&amp;F=0006&amp;O=07"/>
    <hyperlink ref="C748" r:id="rId10598" tooltip="Week 1: vs Eagles Mon 4:10 p.m. PT" display="http://football6.myfantasyleague.com/2013/player?L=59380&amp;P=10280"/>
    <hyperlink ref="D748" r:id="rId10599" display="http://football6.myfantasyleague.com/2013/player?L=59380&amp;P=10280&amp;YEAR=2012"/>
    <hyperlink ref="F748" r:id="rId10600" display="http://football6.myfantasyleague.com/2013/detailed?L=59380&amp;W=1&amp;P=10280&amp;YEAR=2012"/>
    <hyperlink ref="G748" r:id="rId10601" display="http://football6.myfantasyleague.com/2013/detailed?L=59380&amp;W=2&amp;P=10280&amp;YEAR=2012"/>
    <hyperlink ref="H748" r:id="rId10602" display="http://football6.myfantasyleague.com/2013/detailed?L=59380&amp;W=3&amp;P=10280&amp;YEAR=2012"/>
    <hyperlink ref="I748" r:id="rId10603" display="http://football6.myfantasyleague.com/2013/detailed?L=59380&amp;W=4&amp;P=10280&amp;YEAR=2012"/>
    <hyperlink ref="J748" r:id="rId10604" display="http://football6.myfantasyleague.com/2013/detailed?L=59380&amp;W=5&amp;P=10280&amp;YEAR=2012"/>
    <hyperlink ref="K748" r:id="rId10605" display="http://football6.myfantasyleague.com/2013/detailed?L=59380&amp;W=6&amp;P=10280&amp;YEAR=2012"/>
    <hyperlink ref="L748" r:id="rId10606" display="http://football6.myfantasyleague.com/2013/detailed?L=59380&amp;W=7&amp;P=10280&amp;YEAR=2012"/>
    <hyperlink ref="M748" r:id="rId10607" display="http://football6.myfantasyleague.com/2013/detailed?L=59380&amp;W=8&amp;P=10280&amp;YEAR=2012"/>
    <hyperlink ref="N748" r:id="rId10608" display="http://football6.myfantasyleague.com/2013/detailed?L=59380&amp;W=9&amp;P=10280&amp;YEAR=2012"/>
    <hyperlink ref="P748" r:id="rId10609" display="http://football6.myfantasyleague.com/2013/detailed?L=59380&amp;W=11&amp;P=10280&amp;YEAR=2012"/>
    <hyperlink ref="Q748" r:id="rId10610" display="http://football6.myfantasyleague.com/2013/detailed?L=59380&amp;W=12&amp;P=10280&amp;YEAR=2012"/>
    <hyperlink ref="R748" r:id="rId10611" display="http://football6.myfantasyleague.com/2013/detailed?L=59380&amp;W=13&amp;P=10280&amp;YEAR=2012"/>
    <hyperlink ref="S748" r:id="rId10612" display="http://football6.myfantasyleague.com/2013/detailed?L=59380&amp;W=14&amp;P=10280&amp;YEAR=2012"/>
    <hyperlink ref="T748" r:id="rId10613" display="http://football6.myfantasyleague.com/2013/detailed?L=59380&amp;W=15&amp;P=10280&amp;YEAR=2012"/>
    <hyperlink ref="U748" r:id="rId10614" display="http://football6.myfantasyleague.com/2013/detailed?L=59380&amp;W=16&amp;P=10280&amp;YEAR=2012"/>
    <hyperlink ref="V748" r:id="rId10615" display="http://football6.myfantasyleague.com/2013/detailed?L=59380&amp;W=17&amp;P=10280&amp;YEAR=2012"/>
    <hyperlink ref="C749" r:id="rId10616" tooltip="Week 1: Bye" display="http://football6.myfantasyleague.com/2013/player?L=59380&amp;P=9858"/>
    <hyperlink ref="D749" r:id="rId10617" display="http://football6.myfantasyleague.com/2013/player?L=59380&amp;P=9858&amp;YEAR=2012"/>
    <hyperlink ref="G749" r:id="rId10618" display="http://football6.myfantasyleague.com/2013/detailed?L=59380&amp;W=2&amp;P=9858&amp;YEAR=2012"/>
    <hyperlink ref="C750" r:id="rId10619" tooltip="Week 1: at Rams Sun 1:25 p.m. PT" display="http://football6.myfantasyleague.com/2013/player?L=59380&amp;P=8396"/>
    <hyperlink ref="D750" r:id="rId10620" display="http://football6.myfantasyleague.com/2013/player?L=59380&amp;P=8396&amp;YEAR=2012"/>
    <hyperlink ref="F750" r:id="rId10621" display="http://football6.myfantasyleague.com/2013/detailed?L=59380&amp;W=1&amp;P=8396&amp;YEAR=2012"/>
    <hyperlink ref="G750" r:id="rId10622" display="http://football6.myfantasyleague.com/2013/detailed?L=59380&amp;W=2&amp;P=8396&amp;YEAR=2012"/>
    <hyperlink ref="H750" r:id="rId10623" display="http://football6.myfantasyleague.com/2013/detailed?L=59380&amp;W=3&amp;P=8396&amp;YEAR=2012"/>
    <hyperlink ref="I750" r:id="rId10624" display="http://football6.myfantasyleague.com/2013/detailed?L=59380&amp;W=4&amp;P=8396&amp;YEAR=2012"/>
    <hyperlink ref="J750" r:id="rId10625" display="http://football6.myfantasyleague.com/2013/detailed?L=59380&amp;W=5&amp;P=8396&amp;YEAR=2012"/>
    <hyperlink ref="K750" r:id="rId10626" display="http://football6.myfantasyleague.com/2013/detailed?L=59380&amp;W=6&amp;P=8396&amp;YEAR=2012"/>
    <hyperlink ref="L750" r:id="rId10627" display="http://football6.myfantasyleague.com/2013/detailed?L=59380&amp;W=7&amp;P=8396&amp;YEAR=2012"/>
    <hyperlink ref="M750" r:id="rId10628" display="http://football6.myfantasyleague.com/2013/detailed?L=59380&amp;W=8&amp;P=8396&amp;YEAR=2012"/>
    <hyperlink ref="N750" r:id="rId10629" display="http://football6.myfantasyleague.com/2013/detailed?L=59380&amp;W=9&amp;P=8396&amp;YEAR=2012"/>
    <hyperlink ref="P750" r:id="rId10630" display="http://football6.myfantasyleague.com/2013/detailed?L=59380&amp;W=11&amp;P=8396&amp;YEAR=2012"/>
    <hyperlink ref="Q750" r:id="rId10631" display="http://football6.myfantasyleague.com/2013/detailed?L=59380&amp;W=12&amp;P=8396&amp;YEAR=2012"/>
    <hyperlink ref="R750" r:id="rId10632" display="http://football6.myfantasyleague.com/2013/detailed?L=59380&amp;W=13&amp;P=8396&amp;YEAR=2012"/>
    <hyperlink ref="S750" r:id="rId10633" display="http://football6.myfantasyleague.com/2013/detailed?L=59380&amp;W=14&amp;P=8396&amp;YEAR=2012"/>
    <hyperlink ref="T750" r:id="rId10634" display="http://football6.myfantasyleague.com/2013/detailed?L=59380&amp;W=15&amp;P=8396&amp;YEAR=2012"/>
    <hyperlink ref="U750" r:id="rId10635" display="http://football6.myfantasyleague.com/2013/detailed?L=59380&amp;W=16&amp;P=8396&amp;YEAR=2012"/>
    <hyperlink ref="V750" r:id="rId10636" display="http://football6.myfantasyleague.com/2013/detailed?L=59380&amp;W=17&amp;P=8396&amp;YEAR=2012"/>
    <hyperlink ref="C751" r:id="rId10637" tooltip="Week 1: Bye" display="http://football6.myfantasyleague.com/2013/player?L=59380&amp;P=9082"/>
    <hyperlink ref="D751" r:id="rId10638" display="http://football6.myfantasyleague.com/2013/player?L=59380&amp;P=9082&amp;YEAR=2012"/>
    <hyperlink ref="F751" r:id="rId10639" display="http://football6.myfantasyleague.com/2013/detailed?L=59380&amp;W=1&amp;P=9082&amp;YEAR=2012"/>
    <hyperlink ref="G751" r:id="rId10640" display="http://football6.myfantasyleague.com/2013/detailed?L=59380&amp;W=2&amp;P=9082&amp;YEAR=2012"/>
    <hyperlink ref="H751" r:id="rId10641" display="http://football6.myfantasyleague.com/2013/detailed?L=59380&amp;W=3&amp;P=9082&amp;YEAR=2012"/>
    <hyperlink ref="C752" r:id="rId10642" tooltip="Week 1: at Bears Sun 10:00 a.m. PT" display="http://football6.myfantasyleague.com/2013/player?L=59380&amp;P=10778"/>
    <hyperlink ref="D752" r:id="rId10643" display="http://football6.myfantasyleague.com/2013/player?L=59380&amp;P=10778&amp;YEAR=2012"/>
    <hyperlink ref="N752" r:id="rId10644" display="http://football6.myfantasyleague.com/2013/detailed?L=59380&amp;W=9&amp;P=10778&amp;YEAR=2012"/>
    <hyperlink ref="O752" r:id="rId10645" display="http://football6.myfantasyleague.com/2013/detailed?L=59380&amp;W=10&amp;P=10778&amp;YEAR=2012"/>
    <hyperlink ref="P752" r:id="rId10646" display="http://football6.myfantasyleague.com/2013/detailed?L=59380&amp;W=11&amp;P=10778&amp;YEAR=2012"/>
    <hyperlink ref="Q752" r:id="rId10647" display="http://football6.myfantasyleague.com/2013/detailed?L=59380&amp;W=12&amp;P=10778&amp;YEAR=2012"/>
    <hyperlink ref="R752" r:id="rId10648" display="http://football6.myfantasyleague.com/2013/detailed?L=59380&amp;W=13&amp;P=10778&amp;YEAR=2012"/>
    <hyperlink ref="C753" r:id="rId10649" tooltip="Week 1: vs Dolphins Sun 10:00 a.m. PT" display="http://football6.myfantasyleague.com/2013/player?L=59380&amp;P=11003"/>
    <hyperlink ref="D753" r:id="rId10650" display="http://football6.myfantasyleague.com/2013/player?L=59380&amp;P=11003&amp;YEAR=2012"/>
    <hyperlink ref="F753" r:id="rId10651" display="http://football6.myfantasyleague.com/2013/detailed?L=59380&amp;W=1&amp;P=11003&amp;YEAR=2012"/>
    <hyperlink ref="G753" r:id="rId10652" display="http://football6.myfantasyleague.com/2013/detailed?L=59380&amp;W=2&amp;P=11003&amp;YEAR=2012"/>
    <hyperlink ref="H753" r:id="rId10653" display="http://football6.myfantasyleague.com/2013/detailed?L=59380&amp;W=3&amp;P=11003&amp;YEAR=2012"/>
    <hyperlink ref="I753" r:id="rId10654" display="http://football6.myfantasyleague.com/2013/detailed?L=59380&amp;W=4&amp;P=11003&amp;YEAR=2012"/>
    <hyperlink ref="J753" r:id="rId10655" display="http://football6.myfantasyleague.com/2013/detailed?L=59380&amp;W=5&amp;P=11003&amp;YEAR=2012"/>
    <hyperlink ref="K753" r:id="rId10656" display="http://football6.myfantasyleague.com/2013/detailed?L=59380&amp;W=6&amp;P=11003&amp;YEAR=2012"/>
    <hyperlink ref="L753" r:id="rId10657" display="http://football6.myfantasyleague.com/2013/detailed?L=59380&amp;W=7&amp;P=11003&amp;YEAR=2012"/>
    <hyperlink ref="M753" r:id="rId10658" display="http://football6.myfantasyleague.com/2013/detailed?L=59380&amp;W=8&amp;P=11003&amp;YEAR=2012"/>
    <hyperlink ref="N753" r:id="rId10659" display="http://football6.myfantasyleague.com/2013/detailed?L=59380&amp;W=9&amp;P=11003&amp;YEAR=2012"/>
    <hyperlink ref="P753" r:id="rId10660" display="http://football6.myfantasyleague.com/2013/detailed?L=59380&amp;W=11&amp;P=11003&amp;YEAR=2012"/>
    <hyperlink ref="Q753" r:id="rId10661" display="http://football6.myfantasyleague.com/2013/detailed?L=59380&amp;W=12&amp;P=11003&amp;YEAR=2012"/>
    <hyperlink ref="R753" r:id="rId10662" display="http://football6.myfantasyleague.com/2013/detailed?L=59380&amp;W=13&amp;P=11003&amp;YEAR=2012"/>
    <hyperlink ref="S753" r:id="rId10663" display="http://football6.myfantasyleague.com/2013/detailed?L=59380&amp;W=14&amp;P=11003&amp;YEAR=2012"/>
    <hyperlink ref="T753" r:id="rId10664" display="http://football6.myfantasyleague.com/2013/detailed?L=59380&amp;W=15&amp;P=11003&amp;YEAR=2012"/>
    <hyperlink ref="V753" r:id="rId10665" display="http://football6.myfantasyleague.com/2013/detailed?L=59380&amp;W=17&amp;P=11003&amp;YEAR=2012"/>
    <hyperlink ref="C754" r:id="rId10666" tooltip="Week 1: at Cowboys Sun 5:30 p.m. PT" display="http://football6.myfantasyleague.com/2013/player?L=59380&amp;P=8273"/>
    <hyperlink ref="D754" r:id="rId10667" display="http://football6.myfantasyleague.com/2013/player?L=59380&amp;P=8273&amp;YEAR=2012"/>
    <hyperlink ref="F754" r:id="rId10668" display="http://football6.myfantasyleague.com/2013/detailed?L=59380&amp;W=1&amp;P=8273&amp;YEAR=2012"/>
    <hyperlink ref="G754" r:id="rId10669" display="http://football6.myfantasyleague.com/2013/detailed?L=59380&amp;W=2&amp;P=8273&amp;YEAR=2012"/>
    <hyperlink ref="H754" r:id="rId10670" display="http://football6.myfantasyleague.com/2013/detailed?L=59380&amp;W=3&amp;P=8273&amp;YEAR=2012"/>
    <hyperlink ref="I754" r:id="rId10671" display="http://football6.myfantasyleague.com/2013/detailed?L=59380&amp;W=4&amp;P=8273&amp;YEAR=2012"/>
    <hyperlink ref="J754" r:id="rId10672" display="http://football6.myfantasyleague.com/2013/detailed?L=59380&amp;W=5&amp;P=8273&amp;YEAR=2012"/>
    <hyperlink ref="K754" r:id="rId10673" display="http://football6.myfantasyleague.com/2013/detailed?L=59380&amp;W=6&amp;P=8273&amp;YEAR=2012"/>
    <hyperlink ref="L754" r:id="rId10674" display="http://football6.myfantasyleague.com/2013/detailed?L=59380&amp;W=7&amp;P=8273&amp;YEAR=2012"/>
    <hyperlink ref="M754" r:id="rId10675" display="http://football6.myfantasyleague.com/2013/detailed?L=59380&amp;W=8&amp;P=8273&amp;YEAR=2012"/>
    <hyperlink ref="N754" r:id="rId10676" display="http://football6.myfantasyleague.com/2013/detailed?L=59380&amp;W=9&amp;P=8273&amp;YEAR=2012"/>
    <hyperlink ref="O754" r:id="rId10677" display="http://football6.myfantasyleague.com/2013/detailed?L=59380&amp;W=10&amp;P=8273&amp;YEAR=2012"/>
    <hyperlink ref="Q754" r:id="rId10678" display="http://football6.myfantasyleague.com/2013/detailed?L=59380&amp;W=12&amp;P=8273&amp;YEAR=2012"/>
    <hyperlink ref="R754" r:id="rId10679" display="http://football6.myfantasyleague.com/2013/detailed?L=59380&amp;W=13&amp;P=8273&amp;YEAR=2012"/>
    <hyperlink ref="S754" r:id="rId10680" display="http://football6.myfantasyleague.com/2013/detailed?L=59380&amp;W=14&amp;P=8273&amp;YEAR=2012"/>
    <hyperlink ref="T754" r:id="rId10681" display="http://football6.myfantasyleague.com/2013/detailed?L=59380&amp;W=15&amp;P=8273&amp;YEAR=2012"/>
    <hyperlink ref="U754" r:id="rId10682" display="http://football6.myfantasyleague.com/2013/detailed?L=59380&amp;W=16&amp;P=8273&amp;YEAR=2012"/>
    <hyperlink ref="V754" r:id="rId10683" display="http://football6.myfantasyleague.com/2013/detailed?L=59380&amp;W=17&amp;P=8273&amp;YEAR=2012"/>
    <hyperlink ref="C755" r:id="rId10684" tooltip="Week 1: at Steelers Sun 10:00 a.m. PT" display="http://football6.myfantasyleague.com/2013/player?L=59380&amp;P=10383"/>
    <hyperlink ref="D755" r:id="rId10685" display="http://football6.myfantasyleague.com/2013/player?L=59380&amp;P=10383&amp;YEAR=2012"/>
    <hyperlink ref="F755" r:id="rId10686" display="http://football6.myfantasyleague.com/2013/detailed?L=59380&amp;W=1&amp;P=10383&amp;YEAR=2012"/>
    <hyperlink ref="G755" r:id="rId10687" display="http://football6.myfantasyleague.com/2013/detailed?L=59380&amp;W=2&amp;P=10383&amp;YEAR=2012"/>
    <hyperlink ref="H755" r:id="rId10688" display="http://football6.myfantasyleague.com/2013/detailed?L=59380&amp;W=3&amp;P=10383&amp;YEAR=2012"/>
    <hyperlink ref="I755" r:id="rId10689" display="http://football6.myfantasyleague.com/2013/detailed?L=59380&amp;W=4&amp;P=10383&amp;YEAR=2012"/>
    <hyperlink ref="J755" r:id="rId10690" display="http://football6.myfantasyleague.com/2013/detailed?L=59380&amp;W=5&amp;P=10383&amp;YEAR=2012"/>
    <hyperlink ref="K755" r:id="rId10691" display="http://football6.myfantasyleague.com/2013/detailed?L=59380&amp;W=6&amp;P=10383&amp;YEAR=2012"/>
    <hyperlink ref="L755" r:id="rId10692" display="http://football6.myfantasyleague.com/2013/detailed?L=59380&amp;W=7&amp;P=10383&amp;YEAR=2012"/>
    <hyperlink ref="M755" r:id="rId10693" display="http://football6.myfantasyleague.com/2013/detailed?L=59380&amp;W=8&amp;P=10383&amp;YEAR=2012"/>
    <hyperlink ref="N755" r:id="rId10694" display="http://football6.myfantasyleague.com/2013/detailed?L=59380&amp;W=9&amp;P=10383&amp;YEAR=2012"/>
    <hyperlink ref="O755" r:id="rId10695" display="http://football6.myfantasyleague.com/2013/detailed?L=59380&amp;W=10&amp;P=10383&amp;YEAR=2012"/>
    <hyperlink ref="Q755" r:id="rId10696" display="http://football6.myfantasyleague.com/2013/detailed?L=59380&amp;W=12&amp;P=10383&amp;YEAR=2012"/>
    <hyperlink ref="R755" r:id="rId10697" display="http://football6.myfantasyleague.com/2013/detailed?L=59380&amp;W=13&amp;P=10383&amp;YEAR=2012"/>
    <hyperlink ref="S755" r:id="rId10698" display="http://football6.myfantasyleague.com/2013/detailed?L=59380&amp;W=14&amp;P=10383&amp;YEAR=2012"/>
    <hyperlink ref="T755" r:id="rId10699" display="http://football6.myfantasyleague.com/2013/detailed?L=59380&amp;W=15&amp;P=10383&amp;YEAR=2012"/>
    <hyperlink ref="U755" r:id="rId10700" display="http://football6.myfantasyleague.com/2013/detailed?L=59380&amp;W=16&amp;P=10383&amp;YEAR=2012"/>
    <hyperlink ref="V755" r:id="rId10701" display="http://football6.myfantasyleague.com/2013/detailed?L=59380&amp;W=17&amp;P=10383&amp;YEAR=2012"/>
    <hyperlink ref="C756" r:id="rId10702" tooltip="Week 1: vs Ravens Thu 5:30 p.m. PT" display="http://football6.myfantasyleague.com/2013/player?L=59380&amp;P=9513"/>
    <hyperlink ref="D756" r:id="rId10703" display="http://football6.myfantasyleague.com/2013/player?L=59380&amp;P=9513&amp;YEAR=2012"/>
    <hyperlink ref="F756" r:id="rId10704" display="http://football6.myfantasyleague.com/2013/detailed?L=59380&amp;W=1&amp;P=9513&amp;YEAR=2012"/>
    <hyperlink ref="G756" r:id="rId10705" display="http://football6.myfantasyleague.com/2013/detailed?L=59380&amp;W=2&amp;P=9513&amp;YEAR=2012"/>
    <hyperlink ref="H756" r:id="rId10706" display="http://football6.myfantasyleague.com/2013/detailed?L=59380&amp;W=3&amp;P=9513&amp;YEAR=2012"/>
    <hyperlink ref="I756" r:id="rId10707" display="http://football6.myfantasyleague.com/2013/detailed?L=59380&amp;W=4&amp;P=9513&amp;YEAR=2012"/>
    <hyperlink ref="J756" r:id="rId10708" display="http://football6.myfantasyleague.com/2013/detailed?L=59380&amp;W=5&amp;P=9513&amp;YEAR=2012"/>
    <hyperlink ref="L756" r:id="rId10709" display="http://football6.myfantasyleague.com/2013/detailed?L=59380&amp;W=7&amp;P=9513&amp;YEAR=2012"/>
    <hyperlink ref="M756" r:id="rId10710" display="http://football6.myfantasyleague.com/2013/detailed?L=59380&amp;W=8&amp;P=9513&amp;YEAR=2012"/>
    <hyperlink ref="N756" r:id="rId10711" display="http://football6.myfantasyleague.com/2013/detailed?L=59380&amp;W=9&amp;P=9513&amp;YEAR=2012"/>
    <hyperlink ref="O756" r:id="rId10712" display="http://football6.myfantasyleague.com/2013/detailed?L=59380&amp;W=10&amp;P=9513&amp;YEAR=2012"/>
    <hyperlink ref="P756" r:id="rId10713" display="http://football6.myfantasyleague.com/2013/detailed?L=59380&amp;W=11&amp;P=9513&amp;YEAR=2012"/>
    <hyperlink ref="Q756" r:id="rId10714" display="http://football6.myfantasyleague.com/2013/detailed?L=59380&amp;W=12&amp;P=9513&amp;YEAR=2012"/>
    <hyperlink ref="R756" r:id="rId10715" display="http://football6.myfantasyleague.com/2013/detailed?L=59380&amp;W=13&amp;P=9513&amp;YEAR=2012"/>
    <hyperlink ref="S756" r:id="rId10716" display="http://football6.myfantasyleague.com/2013/detailed?L=59380&amp;W=14&amp;P=9513&amp;YEAR=2012"/>
    <hyperlink ref="T756" r:id="rId10717" display="http://football6.myfantasyleague.com/2013/detailed?L=59380&amp;W=15&amp;P=9513&amp;YEAR=2012"/>
    <hyperlink ref="U756" r:id="rId10718" display="http://football6.myfantasyleague.com/2013/detailed?L=59380&amp;W=16&amp;P=9513&amp;YEAR=2012"/>
    <hyperlink ref="V756" r:id="rId10719" display="http://football6.myfantasyleague.com/2013/detailed?L=59380&amp;W=17&amp;P=9513&amp;YEAR=2012"/>
    <hyperlink ref="C757" r:id="rId10720" tooltip="Week 1: vs Patriots Sun 10:00 a.m. PT" display="http://football6.myfantasyleague.com/2013/player?L=59380&amp;P=8758"/>
    <hyperlink ref="D757" r:id="rId10721" display="http://football6.myfantasyleague.com/2013/player?L=59380&amp;P=8758&amp;YEAR=2012"/>
    <hyperlink ref="F757" r:id="rId10722" display="http://football6.myfantasyleague.com/2013/detailed?L=59380&amp;W=1&amp;P=8758&amp;YEAR=2012"/>
    <hyperlink ref="G757" r:id="rId10723" display="http://football6.myfantasyleague.com/2013/detailed?L=59380&amp;W=2&amp;P=8758&amp;YEAR=2012"/>
    <hyperlink ref="H757" r:id="rId10724" display="http://football6.myfantasyleague.com/2013/detailed?L=59380&amp;W=3&amp;P=8758&amp;YEAR=2012"/>
    <hyperlink ref="I757" r:id="rId10725" display="http://football6.myfantasyleague.com/2013/detailed?L=59380&amp;W=4&amp;P=8758&amp;YEAR=2012"/>
    <hyperlink ref="J757" r:id="rId10726" display="http://football6.myfantasyleague.com/2013/detailed?L=59380&amp;W=5&amp;P=8758&amp;YEAR=2012"/>
    <hyperlink ref="K757" r:id="rId10727" display="http://football6.myfantasyleague.com/2013/detailed?L=59380&amp;W=6&amp;P=8758&amp;YEAR=2012"/>
    <hyperlink ref="C758" r:id="rId10728" tooltip="Week 1: vs Dolphins Sun 10:00 a.m. PT" display="http://football6.myfantasyleague.com/2013/player?L=59380&amp;P=9502"/>
    <hyperlink ref="D758" r:id="rId10729" display="http://football6.myfantasyleague.com/2013/player?L=59380&amp;P=9502&amp;YEAR=2012"/>
    <hyperlink ref="F758" r:id="rId10730" display="http://football6.myfantasyleague.com/2013/detailed?L=59380&amp;W=1&amp;P=9502&amp;YEAR=2012"/>
    <hyperlink ref="H758" r:id="rId10731" display="http://football6.myfantasyleague.com/2013/detailed?L=59380&amp;W=3&amp;P=9502&amp;YEAR=2012"/>
    <hyperlink ref="I758" r:id="rId10732" display="http://football6.myfantasyleague.com/2013/detailed?L=59380&amp;W=4&amp;P=9502&amp;YEAR=2012"/>
    <hyperlink ref="J758" r:id="rId10733" display="http://football6.myfantasyleague.com/2013/detailed?L=59380&amp;W=5&amp;P=9502&amp;YEAR=2012"/>
    <hyperlink ref="K758" r:id="rId10734" display="http://football6.myfantasyleague.com/2013/detailed?L=59380&amp;W=6&amp;P=9502&amp;YEAR=2012"/>
    <hyperlink ref="L758" r:id="rId10735" display="http://football6.myfantasyleague.com/2013/detailed?L=59380&amp;W=7&amp;P=9502&amp;YEAR=2012"/>
    <hyperlink ref="N758" r:id="rId10736" display="http://football6.myfantasyleague.com/2013/detailed?L=59380&amp;W=9&amp;P=9502&amp;YEAR=2012"/>
    <hyperlink ref="O758" r:id="rId10737" display="http://football6.myfantasyleague.com/2013/detailed?L=59380&amp;W=10&amp;P=9502&amp;YEAR=2012"/>
    <hyperlink ref="P758" r:id="rId10738" display="http://football6.myfantasyleague.com/2013/detailed?L=59380&amp;W=11&amp;P=9502&amp;YEAR=2012"/>
    <hyperlink ref="Q758" r:id="rId10739" display="http://football6.myfantasyleague.com/2013/detailed?L=59380&amp;W=12&amp;P=9502&amp;YEAR=2012"/>
    <hyperlink ref="R758" r:id="rId10740" display="http://football6.myfantasyleague.com/2013/detailed?L=59380&amp;W=13&amp;P=9502&amp;YEAR=2012"/>
    <hyperlink ref="S758" r:id="rId10741" display="http://football6.myfantasyleague.com/2013/detailed?L=59380&amp;W=14&amp;P=9502&amp;YEAR=2012"/>
    <hyperlink ref="T758" r:id="rId10742" display="http://football6.myfantasyleague.com/2013/detailed?L=59380&amp;W=15&amp;P=9502&amp;YEAR=2012"/>
    <hyperlink ref="U758" r:id="rId10743" display="http://football6.myfantasyleague.com/2013/detailed?L=59380&amp;W=16&amp;P=9502&amp;YEAR=2012"/>
    <hyperlink ref="V758" r:id="rId10744" display="http://football6.myfantasyleague.com/2013/detailed?L=59380&amp;W=17&amp;P=9502&amp;YEAR=2012"/>
    <hyperlink ref="C759" r:id="rId10745" tooltip="Week 1: vs Seahawks Sun 10:00 a.m. PT" display="http://football6.myfantasyleague.com/2013/player?L=59380&amp;P=10773"/>
    <hyperlink ref="D759" r:id="rId10746" display="http://football6.myfantasyleague.com/2013/player?L=59380&amp;P=10773&amp;YEAR=2012"/>
    <hyperlink ref="F759" r:id="rId10747" display="http://football6.myfantasyleague.com/2013/detailed?L=59380&amp;W=1&amp;P=10773&amp;YEAR=2012"/>
    <hyperlink ref="G759" r:id="rId10748" display="http://football6.myfantasyleague.com/2013/detailed?L=59380&amp;W=2&amp;P=10773&amp;YEAR=2012"/>
    <hyperlink ref="H759" r:id="rId10749" display="http://football6.myfantasyleague.com/2013/detailed?L=59380&amp;W=3&amp;P=10773&amp;YEAR=2012"/>
    <hyperlink ref="I759" r:id="rId10750" display="http://football6.myfantasyleague.com/2013/detailed?L=59380&amp;W=4&amp;P=10773&amp;YEAR=2012"/>
    <hyperlink ref="J759" r:id="rId10751" display="http://football6.myfantasyleague.com/2013/detailed?L=59380&amp;W=5&amp;P=10773&amp;YEAR=2012"/>
    <hyperlink ref="L759" r:id="rId10752" display="http://football6.myfantasyleague.com/2013/detailed?L=59380&amp;W=7&amp;P=10773&amp;YEAR=2012"/>
    <hyperlink ref="M759" r:id="rId10753" display="http://football6.myfantasyleague.com/2013/detailed?L=59380&amp;W=8&amp;P=10773&amp;YEAR=2012"/>
    <hyperlink ref="N759" r:id="rId10754" display="http://football6.myfantasyleague.com/2013/detailed?L=59380&amp;W=9&amp;P=10773&amp;YEAR=2012"/>
    <hyperlink ref="O759" r:id="rId10755" display="http://football6.myfantasyleague.com/2013/detailed?L=59380&amp;W=10&amp;P=10773&amp;YEAR=2012"/>
    <hyperlink ref="P759" r:id="rId10756" display="http://football6.myfantasyleague.com/2013/detailed?L=59380&amp;W=11&amp;P=10773&amp;YEAR=2012"/>
    <hyperlink ref="Q759" r:id="rId10757" display="http://football6.myfantasyleague.com/2013/detailed?L=59380&amp;W=12&amp;P=10773&amp;YEAR=2012"/>
    <hyperlink ref="R759" r:id="rId10758" display="http://football6.myfantasyleague.com/2013/detailed?L=59380&amp;W=13&amp;P=10773&amp;YEAR=2012"/>
    <hyperlink ref="S759" r:id="rId10759" display="http://football6.myfantasyleague.com/2013/detailed?L=59380&amp;W=14&amp;P=10773&amp;YEAR=2012"/>
    <hyperlink ref="T759" r:id="rId10760" display="http://football6.myfantasyleague.com/2013/detailed?L=59380&amp;W=15&amp;P=10773&amp;YEAR=2012"/>
    <hyperlink ref="U759" r:id="rId10761" display="http://football6.myfantasyleague.com/2013/detailed?L=59380&amp;W=16&amp;P=10773&amp;YEAR=2012"/>
    <hyperlink ref="V759" r:id="rId10762" display="http://football6.myfantasyleague.com/2013/detailed?L=59380&amp;W=17&amp;P=10773&amp;YEAR=2012"/>
    <hyperlink ref="W759" r:id="rId10763" tooltip="Franchise home page" display="http://football6.myfantasyleague.com/2013/options?L=59380&amp;F=0011&amp;O=07"/>
    <hyperlink ref="C760" r:id="rId10764" tooltip="Week 1: at 49ers Sun 1:25 p.m. PT" display="http://football6.myfantasyleague.com/2013/player?L=59380&amp;P=8590"/>
    <hyperlink ref="D760" r:id="rId10765" display="http://football6.myfantasyleague.com/2013/player?L=59380&amp;P=8590&amp;YEAR=2012"/>
    <hyperlink ref="F760" r:id="rId10766" display="http://football6.myfantasyleague.com/2013/detailed?L=59380&amp;W=1&amp;P=8590&amp;YEAR=2012"/>
    <hyperlink ref="G760" r:id="rId10767" display="http://football6.myfantasyleague.com/2013/detailed?L=59380&amp;W=2&amp;P=8590&amp;YEAR=2012"/>
    <hyperlink ref="H760" r:id="rId10768" display="http://football6.myfantasyleague.com/2013/detailed?L=59380&amp;W=3&amp;P=8590&amp;YEAR=2012"/>
    <hyperlink ref="I760" r:id="rId10769" display="http://football6.myfantasyleague.com/2013/detailed?L=59380&amp;W=4&amp;P=8590&amp;YEAR=2012"/>
    <hyperlink ref="J760" r:id="rId10770" display="http://football6.myfantasyleague.com/2013/detailed?L=59380&amp;W=5&amp;P=8590&amp;YEAR=2012"/>
    <hyperlink ref="K760" r:id="rId10771" display="http://football6.myfantasyleague.com/2013/detailed?L=59380&amp;W=6&amp;P=8590&amp;YEAR=2012"/>
    <hyperlink ref="L760" r:id="rId10772" display="http://football6.myfantasyleague.com/2013/detailed?L=59380&amp;W=7&amp;P=8590&amp;YEAR=2012"/>
    <hyperlink ref="P760" r:id="rId10773" display="http://football6.myfantasyleague.com/2013/detailed?L=59380&amp;W=11&amp;P=8590&amp;YEAR=2012"/>
    <hyperlink ref="Q760" r:id="rId10774" display="http://football6.myfantasyleague.com/2013/detailed?L=59380&amp;W=12&amp;P=8590&amp;YEAR=2012"/>
    <hyperlink ref="R760" r:id="rId10775" display="http://football6.myfantasyleague.com/2013/detailed?L=59380&amp;W=13&amp;P=8590&amp;YEAR=2012"/>
    <hyperlink ref="S760" r:id="rId10776" display="http://football6.myfantasyleague.com/2013/detailed?L=59380&amp;W=14&amp;P=8590&amp;YEAR=2012"/>
    <hyperlink ref="T760" r:id="rId10777" display="http://football6.myfantasyleague.com/2013/detailed?L=59380&amp;W=15&amp;P=8590&amp;YEAR=2012"/>
    <hyperlink ref="U760" r:id="rId10778" display="http://football6.myfantasyleague.com/2013/detailed?L=59380&amp;W=16&amp;P=8590&amp;YEAR=2012"/>
    <hyperlink ref="V760" r:id="rId10779" display="http://football6.myfantasyleague.com/2013/detailed?L=59380&amp;W=17&amp;P=8590&amp;YEAR=2012"/>
    <hyperlink ref="C761" r:id="rId10780" tooltip="Week 1: Bye" display="http://football6.myfantasyleague.com/2013/player?L=59380&amp;P=10914"/>
    <hyperlink ref="D761" r:id="rId10781" display="http://football6.myfantasyleague.com/2013/player?L=59380&amp;P=10914&amp;YEAR=2012"/>
    <hyperlink ref="F761" r:id="rId10782" display="http://football6.myfantasyleague.com/2013/detailed?L=59380&amp;W=1&amp;P=10914&amp;YEAR=2012"/>
    <hyperlink ref="G761" r:id="rId10783" display="http://football6.myfantasyleague.com/2013/detailed?L=59380&amp;W=2&amp;P=10914&amp;YEAR=2012"/>
    <hyperlink ref="H761" r:id="rId10784" display="http://football6.myfantasyleague.com/2013/detailed?L=59380&amp;W=3&amp;P=10914&amp;YEAR=2012"/>
    <hyperlink ref="I761" r:id="rId10785" display="http://football6.myfantasyleague.com/2013/detailed?L=59380&amp;W=4&amp;P=10914&amp;YEAR=2012"/>
    <hyperlink ref="J761" r:id="rId10786" display="http://football6.myfantasyleague.com/2013/detailed?L=59380&amp;W=5&amp;P=10914&amp;YEAR=2012"/>
    <hyperlink ref="K761" r:id="rId10787" display="http://football6.myfantasyleague.com/2013/detailed?L=59380&amp;W=6&amp;P=10914&amp;YEAR=2012"/>
    <hyperlink ref="L761" r:id="rId10788" display="http://football6.myfantasyleague.com/2013/detailed?L=59380&amp;W=7&amp;P=10914&amp;YEAR=2012"/>
    <hyperlink ref="M761" r:id="rId10789" display="http://football6.myfantasyleague.com/2013/detailed?L=59380&amp;W=8&amp;P=10914&amp;YEAR=2012"/>
    <hyperlink ref="N761" r:id="rId10790" display="http://football6.myfantasyleague.com/2013/detailed?L=59380&amp;W=9&amp;P=10914&amp;YEAR=2012"/>
    <hyperlink ref="O761" r:id="rId10791" display="http://football6.myfantasyleague.com/2013/detailed?L=59380&amp;W=10&amp;P=10914&amp;YEAR=2012"/>
    <hyperlink ref="C762" r:id="rId10792" tooltip="Week 1: vs Seahawks Sun 10:00 a.m. PT" display="http://football6.myfantasyleague.com/2013/player?L=59380&amp;P=9843"/>
    <hyperlink ref="D762" r:id="rId10793" display="http://football6.myfantasyleague.com/2013/player?L=59380&amp;P=9843&amp;YEAR=2012"/>
    <hyperlink ref="F762" r:id="rId10794" display="http://football6.myfantasyleague.com/2013/detailed?L=59380&amp;W=1&amp;P=9843&amp;YEAR=2012"/>
    <hyperlink ref="G762" r:id="rId10795" display="http://football6.myfantasyleague.com/2013/detailed?L=59380&amp;W=2&amp;P=9843&amp;YEAR=2012"/>
    <hyperlink ref="H762" r:id="rId10796" display="http://football6.myfantasyleague.com/2013/detailed?L=59380&amp;W=3&amp;P=9843&amp;YEAR=2012"/>
    <hyperlink ref="I762" r:id="rId10797" display="http://football6.myfantasyleague.com/2013/detailed?L=59380&amp;W=4&amp;P=9843&amp;YEAR=2012"/>
    <hyperlink ref="J762" r:id="rId10798" display="http://football6.myfantasyleague.com/2013/detailed?L=59380&amp;W=5&amp;P=9843&amp;YEAR=2012"/>
    <hyperlink ref="L762" r:id="rId10799" display="http://football6.myfantasyleague.com/2013/detailed?L=59380&amp;W=7&amp;P=9843&amp;YEAR=2012"/>
    <hyperlink ref="M762" r:id="rId10800" display="http://football6.myfantasyleague.com/2013/detailed?L=59380&amp;W=8&amp;P=9843&amp;YEAR=2012"/>
    <hyperlink ref="O762" r:id="rId10801" display="http://football6.myfantasyleague.com/2013/detailed?L=59380&amp;W=10&amp;P=9843&amp;YEAR=2012"/>
    <hyperlink ref="P762" r:id="rId10802" display="http://football6.myfantasyleague.com/2013/detailed?L=59380&amp;W=11&amp;P=9843&amp;YEAR=2012"/>
    <hyperlink ref="Q762" r:id="rId10803" display="http://football6.myfantasyleague.com/2013/detailed?L=59380&amp;W=12&amp;P=9843&amp;YEAR=2012"/>
    <hyperlink ref="R762" r:id="rId10804" display="http://football6.myfantasyleague.com/2013/detailed?L=59380&amp;W=13&amp;P=9843&amp;YEAR=2012"/>
    <hyperlink ref="T762" r:id="rId10805" display="http://football6.myfantasyleague.com/2013/detailed?L=59380&amp;W=15&amp;P=9843&amp;YEAR=2012"/>
    <hyperlink ref="U762" r:id="rId10806" display="http://football6.myfantasyleague.com/2013/detailed?L=59380&amp;W=16&amp;P=9843&amp;YEAR=2012"/>
    <hyperlink ref="V762" r:id="rId10807" display="http://football6.myfantasyleague.com/2013/detailed?L=59380&amp;W=17&amp;P=9843&amp;YEAR=2012"/>
    <hyperlink ref="W762" r:id="rId10808" tooltip="Franchise home page" display="http://football6.myfantasyleague.com/2013/options?L=59380&amp;F=0003&amp;O=07"/>
    <hyperlink ref="C763" r:id="rId10809" tooltip="Week 1: at Lions Sun 10:00 a.m. PT" display="http://football6.myfantasyleague.com/2013/player?L=59380&amp;P=9730"/>
    <hyperlink ref="D763" r:id="rId10810" display="http://football6.myfantasyleague.com/2013/player?L=59380&amp;P=9730&amp;YEAR=2012"/>
    <hyperlink ref="F763" r:id="rId10811" display="http://football6.myfantasyleague.com/2013/detailed?L=59380&amp;W=1&amp;P=9730&amp;YEAR=2012"/>
    <hyperlink ref="G763" r:id="rId10812" display="http://football6.myfantasyleague.com/2013/detailed?L=59380&amp;W=2&amp;P=9730&amp;YEAR=2012"/>
    <hyperlink ref="H763" r:id="rId10813" display="http://football6.myfantasyleague.com/2013/detailed?L=59380&amp;W=3&amp;P=9730&amp;YEAR=2012"/>
    <hyperlink ref="I763" r:id="rId10814" display="http://football6.myfantasyleague.com/2013/detailed?L=59380&amp;W=4&amp;P=9730&amp;YEAR=2012"/>
    <hyperlink ref="K763" r:id="rId10815" display="http://football6.myfantasyleague.com/2013/detailed?L=59380&amp;W=6&amp;P=9730&amp;YEAR=2012"/>
    <hyperlink ref="N763" r:id="rId10816" display="http://football6.myfantasyleague.com/2013/detailed?L=59380&amp;W=9&amp;P=9730&amp;YEAR=2012"/>
    <hyperlink ref="O763" r:id="rId10817" display="http://football6.myfantasyleague.com/2013/detailed?L=59380&amp;W=10&amp;P=9730&amp;YEAR=2012"/>
    <hyperlink ref="P763" r:id="rId10818" display="http://football6.myfantasyleague.com/2013/detailed?L=59380&amp;W=11&amp;P=9730&amp;YEAR=2012"/>
    <hyperlink ref="R763" r:id="rId10819" display="http://football6.myfantasyleague.com/2013/detailed?L=59380&amp;W=13&amp;P=9730&amp;YEAR=2012"/>
    <hyperlink ref="S763" r:id="rId10820" display="http://football6.myfantasyleague.com/2013/detailed?L=59380&amp;W=14&amp;P=9730&amp;YEAR=2012"/>
    <hyperlink ref="T763" r:id="rId10821" display="http://football6.myfantasyleague.com/2013/detailed?L=59380&amp;W=15&amp;P=9730&amp;YEAR=2012"/>
    <hyperlink ref="C764" r:id="rId10822" tooltip="Week 1: at Bears Sun 10:00 a.m. PT" display="http://football6.myfantasyleague.com/2013/player?L=59380&amp;P=11078"/>
    <hyperlink ref="D764" r:id="rId10823" display="http://football6.myfantasyleague.com/2013/player?L=59380&amp;P=11078&amp;YEAR=2012"/>
    <hyperlink ref="N764" r:id="rId10824" display="http://football6.myfantasyleague.com/2013/detailed?L=59380&amp;W=9&amp;P=11078&amp;YEAR=2012"/>
    <hyperlink ref="O764" r:id="rId10825" display="http://football6.myfantasyleague.com/2013/detailed?L=59380&amp;W=10&amp;P=11078&amp;YEAR=2012"/>
    <hyperlink ref="P764" r:id="rId10826" display="http://football6.myfantasyleague.com/2013/detailed?L=59380&amp;W=11&amp;P=11078&amp;YEAR=2012"/>
    <hyperlink ref="Q764" r:id="rId10827" display="http://football6.myfantasyleague.com/2013/detailed?L=59380&amp;W=12&amp;P=11078&amp;YEAR=2012"/>
    <hyperlink ref="R764" r:id="rId10828" display="http://football6.myfantasyleague.com/2013/detailed?L=59380&amp;W=13&amp;P=11078&amp;YEAR=2012"/>
    <hyperlink ref="S764" r:id="rId10829" display="http://football6.myfantasyleague.com/2013/detailed?L=59380&amp;W=14&amp;P=11078&amp;YEAR=2012"/>
    <hyperlink ref="T764" r:id="rId10830" display="http://football6.myfantasyleague.com/2013/detailed?L=59380&amp;W=15&amp;P=11078&amp;YEAR=2012"/>
    <hyperlink ref="U764" r:id="rId10831" display="http://football6.myfantasyleague.com/2013/detailed?L=59380&amp;W=16&amp;P=11078&amp;YEAR=2012"/>
    <hyperlink ref="V764" r:id="rId10832" display="http://football6.myfantasyleague.com/2013/detailed?L=59380&amp;W=17&amp;P=11078&amp;YEAR=2012"/>
    <hyperlink ref="C765" r:id="rId10833" tooltip="Week 1: at Jets Sun 10:00 a.m. PT" display="http://football6.myfantasyleague.com/2013/player?L=59380&amp;P=8841"/>
    <hyperlink ref="D765" r:id="rId10834" display="http://football6.myfantasyleague.com/2013/player?L=59380&amp;P=8841&amp;YEAR=2012"/>
    <hyperlink ref="F765" r:id="rId10835" display="http://football6.myfantasyleague.com/2013/detailed?L=59380&amp;W=1&amp;P=8841&amp;YEAR=2012"/>
    <hyperlink ref="G765" r:id="rId10836" display="http://football6.myfantasyleague.com/2013/detailed?L=59380&amp;W=2&amp;P=8841&amp;YEAR=2012"/>
    <hyperlink ref="H765" r:id="rId10837" display="http://football6.myfantasyleague.com/2013/detailed?L=59380&amp;W=3&amp;P=8841&amp;YEAR=2012"/>
    <hyperlink ref="I765" r:id="rId10838" display="http://football6.myfantasyleague.com/2013/detailed?L=59380&amp;W=4&amp;P=8841&amp;YEAR=2012"/>
    <hyperlink ref="J765" r:id="rId10839" display="http://football6.myfantasyleague.com/2013/detailed?L=59380&amp;W=5&amp;P=8841&amp;YEAR=2012"/>
    <hyperlink ref="K765" r:id="rId10840" display="http://football6.myfantasyleague.com/2013/detailed?L=59380&amp;W=6&amp;P=8841&amp;YEAR=2012"/>
    <hyperlink ref="M765" r:id="rId10841" display="http://football6.myfantasyleague.com/2013/detailed?L=59380&amp;W=8&amp;P=8841&amp;YEAR=2012"/>
    <hyperlink ref="N765" r:id="rId10842" display="http://football6.myfantasyleague.com/2013/detailed?L=59380&amp;W=9&amp;P=8841&amp;YEAR=2012"/>
    <hyperlink ref="O765" r:id="rId10843" display="http://football6.myfantasyleague.com/2013/detailed?L=59380&amp;W=10&amp;P=8841&amp;YEAR=2012"/>
    <hyperlink ref="P765" r:id="rId10844" display="http://football6.myfantasyleague.com/2013/detailed?L=59380&amp;W=11&amp;P=8841&amp;YEAR=2012"/>
    <hyperlink ref="Q765" r:id="rId10845" display="http://football6.myfantasyleague.com/2013/detailed?L=59380&amp;W=12&amp;P=8841&amp;YEAR=2012"/>
    <hyperlink ref="R765" r:id="rId10846" display="http://football6.myfantasyleague.com/2013/detailed?L=59380&amp;W=13&amp;P=8841&amp;YEAR=2012"/>
    <hyperlink ref="S765" r:id="rId10847" display="http://football6.myfantasyleague.com/2013/detailed?L=59380&amp;W=14&amp;P=8841&amp;YEAR=2012"/>
    <hyperlink ref="T765" r:id="rId10848" display="http://football6.myfantasyleague.com/2013/detailed?L=59380&amp;W=15&amp;P=8841&amp;YEAR=2012"/>
    <hyperlink ref="U765" r:id="rId10849" display="http://football6.myfantasyleague.com/2013/detailed?L=59380&amp;W=16&amp;P=8841&amp;YEAR=2012"/>
    <hyperlink ref="V765" r:id="rId10850" display="http://football6.myfantasyleague.com/2013/detailed?L=59380&amp;W=17&amp;P=8841&amp;YEAR=2012"/>
    <hyperlink ref="C766" r:id="rId10851" tooltip="Week 1: vs Buccaneers Sun 10:00 a.m. PT" display="http://football6.myfantasyleague.com/2013/player?L=59380&amp;P=8387"/>
    <hyperlink ref="D766" r:id="rId10852" display="http://football6.myfantasyleague.com/2013/player?L=59380&amp;P=8387&amp;YEAR=2012"/>
    <hyperlink ref="F766" r:id="rId10853" display="http://football6.myfantasyleague.com/2013/detailed?L=59380&amp;W=1&amp;P=8387&amp;YEAR=2012"/>
    <hyperlink ref="G766" r:id="rId10854" display="http://football6.myfantasyleague.com/2013/detailed?L=59380&amp;W=2&amp;P=8387&amp;YEAR=2012"/>
    <hyperlink ref="H766" r:id="rId10855" display="http://football6.myfantasyleague.com/2013/detailed?L=59380&amp;W=3&amp;P=8387&amp;YEAR=2012"/>
    <hyperlink ref="I766" r:id="rId10856" display="http://football6.myfantasyleague.com/2013/detailed?L=59380&amp;W=4&amp;P=8387&amp;YEAR=2012"/>
    <hyperlink ref="J766" r:id="rId10857" display="http://football6.myfantasyleague.com/2013/detailed?L=59380&amp;W=5&amp;P=8387&amp;YEAR=2012"/>
    <hyperlink ref="L766" r:id="rId10858" display="http://football6.myfantasyleague.com/2013/detailed?L=59380&amp;W=7&amp;P=8387&amp;YEAR=2012"/>
    <hyperlink ref="M766" r:id="rId10859" display="http://football6.myfantasyleague.com/2013/detailed?L=59380&amp;W=8&amp;P=8387&amp;YEAR=2012"/>
    <hyperlink ref="N766" r:id="rId10860" display="http://football6.myfantasyleague.com/2013/detailed?L=59380&amp;W=9&amp;P=8387&amp;YEAR=2012"/>
    <hyperlink ref="O766" r:id="rId10861" display="http://football6.myfantasyleague.com/2013/detailed?L=59380&amp;W=10&amp;P=8387&amp;YEAR=2012"/>
    <hyperlink ref="P766" r:id="rId10862" display="http://football6.myfantasyleague.com/2013/detailed?L=59380&amp;W=11&amp;P=8387&amp;YEAR=2012"/>
    <hyperlink ref="Q766" r:id="rId10863" display="http://football6.myfantasyleague.com/2013/detailed?L=59380&amp;W=12&amp;P=8387&amp;YEAR=2012"/>
    <hyperlink ref="R766" r:id="rId10864" display="http://football6.myfantasyleague.com/2013/detailed?L=59380&amp;W=13&amp;P=8387&amp;YEAR=2012"/>
    <hyperlink ref="S766" r:id="rId10865" display="http://football6.myfantasyleague.com/2013/detailed?L=59380&amp;W=14&amp;P=8387&amp;YEAR=2012"/>
    <hyperlink ref="T766" r:id="rId10866" display="http://football6.myfantasyleague.com/2013/detailed?L=59380&amp;W=15&amp;P=8387&amp;YEAR=2012"/>
    <hyperlink ref="U766" r:id="rId10867" display="http://football6.myfantasyleague.com/2013/detailed?L=59380&amp;W=16&amp;P=8387&amp;YEAR=2012"/>
    <hyperlink ref="V766" r:id="rId10868" display="http://football6.myfantasyleague.com/2013/detailed?L=59380&amp;W=17&amp;P=8387&amp;YEAR=2012"/>
    <hyperlink ref="C767" r:id="rId10869" tooltip="Week 1: vs Raiders Sun 10:00 a.m. PT" display="http://football6.myfantasyleague.com/2013/player?L=59380&amp;P=8664"/>
    <hyperlink ref="D767" r:id="rId10870" display="http://football6.myfantasyleague.com/2013/player?L=59380&amp;P=8664&amp;YEAR=2012"/>
    <hyperlink ref="F767" r:id="rId10871" display="http://football6.myfantasyleague.com/2013/detailed?L=59380&amp;W=1&amp;P=8664&amp;YEAR=2012"/>
    <hyperlink ref="G767" r:id="rId10872" display="http://football6.myfantasyleague.com/2013/detailed?L=59380&amp;W=2&amp;P=8664&amp;YEAR=2012"/>
    <hyperlink ref="H767" r:id="rId10873" display="http://football6.myfantasyleague.com/2013/detailed?L=59380&amp;W=3&amp;P=8664&amp;YEAR=2012"/>
    <hyperlink ref="I767" r:id="rId10874" display="http://football6.myfantasyleague.com/2013/detailed?L=59380&amp;W=4&amp;P=8664&amp;YEAR=2012"/>
    <hyperlink ref="J767" r:id="rId10875" display="http://football6.myfantasyleague.com/2013/detailed?L=59380&amp;W=5&amp;P=8664&amp;YEAR=2012"/>
    <hyperlink ref="K767" r:id="rId10876" display="http://football6.myfantasyleague.com/2013/detailed?L=59380&amp;W=6&amp;P=8664&amp;YEAR=2012"/>
    <hyperlink ref="L767" r:id="rId10877" display="http://football6.myfantasyleague.com/2013/detailed?L=59380&amp;W=7&amp;P=8664&amp;YEAR=2012"/>
    <hyperlink ref="M767" r:id="rId10878" display="http://football6.myfantasyleague.com/2013/detailed?L=59380&amp;W=8&amp;P=8664&amp;YEAR=2012"/>
    <hyperlink ref="O767" r:id="rId10879" display="http://football6.myfantasyleague.com/2013/detailed?L=59380&amp;W=10&amp;P=8664&amp;YEAR=2012"/>
    <hyperlink ref="P767" r:id="rId10880" display="http://football6.myfantasyleague.com/2013/detailed?L=59380&amp;W=11&amp;P=8664&amp;YEAR=2012"/>
    <hyperlink ref="Q767" r:id="rId10881" display="http://football6.myfantasyleague.com/2013/detailed?L=59380&amp;W=12&amp;P=8664&amp;YEAR=2012"/>
    <hyperlink ref="R767" r:id="rId10882" display="http://football6.myfantasyleague.com/2013/detailed?L=59380&amp;W=13&amp;P=8664&amp;YEAR=2012"/>
    <hyperlink ref="S767" r:id="rId10883" display="http://football6.myfantasyleague.com/2013/detailed?L=59380&amp;W=14&amp;P=8664&amp;YEAR=2012"/>
    <hyperlink ref="T767" r:id="rId10884" display="http://football6.myfantasyleague.com/2013/detailed?L=59380&amp;W=15&amp;P=8664&amp;YEAR=2012"/>
    <hyperlink ref="U767" r:id="rId10885" display="http://football6.myfantasyleague.com/2013/detailed?L=59380&amp;W=16&amp;P=8664&amp;YEAR=2012"/>
    <hyperlink ref="V767" r:id="rId10886" display="http://football6.myfantasyleague.com/2013/detailed?L=59380&amp;W=17&amp;P=8664&amp;YEAR=2012"/>
    <hyperlink ref="W767" r:id="rId10887" tooltip="Franchise home page" display="http://football6.myfantasyleague.com/2013/options?L=59380&amp;F=0007&amp;O=07"/>
    <hyperlink ref="C768" r:id="rId10888" tooltip="Week 1: at Jaguars Sun 10:00 a.m. PT" display="http://football6.myfantasyleague.com/2013/player?L=59380&amp;P=9959"/>
    <hyperlink ref="D768" r:id="rId10889" display="http://football6.myfantasyleague.com/2013/player?L=59380&amp;P=9959&amp;YEAR=2012"/>
    <hyperlink ref="I768" r:id="rId10890" display="http://football6.myfantasyleague.com/2013/detailed?L=59380&amp;W=4&amp;P=9959&amp;YEAR=2012"/>
    <hyperlink ref="J768" r:id="rId10891" display="http://football6.myfantasyleague.com/2013/detailed?L=59380&amp;W=5&amp;P=9959&amp;YEAR=2012"/>
    <hyperlink ref="L768" r:id="rId10892" display="http://football6.myfantasyleague.com/2013/detailed?L=59380&amp;W=7&amp;P=9959&amp;YEAR=2012"/>
    <hyperlink ref="M768" r:id="rId10893" display="http://football6.myfantasyleague.com/2013/detailed?L=59380&amp;W=8&amp;P=9959&amp;YEAR=2012"/>
    <hyperlink ref="N768" r:id="rId10894" display="http://football6.myfantasyleague.com/2013/detailed?L=59380&amp;W=9&amp;P=9959&amp;YEAR=2012"/>
    <hyperlink ref="O768" r:id="rId10895" display="http://football6.myfantasyleague.com/2013/detailed?L=59380&amp;W=10&amp;P=9959&amp;YEAR=2012"/>
    <hyperlink ref="P768" r:id="rId10896" display="http://football6.myfantasyleague.com/2013/detailed?L=59380&amp;W=11&amp;P=9959&amp;YEAR=2012"/>
    <hyperlink ref="Q768" r:id="rId10897" display="http://football6.myfantasyleague.com/2013/detailed?L=59380&amp;W=12&amp;P=9959&amp;YEAR=2012"/>
    <hyperlink ref="S768" r:id="rId10898" display="http://football6.myfantasyleague.com/2013/detailed?L=59380&amp;W=14&amp;P=9959&amp;YEAR=2012"/>
    <hyperlink ref="T768" r:id="rId10899" display="http://football6.myfantasyleague.com/2013/detailed?L=59380&amp;W=15&amp;P=9959&amp;YEAR=2012"/>
    <hyperlink ref="V768" r:id="rId10900" display="http://football6.myfantasyleague.com/2013/detailed?L=59380&amp;W=17&amp;P=9959&amp;YEAR=2012"/>
    <hyperlink ref="C769" r:id="rId10901" tooltip="Week 1: Bye" display="http://football6.myfantasyleague.com/2013/player?L=59380&amp;P=10869"/>
    <hyperlink ref="D769" r:id="rId10902" display="http://football6.myfantasyleague.com/2013/player?L=59380&amp;P=10869&amp;YEAR=2012"/>
    <hyperlink ref="F769" r:id="rId10903" display="http://football6.myfantasyleague.com/2013/detailed?L=59380&amp;W=1&amp;P=10869&amp;YEAR=2012"/>
    <hyperlink ref="H769" r:id="rId10904" display="http://football6.myfantasyleague.com/2013/detailed?L=59380&amp;W=3&amp;P=10869&amp;YEAR=2012"/>
    <hyperlink ref="I769" r:id="rId10905" display="http://football6.myfantasyleague.com/2013/detailed?L=59380&amp;W=4&amp;P=10869&amp;YEAR=2012"/>
    <hyperlink ref="L769" r:id="rId10906" display="http://football6.myfantasyleague.com/2013/detailed?L=59380&amp;W=7&amp;P=10869&amp;YEAR=2012"/>
    <hyperlink ref="M769" r:id="rId10907" display="http://football6.myfantasyleague.com/2013/detailed?L=59380&amp;W=8&amp;P=10869&amp;YEAR=2012"/>
    <hyperlink ref="N769" r:id="rId10908" display="http://football6.myfantasyleague.com/2013/detailed?L=59380&amp;W=9&amp;P=10869&amp;YEAR=2012"/>
    <hyperlink ref="O769" r:id="rId10909" display="http://football6.myfantasyleague.com/2013/detailed?L=59380&amp;W=10&amp;P=10869&amp;YEAR=2012"/>
    <hyperlink ref="Q769" r:id="rId10910" display="http://football6.myfantasyleague.com/2013/detailed?L=59380&amp;W=12&amp;P=10869&amp;YEAR=2012"/>
    <hyperlink ref="R769" r:id="rId10911" display="http://football6.myfantasyleague.com/2013/detailed?L=59380&amp;W=13&amp;P=10869&amp;YEAR=2012"/>
    <hyperlink ref="S769" r:id="rId10912" display="http://football6.myfantasyleague.com/2013/detailed?L=59380&amp;W=14&amp;P=10869&amp;YEAR=2012"/>
    <hyperlink ref="T769" r:id="rId10913" display="http://football6.myfantasyleague.com/2013/detailed?L=59380&amp;W=15&amp;P=10869&amp;YEAR=2012"/>
    <hyperlink ref="U769" r:id="rId10914" display="http://football6.myfantasyleague.com/2013/detailed?L=59380&amp;W=16&amp;P=10869&amp;YEAR=2012"/>
    <hyperlink ref="V769" r:id="rId10915" display="http://football6.myfantasyleague.com/2013/detailed?L=59380&amp;W=17&amp;P=10869&amp;YEAR=2012"/>
    <hyperlink ref="C770" r:id="rId10916" tooltip="Week 1: at Browns Sun 10:00 a.m. PT" display="http://football6.myfantasyleague.com/2013/player?L=59380&amp;P=10992"/>
    <hyperlink ref="D770" r:id="rId10917" display="http://football6.myfantasyleague.com/2013/player?L=59380&amp;P=10992&amp;YEAR=2012"/>
    <hyperlink ref="F770" r:id="rId10918" display="http://football6.myfantasyleague.com/2013/detailed?L=59380&amp;W=1&amp;P=10992&amp;YEAR=2012"/>
    <hyperlink ref="G770" r:id="rId10919" display="http://football6.myfantasyleague.com/2013/detailed?L=59380&amp;W=2&amp;P=10992&amp;YEAR=2012"/>
    <hyperlink ref="H770" r:id="rId10920" display="http://football6.myfantasyleague.com/2013/detailed?L=59380&amp;W=3&amp;P=10992&amp;YEAR=2012"/>
    <hyperlink ref="I770" r:id="rId10921" display="http://football6.myfantasyleague.com/2013/detailed?L=59380&amp;W=4&amp;P=10992&amp;YEAR=2012"/>
    <hyperlink ref="J770" r:id="rId10922" display="http://football6.myfantasyleague.com/2013/detailed?L=59380&amp;W=5&amp;P=10992&amp;YEAR=2012"/>
    <hyperlink ref="K770" r:id="rId10923" display="http://football6.myfantasyleague.com/2013/detailed?L=59380&amp;W=6&amp;P=10992&amp;YEAR=2012"/>
    <hyperlink ref="M770" r:id="rId10924" display="http://football6.myfantasyleague.com/2013/detailed?L=59380&amp;W=8&amp;P=10992&amp;YEAR=2012"/>
    <hyperlink ref="N770" r:id="rId10925" display="http://football6.myfantasyleague.com/2013/detailed?L=59380&amp;W=9&amp;P=10992&amp;YEAR=2012"/>
    <hyperlink ref="O770" r:id="rId10926" display="http://football6.myfantasyleague.com/2013/detailed?L=59380&amp;W=10&amp;P=10992&amp;YEAR=2012"/>
    <hyperlink ref="P770" r:id="rId10927" display="http://football6.myfantasyleague.com/2013/detailed?L=59380&amp;W=11&amp;P=10992&amp;YEAR=2012"/>
    <hyperlink ref="Q770" r:id="rId10928" display="http://football6.myfantasyleague.com/2013/detailed?L=59380&amp;W=12&amp;P=10992&amp;YEAR=2012"/>
    <hyperlink ref="R770" r:id="rId10929" display="http://football6.myfantasyleague.com/2013/detailed?L=59380&amp;W=13&amp;P=10992&amp;YEAR=2012"/>
    <hyperlink ref="S770" r:id="rId10930" display="http://football6.myfantasyleague.com/2013/detailed?L=59380&amp;W=14&amp;P=10992&amp;YEAR=2012"/>
    <hyperlink ref="T770" r:id="rId10931" display="http://football6.myfantasyleague.com/2013/detailed?L=59380&amp;W=15&amp;P=10992&amp;YEAR=2012"/>
    <hyperlink ref="U770" r:id="rId10932" display="http://football6.myfantasyleague.com/2013/detailed?L=59380&amp;W=16&amp;P=10992&amp;YEAR=2012"/>
    <hyperlink ref="V770" r:id="rId10933" display="http://football6.myfantasyleague.com/2013/detailed?L=59380&amp;W=17&amp;P=10992&amp;YEAR=2012"/>
    <hyperlink ref="C771" r:id="rId10934" tooltip="Week 1: vs Cardinals Sun 1:25 p.m. PT" display="http://football6.myfantasyleague.com/2013/player?L=59380&amp;P=9134"/>
    <hyperlink ref="D771" r:id="rId10935" display="http://football6.myfantasyleague.com/2013/player?L=59380&amp;P=9134&amp;YEAR=2012"/>
    <hyperlink ref="F771" r:id="rId10936" display="http://football6.myfantasyleague.com/2013/detailed?L=59380&amp;W=1&amp;P=9134&amp;YEAR=2012"/>
    <hyperlink ref="G771" r:id="rId10937" display="http://football6.myfantasyleague.com/2013/detailed?L=59380&amp;W=2&amp;P=9134&amp;YEAR=2012"/>
    <hyperlink ref="H771" r:id="rId10938" display="http://football6.myfantasyleague.com/2013/detailed?L=59380&amp;W=3&amp;P=9134&amp;YEAR=2012"/>
    <hyperlink ref="I771" r:id="rId10939" display="http://football6.myfantasyleague.com/2013/detailed?L=59380&amp;W=4&amp;P=9134&amp;YEAR=2012"/>
    <hyperlink ref="J771" r:id="rId10940" display="http://football6.myfantasyleague.com/2013/detailed?L=59380&amp;W=5&amp;P=9134&amp;YEAR=2012"/>
    <hyperlink ref="K771" r:id="rId10941" display="http://football6.myfantasyleague.com/2013/detailed?L=59380&amp;W=6&amp;P=9134&amp;YEAR=2012"/>
    <hyperlink ref="L771" r:id="rId10942" display="http://football6.myfantasyleague.com/2013/detailed?L=59380&amp;W=7&amp;P=9134&amp;YEAR=2012"/>
    <hyperlink ref="M771" r:id="rId10943" display="http://football6.myfantasyleague.com/2013/detailed?L=59380&amp;W=8&amp;P=9134&amp;YEAR=2012"/>
    <hyperlink ref="O771" r:id="rId10944" display="http://football6.myfantasyleague.com/2013/detailed?L=59380&amp;W=10&amp;P=9134&amp;YEAR=2012"/>
    <hyperlink ref="P771" r:id="rId10945" display="http://football6.myfantasyleague.com/2013/detailed?L=59380&amp;W=11&amp;P=9134&amp;YEAR=2012"/>
    <hyperlink ref="Q771" r:id="rId10946" display="http://football6.myfantasyleague.com/2013/detailed?L=59380&amp;W=12&amp;P=9134&amp;YEAR=2012"/>
    <hyperlink ref="R771" r:id="rId10947" display="http://football6.myfantasyleague.com/2013/detailed?L=59380&amp;W=13&amp;P=9134&amp;YEAR=2012"/>
    <hyperlink ref="S771" r:id="rId10948" display="http://football6.myfantasyleague.com/2013/detailed?L=59380&amp;W=14&amp;P=9134&amp;YEAR=2012"/>
    <hyperlink ref="T771" r:id="rId10949" display="http://football6.myfantasyleague.com/2013/detailed?L=59380&amp;W=15&amp;P=9134&amp;YEAR=2012"/>
    <hyperlink ref="U771" r:id="rId10950" display="http://football6.myfantasyleague.com/2013/detailed?L=59380&amp;W=16&amp;P=9134&amp;YEAR=2012"/>
    <hyperlink ref="V771" r:id="rId10951" display="http://football6.myfantasyleague.com/2013/detailed?L=59380&amp;W=17&amp;P=9134&amp;YEAR=2012"/>
    <hyperlink ref="C772" r:id="rId10952" tooltip="Week 1: at 49ers Sun 1:25 p.m. PT" display="http://football6.myfantasyleague.com/2013/player?L=59380&amp;P=10534"/>
    <hyperlink ref="D772" r:id="rId10953" display="http://football6.myfantasyleague.com/2013/player?L=59380&amp;P=10534&amp;YEAR=2012"/>
    <hyperlink ref="G772" r:id="rId10954" display="http://football6.myfantasyleague.com/2013/detailed?L=59380&amp;W=2&amp;P=10534&amp;YEAR=2012"/>
    <hyperlink ref="I772" r:id="rId10955" display="http://football6.myfantasyleague.com/2013/detailed?L=59380&amp;W=4&amp;P=10534&amp;YEAR=2012"/>
    <hyperlink ref="J772" r:id="rId10956" display="http://football6.myfantasyleague.com/2013/detailed?L=59380&amp;W=5&amp;P=10534&amp;YEAR=2012"/>
    <hyperlink ref="K772" r:id="rId10957" display="http://football6.myfantasyleague.com/2013/detailed?L=59380&amp;W=6&amp;P=10534&amp;YEAR=2012"/>
    <hyperlink ref="L772" r:id="rId10958" display="http://football6.myfantasyleague.com/2013/detailed?L=59380&amp;W=7&amp;P=10534&amp;YEAR=2012"/>
    <hyperlink ref="M772" r:id="rId10959" display="http://football6.myfantasyleague.com/2013/detailed?L=59380&amp;W=8&amp;P=10534&amp;YEAR=2012"/>
    <hyperlink ref="N772" r:id="rId10960" display="http://football6.myfantasyleague.com/2013/detailed?L=59380&amp;W=9&amp;P=10534&amp;YEAR=2012"/>
    <hyperlink ref="P772" r:id="rId10961" display="http://football6.myfantasyleague.com/2013/detailed?L=59380&amp;W=11&amp;P=10534&amp;YEAR=2012"/>
    <hyperlink ref="Q772" r:id="rId10962" display="http://football6.myfantasyleague.com/2013/detailed?L=59380&amp;W=12&amp;P=10534&amp;YEAR=2012"/>
    <hyperlink ref="R772" r:id="rId10963" display="http://football6.myfantasyleague.com/2013/detailed?L=59380&amp;W=13&amp;P=10534&amp;YEAR=2012"/>
    <hyperlink ref="S772" r:id="rId10964" display="http://football6.myfantasyleague.com/2013/detailed?L=59380&amp;W=14&amp;P=10534&amp;YEAR=2012"/>
    <hyperlink ref="T772" r:id="rId10965" display="http://football6.myfantasyleague.com/2013/detailed?L=59380&amp;W=15&amp;P=10534&amp;YEAR=2012"/>
    <hyperlink ref="U772" r:id="rId10966" display="http://football6.myfantasyleague.com/2013/detailed?L=59380&amp;W=16&amp;P=10534&amp;YEAR=2012"/>
    <hyperlink ref="V772" r:id="rId10967" display="http://football6.myfantasyleague.com/2013/detailed?L=59380&amp;W=17&amp;P=10534&amp;YEAR=2012"/>
    <hyperlink ref="C773" r:id="rId10968" tooltip="Week 1: vs Cardinals Sun 1:25 p.m. PT" display="http://football6.myfantasyleague.com/2013/player?L=59380&amp;P=9439"/>
    <hyperlink ref="D773" r:id="rId10969" display="http://football6.myfantasyleague.com/2013/player?L=59380&amp;P=9439&amp;YEAR=2012"/>
    <hyperlink ref="F773" r:id="rId10970" display="http://football6.myfantasyleague.com/2013/detailed?L=59380&amp;W=1&amp;P=9439&amp;YEAR=2012"/>
    <hyperlink ref="G773" r:id="rId10971" display="http://football6.myfantasyleague.com/2013/detailed?L=59380&amp;W=2&amp;P=9439&amp;YEAR=2012"/>
    <hyperlink ref="H773" r:id="rId10972" display="http://football6.myfantasyleague.com/2013/detailed?L=59380&amp;W=3&amp;P=9439&amp;YEAR=2012"/>
    <hyperlink ref="I773" r:id="rId10973" display="http://football6.myfantasyleague.com/2013/detailed?L=59380&amp;W=4&amp;P=9439&amp;YEAR=2012"/>
    <hyperlink ref="J773" r:id="rId10974" display="http://football6.myfantasyleague.com/2013/detailed?L=59380&amp;W=5&amp;P=9439&amp;YEAR=2012"/>
    <hyperlink ref="K773" r:id="rId10975" display="http://football6.myfantasyleague.com/2013/detailed?L=59380&amp;W=6&amp;P=9439&amp;YEAR=2012"/>
    <hyperlink ref="L773" r:id="rId10976" display="http://football6.myfantasyleague.com/2013/detailed?L=59380&amp;W=7&amp;P=9439&amp;YEAR=2012"/>
    <hyperlink ref="M773" r:id="rId10977" display="http://football6.myfantasyleague.com/2013/detailed?L=59380&amp;W=8&amp;P=9439&amp;YEAR=2012"/>
    <hyperlink ref="O773" r:id="rId10978" display="http://football6.myfantasyleague.com/2013/detailed?L=59380&amp;W=10&amp;P=9439&amp;YEAR=2012"/>
    <hyperlink ref="P773" r:id="rId10979" display="http://football6.myfantasyleague.com/2013/detailed?L=59380&amp;W=11&amp;P=9439&amp;YEAR=2012"/>
    <hyperlink ref="Q773" r:id="rId10980" display="http://football6.myfantasyleague.com/2013/detailed?L=59380&amp;W=12&amp;P=9439&amp;YEAR=2012"/>
    <hyperlink ref="R773" r:id="rId10981" display="http://football6.myfantasyleague.com/2013/detailed?L=59380&amp;W=13&amp;P=9439&amp;YEAR=2012"/>
    <hyperlink ref="S773" r:id="rId10982" display="http://football6.myfantasyleague.com/2013/detailed?L=59380&amp;W=14&amp;P=9439&amp;YEAR=2012"/>
    <hyperlink ref="T773" r:id="rId10983" display="http://football6.myfantasyleague.com/2013/detailed?L=59380&amp;W=15&amp;P=9439&amp;YEAR=2012"/>
    <hyperlink ref="U773" r:id="rId10984" display="http://football6.myfantasyleague.com/2013/detailed?L=59380&amp;W=16&amp;P=9439&amp;YEAR=2012"/>
    <hyperlink ref="V773" r:id="rId10985" display="http://football6.myfantasyleague.com/2013/detailed?L=59380&amp;W=17&amp;P=9439&amp;YEAR=2012"/>
    <hyperlink ref="W773" r:id="rId10986" tooltip="Franchise home page" display="http://football6.myfantasyleague.com/2013/options?L=59380&amp;F=0010&amp;O=07"/>
    <hyperlink ref="C774" r:id="rId10987" tooltip="Week 1: vs Patriots Sun 10:00 a.m. PT" display="http://football6.myfantasyleague.com/2013/player?L=59380&amp;P=8263"/>
    <hyperlink ref="D774" r:id="rId10988" display="http://football6.myfantasyleague.com/2013/player?L=59380&amp;P=8263&amp;YEAR=2012"/>
    <hyperlink ref="F774" r:id="rId10989" display="http://football6.myfantasyleague.com/2013/detailed?L=59380&amp;W=1&amp;P=8263&amp;YEAR=2012"/>
    <hyperlink ref="G774" r:id="rId10990" display="http://football6.myfantasyleague.com/2013/detailed?L=59380&amp;W=2&amp;P=8263&amp;YEAR=2012"/>
    <hyperlink ref="H774" r:id="rId10991" display="http://football6.myfantasyleague.com/2013/detailed?L=59380&amp;W=3&amp;P=8263&amp;YEAR=2012"/>
    <hyperlink ref="I774" r:id="rId10992" display="http://football6.myfantasyleague.com/2013/detailed?L=59380&amp;W=4&amp;P=8263&amp;YEAR=2012"/>
    <hyperlink ref="J774" r:id="rId10993" display="http://football6.myfantasyleague.com/2013/detailed?L=59380&amp;W=5&amp;P=8263&amp;YEAR=2012"/>
    <hyperlink ref="K774" r:id="rId10994" display="http://football6.myfantasyleague.com/2013/detailed?L=59380&amp;W=6&amp;P=8263&amp;YEAR=2012"/>
    <hyperlink ref="L774" r:id="rId10995" display="http://football6.myfantasyleague.com/2013/detailed?L=59380&amp;W=7&amp;P=8263&amp;YEAR=2012"/>
    <hyperlink ref="N774" r:id="rId10996" display="http://football6.myfantasyleague.com/2013/detailed?L=59380&amp;W=9&amp;P=8263&amp;YEAR=2012"/>
    <hyperlink ref="O774" r:id="rId10997" display="http://football6.myfantasyleague.com/2013/detailed?L=59380&amp;W=10&amp;P=8263&amp;YEAR=2012"/>
    <hyperlink ref="P774" r:id="rId10998" display="http://football6.myfantasyleague.com/2013/detailed?L=59380&amp;W=11&amp;P=8263&amp;YEAR=2012"/>
    <hyperlink ref="Q774" r:id="rId10999" display="http://football6.myfantasyleague.com/2013/detailed?L=59380&amp;W=12&amp;P=8263&amp;YEAR=2012"/>
    <hyperlink ref="R774" r:id="rId11000" display="http://football6.myfantasyleague.com/2013/detailed?L=59380&amp;W=13&amp;P=8263&amp;YEAR=2012"/>
    <hyperlink ref="S774" r:id="rId11001" display="http://football6.myfantasyleague.com/2013/detailed?L=59380&amp;W=14&amp;P=8263&amp;YEAR=2012"/>
    <hyperlink ref="T774" r:id="rId11002" display="http://football6.myfantasyleague.com/2013/detailed?L=59380&amp;W=15&amp;P=8263&amp;YEAR=2012"/>
    <hyperlink ref="U774" r:id="rId11003" display="http://football6.myfantasyleague.com/2013/detailed?L=59380&amp;W=16&amp;P=8263&amp;YEAR=2012"/>
    <hyperlink ref="V774" r:id="rId11004" display="http://football6.myfantasyleague.com/2013/detailed?L=59380&amp;W=17&amp;P=8263&amp;YEAR=2012"/>
    <hyperlink ref="C775" r:id="rId11005" tooltip="Week 1: at Broncos Thu 5:30 p.m. PT" display="http://football6.myfantasyleague.com/2013/player?L=59380&amp;P=7777"/>
    <hyperlink ref="D775" r:id="rId11006" display="http://football6.myfantasyleague.com/2013/player?L=59380&amp;P=7777&amp;YEAR=2012"/>
    <hyperlink ref="F775" r:id="rId11007" display="http://football6.myfantasyleague.com/2013/detailed?L=59380&amp;W=1&amp;P=7777&amp;YEAR=2012"/>
    <hyperlink ref="G775" r:id="rId11008" display="http://football6.myfantasyleague.com/2013/detailed?L=59380&amp;W=2&amp;P=7777&amp;YEAR=2012"/>
    <hyperlink ref="H775" r:id="rId11009" display="http://football6.myfantasyleague.com/2013/detailed?L=59380&amp;W=3&amp;P=7777&amp;YEAR=2012"/>
    <hyperlink ref="I775" r:id="rId11010" display="http://football6.myfantasyleague.com/2013/detailed?L=59380&amp;W=4&amp;P=7777&amp;YEAR=2012"/>
    <hyperlink ref="J775" r:id="rId11011" display="http://football6.myfantasyleague.com/2013/detailed?L=59380&amp;W=5&amp;P=7777&amp;YEAR=2012"/>
    <hyperlink ref="K775" r:id="rId11012" display="http://football6.myfantasyleague.com/2013/detailed?L=59380&amp;W=6&amp;P=7777&amp;YEAR=2012"/>
    <hyperlink ref="L775" r:id="rId11013" display="http://football6.myfantasyleague.com/2013/detailed?L=59380&amp;W=7&amp;P=7777&amp;YEAR=2012"/>
    <hyperlink ref="N775" r:id="rId11014" display="http://football6.myfantasyleague.com/2013/detailed?L=59380&amp;W=9&amp;P=7777&amp;YEAR=2012"/>
    <hyperlink ref="O775" r:id="rId11015" display="http://football6.myfantasyleague.com/2013/detailed?L=59380&amp;W=10&amp;P=7777&amp;YEAR=2012"/>
    <hyperlink ref="P775" r:id="rId11016" display="http://football6.myfantasyleague.com/2013/detailed?L=59380&amp;W=11&amp;P=7777&amp;YEAR=2012"/>
    <hyperlink ref="Q775" r:id="rId11017" display="http://football6.myfantasyleague.com/2013/detailed?L=59380&amp;W=12&amp;P=7777&amp;YEAR=2012"/>
    <hyperlink ref="R775" r:id="rId11018" display="http://football6.myfantasyleague.com/2013/detailed?L=59380&amp;W=13&amp;P=7777&amp;YEAR=2012"/>
    <hyperlink ref="S775" r:id="rId11019" display="http://football6.myfantasyleague.com/2013/detailed?L=59380&amp;W=14&amp;P=7777&amp;YEAR=2012"/>
    <hyperlink ref="T775" r:id="rId11020" display="http://football6.myfantasyleague.com/2013/detailed?L=59380&amp;W=15&amp;P=7777&amp;YEAR=2012"/>
    <hyperlink ref="U775" r:id="rId11021" display="http://football6.myfantasyleague.com/2013/detailed?L=59380&amp;W=16&amp;P=7777&amp;YEAR=2012"/>
    <hyperlink ref="V775" r:id="rId11022" display="http://football6.myfantasyleague.com/2013/detailed?L=59380&amp;W=17&amp;P=7777&amp;YEAR=2012"/>
    <hyperlink ref="C776" r:id="rId11023" tooltip="Week 1: Bye" display="http://football6.myfantasyleague.com/2013/player?L=59380&amp;P=9129"/>
    <hyperlink ref="D776" r:id="rId11024" display="http://football6.myfantasyleague.com/2013/player?L=59380&amp;P=9129&amp;YEAR=2012"/>
    <hyperlink ref="F776" r:id="rId11025" display="http://football6.myfantasyleague.com/2013/detailed?L=59380&amp;W=1&amp;P=9129&amp;YEAR=2012"/>
    <hyperlink ref="G776" r:id="rId11026" display="http://football6.myfantasyleague.com/2013/detailed?L=59380&amp;W=2&amp;P=9129&amp;YEAR=2012"/>
    <hyperlink ref="H776" r:id="rId11027" display="http://football6.myfantasyleague.com/2013/detailed?L=59380&amp;W=3&amp;P=9129&amp;YEAR=2012"/>
    <hyperlink ref="I776" r:id="rId11028" display="http://football6.myfantasyleague.com/2013/detailed?L=59380&amp;W=4&amp;P=9129&amp;YEAR=2012"/>
    <hyperlink ref="K776" r:id="rId11029" display="http://football6.myfantasyleague.com/2013/detailed?L=59380&amp;W=6&amp;P=9129&amp;YEAR=2012"/>
    <hyperlink ref="L776" r:id="rId11030" display="http://football6.myfantasyleague.com/2013/detailed?L=59380&amp;W=7&amp;P=9129&amp;YEAR=2012"/>
    <hyperlink ref="M776" r:id="rId11031" display="http://football6.myfantasyleague.com/2013/detailed?L=59380&amp;W=8&amp;P=9129&amp;YEAR=2012"/>
    <hyperlink ref="N776" r:id="rId11032" display="http://football6.myfantasyleague.com/2013/detailed?L=59380&amp;W=9&amp;P=9129&amp;YEAR=2012"/>
    <hyperlink ref="P776" r:id="rId11033" display="http://football6.myfantasyleague.com/2013/detailed?L=59380&amp;W=11&amp;P=9129&amp;YEAR=2012"/>
    <hyperlink ref="Q776" r:id="rId11034" display="http://football6.myfantasyleague.com/2013/detailed?L=59380&amp;W=12&amp;P=9129&amp;YEAR=2012"/>
    <hyperlink ref="R776" r:id="rId11035" display="http://football6.myfantasyleague.com/2013/detailed?L=59380&amp;W=13&amp;P=9129&amp;YEAR=2012"/>
    <hyperlink ref="S776" r:id="rId11036" display="http://football6.myfantasyleague.com/2013/detailed?L=59380&amp;W=14&amp;P=9129&amp;YEAR=2012"/>
    <hyperlink ref="T776" r:id="rId11037" display="http://football6.myfantasyleague.com/2013/detailed?L=59380&amp;W=15&amp;P=9129&amp;YEAR=2012"/>
    <hyperlink ref="U776" r:id="rId11038" display="http://football6.myfantasyleague.com/2013/detailed?L=59380&amp;W=16&amp;P=9129&amp;YEAR=2012"/>
    <hyperlink ref="V776" r:id="rId11039" display="http://football6.myfantasyleague.com/2013/detailed?L=59380&amp;W=17&amp;P=9129&amp;YEAR=2012"/>
    <hyperlink ref="C777" r:id="rId11040" tooltip="Week 1: vs Giants Sun 5:30 p.m. PT" display="http://football6.myfantasyleague.com/2013/player?L=59380&amp;P=9866"/>
    <hyperlink ref="D777" r:id="rId11041" display="http://football6.myfantasyleague.com/2013/player?L=59380&amp;P=9866&amp;YEAR=2012"/>
    <hyperlink ref="F777" r:id="rId11042" display="http://football6.myfantasyleague.com/2013/detailed?L=59380&amp;W=1&amp;P=9866&amp;YEAR=2012"/>
    <hyperlink ref="G777" r:id="rId11043" display="http://football6.myfantasyleague.com/2013/detailed?L=59380&amp;W=2&amp;P=9866&amp;YEAR=2012"/>
    <hyperlink ref="H777" r:id="rId11044" display="http://football6.myfantasyleague.com/2013/detailed?L=59380&amp;W=3&amp;P=9866&amp;YEAR=2012"/>
    <hyperlink ref="I777" r:id="rId11045" display="http://football6.myfantasyleague.com/2013/detailed?L=59380&amp;W=4&amp;P=9866&amp;YEAR=2012"/>
    <hyperlink ref="K777" r:id="rId11046" display="http://football6.myfantasyleague.com/2013/detailed?L=59380&amp;W=6&amp;P=9866&amp;YEAR=2012"/>
    <hyperlink ref="L777" r:id="rId11047" display="http://football6.myfantasyleague.com/2013/detailed?L=59380&amp;W=7&amp;P=9866&amp;YEAR=2012"/>
    <hyperlink ref="W777" r:id="rId11048" tooltip="Franchise home page" display="http://football6.myfantasyleague.com/2013/options?L=59380&amp;F=0012&amp;O=07"/>
    <hyperlink ref="C778" r:id="rId11049" tooltip="Week 1: vs Raiders Sun 10:00 a.m. PT" display="http://football6.myfantasyleague.com/2013/player?L=59380&amp;P=10520"/>
    <hyperlink ref="D778" r:id="rId11050" display="http://football6.myfantasyleague.com/2013/player?L=59380&amp;P=10520&amp;YEAR=2012"/>
    <hyperlink ref="F778" r:id="rId11051" display="http://football6.myfantasyleague.com/2013/detailed?L=59380&amp;W=1&amp;P=10520&amp;YEAR=2012"/>
    <hyperlink ref="G778" r:id="rId11052" display="http://football6.myfantasyleague.com/2013/detailed?L=59380&amp;W=2&amp;P=10520&amp;YEAR=2012"/>
    <hyperlink ref="H778" r:id="rId11053" display="http://football6.myfantasyleague.com/2013/detailed?L=59380&amp;W=3&amp;P=10520&amp;YEAR=2012"/>
    <hyperlink ref="J778" r:id="rId11054" display="http://football6.myfantasyleague.com/2013/detailed?L=59380&amp;W=5&amp;P=10520&amp;YEAR=2012"/>
    <hyperlink ref="K778" r:id="rId11055" display="http://football6.myfantasyleague.com/2013/detailed?L=59380&amp;W=6&amp;P=10520&amp;YEAR=2012"/>
    <hyperlink ref="L778" r:id="rId11056" display="http://football6.myfantasyleague.com/2013/detailed?L=59380&amp;W=7&amp;P=10520&amp;YEAR=2012"/>
    <hyperlink ref="M778" r:id="rId11057" display="http://football6.myfantasyleague.com/2013/detailed?L=59380&amp;W=8&amp;P=10520&amp;YEAR=2012"/>
    <hyperlink ref="N778" r:id="rId11058" display="http://football6.myfantasyleague.com/2013/detailed?L=59380&amp;W=9&amp;P=10520&amp;YEAR=2012"/>
    <hyperlink ref="O778" r:id="rId11059" display="http://football6.myfantasyleague.com/2013/detailed?L=59380&amp;W=10&amp;P=10520&amp;YEAR=2012"/>
    <hyperlink ref="P778" r:id="rId11060" display="http://football6.myfantasyleague.com/2013/detailed?L=59380&amp;W=11&amp;P=10520&amp;YEAR=2012"/>
    <hyperlink ref="Q778" r:id="rId11061" display="http://football6.myfantasyleague.com/2013/detailed?L=59380&amp;W=12&amp;P=10520&amp;YEAR=2012"/>
    <hyperlink ref="R778" r:id="rId11062" display="http://football6.myfantasyleague.com/2013/detailed?L=59380&amp;W=13&amp;P=10520&amp;YEAR=2012"/>
    <hyperlink ref="S778" r:id="rId11063" display="http://football6.myfantasyleague.com/2013/detailed?L=59380&amp;W=14&amp;P=10520&amp;YEAR=2012"/>
    <hyperlink ref="T778" r:id="rId11064" display="http://football6.myfantasyleague.com/2013/detailed?L=59380&amp;W=15&amp;P=10520&amp;YEAR=2012"/>
    <hyperlink ref="U778" r:id="rId11065" display="http://football6.myfantasyleague.com/2013/detailed?L=59380&amp;W=16&amp;P=10520&amp;YEAR=2012"/>
    <hyperlink ref="V778" r:id="rId11066" display="http://football6.myfantasyleague.com/2013/detailed?L=59380&amp;W=17&amp;P=10520&amp;YEAR=2012"/>
    <hyperlink ref="C779" r:id="rId11067" tooltip="Week 1: vs Titans Sun 10:00 a.m. PT" display="http://football6.myfantasyleague.com/2013/player?L=59380&amp;P=6935"/>
    <hyperlink ref="D779" r:id="rId11068" display="http://football6.myfantasyleague.com/2013/player?L=59380&amp;P=6935&amp;YEAR=2012"/>
    <hyperlink ref="O779" r:id="rId11069" display="http://football6.myfantasyleague.com/2013/detailed?L=59380&amp;W=10&amp;P=6935&amp;YEAR=2012"/>
    <hyperlink ref="P779" r:id="rId11070" display="http://football6.myfantasyleague.com/2013/detailed?L=59380&amp;W=11&amp;P=6935&amp;YEAR=2012"/>
    <hyperlink ref="C780" r:id="rId11071" tooltip="Week 1: Bye" display="http://football6.myfantasyleague.com/2013/player?L=59380&amp;P=8251"/>
    <hyperlink ref="D780" r:id="rId11072" display="http://football6.myfantasyleague.com/2013/player?L=59380&amp;P=8251&amp;YEAR=2012"/>
    <hyperlink ref="O780" r:id="rId11073" display="http://football6.myfantasyleague.com/2013/detailed?L=59380&amp;W=10&amp;P=8251&amp;YEAR=2012"/>
    <hyperlink ref="U780" r:id="rId11074" display="http://football6.myfantasyleague.com/2013/detailed?L=59380&amp;W=16&amp;P=8251&amp;YEAR=2012"/>
    <hyperlink ref="C781" r:id="rId11075" tooltip="Week 1: at Jaguars Sun 10:00 a.m. PT" display="http://football6.myfantasyleague.com/2013/player?L=59380&amp;P=11048"/>
    <hyperlink ref="D781" r:id="rId11076" display="http://football6.myfantasyleague.com/2013/player?L=59380&amp;P=11048&amp;YEAR=2012"/>
    <hyperlink ref="H781" r:id="rId11077" display="http://football6.myfantasyleague.com/2013/detailed?L=59380&amp;W=3&amp;P=11048&amp;YEAR=2012"/>
    <hyperlink ref="I781" r:id="rId11078" display="http://football6.myfantasyleague.com/2013/detailed?L=59380&amp;W=4&amp;P=11048&amp;YEAR=2012"/>
    <hyperlink ref="L781" r:id="rId11079" display="http://football6.myfantasyleague.com/2013/detailed?L=59380&amp;W=7&amp;P=11048&amp;YEAR=2012"/>
    <hyperlink ref="M781" r:id="rId11080" display="http://football6.myfantasyleague.com/2013/detailed?L=59380&amp;W=8&amp;P=11048&amp;YEAR=2012"/>
    <hyperlink ref="N781" r:id="rId11081" display="http://football6.myfantasyleague.com/2013/detailed?L=59380&amp;W=9&amp;P=11048&amp;YEAR=2012"/>
    <hyperlink ref="C782" r:id="rId11082" tooltip="Week 1: Bye" display="http://football6.myfantasyleague.com/2013/player?L=59380&amp;P=6816"/>
    <hyperlink ref="D782" r:id="rId11083" display="http://football6.myfantasyleague.com/2013/player?L=59380&amp;P=6816&amp;YEAR=2012"/>
    <hyperlink ref="F782" r:id="rId11084" display="http://football6.myfantasyleague.com/2013/detailed?L=59380&amp;W=1&amp;P=6816&amp;YEAR=2012"/>
    <hyperlink ref="G782" r:id="rId11085" display="http://football6.myfantasyleague.com/2013/detailed?L=59380&amp;W=2&amp;P=6816&amp;YEAR=2012"/>
    <hyperlink ref="H782" r:id="rId11086" display="http://football6.myfantasyleague.com/2013/detailed?L=59380&amp;W=3&amp;P=6816&amp;YEAR=2012"/>
    <hyperlink ref="I782" r:id="rId11087" display="http://football6.myfantasyleague.com/2013/detailed?L=59380&amp;W=4&amp;P=6816&amp;YEAR=2012"/>
    <hyperlink ref="J782" r:id="rId11088" display="http://football6.myfantasyleague.com/2013/detailed?L=59380&amp;W=5&amp;P=6816&amp;YEAR=2012"/>
    <hyperlink ref="K782" r:id="rId11089" display="http://football6.myfantasyleague.com/2013/detailed?L=59380&amp;W=6&amp;P=6816&amp;YEAR=2012"/>
    <hyperlink ref="L782" r:id="rId11090" display="http://football6.myfantasyleague.com/2013/detailed?L=59380&amp;W=7&amp;P=6816&amp;YEAR=2012"/>
    <hyperlink ref="M782" r:id="rId11091" display="http://football6.myfantasyleague.com/2013/detailed?L=59380&amp;W=8&amp;P=6816&amp;YEAR=2012"/>
    <hyperlink ref="N782" r:id="rId11092" display="http://football6.myfantasyleague.com/2013/detailed?L=59380&amp;W=9&amp;P=6816&amp;YEAR=2012"/>
    <hyperlink ref="P782" r:id="rId11093" display="http://football6.myfantasyleague.com/2013/detailed?L=59380&amp;W=11&amp;P=6816&amp;YEAR=2012"/>
    <hyperlink ref="Q782" r:id="rId11094" display="http://football6.myfantasyleague.com/2013/detailed?L=59380&amp;W=12&amp;P=6816&amp;YEAR=2012"/>
    <hyperlink ref="R782" r:id="rId11095" display="http://football6.myfantasyleague.com/2013/detailed?L=59380&amp;W=13&amp;P=6816&amp;YEAR=2012"/>
    <hyperlink ref="S782" r:id="rId11096" display="http://football6.myfantasyleague.com/2013/detailed?L=59380&amp;W=14&amp;P=6816&amp;YEAR=2012"/>
    <hyperlink ref="T782" r:id="rId11097" display="http://football6.myfantasyleague.com/2013/detailed?L=59380&amp;W=15&amp;P=6816&amp;YEAR=2012"/>
    <hyperlink ref="U782" r:id="rId11098" display="http://football6.myfantasyleague.com/2013/detailed?L=59380&amp;W=16&amp;P=6816&amp;YEAR=2012"/>
    <hyperlink ref="V782" r:id="rId11099" display="http://football6.myfantasyleague.com/2013/detailed?L=59380&amp;W=17&amp;P=6816&amp;YEAR=2012"/>
    <hyperlink ref="C783" r:id="rId11100" tooltip="Week 1: at Jets Sun 10:00 a.m. PT" display="http://football6.myfantasyleague.com/2013/player?L=59380&amp;P=8709"/>
    <hyperlink ref="D783" r:id="rId11101" display="http://football6.myfantasyleague.com/2013/player?L=59380&amp;P=8709&amp;YEAR=2012"/>
    <hyperlink ref="F783" r:id="rId11102" display="http://football6.myfantasyleague.com/2013/detailed?L=59380&amp;W=1&amp;P=8709&amp;YEAR=2012"/>
    <hyperlink ref="G783" r:id="rId11103" display="http://football6.myfantasyleague.com/2013/detailed?L=59380&amp;W=2&amp;P=8709&amp;YEAR=2012"/>
    <hyperlink ref="H783" r:id="rId11104" display="http://football6.myfantasyleague.com/2013/detailed?L=59380&amp;W=3&amp;P=8709&amp;YEAR=2012"/>
    <hyperlink ref="I783" r:id="rId11105" display="http://football6.myfantasyleague.com/2013/detailed?L=59380&amp;W=4&amp;P=8709&amp;YEAR=2012"/>
    <hyperlink ref="J783" r:id="rId11106" display="http://football6.myfantasyleague.com/2013/detailed?L=59380&amp;W=5&amp;P=8709&amp;YEAR=2012"/>
    <hyperlink ref="K783" r:id="rId11107" display="http://football6.myfantasyleague.com/2013/detailed?L=59380&amp;W=6&amp;P=8709&amp;YEAR=2012"/>
    <hyperlink ref="N783" r:id="rId11108" display="http://football6.myfantasyleague.com/2013/detailed?L=59380&amp;W=9&amp;P=8709&amp;YEAR=2012"/>
    <hyperlink ref="O783" r:id="rId11109" display="http://football6.myfantasyleague.com/2013/detailed?L=59380&amp;W=10&amp;P=8709&amp;YEAR=2012"/>
    <hyperlink ref="P783" r:id="rId11110" display="http://football6.myfantasyleague.com/2013/detailed?L=59380&amp;W=11&amp;P=8709&amp;YEAR=2012"/>
    <hyperlink ref="Q783" r:id="rId11111" display="http://football6.myfantasyleague.com/2013/detailed?L=59380&amp;W=12&amp;P=8709&amp;YEAR=2012"/>
    <hyperlink ref="R783" r:id="rId11112" display="http://football6.myfantasyleague.com/2013/detailed?L=59380&amp;W=13&amp;P=8709&amp;YEAR=2012"/>
    <hyperlink ref="S783" r:id="rId11113" display="http://football6.myfantasyleague.com/2013/detailed?L=59380&amp;W=14&amp;P=8709&amp;YEAR=2012"/>
    <hyperlink ref="T783" r:id="rId11114" display="http://football6.myfantasyleague.com/2013/detailed?L=59380&amp;W=15&amp;P=8709&amp;YEAR=2012"/>
    <hyperlink ref="U783" r:id="rId11115" display="http://football6.myfantasyleague.com/2013/detailed?L=59380&amp;W=16&amp;P=8709&amp;YEAR=2012"/>
    <hyperlink ref="V783" r:id="rId11116" display="http://football6.myfantasyleague.com/2013/detailed?L=59380&amp;W=17&amp;P=8709&amp;YEAR=2012"/>
    <hyperlink ref="C784" r:id="rId11117" tooltip="Week 1: vs Falcons Sun 10:00 a.m. PT" display="http://football6.myfantasyleague.com/2013/player?L=59380&amp;P=8120"/>
    <hyperlink ref="D784" r:id="rId11118" display="http://football6.myfantasyleague.com/2013/player?L=59380&amp;P=8120&amp;YEAR=2012"/>
    <hyperlink ref="F784" r:id="rId11119" display="http://football6.myfantasyleague.com/2013/detailed?L=59380&amp;W=1&amp;P=8120&amp;YEAR=2012"/>
    <hyperlink ref="G784" r:id="rId11120" display="http://football6.myfantasyleague.com/2013/detailed?L=59380&amp;W=2&amp;P=8120&amp;YEAR=2012"/>
    <hyperlink ref="H784" r:id="rId11121" display="http://football6.myfantasyleague.com/2013/detailed?L=59380&amp;W=3&amp;P=8120&amp;YEAR=2012"/>
    <hyperlink ref="I784" r:id="rId11122" display="http://football6.myfantasyleague.com/2013/detailed?L=59380&amp;W=4&amp;P=8120&amp;YEAR=2012"/>
    <hyperlink ref="J784" r:id="rId11123" display="http://football6.myfantasyleague.com/2013/detailed?L=59380&amp;W=5&amp;P=8120&amp;YEAR=2012"/>
    <hyperlink ref="K784" r:id="rId11124" display="http://football6.myfantasyleague.com/2013/detailed?L=59380&amp;W=6&amp;P=8120&amp;YEAR=2012"/>
    <hyperlink ref="M784" r:id="rId11125" display="http://football6.myfantasyleague.com/2013/detailed?L=59380&amp;W=8&amp;P=8120&amp;YEAR=2012"/>
    <hyperlink ref="N784" r:id="rId11126" display="http://football6.myfantasyleague.com/2013/detailed?L=59380&amp;W=9&amp;P=8120&amp;YEAR=2012"/>
    <hyperlink ref="O784" r:id="rId11127" display="http://football6.myfantasyleague.com/2013/detailed?L=59380&amp;W=10&amp;P=8120&amp;YEAR=2012"/>
    <hyperlink ref="P784" r:id="rId11128" display="http://football6.myfantasyleague.com/2013/detailed?L=59380&amp;W=11&amp;P=8120&amp;YEAR=2012"/>
    <hyperlink ref="Q784" r:id="rId11129" display="http://football6.myfantasyleague.com/2013/detailed?L=59380&amp;W=12&amp;P=8120&amp;YEAR=2012"/>
    <hyperlink ref="R784" r:id="rId11130" display="http://football6.myfantasyleague.com/2013/detailed?L=59380&amp;W=13&amp;P=8120&amp;YEAR=2012"/>
    <hyperlink ref="S784" r:id="rId11131" display="http://football6.myfantasyleague.com/2013/detailed?L=59380&amp;W=14&amp;P=8120&amp;YEAR=2012"/>
    <hyperlink ref="T784" r:id="rId11132" display="http://football6.myfantasyleague.com/2013/detailed?L=59380&amp;W=15&amp;P=8120&amp;YEAR=2012"/>
    <hyperlink ref="U784" r:id="rId11133" display="http://football6.myfantasyleague.com/2013/detailed?L=59380&amp;W=16&amp;P=8120&amp;YEAR=2012"/>
    <hyperlink ref="V784" r:id="rId11134" display="http://football6.myfantasyleague.com/2013/detailed?L=59380&amp;W=17&amp;P=8120&amp;YEAR=2012"/>
    <hyperlink ref="C785" r:id="rId11135" tooltip="Week 1: vs Vikings Sun 10:00 a.m. PT" display="http://football6.myfantasyleague.com/2013/player?L=59380&amp;P=10281"/>
    <hyperlink ref="D785" r:id="rId11136" display="http://football6.myfantasyleague.com/2013/player?L=59380&amp;P=10281&amp;YEAR=2012"/>
    <hyperlink ref="H785" r:id="rId11137" display="http://football6.myfantasyleague.com/2013/detailed?L=59380&amp;W=3&amp;P=10281&amp;YEAR=2012"/>
    <hyperlink ref="I785" r:id="rId11138" display="http://football6.myfantasyleague.com/2013/detailed?L=59380&amp;W=4&amp;P=10281&amp;YEAR=2012"/>
    <hyperlink ref="K785" r:id="rId11139" display="http://football6.myfantasyleague.com/2013/detailed?L=59380&amp;W=6&amp;P=10281&amp;YEAR=2012"/>
    <hyperlink ref="L785" r:id="rId11140" display="http://football6.myfantasyleague.com/2013/detailed?L=59380&amp;W=7&amp;P=10281&amp;YEAR=2012"/>
    <hyperlink ref="M785" r:id="rId11141" display="http://football6.myfantasyleague.com/2013/detailed?L=59380&amp;W=8&amp;P=10281&amp;YEAR=2012"/>
    <hyperlink ref="N785" r:id="rId11142" display="http://football6.myfantasyleague.com/2013/detailed?L=59380&amp;W=9&amp;P=10281&amp;YEAR=2012"/>
    <hyperlink ref="O785" r:id="rId11143" display="http://football6.myfantasyleague.com/2013/detailed?L=59380&amp;W=10&amp;P=10281&amp;YEAR=2012"/>
    <hyperlink ref="P785" r:id="rId11144" display="http://football6.myfantasyleague.com/2013/detailed?L=59380&amp;W=11&amp;P=10281&amp;YEAR=2012"/>
    <hyperlink ref="Q785" r:id="rId11145" display="http://football6.myfantasyleague.com/2013/detailed?L=59380&amp;W=12&amp;P=10281&amp;YEAR=2012"/>
    <hyperlink ref="R785" r:id="rId11146" display="http://football6.myfantasyleague.com/2013/detailed?L=59380&amp;W=13&amp;P=10281&amp;YEAR=2012"/>
    <hyperlink ref="S785" r:id="rId11147" display="http://football6.myfantasyleague.com/2013/detailed?L=59380&amp;W=14&amp;P=10281&amp;YEAR=2012"/>
    <hyperlink ref="T785" r:id="rId11148" display="http://football6.myfantasyleague.com/2013/detailed?L=59380&amp;W=15&amp;P=10281&amp;YEAR=2012"/>
    <hyperlink ref="U785" r:id="rId11149" display="http://football6.myfantasyleague.com/2013/detailed?L=59380&amp;W=16&amp;P=10281&amp;YEAR=2012"/>
    <hyperlink ref="V785" r:id="rId11150" display="http://football6.myfantasyleague.com/2013/detailed?L=59380&amp;W=17&amp;P=10281&amp;YEAR=2012"/>
    <hyperlink ref="W785" r:id="rId11151" tooltip="Franchise home page" display="http://football6.myfantasyleague.com/2013/options?L=59380&amp;F=0007&amp;O=07"/>
    <hyperlink ref="C786" r:id="rId11152" tooltip="Week 1: vs Vikings Sun 10:00 a.m. PT" display="http://football6.myfantasyleague.com/2013/player?L=59380&amp;P=9517"/>
    <hyperlink ref="D786" r:id="rId11153" display="http://football6.myfantasyleague.com/2013/player?L=59380&amp;P=9517&amp;YEAR=2012"/>
    <hyperlink ref="F786" r:id="rId11154" display="http://football6.myfantasyleague.com/2013/detailed?L=59380&amp;W=1&amp;P=9517&amp;YEAR=2012"/>
    <hyperlink ref="G786" r:id="rId11155" display="http://football6.myfantasyleague.com/2013/detailed?L=59380&amp;W=2&amp;P=9517&amp;YEAR=2012"/>
    <hyperlink ref="H786" r:id="rId11156" display="http://football6.myfantasyleague.com/2013/detailed?L=59380&amp;W=3&amp;P=9517&amp;YEAR=2012"/>
    <hyperlink ref="I786" r:id="rId11157" display="http://football6.myfantasyleague.com/2013/detailed?L=59380&amp;W=4&amp;P=9517&amp;YEAR=2012"/>
    <hyperlink ref="K786" r:id="rId11158" display="http://football6.myfantasyleague.com/2013/detailed?L=59380&amp;W=6&amp;P=9517&amp;YEAR=2012"/>
    <hyperlink ref="L786" r:id="rId11159" display="http://football6.myfantasyleague.com/2013/detailed?L=59380&amp;W=7&amp;P=9517&amp;YEAR=2012"/>
    <hyperlink ref="O786" r:id="rId11160" display="http://football6.myfantasyleague.com/2013/detailed?L=59380&amp;W=10&amp;P=9517&amp;YEAR=2012"/>
    <hyperlink ref="P786" r:id="rId11161" display="http://football6.myfantasyleague.com/2013/detailed?L=59380&amp;W=11&amp;P=9517&amp;YEAR=2012"/>
    <hyperlink ref="Q786" r:id="rId11162" display="http://football6.myfantasyleague.com/2013/detailed?L=59380&amp;W=12&amp;P=9517&amp;YEAR=2012"/>
    <hyperlink ref="R786" r:id="rId11163" display="http://football6.myfantasyleague.com/2013/detailed?L=59380&amp;W=13&amp;P=9517&amp;YEAR=2012"/>
    <hyperlink ref="S786" r:id="rId11164" display="http://football6.myfantasyleague.com/2013/detailed?L=59380&amp;W=14&amp;P=9517&amp;YEAR=2012"/>
    <hyperlink ref="T786" r:id="rId11165" display="http://football6.myfantasyleague.com/2013/detailed?L=59380&amp;W=15&amp;P=9517&amp;YEAR=2012"/>
    <hyperlink ref="U786" r:id="rId11166" display="http://football6.myfantasyleague.com/2013/detailed?L=59380&amp;W=16&amp;P=9517&amp;YEAR=2012"/>
    <hyperlink ref="V786" r:id="rId11167" display="http://football6.myfantasyleague.com/2013/detailed?L=59380&amp;W=17&amp;P=9517&amp;YEAR=2012"/>
    <hyperlink ref="C787" r:id="rId11168" tooltip="Week 1: vs Dolphins Sun 10:00 a.m. PT" display="http://football6.myfantasyleague.com/2013/player?L=59380&amp;P=10389"/>
    <hyperlink ref="D787" r:id="rId11169" display="http://football6.myfantasyleague.com/2013/player?L=59380&amp;P=10389&amp;YEAR=2012"/>
    <hyperlink ref="J787" r:id="rId11170" display="http://football6.myfantasyleague.com/2013/detailed?L=59380&amp;W=5&amp;P=10389&amp;YEAR=2012"/>
    <hyperlink ref="O787" r:id="rId11171" display="http://football6.myfantasyleague.com/2013/detailed?L=59380&amp;W=10&amp;P=10389&amp;YEAR=2012"/>
    <hyperlink ref="P787" r:id="rId11172" display="http://football6.myfantasyleague.com/2013/detailed?L=59380&amp;W=11&amp;P=10389&amp;YEAR=2012"/>
    <hyperlink ref="Q787" r:id="rId11173" display="http://football6.myfantasyleague.com/2013/detailed?L=59380&amp;W=12&amp;P=10389&amp;YEAR=2012"/>
    <hyperlink ref="R787" r:id="rId11174" display="http://football6.myfantasyleague.com/2013/detailed?L=59380&amp;W=13&amp;P=10389&amp;YEAR=2012"/>
    <hyperlink ref="S787" r:id="rId11175" display="http://football6.myfantasyleague.com/2013/detailed?L=59380&amp;W=14&amp;P=10389&amp;YEAR=2012"/>
    <hyperlink ref="T787" r:id="rId11176" display="http://football6.myfantasyleague.com/2013/detailed?L=59380&amp;W=15&amp;P=10389&amp;YEAR=2012"/>
    <hyperlink ref="U787" r:id="rId11177" display="http://football6.myfantasyleague.com/2013/detailed?L=59380&amp;W=16&amp;P=10389&amp;YEAR=2012"/>
    <hyperlink ref="V787" r:id="rId11178" display="http://football6.myfantasyleague.com/2013/detailed?L=59380&amp;W=17&amp;P=10389&amp;YEAR=2012"/>
    <hyperlink ref="C788" r:id="rId11179" tooltip="Week 1: vs Falcons Sun 10:00 a.m. PT" display="http://football6.myfantasyleague.com/2013/player?L=59380&amp;P=9536"/>
    <hyperlink ref="D788" r:id="rId11180" display="http://football6.myfantasyleague.com/2013/player?L=59380&amp;P=9536&amp;YEAR=2012"/>
    <hyperlink ref="F788" r:id="rId11181" display="http://football6.myfantasyleague.com/2013/detailed?L=59380&amp;W=1&amp;P=9536&amp;YEAR=2012"/>
    <hyperlink ref="G788" r:id="rId11182" display="http://football6.myfantasyleague.com/2013/detailed?L=59380&amp;W=2&amp;P=9536&amp;YEAR=2012"/>
    <hyperlink ref="H788" r:id="rId11183" display="http://football6.myfantasyleague.com/2013/detailed?L=59380&amp;W=3&amp;P=9536&amp;YEAR=2012"/>
    <hyperlink ref="J788" r:id="rId11184" display="http://football6.myfantasyleague.com/2013/detailed?L=59380&amp;W=5&amp;P=9536&amp;YEAR=2012"/>
    <hyperlink ref="K788" r:id="rId11185" display="http://football6.myfantasyleague.com/2013/detailed?L=59380&amp;W=6&amp;P=9536&amp;YEAR=2012"/>
    <hyperlink ref="L788" r:id="rId11186" display="http://football6.myfantasyleague.com/2013/detailed?L=59380&amp;W=7&amp;P=9536&amp;YEAR=2012"/>
    <hyperlink ref="M788" r:id="rId11187" display="http://football6.myfantasyleague.com/2013/detailed?L=59380&amp;W=8&amp;P=9536&amp;YEAR=2012"/>
    <hyperlink ref="N788" r:id="rId11188" display="http://football6.myfantasyleague.com/2013/detailed?L=59380&amp;W=9&amp;P=9536&amp;YEAR=2012"/>
    <hyperlink ref="O788" r:id="rId11189" display="http://football6.myfantasyleague.com/2013/detailed?L=59380&amp;W=10&amp;P=9536&amp;YEAR=2012"/>
    <hyperlink ref="P788" r:id="rId11190" display="http://football6.myfantasyleague.com/2013/detailed?L=59380&amp;W=11&amp;P=9536&amp;YEAR=2012"/>
    <hyperlink ref="Q788" r:id="rId11191" display="http://football6.myfantasyleague.com/2013/detailed?L=59380&amp;W=12&amp;P=9536&amp;YEAR=2012"/>
    <hyperlink ref="R788" r:id="rId11192" display="http://football6.myfantasyleague.com/2013/detailed?L=59380&amp;W=13&amp;P=9536&amp;YEAR=2012"/>
    <hyperlink ref="S788" r:id="rId11193" display="http://football6.myfantasyleague.com/2013/detailed?L=59380&amp;W=14&amp;P=9536&amp;YEAR=2012"/>
    <hyperlink ref="T788" r:id="rId11194" display="http://football6.myfantasyleague.com/2013/detailed?L=59380&amp;W=15&amp;P=9536&amp;YEAR=2012"/>
    <hyperlink ref="U788" r:id="rId11195" display="http://football6.myfantasyleague.com/2013/detailed?L=59380&amp;W=16&amp;P=9536&amp;YEAR=2012"/>
    <hyperlink ref="V788" r:id="rId11196" display="http://football6.myfantasyleague.com/2013/detailed?L=59380&amp;W=17&amp;P=9536&amp;YEAR=2012"/>
    <hyperlink ref="C789" r:id="rId11197" tooltip="Week 1: at Jaguars Sun 10:00 a.m. PT" display="http://football6.myfantasyleague.com/2013/player?L=59380&amp;P=9948"/>
    <hyperlink ref="D789" r:id="rId11198" display="http://football6.myfantasyleague.com/2013/player?L=59380&amp;P=9948&amp;YEAR=2012"/>
    <hyperlink ref="K789" r:id="rId11199" display="http://football6.myfantasyleague.com/2013/detailed?L=59380&amp;W=6&amp;P=9948&amp;YEAR=2012"/>
    <hyperlink ref="M789" r:id="rId11200" display="http://football6.myfantasyleague.com/2013/detailed?L=59380&amp;W=8&amp;P=9948&amp;YEAR=2012"/>
    <hyperlink ref="N789" r:id="rId11201" display="http://football6.myfantasyleague.com/2013/detailed?L=59380&amp;W=9&amp;P=9948&amp;YEAR=2012"/>
    <hyperlink ref="O789" r:id="rId11202" display="http://football6.myfantasyleague.com/2013/detailed?L=59380&amp;W=10&amp;P=9948&amp;YEAR=2012"/>
    <hyperlink ref="P789" r:id="rId11203" display="http://football6.myfantasyleague.com/2013/detailed?L=59380&amp;W=11&amp;P=9948&amp;YEAR=2012"/>
    <hyperlink ref="Q789" r:id="rId11204" display="http://football6.myfantasyleague.com/2013/detailed?L=59380&amp;W=12&amp;P=9948&amp;YEAR=2012"/>
    <hyperlink ref="T789" r:id="rId11205" display="http://football6.myfantasyleague.com/2013/detailed?L=59380&amp;W=15&amp;P=9948&amp;YEAR=2012"/>
    <hyperlink ref="U789" r:id="rId11206" display="http://football6.myfantasyleague.com/2013/detailed?L=59380&amp;W=16&amp;P=9948&amp;YEAR=2012"/>
    <hyperlink ref="V789" r:id="rId11207" display="http://football6.myfantasyleague.com/2013/detailed?L=59380&amp;W=17&amp;P=9948&amp;YEAR=2012"/>
    <hyperlink ref="C790" r:id="rId11208" tooltip="Week 1: vs Chiefs Sun 10:00 a.m. PT" display="http://football6.myfantasyleague.com/2013/player?L=59380&amp;P=8269"/>
    <hyperlink ref="D790" r:id="rId11209" display="http://football6.myfantasyleague.com/2013/player?L=59380&amp;P=8269&amp;YEAR=2012"/>
    <hyperlink ref="F790" r:id="rId11210" display="http://football6.myfantasyleague.com/2013/detailed?L=59380&amp;W=1&amp;P=8269&amp;YEAR=2012"/>
    <hyperlink ref="G790" r:id="rId11211" display="http://football6.myfantasyleague.com/2013/detailed?L=59380&amp;W=2&amp;P=8269&amp;YEAR=2012"/>
    <hyperlink ref="H790" r:id="rId11212" display="http://football6.myfantasyleague.com/2013/detailed?L=59380&amp;W=3&amp;P=8269&amp;YEAR=2012"/>
    <hyperlink ref="I790" r:id="rId11213" display="http://football6.myfantasyleague.com/2013/detailed?L=59380&amp;W=4&amp;P=8269&amp;YEAR=2012"/>
    <hyperlink ref="J790" r:id="rId11214" display="http://football6.myfantasyleague.com/2013/detailed?L=59380&amp;W=5&amp;P=8269&amp;YEAR=2012"/>
    <hyperlink ref="L790" r:id="rId11215" display="http://football6.myfantasyleague.com/2013/detailed?L=59380&amp;W=7&amp;P=8269&amp;YEAR=2012"/>
    <hyperlink ref="M790" r:id="rId11216" display="http://football6.myfantasyleague.com/2013/detailed?L=59380&amp;W=8&amp;P=8269&amp;YEAR=2012"/>
    <hyperlink ref="N790" r:id="rId11217" display="http://football6.myfantasyleague.com/2013/detailed?L=59380&amp;W=9&amp;P=8269&amp;YEAR=2012"/>
    <hyperlink ref="O790" r:id="rId11218" display="http://football6.myfantasyleague.com/2013/detailed?L=59380&amp;W=10&amp;P=8269&amp;YEAR=2012"/>
    <hyperlink ref="P790" r:id="rId11219" display="http://football6.myfantasyleague.com/2013/detailed?L=59380&amp;W=11&amp;P=8269&amp;YEAR=2012"/>
    <hyperlink ref="Q790" r:id="rId11220" display="http://football6.myfantasyleague.com/2013/detailed?L=59380&amp;W=12&amp;P=8269&amp;YEAR=2012"/>
    <hyperlink ref="R790" r:id="rId11221" display="http://football6.myfantasyleague.com/2013/detailed?L=59380&amp;W=13&amp;P=8269&amp;YEAR=2012"/>
    <hyperlink ref="S790" r:id="rId11222" display="http://football6.myfantasyleague.com/2013/detailed?L=59380&amp;W=14&amp;P=8269&amp;YEAR=2012"/>
    <hyperlink ref="T790" r:id="rId11223" display="http://football6.myfantasyleague.com/2013/detailed?L=59380&amp;W=15&amp;P=8269&amp;YEAR=2012"/>
    <hyperlink ref="U790" r:id="rId11224" display="http://football6.myfantasyleague.com/2013/detailed?L=59380&amp;W=16&amp;P=8269&amp;YEAR=2012"/>
    <hyperlink ref="V790" r:id="rId11225" display="http://football6.myfantasyleague.com/2013/detailed?L=59380&amp;W=17&amp;P=8269&amp;YEAR=2012"/>
    <hyperlink ref="W790" r:id="rId11226" tooltip="Franchise home page" display="http://football6.myfantasyleague.com/2013/options?L=59380&amp;F=0004&amp;O=07"/>
    <hyperlink ref="C791" r:id="rId11227" tooltip="Week 1: vs Vikings Sun 10:00 a.m. PT" display="http://football6.myfantasyleague.com/2013/player?L=59380&amp;P=9911"/>
    <hyperlink ref="D791" r:id="rId11228" display="http://football6.myfantasyleague.com/2013/player?L=59380&amp;P=9911&amp;YEAR=2012"/>
    <hyperlink ref="G791" r:id="rId11229" display="http://football6.myfantasyleague.com/2013/detailed?L=59380&amp;W=2&amp;P=9911&amp;YEAR=2012"/>
    <hyperlink ref="H791" r:id="rId11230" display="http://football6.myfantasyleague.com/2013/detailed?L=59380&amp;W=3&amp;P=9911&amp;YEAR=2012"/>
    <hyperlink ref="K791" r:id="rId11231" display="http://football6.myfantasyleague.com/2013/detailed?L=59380&amp;W=6&amp;P=9911&amp;YEAR=2012"/>
    <hyperlink ref="N791" r:id="rId11232" display="http://football6.myfantasyleague.com/2013/detailed?L=59380&amp;W=9&amp;P=9911&amp;YEAR=2012"/>
    <hyperlink ref="O791" r:id="rId11233" display="http://football6.myfantasyleague.com/2013/detailed?L=59380&amp;W=10&amp;P=9911&amp;YEAR=2012"/>
    <hyperlink ref="P791" r:id="rId11234" display="http://football6.myfantasyleague.com/2013/detailed?L=59380&amp;W=11&amp;P=9911&amp;YEAR=2012"/>
    <hyperlink ref="Q791" r:id="rId11235" display="http://football6.myfantasyleague.com/2013/detailed?L=59380&amp;W=12&amp;P=9911&amp;YEAR=2012"/>
    <hyperlink ref="R791" r:id="rId11236" display="http://football6.myfantasyleague.com/2013/detailed?L=59380&amp;W=13&amp;P=9911&amp;YEAR=2012"/>
    <hyperlink ref="S791" r:id="rId11237" display="http://football6.myfantasyleague.com/2013/detailed?L=59380&amp;W=14&amp;P=9911&amp;YEAR=2012"/>
    <hyperlink ref="C792" r:id="rId11238" tooltip="Week 1: Bye" display="http://football6.myfantasyleague.com/2013/player?L=59380&amp;P=2651"/>
    <hyperlink ref="D792" r:id="rId11239" display="http://football6.myfantasyleague.com/2013/player?L=59380&amp;P=2651&amp;YEAR=2012"/>
    <hyperlink ref="F792" r:id="rId11240" display="http://football6.myfantasyleague.com/2013/detailed?L=59380&amp;W=1&amp;P=2651&amp;YEAR=2012"/>
    <hyperlink ref="G792" r:id="rId11241" display="http://football6.myfantasyleague.com/2013/detailed?L=59380&amp;W=2&amp;P=2651&amp;YEAR=2012"/>
    <hyperlink ref="H792" r:id="rId11242" display="http://football6.myfantasyleague.com/2013/detailed?L=59380&amp;W=3&amp;P=2651&amp;YEAR=2012"/>
    <hyperlink ref="I792" r:id="rId11243" display="http://football6.myfantasyleague.com/2013/detailed?L=59380&amp;W=4&amp;P=2651&amp;YEAR=2012"/>
    <hyperlink ref="J792" r:id="rId11244" display="http://football6.myfantasyleague.com/2013/detailed?L=59380&amp;W=5&amp;P=2651&amp;YEAR=2012"/>
    <hyperlink ref="K792" r:id="rId11245" display="http://football6.myfantasyleague.com/2013/detailed?L=59380&amp;W=6&amp;P=2651&amp;YEAR=2012"/>
    <hyperlink ref="C793" r:id="rId11246" tooltip="Week 1: vs Vikings Sun 10:00 a.m. PT" display="http://football6.myfantasyleague.com/2013/player?L=59380&amp;P=10751"/>
    <hyperlink ref="D793" r:id="rId11247" display="http://football6.myfantasyleague.com/2013/player?L=59380&amp;P=10751&amp;YEAR=2012"/>
    <hyperlink ref="F793" r:id="rId11248" display="http://football6.myfantasyleague.com/2013/detailed?L=59380&amp;W=1&amp;P=10751&amp;YEAR=2012"/>
    <hyperlink ref="G793" r:id="rId11249" display="http://football6.myfantasyleague.com/2013/detailed?L=59380&amp;W=2&amp;P=10751&amp;YEAR=2012"/>
    <hyperlink ref="H793" r:id="rId11250" display="http://football6.myfantasyleague.com/2013/detailed?L=59380&amp;W=3&amp;P=10751&amp;YEAR=2012"/>
    <hyperlink ref="I793" r:id="rId11251" display="http://football6.myfantasyleague.com/2013/detailed?L=59380&amp;W=4&amp;P=10751&amp;YEAR=2012"/>
    <hyperlink ref="K793" r:id="rId11252" display="http://football6.myfantasyleague.com/2013/detailed?L=59380&amp;W=6&amp;P=10751&amp;YEAR=2012"/>
    <hyperlink ref="M793" r:id="rId11253" display="http://football6.myfantasyleague.com/2013/detailed?L=59380&amp;W=8&amp;P=10751&amp;YEAR=2012"/>
    <hyperlink ref="N793" r:id="rId11254" display="http://football6.myfantasyleague.com/2013/detailed?L=59380&amp;W=9&amp;P=10751&amp;YEAR=2012"/>
    <hyperlink ref="O793" r:id="rId11255" display="http://football6.myfantasyleague.com/2013/detailed?L=59380&amp;W=10&amp;P=10751&amp;YEAR=2012"/>
    <hyperlink ref="C794" r:id="rId11256" tooltip="Week 1: vs Vikings Sun 10:00 a.m. PT" display="http://football6.myfantasyleague.com/2013/player?L=59380&amp;P=10097"/>
    <hyperlink ref="D794" r:id="rId11257" display="http://football6.myfantasyleague.com/2013/player?L=59380&amp;P=10097&amp;YEAR=2012"/>
    <hyperlink ref="V794" r:id="rId11258" display="http://football6.myfantasyleague.com/2013/detailed?L=59380&amp;W=17&amp;P=10097&amp;YEAR=2012"/>
    <hyperlink ref="C795" r:id="rId11259" tooltip="Week 1: vs Vikings Sun 10:00 a.m. PT" display="http://football6.myfantasyleague.com/2013/player?L=59380&amp;P=10767"/>
    <hyperlink ref="D795" r:id="rId11260" display="http://football6.myfantasyleague.com/2013/player?L=59380&amp;P=10767&amp;YEAR=2012"/>
    <hyperlink ref="F795" r:id="rId11261" display="http://football6.myfantasyleague.com/2013/detailed?L=59380&amp;W=1&amp;P=10767&amp;YEAR=2012"/>
    <hyperlink ref="K795" r:id="rId11262" display="http://football6.myfantasyleague.com/2013/detailed?L=59380&amp;W=6&amp;P=10767&amp;YEAR=2012"/>
    <hyperlink ref="L795" r:id="rId11263" display="http://football6.myfantasyleague.com/2013/detailed?L=59380&amp;W=7&amp;P=10767&amp;YEAR=2012"/>
    <hyperlink ref="M795" r:id="rId11264" display="http://football6.myfantasyleague.com/2013/detailed?L=59380&amp;W=8&amp;P=10767&amp;YEAR=2012"/>
    <hyperlink ref="N795" r:id="rId11265" display="http://football6.myfantasyleague.com/2013/detailed?L=59380&amp;W=9&amp;P=10767&amp;YEAR=2012"/>
    <hyperlink ref="O795" r:id="rId11266" display="http://football6.myfantasyleague.com/2013/detailed?L=59380&amp;W=10&amp;P=10767&amp;YEAR=2012"/>
    <hyperlink ref="P795" r:id="rId11267" display="http://football6.myfantasyleague.com/2013/detailed?L=59380&amp;W=11&amp;P=10767&amp;YEAR=2012"/>
    <hyperlink ref="Q795" r:id="rId11268" display="http://football6.myfantasyleague.com/2013/detailed?L=59380&amp;W=12&amp;P=10767&amp;YEAR=2012"/>
    <hyperlink ref="R795" r:id="rId11269" display="http://football6.myfantasyleague.com/2013/detailed?L=59380&amp;W=13&amp;P=10767&amp;YEAR=2012"/>
    <hyperlink ref="S795" r:id="rId11270" display="http://football6.myfantasyleague.com/2013/detailed?L=59380&amp;W=14&amp;P=10767&amp;YEAR=2012"/>
    <hyperlink ref="T795" r:id="rId11271" display="http://football6.myfantasyleague.com/2013/detailed?L=59380&amp;W=15&amp;P=10767&amp;YEAR=2012"/>
    <hyperlink ref="U795" r:id="rId11272" display="http://football6.myfantasyleague.com/2013/detailed?L=59380&amp;W=16&amp;P=10767&amp;YEAR=2012"/>
    <hyperlink ref="V795" r:id="rId11273" display="http://football6.myfantasyleague.com/2013/detailed?L=59380&amp;W=17&amp;P=10767&amp;YEAR=2012"/>
    <hyperlink ref="C796" r:id="rId11274" tooltip="Week 1: vs Patriots Sun 10:00 a.m. PT" display="http://football6.myfantasyleague.com/2013/player?L=59380&amp;P=5919"/>
    <hyperlink ref="D796" r:id="rId11275" display="http://football6.myfantasyleague.com/2013/player?L=59380&amp;P=5919&amp;YEAR=2012"/>
    <hyperlink ref="F796" r:id="rId11276" display="http://football6.myfantasyleague.com/2013/detailed?L=59380&amp;W=1&amp;P=5919&amp;YEAR=2012"/>
    <hyperlink ref="G796" r:id="rId11277" display="http://football6.myfantasyleague.com/2013/detailed?L=59380&amp;W=2&amp;P=5919&amp;YEAR=2012"/>
    <hyperlink ref="H796" r:id="rId11278" display="http://football6.myfantasyleague.com/2013/detailed?L=59380&amp;W=3&amp;P=5919&amp;YEAR=2012"/>
    <hyperlink ref="I796" r:id="rId11279" display="http://football6.myfantasyleague.com/2013/detailed?L=59380&amp;W=4&amp;P=5919&amp;YEAR=2012"/>
    <hyperlink ref="J796" r:id="rId11280" display="http://football6.myfantasyleague.com/2013/detailed?L=59380&amp;W=5&amp;P=5919&amp;YEAR=2012"/>
    <hyperlink ref="K796" r:id="rId11281" display="http://football6.myfantasyleague.com/2013/detailed?L=59380&amp;W=6&amp;P=5919&amp;YEAR=2012"/>
    <hyperlink ref="L796" r:id="rId11282" display="http://football6.myfantasyleague.com/2013/detailed?L=59380&amp;W=7&amp;P=5919&amp;YEAR=2012"/>
    <hyperlink ref="N796" r:id="rId11283" display="http://football6.myfantasyleague.com/2013/detailed?L=59380&amp;W=9&amp;P=5919&amp;YEAR=2012"/>
    <hyperlink ref="O796" r:id="rId11284" display="http://football6.myfantasyleague.com/2013/detailed?L=59380&amp;W=10&amp;P=5919&amp;YEAR=2012"/>
    <hyperlink ref="P796" r:id="rId11285" display="http://football6.myfantasyleague.com/2013/detailed?L=59380&amp;W=11&amp;P=5919&amp;YEAR=2012"/>
    <hyperlink ref="Q796" r:id="rId11286" display="http://football6.myfantasyleague.com/2013/detailed?L=59380&amp;W=12&amp;P=5919&amp;YEAR=2012"/>
    <hyperlink ref="R796" r:id="rId11287" display="http://football6.myfantasyleague.com/2013/detailed?L=59380&amp;W=13&amp;P=5919&amp;YEAR=2012"/>
    <hyperlink ref="S796" r:id="rId11288" display="http://football6.myfantasyleague.com/2013/detailed?L=59380&amp;W=14&amp;P=5919&amp;YEAR=2012"/>
    <hyperlink ref="T796" r:id="rId11289" display="http://football6.myfantasyleague.com/2013/detailed?L=59380&amp;W=15&amp;P=5919&amp;YEAR=2012"/>
    <hyperlink ref="U796" r:id="rId11290" display="http://football6.myfantasyleague.com/2013/detailed?L=59380&amp;W=16&amp;P=5919&amp;YEAR=2012"/>
    <hyperlink ref="V796" r:id="rId11291" display="http://football6.myfantasyleague.com/2013/detailed?L=59380&amp;W=17&amp;P=5919&amp;YEAR=2012"/>
    <hyperlink ref="C797" r:id="rId11292" tooltip="Week 1: at Rams Sun 1:25 p.m. PT" display="http://football6.myfantasyleague.com/2013/player?L=59380&amp;P=10705"/>
    <hyperlink ref="D797" r:id="rId11293" display="http://football6.myfantasyleague.com/2013/player?L=59380&amp;P=10705&amp;YEAR=2012"/>
    <hyperlink ref="K797" r:id="rId11294" display="http://football6.myfantasyleague.com/2013/detailed?L=59380&amp;W=6&amp;P=10705&amp;YEAR=2012"/>
    <hyperlink ref="P797" r:id="rId11295" display="http://football6.myfantasyleague.com/2013/detailed?L=59380&amp;W=11&amp;P=10705&amp;YEAR=2012"/>
    <hyperlink ref="Q797" r:id="rId11296" display="http://football6.myfantasyleague.com/2013/detailed?L=59380&amp;W=12&amp;P=10705&amp;YEAR=2012"/>
    <hyperlink ref="R797" r:id="rId11297" display="http://football6.myfantasyleague.com/2013/detailed?L=59380&amp;W=13&amp;P=10705&amp;YEAR=2012"/>
    <hyperlink ref="S797" r:id="rId11298" display="http://football6.myfantasyleague.com/2013/detailed?L=59380&amp;W=14&amp;P=10705&amp;YEAR=2012"/>
    <hyperlink ref="T797" r:id="rId11299" display="http://football6.myfantasyleague.com/2013/detailed?L=59380&amp;W=15&amp;P=10705&amp;YEAR=2012"/>
    <hyperlink ref="U797" r:id="rId11300" display="http://football6.myfantasyleague.com/2013/detailed?L=59380&amp;W=16&amp;P=10705&amp;YEAR=2012"/>
    <hyperlink ref="C798" r:id="rId11301" tooltip="Week 1: vs Giants Sun 5:30 p.m. PT" display="http://football6.myfantasyleague.com/2013/player?L=59380&amp;P=10016"/>
    <hyperlink ref="D798" r:id="rId11302" display="http://football6.myfantasyleague.com/2013/player?L=59380&amp;P=10016&amp;YEAR=2012"/>
    <hyperlink ref="F798" r:id="rId11303" display="http://football6.myfantasyleague.com/2013/detailed?L=59380&amp;W=1&amp;P=10016&amp;YEAR=2012"/>
    <hyperlink ref="G798" r:id="rId11304" display="http://football6.myfantasyleague.com/2013/detailed?L=59380&amp;W=2&amp;P=10016&amp;YEAR=2012"/>
    <hyperlink ref="H798" r:id="rId11305" display="http://football6.myfantasyleague.com/2013/detailed?L=59380&amp;W=3&amp;P=10016&amp;YEAR=2012"/>
    <hyperlink ref="I798" r:id="rId11306" display="http://football6.myfantasyleague.com/2013/detailed?L=59380&amp;W=4&amp;P=10016&amp;YEAR=2012"/>
    <hyperlink ref="K798" r:id="rId11307" display="http://football6.myfantasyleague.com/2013/detailed?L=59380&amp;W=6&amp;P=10016&amp;YEAR=2012"/>
    <hyperlink ref="R798" r:id="rId11308" display="http://football6.myfantasyleague.com/2013/detailed?L=59380&amp;W=13&amp;P=10016&amp;YEAR=2012"/>
    <hyperlink ref="S798" r:id="rId11309" display="http://football6.myfantasyleague.com/2013/detailed?L=59380&amp;W=14&amp;P=10016&amp;YEAR=2012"/>
    <hyperlink ref="T798" r:id="rId11310" display="http://football6.myfantasyleague.com/2013/detailed?L=59380&amp;W=15&amp;P=10016&amp;YEAR=2012"/>
    <hyperlink ref="U798" r:id="rId11311" display="http://football6.myfantasyleague.com/2013/detailed?L=59380&amp;W=16&amp;P=10016&amp;YEAR=2012"/>
    <hyperlink ref="V798" r:id="rId11312" display="http://football6.myfantasyleague.com/2013/detailed?L=59380&amp;W=17&amp;P=10016&amp;YEAR=2012"/>
    <hyperlink ref="C799" r:id="rId11313" tooltip="Week 1: vs Dolphins Sun 10:00 a.m. PT" display="http://football6.myfantasyleague.com/2013/player?L=59380&amp;P=10327"/>
    <hyperlink ref="D799" r:id="rId11314" display="http://football6.myfantasyleague.com/2013/player?L=59380&amp;P=10327&amp;YEAR=2012"/>
    <hyperlink ref="F799" r:id="rId11315" display="http://football6.myfantasyleague.com/2013/detailed?L=59380&amp;W=1&amp;P=10327&amp;YEAR=2012"/>
    <hyperlink ref="G799" r:id="rId11316" display="http://football6.myfantasyleague.com/2013/detailed?L=59380&amp;W=2&amp;P=10327&amp;YEAR=2012"/>
    <hyperlink ref="H799" r:id="rId11317" display="http://football6.myfantasyleague.com/2013/detailed?L=59380&amp;W=3&amp;P=10327&amp;YEAR=2012"/>
    <hyperlink ref="I799" r:id="rId11318" display="http://football6.myfantasyleague.com/2013/detailed?L=59380&amp;W=4&amp;P=10327&amp;YEAR=2012"/>
    <hyperlink ref="J799" r:id="rId11319" display="http://football6.myfantasyleague.com/2013/detailed?L=59380&amp;W=5&amp;P=10327&amp;YEAR=2012"/>
    <hyperlink ref="K799" r:id="rId11320" display="http://football6.myfantasyleague.com/2013/detailed?L=59380&amp;W=6&amp;P=10327&amp;YEAR=2012"/>
    <hyperlink ref="L799" r:id="rId11321" display="http://football6.myfantasyleague.com/2013/detailed?L=59380&amp;W=7&amp;P=10327&amp;YEAR=2012"/>
    <hyperlink ref="M799" r:id="rId11322" display="http://football6.myfantasyleague.com/2013/detailed?L=59380&amp;W=8&amp;P=10327&amp;YEAR=2012"/>
    <hyperlink ref="N799" r:id="rId11323" display="http://football6.myfantasyleague.com/2013/detailed?L=59380&amp;W=9&amp;P=10327&amp;YEAR=2012"/>
    <hyperlink ref="P799" r:id="rId11324" display="http://football6.myfantasyleague.com/2013/detailed?L=59380&amp;W=11&amp;P=10327&amp;YEAR=2012"/>
    <hyperlink ref="Q799" r:id="rId11325" display="http://football6.myfantasyleague.com/2013/detailed?L=59380&amp;W=12&amp;P=10327&amp;YEAR=2012"/>
    <hyperlink ref="R799" r:id="rId11326" display="http://football6.myfantasyleague.com/2013/detailed?L=59380&amp;W=13&amp;P=10327&amp;YEAR=2012"/>
    <hyperlink ref="S799" r:id="rId11327" display="http://football6.myfantasyleague.com/2013/detailed?L=59380&amp;W=14&amp;P=10327&amp;YEAR=2012"/>
    <hyperlink ref="T799" r:id="rId11328" display="http://football6.myfantasyleague.com/2013/detailed?L=59380&amp;W=15&amp;P=10327&amp;YEAR=2012"/>
    <hyperlink ref="U799" r:id="rId11329" display="http://football6.myfantasyleague.com/2013/detailed?L=59380&amp;W=16&amp;P=10327&amp;YEAR=2012"/>
    <hyperlink ref="V799" r:id="rId11330" display="http://football6.myfantasyleague.com/2013/detailed?L=59380&amp;W=17&amp;P=10327&amp;YEAR=2012"/>
    <hyperlink ref="W799" r:id="rId11331" tooltip="Franchise home page" display="http://football6.myfantasyleague.com/2013/options?L=59380&amp;F=0002&amp;O=07"/>
    <hyperlink ref="C800" r:id="rId11332" tooltip="Week 1: vs Texans Mon 7:20 p.m. PT" display="http://football6.myfantasyleague.com/2013/player?L=59380&amp;P=10285"/>
    <hyperlink ref="D800" r:id="rId11333" display="http://football6.myfantasyleague.com/2013/player?L=59380&amp;P=10285&amp;YEAR=2012"/>
    <hyperlink ref="F800" r:id="rId11334" display="http://football6.myfantasyleague.com/2013/detailed?L=59380&amp;W=1&amp;P=10285&amp;YEAR=2012"/>
    <hyperlink ref="G800" r:id="rId11335" display="http://football6.myfantasyleague.com/2013/detailed?L=59380&amp;W=2&amp;P=10285&amp;YEAR=2012"/>
    <hyperlink ref="H800" r:id="rId11336" display="http://football6.myfantasyleague.com/2013/detailed?L=59380&amp;W=3&amp;P=10285&amp;YEAR=2012"/>
    <hyperlink ref="I800" r:id="rId11337" display="http://football6.myfantasyleague.com/2013/detailed?L=59380&amp;W=4&amp;P=10285&amp;YEAR=2012"/>
    <hyperlink ref="J800" r:id="rId11338" display="http://football6.myfantasyleague.com/2013/detailed?L=59380&amp;W=5&amp;P=10285&amp;YEAR=2012"/>
    <hyperlink ref="K800" r:id="rId11339" display="http://football6.myfantasyleague.com/2013/detailed?L=59380&amp;W=6&amp;P=10285&amp;YEAR=2012"/>
    <hyperlink ref="M800" r:id="rId11340" display="http://football6.myfantasyleague.com/2013/detailed?L=59380&amp;W=8&amp;P=10285&amp;YEAR=2012"/>
    <hyperlink ref="N800" r:id="rId11341" display="http://football6.myfantasyleague.com/2013/detailed?L=59380&amp;W=9&amp;P=10285&amp;YEAR=2012"/>
    <hyperlink ref="O800" r:id="rId11342" display="http://football6.myfantasyleague.com/2013/detailed?L=59380&amp;W=10&amp;P=10285&amp;YEAR=2012"/>
    <hyperlink ref="P800" r:id="rId11343" display="http://football6.myfantasyleague.com/2013/detailed?L=59380&amp;W=11&amp;P=10285&amp;YEAR=2012"/>
    <hyperlink ref="Q800" r:id="rId11344" display="http://football6.myfantasyleague.com/2013/detailed?L=59380&amp;W=12&amp;P=10285&amp;YEAR=2012"/>
    <hyperlink ref="R800" r:id="rId11345" display="http://football6.myfantasyleague.com/2013/detailed?L=59380&amp;W=13&amp;P=10285&amp;YEAR=2012"/>
    <hyperlink ref="S800" r:id="rId11346" display="http://football6.myfantasyleague.com/2013/detailed?L=59380&amp;W=14&amp;P=10285&amp;YEAR=2012"/>
    <hyperlink ref="T800" r:id="rId11347" display="http://football6.myfantasyleague.com/2013/detailed?L=59380&amp;W=15&amp;P=10285&amp;YEAR=2012"/>
    <hyperlink ref="U800" r:id="rId11348" display="http://football6.myfantasyleague.com/2013/detailed?L=59380&amp;W=16&amp;P=10285&amp;YEAR=2012"/>
    <hyperlink ref="V800" r:id="rId11349" display="http://football6.myfantasyleague.com/2013/detailed?L=59380&amp;W=17&amp;P=10285&amp;YEAR=2012"/>
    <hyperlink ref="W800" r:id="rId11350" tooltip="Franchise home page" display="http://football6.myfantasyleague.com/2013/options?L=59380&amp;F=0002&amp;O=07"/>
    <hyperlink ref="C801" r:id="rId11351" tooltip="Week 1: Bye" display="http://football6.myfantasyleague.com/2013/player?L=59380&amp;P=7052"/>
    <hyperlink ref="D801" r:id="rId11352" display="http://football6.myfantasyleague.com/2013/player?L=59380&amp;P=7052&amp;YEAR=2012"/>
    <hyperlink ref="F801" r:id="rId11353" display="http://football6.myfantasyleague.com/2013/detailed?L=59380&amp;W=1&amp;P=7052&amp;YEAR=2012"/>
    <hyperlink ref="G801" r:id="rId11354" display="http://football6.myfantasyleague.com/2013/detailed?L=59380&amp;W=2&amp;P=7052&amp;YEAR=2012"/>
    <hyperlink ref="H801" r:id="rId11355" display="http://football6.myfantasyleague.com/2013/detailed?L=59380&amp;W=3&amp;P=7052&amp;YEAR=2012"/>
    <hyperlink ref="I801" r:id="rId11356" display="http://football6.myfantasyleague.com/2013/detailed?L=59380&amp;W=4&amp;P=7052&amp;YEAR=2012"/>
    <hyperlink ref="J801" r:id="rId11357" display="http://football6.myfantasyleague.com/2013/detailed?L=59380&amp;W=5&amp;P=7052&amp;YEAR=2012"/>
    <hyperlink ref="K801" r:id="rId11358" display="http://football6.myfantasyleague.com/2013/detailed?L=59380&amp;W=6&amp;P=7052&amp;YEAR=2012"/>
    <hyperlink ref="L801" r:id="rId11359" display="http://football6.myfantasyleague.com/2013/detailed?L=59380&amp;W=7&amp;P=7052&amp;YEAR=2012"/>
    <hyperlink ref="M801" r:id="rId11360" display="http://football6.myfantasyleague.com/2013/detailed?L=59380&amp;W=8&amp;P=7052&amp;YEAR=2012"/>
    <hyperlink ref="O801" r:id="rId11361" display="http://football6.myfantasyleague.com/2013/detailed?L=59380&amp;W=10&amp;P=7052&amp;YEAR=2012"/>
    <hyperlink ref="P801" r:id="rId11362" display="http://football6.myfantasyleague.com/2013/detailed?L=59380&amp;W=11&amp;P=7052&amp;YEAR=2012"/>
    <hyperlink ref="Q801" r:id="rId11363" display="http://football6.myfantasyleague.com/2013/detailed?L=59380&amp;W=12&amp;P=7052&amp;YEAR=2012"/>
    <hyperlink ref="R801" r:id="rId11364" display="http://football6.myfantasyleague.com/2013/detailed?L=59380&amp;W=13&amp;P=7052&amp;YEAR=2012"/>
    <hyperlink ref="S801" r:id="rId11365" display="http://football6.myfantasyleague.com/2013/detailed?L=59380&amp;W=14&amp;P=7052&amp;YEAR=2012"/>
    <hyperlink ref="T801" r:id="rId11366" display="http://football6.myfantasyleague.com/2013/detailed?L=59380&amp;W=15&amp;P=7052&amp;YEAR=2012"/>
    <hyperlink ref="U801" r:id="rId11367" display="http://football6.myfantasyleague.com/2013/detailed?L=59380&amp;W=16&amp;P=7052&amp;YEAR=2012"/>
    <hyperlink ref="V801" r:id="rId11368" display="http://football6.myfantasyleague.com/2013/detailed?L=59380&amp;W=17&amp;P=7052&amp;YEAR=2012"/>
    <hyperlink ref="C802" r:id="rId11369" tooltip="Week 1: Bye" display="http://football6.myfantasyleague.com/2013/player?L=59380&amp;P=10461"/>
    <hyperlink ref="D802" r:id="rId11370" display="http://football6.myfantasyleague.com/2013/player?L=59380&amp;P=10461&amp;YEAR=2012"/>
    <hyperlink ref="U802" r:id="rId11371" display="http://football6.myfantasyleague.com/2013/detailed?L=59380&amp;W=16&amp;P=10461&amp;YEAR=2012"/>
    <hyperlink ref="C803" r:id="rId11372" tooltip="Week 1: at Steelers Sun 10:00 a.m. PT" display="http://football6.myfantasyleague.com/2013/player?L=59380&amp;P=10279"/>
    <hyperlink ref="D803" r:id="rId11373" display="http://football6.myfantasyleague.com/2013/player?L=59380&amp;P=10279&amp;YEAR=2012"/>
    <hyperlink ref="F803" r:id="rId11374" display="http://football6.myfantasyleague.com/2013/detailed?L=59380&amp;W=1&amp;P=10279&amp;YEAR=2012"/>
    <hyperlink ref="G803" r:id="rId11375" display="http://football6.myfantasyleague.com/2013/detailed?L=59380&amp;W=2&amp;P=10279&amp;YEAR=2012"/>
    <hyperlink ref="H803" r:id="rId11376" display="http://football6.myfantasyleague.com/2013/detailed?L=59380&amp;W=3&amp;P=10279&amp;YEAR=2012"/>
    <hyperlink ref="I803" r:id="rId11377" display="http://football6.myfantasyleague.com/2013/detailed?L=59380&amp;W=4&amp;P=10279&amp;YEAR=2012"/>
    <hyperlink ref="O803" r:id="rId11378" display="http://football6.myfantasyleague.com/2013/detailed?L=59380&amp;W=10&amp;P=10279&amp;YEAR=2012"/>
    <hyperlink ref="Q803" r:id="rId11379" display="http://football6.myfantasyleague.com/2013/detailed?L=59380&amp;W=12&amp;P=10279&amp;YEAR=2012"/>
    <hyperlink ref="R803" r:id="rId11380" display="http://football6.myfantasyleague.com/2013/detailed?L=59380&amp;W=13&amp;P=10279&amp;YEAR=2012"/>
    <hyperlink ref="S803" r:id="rId11381" display="http://football6.myfantasyleague.com/2013/detailed?L=59380&amp;W=14&amp;P=10279&amp;YEAR=2012"/>
    <hyperlink ref="T803" r:id="rId11382" display="http://football6.myfantasyleague.com/2013/detailed?L=59380&amp;W=15&amp;P=10279&amp;YEAR=2012"/>
    <hyperlink ref="U803" r:id="rId11383" display="http://football6.myfantasyleague.com/2013/detailed?L=59380&amp;W=16&amp;P=10279&amp;YEAR=2012"/>
    <hyperlink ref="V803" r:id="rId11384" display="http://football6.myfantasyleague.com/2013/detailed?L=59380&amp;W=17&amp;P=10279&amp;YEAR=2012"/>
    <hyperlink ref="C804" r:id="rId11385" tooltip="Week 1: vs Falcons Sun 10:00 a.m. PT" display="http://football6.myfantasyleague.com/2013/player?L=59380&amp;P=9083"/>
    <hyperlink ref="D804" r:id="rId11386" display="http://football6.myfantasyleague.com/2013/player?L=59380&amp;P=9083&amp;YEAR=2012"/>
    <hyperlink ref="F804" r:id="rId11387" display="http://football6.myfantasyleague.com/2013/detailed?L=59380&amp;W=1&amp;P=9083&amp;YEAR=2012"/>
    <hyperlink ref="G804" r:id="rId11388" display="http://football6.myfantasyleague.com/2013/detailed?L=59380&amp;W=2&amp;P=9083&amp;YEAR=2012"/>
    <hyperlink ref="H804" r:id="rId11389" display="http://football6.myfantasyleague.com/2013/detailed?L=59380&amp;W=3&amp;P=9083&amp;YEAR=2012"/>
    <hyperlink ref="I804" r:id="rId11390" display="http://football6.myfantasyleague.com/2013/detailed?L=59380&amp;W=4&amp;P=9083&amp;YEAR=2012"/>
    <hyperlink ref="J804" r:id="rId11391" display="http://football6.myfantasyleague.com/2013/detailed?L=59380&amp;W=5&amp;P=9083&amp;YEAR=2012"/>
    <hyperlink ref="L804" r:id="rId11392" display="http://football6.myfantasyleague.com/2013/detailed?L=59380&amp;W=7&amp;P=9083&amp;YEAR=2012"/>
    <hyperlink ref="M804" r:id="rId11393" display="http://football6.myfantasyleague.com/2013/detailed?L=59380&amp;W=8&amp;P=9083&amp;YEAR=2012"/>
    <hyperlink ref="N804" r:id="rId11394" display="http://football6.myfantasyleague.com/2013/detailed?L=59380&amp;W=9&amp;P=9083&amp;YEAR=2012"/>
    <hyperlink ref="O804" r:id="rId11395" display="http://football6.myfantasyleague.com/2013/detailed?L=59380&amp;W=10&amp;P=9083&amp;YEAR=2012"/>
    <hyperlink ref="P804" r:id="rId11396" display="http://football6.myfantasyleague.com/2013/detailed?L=59380&amp;W=11&amp;P=9083&amp;YEAR=2012"/>
    <hyperlink ref="Q804" r:id="rId11397" display="http://football6.myfantasyleague.com/2013/detailed?L=59380&amp;W=12&amp;P=9083&amp;YEAR=2012"/>
    <hyperlink ref="R804" r:id="rId11398" display="http://football6.myfantasyleague.com/2013/detailed?L=59380&amp;W=13&amp;P=9083&amp;YEAR=2012"/>
    <hyperlink ref="S804" r:id="rId11399" display="http://football6.myfantasyleague.com/2013/detailed?L=59380&amp;W=14&amp;P=9083&amp;YEAR=2012"/>
    <hyperlink ref="T804" r:id="rId11400" display="http://football6.myfantasyleague.com/2013/detailed?L=59380&amp;W=15&amp;P=9083&amp;YEAR=2012"/>
    <hyperlink ref="U804" r:id="rId11401" display="http://football6.myfantasyleague.com/2013/detailed?L=59380&amp;W=16&amp;P=9083&amp;YEAR=2012"/>
    <hyperlink ref="V804" r:id="rId11402" display="http://football6.myfantasyleague.com/2013/detailed?L=59380&amp;W=17&amp;P=9083&amp;YEAR=2012"/>
    <hyperlink ref="W804" r:id="rId11403" tooltip="Franchise home page" display="http://football6.myfantasyleague.com/2013/options?L=59380&amp;F=0010&amp;O=07"/>
    <hyperlink ref="C805" r:id="rId11404" tooltip="Week 1: Bye" display="http://football6.myfantasyleague.com/2013/player?L=59380&amp;P=9710"/>
    <hyperlink ref="D805" r:id="rId11405" display="http://football6.myfantasyleague.com/2013/player?L=59380&amp;P=9710&amp;YEAR=2012"/>
    <hyperlink ref="F805" r:id="rId11406" display="http://football6.myfantasyleague.com/2013/detailed?L=59380&amp;W=1&amp;P=9710&amp;YEAR=2012"/>
    <hyperlink ref="G805" r:id="rId11407" display="http://football6.myfantasyleague.com/2013/detailed?L=59380&amp;W=2&amp;P=9710&amp;YEAR=2012"/>
    <hyperlink ref="H805" r:id="rId11408" display="http://football6.myfantasyleague.com/2013/detailed?L=59380&amp;W=3&amp;P=9710&amp;YEAR=2012"/>
    <hyperlink ref="I805" r:id="rId11409" display="http://football6.myfantasyleague.com/2013/detailed?L=59380&amp;W=4&amp;P=9710&amp;YEAR=2012"/>
    <hyperlink ref="K805" r:id="rId11410" display="http://football6.myfantasyleague.com/2013/detailed?L=59380&amp;W=6&amp;P=9710&amp;YEAR=2012"/>
    <hyperlink ref="L805" r:id="rId11411" display="http://football6.myfantasyleague.com/2013/detailed?L=59380&amp;W=7&amp;P=9710&amp;YEAR=2012"/>
    <hyperlink ref="M805" r:id="rId11412" display="http://football6.myfantasyleague.com/2013/detailed?L=59380&amp;W=8&amp;P=9710&amp;YEAR=2012"/>
    <hyperlink ref="N805" r:id="rId11413" display="http://football6.myfantasyleague.com/2013/detailed?L=59380&amp;W=9&amp;P=9710&amp;YEAR=2012"/>
    <hyperlink ref="O805" r:id="rId11414" display="http://football6.myfantasyleague.com/2013/detailed?L=59380&amp;W=10&amp;P=9710&amp;YEAR=2012"/>
    <hyperlink ref="P805" r:id="rId11415" display="http://football6.myfantasyleague.com/2013/detailed?L=59380&amp;W=11&amp;P=9710&amp;YEAR=2012"/>
    <hyperlink ref="Q805" r:id="rId11416" display="http://football6.myfantasyleague.com/2013/detailed?L=59380&amp;W=12&amp;P=9710&amp;YEAR=2012"/>
    <hyperlink ref="R805" r:id="rId11417" display="http://football6.myfantasyleague.com/2013/detailed?L=59380&amp;W=13&amp;P=9710&amp;YEAR=2012"/>
    <hyperlink ref="S805" r:id="rId11418" display="http://football6.myfantasyleague.com/2013/detailed?L=59380&amp;W=14&amp;P=9710&amp;YEAR=2012"/>
    <hyperlink ref="T805" r:id="rId11419" display="http://football6.myfantasyleague.com/2013/detailed?L=59380&amp;W=15&amp;P=9710&amp;YEAR=2012"/>
    <hyperlink ref="U805" r:id="rId11420" display="http://football6.myfantasyleague.com/2013/detailed?L=59380&amp;W=16&amp;P=9710&amp;YEAR=2012"/>
    <hyperlink ref="V805" r:id="rId11421" display="http://football6.myfantasyleague.com/2013/detailed?L=59380&amp;W=17&amp;P=9710&amp;YEAR=2012"/>
    <hyperlink ref="C806" r:id="rId11422" tooltip="Week 1: vs Cardinals Sun 1:25 p.m. PT" display="http://football6.myfantasyleague.com/2013/player?L=59380&amp;P=9084"/>
    <hyperlink ref="D806" r:id="rId11423" display="http://football6.myfantasyleague.com/2013/player?L=59380&amp;P=9084&amp;YEAR=2012"/>
    <hyperlink ref="F806" r:id="rId11424" display="http://football6.myfantasyleague.com/2013/detailed?L=59380&amp;W=1&amp;P=9084&amp;YEAR=2012"/>
    <hyperlink ref="G806" r:id="rId11425" display="http://football6.myfantasyleague.com/2013/detailed?L=59380&amp;W=2&amp;P=9084&amp;YEAR=2012"/>
    <hyperlink ref="H806" r:id="rId11426" display="http://football6.myfantasyleague.com/2013/detailed?L=59380&amp;W=3&amp;P=9084&amp;YEAR=2012"/>
    <hyperlink ref="I806" r:id="rId11427" display="http://football6.myfantasyleague.com/2013/detailed?L=59380&amp;W=4&amp;P=9084&amp;YEAR=2012"/>
    <hyperlink ref="J806" r:id="rId11428" display="http://football6.myfantasyleague.com/2013/detailed?L=59380&amp;W=5&amp;P=9084&amp;YEAR=2012"/>
    <hyperlink ref="K806" r:id="rId11429" display="http://football6.myfantasyleague.com/2013/detailed?L=59380&amp;W=6&amp;P=9084&amp;YEAR=2012"/>
    <hyperlink ref="L806" r:id="rId11430" display="http://football6.myfantasyleague.com/2013/detailed?L=59380&amp;W=7&amp;P=9084&amp;YEAR=2012"/>
    <hyperlink ref="M806" r:id="rId11431" display="http://football6.myfantasyleague.com/2013/detailed?L=59380&amp;W=8&amp;P=9084&amp;YEAR=2012"/>
    <hyperlink ref="O806" r:id="rId11432" display="http://football6.myfantasyleague.com/2013/detailed?L=59380&amp;W=10&amp;P=9084&amp;YEAR=2012"/>
    <hyperlink ref="P806" r:id="rId11433" display="http://football6.myfantasyleague.com/2013/detailed?L=59380&amp;W=11&amp;P=9084&amp;YEAR=2012"/>
    <hyperlink ref="Q806" r:id="rId11434" display="http://football6.myfantasyleague.com/2013/detailed?L=59380&amp;W=12&amp;P=9084&amp;YEAR=2012"/>
    <hyperlink ref="R806" r:id="rId11435" display="http://football6.myfantasyleague.com/2013/detailed?L=59380&amp;W=13&amp;P=9084&amp;YEAR=2012"/>
    <hyperlink ref="S806" r:id="rId11436" display="http://football6.myfantasyleague.com/2013/detailed?L=59380&amp;W=14&amp;P=9084&amp;YEAR=2012"/>
    <hyperlink ref="T806" r:id="rId11437" display="http://football6.myfantasyleague.com/2013/detailed?L=59380&amp;W=15&amp;P=9084&amp;YEAR=2012"/>
    <hyperlink ref="U806" r:id="rId11438" display="http://football6.myfantasyleague.com/2013/detailed?L=59380&amp;W=16&amp;P=9084&amp;YEAR=2012"/>
    <hyperlink ref="V806" r:id="rId11439" display="http://football6.myfantasyleague.com/2013/detailed?L=59380&amp;W=17&amp;P=9084&amp;YEAR=2012"/>
    <hyperlink ref="W806" r:id="rId11440" tooltip="Franchise home page" display="http://football6.myfantasyleague.com/2013/options?L=59380&amp;F=0001&amp;O=07"/>
    <hyperlink ref="C807" r:id="rId11441" tooltip="Week 1: at Jets Sun 10:00 a.m. PT" display="http://football6.myfantasyleague.com/2013/player?L=59380&amp;P=10035"/>
    <hyperlink ref="D807" r:id="rId11442" display="http://football6.myfantasyleague.com/2013/player?L=59380&amp;P=10035&amp;YEAR=2012"/>
    <hyperlink ref="F807" r:id="rId11443" display="http://football6.myfantasyleague.com/2013/detailed?L=59380&amp;W=1&amp;P=10035&amp;YEAR=2012"/>
    <hyperlink ref="G807" r:id="rId11444" display="http://football6.myfantasyleague.com/2013/detailed?L=59380&amp;W=2&amp;P=10035&amp;YEAR=2012"/>
    <hyperlink ref="H807" r:id="rId11445" display="http://football6.myfantasyleague.com/2013/detailed?L=59380&amp;W=3&amp;P=10035&amp;YEAR=2012"/>
    <hyperlink ref="I807" r:id="rId11446" display="http://football6.myfantasyleague.com/2013/detailed?L=59380&amp;W=4&amp;P=10035&amp;YEAR=2012"/>
    <hyperlink ref="K807" r:id="rId11447" display="http://football6.myfantasyleague.com/2013/detailed?L=59380&amp;W=6&amp;P=10035&amp;YEAR=2012"/>
    <hyperlink ref="L807" r:id="rId11448" display="http://football6.myfantasyleague.com/2013/detailed?L=59380&amp;W=7&amp;P=10035&amp;YEAR=2012"/>
    <hyperlink ref="M807" r:id="rId11449" display="http://football6.myfantasyleague.com/2013/detailed?L=59380&amp;W=8&amp;P=10035&amp;YEAR=2012"/>
    <hyperlink ref="N807" r:id="rId11450" display="http://football6.myfantasyleague.com/2013/detailed?L=59380&amp;W=9&amp;P=10035&amp;YEAR=2012"/>
    <hyperlink ref="O807" r:id="rId11451" display="http://football6.myfantasyleague.com/2013/detailed?L=59380&amp;W=10&amp;P=10035&amp;YEAR=2012"/>
    <hyperlink ref="P807" r:id="rId11452" display="http://football6.myfantasyleague.com/2013/detailed?L=59380&amp;W=11&amp;P=10035&amp;YEAR=2012"/>
    <hyperlink ref="Q807" r:id="rId11453" display="http://football6.myfantasyleague.com/2013/detailed?L=59380&amp;W=12&amp;P=10035&amp;YEAR=2012"/>
    <hyperlink ref="R807" r:id="rId11454" display="http://football6.myfantasyleague.com/2013/detailed?L=59380&amp;W=13&amp;P=10035&amp;YEAR=2012"/>
    <hyperlink ref="S807" r:id="rId11455" display="http://football6.myfantasyleague.com/2013/detailed?L=59380&amp;W=14&amp;P=10035&amp;YEAR=2012"/>
    <hyperlink ref="T807" r:id="rId11456" display="http://football6.myfantasyleague.com/2013/detailed?L=59380&amp;W=15&amp;P=10035&amp;YEAR=2012"/>
    <hyperlink ref="U807" r:id="rId11457" display="http://football6.myfantasyleague.com/2013/detailed?L=59380&amp;W=16&amp;P=10035&amp;YEAR=2012"/>
    <hyperlink ref="V807" r:id="rId11458" display="http://football6.myfantasyleague.com/2013/detailed?L=59380&amp;W=17&amp;P=10035&amp;YEAR=2012"/>
    <hyperlink ref="C808" r:id="rId11459" tooltip="Week 1: vs Chiefs Sun 10:00 a.m. PT" display="http://football6.myfantasyleague.com/2013/player?L=59380&amp;P=10111"/>
    <hyperlink ref="D808" r:id="rId11460" display="http://football6.myfantasyleague.com/2013/player?L=59380&amp;P=10111&amp;YEAR=2012"/>
    <hyperlink ref="F808" r:id="rId11461" display="http://football6.myfantasyleague.com/2013/detailed?L=59380&amp;W=1&amp;P=10111&amp;YEAR=2012"/>
    <hyperlink ref="G808" r:id="rId11462" display="http://football6.myfantasyleague.com/2013/detailed?L=59380&amp;W=2&amp;P=10111&amp;YEAR=2012"/>
    <hyperlink ref="H808" r:id="rId11463" display="http://football6.myfantasyleague.com/2013/detailed?L=59380&amp;W=3&amp;P=10111&amp;YEAR=2012"/>
    <hyperlink ref="I808" r:id="rId11464" display="http://football6.myfantasyleague.com/2013/detailed?L=59380&amp;W=4&amp;P=10111&amp;YEAR=2012"/>
    <hyperlink ref="J808" r:id="rId11465" display="http://football6.myfantasyleague.com/2013/detailed?L=59380&amp;W=5&amp;P=10111&amp;YEAR=2012"/>
    <hyperlink ref="K808" r:id="rId11466" display="http://football6.myfantasyleague.com/2013/detailed?L=59380&amp;W=6&amp;P=10111&amp;YEAR=2012"/>
    <hyperlink ref="L808" r:id="rId11467" display="http://football6.myfantasyleague.com/2013/detailed?L=59380&amp;W=7&amp;P=10111&amp;YEAR=2012"/>
    <hyperlink ref="M808" r:id="rId11468" display="http://football6.myfantasyleague.com/2013/detailed?L=59380&amp;W=8&amp;P=10111&amp;YEAR=2012"/>
    <hyperlink ref="O808" r:id="rId11469" display="http://football6.myfantasyleague.com/2013/detailed?L=59380&amp;W=10&amp;P=10111&amp;YEAR=2012"/>
    <hyperlink ref="P808" r:id="rId11470" display="http://football6.myfantasyleague.com/2013/detailed?L=59380&amp;W=11&amp;P=10111&amp;YEAR=2012"/>
    <hyperlink ref="Q808" r:id="rId11471" display="http://football6.myfantasyleague.com/2013/detailed?L=59380&amp;W=12&amp;P=10111&amp;YEAR=2012"/>
    <hyperlink ref="R808" r:id="rId11472" display="http://football6.myfantasyleague.com/2013/detailed?L=59380&amp;W=13&amp;P=10111&amp;YEAR=2012"/>
    <hyperlink ref="S808" r:id="rId11473" display="http://football6.myfantasyleague.com/2013/detailed?L=59380&amp;W=14&amp;P=10111&amp;YEAR=2012"/>
    <hyperlink ref="T808" r:id="rId11474" display="http://football6.myfantasyleague.com/2013/detailed?L=59380&amp;W=15&amp;P=10111&amp;YEAR=2012"/>
    <hyperlink ref="U808" r:id="rId11475" display="http://football6.myfantasyleague.com/2013/detailed?L=59380&amp;W=16&amp;P=10111&amp;YEAR=2012"/>
    <hyperlink ref="V808" r:id="rId11476" display="http://football6.myfantasyleague.com/2013/detailed?L=59380&amp;W=17&amp;P=10111&amp;YEAR=2012"/>
    <hyperlink ref="C809" r:id="rId11477" tooltip="Week 1: vs Chiefs Sun 10:00 a.m. PT" display="http://football6.myfantasyleague.com/2013/player?L=59380&amp;P=9164"/>
    <hyperlink ref="D809" r:id="rId11478" display="http://football6.myfantasyleague.com/2013/player?L=59380&amp;P=9164&amp;YEAR=2012"/>
    <hyperlink ref="F809" r:id="rId11479" display="http://football6.myfantasyleague.com/2013/detailed?L=59380&amp;W=1&amp;P=9164&amp;YEAR=2012"/>
    <hyperlink ref="G809" r:id="rId11480" display="http://football6.myfantasyleague.com/2013/detailed?L=59380&amp;W=2&amp;P=9164&amp;YEAR=2012"/>
    <hyperlink ref="H809" r:id="rId11481" display="http://football6.myfantasyleague.com/2013/detailed?L=59380&amp;W=3&amp;P=9164&amp;YEAR=2012"/>
    <hyperlink ref="I809" r:id="rId11482" display="http://football6.myfantasyleague.com/2013/detailed?L=59380&amp;W=4&amp;P=9164&amp;YEAR=2012"/>
    <hyperlink ref="J809" r:id="rId11483" display="http://football6.myfantasyleague.com/2013/detailed?L=59380&amp;W=5&amp;P=9164&amp;YEAR=2012"/>
    <hyperlink ref="Q809" r:id="rId11484" display="http://football6.myfantasyleague.com/2013/detailed?L=59380&amp;W=12&amp;P=9164&amp;YEAR=2012"/>
    <hyperlink ref="R809" r:id="rId11485" display="http://football6.myfantasyleague.com/2013/detailed?L=59380&amp;W=13&amp;P=9164&amp;YEAR=2012"/>
    <hyperlink ref="S809" r:id="rId11486" display="http://football6.myfantasyleague.com/2013/detailed?L=59380&amp;W=14&amp;P=9164&amp;YEAR=2012"/>
    <hyperlink ref="T809" r:id="rId11487" display="http://football6.myfantasyleague.com/2013/detailed?L=59380&amp;W=15&amp;P=9164&amp;YEAR=2012"/>
    <hyperlink ref="C810" r:id="rId11488" tooltip="Week 1: vs Raiders Sun 10:00 a.m. PT" display="http://football6.myfantasyleague.com/2013/player?L=59380&amp;P=10695"/>
    <hyperlink ref="D810" r:id="rId11489" display="http://football6.myfantasyleague.com/2013/player?L=59380&amp;P=10695&amp;YEAR=2012"/>
    <hyperlink ref="F810" r:id="rId11490" display="http://football6.myfantasyleague.com/2013/detailed?L=59380&amp;W=1&amp;P=10695&amp;YEAR=2012"/>
    <hyperlink ref="G810" r:id="rId11491" display="http://football6.myfantasyleague.com/2013/detailed?L=59380&amp;W=2&amp;P=10695&amp;YEAR=2012"/>
    <hyperlink ref="H810" r:id="rId11492" display="http://football6.myfantasyleague.com/2013/detailed?L=59380&amp;W=3&amp;P=10695&amp;YEAR=2012"/>
    <hyperlink ref="J810" r:id="rId11493" display="http://football6.myfantasyleague.com/2013/detailed?L=59380&amp;W=5&amp;P=10695&amp;YEAR=2012"/>
    <hyperlink ref="K810" r:id="rId11494" display="http://football6.myfantasyleague.com/2013/detailed?L=59380&amp;W=6&amp;P=10695&amp;YEAR=2012"/>
    <hyperlink ref="L810" r:id="rId11495" display="http://football6.myfantasyleague.com/2013/detailed?L=59380&amp;W=7&amp;P=10695&amp;YEAR=2012"/>
    <hyperlink ref="M810" r:id="rId11496" display="http://football6.myfantasyleague.com/2013/detailed?L=59380&amp;W=8&amp;P=10695&amp;YEAR=2012"/>
    <hyperlink ref="N810" r:id="rId11497" display="http://football6.myfantasyleague.com/2013/detailed?L=59380&amp;W=9&amp;P=10695&amp;YEAR=2012"/>
    <hyperlink ref="O810" r:id="rId11498" display="http://football6.myfantasyleague.com/2013/detailed?L=59380&amp;W=10&amp;P=10695&amp;YEAR=2012"/>
    <hyperlink ref="P810" r:id="rId11499" display="http://football6.myfantasyleague.com/2013/detailed?L=59380&amp;W=11&amp;P=10695&amp;YEAR=2012"/>
    <hyperlink ref="Q810" r:id="rId11500" display="http://football6.myfantasyleague.com/2013/detailed?L=59380&amp;W=12&amp;P=10695&amp;YEAR=2012"/>
    <hyperlink ref="R810" r:id="rId11501" display="http://football6.myfantasyleague.com/2013/detailed?L=59380&amp;W=13&amp;P=10695&amp;YEAR=2012"/>
    <hyperlink ref="S810" r:id="rId11502" display="http://football6.myfantasyleague.com/2013/detailed?L=59380&amp;W=14&amp;P=10695&amp;YEAR=2012"/>
    <hyperlink ref="T810" r:id="rId11503" display="http://football6.myfantasyleague.com/2013/detailed?L=59380&amp;W=15&amp;P=10695&amp;YEAR=2012"/>
    <hyperlink ref="U810" r:id="rId11504" display="http://football6.myfantasyleague.com/2013/detailed?L=59380&amp;W=16&amp;P=10695&amp;YEAR=2012"/>
    <hyperlink ref="V810" r:id="rId11505" display="http://football6.myfantasyleague.com/2013/detailed?L=59380&amp;W=17&amp;P=10695&amp;YEAR=2012"/>
    <hyperlink ref="W810" r:id="rId11506" tooltip="Franchise home page" display="http://football6.myfantasyleague.com/2013/options?L=59380&amp;F=0008&amp;O=07"/>
    <hyperlink ref="C811" r:id="rId11507" tooltip="Week 1: Bye" display="http://football6.myfantasyleague.com/2013/player?L=59380&amp;P=9311"/>
    <hyperlink ref="D811" r:id="rId11508" display="http://football6.myfantasyleague.com/2013/player?L=59380&amp;P=9311&amp;YEAR=2012"/>
    <hyperlink ref="R811" r:id="rId11509" display="http://football6.myfantasyleague.com/2013/detailed?L=59380&amp;W=13&amp;P=9311&amp;YEAR=2012"/>
    <hyperlink ref="S811" r:id="rId11510" display="http://football6.myfantasyleague.com/2013/detailed?L=59380&amp;W=14&amp;P=9311&amp;YEAR=2012"/>
    <hyperlink ref="T811" r:id="rId11511" display="http://football6.myfantasyleague.com/2013/detailed?L=59380&amp;W=15&amp;P=9311&amp;YEAR=2012"/>
    <hyperlink ref="U811" r:id="rId11512" display="http://football6.myfantasyleague.com/2013/detailed?L=59380&amp;W=16&amp;P=9311&amp;YEAR=2012"/>
    <hyperlink ref="V811" r:id="rId11513" display="http://football6.myfantasyleague.com/2013/detailed?L=59380&amp;W=17&amp;P=9311&amp;YEAR=2012"/>
    <hyperlink ref="C812" r:id="rId11514" tooltip="Week 1: at Steelers Sun 10:00 a.m. PT" display="http://football6.myfantasyleague.com/2013/player?L=59380&amp;P=9224"/>
    <hyperlink ref="D812" r:id="rId11515" display="http://football6.myfantasyleague.com/2013/player?L=59380&amp;P=9224&amp;YEAR=2012"/>
    <hyperlink ref="F812" r:id="rId11516" display="http://football6.myfantasyleague.com/2013/detailed?L=59380&amp;W=1&amp;P=9224&amp;YEAR=2012"/>
    <hyperlink ref="G812" r:id="rId11517" display="http://football6.myfantasyleague.com/2013/detailed?L=59380&amp;W=2&amp;P=9224&amp;YEAR=2012"/>
    <hyperlink ref="H812" r:id="rId11518" display="http://football6.myfantasyleague.com/2013/detailed?L=59380&amp;W=3&amp;P=9224&amp;YEAR=2012"/>
    <hyperlink ref="I812" r:id="rId11519" display="http://football6.myfantasyleague.com/2013/detailed?L=59380&amp;W=4&amp;P=9224&amp;YEAR=2012"/>
    <hyperlink ref="J812" r:id="rId11520" display="http://football6.myfantasyleague.com/2013/detailed?L=59380&amp;W=5&amp;P=9224&amp;YEAR=2012"/>
    <hyperlink ref="K812" r:id="rId11521" display="http://football6.myfantasyleague.com/2013/detailed?L=59380&amp;W=6&amp;P=9224&amp;YEAR=2012"/>
    <hyperlink ref="M812" r:id="rId11522" display="http://football6.myfantasyleague.com/2013/detailed?L=59380&amp;W=8&amp;P=9224&amp;YEAR=2012"/>
    <hyperlink ref="N812" r:id="rId11523" display="http://football6.myfantasyleague.com/2013/detailed?L=59380&amp;W=9&amp;P=9224&amp;YEAR=2012"/>
    <hyperlink ref="O812" r:id="rId11524" display="http://football6.myfantasyleague.com/2013/detailed?L=59380&amp;W=10&amp;P=9224&amp;YEAR=2012"/>
    <hyperlink ref="P812" r:id="rId11525" display="http://football6.myfantasyleague.com/2013/detailed?L=59380&amp;W=11&amp;P=9224&amp;YEAR=2012"/>
    <hyperlink ref="Q812" r:id="rId11526" display="http://football6.myfantasyleague.com/2013/detailed?L=59380&amp;W=12&amp;P=9224&amp;YEAR=2012"/>
    <hyperlink ref="R812" r:id="rId11527" display="http://football6.myfantasyleague.com/2013/detailed?L=59380&amp;W=13&amp;P=9224&amp;YEAR=2012"/>
    <hyperlink ref="S812" r:id="rId11528" display="http://football6.myfantasyleague.com/2013/detailed?L=59380&amp;W=14&amp;P=9224&amp;YEAR=2012"/>
    <hyperlink ref="T812" r:id="rId11529" display="http://football6.myfantasyleague.com/2013/detailed?L=59380&amp;W=15&amp;P=9224&amp;YEAR=2012"/>
    <hyperlink ref="U812" r:id="rId11530" display="http://football6.myfantasyleague.com/2013/detailed?L=59380&amp;W=16&amp;P=9224&amp;YEAR=2012"/>
    <hyperlink ref="V812" r:id="rId11531" display="http://football6.myfantasyleague.com/2013/detailed?L=59380&amp;W=17&amp;P=9224&amp;YEAR=2012"/>
    <hyperlink ref="C813" r:id="rId11532" tooltip="Week 1: at Panthers Sun 10:00 a.m. PT" display="http://football6.myfantasyleague.com/2013/player?L=59380&amp;P=8670"/>
    <hyperlink ref="D813" r:id="rId11533" display="http://football6.myfantasyleague.com/2013/player?L=59380&amp;P=8670&amp;YEAR=2012"/>
    <hyperlink ref="F813" r:id="rId11534" display="http://football6.myfantasyleague.com/2013/detailed?L=59380&amp;W=1&amp;P=8670&amp;YEAR=2012"/>
    <hyperlink ref="G813" r:id="rId11535" display="http://football6.myfantasyleague.com/2013/detailed?L=59380&amp;W=2&amp;P=8670&amp;YEAR=2012"/>
    <hyperlink ref="H813" r:id="rId11536" display="http://football6.myfantasyleague.com/2013/detailed?L=59380&amp;W=3&amp;P=8670&amp;YEAR=2012"/>
    <hyperlink ref="I813" r:id="rId11537" display="http://football6.myfantasyleague.com/2013/detailed?L=59380&amp;W=4&amp;P=8670&amp;YEAR=2012"/>
    <hyperlink ref="J813" r:id="rId11538" display="http://football6.myfantasyleague.com/2013/detailed?L=59380&amp;W=5&amp;P=8670&amp;YEAR=2012"/>
    <hyperlink ref="K813" r:id="rId11539" display="http://football6.myfantasyleague.com/2013/detailed?L=59380&amp;W=6&amp;P=8670&amp;YEAR=2012"/>
    <hyperlink ref="L813" r:id="rId11540" display="http://football6.myfantasyleague.com/2013/detailed?L=59380&amp;W=7&amp;P=8670&amp;YEAR=2012"/>
    <hyperlink ref="M813" r:id="rId11541" display="http://football6.myfantasyleague.com/2013/detailed?L=59380&amp;W=8&amp;P=8670&amp;YEAR=2012"/>
    <hyperlink ref="N813" r:id="rId11542" display="http://football6.myfantasyleague.com/2013/detailed?L=59380&amp;W=9&amp;P=8670&amp;YEAR=2012"/>
    <hyperlink ref="O813" r:id="rId11543" display="http://football6.myfantasyleague.com/2013/detailed?L=59380&amp;W=10&amp;P=8670&amp;YEAR=2012"/>
    <hyperlink ref="Q813" r:id="rId11544" display="http://football6.myfantasyleague.com/2013/detailed?L=59380&amp;W=12&amp;P=8670&amp;YEAR=2012"/>
    <hyperlink ref="R813" r:id="rId11545" display="http://football6.myfantasyleague.com/2013/detailed?L=59380&amp;W=13&amp;P=8670&amp;YEAR=2012"/>
    <hyperlink ref="S813" r:id="rId11546" display="http://football6.myfantasyleague.com/2013/detailed?L=59380&amp;W=14&amp;P=8670&amp;YEAR=2012"/>
    <hyperlink ref="T813" r:id="rId11547" display="http://football6.myfantasyleague.com/2013/detailed?L=59380&amp;W=15&amp;P=8670&amp;YEAR=2012"/>
    <hyperlink ref="U813" r:id="rId11548" display="http://football6.myfantasyleague.com/2013/detailed?L=59380&amp;W=16&amp;P=8670&amp;YEAR=2012"/>
    <hyperlink ref="V813" r:id="rId11549" display="http://football6.myfantasyleague.com/2013/detailed?L=59380&amp;W=17&amp;P=8670&amp;YEAR=2012"/>
    <hyperlink ref="W813" r:id="rId11550" tooltip="Franchise home page" display="http://football6.myfantasyleague.com/2013/options?L=59380&amp;F=0002&amp;O=07"/>
    <hyperlink ref="C814" r:id="rId11551" tooltip="Week 1: at Chargers Mon 7:20 p.m. PT" display="http://football6.myfantasyleague.com/2013/player?L=59380&amp;P=9321"/>
    <hyperlink ref="D814" r:id="rId11552" display="http://football6.myfantasyleague.com/2013/player?L=59380&amp;P=9321&amp;YEAR=2012"/>
    <hyperlink ref="M814" r:id="rId11553" display="http://football6.myfantasyleague.com/2013/detailed?L=59380&amp;W=8&amp;P=9321&amp;YEAR=2012"/>
    <hyperlink ref="P814" r:id="rId11554" display="http://football6.myfantasyleague.com/2013/detailed?L=59380&amp;W=11&amp;P=9321&amp;YEAR=2012"/>
    <hyperlink ref="R814" r:id="rId11555" display="http://football6.myfantasyleague.com/2013/detailed?L=59380&amp;W=13&amp;P=9321&amp;YEAR=2012"/>
    <hyperlink ref="S814" r:id="rId11556" display="http://football6.myfantasyleague.com/2013/detailed?L=59380&amp;W=14&amp;P=9321&amp;YEAR=2012"/>
    <hyperlink ref="T814" r:id="rId11557" display="http://football6.myfantasyleague.com/2013/detailed?L=59380&amp;W=15&amp;P=9321&amp;YEAR=2012"/>
    <hyperlink ref="U814" r:id="rId11558" display="http://football6.myfantasyleague.com/2013/detailed?L=59380&amp;W=16&amp;P=9321&amp;YEAR=2012"/>
    <hyperlink ref="V814" r:id="rId11559" display="http://football6.myfantasyleague.com/2013/detailed?L=59380&amp;W=17&amp;P=9321&amp;YEAR=2012"/>
    <hyperlink ref="C815" r:id="rId11560" tooltip="Week 1: at Redskins Mon 4:10 p.m. PT" display="http://football6.myfantasyleague.com/2013/player?L=59380&amp;P=9436"/>
    <hyperlink ref="D815" r:id="rId11561" display="http://football6.myfantasyleague.com/2013/player?L=59380&amp;P=9436&amp;YEAR=2012"/>
    <hyperlink ref="F815" r:id="rId11562" display="http://football6.myfantasyleague.com/2013/detailed?L=59380&amp;W=1&amp;P=9436&amp;YEAR=2012"/>
    <hyperlink ref="G815" r:id="rId11563" display="http://football6.myfantasyleague.com/2013/detailed?L=59380&amp;W=2&amp;P=9436&amp;YEAR=2012"/>
    <hyperlink ref="I815" r:id="rId11564" display="http://football6.myfantasyleague.com/2013/detailed?L=59380&amp;W=4&amp;P=9436&amp;YEAR=2012"/>
    <hyperlink ref="J815" r:id="rId11565" display="http://football6.myfantasyleague.com/2013/detailed?L=59380&amp;W=5&amp;P=9436&amp;YEAR=2012"/>
    <hyperlink ref="K815" r:id="rId11566" display="http://football6.myfantasyleague.com/2013/detailed?L=59380&amp;W=6&amp;P=9436&amp;YEAR=2012"/>
    <hyperlink ref="M815" r:id="rId11567" display="http://football6.myfantasyleague.com/2013/detailed?L=59380&amp;W=8&amp;P=9436&amp;YEAR=2012"/>
    <hyperlink ref="N815" r:id="rId11568" display="http://football6.myfantasyleague.com/2013/detailed?L=59380&amp;W=9&amp;P=9436&amp;YEAR=2012"/>
    <hyperlink ref="O815" r:id="rId11569" display="http://football6.myfantasyleague.com/2013/detailed?L=59380&amp;W=10&amp;P=9436&amp;YEAR=2012"/>
    <hyperlink ref="P815" r:id="rId11570" display="http://football6.myfantasyleague.com/2013/detailed?L=59380&amp;W=11&amp;P=9436&amp;YEAR=2012"/>
    <hyperlink ref="Q815" r:id="rId11571" display="http://football6.myfantasyleague.com/2013/detailed?L=59380&amp;W=12&amp;P=9436&amp;YEAR=2012"/>
    <hyperlink ref="R815" r:id="rId11572" display="http://football6.myfantasyleague.com/2013/detailed?L=59380&amp;W=13&amp;P=9436&amp;YEAR=2012"/>
    <hyperlink ref="S815" r:id="rId11573" display="http://football6.myfantasyleague.com/2013/detailed?L=59380&amp;W=14&amp;P=9436&amp;YEAR=2012"/>
    <hyperlink ref="T815" r:id="rId11574" display="http://football6.myfantasyleague.com/2013/detailed?L=59380&amp;W=15&amp;P=9436&amp;YEAR=2012"/>
    <hyperlink ref="U815" r:id="rId11575" display="http://football6.myfantasyleague.com/2013/detailed?L=59380&amp;W=16&amp;P=9436&amp;YEAR=2012"/>
    <hyperlink ref="V815" r:id="rId11576" display="http://football6.myfantasyleague.com/2013/detailed?L=59380&amp;W=17&amp;P=9436&amp;YEAR=2012"/>
    <hyperlink ref="W815" r:id="rId11577" tooltip="Franchise home page" display="http://football6.myfantasyleague.com/2013/options?L=59380&amp;F=0007&amp;O=07"/>
    <hyperlink ref="C816" r:id="rId11578" tooltip="Week 1: at Colts Sun 10:00 a.m. PT" display="http://football6.myfantasyleague.com/2013/player?L=59380&amp;P=9541"/>
    <hyperlink ref="D816" r:id="rId11579" display="http://football6.myfantasyleague.com/2013/player?L=59380&amp;P=9541&amp;YEAR=2012"/>
    <hyperlink ref="F816" r:id="rId11580" display="http://football6.myfantasyleague.com/2013/detailed?L=59380&amp;W=1&amp;P=9541&amp;YEAR=2012"/>
    <hyperlink ref="G816" r:id="rId11581" display="http://football6.myfantasyleague.com/2013/detailed?L=59380&amp;W=2&amp;P=9541&amp;YEAR=2012"/>
    <hyperlink ref="H816" r:id="rId11582" display="http://football6.myfantasyleague.com/2013/detailed?L=59380&amp;W=3&amp;P=9541&amp;YEAR=2012"/>
    <hyperlink ref="I816" r:id="rId11583" display="http://football6.myfantasyleague.com/2013/detailed?L=59380&amp;W=4&amp;P=9541&amp;YEAR=2012"/>
    <hyperlink ref="J816" r:id="rId11584" display="http://football6.myfantasyleague.com/2013/detailed?L=59380&amp;W=5&amp;P=9541&amp;YEAR=2012"/>
    <hyperlink ref="K816" r:id="rId11585" display="http://football6.myfantasyleague.com/2013/detailed?L=59380&amp;W=6&amp;P=9541&amp;YEAR=2012"/>
    <hyperlink ref="L816" r:id="rId11586" display="http://football6.myfantasyleague.com/2013/detailed?L=59380&amp;W=7&amp;P=9541&amp;YEAR=2012"/>
    <hyperlink ref="M816" r:id="rId11587" display="http://football6.myfantasyleague.com/2013/detailed?L=59380&amp;W=8&amp;P=9541&amp;YEAR=2012"/>
    <hyperlink ref="N816" r:id="rId11588" display="http://football6.myfantasyleague.com/2013/detailed?L=59380&amp;W=9&amp;P=9541&amp;YEAR=2012"/>
    <hyperlink ref="P816" r:id="rId11589" display="http://football6.myfantasyleague.com/2013/detailed?L=59380&amp;W=11&amp;P=9541&amp;YEAR=2012"/>
    <hyperlink ref="Q816" r:id="rId11590" display="http://football6.myfantasyleague.com/2013/detailed?L=59380&amp;W=12&amp;P=9541&amp;YEAR=2012"/>
    <hyperlink ref="R816" r:id="rId11591" display="http://football6.myfantasyleague.com/2013/detailed?L=59380&amp;W=13&amp;P=9541&amp;YEAR=2012"/>
    <hyperlink ref="S816" r:id="rId11592" display="http://football6.myfantasyleague.com/2013/detailed?L=59380&amp;W=14&amp;P=9541&amp;YEAR=2012"/>
    <hyperlink ref="T816" r:id="rId11593" display="http://football6.myfantasyleague.com/2013/detailed?L=59380&amp;W=15&amp;P=9541&amp;YEAR=2012"/>
    <hyperlink ref="U816" r:id="rId11594" display="http://football6.myfantasyleague.com/2013/detailed?L=59380&amp;W=16&amp;P=9541&amp;YEAR=2012"/>
    <hyperlink ref="V816" r:id="rId11595" display="http://football6.myfantasyleague.com/2013/detailed?L=59380&amp;W=17&amp;P=9541&amp;YEAR=2012"/>
    <hyperlink ref="C817" r:id="rId11596" tooltip="Week 1: at Bills Sun 10:00 a.m. PT" display="http://football6.myfantasyleague.com/2013/player?L=59380&amp;P=10268"/>
    <hyperlink ref="D817" r:id="rId11597" display="http://football6.myfantasyleague.com/2013/player?L=59380&amp;P=10268&amp;YEAR=2012"/>
    <hyperlink ref="M817" r:id="rId11598" display="http://football6.myfantasyleague.com/2013/detailed?L=59380&amp;W=8&amp;P=10268&amp;YEAR=2012"/>
    <hyperlink ref="P817" r:id="rId11599" display="http://football6.myfantasyleague.com/2013/detailed?L=59380&amp;W=11&amp;P=10268&amp;YEAR=2012"/>
    <hyperlink ref="Q817" r:id="rId11600" display="http://football6.myfantasyleague.com/2013/detailed?L=59380&amp;W=12&amp;P=10268&amp;YEAR=2012"/>
    <hyperlink ref="S817" r:id="rId11601" display="http://football6.myfantasyleague.com/2013/detailed?L=59380&amp;W=14&amp;P=10268&amp;YEAR=2012"/>
    <hyperlink ref="C818" r:id="rId11602" tooltip="Week 1: vs Bengals Sun 10:00 a.m. PT" display="http://football6.myfantasyleague.com/2013/player?L=59380&amp;P=10657"/>
    <hyperlink ref="D818" r:id="rId11603" display="http://football6.myfantasyleague.com/2013/player?L=59380&amp;P=10657&amp;YEAR=2012"/>
    <hyperlink ref="H818" r:id="rId11604" display="http://football6.myfantasyleague.com/2013/detailed?L=59380&amp;W=3&amp;P=10657&amp;YEAR=2012"/>
    <hyperlink ref="I818" r:id="rId11605" display="http://football6.myfantasyleague.com/2013/detailed?L=59380&amp;W=4&amp;P=10657&amp;YEAR=2012"/>
    <hyperlink ref="J818" r:id="rId11606" display="http://football6.myfantasyleague.com/2013/detailed?L=59380&amp;W=5&amp;P=10657&amp;YEAR=2012"/>
    <hyperlink ref="K818" r:id="rId11607" display="http://football6.myfantasyleague.com/2013/detailed?L=59380&amp;W=6&amp;P=10657&amp;YEAR=2012"/>
    <hyperlink ref="N818" r:id="rId11608" display="http://football6.myfantasyleague.com/2013/detailed?L=59380&amp;W=9&amp;P=10657&amp;YEAR=2012"/>
    <hyperlink ref="O818" r:id="rId11609" display="http://football6.myfantasyleague.com/2013/detailed?L=59380&amp;W=10&amp;P=10657&amp;YEAR=2012"/>
    <hyperlink ref="P818" r:id="rId11610" display="http://football6.myfantasyleague.com/2013/detailed?L=59380&amp;W=11&amp;P=10657&amp;YEAR=2012"/>
    <hyperlink ref="Q818" r:id="rId11611" display="http://football6.myfantasyleague.com/2013/detailed?L=59380&amp;W=12&amp;P=10657&amp;YEAR=2012"/>
    <hyperlink ref="R818" r:id="rId11612" display="http://football6.myfantasyleague.com/2013/detailed?L=59380&amp;W=13&amp;P=10657&amp;YEAR=2012"/>
    <hyperlink ref="S818" r:id="rId11613" display="http://football6.myfantasyleague.com/2013/detailed?L=59380&amp;W=14&amp;P=10657&amp;YEAR=2012"/>
    <hyperlink ref="T818" r:id="rId11614" display="http://football6.myfantasyleague.com/2013/detailed?L=59380&amp;W=15&amp;P=10657&amp;YEAR=2012"/>
    <hyperlink ref="U818" r:id="rId11615" display="http://football6.myfantasyleague.com/2013/detailed?L=59380&amp;W=16&amp;P=10657&amp;YEAR=2012"/>
    <hyperlink ref="V818" r:id="rId11616" display="http://football6.myfantasyleague.com/2013/detailed?L=59380&amp;W=17&amp;P=10657&amp;YEAR=2012"/>
    <hyperlink ref="C819" r:id="rId11617" tooltip="Week 1: at Chargers Mon 7:20 p.m. PT" display="http://football6.myfantasyleague.com/2013/player?L=59380&amp;P=8283"/>
    <hyperlink ref="D819" r:id="rId11618" display="http://football6.myfantasyleague.com/2013/player?L=59380&amp;P=8283&amp;YEAR=2012"/>
    <hyperlink ref="F819" r:id="rId11619" display="http://football6.myfantasyleague.com/2013/detailed?L=59380&amp;W=1&amp;P=8283&amp;YEAR=2012"/>
    <hyperlink ref="G819" r:id="rId11620" display="http://football6.myfantasyleague.com/2013/detailed?L=59380&amp;W=2&amp;P=8283&amp;YEAR=2012"/>
    <hyperlink ref="H819" r:id="rId11621" display="http://football6.myfantasyleague.com/2013/detailed?L=59380&amp;W=3&amp;P=8283&amp;YEAR=2012"/>
    <hyperlink ref="I819" r:id="rId11622" display="http://football6.myfantasyleague.com/2013/detailed?L=59380&amp;W=4&amp;P=8283&amp;YEAR=2012"/>
    <hyperlink ref="J819" r:id="rId11623" display="http://football6.myfantasyleague.com/2013/detailed?L=59380&amp;W=5&amp;P=8283&amp;YEAR=2012"/>
    <hyperlink ref="K819" r:id="rId11624" display="http://football6.myfantasyleague.com/2013/detailed?L=59380&amp;W=6&amp;P=8283&amp;YEAR=2012"/>
    <hyperlink ref="L819" r:id="rId11625" display="http://football6.myfantasyleague.com/2013/detailed?L=59380&amp;W=7&amp;P=8283&amp;YEAR=2012"/>
    <hyperlink ref="N819" r:id="rId11626" display="http://football6.myfantasyleague.com/2013/detailed?L=59380&amp;W=9&amp;P=8283&amp;YEAR=2012"/>
    <hyperlink ref="O819" r:id="rId11627" display="http://football6.myfantasyleague.com/2013/detailed?L=59380&amp;W=10&amp;P=8283&amp;YEAR=2012"/>
    <hyperlink ref="P819" r:id="rId11628" display="http://football6.myfantasyleague.com/2013/detailed?L=59380&amp;W=11&amp;P=8283&amp;YEAR=2012"/>
    <hyperlink ref="Q819" r:id="rId11629" display="http://football6.myfantasyleague.com/2013/detailed?L=59380&amp;W=12&amp;P=8283&amp;YEAR=2012"/>
    <hyperlink ref="R819" r:id="rId11630" display="http://football6.myfantasyleague.com/2013/detailed?L=59380&amp;W=13&amp;P=8283&amp;YEAR=2012"/>
    <hyperlink ref="S819" r:id="rId11631" display="http://football6.myfantasyleague.com/2013/detailed?L=59380&amp;W=14&amp;P=8283&amp;YEAR=2012"/>
    <hyperlink ref="T819" r:id="rId11632" display="http://football6.myfantasyleague.com/2013/detailed?L=59380&amp;W=15&amp;P=8283&amp;YEAR=2012"/>
    <hyperlink ref="U819" r:id="rId11633" display="http://football6.myfantasyleague.com/2013/detailed?L=59380&amp;W=16&amp;P=8283&amp;YEAR=2012"/>
    <hyperlink ref="V819" r:id="rId11634" display="http://football6.myfantasyleague.com/2013/detailed?L=59380&amp;W=17&amp;P=8283&amp;YEAR=2012"/>
    <hyperlink ref="C820" r:id="rId11635" tooltip="Week 1: at Cowboys Sun 5:30 p.m. PT" display="http://football6.myfantasyleague.com/2013/player?L=59380&amp;P=7391"/>
    <hyperlink ref="D820" r:id="rId11636" display="http://football6.myfantasyleague.com/2013/player?L=59380&amp;P=7391&amp;YEAR=2012"/>
    <hyperlink ref="F820" r:id="rId11637" display="http://football6.myfantasyleague.com/2013/detailed?L=59380&amp;W=1&amp;P=7391&amp;YEAR=2012"/>
    <hyperlink ref="G820" r:id="rId11638" display="http://football6.myfantasyleague.com/2013/detailed?L=59380&amp;W=2&amp;P=7391&amp;YEAR=2012"/>
    <hyperlink ref="H820" r:id="rId11639" display="http://football6.myfantasyleague.com/2013/detailed?L=59380&amp;W=3&amp;P=7391&amp;YEAR=2012"/>
    <hyperlink ref="I820" r:id="rId11640" display="http://football6.myfantasyleague.com/2013/detailed?L=59380&amp;W=4&amp;P=7391&amp;YEAR=2012"/>
    <hyperlink ref="J820" r:id="rId11641" display="http://football6.myfantasyleague.com/2013/detailed?L=59380&amp;W=5&amp;P=7391&amp;YEAR=2012"/>
    <hyperlink ref="K820" r:id="rId11642" display="http://football6.myfantasyleague.com/2013/detailed?L=59380&amp;W=6&amp;P=7391&amp;YEAR=2012"/>
    <hyperlink ref="L820" r:id="rId11643" display="http://football6.myfantasyleague.com/2013/detailed?L=59380&amp;W=7&amp;P=7391&amp;YEAR=2012"/>
    <hyperlink ref="M820" r:id="rId11644" display="http://football6.myfantasyleague.com/2013/detailed?L=59380&amp;W=8&amp;P=7391&amp;YEAR=2012"/>
    <hyperlink ref="N820" r:id="rId11645" display="http://football6.myfantasyleague.com/2013/detailed?L=59380&amp;W=9&amp;P=7391&amp;YEAR=2012"/>
    <hyperlink ref="O820" r:id="rId11646" display="http://football6.myfantasyleague.com/2013/detailed?L=59380&amp;W=10&amp;P=7391&amp;YEAR=2012"/>
    <hyperlink ref="Q820" r:id="rId11647" display="http://football6.myfantasyleague.com/2013/detailed?L=59380&amp;W=12&amp;P=7391&amp;YEAR=2012"/>
    <hyperlink ref="R820" r:id="rId11648" display="http://football6.myfantasyleague.com/2013/detailed?L=59380&amp;W=13&amp;P=7391&amp;YEAR=2012"/>
    <hyperlink ref="S820" r:id="rId11649" display="http://football6.myfantasyleague.com/2013/detailed?L=59380&amp;W=14&amp;P=7391&amp;YEAR=2012"/>
    <hyperlink ref="T820" r:id="rId11650" display="http://football6.myfantasyleague.com/2013/detailed?L=59380&amp;W=15&amp;P=7391&amp;YEAR=2012"/>
    <hyperlink ref="U820" r:id="rId11651" display="http://football6.myfantasyleague.com/2013/detailed?L=59380&amp;W=16&amp;P=7391&amp;YEAR=2012"/>
    <hyperlink ref="V820" r:id="rId11652" display="http://football6.myfantasyleague.com/2013/detailed?L=59380&amp;W=17&amp;P=7391&amp;YEAR=2012"/>
    <hyperlink ref="W820" r:id="rId11653" tooltip="Franchise home page" display="http://football6.myfantasyleague.com/2013/options?L=59380&amp;F=0003&amp;O=07"/>
    <hyperlink ref="C821" r:id="rId11654" tooltip="Week 1: vs Ravens Thu 5:30 p.m. PT" display="http://football6.myfantasyleague.com/2013/player?L=59380&amp;P=3291"/>
    <hyperlink ref="D821" r:id="rId11655" display="http://football6.myfantasyleague.com/2013/player?L=59380&amp;P=3291&amp;YEAR=2012"/>
    <hyperlink ref="F821" r:id="rId11656" display="http://football6.myfantasyleague.com/2013/detailed?L=59380&amp;W=1&amp;P=3291&amp;YEAR=2012"/>
    <hyperlink ref="G821" r:id="rId11657" display="http://football6.myfantasyleague.com/2013/detailed?L=59380&amp;W=2&amp;P=3291&amp;YEAR=2012"/>
    <hyperlink ref="H821" r:id="rId11658" display="http://football6.myfantasyleague.com/2013/detailed?L=59380&amp;W=3&amp;P=3291&amp;YEAR=2012"/>
    <hyperlink ref="I821" r:id="rId11659" display="http://football6.myfantasyleague.com/2013/detailed?L=59380&amp;W=4&amp;P=3291&amp;YEAR=2012"/>
    <hyperlink ref="J821" r:id="rId11660" display="http://football6.myfantasyleague.com/2013/detailed?L=59380&amp;W=5&amp;P=3291&amp;YEAR=2012"/>
    <hyperlink ref="K821" r:id="rId11661" display="http://football6.myfantasyleague.com/2013/detailed?L=59380&amp;W=6&amp;P=3291&amp;YEAR=2012"/>
    <hyperlink ref="M821" r:id="rId11662" display="http://football6.myfantasyleague.com/2013/detailed?L=59380&amp;W=8&amp;P=3291&amp;YEAR=2012"/>
    <hyperlink ref="N821" r:id="rId11663" display="http://football6.myfantasyleague.com/2013/detailed?L=59380&amp;W=9&amp;P=3291&amp;YEAR=2012"/>
    <hyperlink ref="O821" r:id="rId11664" display="http://football6.myfantasyleague.com/2013/detailed?L=59380&amp;W=10&amp;P=3291&amp;YEAR=2012"/>
    <hyperlink ref="P821" r:id="rId11665" display="http://football6.myfantasyleague.com/2013/detailed?L=59380&amp;W=11&amp;P=3291&amp;YEAR=2012"/>
    <hyperlink ref="Q821" r:id="rId11666" display="http://football6.myfantasyleague.com/2013/detailed?L=59380&amp;W=12&amp;P=3291&amp;YEAR=2012"/>
    <hyperlink ref="R821" r:id="rId11667" display="http://football6.myfantasyleague.com/2013/detailed?L=59380&amp;W=13&amp;P=3291&amp;YEAR=2012"/>
    <hyperlink ref="S821" r:id="rId11668" display="http://football6.myfantasyleague.com/2013/detailed?L=59380&amp;W=14&amp;P=3291&amp;YEAR=2012"/>
    <hyperlink ref="T821" r:id="rId11669" display="http://football6.myfantasyleague.com/2013/detailed?L=59380&amp;W=15&amp;P=3291&amp;YEAR=2012"/>
    <hyperlink ref="U821" r:id="rId11670" display="http://football6.myfantasyleague.com/2013/detailed?L=59380&amp;W=16&amp;P=3291&amp;YEAR=2012"/>
    <hyperlink ref="V821" r:id="rId11671" display="http://football6.myfantasyleague.com/2013/detailed?L=59380&amp;W=17&amp;P=3291&amp;YEAR=2012"/>
    <hyperlink ref="W821" r:id="rId11672" tooltip="Franchise home page" display="http://football6.myfantasyleague.com/2013/options?L=59380&amp;F=0011&amp;O=07"/>
    <hyperlink ref="C822" r:id="rId11673" tooltip="Week 1: at 49ers Sun 1:25 p.m. PT" display="http://football6.myfantasyleague.com/2013/player?L=59380&amp;P=10864"/>
    <hyperlink ref="D822" r:id="rId11674" display="http://football6.myfantasyleague.com/2013/player?L=59380&amp;P=10864&amp;YEAR=2012"/>
    <hyperlink ref="F822" r:id="rId11675" display="http://football6.myfantasyleague.com/2013/detailed?L=59380&amp;W=1&amp;P=10864&amp;YEAR=2012"/>
    <hyperlink ref="L822" r:id="rId11676" display="http://football6.myfantasyleague.com/2013/detailed?L=59380&amp;W=7&amp;P=10864&amp;YEAR=2012"/>
    <hyperlink ref="M822" r:id="rId11677" display="http://football6.myfantasyleague.com/2013/detailed?L=59380&amp;W=8&amp;P=10864&amp;YEAR=2012"/>
    <hyperlink ref="N822" r:id="rId11678" display="http://football6.myfantasyleague.com/2013/detailed?L=59380&amp;W=9&amp;P=10864&amp;YEAR=2012"/>
    <hyperlink ref="U822" r:id="rId11679" display="http://football6.myfantasyleague.com/2013/detailed?L=59380&amp;W=16&amp;P=10864&amp;YEAR=2012"/>
    <hyperlink ref="C823" r:id="rId11680" tooltip="Week 1: vs Packers Sun 1:25 p.m. PT" display="http://football6.myfantasyleague.com/2013/player?L=59380&amp;P=9085"/>
    <hyperlink ref="D823" r:id="rId11681" display="http://football6.myfantasyleague.com/2013/player?L=59380&amp;P=9085&amp;YEAR=2012"/>
    <hyperlink ref="F823" r:id="rId11682" display="http://football6.myfantasyleague.com/2013/detailed?L=59380&amp;W=1&amp;P=9085&amp;YEAR=2012"/>
    <hyperlink ref="G823" r:id="rId11683" display="http://football6.myfantasyleague.com/2013/detailed?L=59380&amp;W=2&amp;P=9085&amp;YEAR=2012"/>
    <hyperlink ref="H823" r:id="rId11684" display="http://football6.myfantasyleague.com/2013/detailed?L=59380&amp;W=3&amp;P=9085&amp;YEAR=2012"/>
    <hyperlink ref="I823" r:id="rId11685" display="http://football6.myfantasyleague.com/2013/detailed?L=59380&amp;W=4&amp;P=9085&amp;YEAR=2012"/>
    <hyperlink ref="J823" r:id="rId11686" display="http://football6.myfantasyleague.com/2013/detailed?L=59380&amp;W=5&amp;P=9085&amp;YEAR=2012"/>
    <hyperlink ref="K823" r:id="rId11687" display="http://football6.myfantasyleague.com/2013/detailed?L=59380&amp;W=6&amp;P=9085&amp;YEAR=2012"/>
    <hyperlink ref="M823" r:id="rId11688" display="http://football6.myfantasyleague.com/2013/detailed?L=59380&amp;W=8&amp;P=9085&amp;YEAR=2012"/>
    <hyperlink ref="O823" r:id="rId11689" display="http://football6.myfantasyleague.com/2013/detailed?L=59380&amp;W=10&amp;P=9085&amp;YEAR=2012"/>
    <hyperlink ref="P823" r:id="rId11690" display="http://football6.myfantasyleague.com/2013/detailed?L=59380&amp;W=11&amp;P=9085&amp;YEAR=2012"/>
    <hyperlink ref="Q823" r:id="rId11691" display="http://football6.myfantasyleague.com/2013/detailed?L=59380&amp;W=12&amp;P=9085&amp;YEAR=2012"/>
    <hyperlink ref="R823" r:id="rId11692" display="http://football6.myfantasyleague.com/2013/detailed?L=59380&amp;W=13&amp;P=9085&amp;YEAR=2012"/>
    <hyperlink ref="U823" r:id="rId11693" display="http://football6.myfantasyleague.com/2013/detailed?L=59380&amp;W=16&amp;P=9085&amp;YEAR=2012"/>
    <hyperlink ref="C824" r:id="rId11694" tooltip="Week 1: Bye" display="http://football6.myfantasyleague.com/2013/player?L=59380&amp;P=3141"/>
    <hyperlink ref="D824" r:id="rId11695" display="http://football6.myfantasyleague.com/2013/player?L=59380&amp;P=3141&amp;YEAR=2012"/>
    <hyperlink ref="T824" r:id="rId11696" display="http://football6.myfantasyleague.com/2013/detailed?L=59380&amp;W=15&amp;P=3141&amp;YEAR=2012"/>
    <hyperlink ref="U824" r:id="rId11697" display="http://football6.myfantasyleague.com/2013/detailed?L=59380&amp;W=16&amp;P=3141&amp;YEAR=2012"/>
    <hyperlink ref="V824" r:id="rId11698" display="http://football6.myfantasyleague.com/2013/detailed?L=59380&amp;W=17&amp;P=3141&amp;YEAR=2012"/>
    <hyperlink ref="C825" r:id="rId11699" tooltip="Week 1: vs Dolphins Sun 10:00 a.m. PT" display="http://football6.myfantasyleague.com/2013/player?L=59380&amp;P=10367"/>
    <hyperlink ref="D825" r:id="rId11700" display="http://football6.myfantasyleague.com/2013/player?L=59380&amp;P=10367&amp;YEAR=2012"/>
    <hyperlink ref="F825" r:id="rId11701" display="http://football6.myfantasyleague.com/2013/detailed?L=59380&amp;W=1&amp;P=10367&amp;YEAR=2012"/>
    <hyperlink ref="G825" r:id="rId11702" display="http://football6.myfantasyleague.com/2013/detailed?L=59380&amp;W=2&amp;P=10367&amp;YEAR=2012"/>
    <hyperlink ref="H825" r:id="rId11703" display="http://football6.myfantasyleague.com/2013/detailed?L=59380&amp;W=3&amp;P=10367&amp;YEAR=2012"/>
    <hyperlink ref="I825" r:id="rId11704" display="http://football6.myfantasyleague.com/2013/detailed?L=59380&amp;W=4&amp;P=10367&amp;YEAR=2012"/>
    <hyperlink ref="J825" r:id="rId11705" display="http://football6.myfantasyleague.com/2013/detailed?L=59380&amp;W=5&amp;P=10367&amp;YEAR=2012"/>
    <hyperlink ref="K825" r:id="rId11706" display="http://football6.myfantasyleague.com/2013/detailed?L=59380&amp;W=6&amp;P=10367&amp;YEAR=2012"/>
    <hyperlink ref="L825" r:id="rId11707" display="http://football6.myfantasyleague.com/2013/detailed?L=59380&amp;W=7&amp;P=10367&amp;YEAR=2012"/>
    <hyperlink ref="R825" r:id="rId11708" display="http://football6.myfantasyleague.com/2013/detailed?L=59380&amp;W=13&amp;P=10367&amp;YEAR=2012"/>
    <hyperlink ref="U825" r:id="rId11709" display="http://football6.myfantasyleague.com/2013/detailed?L=59380&amp;W=16&amp;P=10367&amp;YEAR=2012"/>
    <hyperlink ref="V825" r:id="rId11710" display="http://football6.myfantasyleague.com/2013/detailed?L=59380&amp;W=17&amp;P=10367&amp;YEAR=2012"/>
    <hyperlink ref="C826" r:id="rId11711" tooltip="Week 1: vs Chiefs Sun 10:00 a.m. PT" display="http://football6.myfantasyleague.com/2013/player?L=59380&amp;P=9478"/>
    <hyperlink ref="D826" r:id="rId11712" display="http://football6.myfantasyleague.com/2013/player?L=59380&amp;P=9478&amp;YEAR=2012"/>
    <hyperlink ref="H826" r:id="rId11713" display="http://football6.myfantasyleague.com/2013/detailed?L=59380&amp;W=3&amp;P=9478&amp;YEAR=2012"/>
    <hyperlink ref="I826" r:id="rId11714" display="http://football6.myfantasyleague.com/2013/detailed?L=59380&amp;W=4&amp;P=9478&amp;YEAR=2012"/>
    <hyperlink ref="J826" r:id="rId11715" display="http://football6.myfantasyleague.com/2013/detailed?L=59380&amp;W=5&amp;P=9478&amp;YEAR=2012"/>
    <hyperlink ref="K826" r:id="rId11716" display="http://football6.myfantasyleague.com/2013/detailed?L=59380&amp;W=6&amp;P=9478&amp;YEAR=2012"/>
    <hyperlink ref="L826" r:id="rId11717" display="http://football6.myfantasyleague.com/2013/detailed?L=59380&amp;W=7&amp;P=9478&amp;YEAR=2012"/>
    <hyperlink ref="M826" r:id="rId11718" display="http://football6.myfantasyleague.com/2013/detailed?L=59380&amp;W=8&amp;P=9478&amp;YEAR=2012"/>
    <hyperlink ref="N826" r:id="rId11719" display="http://football6.myfantasyleague.com/2013/detailed?L=59380&amp;W=9&amp;P=9478&amp;YEAR=2012"/>
    <hyperlink ref="O826" r:id="rId11720" display="http://football6.myfantasyleague.com/2013/detailed?L=59380&amp;W=10&amp;P=9478&amp;YEAR=2012"/>
    <hyperlink ref="Q826" r:id="rId11721" display="http://football6.myfantasyleague.com/2013/detailed?L=59380&amp;W=12&amp;P=9478&amp;YEAR=2012"/>
    <hyperlink ref="R826" r:id="rId11722" display="http://football6.myfantasyleague.com/2013/detailed?L=59380&amp;W=13&amp;P=9478&amp;YEAR=2012"/>
    <hyperlink ref="S826" r:id="rId11723" display="http://football6.myfantasyleague.com/2013/detailed?L=59380&amp;W=14&amp;P=9478&amp;YEAR=2012"/>
    <hyperlink ref="T826" r:id="rId11724" display="http://football6.myfantasyleague.com/2013/detailed?L=59380&amp;W=15&amp;P=9478&amp;YEAR=2012"/>
    <hyperlink ref="U826" r:id="rId11725" display="http://football6.myfantasyleague.com/2013/detailed?L=59380&amp;W=16&amp;P=9478&amp;YEAR=2012"/>
    <hyperlink ref="V826" r:id="rId11726" display="http://football6.myfantasyleague.com/2013/detailed?L=59380&amp;W=17&amp;P=9478&amp;YEAR=2012"/>
    <hyperlink ref="C827" r:id="rId11727" tooltip="Week 1: at Redskins Mon 4:10 p.m. PT" display="http://football6.myfantasyleague.com/2013/player?L=59380&amp;P=10342"/>
    <hyperlink ref="D827" r:id="rId11728" display="http://football6.myfantasyleague.com/2013/player?L=59380&amp;P=10342&amp;YEAR=2012"/>
    <hyperlink ref="F827" r:id="rId11729" display="http://football6.myfantasyleague.com/2013/detailed?L=59380&amp;W=1&amp;P=10342&amp;YEAR=2012"/>
    <hyperlink ref="H827" r:id="rId11730" display="http://football6.myfantasyleague.com/2013/detailed?L=59380&amp;W=3&amp;P=10342&amp;YEAR=2012"/>
    <hyperlink ref="I827" r:id="rId11731" display="http://football6.myfantasyleague.com/2013/detailed?L=59380&amp;W=4&amp;P=10342&amp;YEAR=2012"/>
    <hyperlink ref="J827" r:id="rId11732" display="http://football6.myfantasyleague.com/2013/detailed?L=59380&amp;W=5&amp;P=10342&amp;YEAR=2012"/>
    <hyperlink ref="K827" r:id="rId11733" display="http://football6.myfantasyleague.com/2013/detailed?L=59380&amp;W=6&amp;P=10342&amp;YEAR=2012"/>
    <hyperlink ref="M827" r:id="rId11734" display="http://football6.myfantasyleague.com/2013/detailed?L=59380&amp;W=8&amp;P=10342&amp;YEAR=2012"/>
    <hyperlink ref="N827" r:id="rId11735" display="http://football6.myfantasyleague.com/2013/detailed?L=59380&amp;W=9&amp;P=10342&amp;YEAR=2012"/>
    <hyperlink ref="O827" r:id="rId11736" display="http://football6.myfantasyleague.com/2013/detailed?L=59380&amp;W=10&amp;P=10342&amp;YEAR=2012"/>
    <hyperlink ref="P827" r:id="rId11737" display="http://football6.myfantasyleague.com/2013/detailed?L=59380&amp;W=11&amp;P=10342&amp;YEAR=2012"/>
    <hyperlink ref="Q827" r:id="rId11738" display="http://football6.myfantasyleague.com/2013/detailed?L=59380&amp;W=12&amp;P=10342&amp;YEAR=2012"/>
    <hyperlink ref="R827" r:id="rId11739" display="http://football6.myfantasyleague.com/2013/detailed?L=59380&amp;W=13&amp;P=10342&amp;YEAR=2012"/>
    <hyperlink ref="S827" r:id="rId11740" display="http://football6.myfantasyleague.com/2013/detailed?L=59380&amp;W=14&amp;P=10342&amp;YEAR=2012"/>
    <hyperlink ref="T827" r:id="rId11741" display="http://football6.myfantasyleague.com/2013/detailed?L=59380&amp;W=15&amp;P=10342&amp;YEAR=2012"/>
    <hyperlink ref="U827" r:id="rId11742" display="http://football6.myfantasyleague.com/2013/detailed?L=59380&amp;W=16&amp;P=10342&amp;YEAR=2012"/>
    <hyperlink ref="V827" r:id="rId11743" display="http://football6.myfantasyleague.com/2013/detailed?L=59380&amp;W=17&amp;P=10342&amp;YEAR=2012"/>
    <hyperlink ref="C828" r:id="rId11744" tooltip="Week 1: vs Bengals Sun 10:00 a.m. PT" display="http://football6.myfantasyleague.com/2013/player?L=59380&amp;P=8360"/>
    <hyperlink ref="D828" r:id="rId11745" display="http://football6.myfantasyleague.com/2013/player?L=59380&amp;P=8360&amp;YEAR=2012"/>
    <hyperlink ref="F828" r:id="rId11746" display="http://football6.myfantasyleague.com/2013/detailed?L=59380&amp;W=1&amp;P=8360&amp;YEAR=2012"/>
    <hyperlink ref="G828" r:id="rId11747" display="http://football6.myfantasyleague.com/2013/detailed?L=59380&amp;W=2&amp;P=8360&amp;YEAR=2012"/>
    <hyperlink ref="H828" r:id="rId11748" display="http://football6.myfantasyleague.com/2013/detailed?L=59380&amp;W=3&amp;P=8360&amp;YEAR=2012"/>
    <hyperlink ref="I828" r:id="rId11749" display="http://football6.myfantasyleague.com/2013/detailed?L=59380&amp;W=4&amp;P=8360&amp;YEAR=2012"/>
    <hyperlink ref="J828" r:id="rId11750" display="http://football6.myfantasyleague.com/2013/detailed?L=59380&amp;W=5&amp;P=8360&amp;YEAR=2012"/>
    <hyperlink ref="L828" r:id="rId11751" display="http://football6.myfantasyleague.com/2013/detailed?L=59380&amp;W=7&amp;P=8360&amp;YEAR=2012"/>
    <hyperlink ref="M828" r:id="rId11752" display="http://football6.myfantasyleague.com/2013/detailed?L=59380&amp;W=8&amp;P=8360&amp;YEAR=2012"/>
    <hyperlink ref="N828" r:id="rId11753" display="http://football6.myfantasyleague.com/2013/detailed?L=59380&amp;W=9&amp;P=8360&amp;YEAR=2012"/>
    <hyperlink ref="O828" r:id="rId11754" display="http://football6.myfantasyleague.com/2013/detailed?L=59380&amp;W=10&amp;P=8360&amp;YEAR=2012"/>
    <hyperlink ref="P828" r:id="rId11755" display="http://football6.myfantasyleague.com/2013/detailed?L=59380&amp;W=11&amp;P=8360&amp;YEAR=2012"/>
    <hyperlink ref="Q828" r:id="rId11756" display="http://football6.myfantasyleague.com/2013/detailed?L=59380&amp;W=12&amp;P=8360&amp;YEAR=2012"/>
    <hyperlink ref="R828" r:id="rId11757" display="http://football6.myfantasyleague.com/2013/detailed?L=59380&amp;W=13&amp;P=8360&amp;YEAR=2012"/>
    <hyperlink ref="S828" r:id="rId11758" display="http://football6.myfantasyleague.com/2013/detailed?L=59380&amp;W=14&amp;P=8360&amp;YEAR=2012"/>
    <hyperlink ref="T828" r:id="rId11759" display="http://football6.myfantasyleague.com/2013/detailed?L=59380&amp;W=15&amp;P=8360&amp;YEAR=2012"/>
    <hyperlink ref="U828" r:id="rId11760" display="http://football6.myfantasyleague.com/2013/detailed?L=59380&amp;W=16&amp;P=8360&amp;YEAR=2012"/>
    <hyperlink ref="V828" r:id="rId11761" display="http://football6.myfantasyleague.com/2013/detailed?L=59380&amp;W=17&amp;P=8360&amp;YEAR=2012"/>
    <hyperlink ref="W828" r:id="rId11762" tooltip="Franchise home page" display="http://football6.myfantasyleague.com/2013/options?L=59380&amp;F=0012&amp;O=07"/>
    <hyperlink ref="C829" r:id="rId11763" tooltip="Week 1: vs Chiefs Sun 10:00 a.m. PT" display="http://football6.myfantasyleague.com/2013/player?L=59380&amp;P=10850"/>
    <hyperlink ref="D829" r:id="rId11764" display="http://football6.myfantasyleague.com/2013/player?L=59380&amp;P=10850&amp;YEAR=2012"/>
    <hyperlink ref="F829" r:id="rId11765" display="http://football6.myfantasyleague.com/2013/detailed?L=59380&amp;W=1&amp;P=10850&amp;YEAR=2012"/>
    <hyperlink ref="G829" r:id="rId11766" display="http://football6.myfantasyleague.com/2013/detailed?L=59380&amp;W=2&amp;P=10850&amp;YEAR=2012"/>
    <hyperlink ref="H829" r:id="rId11767" display="http://football6.myfantasyleague.com/2013/detailed?L=59380&amp;W=3&amp;P=10850&amp;YEAR=2012"/>
    <hyperlink ref="J829" r:id="rId11768" display="http://football6.myfantasyleague.com/2013/detailed?L=59380&amp;W=5&amp;P=10850&amp;YEAR=2012"/>
    <hyperlink ref="V829" r:id="rId11769" display="http://football6.myfantasyleague.com/2013/detailed?L=59380&amp;W=17&amp;P=10850&amp;YEAR=2012"/>
    <hyperlink ref="C830" r:id="rId11770" tooltip="Week 1: at Browns Sun 10:00 a.m. PT" display="http://football6.myfantasyleague.com/2013/player?L=59380&amp;P=8299"/>
    <hyperlink ref="D830" r:id="rId11771" display="http://football6.myfantasyleague.com/2013/player?L=59380&amp;P=8299&amp;YEAR=2012"/>
    <hyperlink ref="F830" r:id="rId11772" display="http://football6.myfantasyleague.com/2013/detailed?L=59380&amp;W=1&amp;P=8299&amp;YEAR=2012"/>
    <hyperlink ref="G830" r:id="rId11773" display="http://football6.myfantasyleague.com/2013/detailed?L=59380&amp;W=2&amp;P=8299&amp;YEAR=2012"/>
    <hyperlink ref="H830" r:id="rId11774" display="http://football6.myfantasyleague.com/2013/detailed?L=59380&amp;W=3&amp;P=8299&amp;YEAR=2012"/>
    <hyperlink ref="I830" r:id="rId11775" display="http://football6.myfantasyleague.com/2013/detailed?L=59380&amp;W=4&amp;P=8299&amp;YEAR=2012"/>
    <hyperlink ref="C831" r:id="rId11776" tooltip="Week 1: vs Chiefs Sun 10:00 a.m. PT" display="http://football6.myfantasyleague.com/2013/player?L=59380&amp;P=9764"/>
    <hyperlink ref="D831" r:id="rId11777" display="http://football6.myfantasyleague.com/2013/player?L=59380&amp;P=9764&amp;YEAR=2012"/>
    <hyperlink ref="F831" r:id="rId11778" display="http://football6.myfantasyleague.com/2013/detailed?L=59380&amp;W=1&amp;P=9764&amp;YEAR=2012"/>
    <hyperlink ref="H831" r:id="rId11779" display="http://football6.myfantasyleague.com/2013/detailed?L=59380&amp;W=3&amp;P=9764&amp;YEAR=2012"/>
    <hyperlink ref="M831" r:id="rId11780" display="http://football6.myfantasyleague.com/2013/detailed?L=59380&amp;W=8&amp;P=9764&amp;YEAR=2012"/>
    <hyperlink ref="N831" r:id="rId11781" display="http://football6.myfantasyleague.com/2013/detailed?L=59380&amp;W=9&amp;P=9764&amp;YEAR=2012"/>
    <hyperlink ref="C832" r:id="rId11782" tooltip="Week 1: vs Bengals Sun 10:00 a.m. PT" display="http://football6.myfantasyleague.com/2013/player?L=59380&amp;P=8449"/>
    <hyperlink ref="D832" r:id="rId11783" display="http://football6.myfantasyleague.com/2013/player?L=59380&amp;P=8449&amp;YEAR=2012"/>
    <hyperlink ref="O832" r:id="rId11784" display="http://football6.myfantasyleague.com/2013/detailed?L=59380&amp;W=10&amp;P=8449&amp;YEAR=2012"/>
    <hyperlink ref="P832" r:id="rId11785" display="http://football6.myfantasyleague.com/2013/detailed?L=59380&amp;W=11&amp;P=8449&amp;YEAR=2012"/>
    <hyperlink ref="Q832" r:id="rId11786" display="http://football6.myfantasyleague.com/2013/detailed?L=59380&amp;W=12&amp;P=8449&amp;YEAR=2012"/>
    <hyperlink ref="U832" r:id="rId11787" display="http://football6.myfantasyleague.com/2013/detailed?L=59380&amp;W=16&amp;P=8449&amp;YEAR=2012"/>
    <hyperlink ref="V832" r:id="rId11788" display="http://football6.myfantasyleague.com/2013/detailed?L=59380&amp;W=17&amp;P=8449&amp;YEAR=2012"/>
    <hyperlink ref="C833" r:id="rId11789" tooltip="Week 1: at Jets Sun 10:00 a.m. PT" display="http://football6.myfantasyleague.com/2013/player?L=59380&amp;P=10709"/>
    <hyperlink ref="D833" r:id="rId11790" display="http://football6.myfantasyleague.com/2013/player?L=59380&amp;P=10709&amp;YEAR=2012"/>
    <hyperlink ref="F833" r:id="rId11791" display="http://football6.myfantasyleague.com/2013/detailed?L=59380&amp;W=1&amp;P=10709&amp;YEAR=2012"/>
    <hyperlink ref="G833" r:id="rId11792" display="http://football6.myfantasyleague.com/2013/detailed?L=59380&amp;W=2&amp;P=10709&amp;YEAR=2012"/>
    <hyperlink ref="H833" r:id="rId11793" display="http://football6.myfantasyleague.com/2013/detailed?L=59380&amp;W=3&amp;P=10709&amp;YEAR=2012"/>
    <hyperlink ref="I833" r:id="rId11794" display="http://football6.myfantasyleague.com/2013/detailed?L=59380&amp;W=4&amp;P=10709&amp;YEAR=2012"/>
    <hyperlink ref="K833" r:id="rId11795" display="http://football6.myfantasyleague.com/2013/detailed?L=59380&amp;W=6&amp;P=10709&amp;YEAR=2012"/>
    <hyperlink ref="L833" r:id="rId11796" display="http://football6.myfantasyleague.com/2013/detailed?L=59380&amp;W=7&amp;P=10709&amp;YEAR=2012"/>
    <hyperlink ref="M833" r:id="rId11797" display="http://football6.myfantasyleague.com/2013/detailed?L=59380&amp;W=8&amp;P=10709&amp;YEAR=2012"/>
    <hyperlink ref="N833" r:id="rId11798" display="http://football6.myfantasyleague.com/2013/detailed?L=59380&amp;W=9&amp;P=10709&amp;YEAR=2012"/>
    <hyperlink ref="O833" r:id="rId11799" display="http://football6.myfantasyleague.com/2013/detailed?L=59380&amp;W=10&amp;P=10709&amp;YEAR=2012"/>
    <hyperlink ref="P833" r:id="rId11800" display="http://football6.myfantasyleague.com/2013/detailed?L=59380&amp;W=11&amp;P=10709&amp;YEAR=2012"/>
    <hyperlink ref="Q833" r:id="rId11801" display="http://football6.myfantasyleague.com/2013/detailed?L=59380&amp;W=12&amp;P=10709&amp;YEAR=2012"/>
    <hyperlink ref="R833" r:id="rId11802" display="http://football6.myfantasyleague.com/2013/detailed?L=59380&amp;W=13&amp;P=10709&amp;YEAR=2012"/>
    <hyperlink ref="S833" r:id="rId11803" display="http://football6.myfantasyleague.com/2013/detailed?L=59380&amp;W=14&amp;P=10709&amp;YEAR=2012"/>
    <hyperlink ref="T833" r:id="rId11804" display="http://football6.myfantasyleague.com/2013/detailed?L=59380&amp;W=15&amp;P=10709&amp;YEAR=2012"/>
    <hyperlink ref="U833" r:id="rId11805" display="http://football6.myfantasyleague.com/2013/detailed?L=59380&amp;W=16&amp;P=10709&amp;YEAR=2012"/>
    <hyperlink ref="V833" r:id="rId11806" display="http://football6.myfantasyleague.com/2013/detailed?L=59380&amp;W=17&amp;P=10709&amp;YEAR=2012"/>
    <hyperlink ref="W833" r:id="rId11807" tooltip="Franchise home page" display="http://football6.myfantasyleague.com/2013/options?L=59380&amp;F=0001&amp;O=07"/>
    <hyperlink ref="C834" r:id="rId11808" tooltip="Week 1: at Chargers Mon 7:20 p.m. PT" display="http://football6.myfantasyleague.com/2013/player?L=59380&amp;P=10835"/>
    <hyperlink ref="D834" r:id="rId11809" display="http://football6.myfantasyleague.com/2013/player?L=59380&amp;P=10835&amp;YEAR=2012"/>
    <hyperlink ref="F834" r:id="rId11810" display="http://football6.myfantasyleague.com/2013/detailed?L=59380&amp;W=1&amp;P=10835&amp;YEAR=2012"/>
    <hyperlink ref="G834" r:id="rId11811" display="http://football6.myfantasyleague.com/2013/detailed?L=59380&amp;W=2&amp;P=10835&amp;YEAR=2012"/>
    <hyperlink ref="H834" r:id="rId11812" display="http://football6.myfantasyleague.com/2013/detailed?L=59380&amp;W=3&amp;P=10835&amp;YEAR=2012"/>
    <hyperlink ref="I834" r:id="rId11813" display="http://football6.myfantasyleague.com/2013/detailed?L=59380&amp;W=4&amp;P=10835&amp;YEAR=2012"/>
    <hyperlink ref="J834" r:id="rId11814" display="http://football6.myfantasyleague.com/2013/detailed?L=59380&amp;W=5&amp;P=10835&amp;YEAR=2012"/>
    <hyperlink ref="K834" r:id="rId11815" display="http://football6.myfantasyleague.com/2013/detailed?L=59380&amp;W=6&amp;P=10835&amp;YEAR=2012"/>
    <hyperlink ref="L834" r:id="rId11816" display="http://football6.myfantasyleague.com/2013/detailed?L=59380&amp;W=7&amp;P=10835&amp;YEAR=2012"/>
    <hyperlink ref="N834" r:id="rId11817" display="http://football6.myfantasyleague.com/2013/detailed?L=59380&amp;W=9&amp;P=10835&amp;YEAR=2012"/>
    <hyperlink ref="O834" r:id="rId11818" display="http://football6.myfantasyleague.com/2013/detailed?L=59380&amp;W=10&amp;P=10835&amp;YEAR=2012"/>
    <hyperlink ref="P834" r:id="rId11819" display="http://football6.myfantasyleague.com/2013/detailed?L=59380&amp;W=11&amp;P=10835&amp;YEAR=2012"/>
    <hyperlink ref="Q834" r:id="rId11820" display="http://football6.myfantasyleague.com/2013/detailed?L=59380&amp;W=12&amp;P=10835&amp;YEAR=2012"/>
    <hyperlink ref="R834" r:id="rId11821" display="http://football6.myfantasyleague.com/2013/detailed?L=59380&amp;W=13&amp;P=10835&amp;YEAR=2012"/>
    <hyperlink ref="S834" r:id="rId11822" display="http://football6.myfantasyleague.com/2013/detailed?L=59380&amp;W=14&amp;P=10835&amp;YEAR=2012"/>
    <hyperlink ref="T834" r:id="rId11823" display="http://football6.myfantasyleague.com/2013/detailed?L=59380&amp;W=15&amp;P=10835&amp;YEAR=2012"/>
    <hyperlink ref="U834" r:id="rId11824" display="http://football6.myfantasyleague.com/2013/detailed?L=59380&amp;W=16&amp;P=10835&amp;YEAR=2012"/>
    <hyperlink ref="V834" r:id="rId11825" display="http://football6.myfantasyleague.com/2013/detailed?L=59380&amp;W=17&amp;P=10835&amp;YEAR=2012"/>
    <hyperlink ref="C835" r:id="rId11826" tooltip="Week 1: at Steelers Sun 10:00 a.m. PT" display="http://football6.myfantasyleague.com/2013/player?L=59380&amp;P=10820"/>
    <hyperlink ref="D835" r:id="rId11827" display="http://football6.myfantasyleague.com/2013/player?L=59380&amp;P=10820&amp;YEAR=2012"/>
    <hyperlink ref="F835" r:id="rId11828" display="http://football6.myfantasyleague.com/2013/detailed?L=59380&amp;W=1&amp;P=10820&amp;YEAR=2012"/>
    <hyperlink ref="G835" r:id="rId11829" display="http://football6.myfantasyleague.com/2013/detailed?L=59380&amp;W=2&amp;P=10820&amp;YEAR=2012"/>
    <hyperlink ref="H835" r:id="rId11830" display="http://football6.myfantasyleague.com/2013/detailed?L=59380&amp;W=3&amp;P=10820&amp;YEAR=2012"/>
    <hyperlink ref="I835" r:id="rId11831" display="http://football6.myfantasyleague.com/2013/detailed?L=59380&amp;W=4&amp;P=10820&amp;YEAR=2012"/>
    <hyperlink ref="J835" r:id="rId11832" display="http://football6.myfantasyleague.com/2013/detailed?L=59380&amp;W=5&amp;P=10820&amp;YEAR=2012"/>
    <hyperlink ref="K835" r:id="rId11833" display="http://football6.myfantasyleague.com/2013/detailed?L=59380&amp;W=6&amp;P=10820&amp;YEAR=2012"/>
    <hyperlink ref="L835" r:id="rId11834" display="http://football6.myfantasyleague.com/2013/detailed?L=59380&amp;W=7&amp;P=10820&amp;YEAR=2012"/>
    <hyperlink ref="M835" r:id="rId11835" display="http://football6.myfantasyleague.com/2013/detailed?L=59380&amp;W=8&amp;P=10820&amp;YEAR=2012"/>
    <hyperlink ref="N835" r:id="rId11836" display="http://football6.myfantasyleague.com/2013/detailed?L=59380&amp;W=9&amp;P=10820&amp;YEAR=2012"/>
    <hyperlink ref="O835" r:id="rId11837" display="http://football6.myfantasyleague.com/2013/detailed?L=59380&amp;W=10&amp;P=10820&amp;YEAR=2012"/>
    <hyperlink ref="Q835" r:id="rId11838" display="http://football6.myfantasyleague.com/2013/detailed?L=59380&amp;W=12&amp;P=10820&amp;YEAR=2012"/>
    <hyperlink ref="R835" r:id="rId11839" display="http://football6.myfantasyleague.com/2013/detailed?L=59380&amp;W=13&amp;P=10820&amp;YEAR=2012"/>
    <hyperlink ref="S835" r:id="rId11840" display="http://football6.myfantasyleague.com/2013/detailed?L=59380&amp;W=14&amp;P=10820&amp;YEAR=2012"/>
    <hyperlink ref="T835" r:id="rId11841" display="http://football6.myfantasyleague.com/2013/detailed?L=59380&amp;W=15&amp;P=10820&amp;YEAR=2012"/>
    <hyperlink ref="U835" r:id="rId11842" display="http://football6.myfantasyleague.com/2013/detailed?L=59380&amp;W=16&amp;P=10820&amp;YEAR=2012"/>
    <hyperlink ref="V835" r:id="rId11843" display="http://football6.myfantasyleague.com/2013/detailed?L=59380&amp;W=17&amp;P=10820&amp;YEAR=2012"/>
    <hyperlink ref="C836" r:id="rId11844" tooltip="Week 1: Bye" display="http://football6.myfantasyleague.com/2013/player?L=59380&amp;P=8517"/>
    <hyperlink ref="D836" r:id="rId11845" display="http://football6.myfantasyleague.com/2013/player?L=59380&amp;P=8517&amp;YEAR=2012"/>
    <hyperlink ref="F836" r:id="rId11846" display="http://football6.myfantasyleague.com/2013/detailed?L=59380&amp;W=1&amp;P=8517&amp;YEAR=2012"/>
    <hyperlink ref="G836" r:id="rId11847" display="http://football6.myfantasyleague.com/2013/detailed?L=59380&amp;W=2&amp;P=8517&amp;YEAR=2012"/>
    <hyperlink ref="J836" r:id="rId11848" display="http://football6.myfantasyleague.com/2013/detailed?L=59380&amp;W=5&amp;P=8517&amp;YEAR=2012"/>
    <hyperlink ref="K836" r:id="rId11849" display="http://football6.myfantasyleague.com/2013/detailed?L=59380&amp;W=6&amp;P=8517&amp;YEAR=2012"/>
    <hyperlink ref="L836" r:id="rId11850" display="http://football6.myfantasyleague.com/2013/detailed?L=59380&amp;W=7&amp;P=8517&amp;YEAR=2012"/>
    <hyperlink ref="N836" r:id="rId11851" display="http://football6.myfantasyleague.com/2013/detailed?L=59380&amp;W=9&amp;P=8517&amp;YEAR=2012"/>
    <hyperlink ref="O836" r:id="rId11852" display="http://football6.myfantasyleague.com/2013/detailed?L=59380&amp;W=10&amp;P=8517&amp;YEAR=2012"/>
    <hyperlink ref="P836" r:id="rId11853" display="http://football6.myfantasyleague.com/2013/detailed?L=59380&amp;W=11&amp;P=8517&amp;YEAR=2012"/>
    <hyperlink ref="Q836" r:id="rId11854" display="http://football6.myfantasyleague.com/2013/detailed?L=59380&amp;W=12&amp;P=8517&amp;YEAR=2012"/>
    <hyperlink ref="R836" r:id="rId11855" display="http://football6.myfantasyleague.com/2013/detailed?L=59380&amp;W=13&amp;P=8517&amp;YEAR=2012"/>
    <hyperlink ref="S836" r:id="rId11856" display="http://football6.myfantasyleague.com/2013/detailed?L=59380&amp;W=14&amp;P=8517&amp;YEAR=2012"/>
    <hyperlink ref="T836" r:id="rId11857" display="http://football6.myfantasyleague.com/2013/detailed?L=59380&amp;W=15&amp;P=8517&amp;YEAR=2012"/>
    <hyperlink ref="U836" r:id="rId11858" display="http://football6.myfantasyleague.com/2013/detailed?L=59380&amp;W=16&amp;P=8517&amp;YEAR=2012"/>
    <hyperlink ref="V836" r:id="rId11859" display="http://football6.myfantasyleague.com/2013/detailed?L=59380&amp;W=17&amp;P=8517&amp;YEAR=2012"/>
    <hyperlink ref="C837" r:id="rId11860" tooltip="Week 1: Bye" display="http://football6.myfantasyleague.com/2013/player?L=59380&amp;P=9504"/>
    <hyperlink ref="D837" r:id="rId11861" display="http://football6.myfantasyleague.com/2013/player?L=59380&amp;P=9504&amp;YEAR=2012"/>
    <hyperlink ref="F837" r:id="rId11862" display="http://football6.myfantasyleague.com/2013/detailed?L=59380&amp;W=1&amp;P=9504&amp;YEAR=2012"/>
    <hyperlink ref="G837" r:id="rId11863" display="http://football6.myfantasyleague.com/2013/detailed?L=59380&amp;W=2&amp;P=9504&amp;YEAR=2012"/>
    <hyperlink ref="H837" r:id="rId11864" display="http://football6.myfantasyleague.com/2013/detailed?L=59380&amp;W=3&amp;P=9504&amp;YEAR=2012"/>
    <hyperlink ref="I837" r:id="rId11865" display="http://football6.myfantasyleague.com/2013/detailed?L=59380&amp;W=4&amp;P=9504&amp;YEAR=2012"/>
    <hyperlink ref="J837" r:id="rId11866" display="http://football6.myfantasyleague.com/2013/detailed?L=59380&amp;W=5&amp;P=9504&amp;YEAR=2012"/>
    <hyperlink ref="L837" r:id="rId11867" display="http://football6.myfantasyleague.com/2013/detailed?L=59380&amp;W=7&amp;P=9504&amp;YEAR=2012"/>
    <hyperlink ref="M837" r:id="rId11868" display="http://football6.myfantasyleague.com/2013/detailed?L=59380&amp;W=8&amp;P=9504&amp;YEAR=2012"/>
    <hyperlink ref="N837" r:id="rId11869" display="http://football6.myfantasyleague.com/2013/detailed?L=59380&amp;W=9&amp;P=9504&amp;YEAR=2012"/>
    <hyperlink ref="O837" r:id="rId11870" display="http://football6.myfantasyleague.com/2013/detailed?L=59380&amp;W=10&amp;P=9504&amp;YEAR=2012"/>
    <hyperlink ref="P837" r:id="rId11871" display="http://football6.myfantasyleague.com/2013/detailed?L=59380&amp;W=11&amp;P=9504&amp;YEAR=2012"/>
    <hyperlink ref="Q837" r:id="rId11872" display="http://football6.myfantasyleague.com/2013/detailed?L=59380&amp;W=12&amp;P=9504&amp;YEAR=2012"/>
    <hyperlink ref="R837" r:id="rId11873" display="http://football6.myfantasyleague.com/2013/detailed?L=59380&amp;W=13&amp;P=9504&amp;YEAR=2012"/>
    <hyperlink ref="C838" r:id="rId11874" tooltip="Week 1: at Browns Sun 10:00 a.m. PT" display="http://football6.myfantasyleague.com/2013/player?L=59380&amp;P=9550"/>
    <hyperlink ref="D838" r:id="rId11875" display="http://football6.myfantasyleague.com/2013/player?L=59380&amp;P=9550&amp;YEAR=2012"/>
    <hyperlink ref="F838" r:id="rId11876" display="http://football6.myfantasyleague.com/2013/detailed?L=59380&amp;W=1&amp;P=9550&amp;YEAR=2012"/>
    <hyperlink ref="G838" r:id="rId11877" display="http://football6.myfantasyleague.com/2013/detailed?L=59380&amp;W=2&amp;P=9550&amp;YEAR=2012"/>
    <hyperlink ref="H838" r:id="rId11878" display="http://football6.myfantasyleague.com/2013/detailed?L=59380&amp;W=3&amp;P=9550&amp;YEAR=2012"/>
    <hyperlink ref="I838" r:id="rId11879" display="http://football6.myfantasyleague.com/2013/detailed?L=59380&amp;W=4&amp;P=9550&amp;YEAR=2012"/>
    <hyperlink ref="J838" r:id="rId11880" display="http://football6.myfantasyleague.com/2013/detailed?L=59380&amp;W=5&amp;P=9550&amp;YEAR=2012"/>
    <hyperlink ref="K838" r:id="rId11881" display="http://football6.myfantasyleague.com/2013/detailed?L=59380&amp;W=6&amp;P=9550&amp;YEAR=2012"/>
    <hyperlink ref="M838" r:id="rId11882" display="http://football6.myfantasyleague.com/2013/detailed?L=59380&amp;W=8&amp;P=9550&amp;YEAR=2012"/>
    <hyperlink ref="N838" r:id="rId11883" display="http://football6.myfantasyleague.com/2013/detailed?L=59380&amp;W=9&amp;P=9550&amp;YEAR=2012"/>
    <hyperlink ref="O838" r:id="rId11884" display="http://football6.myfantasyleague.com/2013/detailed?L=59380&amp;W=10&amp;P=9550&amp;YEAR=2012"/>
    <hyperlink ref="P838" r:id="rId11885" display="http://football6.myfantasyleague.com/2013/detailed?L=59380&amp;W=11&amp;P=9550&amp;YEAR=2012"/>
    <hyperlink ref="Q838" r:id="rId11886" display="http://football6.myfantasyleague.com/2013/detailed?L=59380&amp;W=12&amp;P=9550&amp;YEAR=2012"/>
    <hyperlink ref="R838" r:id="rId11887" display="http://football6.myfantasyleague.com/2013/detailed?L=59380&amp;W=13&amp;P=9550&amp;YEAR=2012"/>
    <hyperlink ref="C839" r:id="rId11888" tooltip="Week 1: at Saints Sun 10:00 a.m. PT" display="http://football6.myfantasyleague.com/2013/player?L=59380&amp;P=10756"/>
    <hyperlink ref="D839" r:id="rId11889" display="http://football6.myfantasyleague.com/2013/player?L=59380&amp;P=10756&amp;YEAR=2012"/>
    <hyperlink ref="M839" r:id="rId11890" display="http://football6.myfantasyleague.com/2013/detailed?L=59380&amp;W=8&amp;P=10756&amp;YEAR=2012"/>
    <hyperlink ref="O839" r:id="rId11891" display="http://football6.myfantasyleague.com/2013/detailed?L=59380&amp;W=10&amp;P=10756&amp;YEAR=2012"/>
    <hyperlink ref="P839" r:id="rId11892" display="http://football6.myfantasyleague.com/2013/detailed?L=59380&amp;W=11&amp;P=10756&amp;YEAR=2012"/>
    <hyperlink ref="Q839" r:id="rId11893" display="http://football6.myfantasyleague.com/2013/detailed?L=59380&amp;W=12&amp;P=10756&amp;YEAR=2012"/>
    <hyperlink ref="R839" r:id="rId11894" display="http://football6.myfantasyleague.com/2013/detailed?L=59380&amp;W=13&amp;P=10756&amp;YEAR=2012"/>
    <hyperlink ref="S839" r:id="rId11895" display="http://football6.myfantasyleague.com/2013/detailed?L=59380&amp;W=14&amp;P=10756&amp;YEAR=2012"/>
    <hyperlink ref="T839" r:id="rId11896" display="http://football6.myfantasyleague.com/2013/detailed?L=59380&amp;W=15&amp;P=10756&amp;YEAR=2012"/>
    <hyperlink ref="U839" r:id="rId11897" display="http://football6.myfantasyleague.com/2013/detailed?L=59380&amp;W=16&amp;P=10756&amp;YEAR=2012"/>
    <hyperlink ref="V839" r:id="rId11898" display="http://football6.myfantasyleague.com/2013/detailed?L=59380&amp;W=17&amp;P=10756&amp;YEAR=2012"/>
    <hyperlink ref="C840" r:id="rId11899" tooltip="Week 1: vs Chiefs Sun 10:00 a.m. PT" display="http://football6.myfantasyleague.com/2013/player?L=59380&amp;P=9498"/>
    <hyperlink ref="D840" r:id="rId11900" display="http://football6.myfantasyleague.com/2013/player?L=59380&amp;P=9498&amp;YEAR=2012"/>
    <hyperlink ref="F840" r:id="rId11901" display="http://football6.myfantasyleague.com/2013/detailed?L=59380&amp;W=1&amp;P=9498&amp;YEAR=2012"/>
    <hyperlink ref="G840" r:id="rId11902" display="http://football6.myfantasyleague.com/2013/detailed?L=59380&amp;W=2&amp;P=9498&amp;YEAR=2012"/>
    <hyperlink ref="H840" r:id="rId11903" display="http://football6.myfantasyleague.com/2013/detailed?L=59380&amp;W=3&amp;P=9498&amp;YEAR=2012"/>
    <hyperlink ref="N840" r:id="rId11904" display="http://football6.myfantasyleague.com/2013/detailed?L=59380&amp;W=9&amp;P=9498&amp;YEAR=2012"/>
    <hyperlink ref="P840" r:id="rId11905" display="http://football6.myfantasyleague.com/2013/detailed?L=59380&amp;W=11&amp;P=9498&amp;YEAR=2012"/>
    <hyperlink ref="Q840" r:id="rId11906" display="http://football6.myfantasyleague.com/2013/detailed?L=59380&amp;W=12&amp;P=9498&amp;YEAR=2012"/>
    <hyperlink ref="R840" r:id="rId11907" display="http://football6.myfantasyleague.com/2013/detailed?L=59380&amp;W=13&amp;P=9498&amp;YEAR=2012"/>
    <hyperlink ref="S840" r:id="rId11908" display="http://football6.myfantasyleague.com/2013/detailed?L=59380&amp;W=14&amp;P=9498&amp;YEAR=2012"/>
    <hyperlink ref="T840" r:id="rId11909" display="http://football6.myfantasyleague.com/2013/detailed?L=59380&amp;W=15&amp;P=9498&amp;YEAR=2012"/>
    <hyperlink ref="C841" r:id="rId11910" tooltip="Week 1: at Colts Sun 10:00 a.m. PT" display="http://football6.myfantasyleague.com/2013/player?L=59380&amp;P=10154"/>
    <hyperlink ref="D841" r:id="rId11911" display="http://football6.myfantasyleague.com/2013/player?L=59380&amp;P=10154&amp;YEAR=2012"/>
    <hyperlink ref="F841" r:id="rId11912" display="http://football6.myfantasyleague.com/2013/detailed?L=59380&amp;W=1&amp;P=10154&amp;YEAR=2012"/>
    <hyperlink ref="G841" r:id="rId11913" display="http://football6.myfantasyleague.com/2013/detailed?L=59380&amp;W=2&amp;P=10154&amp;YEAR=2012"/>
    <hyperlink ref="H841" r:id="rId11914" display="http://football6.myfantasyleague.com/2013/detailed?L=59380&amp;W=3&amp;P=10154&amp;YEAR=2012"/>
    <hyperlink ref="I841" r:id="rId11915" display="http://football6.myfantasyleague.com/2013/detailed?L=59380&amp;W=4&amp;P=10154&amp;YEAR=2012"/>
    <hyperlink ref="J841" r:id="rId11916" display="http://football6.myfantasyleague.com/2013/detailed?L=59380&amp;W=5&amp;P=10154&amp;YEAR=2012"/>
    <hyperlink ref="K841" r:id="rId11917" display="http://football6.myfantasyleague.com/2013/detailed?L=59380&amp;W=6&amp;P=10154&amp;YEAR=2012"/>
    <hyperlink ref="M841" r:id="rId11918" display="http://football6.myfantasyleague.com/2013/detailed?L=59380&amp;W=8&amp;P=10154&amp;YEAR=2012"/>
    <hyperlink ref="N841" r:id="rId11919" display="http://football6.myfantasyleague.com/2013/detailed?L=59380&amp;W=9&amp;P=10154&amp;YEAR=2012"/>
    <hyperlink ref="Q841" r:id="rId11920" display="http://football6.myfantasyleague.com/2013/detailed?L=59380&amp;W=12&amp;P=10154&amp;YEAR=2012"/>
    <hyperlink ref="R841" r:id="rId11921" display="http://football6.myfantasyleague.com/2013/detailed?L=59380&amp;W=13&amp;P=10154&amp;YEAR=2012"/>
    <hyperlink ref="S841" r:id="rId11922" display="http://football6.myfantasyleague.com/2013/detailed?L=59380&amp;W=14&amp;P=10154&amp;YEAR=2012"/>
    <hyperlink ref="T841" r:id="rId11923" display="http://football6.myfantasyleague.com/2013/detailed?L=59380&amp;W=15&amp;P=10154&amp;YEAR=2012"/>
    <hyperlink ref="U841" r:id="rId11924" display="http://football6.myfantasyleague.com/2013/detailed?L=59380&amp;W=16&amp;P=10154&amp;YEAR=2012"/>
    <hyperlink ref="V841" r:id="rId11925" display="http://football6.myfantasyleague.com/2013/detailed?L=59380&amp;W=17&amp;P=10154&amp;YEAR=2012"/>
    <hyperlink ref="C842" r:id="rId11926" tooltip="Week 1: vs Raiders Sun 10:00 a.m. PT" display="http://football6.myfantasyleague.com/2013/player?L=59380&amp;P=10020"/>
    <hyperlink ref="D842" r:id="rId11927" display="http://football6.myfantasyleague.com/2013/player?L=59380&amp;P=10020&amp;YEAR=2012"/>
    <hyperlink ref="F842" r:id="rId11928" display="http://football6.myfantasyleague.com/2013/detailed?L=59380&amp;W=1&amp;P=10020&amp;YEAR=2012"/>
    <hyperlink ref="G842" r:id="rId11929" display="http://football6.myfantasyleague.com/2013/detailed?L=59380&amp;W=2&amp;P=10020&amp;YEAR=2012"/>
    <hyperlink ref="H842" r:id="rId11930" display="http://football6.myfantasyleague.com/2013/detailed?L=59380&amp;W=3&amp;P=10020&amp;YEAR=2012"/>
    <hyperlink ref="J842" r:id="rId11931" display="http://football6.myfantasyleague.com/2013/detailed?L=59380&amp;W=5&amp;P=10020&amp;YEAR=2012"/>
    <hyperlink ref="K842" r:id="rId11932" display="http://football6.myfantasyleague.com/2013/detailed?L=59380&amp;W=6&amp;P=10020&amp;YEAR=2012"/>
    <hyperlink ref="L842" r:id="rId11933" display="http://football6.myfantasyleague.com/2013/detailed?L=59380&amp;W=7&amp;P=10020&amp;YEAR=2012"/>
    <hyperlink ref="M842" r:id="rId11934" display="http://football6.myfantasyleague.com/2013/detailed?L=59380&amp;W=8&amp;P=10020&amp;YEAR=2012"/>
    <hyperlink ref="N842" r:id="rId11935" display="http://football6.myfantasyleague.com/2013/detailed?L=59380&amp;W=9&amp;P=10020&amp;YEAR=2012"/>
    <hyperlink ref="O842" r:id="rId11936" display="http://football6.myfantasyleague.com/2013/detailed?L=59380&amp;W=10&amp;P=10020&amp;YEAR=2012"/>
    <hyperlink ref="P842" r:id="rId11937" display="http://football6.myfantasyleague.com/2013/detailed?L=59380&amp;W=11&amp;P=10020&amp;YEAR=2012"/>
    <hyperlink ref="Q842" r:id="rId11938" display="http://football6.myfantasyleague.com/2013/detailed?L=59380&amp;W=12&amp;P=10020&amp;YEAR=2012"/>
    <hyperlink ref="R842" r:id="rId11939" display="http://football6.myfantasyleague.com/2013/detailed?L=59380&amp;W=13&amp;P=10020&amp;YEAR=2012"/>
    <hyperlink ref="S842" r:id="rId11940" display="http://football6.myfantasyleague.com/2013/detailed?L=59380&amp;W=14&amp;P=10020&amp;YEAR=2012"/>
    <hyperlink ref="T842" r:id="rId11941" display="http://football6.myfantasyleague.com/2013/detailed?L=59380&amp;W=15&amp;P=10020&amp;YEAR=2012"/>
    <hyperlink ref="U842" r:id="rId11942" display="http://football6.myfantasyleague.com/2013/detailed?L=59380&amp;W=16&amp;P=10020&amp;YEAR=2012"/>
    <hyperlink ref="V842" r:id="rId11943" display="http://football6.myfantasyleague.com/2013/detailed?L=59380&amp;W=17&amp;P=10020&amp;YEAR=2012"/>
    <hyperlink ref="C843" r:id="rId11944" tooltip="Week 1: vs Texans Mon 7:20 p.m. PT" display="http://football6.myfantasyleague.com/2013/player?L=59380&amp;P=9851"/>
    <hyperlink ref="D843" r:id="rId11945" display="http://football6.myfantasyleague.com/2013/player?L=59380&amp;P=9851&amp;YEAR=2012"/>
    <hyperlink ref="H843" r:id="rId11946" display="http://football6.myfantasyleague.com/2013/detailed?L=59380&amp;W=3&amp;P=9851&amp;YEAR=2012"/>
    <hyperlink ref="I843" r:id="rId11947" display="http://football6.myfantasyleague.com/2013/detailed?L=59380&amp;W=4&amp;P=9851&amp;YEAR=2012"/>
    <hyperlink ref="J843" r:id="rId11948" display="http://football6.myfantasyleague.com/2013/detailed?L=59380&amp;W=5&amp;P=9851&amp;YEAR=2012"/>
    <hyperlink ref="K843" r:id="rId11949" display="http://football6.myfantasyleague.com/2013/detailed?L=59380&amp;W=6&amp;P=9851&amp;YEAR=2012"/>
    <hyperlink ref="M843" r:id="rId11950" display="http://football6.myfantasyleague.com/2013/detailed?L=59380&amp;W=8&amp;P=9851&amp;YEAR=2012"/>
    <hyperlink ref="N843" r:id="rId11951" display="http://football6.myfantasyleague.com/2013/detailed?L=59380&amp;W=9&amp;P=9851&amp;YEAR=2012"/>
    <hyperlink ref="O843" r:id="rId11952" display="http://football6.myfantasyleague.com/2013/detailed?L=59380&amp;W=10&amp;P=9851&amp;YEAR=2012"/>
    <hyperlink ref="P843" r:id="rId11953" display="http://football6.myfantasyleague.com/2013/detailed?L=59380&amp;W=11&amp;P=9851&amp;YEAR=2012"/>
    <hyperlink ref="Q843" r:id="rId11954" display="http://football6.myfantasyleague.com/2013/detailed?L=59380&amp;W=12&amp;P=9851&amp;YEAR=2012"/>
    <hyperlink ref="R843" r:id="rId11955" display="http://football6.myfantasyleague.com/2013/detailed?L=59380&amp;W=13&amp;P=9851&amp;YEAR=2012"/>
    <hyperlink ref="S843" r:id="rId11956" display="http://football6.myfantasyleague.com/2013/detailed?L=59380&amp;W=14&amp;P=9851&amp;YEAR=2012"/>
    <hyperlink ref="T843" r:id="rId11957" display="http://football6.myfantasyleague.com/2013/detailed?L=59380&amp;W=15&amp;P=9851&amp;YEAR=2012"/>
    <hyperlink ref="W843" r:id="rId11958" tooltip="Franchise home page" display="http://football6.myfantasyleague.com/2013/options?L=59380&amp;F=0006&amp;O=07"/>
    <hyperlink ref="C844" r:id="rId11959" tooltip="Week 1: Bye" display="http://football6.myfantasyleague.com/2013/player?L=59380&amp;P=6967"/>
    <hyperlink ref="D844" r:id="rId11960" display="http://football6.myfantasyleague.com/2013/player?L=59380&amp;P=6967&amp;YEAR=2012"/>
    <hyperlink ref="F844" r:id="rId11961" display="http://football6.myfantasyleague.com/2013/detailed?L=59380&amp;W=1&amp;P=6967&amp;YEAR=2012"/>
    <hyperlink ref="G844" r:id="rId11962" display="http://football6.myfantasyleague.com/2013/detailed?L=59380&amp;W=2&amp;P=6967&amp;YEAR=2012"/>
    <hyperlink ref="H844" r:id="rId11963" display="http://football6.myfantasyleague.com/2013/detailed?L=59380&amp;W=3&amp;P=6967&amp;YEAR=2012"/>
    <hyperlink ref="I844" r:id="rId11964" display="http://football6.myfantasyleague.com/2013/detailed?L=59380&amp;W=4&amp;P=6967&amp;YEAR=2012"/>
    <hyperlink ref="J844" r:id="rId11965" display="http://football6.myfantasyleague.com/2013/detailed?L=59380&amp;W=5&amp;P=6967&amp;YEAR=2012"/>
    <hyperlink ref="L844" r:id="rId11966" display="http://football6.myfantasyleague.com/2013/detailed?L=59380&amp;W=7&amp;P=6967&amp;YEAR=2012"/>
    <hyperlink ref="Q844" r:id="rId11967" display="http://football6.myfantasyleague.com/2013/detailed?L=59380&amp;W=12&amp;P=6967&amp;YEAR=2012"/>
    <hyperlink ref="R844" r:id="rId11968" display="http://football6.myfantasyleague.com/2013/detailed?L=59380&amp;W=13&amp;P=6967&amp;YEAR=2012"/>
    <hyperlink ref="S844" r:id="rId11969" display="http://football6.myfantasyleague.com/2013/detailed?L=59380&amp;W=14&amp;P=6967&amp;YEAR=2012"/>
    <hyperlink ref="T844" r:id="rId11970" display="http://football6.myfantasyleague.com/2013/detailed?L=59380&amp;W=15&amp;P=6967&amp;YEAR=2012"/>
    <hyperlink ref="U844" r:id="rId11971" display="http://football6.myfantasyleague.com/2013/detailed?L=59380&amp;W=16&amp;P=6967&amp;YEAR=2012"/>
    <hyperlink ref="V844" r:id="rId11972" display="http://football6.myfantasyleague.com/2013/detailed?L=59380&amp;W=17&amp;P=6967&amp;YEAR=2012"/>
    <hyperlink ref="C845" r:id="rId11973" tooltip="Week 1: vs Raiders Sun 10:00 a.m. PT" display="http://football6.myfantasyleague.com/2013/player?L=59380&amp;P=7066"/>
    <hyperlink ref="D845" r:id="rId11974" display="http://football6.myfantasyleague.com/2013/player?L=59380&amp;P=7066&amp;YEAR=2012"/>
    <hyperlink ref="F845" r:id="rId11975" display="http://football6.myfantasyleague.com/2013/detailed?L=59380&amp;W=1&amp;P=7066&amp;YEAR=2012"/>
    <hyperlink ref="G845" r:id="rId11976" display="http://football6.myfantasyleague.com/2013/detailed?L=59380&amp;W=2&amp;P=7066&amp;YEAR=2012"/>
    <hyperlink ref="H845" r:id="rId11977" display="http://football6.myfantasyleague.com/2013/detailed?L=59380&amp;W=3&amp;P=7066&amp;YEAR=2012"/>
    <hyperlink ref="J845" r:id="rId11978" display="http://football6.myfantasyleague.com/2013/detailed?L=59380&amp;W=5&amp;P=7066&amp;YEAR=2012"/>
    <hyperlink ref="N845" r:id="rId11979" display="http://football6.myfantasyleague.com/2013/detailed?L=59380&amp;W=9&amp;P=7066&amp;YEAR=2012"/>
    <hyperlink ref="P845" r:id="rId11980" display="http://football6.myfantasyleague.com/2013/detailed?L=59380&amp;W=11&amp;P=7066&amp;YEAR=2012"/>
    <hyperlink ref="Q845" r:id="rId11981" display="http://football6.myfantasyleague.com/2013/detailed?L=59380&amp;W=12&amp;P=7066&amp;YEAR=2012"/>
    <hyperlink ref="R845" r:id="rId11982" display="http://football6.myfantasyleague.com/2013/detailed?L=59380&amp;W=13&amp;P=7066&amp;YEAR=2012"/>
    <hyperlink ref="S845" r:id="rId11983" display="http://football6.myfantasyleague.com/2013/detailed?L=59380&amp;W=14&amp;P=7066&amp;YEAR=2012"/>
    <hyperlink ref="T845" r:id="rId11984" display="http://football6.myfantasyleague.com/2013/detailed?L=59380&amp;W=15&amp;P=7066&amp;YEAR=2012"/>
    <hyperlink ref="U845" r:id="rId11985" display="http://football6.myfantasyleague.com/2013/detailed?L=59380&amp;W=16&amp;P=7066&amp;YEAR=2012"/>
    <hyperlink ref="V845" r:id="rId11986" display="http://football6.myfantasyleague.com/2013/detailed?L=59380&amp;W=17&amp;P=7066&amp;YEAR=2012"/>
    <hyperlink ref="C846" r:id="rId11987" tooltip="Week 1: at Redskins Mon 4:10 p.m. PT" display="http://football6.myfantasyleague.com/2013/player?L=59380&amp;P=10363"/>
    <hyperlink ref="D846" r:id="rId11988" display="http://football6.myfantasyleague.com/2013/player?L=59380&amp;P=10363&amp;YEAR=2012"/>
    <hyperlink ref="F846" r:id="rId11989" display="http://football6.myfantasyleague.com/2013/detailed?L=59380&amp;W=1&amp;P=10363&amp;YEAR=2012"/>
    <hyperlink ref="G846" r:id="rId11990" display="http://football6.myfantasyleague.com/2013/detailed?L=59380&amp;W=2&amp;P=10363&amp;YEAR=2012"/>
    <hyperlink ref="H846" r:id="rId11991" display="http://football6.myfantasyleague.com/2013/detailed?L=59380&amp;W=3&amp;P=10363&amp;YEAR=2012"/>
    <hyperlink ref="I846" r:id="rId11992" display="http://football6.myfantasyleague.com/2013/detailed?L=59380&amp;W=4&amp;P=10363&amp;YEAR=2012"/>
    <hyperlink ref="J846" r:id="rId11993" display="http://football6.myfantasyleague.com/2013/detailed?L=59380&amp;W=5&amp;P=10363&amp;YEAR=2012"/>
    <hyperlink ref="K846" r:id="rId11994" display="http://football6.myfantasyleague.com/2013/detailed?L=59380&amp;W=6&amp;P=10363&amp;YEAR=2012"/>
    <hyperlink ref="M846" r:id="rId11995" display="http://football6.myfantasyleague.com/2013/detailed?L=59380&amp;W=8&amp;P=10363&amp;YEAR=2012"/>
    <hyperlink ref="N846" r:id="rId11996" display="http://football6.myfantasyleague.com/2013/detailed?L=59380&amp;W=9&amp;P=10363&amp;YEAR=2012"/>
    <hyperlink ref="O846" r:id="rId11997" display="http://football6.myfantasyleague.com/2013/detailed?L=59380&amp;W=10&amp;P=10363&amp;YEAR=2012"/>
    <hyperlink ref="P846" r:id="rId11998" display="http://football6.myfantasyleague.com/2013/detailed?L=59380&amp;W=11&amp;P=10363&amp;YEAR=2012"/>
    <hyperlink ref="Q846" r:id="rId11999" display="http://football6.myfantasyleague.com/2013/detailed?L=59380&amp;W=12&amp;P=10363&amp;YEAR=2012"/>
    <hyperlink ref="R846" r:id="rId12000" display="http://football6.myfantasyleague.com/2013/detailed?L=59380&amp;W=13&amp;P=10363&amp;YEAR=2012"/>
    <hyperlink ref="S846" r:id="rId12001" display="http://football6.myfantasyleague.com/2013/detailed?L=59380&amp;W=14&amp;P=10363&amp;YEAR=2012"/>
    <hyperlink ref="T846" r:id="rId12002" display="http://football6.myfantasyleague.com/2013/detailed?L=59380&amp;W=15&amp;P=10363&amp;YEAR=2012"/>
    <hyperlink ref="U846" r:id="rId12003" display="http://football6.myfantasyleague.com/2013/detailed?L=59380&amp;W=16&amp;P=10363&amp;YEAR=2012"/>
    <hyperlink ref="V846" r:id="rId12004" display="http://football6.myfantasyleague.com/2013/detailed?L=59380&amp;W=17&amp;P=10363&amp;YEAR=2012"/>
    <hyperlink ref="C847" r:id="rId12005" tooltip="Week 1: at 49ers Sun 1:25 p.m. PT" display="http://football6.myfantasyleague.com/2013/player?L=59380&amp;P=9464"/>
    <hyperlink ref="D847" r:id="rId12006" display="http://football6.myfantasyleague.com/2013/player?L=59380&amp;P=9464&amp;YEAR=2012"/>
    <hyperlink ref="F847" r:id="rId12007" display="http://football6.myfantasyleague.com/2013/detailed?L=59380&amp;W=1&amp;P=9464&amp;YEAR=2012"/>
    <hyperlink ref="G847" r:id="rId12008" display="http://football6.myfantasyleague.com/2013/detailed?L=59380&amp;W=2&amp;P=9464&amp;YEAR=2012"/>
    <hyperlink ref="H847" r:id="rId12009" display="http://football6.myfantasyleague.com/2013/detailed?L=59380&amp;W=3&amp;P=9464&amp;YEAR=2012"/>
    <hyperlink ref="I847" r:id="rId12010" display="http://football6.myfantasyleague.com/2013/detailed?L=59380&amp;W=4&amp;P=9464&amp;YEAR=2012"/>
    <hyperlink ref="J847" r:id="rId12011" display="http://football6.myfantasyleague.com/2013/detailed?L=59380&amp;W=5&amp;P=9464&amp;YEAR=2012"/>
    <hyperlink ref="K847" r:id="rId12012" display="http://football6.myfantasyleague.com/2013/detailed?L=59380&amp;W=6&amp;P=9464&amp;YEAR=2012"/>
    <hyperlink ref="L847" r:id="rId12013" display="http://football6.myfantasyleague.com/2013/detailed?L=59380&amp;W=7&amp;P=9464&amp;YEAR=2012"/>
    <hyperlink ref="M847" r:id="rId12014" display="http://football6.myfantasyleague.com/2013/detailed?L=59380&amp;W=8&amp;P=9464&amp;YEAR=2012"/>
    <hyperlink ref="N847" r:id="rId12015" display="http://football6.myfantasyleague.com/2013/detailed?L=59380&amp;W=9&amp;P=9464&amp;YEAR=2012"/>
    <hyperlink ref="T847" r:id="rId12016" display="http://football6.myfantasyleague.com/2013/detailed?L=59380&amp;W=15&amp;P=9464&amp;YEAR=2012"/>
    <hyperlink ref="U847" r:id="rId12017" display="http://football6.myfantasyleague.com/2013/detailed?L=59380&amp;W=16&amp;P=9464&amp;YEAR=2012"/>
    <hyperlink ref="V847" r:id="rId12018" display="http://football6.myfantasyleague.com/2013/detailed?L=59380&amp;W=17&amp;P=9464&amp;YEAR=2012"/>
    <hyperlink ref="W847" r:id="rId12019" tooltip="Franchise home page" display="http://football6.myfantasyleague.com/2013/options?L=59380&amp;F=0011&amp;O=07"/>
    <hyperlink ref="C848" r:id="rId12020" tooltip="Week 1: at Saints Sun 10:00 a.m. PT" display="http://football6.myfantasyleague.com/2013/player?L=59380&amp;P=10454"/>
    <hyperlink ref="D848" r:id="rId12021" display="http://football6.myfantasyleague.com/2013/player?L=59380&amp;P=10454&amp;YEAR=2012"/>
    <hyperlink ref="F848" r:id="rId12022" display="http://football6.myfantasyleague.com/2013/detailed?L=59380&amp;W=1&amp;P=10454&amp;YEAR=2012"/>
    <hyperlink ref="I848" r:id="rId12023" display="http://football6.myfantasyleague.com/2013/detailed?L=59380&amp;W=4&amp;P=10454&amp;YEAR=2012"/>
    <hyperlink ref="N848" r:id="rId12024" display="http://football6.myfantasyleague.com/2013/detailed?L=59380&amp;W=9&amp;P=10454&amp;YEAR=2012"/>
    <hyperlink ref="O848" r:id="rId12025" display="http://football6.myfantasyleague.com/2013/detailed?L=59380&amp;W=10&amp;P=10454&amp;YEAR=2012"/>
    <hyperlink ref="P848" r:id="rId12026" display="http://football6.myfantasyleague.com/2013/detailed?L=59380&amp;W=11&amp;P=10454&amp;YEAR=2012"/>
    <hyperlink ref="Q848" r:id="rId12027" display="http://football6.myfantasyleague.com/2013/detailed?L=59380&amp;W=12&amp;P=10454&amp;YEAR=2012"/>
    <hyperlink ref="R848" r:id="rId12028" display="http://football6.myfantasyleague.com/2013/detailed?L=59380&amp;W=13&amp;P=10454&amp;YEAR=2012"/>
    <hyperlink ref="S848" r:id="rId12029" display="http://football6.myfantasyleague.com/2013/detailed?L=59380&amp;W=14&amp;P=10454&amp;YEAR=2012"/>
    <hyperlink ref="T848" r:id="rId12030" display="http://football6.myfantasyleague.com/2013/detailed?L=59380&amp;W=15&amp;P=10454&amp;YEAR=2012"/>
    <hyperlink ref="V848" r:id="rId12031" display="http://football6.myfantasyleague.com/2013/detailed?L=59380&amp;W=17&amp;P=10454&amp;YEAR=2012"/>
    <hyperlink ref="C849" r:id="rId12032" tooltip="Week 1: at Browns Sun 10:00 a.m. PT" display="http://football6.myfantasyleague.com/2013/player?L=59380&amp;P=10903"/>
    <hyperlink ref="D849" r:id="rId12033" display="http://football6.myfantasyleague.com/2013/player?L=59380&amp;P=10903&amp;YEAR=2012"/>
    <hyperlink ref="G849" r:id="rId12034" display="http://football6.myfantasyleague.com/2013/detailed?L=59380&amp;W=2&amp;P=10903&amp;YEAR=2012"/>
    <hyperlink ref="P849" r:id="rId12035" display="http://football6.myfantasyleague.com/2013/detailed?L=59380&amp;W=11&amp;P=10903&amp;YEAR=2012"/>
    <hyperlink ref="Q849" r:id="rId12036" display="http://football6.myfantasyleague.com/2013/detailed?L=59380&amp;W=12&amp;P=10903&amp;YEAR=2012"/>
    <hyperlink ref="R849" r:id="rId12037" display="http://football6.myfantasyleague.com/2013/detailed?L=59380&amp;W=13&amp;P=10903&amp;YEAR=2012"/>
    <hyperlink ref="S849" r:id="rId12038" display="http://football6.myfantasyleague.com/2013/detailed?L=59380&amp;W=14&amp;P=10903&amp;YEAR=2012"/>
    <hyperlink ref="T849" r:id="rId12039" display="http://football6.myfantasyleague.com/2013/detailed?L=59380&amp;W=15&amp;P=10903&amp;YEAR=2012"/>
    <hyperlink ref="U849" r:id="rId12040" display="http://football6.myfantasyleague.com/2013/detailed?L=59380&amp;W=16&amp;P=10903&amp;YEAR=2012"/>
    <hyperlink ref="V849" r:id="rId12041" display="http://football6.myfantasyleague.com/2013/detailed?L=59380&amp;W=17&amp;P=10903&amp;YEAR=2012"/>
    <hyperlink ref="C850" r:id="rId12042" tooltip="Week 1: at Bears Sun 10:00 a.m. PT" display="http://football6.myfantasyleague.com/2013/player?L=59380&amp;P=9434"/>
    <hyperlink ref="D850" r:id="rId12043" display="http://football6.myfantasyleague.com/2013/player?L=59380&amp;P=9434&amp;YEAR=2012"/>
    <hyperlink ref="F850" r:id="rId12044" display="http://football6.myfantasyleague.com/2013/detailed?L=59380&amp;W=1&amp;P=9434&amp;YEAR=2012"/>
    <hyperlink ref="G850" r:id="rId12045" display="http://football6.myfantasyleague.com/2013/detailed?L=59380&amp;W=2&amp;P=9434&amp;YEAR=2012"/>
    <hyperlink ref="H850" r:id="rId12046" display="http://football6.myfantasyleague.com/2013/detailed?L=59380&amp;W=3&amp;P=9434&amp;YEAR=2012"/>
    <hyperlink ref="I850" r:id="rId12047" display="http://football6.myfantasyleague.com/2013/detailed?L=59380&amp;W=4&amp;P=9434&amp;YEAR=2012"/>
    <hyperlink ref="J850" r:id="rId12048" display="http://football6.myfantasyleague.com/2013/detailed?L=59380&amp;W=5&amp;P=9434&amp;YEAR=2012"/>
    <hyperlink ref="K850" r:id="rId12049" display="http://football6.myfantasyleague.com/2013/detailed?L=59380&amp;W=6&amp;P=9434&amp;YEAR=2012"/>
    <hyperlink ref="L850" r:id="rId12050" display="http://football6.myfantasyleague.com/2013/detailed?L=59380&amp;W=7&amp;P=9434&amp;YEAR=2012"/>
    <hyperlink ref="N850" r:id="rId12051" display="http://football6.myfantasyleague.com/2013/detailed?L=59380&amp;W=9&amp;P=9434&amp;YEAR=2012"/>
    <hyperlink ref="O850" r:id="rId12052" display="http://football6.myfantasyleague.com/2013/detailed?L=59380&amp;W=10&amp;P=9434&amp;YEAR=2012"/>
    <hyperlink ref="P850" r:id="rId12053" display="http://football6.myfantasyleague.com/2013/detailed?L=59380&amp;W=11&amp;P=9434&amp;YEAR=2012"/>
    <hyperlink ref="Q850" r:id="rId12054" display="http://football6.myfantasyleague.com/2013/detailed?L=59380&amp;W=12&amp;P=9434&amp;YEAR=2012"/>
    <hyperlink ref="R850" r:id="rId12055" display="http://football6.myfantasyleague.com/2013/detailed?L=59380&amp;W=13&amp;P=9434&amp;YEAR=2012"/>
    <hyperlink ref="S850" r:id="rId12056" display="http://football6.myfantasyleague.com/2013/detailed?L=59380&amp;W=14&amp;P=9434&amp;YEAR=2012"/>
    <hyperlink ref="T850" r:id="rId12057" display="http://football6.myfantasyleague.com/2013/detailed?L=59380&amp;W=15&amp;P=9434&amp;YEAR=2012"/>
    <hyperlink ref="U850" r:id="rId12058" display="http://football6.myfantasyleague.com/2013/detailed?L=59380&amp;W=16&amp;P=9434&amp;YEAR=2012"/>
    <hyperlink ref="V850" r:id="rId12059" display="http://football6.myfantasyleague.com/2013/detailed?L=59380&amp;W=17&amp;P=9434&amp;YEAR=2012"/>
    <hyperlink ref="C851" r:id="rId12060" tooltip="Week 1: vs Buccaneers Sun 10:00 a.m. PT" display="http://football6.myfantasyleague.com/2013/player?L=59380&amp;P=10186"/>
    <hyperlink ref="D851" r:id="rId12061" display="http://football6.myfantasyleague.com/2013/player?L=59380&amp;P=10186&amp;YEAR=2012"/>
    <hyperlink ref="F851" r:id="rId12062" display="http://football6.myfantasyleague.com/2013/detailed?L=59380&amp;W=1&amp;P=10186&amp;YEAR=2012"/>
    <hyperlink ref="G851" r:id="rId12063" display="http://football6.myfantasyleague.com/2013/detailed?L=59380&amp;W=2&amp;P=10186&amp;YEAR=2012"/>
    <hyperlink ref="H851" r:id="rId12064" display="http://football6.myfantasyleague.com/2013/detailed?L=59380&amp;W=3&amp;P=10186&amp;YEAR=2012"/>
    <hyperlink ref="I851" r:id="rId12065" display="http://football6.myfantasyleague.com/2013/detailed?L=59380&amp;W=4&amp;P=10186&amp;YEAR=2012"/>
    <hyperlink ref="J851" r:id="rId12066" display="http://football6.myfantasyleague.com/2013/detailed?L=59380&amp;W=5&amp;P=10186&amp;YEAR=2012"/>
    <hyperlink ref="C852" r:id="rId12067" tooltip="Week 1: at Bears Sun 10:00 a.m. PT" display="http://football6.myfantasyleague.com/2013/player?L=59380&amp;P=9447"/>
    <hyperlink ref="D852" r:id="rId12068" display="http://football6.myfantasyleague.com/2013/player?L=59380&amp;P=9447&amp;YEAR=2012"/>
    <hyperlink ref="F852" r:id="rId12069" display="http://football6.myfantasyleague.com/2013/detailed?L=59380&amp;W=1&amp;P=9447&amp;YEAR=2012"/>
    <hyperlink ref="G852" r:id="rId12070" display="http://football6.myfantasyleague.com/2013/detailed?L=59380&amp;W=2&amp;P=9447&amp;YEAR=2012"/>
    <hyperlink ref="H852" r:id="rId12071" display="http://football6.myfantasyleague.com/2013/detailed?L=59380&amp;W=3&amp;P=9447&amp;YEAR=2012"/>
    <hyperlink ref="I852" r:id="rId12072" display="http://football6.myfantasyleague.com/2013/detailed?L=59380&amp;W=4&amp;P=9447&amp;YEAR=2012"/>
    <hyperlink ref="J852" r:id="rId12073" display="http://football6.myfantasyleague.com/2013/detailed?L=59380&amp;W=5&amp;P=9447&amp;YEAR=2012"/>
    <hyperlink ref="K852" r:id="rId12074" display="http://football6.myfantasyleague.com/2013/detailed?L=59380&amp;W=6&amp;P=9447&amp;YEAR=2012"/>
    <hyperlink ref="L852" r:id="rId12075" display="http://football6.myfantasyleague.com/2013/detailed?L=59380&amp;W=7&amp;P=9447&amp;YEAR=2012"/>
    <hyperlink ref="M852" r:id="rId12076" display="http://football6.myfantasyleague.com/2013/detailed?L=59380&amp;W=8&amp;P=9447&amp;YEAR=2012"/>
    <hyperlink ref="C853" r:id="rId12077" tooltip="Week 1: at Bills Sun 10:00 a.m. PT" display="http://football6.myfantasyleague.com/2013/player?L=59380&amp;P=9086"/>
    <hyperlink ref="D853" r:id="rId12078" display="http://football6.myfantasyleague.com/2013/player?L=59380&amp;P=9086&amp;YEAR=2012"/>
    <hyperlink ref="F853" r:id="rId12079" display="http://football6.myfantasyleague.com/2013/detailed?L=59380&amp;W=1&amp;P=9086&amp;YEAR=2012"/>
    <hyperlink ref="G853" r:id="rId12080" display="http://football6.myfantasyleague.com/2013/detailed?L=59380&amp;W=2&amp;P=9086&amp;YEAR=2012"/>
    <hyperlink ref="H853" r:id="rId12081" display="http://football6.myfantasyleague.com/2013/detailed?L=59380&amp;W=3&amp;P=9086&amp;YEAR=2012"/>
    <hyperlink ref="I853" r:id="rId12082" display="http://football6.myfantasyleague.com/2013/detailed?L=59380&amp;W=4&amp;P=9086&amp;YEAR=2012"/>
    <hyperlink ref="J853" r:id="rId12083" display="http://football6.myfantasyleague.com/2013/detailed?L=59380&amp;W=5&amp;P=9086&amp;YEAR=2012"/>
    <hyperlink ref="K853" r:id="rId12084" display="http://football6.myfantasyleague.com/2013/detailed?L=59380&amp;W=6&amp;P=9086&amp;YEAR=2012"/>
    <hyperlink ref="L853" r:id="rId12085" display="http://football6.myfantasyleague.com/2013/detailed?L=59380&amp;W=7&amp;P=9086&amp;YEAR=2012"/>
    <hyperlink ref="M853" r:id="rId12086" display="http://football6.myfantasyleague.com/2013/detailed?L=59380&amp;W=8&amp;P=9086&amp;YEAR=2012"/>
    <hyperlink ref="O853" r:id="rId12087" display="http://football6.myfantasyleague.com/2013/detailed?L=59380&amp;W=10&amp;P=9086&amp;YEAR=2012"/>
    <hyperlink ref="P853" r:id="rId12088" display="http://football6.myfantasyleague.com/2013/detailed?L=59380&amp;W=11&amp;P=9086&amp;YEAR=2012"/>
    <hyperlink ref="Q853" r:id="rId12089" display="http://football6.myfantasyleague.com/2013/detailed?L=59380&amp;W=12&amp;P=9086&amp;YEAR=2012"/>
    <hyperlink ref="R853" r:id="rId12090" display="http://football6.myfantasyleague.com/2013/detailed?L=59380&amp;W=13&amp;P=9086&amp;YEAR=2012"/>
    <hyperlink ref="S853" r:id="rId12091" display="http://football6.myfantasyleague.com/2013/detailed?L=59380&amp;W=14&amp;P=9086&amp;YEAR=2012"/>
    <hyperlink ref="T853" r:id="rId12092" display="http://football6.myfantasyleague.com/2013/detailed?L=59380&amp;W=15&amp;P=9086&amp;YEAR=2012"/>
    <hyperlink ref="U853" r:id="rId12093" display="http://football6.myfantasyleague.com/2013/detailed?L=59380&amp;W=16&amp;P=9086&amp;YEAR=2012"/>
    <hyperlink ref="V853" r:id="rId12094" display="http://football6.myfantasyleague.com/2013/detailed?L=59380&amp;W=17&amp;P=9086&amp;YEAR=2012"/>
    <hyperlink ref="W853" r:id="rId12095" tooltip="Franchise home page" display="http://football6.myfantasyleague.com/2013/options?L=59380&amp;F=0007&amp;O=07"/>
    <hyperlink ref="C854" r:id="rId12096" tooltip="Week 1: at Chargers Mon 7:20 p.m. PT" display="http://football6.myfantasyleague.com/2013/player?L=59380&amp;P=9245"/>
    <hyperlink ref="D854" r:id="rId12097" display="http://football6.myfantasyleague.com/2013/player?L=59380&amp;P=9245&amp;YEAR=2012"/>
    <hyperlink ref="F854" r:id="rId12098" display="http://football6.myfantasyleague.com/2013/detailed?L=59380&amp;W=1&amp;P=9245&amp;YEAR=2012"/>
    <hyperlink ref="G854" r:id="rId12099" display="http://football6.myfantasyleague.com/2013/detailed?L=59380&amp;W=2&amp;P=9245&amp;YEAR=2012"/>
    <hyperlink ref="H854" r:id="rId12100" display="http://football6.myfantasyleague.com/2013/detailed?L=59380&amp;W=3&amp;P=9245&amp;YEAR=2012"/>
    <hyperlink ref="J854" r:id="rId12101" display="http://football6.myfantasyleague.com/2013/detailed?L=59380&amp;W=5&amp;P=9245&amp;YEAR=2012"/>
    <hyperlink ref="K854" r:id="rId12102" display="http://football6.myfantasyleague.com/2013/detailed?L=59380&amp;W=6&amp;P=9245&amp;YEAR=2012"/>
    <hyperlink ref="M854" r:id="rId12103" display="http://football6.myfantasyleague.com/2013/detailed?L=59380&amp;W=8&amp;P=9245&amp;YEAR=2012"/>
    <hyperlink ref="C855" r:id="rId12104" tooltip="Week 1: at Bears Sun 10:00 a.m. PT" display="http://football6.myfantasyleague.com/2013/player?L=59380&amp;P=9827"/>
    <hyperlink ref="D855" r:id="rId12105" display="http://football6.myfantasyleague.com/2013/player?L=59380&amp;P=9827&amp;YEAR=2012"/>
    <hyperlink ref="F855" r:id="rId12106" display="http://football6.myfantasyleague.com/2013/detailed?L=59380&amp;W=1&amp;P=9827&amp;YEAR=2012"/>
    <hyperlink ref="G855" r:id="rId12107" display="http://football6.myfantasyleague.com/2013/detailed?L=59380&amp;W=2&amp;P=9827&amp;YEAR=2012"/>
    <hyperlink ref="H855" r:id="rId12108" display="http://football6.myfantasyleague.com/2013/detailed?L=59380&amp;W=3&amp;P=9827&amp;YEAR=2012"/>
    <hyperlink ref="I855" r:id="rId12109" display="http://football6.myfantasyleague.com/2013/detailed?L=59380&amp;W=4&amp;P=9827&amp;YEAR=2012"/>
    <hyperlink ref="J855" r:id="rId12110" display="http://football6.myfantasyleague.com/2013/detailed?L=59380&amp;W=5&amp;P=9827&amp;YEAR=2012"/>
    <hyperlink ref="K855" r:id="rId12111" display="http://football6.myfantasyleague.com/2013/detailed?L=59380&amp;W=6&amp;P=9827&amp;YEAR=2012"/>
    <hyperlink ref="L855" r:id="rId12112" display="http://football6.myfantasyleague.com/2013/detailed?L=59380&amp;W=7&amp;P=9827&amp;YEAR=2012"/>
    <hyperlink ref="N855" r:id="rId12113" display="http://football6.myfantasyleague.com/2013/detailed?L=59380&amp;W=9&amp;P=9827&amp;YEAR=2012"/>
    <hyperlink ref="O855" r:id="rId12114" display="http://football6.myfantasyleague.com/2013/detailed?L=59380&amp;W=10&amp;P=9827&amp;YEAR=2012"/>
    <hyperlink ref="P855" r:id="rId12115" display="http://football6.myfantasyleague.com/2013/detailed?L=59380&amp;W=11&amp;P=9827&amp;YEAR=2012"/>
    <hyperlink ref="Q855" r:id="rId12116" display="http://football6.myfantasyleague.com/2013/detailed?L=59380&amp;W=12&amp;P=9827&amp;YEAR=2012"/>
    <hyperlink ref="R855" r:id="rId12117" display="http://football6.myfantasyleague.com/2013/detailed?L=59380&amp;W=13&amp;P=9827&amp;YEAR=2012"/>
    <hyperlink ref="S855" r:id="rId12118" display="http://football6.myfantasyleague.com/2013/detailed?L=59380&amp;W=14&amp;P=9827&amp;YEAR=2012"/>
    <hyperlink ref="T855" r:id="rId12119" display="http://football6.myfantasyleague.com/2013/detailed?L=59380&amp;W=15&amp;P=9827&amp;YEAR=2012"/>
    <hyperlink ref="U855" r:id="rId12120" display="http://football6.myfantasyleague.com/2013/detailed?L=59380&amp;W=16&amp;P=9827&amp;YEAR=2012"/>
    <hyperlink ref="V855" r:id="rId12121" display="http://football6.myfantasyleague.com/2013/detailed?L=59380&amp;W=17&amp;P=9827&amp;YEAR=2012"/>
    <hyperlink ref="C856" r:id="rId12122" tooltip="Week 1: vs Packers Sun 1:25 p.m. PT" display="http://football6.myfantasyleague.com/2013/player?L=59380&amp;P=9496"/>
    <hyperlink ref="D856" r:id="rId12123" display="http://football6.myfantasyleague.com/2013/player?L=59380&amp;P=9496&amp;YEAR=2012"/>
    <hyperlink ref="F856" r:id="rId12124" display="http://football6.myfantasyleague.com/2013/detailed?L=59380&amp;W=1&amp;P=9496&amp;YEAR=2012"/>
    <hyperlink ref="G856" r:id="rId12125" display="http://football6.myfantasyleague.com/2013/detailed?L=59380&amp;W=2&amp;P=9496&amp;YEAR=2012"/>
    <hyperlink ref="H856" r:id="rId12126" display="http://football6.myfantasyleague.com/2013/detailed?L=59380&amp;W=3&amp;P=9496&amp;YEAR=2012"/>
    <hyperlink ref="I856" r:id="rId12127" display="http://football6.myfantasyleague.com/2013/detailed?L=59380&amp;W=4&amp;P=9496&amp;YEAR=2012"/>
    <hyperlink ref="J856" r:id="rId12128" display="http://football6.myfantasyleague.com/2013/detailed?L=59380&amp;W=5&amp;P=9496&amp;YEAR=2012"/>
    <hyperlink ref="K856" r:id="rId12129" display="http://football6.myfantasyleague.com/2013/detailed?L=59380&amp;W=6&amp;P=9496&amp;YEAR=2012"/>
    <hyperlink ref="L856" r:id="rId12130" display="http://football6.myfantasyleague.com/2013/detailed?L=59380&amp;W=7&amp;P=9496&amp;YEAR=2012"/>
    <hyperlink ref="M856" r:id="rId12131" display="http://football6.myfantasyleague.com/2013/detailed?L=59380&amp;W=8&amp;P=9496&amp;YEAR=2012"/>
    <hyperlink ref="O856" r:id="rId12132" display="http://football6.myfantasyleague.com/2013/detailed?L=59380&amp;W=10&amp;P=9496&amp;YEAR=2012"/>
    <hyperlink ref="P856" r:id="rId12133" display="http://football6.myfantasyleague.com/2013/detailed?L=59380&amp;W=11&amp;P=9496&amp;YEAR=2012"/>
    <hyperlink ref="Q856" r:id="rId12134" display="http://football6.myfantasyleague.com/2013/detailed?L=59380&amp;W=12&amp;P=9496&amp;YEAR=2012"/>
    <hyperlink ref="R856" r:id="rId12135" display="http://football6.myfantasyleague.com/2013/detailed?L=59380&amp;W=13&amp;P=9496&amp;YEAR=2012"/>
    <hyperlink ref="S856" r:id="rId12136" display="http://football6.myfantasyleague.com/2013/detailed?L=59380&amp;W=14&amp;P=9496&amp;YEAR=2012"/>
    <hyperlink ref="T856" r:id="rId12137" display="http://football6.myfantasyleague.com/2013/detailed?L=59380&amp;W=15&amp;P=9496&amp;YEAR=2012"/>
    <hyperlink ref="U856" r:id="rId12138" display="http://football6.myfantasyleague.com/2013/detailed?L=59380&amp;W=16&amp;P=9496&amp;YEAR=2012"/>
    <hyperlink ref="V856" r:id="rId12139" display="http://football6.myfantasyleague.com/2013/detailed?L=59380&amp;W=17&amp;P=9496&amp;YEAR=2012"/>
    <hyperlink ref="C857" r:id="rId12140" tooltip="Week 1: Bye" display="http://football6.myfantasyleague.com/2013/player?L=59380&amp;P=8728"/>
    <hyperlink ref="D857" r:id="rId12141" display="http://football6.myfantasyleague.com/2013/player?L=59380&amp;P=8728&amp;YEAR=2012"/>
    <hyperlink ref="F857" r:id="rId12142" display="http://football6.myfantasyleague.com/2013/detailed?L=59380&amp;W=1&amp;P=8728&amp;YEAR=2012"/>
    <hyperlink ref="M857" r:id="rId12143" display="http://football6.myfantasyleague.com/2013/detailed?L=59380&amp;W=8&amp;P=8728&amp;YEAR=2012"/>
    <hyperlink ref="O857" r:id="rId12144" display="http://football6.myfantasyleague.com/2013/detailed?L=59380&amp;W=10&amp;P=8728&amp;YEAR=2012"/>
    <hyperlink ref="P857" r:id="rId12145" display="http://football6.myfantasyleague.com/2013/detailed?L=59380&amp;W=11&amp;P=8728&amp;YEAR=2012"/>
    <hyperlink ref="Q857" r:id="rId12146" display="http://football6.myfantasyleague.com/2013/detailed?L=59380&amp;W=12&amp;P=8728&amp;YEAR=2012"/>
    <hyperlink ref="R857" r:id="rId12147" display="http://football6.myfantasyleague.com/2013/detailed?L=59380&amp;W=13&amp;P=8728&amp;YEAR=2012"/>
    <hyperlink ref="V857" r:id="rId12148" display="http://football6.myfantasyleague.com/2013/detailed?L=59380&amp;W=17&amp;P=8728&amp;YEAR=2012"/>
    <hyperlink ref="C858" r:id="rId12149" tooltip="Week 1: at Chargers Mon 7:20 p.m. PT" display="http://football6.myfantasyleague.com/2013/player?L=59380&amp;P=9619"/>
    <hyperlink ref="D858" r:id="rId12150" display="http://football6.myfantasyleague.com/2013/player?L=59380&amp;P=9619&amp;YEAR=2012"/>
    <hyperlink ref="F858" r:id="rId12151" display="http://football6.myfantasyleague.com/2013/detailed?L=59380&amp;W=1&amp;P=9619&amp;YEAR=2012"/>
    <hyperlink ref="G858" r:id="rId12152" display="http://football6.myfantasyleague.com/2013/detailed?L=59380&amp;W=2&amp;P=9619&amp;YEAR=2012"/>
    <hyperlink ref="H858" r:id="rId12153" display="http://football6.myfantasyleague.com/2013/detailed?L=59380&amp;W=3&amp;P=9619&amp;YEAR=2012"/>
    <hyperlink ref="I858" r:id="rId12154" display="http://football6.myfantasyleague.com/2013/detailed?L=59380&amp;W=4&amp;P=9619&amp;YEAR=2012"/>
    <hyperlink ref="J858" r:id="rId12155" display="http://football6.myfantasyleague.com/2013/detailed?L=59380&amp;W=5&amp;P=9619&amp;YEAR=2012"/>
    <hyperlink ref="K858" r:id="rId12156" display="http://football6.myfantasyleague.com/2013/detailed?L=59380&amp;W=6&amp;P=9619&amp;YEAR=2012"/>
    <hyperlink ref="L858" r:id="rId12157" display="http://football6.myfantasyleague.com/2013/detailed?L=59380&amp;W=7&amp;P=9619&amp;YEAR=2012"/>
    <hyperlink ref="N858" r:id="rId12158" display="http://football6.myfantasyleague.com/2013/detailed?L=59380&amp;W=9&amp;P=9619&amp;YEAR=2012"/>
    <hyperlink ref="O858" r:id="rId12159" display="http://football6.myfantasyleague.com/2013/detailed?L=59380&amp;W=10&amp;P=9619&amp;YEAR=2012"/>
    <hyperlink ref="P858" r:id="rId12160" display="http://football6.myfantasyleague.com/2013/detailed?L=59380&amp;W=11&amp;P=9619&amp;YEAR=2012"/>
    <hyperlink ref="Q858" r:id="rId12161" display="http://football6.myfantasyleague.com/2013/detailed?L=59380&amp;W=12&amp;P=9619&amp;YEAR=2012"/>
    <hyperlink ref="R858" r:id="rId12162" display="http://football6.myfantasyleague.com/2013/detailed?L=59380&amp;W=13&amp;P=9619&amp;YEAR=2012"/>
    <hyperlink ref="C859" r:id="rId12163" tooltip="Week 1: at Steelers Sun 10:00 a.m. PT" display="http://football6.myfantasyleague.com/2013/player?L=59380&amp;P=10358"/>
    <hyperlink ref="D859" r:id="rId12164" display="http://football6.myfantasyleague.com/2013/player?L=59380&amp;P=10358&amp;YEAR=2012"/>
    <hyperlink ref="F859" r:id="rId12165" display="http://football6.myfantasyleague.com/2013/detailed?L=59380&amp;W=1&amp;P=10358&amp;YEAR=2012"/>
    <hyperlink ref="J859" r:id="rId12166" display="http://football6.myfantasyleague.com/2013/detailed?L=59380&amp;W=5&amp;P=10358&amp;YEAR=2012"/>
    <hyperlink ref="K859" r:id="rId12167" display="http://football6.myfantasyleague.com/2013/detailed?L=59380&amp;W=6&amp;P=10358&amp;YEAR=2012"/>
    <hyperlink ref="M859" r:id="rId12168" display="http://football6.myfantasyleague.com/2013/detailed?L=59380&amp;W=8&amp;P=10358&amp;YEAR=2012"/>
    <hyperlink ref="N859" r:id="rId12169" display="http://football6.myfantasyleague.com/2013/detailed?L=59380&amp;W=9&amp;P=10358&amp;YEAR=2012"/>
    <hyperlink ref="O859" r:id="rId12170" display="http://football6.myfantasyleague.com/2013/detailed?L=59380&amp;W=10&amp;P=10358&amp;YEAR=2012"/>
    <hyperlink ref="Q859" r:id="rId12171" display="http://football6.myfantasyleague.com/2013/detailed?L=59380&amp;W=12&amp;P=10358&amp;YEAR=2012"/>
    <hyperlink ref="W859" r:id="rId12172" tooltip="Franchise home page" display="http://football6.myfantasyleague.com/2013/options?L=59380&amp;F=0011&amp;O=07"/>
    <hyperlink ref="C860" r:id="rId12173" tooltip="Week 1: at Broncos Thu 5:30 p.m. PT" display="http://football6.myfantasyleague.com/2013/player?L=59380&amp;P=9336"/>
    <hyperlink ref="D860" r:id="rId12174" display="http://football6.myfantasyleague.com/2013/player?L=59380&amp;P=9336&amp;YEAR=2012"/>
    <hyperlink ref="F860" r:id="rId12175" display="http://football6.myfantasyleague.com/2013/detailed?L=59380&amp;W=1&amp;P=9336&amp;YEAR=2012"/>
    <hyperlink ref="G860" r:id="rId12176" display="http://football6.myfantasyleague.com/2013/detailed?L=59380&amp;W=2&amp;P=9336&amp;YEAR=2012"/>
    <hyperlink ref="H860" r:id="rId12177" display="http://football6.myfantasyleague.com/2013/detailed?L=59380&amp;W=3&amp;P=9336&amp;YEAR=2012"/>
    <hyperlink ref="I860" r:id="rId12178" display="http://football6.myfantasyleague.com/2013/detailed?L=59380&amp;W=4&amp;P=9336&amp;YEAR=2012"/>
    <hyperlink ref="J860" r:id="rId12179" display="http://football6.myfantasyleague.com/2013/detailed?L=59380&amp;W=5&amp;P=9336&amp;YEAR=2012"/>
    <hyperlink ref="K860" r:id="rId12180" display="http://football6.myfantasyleague.com/2013/detailed?L=59380&amp;W=6&amp;P=9336&amp;YEAR=2012"/>
    <hyperlink ref="L860" r:id="rId12181" display="http://football6.myfantasyleague.com/2013/detailed?L=59380&amp;W=7&amp;P=9336&amp;YEAR=2012"/>
    <hyperlink ref="N860" r:id="rId12182" display="http://football6.myfantasyleague.com/2013/detailed?L=59380&amp;W=9&amp;P=9336&amp;YEAR=2012"/>
    <hyperlink ref="O860" r:id="rId12183" display="http://football6.myfantasyleague.com/2013/detailed?L=59380&amp;W=10&amp;P=9336&amp;YEAR=2012"/>
    <hyperlink ref="P860" r:id="rId12184" display="http://football6.myfantasyleague.com/2013/detailed?L=59380&amp;W=11&amp;P=9336&amp;YEAR=2012"/>
    <hyperlink ref="Q860" r:id="rId12185" display="http://football6.myfantasyleague.com/2013/detailed?L=59380&amp;W=12&amp;P=9336&amp;YEAR=2012"/>
    <hyperlink ref="R860" r:id="rId12186" display="http://football6.myfantasyleague.com/2013/detailed?L=59380&amp;W=13&amp;P=9336&amp;YEAR=2012"/>
    <hyperlink ref="S860" r:id="rId12187" display="http://football6.myfantasyleague.com/2013/detailed?L=59380&amp;W=14&amp;P=9336&amp;YEAR=2012"/>
    <hyperlink ref="C861" r:id="rId12188" tooltip="Week 1: vs Texans Mon 7:20 p.m. PT" display="http://football6.myfantasyleague.com/2013/player?L=59380&amp;P=8817"/>
    <hyperlink ref="D861" r:id="rId12189" display="http://football6.myfantasyleague.com/2013/player?L=59380&amp;P=8817&amp;YEAR=2012"/>
    <hyperlink ref="F861" r:id="rId12190" display="http://football6.myfantasyleague.com/2013/detailed?L=59380&amp;W=1&amp;P=8817&amp;YEAR=2012"/>
    <hyperlink ref="G861" r:id="rId12191" display="http://football6.myfantasyleague.com/2013/detailed?L=59380&amp;W=2&amp;P=8817&amp;YEAR=2012"/>
    <hyperlink ref="H861" r:id="rId12192" display="http://football6.myfantasyleague.com/2013/detailed?L=59380&amp;W=3&amp;P=8817&amp;YEAR=2012"/>
    <hyperlink ref="I861" r:id="rId12193" display="http://football6.myfantasyleague.com/2013/detailed?L=59380&amp;W=4&amp;P=8817&amp;YEAR=2012"/>
    <hyperlink ref="J861" r:id="rId12194" display="http://football6.myfantasyleague.com/2013/detailed?L=59380&amp;W=5&amp;P=8817&amp;YEAR=2012"/>
    <hyperlink ref="K861" r:id="rId12195" display="http://football6.myfantasyleague.com/2013/detailed?L=59380&amp;W=6&amp;P=8817&amp;YEAR=2012"/>
    <hyperlink ref="M861" r:id="rId12196" display="http://football6.myfantasyleague.com/2013/detailed?L=59380&amp;W=8&amp;P=8817&amp;YEAR=2012"/>
    <hyperlink ref="N861" r:id="rId12197" display="http://football6.myfantasyleague.com/2013/detailed?L=59380&amp;W=9&amp;P=8817&amp;YEAR=2012"/>
    <hyperlink ref="O861" r:id="rId12198" display="http://football6.myfantasyleague.com/2013/detailed?L=59380&amp;W=10&amp;P=8817&amp;YEAR=2012"/>
    <hyperlink ref="P861" r:id="rId12199" display="http://football6.myfantasyleague.com/2013/detailed?L=59380&amp;W=11&amp;P=8817&amp;YEAR=2012"/>
    <hyperlink ref="Q861" r:id="rId12200" display="http://football6.myfantasyleague.com/2013/detailed?L=59380&amp;W=12&amp;P=8817&amp;YEAR=2012"/>
    <hyperlink ref="R861" r:id="rId12201" display="http://football6.myfantasyleague.com/2013/detailed?L=59380&amp;W=13&amp;P=8817&amp;YEAR=2012"/>
    <hyperlink ref="S861" r:id="rId12202" display="http://football6.myfantasyleague.com/2013/detailed?L=59380&amp;W=14&amp;P=8817&amp;YEAR=2012"/>
    <hyperlink ref="T861" r:id="rId12203" display="http://football6.myfantasyleague.com/2013/detailed?L=59380&amp;W=15&amp;P=8817&amp;YEAR=2012"/>
    <hyperlink ref="U861" r:id="rId12204" display="http://football6.myfantasyleague.com/2013/detailed?L=59380&amp;W=16&amp;P=8817&amp;YEAR=2012"/>
    <hyperlink ref="V861" r:id="rId12205" display="http://football6.myfantasyleague.com/2013/detailed?L=59380&amp;W=17&amp;P=8817&amp;YEAR=2012"/>
    <hyperlink ref="C862" r:id="rId12206" tooltip="Week 1: at Saints Sun 10:00 a.m. PT" display="http://football6.myfantasyleague.com/2013/player?L=59380&amp;P=10031"/>
    <hyperlink ref="D862" r:id="rId12207" display="http://football6.myfantasyleague.com/2013/player?L=59380&amp;P=10031&amp;YEAR=2012"/>
    <hyperlink ref="G862" r:id="rId12208" display="http://football6.myfantasyleague.com/2013/detailed?L=59380&amp;W=2&amp;P=10031&amp;YEAR=2012"/>
    <hyperlink ref="H862" r:id="rId12209" display="http://football6.myfantasyleague.com/2013/detailed?L=59380&amp;W=3&amp;P=10031&amp;YEAR=2012"/>
    <hyperlink ref="I862" r:id="rId12210" display="http://football6.myfantasyleague.com/2013/detailed?L=59380&amp;W=4&amp;P=10031&amp;YEAR=2012"/>
    <hyperlink ref="J862" r:id="rId12211" display="http://football6.myfantasyleague.com/2013/detailed?L=59380&amp;W=5&amp;P=10031&amp;YEAR=2012"/>
    <hyperlink ref="K862" r:id="rId12212" display="http://football6.myfantasyleague.com/2013/detailed?L=59380&amp;W=6&amp;P=10031&amp;YEAR=2012"/>
    <hyperlink ref="M862" r:id="rId12213" display="http://football6.myfantasyleague.com/2013/detailed?L=59380&amp;W=8&amp;P=10031&amp;YEAR=2012"/>
    <hyperlink ref="N862" r:id="rId12214" display="http://football6.myfantasyleague.com/2013/detailed?L=59380&amp;W=9&amp;P=10031&amp;YEAR=2012"/>
    <hyperlink ref="O862" r:id="rId12215" display="http://football6.myfantasyleague.com/2013/detailed?L=59380&amp;W=10&amp;P=10031&amp;YEAR=2012"/>
    <hyperlink ref="P862" r:id="rId12216" display="http://football6.myfantasyleague.com/2013/detailed?L=59380&amp;W=11&amp;P=10031&amp;YEAR=2012"/>
    <hyperlink ref="Q862" r:id="rId12217" display="http://football6.myfantasyleague.com/2013/detailed?L=59380&amp;W=12&amp;P=10031&amp;YEAR=2012"/>
    <hyperlink ref="R862" r:id="rId12218" display="http://football6.myfantasyleague.com/2013/detailed?L=59380&amp;W=13&amp;P=10031&amp;YEAR=2012"/>
    <hyperlink ref="S862" r:id="rId12219" display="http://football6.myfantasyleague.com/2013/detailed?L=59380&amp;W=14&amp;P=10031&amp;YEAR=2012"/>
    <hyperlink ref="T862" r:id="rId12220" display="http://football6.myfantasyleague.com/2013/detailed?L=59380&amp;W=15&amp;P=10031&amp;YEAR=2012"/>
    <hyperlink ref="U862" r:id="rId12221" display="http://football6.myfantasyleague.com/2013/detailed?L=59380&amp;W=16&amp;P=10031&amp;YEAR=2012"/>
    <hyperlink ref="V862" r:id="rId12222" display="http://football6.myfantasyleague.com/2013/detailed?L=59380&amp;W=17&amp;P=10031&amp;YEAR=2012"/>
    <hyperlink ref="C863" r:id="rId12223" tooltip="Week 1: Bye" display="http://football6.myfantasyleague.com/2013/player?L=59380&amp;P=9821"/>
    <hyperlink ref="D863" r:id="rId12224" display="http://football6.myfantasyleague.com/2013/player?L=59380&amp;P=9821&amp;YEAR=2012"/>
    <hyperlink ref="F863" r:id="rId12225" display="http://football6.myfantasyleague.com/2013/detailed?L=59380&amp;W=1&amp;P=9821&amp;YEAR=2012"/>
    <hyperlink ref="G863" r:id="rId12226" display="http://football6.myfantasyleague.com/2013/detailed?L=59380&amp;W=2&amp;P=9821&amp;YEAR=2012"/>
    <hyperlink ref="H863" r:id="rId12227" display="http://football6.myfantasyleague.com/2013/detailed?L=59380&amp;W=3&amp;P=9821&amp;YEAR=2012"/>
    <hyperlink ref="I863" r:id="rId12228" display="http://football6.myfantasyleague.com/2013/detailed?L=59380&amp;W=4&amp;P=9821&amp;YEAR=2012"/>
    <hyperlink ref="K863" r:id="rId12229" display="http://football6.myfantasyleague.com/2013/detailed?L=59380&amp;W=6&amp;P=9821&amp;YEAR=2012"/>
    <hyperlink ref="L863" r:id="rId12230" display="http://football6.myfantasyleague.com/2013/detailed?L=59380&amp;W=7&amp;P=9821&amp;YEAR=2012"/>
    <hyperlink ref="M863" r:id="rId12231" display="http://football6.myfantasyleague.com/2013/detailed?L=59380&amp;W=8&amp;P=9821&amp;YEAR=2012"/>
    <hyperlink ref="N863" r:id="rId12232" display="http://football6.myfantasyleague.com/2013/detailed?L=59380&amp;W=9&amp;P=9821&amp;YEAR=2012"/>
    <hyperlink ref="O863" r:id="rId12233" display="http://football6.myfantasyleague.com/2013/detailed?L=59380&amp;W=10&amp;P=9821&amp;YEAR=2012"/>
    <hyperlink ref="P863" r:id="rId12234" display="http://football6.myfantasyleague.com/2013/detailed?L=59380&amp;W=11&amp;P=9821&amp;YEAR=2012"/>
    <hyperlink ref="Q863" r:id="rId12235" display="http://football6.myfantasyleague.com/2013/detailed?L=59380&amp;W=12&amp;P=9821&amp;YEAR=2012"/>
    <hyperlink ref="C864" r:id="rId12236" tooltip="Week 1: at Chargers Mon 7:20 p.m. PT" display="http://football6.myfantasyleague.com/2013/player?L=59380&amp;P=10329"/>
    <hyperlink ref="D864" r:id="rId12237" display="http://football6.myfantasyleague.com/2013/player?L=59380&amp;P=10329&amp;YEAR=2012"/>
    <hyperlink ref="I864" r:id="rId12238" display="http://football6.myfantasyleague.com/2013/detailed?L=59380&amp;W=4&amp;P=10329&amp;YEAR=2012"/>
    <hyperlink ref="P864" r:id="rId12239" display="http://football6.myfantasyleague.com/2013/detailed?L=59380&amp;W=11&amp;P=10329&amp;YEAR=2012"/>
    <hyperlink ref="Q864" r:id="rId12240" display="http://football6.myfantasyleague.com/2013/detailed?L=59380&amp;W=12&amp;P=10329&amp;YEAR=2012"/>
    <hyperlink ref="R864" r:id="rId12241" display="http://football6.myfantasyleague.com/2013/detailed?L=59380&amp;W=13&amp;P=10329&amp;YEAR=2012"/>
    <hyperlink ref="C865" r:id="rId12242" tooltip="Week 1: at Broncos Thu 5:30 p.m. PT" display="http://football6.myfantasyleague.com/2013/player?L=59380&amp;P=10549"/>
    <hyperlink ref="D865" r:id="rId12243" display="http://football6.myfantasyleague.com/2013/player?L=59380&amp;P=10549&amp;YEAR=2012"/>
    <hyperlink ref="F865" r:id="rId12244" display="http://football6.myfantasyleague.com/2013/detailed?L=59380&amp;W=1&amp;P=10549&amp;YEAR=2012"/>
    <hyperlink ref="G865" r:id="rId12245" display="http://football6.myfantasyleague.com/2013/detailed?L=59380&amp;W=2&amp;P=10549&amp;YEAR=2012"/>
    <hyperlink ref="H865" r:id="rId12246" display="http://football6.myfantasyleague.com/2013/detailed?L=59380&amp;W=3&amp;P=10549&amp;YEAR=2012"/>
    <hyperlink ref="I865" r:id="rId12247" display="http://football6.myfantasyleague.com/2013/detailed?L=59380&amp;W=4&amp;P=10549&amp;YEAR=2012"/>
    <hyperlink ref="J865" r:id="rId12248" display="http://football6.myfantasyleague.com/2013/detailed?L=59380&amp;W=5&amp;P=10549&amp;YEAR=2012"/>
    <hyperlink ref="K865" r:id="rId12249" display="http://football6.myfantasyleague.com/2013/detailed?L=59380&amp;W=6&amp;P=10549&amp;YEAR=2012"/>
    <hyperlink ref="L865" r:id="rId12250" display="http://football6.myfantasyleague.com/2013/detailed?L=59380&amp;W=7&amp;P=10549&amp;YEAR=2012"/>
    <hyperlink ref="N865" r:id="rId12251" display="http://football6.myfantasyleague.com/2013/detailed?L=59380&amp;W=9&amp;P=10549&amp;YEAR=2012"/>
    <hyperlink ref="O865" r:id="rId12252" display="http://football6.myfantasyleague.com/2013/detailed?L=59380&amp;W=10&amp;P=10549&amp;YEAR=2012"/>
    <hyperlink ref="P865" r:id="rId12253" display="http://football6.myfantasyleague.com/2013/detailed?L=59380&amp;W=11&amp;P=10549&amp;YEAR=2012"/>
    <hyperlink ref="Q865" r:id="rId12254" display="http://football6.myfantasyleague.com/2013/detailed?L=59380&amp;W=12&amp;P=10549&amp;YEAR=2012"/>
    <hyperlink ref="R865" r:id="rId12255" display="http://football6.myfantasyleague.com/2013/detailed?L=59380&amp;W=13&amp;P=10549&amp;YEAR=2012"/>
    <hyperlink ref="S865" r:id="rId12256" display="http://football6.myfantasyleague.com/2013/detailed?L=59380&amp;W=14&amp;P=10549&amp;YEAR=2012"/>
    <hyperlink ref="T865" r:id="rId12257" display="http://football6.myfantasyleague.com/2013/detailed?L=59380&amp;W=15&amp;P=10549&amp;YEAR=2012"/>
    <hyperlink ref="C866" r:id="rId12258" tooltip="Week 1: vs Bengals Sun 10:00 a.m. PT" display="http://football6.myfantasyleague.com/2013/player?L=59380&amp;P=10805"/>
    <hyperlink ref="D866" r:id="rId12259" display="http://football6.myfantasyleague.com/2013/player?L=59380&amp;P=10805&amp;YEAR=2012"/>
    <hyperlink ref="F866" r:id="rId12260" display="http://football6.myfantasyleague.com/2013/detailed?L=59380&amp;W=1&amp;P=10805&amp;YEAR=2012"/>
    <hyperlink ref="G866" r:id="rId12261" display="http://football6.myfantasyleague.com/2013/detailed?L=59380&amp;W=2&amp;P=10805&amp;YEAR=2012"/>
    <hyperlink ref="H866" r:id="rId12262" display="http://football6.myfantasyleague.com/2013/detailed?L=59380&amp;W=3&amp;P=10805&amp;YEAR=2012"/>
    <hyperlink ref="I866" r:id="rId12263" display="http://football6.myfantasyleague.com/2013/detailed?L=59380&amp;W=4&amp;P=10805&amp;YEAR=2012"/>
    <hyperlink ref="J866" r:id="rId12264" display="http://football6.myfantasyleague.com/2013/detailed?L=59380&amp;W=5&amp;P=10805&amp;YEAR=2012"/>
    <hyperlink ref="L866" r:id="rId12265" display="http://football6.myfantasyleague.com/2013/detailed?L=59380&amp;W=7&amp;P=10805&amp;YEAR=2012"/>
    <hyperlink ref="M866" r:id="rId12266" display="http://football6.myfantasyleague.com/2013/detailed?L=59380&amp;W=8&amp;P=10805&amp;YEAR=2012"/>
    <hyperlink ref="N866" r:id="rId12267" display="http://football6.myfantasyleague.com/2013/detailed?L=59380&amp;W=9&amp;P=10805&amp;YEAR=2012"/>
    <hyperlink ref="O866" r:id="rId12268" display="http://football6.myfantasyleague.com/2013/detailed?L=59380&amp;W=10&amp;P=10805&amp;YEAR=2012"/>
    <hyperlink ref="Q866" r:id="rId12269" display="http://football6.myfantasyleague.com/2013/detailed?L=59380&amp;W=12&amp;P=10805&amp;YEAR=2012"/>
    <hyperlink ref="R866" r:id="rId12270" display="http://football6.myfantasyleague.com/2013/detailed?L=59380&amp;W=13&amp;P=10805&amp;YEAR=2012"/>
    <hyperlink ref="S866" r:id="rId12271" display="http://football6.myfantasyleague.com/2013/detailed?L=59380&amp;W=14&amp;P=10805&amp;YEAR=2012"/>
    <hyperlink ref="U866" r:id="rId12272" display="http://football6.myfantasyleague.com/2013/detailed?L=59380&amp;W=16&amp;P=10805&amp;YEAR=2012"/>
    <hyperlink ref="V866" r:id="rId12273" display="http://football6.myfantasyleague.com/2013/detailed?L=59380&amp;W=17&amp;P=10805&amp;YEAR=2012"/>
    <hyperlink ref="C867" r:id="rId12274" tooltip="Week 1: at Jaguars Sun 10:00 a.m. PT" display="http://football6.myfantasyleague.com/2013/player?L=59380&amp;P=9856"/>
    <hyperlink ref="D867" r:id="rId12275" display="http://football6.myfantasyleague.com/2013/player?L=59380&amp;P=9856&amp;YEAR=2012"/>
    <hyperlink ref="F867" r:id="rId12276" display="http://football6.myfantasyleague.com/2013/detailed?L=59380&amp;W=1&amp;P=9856&amp;YEAR=2012"/>
    <hyperlink ref="G867" r:id="rId12277" display="http://football6.myfantasyleague.com/2013/detailed?L=59380&amp;W=2&amp;P=9856&amp;YEAR=2012"/>
    <hyperlink ref="H867" r:id="rId12278" display="http://football6.myfantasyleague.com/2013/detailed?L=59380&amp;W=3&amp;P=9856&amp;YEAR=2012"/>
    <hyperlink ref="I867" r:id="rId12279" display="http://football6.myfantasyleague.com/2013/detailed?L=59380&amp;W=4&amp;P=9856&amp;YEAR=2012"/>
    <hyperlink ref="J867" r:id="rId12280" display="http://football6.myfantasyleague.com/2013/detailed?L=59380&amp;W=5&amp;P=9856&amp;YEAR=2012"/>
    <hyperlink ref="K867" r:id="rId12281" display="http://football6.myfantasyleague.com/2013/detailed?L=59380&amp;W=6&amp;P=9856&amp;YEAR=2012"/>
    <hyperlink ref="M867" r:id="rId12282" display="http://football6.myfantasyleague.com/2013/detailed?L=59380&amp;W=8&amp;P=9856&amp;YEAR=2012"/>
    <hyperlink ref="N867" r:id="rId12283" display="http://football6.myfantasyleague.com/2013/detailed?L=59380&amp;W=9&amp;P=9856&amp;YEAR=2012"/>
    <hyperlink ref="O867" r:id="rId12284" display="http://football6.myfantasyleague.com/2013/detailed?L=59380&amp;W=10&amp;P=9856&amp;YEAR=2012"/>
    <hyperlink ref="P867" r:id="rId12285" display="http://football6.myfantasyleague.com/2013/detailed?L=59380&amp;W=11&amp;P=9856&amp;YEAR=2012"/>
    <hyperlink ref="Q867" r:id="rId12286" display="http://football6.myfantasyleague.com/2013/detailed?L=59380&amp;W=12&amp;P=9856&amp;YEAR=2012"/>
    <hyperlink ref="R867" r:id="rId12287" display="http://football6.myfantasyleague.com/2013/detailed?L=59380&amp;W=13&amp;P=9856&amp;YEAR=2012"/>
    <hyperlink ref="S867" r:id="rId12288" display="http://football6.myfantasyleague.com/2013/detailed?L=59380&amp;W=14&amp;P=9856&amp;YEAR=2012"/>
    <hyperlink ref="T867" r:id="rId12289" display="http://football6.myfantasyleague.com/2013/detailed?L=59380&amp;W=15&amp;P=9856&amp;YEAR=2012"/>
    <hyperlink ref="U867" r:id="rId12290" display="http://football6.myfantasyleague.com/2013/detailed?L=59380&amp;W=16&amp;P=9856&amp;YEAR=2012"/>
    <hyperlink ref="V867" r:id="rId12291" display="http://football6.myfantasyleague.com/2013/detailed?L=59380&amp;W=17&amp;P=9856&amp;YEAR=2012"/>
    <hyperlink ref="C868" r:id="rId12292" tooltip="Week 1: at Bills Sun 10:00 a.m. PT" display="http://football6.myfantasyleague.com/2013/player?L=59380&amp;P=9846"/>
    <hyperlink ref="D868" r:id="rId12293" display="http://football6.myfantasyleague.com/2013/player?L=59380&amp;P=9846&amp;YEAR=2012"/>
    <hyperlink ref="F868" r:id="rId12294" display="http://football6.myfantasyleague.com/2013/detailed?L=59380&amp;W=1&amp;P=9846&amp;YEAR=2012"/>
    <hyperlink ref="G868" r:id="rId12295" display="http://football6.myfantasyleague.com/2013/detailed?L=59380&amp;W=2&amp;P=9846&amp;YEAR=2012"/>
    <hyperlink ref="H868" r:id="rId12296" display="http://football6.myfantasyleague.com/2013/detailed?L=59380&amp;W=3&amp;P=9846&amp;YEAR=2012"/>
    <hyperlink ref="I868" r:id="rId12297" display="http://football6.myfantasyleague.com/2013/detailed?L=59380&amp;W=4&amp;P=9846&amp;YEAR=2012"/>
    <hyperlink ref="J868" r:id="rId12298" display="http://football6.myfantasyleague.com/2013/detailed?L=59380&amp;W=5&amp;P=9846&amp;YEAR=2012"/>
    <hyperlink ref="K868" r:id="rId12299" display="http://football6.myfantasyleague.com/2013/detailed?L=59380&amp;W=6&amp;P=9846&amp;YEAR=2012"/>
    <hyperlink ref="L868" r:id="rId12300" display="http://football6.myfantasyleague.com/2013/detailed?L=59380&amp;W=7&amp;P=9846&amp;YEAR=2012"/>
    <hyperlink ref="M868" r:id="rId12301" display="http://football6.myfantasyleague.com/2013/detailed?L=59380&amp;W=8&amp;P=9846&amp;YEAR=2012"/>
    <hyperlink ref="O868" r:id="rId12302" display="http://football6.myfantasyleague.com/2013/detailed?L=59380&amp;W=10&amp;P=9846&amp;YEAR=2012"/>
    <hyperlink ref="P868" r:id="rId12303" display="http://football6.myfantasyleague.com/2013/detailed?L=59380&amp;W=11&amp;P=9846&amp;YEAR=2012"/>
    <hyperlink ref="Q868" r:id="rId12304" display="http://football6.myfantasyleague.com/2013/detailed?L=59380&amp;W=12&amp;P=9846&amp;YEAR=2012"/>
    <hyperlink ref="R868" r:id="rId12305" display="http://football6.myfantasyleague.com/2013/detailed?L=59380&amp;W=13&amp;P=9846&amp;YEAR=2012"/>
    <hyperlink ref="S868" r:id="rId12306" display="http://football6.myfantasyleague.com/2013/detailed?L=59380&amp;W=14&amp;P=9846&amp;YEAR=2012"/>
    <hyperlink ref="T868" r:id="rId12307" display="http://football6.myfantasyleague.com/2013/detailed?L=59380&amp;W=15&amp;P=9846&amp;YEAR=2012"/>
    <hyperlink ref="U868" r:id="rId12308" display="http://football6.myfantasyleague.com/2013/detailed?L=59380&amp;W=16&amp;P=9846&amp;YEAR=2012"/>
    <hyperlink ref="V868" r:id="rId12309" display="http://football6.myfantasyleague.com/2013/detailed?L=59380&amp;W=17&amp;P=9846&amp;YEAR=2012"/>
    <hyperlink ref="W868" r:id="rId12310" tooltip="Franchise home page" display="http://football6.myfantasyleague.com/2013/options?L=59380&amp;F=0004&amp;O=07"/>
    <hyperlink ref="C869" r:id="rId12311" tooltip="Week 1: at Steelers Sun 10:00 a.m. PT" display="http://football6.myfantasyleague.com/2013/player?L=59380&amp;P=9633"/>
    <hyperlink ref="D869" r:id="rId12312" display="http://football6.myfantasyleague.com/2013/player?L=59380&amp;P=9633&amp;YEAR=2012"/>
    <hyperlink ref="F869" r:id="rId12313" display="http://football6.myfantasyleague.com/2013/detailed?L=59380&amp;W=1&amp;P=9633&amp;YEAR=2012"/>
    <hyperlink ref="G869" r:id="rId12314" display="http://football6.myfantasyleague.com/2013/detailed?L=59380&amp;W=2&amp;P=9633&amp;YEAR=2012"/>
    <hyperlink ref="H869" r:id="rId12315" display="http://football6.myfantasyleague.com/2013/detailed?L=59380&amp;W=3&amp;P=9633&amp;YEAR=2012"/>
    <hyperlink ref="I869" r:id="rId12316" display="http://football6.myfantasyleague.com/2013/detailed?L=59380&amp;W=4&amp;P=9633&amp;YEAR=2012"/>
    <hyperlink ref="J869" r:id="rId12317" display="http://football6.myfantasyleague.com/2013/detailed?L=59380&amp;W=5&amp;P=9633&amp;YEAR=2012"/>
    <hyperlink ref="K869" r:id="rId12318" display="http://football6.myfantasyleague.com/2013/detailed?L=59380&amp;W=6&amp;P=9633&amp;YEAR=2012"/>
    <hyperlink ref="L869" r:id="rId12319" display="http://football6.myfantasyleague.com/2013/detailed?L=59380&amp;W=7&amp;P=9633&amp;YEAR=2012"/>
    <hyperlink ref="M869" r:id="rId12320" display="http://football6.myfantasyleague.com/2013/detailed?L=59380&amp;W=8&amp;P=9633&amp;YEAR=2012"/>
    <hyperlink ref="N869" r:id="rId12321" display="http://football6.myfantasyleague.com/2013/detailed?L=59380&amp;W=9&amp;P=9633&amp;YEAR=2012"/>
    <hyperlink ref="O869" r:id="rId12322" display="http://football6.myfantasyleague.com/2013/detailed?L=59380&amp;W=10&amp;P=9633&amp;YEAR=2012"/>
    <hyperlink ref="Q869" r:id="rId12323" display="http://football6.myfantasyleague.com/2013/detailed?L=59380&amp;W=12&amp;P=9633&amp;YEAR=2012"/>
    <hyperlink ref="R869" r:id="rId12324" display="http://football6.myfantasyleague.com/2013/detailed?L=59380&amp;W=13&amp;P=9633&amp;YEAR=2012"/>
    <hyperlink ref="S869" r:id="rId12325" display="http://football6.myfantasyleague.com/2013/detailed?L=59380&amp;W=14&amp;P=9633&amp;YEAR=2012"/>
    <hyperlink ref="T869" r:id="rId12326" display="http://football6.myfantasyleague.com/2013/detailed?L=59380&amp;W=15&amp;P=9633&amp;YEAR=2012"/>
    <hyperlink ref="U869" r:id="rId12327" display="http://football6.myfantasyleague.com/2013/detailed?L=59380&amp;W=16&amp;P=9633&amp;YEAR=2012"/>
    <hyperlink ref="V869" r:id="rId12328" display="http://football6.myfantasyleague.com/2013/detailed?L=59380&amp;W=17&amp;P=9633&amp;YEAR=2012"/>
    <hyperlink ref="W869" r:id="rId12329" tooltip="Franchise home page" display="http://football6.myfantasyleague.com/2013/options?L=59380&amp;F=0007&amp;O=07"/>
    <hyperlink ref="C870" r:id="rId12330" tooltip="Week 1: vs Falcons Sun 10:00 a.m. PT" display="http://football6.myfantasyleague.com/2013/player?L=59380&amp;P=7496"/>
    <hyperlink ref="D870" r:id="rId12331" display="http://football6.myfantasyleague.com/2013/player?L=59380&amp;P=7496&amp;YEAR=2012"/>
    <hyperlink ref="H870" r:id="rId12332" display="http://football6.myfantasyleague.com/2013/detailed?L=59380&amp;W=3&amp;P=7496&amp;YEAR=2012"/>
    <hyperlink ref="T870" r:id="rId12333" display="http://football6.myfantasyleague.com/2013/detailed?L=59380&amp;W=15&amp;P=7496&amp;YEAR=2012"/>
    <hyperlink ref="C871" r:id="rId12334" tooltip="Week 1: at Panthers Sun 10:00 a.m. PT" display="http://football6.myfantasyleague.com/2013/player?L=59380&amp;P=9982"/>
    <hyperlink ref="D871" r:id="rId12335" display="http://football6.myfantasyleague.com/2013/player?L=59380&amp;P=9982&amp;YEAR=2012"/>
    <hyperlink ref="F871" r:id="rId12336" display="http://football6.myfantasyleague.com/2013/detailed?L=59380&amp;W=1&amp;P=9982&amp;YEAR=2012"/>
    <hyperlink ref="G871" r:id="rId12337" display="http://football6.myfantasyleague.com/2013/detailed?L=59380&amp;W=2&amp;P=9982&amp;YEAR=2012"/>
    <hyperlink ref="H871" r:id="rId12338" display="http://football6.myfantasyleague.com/2013/detailed?L=59380&amp;W=3&amp;P=9982&amp;YEAR=2012"/>
    <hyperlink ref="I871" r:id="rId12339" display="http://football6.myfantasyleague.com/2013/detailed?L=59380&amp;W=4&amp;P=9982&amp;YEAR=2012"/>
    <hyperlink ref="J871" r:id="rId12340" display="http://football6.myfantasyleague.com/2013/detailed?L=59380&amp;W=5&amp;P=9982&amp;YEAR=2012"/>
    <hyperlink ref="K871" r:id="rId12341" display="http://football6.myfantasyleague.com/2013/detailed?L=59380&amp;W=6&amp;P=9982&amp;YEAR=2012"/>
    <hyperlink ref="L871" r:id="rId12342" display="http://football6.myfantasyleague.com/2013/detailed?L=59380&amp;W=7&amp;P=9982&amp;YEAR=2012"/>
    <hyperlink ref="M871" r:id="rId12343" display="http://football6.myfantasyleague.com/2013/detailed?L=59380&amp;W=8&amp;P=9982&amp;YEAR=2012"/>
    <hyperlink ref="N871" r:id="rId12344" display="http://football6.myfantasyleague.com/2013/detailed?L=59380&amp;W=9&amp;P=9982&amp;YEAR=2012"/>
    <hyperlink ref="O871" r:id="rId12345" display="http://football6.myfantasyleague.com/2013/detailed?L=59380&amp;W=10&amp;P=9982&amp;YEAR=2012"/>
    <hyperlink ref="Q871" r:id="rId12346" display="http://football6.myfantasyleague.com/2013/detailed?L=59380&amp;W=12&amp;P=9982&amp;YEAR=2012"/>
    <hyperlink ref="R871" r:id="rId12347" display="http://football6.myfantasyleague.com/2013/detailed?L=59380&amp;W=13&amp;P=9982&amp;YEAR=2012"/>
    <hyperlink ref="S871" r:id="rId12348" display="http://football6.myfantasyleague.com/2013/detailed?L=59380&amp;W=14&amp;P=9982&amp;YEAR=2012"/>
    <hyperlink ref="T871" r:id="rId12349" display="http://football6.myfantasyleague.com/2013/detailed?L=59380&amp;W=15&amp;P=9982&amp;YEAR=2012"/>
    <hyperlink ref="U871" r:id="rId12350" display="http://football6.myfantasyleague.com/2013/detailed?L=59380&amp;W=16&amp;P=9982&amp;YEAR=2012"/>
    <hyperlink ref="V871" r:id="rId12351" display="http://football6.myfantasyleague.com/2013/detailed?L=59380&amp;W=17&amp;P=9982&amp;YEAR=2012"/>
    <hyperlink ref="C872" r:id="rId12352" tooltip="Week 1: vs Packers Sun 1:25 p.m. PT" display="http://football6.myfantasyleague.com/2013/player?L=59380&amp;P=9899"/>
    <hyperlink ref="D872" r:id="rId12353" display="http://football6.myfantasyleague.com/2013/player?L=59380&amp;P=9899&amp;YEAR=2012"/>
    <hyperlink ref="Q872" r:id="rId12354" display="http://football6.myfantasyleague.com/2013/detailed?L=59380&amp;W=12&amp;P=9899&amp;YEAR=2012"/>
    <hyperlink ref="S872" r:id="rId12355" display="http://football6.myfantasyleague.com/2013/detailed?L=59380&amp;W=14&amp;P=9899&amp;YEAR=2012"/>
    <hyperlink ref="U872" r:id="rId12356" display="http://football6.myfantasyleague.com/2013/detailed?L=59380&amp;W=16&amp;P=9899&amp;YEAR=2012"/>
    <hyperlink ref="C873" r:id="rId12357" tooltip="Week 1: at Jets Sun 10:00 a.m. PT" display="http://football6.myfantasyleague.com/2013/player?L=59380&amp;P=9819"/>
    <hyperlink ref="D873" r:id="rId12358" display="http://football6.myfantasyleague.com/2013/player?L=59380&amp;P=9819&amp;YEAR=2012"/>
    <hyperlink ref="F873" r:id="rId12359" display="http://football6.myfantasyleague.com/2013/detailed?L=59380&amp;W=1&amp;P=9819&amp;YEAR=2012"/>
    <hyperlink ref="G873" r:id="rId12360" display="http://football6.myfantasyleague.com/2013/detailed?L=59380&amp;W=2&amp;P=9819&amp;YEAR=2012"/>
    <hyperlink ref="H873" r:id="rId12361" display="http://football6.myfantasyleague.com/2013/detailed?L=59380&amp;W=3&amp;P=9819&amp;YEAR=2012"/>
    <hyperlink ref="I873" r:id="rId12362" display="http://football6.myfantasyleague.com/2013/detailed?L=59380&amp;W=4&amp;P=9819&amp;YEAR=2012"/>
    <hyperlink ref="K873" r:id="rId12363" display="http://football6.myfantasyleague.com/2013/detailed?L=59380&amp;W=6&amp;P=9819&amp;YEAR=2012"/>
    <hyperlink ref="L873" r:id="rId12364" display="http://football6.myfantasyleague.com/2013/detailed?L=59380&amp;W=7&amp;P=9819&amp;YEAR=2012"/>
    <hyperlink ref="M873" r:id="rId12365" display="http://football6.myfantasyleague.com/2013/detailed?L=59380&amp;W=8&amp;P=9819&amp;YEAR=2012"/>
    <hyperlink ref="N873" r:id="rId12366" display="http://football6.myfantasyleague.com/2013/detailed?L=59380&amp;W=9&amp;P=9819&amp;YEAR=2012"/>
    <hyperlink ref="O873" r:id="rId12367" display="http://football6.myfantasyleague.com/2013/detailed?L=59380&amp;W=10&amp;P=9819&amp;YEAR=2012"/>
    <hyperlink ref="P873" r:id="rId12368" display="http://football6.myfantasyleague.com/2013/detailed?L=59380&amp;W=11&amp;P=9819&amp;YEAR=2012"/>
    <hyperlink ref="Q873" r:id="rId12369" display="http://football6.myfantasyleague.com/2013/detailed?L=59380&amp;W=12&amp;P=9819&amp;YEAR=2012"/>
    <hyperlink ref="R873" r:id="rId12370" display="http://football6.myfantasyleague.com/2013/detailed?L=59380&amp;W=13&amp;P=9819&amp;YEAR=2012"/>
    <hyperlink ref="S873" r:id="rId12371" display="http://football6.myfantasyleague.com/2013/detailed?L=59380&amp;W=14&amp;P=9819&amp;YEAR=2012"/>
    <hyperlink ref="T873" r:id="rId12372" display="http://football6.myfantasyleague.com/2013/detailed?L=59380&amp;W=15&amp;P=9819&amp;YEAR=2012"/>
    <hyperlink ref="U873" r:id="rId12373" display="http://football6.myfantasyleague.com/2013/detailed?L=59380&amp;W=16&amp;P=9819&amp;YEAR=2012"/>
    <hyperlink ref="V873" r:id="rId12374" display="http://football6.myfantasyleague.com/2013/detailed?L=59380&amp;W=17&amp;P=9819&amp;YEAR=2012"/>
    <hyperlink ref="C874" r:id="rId12375" tooltip="Week 1: vs Titans Sun 10:00 a.m. PT" display="http://football6.myfantasyleague.com/2013/player?L=59380&amp;P=11133"/>
    <hyperlink ref="D874" r:id="rId12376" display="http://football6.myfantasyleague.com/2013/player?L=59380&amp;P=11133&amp;YEAR=2012"/>
    <hyperlink ref="V874" r:id="rId12377" display="http://football6.myfantasyleague.com/2013/detailed?L=59380&amp;W=17&amp;P=11133&amp;YEAR=2012"/>
    <hyperlink ref="C875" r:id="rId12378" tooltip="Week 1: at Redskins Mon 4:10 p.m. PT" display="http://football6.myfantasyleague.com/2013/player?L=59380&amp;P=9448"/>
    <hyperlink ref="D875" r:id="rId12379" display="http://football6.myfantasyleague.com/2013/player?L=59380&amp;P=9448&amp;YEAR=2012"/>
    <hyperlink ref="F875" r:id="rId12380" display="http://football6.myfantasyleague.com/2013/detailed?L=59380&amp;W=1&amp;P=9448&amp;YEAR=2012"/>
    <hyperlink ref="G875" r:id="rId12381" display="http://football6.myfantasyleague.com/2013/detailed?L=59380&amp;W=2&amp;P=9448&amp;YEAR=2012"/>
    <hyperlink ref="H875" r:id="rId12382" display="http://football6.myfantasyleague.com/2013/detailed?L=59380&amp;W=3&amp;P=9448&amp;YEAR=2012"/>
    <hyperlink ref="I875" r:id="rId12383" display="http://football6.myfantasyleague.com/2013/detailed?L=59380&amp;W=4&amp;P=9448&amp;YEAR=2012"/>
    <hyperlink ref="J875" r:id="rId12384" display="http://football6.myfantasyleague.com/2013/detailed?L=59380&amp;W=5&amp;P=9448&amp;YEAR=2012"/>
    <hyperlink ref="K875" r:id="rId12385" display="http://football6.myfantasyleague.com/2013/detailed?L=59380&amp;W=6&amp;P=9448&amp;YEAR=2012"/>
    <hyperlink ref="M875" r:id="rId12386" display="http://football6.myfantasyleague.com/2013/detailed?L=59380&amp;W=8&amp;P=9448&amp;YEAR=2012"/>
    <hyperlink ref="N875" r:id="rId12387" display="http://football6.myfantasyleague.com/2013/detailed?L=59380&amp;W=9&amp;P=9448&amp;YEAR=2012"/>
    <hyperlink ref="O875" r:id="rId12388" display="http://football6.myfantasyleague.com/2013/detailed?L=59380&amp;W=10&amp;P=9448&amp;YEAR=2012"/>
    <hyperlink ref="P875" r:id="rId12389" display="http://football6.myfantasyleague.com/2013/detailed?L=59380&amp;W=11&amp;P=9448&amp;YEAR=2012"/>
    <hyperlink ref="U875" r:id="rId12390" display="http://football6.myfantasyleague.com/2013/detailed?L=59380&amp;W=16&amp;P=9448&amp;YEAR=2012"/>
    <hyperlink ref="V875" r:id="rId12391" display="http://football6.myfantasyleague.com/2013/detailed?L=59380&amp;W=17&amp;P=9448&amp;YEAR=2012"/>
    <hyperlink ref="W875" r:id="rId12392" tooltip="Franchise home page" display="http://football6.myfantasyleague.com/2013/options?L=59380&amp;F=0005&amp;O=07"/>
    <hyperlink ref="C876" r:id="rId12393" tooltip="Week 1: vs Giants Sun 5:30 p.m. PT" display="http://football6.myfantasyleague.com/2013/player?L=59380&amp;P=10112"/>
    <hyperlink ref="D876" r:id="rId12394" display="http://football6.myfantasyleague.com/2013/player?L=59380&amp;P=10112&amp;YEAR=2012"/>
    <hyperlink ref="G876" r:id="rId12395" display="http://football6.myfantasyleague.com/2013/detailed?L=59380&amp;W=2&amp;P=10112&amp;YEAR=2012"/>
    <hyperlink ref="H876" r:id="rId12396" display="http://football6.myfantasyleague.com/2013/detailed?L=59380&amp;W=3&amp;P=10112&amp;YEAR=2012"/>
    <hyperlink ref="I876" r:id="rId12397" display="http://football6.myfantasyleague.com/2013/detailed?L=59380&amp;W=4&amp;P=10112&amp;YEAR=2012"/>
    <hyperlink ref="K876" r:id="rId12398" display="http://football6.myfantasyleague.com/2013/detailed?L=59380&amp;W=6&amp;P=10112&amp;YEAR=2012"/>
    <hyperlink ref="L876" r:id="rId12399" display="http://football6.myfantasyleague.com/2013/detailed?L=59380&amp;W=7&amp;P=10112&amp;YEAR=2012"/>
    <hyperlink ref="M876" r:id="rId12400" display="http://football6.myfantasyleague.com/2013/detailed?L=59380&amp;W=8&amp;P=10112&amp;YEAR=2012"/>
    <hyperlink ref="N876" r:id="rId12401" display="http://football6.myfantasyleague.com/2013/detailed?L=59380&amp;W=9&amp;P=10112&amp;YEAR=2012"/>
    <hyperlink ref="O876" r:id="rId12402" display="http://football6.myfantasyleague.com/2013/detailed?L=59380&amp;W=10&amp;P=10112&amp;YEAR=2012"/>
    <hyperlink ref="P876" r:id="rId12403" display="http://football6.myfantasyleague.com/2013/detailed?L=59380&amp;W=11&amp;P=10112&amp;YEAR=2012"/>
    <hyperlink ref="Q876" r:id="rId12404" display="http://football6.myfantasyleague.com/2013/detailed?L=59380&amp;W=12&amp;P=10112&amp;YEAR=2012"/>
    <hyperlink ref="R876" r:id="rId12405" display="http://football6.myfantasyleague.com/2013/detailed?L=59380&amp;W=13&amp;P=10112&amp;YEAR=2012"/>
    <hyperlink ref="S876" r:id="rId12406" display="http://football6.myfantasyleague.com/2013/detailed?L=59380&amp;W=14&amp;P=10112&amp;YEAR=2012"/>
    <hyperlink ref="T876" r:id="rId12407" display="http://football6.myfantasyleague.com/2013/detailed?L=59380&amp;W=15&amp;P=10112&amp;YEAR=2012"/>
    <hyperlink ref="U876" r:id="rId12408" display="http://football6.myfantasyleague.com/2013/detailed?L=59380&amp;W=16&amp;P=10112&amp;YEAR=2012"/>
    <hyperlink ref="V876" r:id="rId12409" display="http://football6.myfantasyleague.com/2013/detailed?L=59380&amp;W=17&amp;P=10112&amp;YEAR=2012"/>
    <hyperlink ref="C877" r:id="rId12410" tooltip="Week 1: at Panthers Sun 10:00 a.m. PT" display="http://football6.myfantasyleague.com/2013/player?L=59380&amp;P=8548"/>
    <hyperlink ref="D877" r:id="rId12411" display="http://football6.myfantasyleague.com/2013/player?L=59380&amp;P=8548&amp;YEAR=2012"/>
    <hyperlink ref="F877" r:id="rId12412" display="http://football6.myfantasyleague.com/2013/detailed?L=59380&amp;W=1&amp;P=8548&amp;YEAR=2012"/>
    <hyperlink ref="J877" r:id="rId12413" display="http://football6.myfantasyleague.com/2013/detailed?L=59380&amp;W=5&amp;P=8548&amp;YEAR=2012"/>
    <hyperlink ref="K877" r:id="rId12414" display="http://football6.myfantasyleague.com/2013/detailed?L=59380&amp;W=6&amp;P=8548&amp;YEAR=2012"/>
    <hyperlink ref="M877" r:id="rId12415" display="http://football6.myfantasyleague.com/2013/detailed?L=59380&amp;W=8&amp;P=8548&amp;YEAR=2012"/>
    <hyperlink ref="O877" r:id="rId12416" display="http://football6.myfantasyleague.com/2013/detailed?L=59380&amp;W=10&amp;P=8548&amp;YEAR=2012"/>
    <hyperlink ref="Q877" r:id="rId12417" display="http://football6.myfantasyleague.com/2013/detailed?L=59380&amp;W=12&amp;P=8548&amp;YEAR=2012"/>
    <hyperlink ref="R877" r:id="rId12418" display="http://football6.myfantasyleague.com/2013/detailed?L=59380&amp;W=13&amp;P=8548&amp;YEAR=2012"/>
    <hyperlink ref="S877" r:id="rId12419" display="http://football6.myfantasyleague.com/2013/detailed?L=59380&amp;W=14&amp;P=8548&amp;YEAR=2012"/>
    <hyperlink ref="T877" r:id="rId12420" display="http://football6.myfantasyleague.com/2013/detailed?L=59380&amp;W=15&amp;P=8548&amp;YEAR=2012"/>
    <hyperlink ref="U877" r:id="rId12421" display="http://football6.myfantasyleague.com/2013/detailed?L=59380&amp;W=16&amp;P=8548&amp;YEAR=2012"/>
    <hyperlink ref="V877" r:id="rId12422" display="http://football6.myfantasyleague.com/2013/detailed?L=59380&amp;W=17&amp;P=8548&amp;YEAR=2012"/>
    <hyperlink ref="C878" r:id="rId12423" tooltip="Week 1: Bye" display="http://football6.myfantasyleague.com/2013/player?L=59380&amp;P=8820"/>
    <hyperlink ref="D878" r:id="rId12424" display="http://football6.myfantasyleague.com/2013/player?L=59380&amp;P=8820&amp;YEAR=2012"/>
    <hyperlink ref="F878" r:id="rId12425" display="http://football6.myfantasyleague.com/2013/detailed?L=59380&amp;W=1&amp;P=8820&amp;YEAR=2012"/>
    <hyperlink ref="G878" r:id="rId12426" display="http://football6.myfantasyleague.com/2013/detailed?L=59380&amp;W=2&amp;P=8820&amp;YEAR=2012"/>
    <hyperlink ref="H878" r:id="rId12427" display="http://football6.myfantasyleague.com/2013/detailed?L=59380&amp;W=3&amp;P=8820&amp;YEAR=2012"/>
    <hyperlink ref="I878" r:id="rId12428" display="http://football6.myfantasyleague.com/2013/detailed?L=59380&amp;W=4&amp;P=8820&amp;YEAR=2012"/>
    <hyperlink ref="K878" r:id="rId12429" display="http://football6.myfantasyleague.com/2013/detailed?L=59380&amp;W=6&amp;P=8820&amp;YEAR=2012"/>
    <hyperlink ref="L878" r:id="rId12430" display="http://football6.myfantasyleague.com/2013/detailed?L=59380&amp;W=7&amp;P=8820&amp;YEAR=2012"/>
    <hyperlink ref="M878" r:id="rId12431" display="http://football6.myfantasyleague.com/2013/detailed?L=59380&amp;W=8&amp;P=8820&amp;YEAR=2012"/>
    <hyperlink ref="N878" r:id="rId12432" display="http://football6.myfantasyleague.com/2013/detailed?L=59380&amp;W=9&amp;P=8820&amp;YEAR=2012"/>
    <hyperlink ref="T878" r:id="rId12433" display="http://football6.myfantasyleague.com/2013/detailed?L=59380&amp;W=15&amp;P=8820&amp;YEAR=2012"/>
    <hyperlink ref="U878" r:id="rId12434" display="http://football6.myfantasyleague.com/2013/detailed?L=59380&amp;W=16&amp;P=8820&amp;YEAR=2012"/>
    <hyperlink ref="V878" r:id="rId12435" display="http://football6.myfantasyleague.com/2013/detailed?L=59380&amp;W=17&amp;P=8820&amp;YEAR=2012"/>
    <hyperlink ref="C879" r:id="rId12436" tooltip="Week 1: at Panthers Sun 10:00 a.m. PT" display="http://football6.myfantasyleague.com/2013/player?L=59380&amp;P=9679"/>
    <hyperlink ref="D879" r:id="rId12437" display="http://football6.myfantasyleague.com/2013/player?L=59380&amp;P=9679&amp;YEAR=2012"/>
    <hyperlink ref="F879" r:id="rId12438" display="http://football6.myfantasyleague.com/2013/detailed?L=59380&amp;W=1&amp;P=9679&amp;YEAR=2012"/>
    <hyperlink ref="G879" r:id="rId12439" display="http://football6.myfantasyleague.com/2013/detailed?L=59380&amp;W=2&amp;P=9679&amp;YEAR=2012"/>
    <hyperlink ref="H879" r:id="rId12440" display="http://football6.myfantasyleague.com/2013/detailed?L=59380&amp;W=3&amp;P=9679&amp;YEAR=2012"/>
    <hyperlink ref="I879" r:id="rId12441" display="http://football6.myfantasyleague.com/2013/detailed?L=59380&amp;W=4&amp;P=9679&amp;YEAR=2012"/>
    <hyperlink ref="J879" r:id="rId12442" display="http://football6.myfantasyleague.com/2013/detailed?L=59380&amp;W=5&amp;P=9679&amp;YEAR=2012"/>
    <hyperlink ref="L879" r:id="rId12443" display="http://football6.myfantasyleague.com/2013/detailed?L=59380&amp;W=7&amp;P=9679&amp;YEAR=2012"/>
    <hyperlink ref="M879" r:id="rId12444" display="http://football6.myfantasyleague.com/2013/detailed?L=59380&amp;W=8&amp;P=9679&amp;YEAR=2012"/>
    <hyperlink ref="N879" r:id="rId12445" display="http://football6.myfantasyleague.com/2013/detailed?L=59380&amp;W=9&amp;P=9679&amp;YEAR=2012"/>
    <hyperlink ref="Q879" r:id="rId12446" display="http://football6.myfantasyleague.com/2013/detailed?L=59380&amp;W=12&amp;P=9679&amp;YEAR=2012"/>
    <hyperlink ref="R879" r:id="rId12447" display="http://football6.myfantasyleague.com/2013/detailed?L=59380&amp;W=13&amp;P=9679&amp;YEAR=2012"/>
    <hyperlink ref="S879" r:id="rId12448" display="http://football6.myfantasyleague.com/2013/detailed?L=59380&amp;W=14&amp;P=9679&amp;YEAR=2012"/>
    <hyperlink ref="T879" r:id="rId12449" display="http://football6.myfantasyleague.com/2013/detailed?L=59380&amp;W=15&amp;P=9679&amp;YEAR=2012"/>
    <hyperlink ref="U879" r:id="rId12450" display="http://football6.myfantasyleague.com/2013/detailed?L=59380&amp;W=16&amp;P=9679&amp;YEAR=2012"/>
    <hyperlink ref="V879" r:id="rId12451" display="http://football6.myfantasyleague.com/2013/detailed?L=59380&amp;W=17&amp;P=9679&amp;YEAR=2012"/>
    <hyperlink ref="C880" r:id="rId12452" tooltip="Week 1: vs Packers Sun 1:25 p.m. PT" display="http://football6.myfantasyleague.com/2013/player?L=59380&amp;P=8705"/>
    <hyperlink ref="D880" r:id="rId12453" display="http://football6.myfantasyleague.com/2013/player?L=59380&amp;P=8705&amp;YEAR=2012"/>
    <hyperlink ref="F880" r:id="rId12454" display="http://football6.myfantasyleague.com/2013/detailed?L=59380&amp;W=1&amp;P=8705&amp;YEAR=2012"/>
    <hyperlink ref="G880" r:id="rId12455" display="http://football6.myfantasyleague.com/2013/detailed?L=59380&amp;W=2&amp;P=8705&amp;YEAR=2012"/>
    <hyperlink ref="H880" r:id="rId12456" display="http://football6.myfantasyleague.com/2013/detailed?L=59380&amp;W=3&amp;P=8705&amp;YEAR=2012"/>
    <hyperlink ref="I880" r:id="rId12457" display="http://football6.myfantasyleague.com/2013/detailed?L=59380&amp;W=4&amp;P=8705&amp;YEAR=2012"/>
    <hyperlink ref="J880" r:id="rId12458" display="http://football6.myfantasyleague.com/2013/detailed?L=59380&amp;W=5&amp;P=8705&amp;YEAR=2012"/>
    <hyperlink ref="K880" r:id="rId12459" display="http://football6.myfantasyleague.com/2013/detailed?L=59380&amp;W=6&amp;P=8705&amp;YEAR=2012"/>
    <hyperlink ref="L880" r:id="rId12460" display="http://football6.myfantasyleague.com/2013/detailed?L=59380&amp;W=7&amp;P=8705&amp;YEAR=2012"/>
    <hyperlink ref="M880" r:id="rId12461" display="http://football6.myfantasyleague.com/2013/detailed?L=59380&amp;W=8&amp;P=8705&amp;YEAR=2012"/>
    <hyperlink ref="O880" r:id="rId12462" display="http://football6.myfantasyleague.com/2013/detailed?L=59380&amp;W=10&amp;P=8705&amp;YEAR=2012"/>
    <hyperlink ref="P880" r:id="rId12463" display="http://football6.myfantasyleague.com/2013/detailed?L=59380&amp;W=11&amp;P=8705&amp;YEAR=2012"/>
    <hyperlink ref="Q880" r:id="rId12464" display="http://football6.myfantasyleague.com/2013/detailed?L=59380&amp;W=12&amp;P=8705&amp;YEAR=2012"/>
    <hyperlink ref="R880" r:id="rId12465" display="http://football6.myfantasyleague.com/2013/detailed?L=59380&amp;W=13&amp;P=8705&amp;YEAR=2012"/>
    <hyperlink ref="S880" r:id="rId12466" display="http://football6.myfantasyleague.com/2013/detailed?L=59380&amp;W=14&amp;P=8705&amp;YEAR=2012"/>
    <hyperlink ref="T880" r:id="rId12467" display="http://football6.myfantasyleague.com/2013/detailed?L=59380&amp;W=15&amp;P=8705&amp;YEAR=2012"/>
    <hyperlink ref="U880" r:id="rId12468" display="http://football6.myfantasyleague.com/2013/detailed?L=59380&amp;W=16&amp;P=8705&amp;YEAR=2012"/>
    <hyperlink ref="V880" r:id="rId12469" display="http://football6.myfantasyleague.com/2013/detailed?L=59380&amp;W=17&amp;P=8705&amp;YEAR=2012"/>
    <hyperlink ref="C881" r:id="rId12470" tooltip="Week 1: vs Buccaneers Sun 10:00 a.m. PT" display="http://football6.myfantasyleague.com/2013/player?L=59380&amp;P=10436"/>
    <hyperlink ref="D881" r:id="rId12471" display="http://football6.myfantasyleague.com/2013/player?L=59380&amp;P=10436&amp;YEAR=2012"/>
    <hyperlink ref="R881" r:id="rId12472" display="http://football6.myfantasyleague.com/2013/detailed?L=59380&amp;W=13&amp;P=10436&amp;YEAR=2012"/>
    <hyperlink ref="U881" r:id="rId12473" display="http://football6.myfantasyleague.com/2013/detailed?L=59380&amp;W=16&amp;P=10436&amp;YEAR=2012"/>
    <hyperlink ref="C882" r:id="rId12474" tooltip="Week 1: at Colts Sun 10:00 a.m. PT" display="http://football6.myfantasyleague.com/2013/player?L=59380&amp;P=9087"/>
    <hyperlink ref="D882" r:id="rId12475" display="http://football6.myfantasyleague.com/2013/player?L=59380&amp;P=9087&amp;YEAR=2012"/>
    <hyperlink ref="F882" r:id="rId12476" display="http://football6.myfantasyleague.com/2013/detailed?L=59380&amp;W=1&amp;P=9087&amp;YEAR=2012"/>
    <hyperlink ref="G882" r:id="rId12477" display="http://football6.myfantasyleague.com/2013/detailed?L=59380&amp;W=2&amp;P=9087&amp;YEAR=2012"/>
    <hyperlink ref="H882" r:id="rId12478" display="http://football6.myfantasyleague.com/2013/detailed?L=59380&amp;W=3&amp;P=9087&amp;YEAR=2012"/>
    <hyperlink ref="I882" r:id="rId12479" display="http://football6.myfantasyleague.com/2013/detailed?L=59380&amp;W=4&amp;P=9087&amp;YEAR=2012"/>
    <hyperlink ref="K882" r:id="rId12480" display="http://football6.myfantasyleague.com/2013/detailed?L=59380&amp;W=6&amp;P=9087&amp;YEAR=2012"/>
    <hyperlink ref="L882" r:id="rId12481" display="http://football6.myfantasyleague.com/2013/detailed?L=59380&amp;W=7&amp;P=9087&amp;YEAR=2012"/>
    <hyperlink ref="M882" r:id="rId12482" display="http://football6.myfantasyleague.com/2013/detailed?L=59380&amp;W=8&amp;P=9087&amp;YEAR=2012"/>
    <hyperlink ref="N882" r:id="rId12483" display="http://football6.myfantasyleague.com/2013/detailed?L=59380&amp;W=9&amp;P=9087&amp;YEAR=2012"/>
    <hyperlink ref="S882" r:id="rId12484" display="http://football6.myfantasyleague.com/2013/detailed?L=59380&amp;W=14&amp;P=9087&amp;YEAR=2012"/>
    <hyperlink ref="T882" r:id="rId12485" display="http://football6.myfantasyleague.com/2013/detailed?L=59380&amp;W=15&amp;P=9087&amp;YEAR=2012"/>
    <hyperlink ref="U882" r:id="rId12486" display="http://football6.myfantasyleague.com/2013/detailed?L=59380&amp;W=16&amp;P=9087&amp;YEAR=2012"/>
    <hyperlink ref="V882" r:id="rId12487" display="http://football6.myfantasyleague.com/2013/detailed?L=59380&amp;W=17&amp;P=9087&amp;YEAR=2012"/>
    <hyperlink ref="W882" r:id="rId12488" tooltip="Franchise home page" display="http://football6.myfantasyleague.com/2013/options?L=59380&amp;F=0009&amp;O=07"/>
    <hyperlink ref="C883" r:id="rId12489" tooltip="Week 1: Bye" display="http://football6.myfantasyleague.com/2013/player?L=59380&amp;P=6951"/>
    <hyperlink ref="D883" r:id="rId12490" display="http://football6.myfantasyleague.com/2013/player?L=59380&amp;P=6951&amp;YEAR=2012"/>
    <hyperlink ref="F883" r:id="rId12491" display="http://football6.myfantasyleague.com/2013/detailed?L=59380&amp;W=1&amp;P=6951&amp;YEAR=2012"/>
    <hyperlink ref="G883" r:id="rId12492" display="http://football6.myfantasyleague.com/2013/detailed?L=59380&amp;W=2&amp;P=6951&amp;YEAR=2012"/>
    <hyperlink ref="H883" r:id="rId12493" display="http://football6.myfantasyleague.com/2013/detailed?L=59380&amp;W=3&amp;P=6951&amp;YEAR=2012"/>
    <hyperlink ref="I883" r:id="rId12494" display="http://football6.myfantasyleague.com/2013/detailed?L=59380&amp;W=4&amp;P=6951&amp;YEAR=2012"/>
    <hyperlink ref="J883" r:id="rId12495" display="http://football6.myfantasyleague.com/2013/detailed?L=59380&amp;W=5&amp;P=6951&amp;YEAR=2012"/>
    <hyperlink ref="K883" r:id="rId12496" display="http://football6.myfantasyleague.com/2013/detailed?L=59380&amp;W=6&amp;P=6951&amp;YEAR=2012"/>
    <hyperlink ref="M883" r:id="rId12497" display="http://football6.myfantasyleague.com/2013/detailed?L=59380&amp;W=8&amp;P=6951&amp;YEAR=2012"/>
    <hyperlink ref="N883" r:id="rId12498" display="http://football6.myfantasyleague.com/2013/detailed?L=59380&amp;W=9&amp;P=6951&amp;YEAR=2012"/>
    <hyperlink ref="O883" r:id="rId12499" display="http://football6.myfantasyleague.com/2013/detailed?L=59380&amp;W=10&amp;P=6951&amp;YEAR=2012"/>
    <hyperlink ref="P883" r:id="rId12500" display="http://football6.myfantasyleague.com/2013/detailed?L=59380&amp;W=11&amp;P=6951&amp;YEAR=2012"/>
    <hyperlink ref="C884" r:id="rId12501" tooltip="Week 1: Bye" display="http://football6.myfantasyleague.com/2013/player?L=59380&amp;P=7039"/>
    <hyperlink ref="D884" r:id="rId12502" display="http://football6.myfantasyleague.com/2013/player?L=59380&amp;P=7039&amp;YEAR=2012"/>
    <hyperlink ref="F884" r:id="rId12503" display="http://football6.myfantasyleague.com/2013/detailed?L=59380&amp;W=1&amp;P=7039&amp;YEAR=2012"/>
    <hyperlink ref="G884" r:id="rId12504" display="http://football6.myfantasyleague.com/2013/detailed?L=59380&amp;W=2&amp;P=7039&amp;YEAR=2012"/>
    <hyperlink ref="H884" r:id="rId12505" display="http://football6.myfantasyleague.com/2013/detailed?L=59380&amp;W=3&amp;P=7039&amp;YEAR=2012"/>
    <hyperlink ref="I884" r:id="rId12506" display="http://football6.myfantasyleague.com/2013/detailed?L=59380&amp;W=4&amp;P=7039&amp;YEAR=2012"/>
    <hyperlink ref="J884" r:id="rId12507" display="http://football6.myfantasyleague.com/2013/detailed?L=59380&amp;W=5&amp;P=7039&amp;YEAR=2012"/>
    <hyperlink ref="K884" r:id="rId12508" display="http://football6.myfantasyleague.com/2013/detailed?L=59380&amp;W=6&amp;P=7039&amp;YEAR=2012"/>
    <hyperlink ref="L884" r:id="rId12509" display="http://football6.myfantasyleague.com/2013/detailed?L=59380&amp;W=7&amp;P=7039&amp;YEAR=2012"/>
    <hyperlink ref="C885" r:id="rId12510" tooltip="Week 1: Bye" display="http://football6.myfantasyleague.com/2013/player?L=59380&amp;P=8276"/>
    <hyperlink ref="D885" r:id="rId12511" display="http://football6.myfantasyleague.com/2013/player?L=59380&amp;P=8276&amp;YEAR=2012"/>
    <hyperlink ref="F885" r:id="rId12512" display="http://football6.myfantasyleague.com/2013/detailed?L=59380&amp;W=1&amp;P=8276&amp;YEAR=2012"/>
    <hyperlink ref="G885" r:id="rId12513" display="http://football6.myfantasyleague.com/2013/detailed?L=59380&amp;W=2&amp;P=8276&amp;YEAR=2012"/>
    <hyperlink ref="H885" r:id="rId12514" display="http://football6.myfantasyleague.com/2013/detailed?L=59380&amp;W=3&amp;P=8276&amp;YEAR=2012"/>
    <hyperlink ref="I885" r:id="rId12515" display="http://football6.myfantasyleague.com/2013/detailed?L=59380&amp;W=4&amp;P=8276&amp;YEAR=2012"/>
    <hyperlink ref="J885" r:id="rId12516" display="http://football6.myfantasyleague.com/2013/detailed?L=59380&amp;W=5&amp;P=8276&amp;YEAR=2012"/>
    <hyperlink ref="K885" r:id="rId12517" display="http://football6.myfantasyleague.com/2013/detailed?L=59380&amp;W=6&amp;P=8276&amp;YEAR=2012"/>
    <hyperlink ref="L885" r:id="rId12518" display="http://football6.myfantasyleague.com/2013/detailed?L=59380&amp;W=7&amp;P=8276&amp;YEAR=2012"/>
    <hyperlink ref="M885" r:id="rId12519" display="http://football6.myfantasyleague.com/2013/detailed?L=59380&amp;W=8&amp;P=8276&amp;YEAR=2012"/>
    <hyperlink ref="O885" r:id="rId12520" display="http://football6.myfantasyleague.com/2013/detailed?L=59380&amp;W=10&amp;P=8276&amp;YEAR=2012"/>
    <hyperlink ref="P885" r:id="rId12521" display="http://football6.myfantasyleague.com/2013/detailed?L=59380&amp;W=11&amp;P=8276&amp;YEAR=2012"/>
    <hyperlink ref="Q885" r:id="rId12522" display="http://football6.myfantasyleague.com/2013/detailed?L=59380&amp;W=12&amp;P=8276&amp;YEAR=2012"/>
    <hyperlink ref="R885" r:id="rId12523" display="http://football6.myfantasyleague.com/2013/detailed?L=59380&amp;W=13&amp;P=8276&amp;YEAR=2012"/>
    <hyperlink ref="S885" r:id="rId12524" display="http://football6.myfantasyleague.com/2013/detailed?L=59380&amp;W=14&amp;P=8276&amp;YEAR=2012"/>
    <hyperlink ref="T885" r:id="rId12525" display="http://football6.myfantasyleague.com/2013/detailed?L=59380&amp;W=15&amp;P=8276&amp;YEAR=2012"/>
    <hyperlink ref="U885" r:id="rId12526" display="http://football6.myfantasyleague.com/2013/detailed?L=59380&amp;W=16&amp;P=8276&amp;YEAR=2012"/>
    <hyperlink ref="V885" r:id="rId12527" display="http://football6.myfantasyleague.com/2013/detailed?L=59380&amp;W=17&amp;P=8276&amp;YEAR=2012"/>
    <hyperlink ref="C886" r:id="rId12528" tooltip="Week 1: Bye" display="http://football6.myfantasyleague.com/2013/player?L=59380&amp;P=8139"/>
    <hyperlink ref="D886" r:id="rId12529" display="http://football6.myfantasyleague.com/2013/player?L=59380&amp;P=8139&amp;YEAR=2012"/>
    <hyperlink ref="F886" r:id="rId12530" display="http://football6.myfantasyleague.com/2013/detailed?L=59380&amp;W=1&amp;P=8139&amp;YEAR=2012"/>
    <hyperlink ref="G886" r:id="rId12531" display="http://football6.myfantasyleague.com/2013/detailed?L=59380&amp;W=2&amp;P=8139&amp;YEAR=2012"/>
    <hyperlink ref="H886" r:id="rId12532" display="http://football6.myfantasyleague.com/2013/detailed?L=59380&amp;W=3&amp;P=8139&amp;YEAR=2012"/>
    <hyperlink ref="I886" r:id="rId12533" display="http://football6.myfantasyleague.com/2013/detailed?L=59380&amp;W=4&amp;P=8139&amp;YEAR=2012"/>
    <hyperlink ref="J886" r:id="rId12534" display="http://football6.myfantasyleague.com/2013/detailed?L=59380&amp;W=5&amp;P=8139&amp;YEAR=2012"/>
    <hyperlink ref="K886" r:id="rId12535" display="http://football6.myfantasyleague.com/2013/detailed?L=59380&amp;W=6&amp;P=8139&amp;YEAR=2012"/>
    <hyperlink ref="L886" r:id="rId12536" display="http://football6.myfantasyleague.com/2013/detailed?L=59380&amp;W=7&amp;P=8139&amp;YEAR=2012"/>
    <hyperlink ref="N886" r:id="rId12537" display="http://football6.myfantasyleague.com/2013/detailed?L=59380&amp;W=9&amp;P=8139&amp;YEAR=2012"/>
    <hyperlink ref="O886" r:id="rId12538" display="http://football6.myfantasyleague.com/2013/detailed?L=59380&amp;W=10&amp;P=8139&amp;YEAR=2012"/>
    <hyperlink ref="P886" r:id="rId12539" display="http://football6.myfantasyleague.com/2013/detailed?L=59380&amp;W=11&amp;P=8139&amp;YEAR=2012"/>
    <hyperlink ref="Q886" r:id="rId12540" display="http://football6.myfantasyleague.com/2013/detailed?L=59380&amp;W=12&amp;P=8139&amp;YEAR=2012"/>
    <hyperlink ref="R886" r:id="rId12541" display="http://football6.myfantasyleague.com/2013/detailed?L=59380&amp;W=13&amp;P=8139&amp;YEAR=2012"/>
    <hyperlink ref="S886" r:id="rId12542" display="http://football6.myfantasyleague.com/2013/detailed?L=59380&amp;W=14&amp;P=8139&amp;YEAR=2012"/>
    <hyperlink ref="T886" r:id="rId12543" display="http://football6.myfantasyleague.com/2013/detailed?L=59380&amp;W=15&amp;P=8139&amp;YEAR=2012"/>
    <hyperlink ref="U886" r:id="rId12544" display="http://football6.myfantasyleague.com/2013/detailed?L=59380&amp;W=16&amp;P=8139&amp;YEAR=2012"/>
    <hyperlink ref="V886" r:id="rId12545" display="http://football6.myfantasyleague.com/2013/detailed?L=59380&amp;W=17&amp;P=8139&amp;YEAR=2012"/>
    <hyperlink ref="C887" r:id="rId12546" tooltip="Week 1: vs Buccaneers Sun 10:00 a.m. PT" display="http://football6.myfantasyleague.com/2013/player?L=59380&amp;P=10588"/>
    <hyperlink ref="D887" r:id="rId12547" display="http://football6.myfantasyleague.com/2013/player?L=59380&amp;P=10588&amp;YEAR=2012"/>
    <hyperlink ref="F887" r:id="rId12548" display="http://football6.myfantasyleague.com/2013/detailed?L=59380&amp;W=1&amp;P=10588&amp;YEAR=2012"/>
    <hyperlink ref="G887" r:id="rId12549" display="http://football6.myfantasyleague.com/2013/detailed?L=59380&amp;W=2&amp;P=10588&amp;YEAR=2012"/>
    <hyperlink ref="H887" r:id="rId12550" display="http://football6.myfantasyleague.com/2013/detailed?L=59380&amp;W=3&amp;P=10588&amp;YEAR=2012"/>
    <hyperlink ref="I887" r:id="rId12551" display="http://football6.myfantasyleague.com/2013/detailed?L=59380&amp;W=4&amp;P=10588&amp;YEAR=2012"/>
    <hyperlink ref="J887" r:id="rId12552" display="http://football6.myfantasyleague.com/2013/detailed?L=59380&amp;W=5&amp;P=10588&amp;YEAR=2012"/>
    <hyperlink ref="K887" r:id="rId12553" display="http://football6.myfantasyleague.com/2013/detailed?L=59380&amp;W=6&amp;P=10588&amp;YEAR=2012"/>
    <hyperlink ref="L887" r:id="rId12554" display="http://football6.myfantasyleague.com/2013/detailed?L=59380&amp;W=7&amp;P=10588&amp;YEAR=2012"/>
    <hyperlink ref="M887" r:id="rId12555" display="http://football6.myfantasyleague.com/2013/detailed?L=59380&amp;W=8&amp;P=10588&amp;YEAR=2012"/>
    <hyperlink ref="O887" r:id="rId12556" display="http://football6.myfantasyleague.com/2013/detailed?L=59380&amp;W=10&amp;P=10588&amp;YEAR=2012"/>
    <hyperlink ref="P887" r:id="rId12557" display="http://football6.myfantasyleague.com/2013/detailed?L=59380&amp;W=11&amp;P=10588&amp;YEAR=2012"/>
    <hyperlink ref="Q887" r:id="rId12558" display="http://football6.myfantasyleague.com/2013/detailed?L=59380&amp;W=12&amp;P=10588&amp;YEAR=2012"/>
    <hyperlink ref="R887" r:id="rId12559" display="http://football6.myfantasyleague.com/2013/detailed?L=59380&amp;W=13&amp;P=10588&amp;YEAR=2012"/>
    <hyperlink ref="S887" r:id="rId12560" display="http://football6.myfantasyleague.com/2013/detailed?L=59380&amp;W=14&amp;P=10588&amp;YEAR=2012"/>
    <hyperlink ref="T887" r:id="rId12561" display="http://football6.myfantasyleague.com/2013/detailed?L=59380&amp;W=15&amp;P=10588&amp;YEAR=2012"/>
    <hyperlink ref="U887" r:id="rId12562" display="http://football6.myfantasyleague.com/2013/detailed?L=59380&amp;W=16&amp;P=10588&amp;YEAR=2012"/>
    <hyperlink ref="V887" r:id="rId12563" display="http://football6.myfantasyleague.com/2013/detailed?L=59380&amp;W=17&amp;P=10588&amp;YEAR=2012"/>
    <hyperlink ref="C888" r:id="rId12564" tooltip="Week 1: vs Patriots Sun 10:00 a.m. PT" display="http://football6.myfantasyleague.com/2013/player?L=59380&amp;P=9088"/>
    <hyperlink ref="D888" r:id="rId12565" display="http://football6.myfantasyleague.com/2013/player?L=59380&amp;P=9088&amp;YEAR=2012"/>
    <hyperlink ref="F888" r:id="rId12566" display="http://football6.myfantasyleague.com/2013/detailed?L=59380&amp;W=1&amp;P=9088&amp;YEAR=2012"/>
    <hyperlink ref="G888" r:id="rId12567" display="http://football6.myfantasyleague.com/2013/detailed?L=59380&amp;W=2&amp;P=9088&amp;YEAR=2012"/>
    <hyperlink ref="H888" r:id="rId12568" display="http://football6.myfantasyleague.com/2013/detailed?L=59380&amp;W=3&amp;P=9088&amp;YEAR=2012"/>
    <hyperlink ref="I888" r:id="rId12569" display="http://football6.myfantasyleague.com/2013/detailed?L=59380&amp;W=4&amp;P=9088&amp;YEAR=2012"/>
    <hyperlink ref="J888" r:id="rId12570" display="http://football6.myfantasyleague.com/2013/detailed?L=59380&amp;W=5&amp;P=9088&amp;YEAR=2012"/>
    <hyperlink ref="K888" r:id="rId12571" display="http://football6.myfantasyleague.com/2013/detailed?L=59380&amp;W=6&amp;P=9088&amp;YEAR=2012"/>
    <hyperlink ref="L888" r:id="rId12572" display="http://football6.myfantasyleague.com/2013/detailed?L=59380&amp;W=7&amp;P=9088&amp;YEAR=2012"/>
    <hyperlink ref="N888" r:id="rId12573" display="http://football6.myfantasyleague.com/2013/detailed?L=59380&amp;W=9&amp;P=9088&amp;YEAR=2012"/>
    <hyperlink ref="O888" r:id="rId12574" display="http://football6.myfantasyleague.com/2013/detailed?L=59380&amp;W=10&amp;P=9088&amp;YEAR=2012"/>
    <hyperlink ref="P888" r:id="rId12575" display="http://football6.myfantasyleague.com/2013/detailed?L=59380&amp;W=11&amp;P=9088&amp;YEAR=2012"/>
    <hyperlink ref="Q888" r:id="rId12576" display="http://football6.myfantasyleague.com/2013/detailed?L=59380&amp;W=12&amp;P=9088&amp;YEAR=2012"/>
    <hyperlink ref="R888" r:id="rId12577" display="http://football6.myfantasyleague.com/2013/detailed?L=59380&amp;W=13&amp;P=9088&amp;YEAR=2012"/>
    <hyperlink ref="S888" r:id="rId12578" display="http://football6.myfantasyleague.com/2013/detailed?L=59380&amp;W=14&amp;P=9088&amp;YEAR=2012"/>
    <hyperlink ref="C889" r:id="rId12579" tooltip="Week 1: at Lions Sun 10:00 a.m. PT" display="http://football6.myfantasyleague.com/2013/player?L=59380&amp;P=9479"/>
    <hyperlink ref="D889" r:id="rId12580" display="http://football6.myfantasyleague.com/2013/player?L=59380&amp;P=9479&amp;YEAR=2012"/>
    <hyperlink ref="F889" r:id="rId12581" display="http://football6.myfantasyleague.com/2013/detailed?L=59380&amp;W=1&amp;P=9479&amp;YEAR=2012"/>
    <hyperlink ref="G889" r:id="rId12582" display="http://football6.myfantasyleague.com/2013/detailed?L=59380&amp;W=2&amp;P=9479&amp;YEAR=2012"/>
    <hyperlink ref="H889" r:id="rId12583" display="http://football6.myfantasyleague.com/2013/detailed?L=59380&amp;W=3&amp;P=9479&amp;YEAR=2012"/>
    <hyperlink ref="I889" r:id="rId12584" display="http://football6.myfantasyleague.com/2013/detailed?L=59380&amp;W=4&amp;P=9479&amp;YEAR=2012"/>
    <hyperlink ref="J889" r:id="rId12585" display="http://football6.myfantasyleague.com/2013/detailed?L=59380&amp;W=5&amp;P=9479&amp;YEAR=2012"/>
    <hyperlink ref="K889" r:id="rId12586" display="http://football6.myfantasyleague.com/2013/detailed?L=59380&amp;W=6&amp;P=9479&amp;YEAR=2012"/>
    <hyperlink ref="L889" r:id="rId12587" display="http://football6.myfantasyleague.com/2013/detailed?L=59380&amp;W=7&amp;P=9479&amp;YEAR=2012"/>
    <hyperlink ref="M889" r:id="rId12588" display="http://football6.myfantasyleague.com/2013/detailed?L=59380&amp;W=8&amp;P=9479&amp;YEAR=2012"/>
    <hyperlink ref="N889" r:id="rId12589" display="http://football6.myfantasyleague.com/2013/detailed?L=59380&amp;W=9&amp;P=9479&amp;YEAR=2012"/>
    <hyperlink ref="O889" r:id="rId12590" display="http://football6.myfantasyleague.com/2013/detailed?L=59380&amp;W=10&amp;P=9479&amp;YEAR=2012"/>
    <hyperlink ref="Q889" r:id="rId12591" display="http://football6.myfantasyleague.com/2013/detailed?L=59380&amp;W=12&amp;P=9479&amp;YEAR=2012"/>
    <hyperlink ref="R889" r:id="rId12592" display="http://football6.myfantasyleague.com/2013/detailed?L=59380&amp;W=13&amp;P=9479&amp;YEAR=2012"/>
    <hyperlink ref="S889" r:id="rId12593" display="http://football6.myfantasyleague.com/2013/detailed?L=59380&amp;W=14&amp;P=9479&amp;YEAR=2012"/>
    <hyperlink ref="T889" r:id="rId12594" display="http://football6.myfantasyleague.com/2013/detailed?L=59380&amp;W=15&amp;P=9479&amp;YEAR=2012"/>
    <hyperlink ref="U889" r:id="rId12595" display="http://football6.myfantasyleague.com/2013/detailed?L=59380&amp;W=16&amp;P=9479&amp;YEAR=2012"/>
    <hyperlink ref="V889" r:id="rId12596" display="http://football6.myfantasyleague.com/2013/detailed?L=59380&amp;W=17&amp;P=9479&amp;YEAR=2012"/>
    <hyperlink ref="C890" r:id="rId12597" tooltip="Week 1: vs Buccaneers Sun 10:00 a.m. PT" display="http://football6.myfantasyleague.com/2013/player?L=59380&amp;P=9892"/>
    <hyperlink ref="D890" r:id="rId12598" display="http://football6.myfantasyleague.com/2013/player?L=59380&amp;P=9892&amp;YEAR=2012"/>
    <hyperlink ref="F890" r:id="rId12599" display="http://football6.myfantasyleague.com/2013/detailed?L=59380&amp;W=1&amp;P=9892&amp;YEAR=2012"/>
    <hyperlink ref="G890" r:id="rId12600" display="http://football6.myfantasyleague.com/2013/detailed?L=59380&amp;W=2&amp;P=9892&amp;YEAR=2012"/>
    <hyperlink ref="H890" r:id="rId12601" display="http://football6.myfantasyleague.com/2013/detailed?L=59380&amp;W=3&amp;P=9892&amp;YEAR=2012"/>
    <hyperlink ref="I890" r:id="rId12602" display="http://football6.myfantasyleague.com/2013/detailed?L=59380&amp;W=4&amp;P=9892&amp;YEAR=2012"/>
    <hyperlink ref="J890" r:id="rId12603" display="http://football6.myfantasyleague.com/2013/detailed?L=59380&amp;W=5&amp;P=9892&amp;YEAR=2012"/>
    <hyperlink ref="K890" r:id="rId12604" display="http://football6.myfantasyleague.com/2013/detailed?L=59380&amp;W=6&amp;P=9892&amp;YEAR=2012"/>
    <hyperlink ref="L890" r:id="rId12605" display="http://football6.myfantasyleague.com/2013/detailed?L=59380&amp;W=7&amp;P=9892&amp;YEAR=2012"/>
    <hyperlink ref="M890" r:id="rId12606" display="http://football6.myfantasyleague.com/2013/detailed?L=59380&amp;W=8&amp;P=9892&amp;YEAR=2012"/>
    <hyperlink ref="P890" r:id="rId12607" display="http://football6.myfantasyleague.com/2013/detailed?L=59380&amp;W=11&amp;P=9892&amp;YEAR=2012"/>
    <hyperlink ref="Q890" r:id="rId12608" display="http://football6.myfantasyleague.com/2013/detailed?L=59380&amp;W=12&amp;P=9892&amp;YEAR=2012"/>
    <hyperlink ref="R890" r:id="rId12609" display="http://football6.myfantasyleague.com/2013/detailed?L=59380&amp;W=13&amp;P=9892&amp;YEAR=2012"/>
    <hyperlink ref="S890" r:id="rId12610" display="http://football6.myfantasyleague.com/2013/detailed?L=59380&amp;W=14&amp;P=9892&amp;YEAR=2012"/>
    <hyperlink ref="T890" r:id="rId12611" display="http://football6.myfantasyleague.com/2013/detailed?L=59380&amp;W=15&amp;P=9892&amp;YEAR=2012"/>
    <hyperlink ref="U890" r:id="rId12612" display="http://football6.myfantasyleague.com/2013/detailed?L=59380&amp;W=16&amp;P=9892&amp;YEAR=2012"/>
    <hyperlink ref="V890" r:id="rId12613" display="http://football6.myfantasyleague.com/2013/detailed?L=59380&amp;W=17&amp;P=9892&amp;YEAR=2012"/>
    <hyperlink ref="C891" r:id="rId12614" tooltip="Week 1: vs Cardinals Sun 1:25 p.m. PT" display="http://football6.myfantasyleague.com/2013/player?L=59380&amp;P=11017"/>
    <hyperlink ref="D891" r:id="rId12615" display="http://football6.myfantasyleague.com/2013/player?L=59380&amp;P=11017&amp;YEAR=2012"/>
    <hyperlink ref="F891" r:id="rId12616" display="http://football6.myfantasyleague.com/2013/detailed?L=59380&amp;W=1&amp;P=11017&amp;YEAR=2012"/>
    <hyperlink ref="G891" r:id="rId12617" display="http://football6.myfantasyleague.com/2013/detailed?L=59380&amp;W=2&amp;P=11017&amp;YEAR=2012"/>
    <hyperlink ref="H891" r:id="rId12618" display="http://football6.myfantasyleague.com/2013/detailed?L=59380&amp;W=3&amp;P=11017&amp;YEAR=2012"/>
    <hyperlink ref="I891" r:id="rId12619" display="http://football6.myfantasyleague.com/2013/detailed?L=59380&amp;W=4&amp;P=11017&amp;YEAR=2012"/>
    <hyperlink ref="J891" r:id="rId12620" display="http://football6.myfantasyleague.com/2013/detailed?L=59380&amp;W=5&amp;P=11017&amp;YEAR=2012"/>
    <hyperlink ref="K891" r:id="rId12621" display="http://football6.myfantasyleague.com/2013/detailed?L=59380&amp;W=6&amp;P=11017&amp;YEAR=2012"/>
    <hyperlink ref="L891" r:id="rId12622" display="http://football6.myfantasyleague.com/2013/detailed?L=59380&amp;W=7&amp;P=11017&amp;YEAR=2012"/>
    <hyperlink ref="M891" r:id="rId12623" display="http://football6.myfantasyleague.com/2013/detailed?L=59380&amp;W=8&amp;P=11017&amp;YEAR=2012"/>
    <hyperlink ref="O891" r:id="rId12624" display="http://football6.myfantasyleague.com/2013/detailed?L=59380&amp;W=10&amp;P=11017&amp;YEAR=2012"/>
    <hyperlink ref="P891" r:id="rId12625" display="http://football6.myfantasyleague.com/2013/detailed?L=59380&amp;W=11&amp;P=11017&amp;YEAR=2012"/>
    <hyperlink ref="Q891" r:id="rId12626" display="http://football6.myfantasyleague.com/2013/detailed?L=59380&amp;W=12&amp;P=11017&amp;YEAR=2012"/>
    <hyperlink ref="R891" r:id="rId12627" display="http://football6.myfantasyleague.com/2013/detailed?L=59380&amp;W=13&amp;P=11017&amp;YEAR=2012"/>
    <hyperlink ref="S891" r:id="rId12628" display="http://football6.myfantasyleague.com/2013/detailed?L=59380&amp;W=14&amp;P=11017&amp;YEAR=2012"/>
    <hyperlink ref="T891" r:id="rId12629" display="http://football6.myfantasyleague.com/2013/detailed?L=59380&amp;W=15&amp;P=11017&amp;YEAR=2012"/>
    <hyperlink ref="U891" r:id="rId12630" display="http://football6.myfantasyleague.com/2013/detailed?L=59380&amp;W=16&amp;P=11017&amp;YEAR=2012"/>
    <hyperlink ref="V891" r:id="rId12631" display="http://football6.myfantasyleague.com/2013/detailed?L=59380&amp;W=17&amp;P=11017&amp;YEAR=2012"/>
    <hyperlink ref="C892" r:id="rId12632" tooltip="Week 1: vs Bengals Sun 10:00 a.m. PT" display="http://football6.myfantasyleague.com/2013/player?L=59380&amp;P=10103"/>
    <hyperlink ref="D892" r:id="rId12633" display="http://football6.myfantasyleague.com/2013/player?L=59380&amp;P=10103&amp;YEAR=2012"/>
    <hyperlink ref="F892" r:id="rId12634" display="http://football6.myfantasyleague.com/2013/detailed?L=59380&amp;W=1&amp;P=10103&amp;YEAR=2012"/>
    <hyperlink ref="G892" r:id="rId12635" display="http://football6.myfantasyleague.com/2013/detailed?L=59380&amp;W=2&amp;P=10103&amp;YEAR=2012"/>
    <hyperlink ref="H892" r:id="rId12636" display="http://football6.myfantasyleague.com/2013/detailed?L=59380&amp;W=3&amp;P=10103&amp;YEAR=2012"/>
    <hyperlink ref="I892" r:id="rId12637" display="http://football6.myfantasyleague.com/2013/detailed?L=59380&amp;W=4&amp;P=10103&amp;YEAR=2012"/>
    <hyperlink ref="J892" r:id="rId12638" display="http://football6.myfantasyleague.com/2013/detailed?L=59380&amp;W=5&amp;P=10103&amp;YEAR=2012"/>
    <hyperlink ref="M892" r:id="rId12639" display="http://football6.myfantasyleague.com/2013/detailed?L=59380&amp;W=8&amp;P=10103&amp;YEAR=2012"/>
    <hyperlink ref="N892" r:id="rId12640" display="http://football6.myfantasyleague.com/2013/detailed?L=59380&amp;W=9&amp;P=10103&amp;YEAR=2012"/>
    <hyperlink ref="O892" r:id="rId12641" display="http://football6.myfantasyleague.com/2013/detailed?L=59380&amp;W=10&amp;P=10103&amp;YEAR=2012"/>
    <hyperlink ref="P892" r:id="rId12642" display="http://football6.myfantasyleague.com/2013/detailed?L=59380&amp;W=11&amp;P=10103&amp;YEAR=2012"/>
    <hyperlink ref="Q892" r:id="rId12643" display="http://football6.myfantasyleague.com/2013/detailed?L=59380&amp;W=12&amp;P=10103&amp;YEAR=2012"/>
    <hyperlink ref="R892" r:id="rId12644" display="http://football6.myfantasyleague.com/2013/detailed?L=59380&amp;W=13&amp;P=10103&amp;YEAR=2012"/>
    <hyperlink ref="S892" r:id="rId12645" display="http://football6.myfantasyleague.com/2013/detailed?L=59380&amp;W=14&amp;P=10103&amp;YEAR=2012"/>
    <hyperlink ref="C893" r:id="rId12646" tooltip="Week 1: Bye" display="http://football6.myfantasyleague.com/2013/player?L=59380&amp;P=6622"/>
    <hyperlink ref="D893" r:id="rId12647" display="http://football6.myfantasyleague.com/2013/player?L=59380&amp;P=6622&amp;YEAR=2012"/>
    <hyperlink ref="F893" r:id="rId12648" display="http://football6.myfantasyleague.com/2013/detailed?L=59380&amp;W=1&amp;P=6622&amp;YEAR=2012"/>
    <hyperlink ref="G893" r:id="rId12649" display="http://football6.myfantasyleague.com/2013/detailed?L=59380&amp;W=2&amp;P=6622&amp;YEAR=2012"/>
    <hyperlink ref="H893" r:id="rId12650" display="http://football6.myfantasyleague.com/2013/detailed?L=59380&amp;W=3&amp;P=6622&amp;YEAR=2012"/>
    <hyperlink ref="I893" r:id="rId12651" display="http://football6.myfantasyleague.com/2013/detailed?L=59380&amp;W=4&amp;P=6622&amp;YEAR=2012"/>
    <hyperlink ref="J893" r:id="rId12652" display="http://football6.myfantasyleague.com/2013/detailed?L=59380&amp;W=5&amp;P=6622&amp;YEAR=2012"/>
    <hyperlink ref="K893" r:id="rId12653" display="http://football6.myfantasyleague.com/2013/detailed?L=59380&amp;W=6&amp;P=6622&amp;YEAR=2012"/>
    <hyperlink ref="M893" r:id="rId12654" display="http://football6.myfantasyleague.com/2013/detailed?L=59380&amp;W=8&amp;P=6622&amp;YEAR=2012"/>
    <hyperlink ref="N893" r:id="rId12655" display="http://football6.myfantasyleague.com/2013/detailed?L=59380&amp;W=9&amp;P=6622&amp;YEAR=2012"/>
    <hyperlink ref="O893" r:id="rId12656" display="http://football6.myfantasyleague.com/2013/detailed?L=59380&amp;W=10&amp;P=6622&amp;YEAR=2012"/>
    <hyperlink ref="P893" r:id="rId12657" display="http://football6.myfantasyleague.com/2013/detailed?L=59380&amp;W=11&amp;P=6622&amp;YEAR=2012"/>
    <hyperlink ref="Q893" r:id="rId12658" display="http://football6.myfantasyleague.com/2013/detailed?L=59380&amp;W=12&amp;P=6622&amp;YEAR=2012"/>
    <hyperlink ref="R893" r:id="rId12659" display="http://football6.myfantasyleague.com/2013/detailed?L=59380&amp;W=13&amp;P=6622&amp;YEAR=2012"/>
    <hyperlink ref="S893" r:id="rId12660" display="http://football6.myfantasyleague.com/2013/detailed?L=59380&amp;W=14&amp;P=6622&amp;YEAR=2012"/>
    <hyperlink ref="T893" r:id="rId12661" display="http://football6.myfantasyleague.com/2013/detailed?L=59380&amp;W=15&amp;P=6622&amp;YEAR=2012"/>
    <hyperlink ref="U893" r:id="rId12662" display="http://football6.myfantasyleague.com/2013/detailed?L=59380&amp;W=16&amp;P=6622&amp;YEAR=2012"/>
    <hyperlink ref="V893" r:id="rId12663" display="http://football6.myfantasyleague.com/2013/detailed?L=59380&amp;W=17&amp;P=6622&amp;YEAR=2012"/>
    <hyperlink ref="C894" r:id="rId12664" tooltip="Week 1: at 49ers Sun 1:25 p.m. PT" display="http://football6.myfantasyleague.com/2013/player?L=59380&amp;P=10842"/>
    <hyperlink ref="D894" r:id="rId12665" display="http://football6.myfantasyleague.com/2013/player?L=59380&amp;P=10842&amp;YEAR=2012"/>
    <hyperlink ref="F894" r:id="rId12666" display="http://football6.myfantasyleague.com/2013/detailed?L=59380&amp;W=1&amp;P=10842&amp;YEAR=2012"/>
    <hyperlink ref="G894" r:id="rId12667" display="http://football6.myfantasyleague.com/2013/detailed?L=59380&amp;W=2&amp;P=10842&amp;YEAR=2012"/>
    <hyperlink ref="H894" r:id="rId12668" display="http://football6.myfantasyleague.com/2013/detailed?L=59380&amp;W=3&amp;P=10842&amp;YEAR=2012"/>
    <hyperlink ref="I894" r:id="rId12669" display="http://football6.myfantasyleague.com/2013/detailed?L=59380&amp;W=4&amp;P=10842&amp;YEAR=2012"/>
    <hyperlink ref="J894" r:id="rId12670" display="http://football6.myfantasyleague.com/2013/detailed?L=59380&amp;W=5&amp;P=10842&amp;YEAR=2012"/>
    <hyperlink ref="K894" r:id="rId12671" display="http://football6.myfantasyleague.com/2013/detailed?L=59380&amp;W=6&amp;P=10842&amp;YEAR=2012"/>
    <hyperlink ref="L894" r:id="rId12672" display="http://football6.myfantasyleague.com/2013/detailed?L=59380&amp;W=7&amp;P=10842&amp;YEAR=2012"/>
    <hyperlink ref="M894" r:id="rId12673" display="http://football6.myfantasyleague.com/2013/detailed?L=59380&amp;W=8&amp;P=10842&amp;YEAR=2012"/>
    <hyperlink ref="N894" r:id="rId12674" display="http://football6.myfantasyleague.com/2013/detailed?L=59380&amp;W=9&amp;P=10842&amp;YEAR=2012"/>
    <hyperlink ref="P894" r:id="rId12675" display="http://football6.myfantasyleague.com/2013/detailed?L=59380&amp;W=11&amp;P=10842&amp;YEAR=2012"/>
    <hyperlink ref="Q894" r:id="rId12676" display="http://football6.myfantasyleague.com/2013/detailed?L=59380&amp;W=12&amp;P=10842&amp;YEAR=2012"/>
    <hyperlink ref="R894" r:id="rId12677" display="http://football6.myfantasyleague.com/2013/detailed?L=59380&amp;W=13&amp;P=10842&amp;YEAR=2012"/>
    <hyperlink ref="S894" r:id="rId12678" display="http://football6.myfantasyleague.com/2013/detailed?L=59380&amp;W=14&amp;P=10842&amp;YEAR=2012"/>
    <hyperlink ref="T894" r:id="rId12679" display="http://football6.myfantasyleague.com/2013/detailed?L=59380&amp;W=15&amp;P=10842&amp;YEAR=2012"/>
    <hyperlink ref="U894" r:id="rId12680" display="http://football6.myfantasyleague.com/2013/detailed?L=59380&amp;W=16&amp;P=10842&amp;YEAR=2012"/>
    <hyperlink ref="V894" r:id="rId12681" display="http://football6.myfantasyleague.com/2013/detailed?L=59380&amp;W=17&amp;P=10842&amp;YEAR=2012"/>
    <hyperlink ref="C895" r:id="rId12682" tooltip="Week 1: vs Cardinals Sun 1:25 p.m. PT" display="http://football6.myfantasyleague.com/2013/player?L=59380&amp;P=10561"/>
    <hyperlink ref="D895" r:id="rId12683" display="http://football6.myfantasyleague.com/2013/player?L=59380&amp;P=10561&amp;YEAR=2012"/>
    <hyperlink ref="F895" r:id="rId12684" display="http://football6.myfantasyleague.com/2013/detailed?L=59380&amp;W=1&amp;P=10561&amp;YEAR=2012"/>
    <hyperlink ref="G895" r:id="rId12685" display="http://football6.myfantasyleague.com/2013/detailed?L=59380&amp;W=2&amp;P=10561&amp;YEAR=2012"/>
    <hyperlink ref="H895" r:id="rId12686" display="http://football6.myfantasyleague.com/2013/detailed?L=59380&amp;W=3&amp;P=10561&amp;YEAR=2012"/>
    <hyperlink ref="I895" r:id="rId12687" display="http://football6.myfantasyleague.com/2013/detailed?L=59380&amp;W=4&amp;P=10561&amp;YEAR=2012"/>
    <hyperlink ref="J895" r:id="rId12688" display="http://football6.myfantasyleague.com/2013/detailed?L=59380&amp;W=5&amp;P=10561&amp;YEAR=2012"/>
    <hyperlink ref="K895" r:id="rId12689" display="http://football6.myfantasyleague.com/2013/detailed?L=59380&amp;W=6&amp;P=10561&amp;YEAR=2012"/>
    <hyperlink ref="L895" r:id="rId12690" display="http://football6.myfantasyleague.com/2013/detailed?L=59380&amp;W=7&amp;P=10561&amp;YEAR=2012"/>
    <hyperlink ref="M895" r:id="rId12691" display="http://football6.myfantasyleague.com/2013/detailed?L=59380&amp;W=8&amp;P=10561&amp;YEAR=2012"/>
    <hyperlink ref="O895" r:id="rId12692" display="http://football6.myfantasyleague.com/2013/detailed?L=59380&amp;W=10&amp;P=10561&amp;YEAR=2012"/>
    <hyperlink ref="P895" r:id="rId12693" display="http://football6.myfantasyleague.com/2013/detailed?L=59380&amp;W=11&amp;P=10561&amp;YEAR=2012"/>
    <hyperlink ref="Q895" r:id="rId12694" display="http://football6.myfantasyleague.com/2013/detailed?L=59380&amp;W=12&amp;P=10561&amp;YEAR=2012"/>
    <hyperlink ref="R895" r:id="rId12695" display="http://football6.myfantasyleague.com/2013/detailed?L=59380&amp;W=13&amp;P=10561&amp;YEAR=2012"/>
    <hyperlink ref="U895" r:id="rId12696" display="http://football6.myfantasyleague.com/2013/detailed?L=59380&amp;W=16&amp;P=10561&amp;YEAR=2012"/>
    <hyperlink ref="V895" r:id="rId12697" display="http://football6.myfantasyleague.com/2013/detailed?L=59380&amp;W=17&amp;P=10561&amp;YEAR=2012"/>
    <hyperlink ref="C896" r:id="rId12698" tooltip="Week 1: at Browns Sun 10:00 a.m. PT" display="http://football6.myfantasyleague.com/2013/player?L=59380&amp;P=10726"/>
    <hyperlink ref="D896" r:id="rId12699" display="http://football6.myfantasyleague.com/2013/player?L=59380&amp;P=10726&amp;YEAR=2012"/>
    <hyperlink ref="S896" r:id="rId12700" display="http://football6.myfantasyleague.com/2013/detailed?L=59380&amp;W=14&amp;P=10726&amp;YEAR=2012"/>
    <hyperlink ref="T896" r:id="rId12701" display="http://football6.myfantasyleague.com/2013/detailed?L=59380&amp;W=15&amp;P=10726&amp;YEAR=2012"/>
    <hyperlink ref="U896" r:id="rId12702" display="http://football6.myfantasyleague.com/2013/detailed?L=59380&amp;W=16&amp;P=10726&amp;YEAR=2012"/>
    <hyperlink ref="V896" r:id="rId12703" display="http://football6.myfantasyleague.com/2013/detailed?L=59380&amp;W=17&amp;P=10726&amp;YEAR=2012"/>
    <hyperlink ref="C897" r:id="rId12704" tooltip="Week 1: at Broncos Thu 5:30 p.m. PT" display="http://football6.myfantasyleague.com/2013/player?L=59380&amp;P=10402"/>
    <hyperlink ref="D897" r:id="rId12705" display="http://football6.myfantasyleague.com/2013/player?L=59380&amp;P=10402&amp;YEAR=2012"/>
    <hyperlink ref="F897" r:id="rId12706" display="http://football6.myfantasyleague.com/2013/detailed?L=59380&amp;W=1&amp;P=10402&amp;YEAR=2012"/>
    <hyperlink ref="G897" r:id="rId12707" display="http://football6.myfantasyleague.com/2013/detailed?L=59380&amp;W=2&amp;P=10402&amp;YEAR=2012"/>
    <hyperlink ref="H897" r:id="rId12708" display="http://football6.myfantasyleague.com/2013/detailed?L=59380&amp;W=3&amp;P=10402&amp;YEAR=2012"/>
    <hyperlink ref="I897" r:id="rId12709" display="http://football6.myfantasyleague.com/2013/detailed?L=59380&amp;W=4&amp;P=10402&amp;YEAR=2012"/>
    <hyperlink ref="J897" r:id="rId12710" display="http://football6.myfantasyleague.com/2013/detailed?L=59380&amp;W=5&amp;P=10402&amp;YEAR=2012"/>
    <hyperlink ref="K897" r:id="rId12711" display="http://football6.myfantasyleague.com/2013/detailed?L=59380&amp;W=6&amp;P=10402&amp;YEAR=2012"/>
    <hyperlink ref="L897" r:id="rId12712" display="http://football6.myfantasyleague.com/2013/detailed?L=59380&amp;W=7&amp;P=10402&amp;YEAR=2012"/>
    <hyperlink ref="R897" r:id="rId12713" display="http://football6.myfantasyleague.com/2013/detailed?L=59380&amp;W=13&amp;P=10402&amp;YEAR=2012"/>
    <hyperlink ref="S897" r:id="rId12714" display="http://football6.myfantasyleague.com/2013/detailed?L=59380&amp;W=14&amp;P=10402&amp;YEAR=2012"/>
    <hyperlink ref="T897" r:id="rId12715" display="http://football6.myfantasyleague.com/2013/detailed?L=59380&amp;W=15&amp;P=10402&amp;YEAR=2012"/>
    <hyperlink ref="U897" r:id="rId12716" display="http://football6.myfantasyleague.com/2013/detailed?L=59380&amp;W=16&amp;P=10402&amp;YEAR=2012"/>
    <hyperlink ref="V897" r:id="rId12717" display="http://football6.myfantasyleague.com/2013/detailed?L=59380&amp;W=17&amp;P=10402&amp;YEAR=2012"/>
    <hyperlink ref="C898" r:id="rId12718" tooltip="Week 1: vs Titans Sun 10:00 a.m. PT" display="http://football6.myfantasyleague.com/2013/player?L=59380&amp;P=10143"/>
    <hyperlink ref="D898" r:id="rId12719" display="http://football6.myfantasyleague.com/2013/player?L=59380&amp;P=10143&amp;YEAR=2012"/>
    <hyperlink ref="F898" r:id="rId12720" display="http://football6.myfantasyleague.com/2013/detailed?L=59380&amp;W=1&amp;P=10143&amp;YEAR=2012"/>
    <hyperlink ref="G898" r:id="rId12721" display="http://football6.myfantasyleague.com/2013/detailed?L=59380&amp;W=2&amp;P=10143&amp;YEAR=2012"/>
    <hyperlink ref="H898" r:id="rId12722" display="http://football6.myfantasyleague.com/2013/detailed?L=59380&amp;W=3&amp;P=10143&amp;YEAR=2012"/>
    <hyperlink ref="J898" r:id="rId12723" display="http://football6.myfantasyleague.com/2013/detailed?L=59380&amp;W=5&amp;P=10143&amp;YEAR=2012"/>
    <hyperlink ref="K898" r:id="rId12724" display="http://football6.myfantasyleague.com/2013/detailed?L=59380&amp;W=6&amp;P=10143&amp;YEAR=2012"/>
    <hyperlink ref="L898" r:id="rId12725" display="http://football6.myfantasyleague.com/2013/detailed?L=59380&amp;W=7&amp;P=10143&amp;YEAR=2012"/>
    <hyperlink ref="M898" r:id="rId12726" display="http://football6.myfantasyleague.com/2013/detailed?L=59380&amp;W=8&amp;P=10143&amp;YEAR=2012"/>
    <hyperlink ref="N898" r:id="rId12727" display="http://football6.myfantasyleague.com/2013/detailed?L=59380&amp;W=9&amp;P=10143&amp;YEAR=2012"/>
    <hyperlink ref="O898" r:id="rId12728" display="http://football6.myfantasyleague.com/2013/detailed?L=59380&amp;W=10&amp;P=10143&amp;YEAR=2012"/>
    <hyperlink ref="P898" r:id="rId12729" display="http://football6.myfantasyleague.com/2013/detailed?L=59380&amp;W=11&amp;P=10143&amp;YEAR=2012"/>
    <hyperlink ref="Q898" r:id="rId12730" display="http://football6.myfantasyleague.com/2013/detailed?L=59380&amp;W=12&amp;P=10143&amp;YEAR=2012"/>
    <hyperlink ref="R898" r:id="rId12731" display="http://football6.myfantasyleague.com/2013/detailed?L=59380&amp;W=13&amp;P=10143&amp;YEAR=2012"/>
    <hyperlink ref="S898" r:id="rId12732" display="http://football6.myfantasyleague.com/2013/detailed?L=59380&amp;W=14&amp;P=10143&amp;YEAR=2012"/>
    <hyperlink ref="T898" r:id="rId12733" display="http://football6.myfantasyleague.com/2013/detailed?L=59380&amp;W=15&amp;P=10143&amp;YEAR=2012"/>
    <hyperlink ref="U898" r:id="rId12734" display="http://football6.myfantasyleague.com/2013/detailed?L=59380&amp;W=16&amp;P=10143&amp;YEAR=2012"/>
    <hyperlink ref="V898" r:id="rId12735" display="http://football6.myfantasyleague.com/2013/detailed?L=59380&amp;W=17&amp;P=10143&amp;YEAR=2012"/>
    <hyperlink ref="C899" r:id="rId12736" tooltip="Week 1: vs Texans Mon 7:20 p.m. PT" display="http://football6.myfantasyleague.com/2013/player?L=59380&amp;P=8680"/>
    <hyperlink ref="D899" r:id="rId12737" display="http://football6.myfantasyleague.com/2013/player?L=59380&amp;P=8680&amp;YEAR=2012"/>
    <hyperlink ref="F899" r:id="rId12738" display="http://football6.myfantasyleague.com/2013/detailed?L=59380&amp;W=1&amp;P=8680&amp;YEAR=2012"/>
    <hyperlink ref="G899" r:id="rId12739" display="http://football6.myfantasyleague.com/2013/detailed?L=59380&amp;W=2&amp;P=8680&amp;YEAR=2012"/>
    <hyperlink ref="H899" r:id="rId12740" display="http://football6.myfantasyleague.com/2013/detailed?L=59380&amp;W=3&amp;P=8680&amp;YEAR=2012"/>
    <hyperlink ref="I899" r:id="rId12741" display="http://football6.myfantasyleague.com/2013/detailed?L=59380&amp;W=4&amp;P=8680&amp;YEAR=2012"/>
    <hyperlink ref="J899" r:id="rId12742" display="http://football6.myfantasyleague.com/2013/detailed?L=59380&amp;W=5&amp;P=8680&amp;YEAR=2012"/>
    <hyperlink ref="K899" r:id="rId12743" display="http://football6.myfantasyleague.com/2013/detailed?L=59380&amp;W=6&amp;P=8680&amp;YEAR=2012"/>
    <hyperlink ref="M899" r:id="rId12744" display="http://football6.myfantasyleague.com/2013/detailed?L=59380&amp;W=8&amp;P=8680&amp;YEAR=2012"/>
    <hyperlink ref="O899" r:id="rId12745" display="http://football6.myfantasyleague.com/2013/detailed?L=59380&amp;W=10&amp;P=8680&amp;YEAR=2012"/>
    <hyperlink ref="P899" r:id="rId12746" display="http://football6.myfantasyleague.com/2013/detailed?L=59380&amp;W=11&amp;P=8680&amp;YEAR=2012"/>
    <hyperlink ref="Q899" r:id="rId12747" display="http://football6.myfantasyleague.com/2013/detailed?L=59380&amp;W=12&amp;P=8680&amp;YEAR=2012"/>
    <hyperlink ref="R899" r:id="rId12748" display="http://football6.myfantasyleague.com/2013/detailed?L=59380&amp;W=13&amp;P=8680&amp;YEAR=2012"/>
    <hyperlink ref="S899" r:id="rId12749" display="http://football6.myfantasyleague.com/2013/detailed?L=59380&amp;W=14&amp;P=8680&amp;YEAR=2012"/>
    <hyperlink ref="T899" r:id="rId12750" display="http://football6.myfantasyleague.com/2013/detailed?L=59380&amp;W=15&amp;P=8680&amp;YEAR=2012"/>
    <hyperlink ref="U899" r:id="rId12751" display="http://football6.myfantasyleague.com/2013/detailed?L=59380&amp;W=16&amp;P=8680&amp;YEAR=2012"/>
    <hyperlink ref="V899" r:id="rId12752" display="http://football6.myfantasyleague.com/2013/detailed?L=59380&amp;W=17&amp;P=8680&amp;YEAR=2012"/>
    <hyperlink ref="C900" r:id="rId12753" tooltip="Week 1: at Panthers Sun 10:00 a.m. PT" display="http://football6.myfantasyleague.com/2013/player?L=59380&amp;P=8721"/>
    <hyperlink ref="D900" r:id="rId12754" display="http://football6.myfantasyleague.com/2013/player?L=59380&amp;P=8721&amp;YEAR=2012"/>
    <hyperlink ref="F900" r:id="rId12755" display="http://football6.myfantasyleague.com/2013/detailed?L=59380&amp;W=1&amp;P=8721&amp;YEAR=2012"/>
    <hyperlink ref="G900" r:id="rId12756" display="http://football6.myfantasyleague.com/2013/detailed?L=59380&amp;W=2&amp;P=8721&amp;YEAR=2012"/>
    <hyperlink ref="H900" r:id="rId12757" display="http://football6.myfantasyleague.com/2013/detailed?L=59380&amp;W=3&amp;P=8721&amp;YEAR=2012"/>
    <hyperlink ref="I900" r:id="rId12758" display="http://football6.myfantasyleague.com/2013/detailed?L=59380&amp;W=4&amp;P=8721&amp;YEAR=2012"/>
    <hyperlink ref="J900" r:id="rId12759" display="http://football6.myfantasyleague.com/2013/detailed?L=59380&amp;W=5&amp;P=8721&amp;YEAR=2012"/>
    <hyperlink ref="K900" r:id="rId12760" display="http://football6.myfantasyleague.com/2013/detailed?L=59380&amp;W=6&amp;P=8721&amp;YEAR=2012"/>
    <hyperlink ref="L900" r:id="rId12761" display="http://football6.myfantasyleague.com/2013/detailed?L=59380&amp;W=7&amp;P=8721&amp;YEAR=2012"/>
    <hyperlink ref="M900" r:id="rId12762" display="http://football6.myfantasyleague.com/2013/detailed?L=59380&amp;W=8&amp;P=8721&amp;YEAR=2012"/>
    <hyperlink ref="N900" r:id="rId12763" display="http://football6.myfantasyleague.com/2013/detailed?L=59380&amp;W=9&amp;P=8721&amp;YEAR=2012"/>
    <hyperlink ref="O900" r:id="rId12764" display="http://football6.myfantasyleague.com/2013/detailed?L=59380&amp;W=10&amp;P=8721&amp;YEAR=2012"/>
    <hyperlink ref="Q900" r:id="rId12765" display="http://football6.myfantasyleague.com/2013/detailed?L=59380&amp;W=12&amp;P=8721&amp;YEAR=2012"/>
    <hyperlink ref="R900" r:id="rId12766" display="http://football6.myfantasyleague.com/2013/detailed?L=59380&amp;W=13&amp;P=8721&amp;YEAR=2012"/>
    <hyperlink ref="S900" r:id="rId12767" display="http://football6.myfantasyleague.com/2013/detailed?L=59380&amp;W=14&amp;P=8721&amp;YEAR=2012"/>
    <hyperlink ref="T900" r:id="rId12768" display="http://football6.myfantasyleague.com/2013/detailed?L=59380&amp;W=15&amp;P=8721&amp;YEAR=2012"/>
    <hyperlink ref="U900" r:id="rId12769" display="http://football6.myfantasyleague.com/2013/detailed?L=59380&amp;W=16&amp;P=8721&amp;YEAR=2012"/>
    <hyperlink ref="V900" r:id="rId12770" display="http://football6.myfantasyleague.com/2013/detailed?L=59380&amp;W=17&amp;P=8721&amp;YEAR=2012"/>
    <hyperlink ref="C901" r:id="rId12771" tooltip="Week 1: Bye" display="http://football6.myfantasyleague.com/2013/player?L=59380&amp;P=8836"/>
    <hyperlink ref="D901" r:id="rId12772" display="http://football6.myfantasyleague.com/2013/player?L=59380&amp;P=8836&amp;YEAR=2012"/>
    <hyperlink ref="F901" r:id="rId12773" display="http://football6.myfantasyleague.com/2013/detailed?L=59380&amp;W=1&amp;P=8836&amp;YEAR=2012"/>
    <hyperlink ref="G901" r:id="rId12774" display="http://football6.myfantasyleague.com/2013/detailed?L=59380&amp;W=2&amp;P=8836&amp;YEAR=2012"/>
    <hyperlink ref="H901" r:id="rId12775" display="http://football6.myfantasyleague.com/2013/detailed?L=59380&amp;W=3&amp;P=8836&amp;YEAR=2012"/>
    <hyperlink ref="I901" r:id="rId12776" display="http://football6.myfantasyleague.com/2013/detailed?L=59380&amp;W=4&amp;P=8836&amp;YEAR=2012"/>
    <hyperlink ref="J901" r:id="rId12777" display="http://football6.myfantasyleague.com/2013/detailed?L=59380&amp;W=5&amp;P=8836&amp;YEAR=2012"/>
    <hyperlink ref="L901" r:id="rId12778" display="http://football6.myfantasyleague.com/2013/detailed?L=59380&amp;W=7&amp;P=8836&amp;YEAR=2012"/>
    <hyperlink ref="M901" r:id="rId12779" display="http://football6.myfantasyleague.com/2013/detailed?L=59380&amp;W=8&amp;P=8836&amp;YEAR=2012"/>
    <hyperlink ref="N901" r:id="rId12780" display="http://football6.myfantasyleague.com/2013/detailed?L=59380&amp;W=9&amp;P=8836&amp;YEAR=2012"/>
    <hyperlink ref="O901" r:id="rId12781" display="http://football6.myfantasyleague.com/2013/detailed?L=59380&amp;W=10&amp;P=8836&amp;YEAR=2012"/>
    <hyperlink ref="P901" r:id="rId12782" display="http://football6.myfantasyleague.com/2013/detailed?L=59380&amp;W=11&amp;P=8836&amp;YEAR=2012"/>
    <hyperlink ref="C902" r:id="rId12783" tooltip="Week 1: vs Bengals Sun 10:00 a.m. PT" display="http://football6.myfantasyleague.com/2013/player?L=59380&amp;P=9542"/>
    <hyperlink ref="D902" r:id="rId12784" display="http://football6.myfantasyleague.com/2013/player?L=59380&amp;P=9542&amp;YEAR=2012"/>
    <hyperlink ref="F902" r:id="rId12785" display="http://football6.myfantasyleague.com/2013/detailed?L=59380&amp;W=1&amp;P=9542&amp;YEAR=2012"/>
    <hyperlink ref="G902" r:id="rId12786" display="http://football6.myfantasyleague.com/2013/detailed?L=59380&amp;W=2&amp;P=9542&amp;YEAR=2012"/>
    <hyperlink ref="H902" r:id="rId12787" display="http://football6.myfantasyleague.com/2013/detailed?L=59380&amp;W=3&amp;P=9542&amp;YEAR=2012"/>
    <hyperlink ref="I902" r:id="rId12788" display="http://football6.myfantasyleague.com/2013/detailed?L=59380&amp;W=4&amp;P=9542&amp;YEAR=2012"/>
    <hyperlink ref="J902" r:id="rId12789" display="http://football6.myfantasyleague.com/2013/detailed?L=59380&amp;W=5&amp;P=9542&amp;YEAR=2012"/>
    <hyperlink ref="L902" r:id="rId12790" display="http://football6.myfantasyleague.com/2013/detailed?L=59380&amp;W=7&amp;P=9542&amp;YEAR=2012"/>
    <hyperlink ref="M902" r:id="rId12791" display="http://football6.myfantasyleague.com/2013/detailed?L=59380&amp;W=8&amp;P=9542&amp;YEAR=2012"/>
    <hyperlink ref="N902" r:id="rId12792" display="http://football6.myfantasyleague.com/2013/detailed?L=59380&amp;W=9&amp;P=9542&amp;YEAR=2012"/>
    <hyperlink ref="O902" r:id="rId12793" display="http://football6.myfantasyleague.com/2013/detailed?L=59380&amp;W=10&amp;P=9542&amp;YEAR=2012"/>
    <hyperlink ref="P902" r:id="rId12794" display="http://football6.myfantasyleague.com/2013/detailed?L=59380&amp;W=11&amp;P=9542&amp;YEAR=2012"/>
    <hyperlink ref="Q902" r:id="rId12795" display="http://football6.myfantasyleague.com/2013/detailed?L=59380&amp;W=12&amp;P=9542&amp;YEAR=2012"/>
    <hyperlink ref="R902" r:id="rId12796" display="http://football6.myfantasyleague.com/2013/detailed?L=59380&amp;W=13&amp;P=9542&amp;YEAR=2012"/>
    <hyperlink ref="S902" r:id="rId12797" display="http://football6.myfantasyleague.com/2013/detailed?L=59380&amp;W=14&amp;P=9542&amp;YEAR=2012"/>
    <hyperlink ref="V902" r:id="rId12798" display="http://football6.myfantasyleague.com/2013/detailed?L=59380&amp;W=17&amp;P=9542&amp;YEAR=2012"/>
    <hyperlink ref="W902" r:id="rId12799" tooltip="Franchise home page" display="http://football6.myfantasyleague.com/2013/options?L=59380&amp;F=0007&amp;O=07"/>
    <hyperlink ref="C903" r:id="rId12800" tooltip="Week 1: at Rams Sun 1:25 p.m. PT" display="http://football6.myfantasyleague.com/2013/player?L=59380&amp;P=9089"/>
    <hyperlink ref="D903" r:id="rId12801" display="http://football6.myfantasyleague.com/2013/player?L=59380&amp;P=9089&amp;YEAR=2012"/>
    <hyperlink ref="J903" r:id="rId12802" display="http://football6.myfantasyleague.com/2013/detailed?L=59380&amp;W=5&amp;P=9089&amp;YEAR=2012"/>
    <hyperlink ref="K903" r:id="rId12803" display="http://football6.myfantasyleague.com/2013/detailed?L=59380&amp;W=6&amp;P=9089&amp;YEAR=2012"/>
    <hyperlink ref="P903" r:id="rId12804" display="http://football6.myfantasyleague.com/2013/detailed?L=59380&amp;W=11&amp;P=9089&amp;YEAR=2012"/>
    <hyperlink ref="Q903" r:id="rId12805" display="http://football6.myfantasyleague.com/2013/detailed?L=59380&amp;W=12&amp;P=9089&amp;YEAR=2012"/>
    <hyperlink ref="U903" r:id="rId12806" display="http://football6.myfantasyleague.com/2013/detailed?L=59380&amp;W=16&amp;P=9089&amp;YEAR=2012"/>
    <hyperlink ref="V903" r:id="rId12807" display="http://football6.myfantasyleague.com/2013/detailed?L=59380&amp;W=17&amp;P=9089&amp;YEAR=2012"/>
    <hyperlink ref="W903" r:id="rId12808" tooltip="Franchise home page" display="http://football6.myfantasyleague.com/2013/options?L=59380&amp;F=0004&amp;O=07"/>
    <hyperlink ref="C904" r:id="rId12809" tooltip="Week 1: at Chargers Mon 7:20 p.m. PT" display="http://football6.myfantasyleague.com/2013/player?L=59380&amp;P=10754"/>
    <hyperlink ref="D904" r:id="rId12810" display="http://football6.myfantasyleague.com/2013/player?L=59380&amp;P=10754&amp;YEAR=2012"/>
    <hyperlink ref="F904" r:id="rId12811" display="http://football6.myfantasyleague.com/2013/detailed?L=59380&amp;W=1&amp;P=10754&amp;YEAR=2012"/>
    <hyperlink ref="G904" r:id="rId12812" display="http://football6.myfantasyleague.com/2013/detailed?L=59380&amp;W=2&amp;P=10754&amp;YEAR=2012"/>
    <hyperlink ref="H904" r:id="rId12813" display="http://football6.myfantasyleague.com/2013/detailed?L=59380&amp;W=3&amp;P=10754&amp;YEAR=2012"/>
    <hyperlink ref="I904" r:id="rId12814" display="http://football6.myfantasyleague.com/2013/detailed?L=59380&amp;W=4&amp;P=10754&amp;YEAR=2012"/>
    <hyperlink ref="J904" r:id="rId12815" display="http://football6.myfantasyleague.com/2013/detailed?L=59380&amp;W=5&amp;P=10754&amp;YEAR=2012"/>
    <hyperlink ref="K904" r:id="rId12816" display="http://football6.myfantasyleague.com/2013/detailed?L=59380&amp;W=6&amp;P=10754&amp;YEAR=2012"/>
    <hyperlink ref="L904" r:id="rId12817" display="http://football6.myfantasyleague.com/2013/detailed?L=59380&amp;W=7&amp;P=10754&amp;YEAR=2012"/>
    <hyperlink ref="N904" r:id="rId12818" display="http://football6.myfantasyleague.com/2013/detailed?L=59380&amp;W=9&amp;P=10754&amp;YEAR=2012"/>
    <hyperlink ref="O904" r:id="rId12819" display="http://football6.myfantasyleague.com/2013/detailed?L=59380&amp;W=10&amp;P=10754&amp;YEAR=2012"/>
    <hyperlink ref="P904" r:id="rId12820" display="http://football6.myfantasyleague.com/2013/detailed?L=59380&amp;W=11&amp;P=10754&amp;YEAR=2012"/>
    <hyperlink ref="Q904" r:id="rId12821" display="http://football6.myfantasyleague.com/2013/detailed?L=59380&amp;W=12&amp;P=10754&amp;YEAR=2012"/>
    <hyperlink ref="R904" r:id="rId12822" display="http://football6.myfantasyleague.com/2013/detailed?L=59380&amp;W=13&amp;P=10754&amp;YEAR=2012"/>
    <hyperlink ref="S904" r:id="rId12823" display="http://football6.myfantasyleague.com/2013/detailed?L=59380&amp;W=14&amp;P=10754&amp;YEAR=2012"/>
    <hyperlink ref="T904" r:id="rId12824" display="http://football6.myfantasyleague.com/2013/detailed?L=59380&amp;W=15&amp;P=10754&amp;YEAR=2012"/>
    <hyperlink ref="U904" r:id="rId12825" display="http://football6.myfantasyleague.com/2013/detailed?L=59380&amp;W=16&amp;P=10754&amp;YEAR=2012"/>
    <hyperlink ref="V904" r:id="rId12826" display="http://football6.myfantasyleague.com/2013/detailed?L=59380&amp;W=17&amp;P=10754&amp;YEAR=2012"/>
    <hyperlink ref="C905" r:id="rId12827" tooltip="Week 1: vs Eagles Mon 4:10 p.m. PT" display="http://football6.myfantasyleague.com/2013/player?L=59380&amp;P=8678"/>
    <hyperlink ref="D905" r:id="rId12828" display="http://football6.myfantasyleague.com/2013/player?L=59380&amp;P=8678&amp;YEAR=2012"/>
    <hyperlink ref="P905" r:id="rId12829" display="http://football6.myfantasyleague.com/2013/detailed?L=59380&amp;W=11&amp;P=8678&amp;YEAR=2012"/>
    <hyperlink ref="C906" r:id="rId12830" tooltip="Week 1: vs Eagles Mon 4:10 p.m. PT" display="http://football6.myfantasyleague.com/2013/player?L=59380&amp;P=9090"/>
    <hyperlink ref="D906" r:id="rId12831" display="http://football6.myfantasyleague.com/2013/player?L=59380&amp;P=9090&amp;YEAR=2012"/>
    <hyperlink ref="F906" r:id="rId12832" display="http://football6.myfantasyleague.com/2013/detailed?L=59380&amp;W=1&amp;P=9090&amp;YEAR=2012"/>
    <hyperlink ref="G906" r:id="rId12833" display="http://football6.myfantasyleague.com/2013/detailed?L=59380&amp;W=2&amp;P=9090&amp;YEAR=2012"/>
    <hyperlink ref="H906" r:id="rId12834" display="http://football6.myfantasyleague.com/2013/detailed?L=59380&amp;W=3&amp;P=9090&amp;YEAR=2012"/>
    <hyperlink ref="C907" r:id="rId12835" tooltip="Week 1: Bye" display="http://football6.myfantasyleague.com/2013/player?L=59380&amp;P=7824"/>
    <hyperlink ref="D907" r:id="rId12836" display="http://football6.myfantasyleague.com/2013/player?L=59380&amp;P=7824&amp;YEAR=2012"/>
    <hyperlink ref="L907" r:id="rId12837" display="http://football6.myfantasyleague.com/2013/detailed?L=59380&amp;W=7&amp;P=7824&amp;YEAR=2012"/>
    <hyperlink ref="N907" r:id="rId12838" display="http://football6.myfantasyleague.com/2013/detailed?L=59380&amp;W=9&amp;P=7824&amp;YEAR=2012"/>
    <hyperlink ref="O907" r:id="rId12839" display="http://football6.myfantasyleague.com/2013/detailed?L=59380&amp;W=10&amp;P=7824&amp;YEAR=2012"/>
    <hyperlink ref="P907" r:id="rId12840" display="http://football6.myfantasyleague.com/2013/detailed?L=59380&amp;W=11&amp;P=7824&amp;YEAR=2012"/>
    <hyperlink ref="Q907" r:id="rId12841" display="http://football6.myfantasyleague.com/2013/detailed?L=59380&amp;W=12&amp;P=7824&amp;YEAR=2012"/>
    <hyperlink ref="R907" r:id="rId12842" display="http://football6.myfantasyleague.com/2013/detailed?L=59380&amp;W=13&amp;P=7824&amp;YEAR=2012"/>
    <hyperlink ref="S907" r:id="rId12843" display="http://football6.myfantasyleague.com/2013/detailed?L=59380&amp;W=14&amp;P=7824&amp;YEAR=2012"/>
    <hyperlink ref="T907" r:id="rId12844" display="http://football6.myfantasyleague.com/2013/detailed?L=59380&amp;W=15&amp;P=7824&amp;YEAR=2012"/>
    <hyperlink ref="U907" r:id="rId12845" display="http://football6.myfantasyleague.com/2013/detailed?L=59380&amp;W=16&amp;P=7824&amp;YEAR=2012"/>
    <hyperlink ref="V907" r:id="rId12846" display="http://football6.myfantasyleague.com/2013/detailed?L=59380&amp;W=17&amp;P=7824&amp;YEAR=2012"/>
    <hyperlink ref="C908" r:id="rId12847" tooltip="Week 1: vs Texans Mon 7:20 p.m. PT" display="http://football6.myfantasyleague.com/2013/player?L=59380&amp;P=9573"/>
    <hyperlink ref="D908" r:id="rId12848" display="http://football6.myfantasyleague.com/2013/player?L=59380&amp;P=9573&amp;YEAR=2012"/>
    <hyperlink ref="F908" r:id="rId12849" display="http://football6.myfantasyleague.com/2013/detailed?L=59380&amp;W=1&amp;P=9573&amp;YEAR=2012"/>
    <hyperlink ref="G908" r:id="rId12850" display="http://football6.myfantasyleague.com/2013/detailed?L=59380&amp;W=2&amp;P=9573&amp;YEAR=2012"/>
    <hyperlink ref="H908" r:id="rId12851" display="http://football6.myfantasyleague.com/2013/detailed?L=59380&amp;W=3&amp;P=9573&amp;YEAR=2012"/>
    <hyperlink ref="I908" r:id="rId12852" display="http://football6.myfantasyleague.com/2013/detailed?L=59380&amp;W=4&amp;P=9573&amp;YEAR=2012"/>
    <hyperlink ref="L908" r:id="rId12853" display="http://football6.myfantasyleague.com/2013/detailed?L=59380&amp;W=7&amp;P=9573&amp;YEAR=2012"/>
    <hyperlink ref="M908" r:id="rId12854" display="http://football6.myfantasyleague.com/2013/detailed?L=59380&amp;W=8&amp;P=9573&amp;YEAR=2012"/>
    <hyperlink ref="N908" r:id="rId12855" display="http://football6.myfantasyleague.com/2013/detailed?L=59380&amp;W=9&amp;P=9573&amp;YEAR=2012"/>
    <hyperlink ref="O908" r:id="rId12856" display="http://football6.myfantasyleague.com/2013/detailed?L=59380&amp;W=10&amp;P=9573&amp;YEAR=2012"/>
    <hyperlink ref="P908" r:id="rId12857" display="http://football6.myfantasyleague.com/2013/detailed?L=59380&amp;W=11&amp;P=9573&amp;YEAR=2012"/>
    <hyperlink ref="C909" r:id="rId12858" tooltip="Week 1: Bye" display="http://football6.myfantasyleague.com/2013/player?L=59380&amp;P=7281"/>
    <hyperlink ref="D909" r:id="rId12859" display="http://football6.myfantasyleague.com/2013/player?L=59380&amp;P=7281&amp;YEAR=2012"/>
    <hyperlink ref="F909" r:id="rId12860" display="http://football6.myfantasyleague.com/2013/detailed?L=59380&amp;W=1&amp;P=7281&amp;YEAR=2012"/>
    <hyperlink ref="G909" r:id="rId12861" display="http://football6.myfantasyleague.com/2013/detailed?L=59380&amp;W=2&amp;P=7281&amp;YEAR=2012"/>
    <hyperlink ref="H909" r:id="rId12862" display="http://football6.myfantasyleague.com/2013/detailed?L=59380&amp;W=3&amp;P=7281&amp;YEAR=2012"/>
    <hyperlink ref="I909" r:id="rId12863" display="http://football6.myfantasyleague.com/2013/detailed?L=59380&amp;W=4&amp;P=7281&amp;YEAR=2012"/>
    <hyperlink ref="J909" r:id="rId12864" display="http://football6.myfantasyleague.com/2013/detailed?L=59380&amp;W=5&amp;P=7281&amp;YEAR=2012"/>
    <hyperlink ref="K909" r:id="rId12865" display="http://football6.myfantasyleague.com/2013/detailed?L=59380&amp;W=6&amp;P=7281&amp;YEAR=2012"/>
    <hyperlink ref="L909" r:id="rId12866" display="http://football6.myfantasyleague.com/2013/detailed?L=59380&amp;W=7&amp;P=7281&amp;YEAR=2012"/>
    <hyperlink ref="M909" r:id="rId12867" display="http://football6.myfantasyleague.com/2013/detailed?L=59380&amp;W=8&amp;P=7281&amp;YEAR=2012"/>
    <hyperlink ref="O909" r:id="rId12868" display="http://football6.myfantasyleague.com/2013/detailed?L=59380&amp;W=10&amp;P=7281&amp;YEAR=2012"/>
    <hyperlink ref="P909" r:id="rId12869" display="http://football6.myfantasyleague.com/2013/detailed?L=59380&amp;W=11&amp;P=7281&amp;YEAR=2012"/>
    <hyperlink ref="Q909" r:id="rId12870" display="http://football6.myfantasyleague.com/2013/detailed?L=59380&amp;W=12&amp;P=7281&amp;YEAR=2012"/>
    <hyperlink ref="R909" r:id="rId12871" display="http://football6.myfantasyleague.com/2013/detailed?L=59380&amp;W=13&amp;P=7281&amp;YEAR=2012"/>
    <hyperlink ref="S909" r:id="rId12872" display="http://football6.myfantasyleague.com/2013/detailed?L=59380&amp;W=14&amp;P=7281&amp;YEAR=2012"/>
    <hyperlink ref="T909" r:id="rId12873" display="http://football6.myfantasyleague.com/2013/detailed?L=59380&amp;W=15&amp;P=7281&amp;YEAR=2012"/>
    <hyperlink ref="U909" r:id="rId12874" display="http://football6.myfantasyleague.com/2013/detailed?L=59380&amp;W=16&amp;P=7281&amp;YEAR=2012"/>
    <hyperlink ref="V909" r:id="rId12875" display="http://football6.myfantasyleague.com/2013/detailed?L=59380&amp;W=17&amp;P=7281&amp;YEAR=2012"/>
    <hyperlink ref="C910" r:id="rId12876" tooltip="Week 1: at Bears Sun 10:00 a.m. PT" display="http://football6.myfantasyleague.com/2013/player?L=59380&amp;P=10210"/>
    <hyperlink ref="D910" r:id="rId12877" display="http://football6.myfantasyleague.com/2013/player?L=59380&amp;P=10210&amp;YEAR=2012"/>
    <hyperlink ref="F910" r:id="rId12878" display="http://football6.myfantasyleague.com/2013/detailed?L=59380&amp;W=1&amp;P=10210&amp;YEAR=2012"/>
    <hyperlink ref="G910" r:id="rId12879" display="http://football6.myfantasyleague.com/2013/detailed?L=59380&amp;W=2&amp;P=10210&amp;YEAR=2012"/>
    <hyperlink ref="H910" r:id="rId12880" display="http://football6.myfantasyleague.com/2013/detailed?L=59380&amp;W=3&amp;P=10210&amp;YEAR=2012"/>
    <hyperlink ref="I910" r:id="rId12881" display="http://football6.myfantasyleague.com/2013/detailed?L=59380&amp;W=4&amp;P=10210&amp;YEAR=2012"/>
    <hyperlink ref="J910" r:id="rId12882" display="http://football6.myfantasyleague.com/2013/detailed?L=59380&amp;W=5&amp;P=10210&amp;YEAR=2012"/>
    <hyperlink ref="K910" r:id="rId12883" display="http://football6.myfantasyleague.com/2013/detailed?L=59380&amp;W=6&amp;P=10210&amp;YEAR=2012"/>
    <hyperlink ref="L910" r:id="rId12884" display="http://football6.myfantasyleague.com/2013/detailed?L=59380&amp;W=7&amp;P=10210&amp;YEAR=2012"/>
    <hyperlink ref="N910" r:id="rId12885" display="http://football6.myfantasyleague.com/2013/detailed?L=59380&amp;W=9&amp;P=10210&amp;YEAR=2012"/>
    <hyperlink ref="O910" r:id="rId12886" display="http://football6.myfantasyleague.com/2013/detailed?L=59380&amp;W=10&amp;P=10210&amp;YEAR=2012"/>
    <hyperlink ref="P910" r:id="rId12887" display="http://football6.myfantasyleague.com/2013/detailed?L=59380&amp;W=11&amp;P=10210&amp;YEAR=2012"/>
    <hyperlink ref="Q910" r:id="rId12888" display="http://football6.myfantasyleague.com/2013/detailed?L=59380&amp;W=12&amp;P=10210&amp;YEAR=2012"/>
    <hyperlink ref="R910" r:id="rId12889" display="http://football6.myfantasyleague.com/2013/detailed?L=59380&amp;W=13&amp;P=10210&amp;YEAR=2012"/>
    <hyperlink ref="S910" r:id="rId12890" display="http://football6.myfantasyleague.com/2013/detailed?L=59380&amp;W=14&amp;P=10210&amp;YEAR=2012"/>
    <hyperlink ref="T910" r:id="rId12891" display="http://football6.myfantasyleague.com/2013/detailed?L=59380&amp;W=15&amp;P=10210&amp;YEAR=2012"/>
    <hyperlink ref="U910" r:id="rId12892" display="http://football6.myfantasyleague.com/2013/detailed?L=59380&amp;W=16&amp;P=10210&amp;YEAR=2012"/>
    <hyperlink ref="V910" r:id="rId12893" display="http://football6.myfantasyleague.com/2013/detailed?L=59380&amp;W=17&amp;P=10210&amp;YEAR=2012"/>
    <hyperlink ref="C911" r:id="rId12894" tooltip="Week 1: Bye" display="http://football6.myfantasyleague.com/2013/player?L=59380&amp;P=9784"/>
    <hyperlink ref="D911" r:id="rId12895" display="http://football6.myfantasyleague.com/2013/player?L=59380&amp;P=9784&amp;YEAR=2012"/>
    <hyperlink ref="F911" r:id="rId12896" display="http://football6.myfantasyleague.com/2013/detailed?L=59380&amp;W=1&amp;P=9784&amp;YEAR=2012"/>
    <hyperlink ref="G911" r:id="rId12897" display="http://football6.myfantasyleague.com/2013/detailed?L=59380&amp;W=2&amp;P=9784&amp;YEAR=2012"/>
    <hyperlink ref="H911" r:id="rId12898" display="http://football6.myfantasyleague.com/2013/detailed?L=59380&amp;W=3&amp;P=9784&amp;YEAR=2012"/>
    <hyperlink ref="I911" r:id="rId12899" display="http://football6.myfantasyleague.com/2013/detailed?L=59380&amp;W=4&amp;P=9784&amp;YEAR=2012"/>
    <hyperlink ref="J911" r:id="rId12900" display="http://football6.myfantasyleague.com/2013/detailed?L=59380&amp;W=5&amp;P=9784&amp;YEAR=2012"/>
    <hyperlink ref="K911" r:id="rId12901" display="http://football6.myfantasyleague.com/2013/detailed?L=59380&amp;W=6&amp;P=9784&amp;YEAR=2012"/>
    <hyperlink ref="L911" r:id="rId12902" display="http://football6.myfantasyleague.com/2013/detailed?L=59380&amp;W=7&amp;P=9784&amp;YEAR=2012"/>
    <hyperlink ref="M911" r:id="rId12903" display="http://football6.myfantasyleague.com/2013/detailed?L=59380&amp;W=8&amp;P=9784&amp;YEAR=2012"/>
    <hyperlink ref="O911" r:id="rId12904" display="http://football6.myfantasyleague.com/2013/detailed?L=59380&amp;W=10&amp;P=9784&amp;YEAR=2012"/>
    <hyperlink ref="C912" r:id="rId12905" tooltip="Week 1: vs Packers Sun 1:25 p.m. PT" display="http://football6.myfantasyleague.com/2013/player?L=59380&amp;P=10437"/>
    <hyperlink ref="D912" r:id="rId12906" display="http://football6.myfantasyleague.com/2013/player?L=59380&amp;P=10437&amp;YEAR=2012"/>
    <hyperlink ref="F912" r:id="rId12907" display="http://football6.myfantasyleague.com/2013/detailed?L=59380&amp;W=1&amp;P=10437&amp;YEAR=2012"/>
    <hyperlink ref="G912" r:id="rId12908" display="http://football6.myfantasyleague.com/2013/detailed?L=59380&amp;W=2&amp;P=10437&amp;YEAR=2012"/>
    <hyperlink ref="H912" r:id="rId12909" display="http://football6.myfantasyleague.com/2013/detailed?L=59380&amp;W=3&amp;P=10437&amp;YEAR=2012"/>
    <hyperlink ref="I912" r:id="rId12910" display="http://football6.myfantasyleague.com/2013/detailed?L=59380&amp;W=4&amp;P=10437&amp;YEAR=2012"/>
    <hyperlink ref="J912" r:id="rId12911" display="http://football6.myfantasyleague.com/2013/detailed?L=59380&amp;W=5&amp;P=10437&amp;YEAR=2012"/>
    <hyperlink ref="K912" r:id="rId12912" display="http://football6.myfantasyleague.com/2013/detailed?L=59380&amp;W=6&amp;P=10437&amp;YEAR=2012"/>
    <hyperlink ref="L912" r:id="rId12913" display="http://football6.myfantasyleague.com/2013/detailed?L=59380&amp;W=7&amp;P=10437&amp;YEAR=2012"/>
    <hyperlink ref="M912" r:id="rId12914" display="http://football6.myfantasyleague.com/2013/detailed?L=59380&amp;W=8&amp;P=10437&amp;YEAR=2012"/>
    <hyperlink ref="O912" r:id="rId12915" display="http://football6.myfantasyleague.com/2013/detailed?L=59380&amp;W=10&amp;P=10437&amp;YEAR=2012"/>
    <hyperlink ref="P912" r:id="rId12916" display="http://football6.myfantasyleague.com/2013/detailed?L=59380&amp;W=11&amp;P=10437&amp;YEAR=2012"/>
    <hyperlink ref="Q912" r:id="rId12917" display="http://football6.myfantasyleague.com/2013/detailed?L=59380&amp;W=12&amp;P=10437&amp;YEAR=2012"/>
    <hyperlink ref="R912" r:id="rId12918" display="http://football6.myfantasyleague.com/2013/detailed?L=59380&amp;W=13&amp;P=10437&amp;YEAR=2012"/>
    <hyperlink ref="S912" r:id="rId12919" display="http://football6.myfantasyleague.com/2013/detailed?L=59380&amp;W=14&amp;P=10437&amp;YEAR=2012"/>
    <hyperlink ref="T912" r:id="rId12920" display="http://football6.myfantasyleague.com/2013/detailed?L=59380&amp;W=15&amp;P=10437&amp;YEAR=2012"/>
    <hyperlink ref="U912" r:id="rId12921" display="http://football6.myfantasyleague.com/2013/detailed?L=59380&amp;W=16&amp;P=10437&amp;YEAR=2012"/>
    <hyperlink ref="V912" r:id="rId12922" display="http://football6.myfantasyleague.com/2013/detailed?L=59380&amp;W=17&amp;P=10437&amp;YEAR=2012"/>
    <hyperlink ref="C913" r:id="rId12923" tooltip="Week 1: vs Titans Sun 10:00 a.m. PT" display="http://football6.myfantasyleague.com/2013/player?L=59380&amp;P=7842"/>
    <hyperlink ref="D913" r:id="rId12924" display="http://football6.myfantasyleague.com/2013/player?L=59380&amp;P=7842&amp;YEAR=2012"/>
    <hyperlink ref="F913" r:id="rId12925" display="http://football6.myfantasyleague.com/2013/detailed?L=59380&amp;W=1&amp;P=7842&amp;YEAR=2012"/>
    <hyperlink ref="G913" r:id="rId12926" display="http://football6.myfantasyleague.com/2013/detailed?L=59380&amp;W=2&amp;P=7842&amp;YEAR=2012"/>
    <hyperlink ref="H913" r:id="rId12927" display="http://football6.myfantasyleague.com/2013/detailed?L=59380&amp;W=3&amp;P=7842&amp;YEAR=2012"/>
    <hyperlink ref="J913" r:id="rId12928" display="http://football6.myfantasyleague.com/2013/detailed?L=59380&amp;W=5&amp;P=7842&amp;YEAR=2012"/>
    <hyperlink ref="K913" r:id="rId12929" display="http://football6.myfantasyleague.com/2013/detailed?L=59380&amp;W=6&amp;P=7842&amp;YEAR=2012"/>
    <hyperlink ref="L913" r:id="rId12930" display="http://football6.myfantasyleague.com/2013/detailed?L=59380&amp;W=7&amp;P=7842&amp;YEAR=2012"/>
    <hyperlink ref="M913" r:id="rId12931" display="http://football6.myfantasyleague.com/2013/detailed?L=59380&amp;W=8&amp;P=7842&amp;YEAR=2012"/>
    <hyperlink ref="N913" r:id="rId12932" display="http://football6.myfantasyleague.com/2013/detailed?L=59380&amp;W=9&amp;P=7842&amp;YEAR=2012"/>
    <hyperlink ref="O913" r:id="rId12933" display="http://football6.myfantasyleague.com/2013/detailed?L=59380&amp;W=10&amp;P=7842&amp;YEAR=2012"/>
    <hyperlink ref="P913" r:id="rId12934" display="http://football6.myfantasyleague.com/2013/detailed?L=59380&amp;W=11&amp;P=7842&amp;YEAR=2012"/>
    <hyperlink ref="Q913" r:id="rId12935" display="http://football6.myfantasyleague.com/2013/detailed?L=59380&amp;W=12&amp;P=7842&amp;YEAR=2012"/>
    <hyperlink ref="R913" r:id="rId12936" display="http://football6.myfantasyleague.com/2013/detailed?L=59380&amp;W=13&amp;P=7842&amp;YEAR=2012"/>
    <hyperlink ref="S913" r:id="rId12937" display="http://football6.myfantasyleague.com/2013/detailed?L=59380&amp;W=14&amp;P=7842&amp;YEAR=2012"/>
    <hyperlink ref="T913" r:id="rId12938" display="http://football6.myfantasyleague.com/2013/detailed?L=59380&amp;W=15&amp;P=7842&amp;YEAR=2012"/>
    <hyperlink ref="U913" r:id="rId12939" display="http://football6.myfantasyleague.com/2013/detailed?L=59380&amp;W=16&amp;P=7842&amp;YEAR=2012"/>
    <hyperlink ref="W913" r:id="rId12940" tooltip="Franchise home page" display="http://football6.myfantasyleague.com/2013/options?L=59380&amp;F=0002&amp;O=07"/>
    <hyperlink ref="C914" r:id="rId12941" tooltip="Week 1: at Browns Sun 10:00 a.m. PT" display="http://football6.myfantasyleague.com/2013/player?L=59380&amp;P=10708"/>
    <hyperlink ref="D914" r:id="rId12942" display="http://football6.myfantasyleague.com/2013/player?L=59380&amp;P=10708&amp;YEAR=2012"/>
    <hyperlink ref="G914" r:id="rId12943" display="http://football6.myfantasyleague.com/2013/detailed?L=59380&amp;W=2&amp;P=10708&amp;YEAR=2012"/>
    <hyperlink ref="H914" r:id="rId12944" display="http://football6.myfantasyleague.com/2013/detailed?L=59380&amp;W=3&amp;P=10708&amp;YEAR=2012"/>
    <hyperlink ref="I914" r:id="rId12945" display="http://football6.myfantasyleague.com/2013/detailed?L=59380&amp;W=4&amp;P=10708&amp;YEAR=2012"/>
    <hyperlink ref="J914" r:id="rId12946" display="http://football6.myfantasyleague.com/2013/detailed?L=59380&amp;W=5&amp;P=10708&amp;YEAR=2012"/>
    <hyperlink ref="K914" r:id="rId12947" display="http://football6.myfantasyleague.com/2013/detailed?L=59380&amp;W=6&amp;P=10708&amp;YEAR=2012"/>
    <hyperlink ref="N914" r:id="rId12948" display="http://football6.myfantasyleague.com/2013/detailed?L=59380&amp;W=9&amp;P=10708&amp;YEAR=2012"/>
    <hyperlink ref="O914" r:id="rId12949" display="http://football6.myfantasyleague.com/2013/detailed?L=59380&amp;W=10&amp;P=10708&amp;YEAR=2012"/>
    <hyperlink ref="P914" r:id="rId12950" display="http://football6.myfantasyleague.com/2013/detailed?L=59380&amp;W=11&amp;P=10708&amp;YEAR=2012"/>
    <hyperlink ref="R914" r:id="rId12951" display="http://football6.myfantasyleague.com/2013/detailed?L=59380&amp;W=13&amp;P=10708&amp;YEAR=2012"/>
    <hyperlink ref="S914" r:id="rId12952" display="http://football6.myfantasyleague.com/2013/detailed?L=59380&amp;W=14&amp;P=10708&amp;YEAR=2012"/>
    <hyperlink ref="T914" r:id="rId12953" display="http://football6.myfantasyleague.com/2013/detailed?L=59380&amp;W=15&amp;P=10708&amp;YEAR=2012"/>
    <hyperlink ref="U914" r:id="rId12954" display="http://football6.myfantasyleague.com/2013/detailed?L=59380&amp;W=16&amp;P=10708&amp;YEAR=2012"/>
    <hyperlink ref="V914" r:id="rId12955" display="http://football6.myfantasyleague.com/2013/detailed?L=59380&amp;W=17&amp;P=10708&amp;YEAR=2012"/>
    <hyperlink ref="W914" r:id="rId12956" tooltip="Franchise home page" display="http://football6.myfantasyleague.com/2013/options?L=59380&amp;F=0006&amp;O=07"/>
    <hyperlink ref="C915" r:id="rId12957" tooltip="Week 1: vs Chiefs Sun 10:00 a.m. PT" display="http://football6.myfantasyleague.com/2013/player?L=59380&amp;P=9522"/>
    <hyperlink ref="D915" r:id="rId12958" display="http://football6.myfantasyleague.com/2013/player?L=59380&amp;P=9522&amp;YEAR=2012"/>
    <hyperlink ref="F915" r:id="rId12959" display="http://football6.myfantasyleague.com/2013/detailed?L=59380&amp;W=1&amp;P=9522&amp;YEAR=2012"/>
    <hyperlink ref="G915" r:id="rId12960" display="http://football6.myfantasyleague.com/2013/detailed?L=59380&amp;W=2&amp;P=9522&amp;YEAR=2012"/>
    <hyperlink ref="H915" r:id="rId12961" display="http://football6.myfantasyleague.com/2013/detailed?L=59380&amp;W=3&amp;P=9522&amp;YEAR=2012"/>
    <hyperlink ref="I915" r:id="rId12962" display="http://football6.myfantasyleague.com/2013/detailed?L=59380&amp;W=4&amp;P=9522&amp;YEAR=2012"/>
    <hyperlink ref="K915" r:id="rId12963" display="http://football6.myfantasyleague.com/2013/detailed?L=59380&amp;W=6&amp;P=9522&amp;YEAR=2012"/>
    <hyperlink ref="L915" r:id="rId12964" display="http://football6.myfantasyleague.com/2013/detailed?L=59380&amp;W=7&amp;P=9522&amp;YEAR=2012"/>
    <hyperlink ref="M915" r:id="rId12965" display="http://football6.myfantasyleague.com/2013/detailed?L=59380&amp;W=8&amp;P=9522&amp;YEAR=2012"/>
    <hyperlink ref="N915" r:id="rId12966" display="http://football6.myfantasyleague.com/2013/detailed?L=59380&amp;W=9&amp;P=9522&amp;YEAR=2012"/>
    <hyperlink ref="O915" r:id="rId12967" display="http://football6.myfantasyleague.com/2013/detailed?L=59380&amp;W=10&amp;P=9522&amp;YEAR=2012"/>
    <hyperlink ref="P915" r:id="rId12968" display="http://football6.myfantasyleague.com/2013/detailed?L=59380&amp;W=11&amp;P=9522&amp;YEAR=2012"/>
    <hyperlink ref="Q915" r:id="rId12969" display="http://football6.myfantasyleague.com/2013/detailed?L=59380&amp;W=12&amp;P=9522&amp;YEAR=2012"/>
    <hyperlink ref="R915" r:id="rId12970" display="http://football6.myfantasyleague.com/2013/detailed?L=59380&amp;W=13&amp;P=9522&amp;YEAR=2012"/>
    <hyperlink ref="T915" r:id="rId12971" display="http://football6.myfantasyleague.com/2013/detailed?L=59380&amp;W=15&amp;P=9522&amp;YEAR=2012"/>
    <hyperlink ref="U915" r:id="rId12972" display="http://football6.myfantasyleague.com/2013/detailed?L=59380&amp;W=16&amp;P=9522&amp;YEAR=2012"/>
    <hyperlink ref="V915" r:id="rId12973" display="http://football6.myfantasyleague.com/2013/detailed?L=59380&amp;W=17&amp;P=9522&amp;YEAR=2012"/>
    <hyperlink ref="C916" r:id="rId12974" tooltip="Week 1: vs Ravens Thu 5:30 p.m. PT" display="http://football6.myfantasyleague.com/2013/player?L=59380&amp;P=10267"/>
    <hyperlink ref="D916" r:id="rId12975" display="http://football6.myfantasyleague.com/2013/player?L=59380&amp;P=10267&amp;YEAR=2012"/>
    <hyperlink ref="F916" r:id="rId12976" display="http://football6.myfantasyleague.com/2013/detailed?L=59380&amp;W=1&amp;P=10267&amp;YEAR=2012"/>
    <hyperlink ref="G916" r:id="rId12977" display="http://football6.myfantasyleague.com/2013/detailed?L=59380&amp;W=2&amp;P=10267&amp;YEAR=2012"/>
    <hyperlink ref="H916" r:id="rId12978" display="http://football6.myfantasyleague.com/2013/detailed?L=59380&amp;W=3&amp;P=10267&amp;YEAR=2012"/>
    <hyperlink ref="I916" r:id="rId12979" display="http://football6.myfantasyleague.com/2013/detailed?L=59380&amp;W=4&amp;P=10267&amp;YEAR=2012"/>
    <hyperlink ref="J916" r:id="rId12980" display="http://football6.myfantasyleague.com/2013/detailed?L=59380&amp;W=5&amp;P=10267&amp;YEAR=2012"/>
    <hyperlink ref="K916" r:id="rId12981" display="http://football6.myfantasyleague.com/2013/detailed?L=59380&amp;W=6&amp;P=10267&amp;YEAR=2012"/>
    <hyperlink ref="M916" r:id="rId12982" display="http://football6.myfantasyleague.com/2013/detailed?L=59380&amp;W=8&amp;P=10267&amp;YEAR=2012"/>
    <hyperlink ref="N916" r:id="rId12983" display="http://football6.myfantasyleague.com/2013/detailed?L=59380&amp;W=9&amp;P=10267&amp;YEAR=2012"/>
    <hyperlink ref="O916" r:id="rId12984" display="http://football6.myfantasyleague.com/2013/detailed?L=59380&amp;W=10&amp;P=10267&amp;YEAR=2012"/>
    <hyperlink ref="P916" r:id="rId12985" display="http://football6.myfantasyleague.com/2013/detailed?L=59380&amp;W=11&amp;P=10267&amp;YEAR=2012"/>
    <hyperlink ref="Q916" r:id="rId12986" display="http://football6.myfantasyleague.com/2013/detailed?L=59380&amp;W=12&amp;P=10267&amp;YEAR=2012"/>
    <hyperlink ref="R916" r:id="rId12987" display="http://football6.myfantasyleague.com/2013/detailed?L=59380&amp;W=13&amp;P=10267&amp;YEAR=2012"/>
    <hyperlink ref="S916" r:id="rId12988" display="http://football6.myfantasyleague.com/2013/detailed?L=59380&amp;W=14&amp;P=10267&amp;YEAR=2012"/>
    <hyperlink ref="T916" r:id="rId12989" display="http://football6.myfantasyleague.com/2013/detailed?L=59380&amp;W=15&amp;P=10267&amp;YEAR=2012"/>
    <hyperlink ref="U916" r:id="rId12990" display="http://football6.myfantasyleague.com/2013/detailed?L=59380&amp;W=16&amp;P=10267&amp;YEAR=2012"/>
    <hyperlink ref="V916" r:id="rId12991" display="http://football6.myfantasyleague.com/2013/detailed?L=59380&amp;W=17&amp;P=10267&amp;YEAR=2012"/>
    <hyperlink ref="W916" r:id="rId12992" tooltip="Franchise home page" display="http://football6.myfantasyleague.com/2013/options?L=59380&amp;F=0003&amp;O=07"/>
    <hyperlink ref="C917" r:id="rId12993" tooltip="Week 1: at Panthers Sun 10:00 a.m. PT" display="http://football6.myfantasyleague.com/2013/player?L=59380&amp;P=8683"/>
    <hyperlink ref="D917" r:id="rId12994" display="http://football6.myfantasyleague.com/2013/player?L=59380&amp;P=8683&amp;YEAR=2012"/>
    <hyperlink ref="F917" r:id="rId12995" display="http://football6.myfantasyleague.com/2013/detailed?L=59380&amp;W=1&amp;P=8683&amp;YEAR=2012"/>
    <hyperlink ref="G917" r:id="rId12996" display="http://football6.myfantasyleague.com/2013/detailed?L=59380&amp;W=2&amp;P=8683&amp;YEAR=2012"/>
    <hyperlink ref="H917" r:id="rId12997" display="http://football6.myfantasyleague.com/2013/detailed?L=59380&amp;W=3&amp;P=8683&amp;YEAR=2012"/>
    <hyperlink ref="I917" r:id="rId12998" display="http://football6.myfantasyleague.com/2013/detailed?L=59380&amp;W=4&amp;P=8683&amp;YEAR=2012"/>
    <hyperlink ref="J917" r:id="rId12999" display="http://football6.myfantasyleague.com/2013/detailed?L=59380&amp;W=5&amp;P=8683&amp;YEAR=2012"/>
    <hyperlink ref="K917" r:id="rId13000" display="http://football6.myfantasyleague.com/2013/detailed?L=59380&amp;W=6&amp;P=8683&amp;YEAR=2012"/>
    <hyperlink ref="L917" r:id="rId13001" display="http://football6.myfantasyleague.com/2013/detailed?L=59380&amp;W=7&amp;P=8683&amp;YEAR=2012"/>
    <hyperlink ref="M917" r:id="rId13002" display="http://football6.myfantasyleague.com/2013/detailed?L=59380&amp;W=8&amp;P=8683&amp;YEAR=2012"/>
    <hyperlink ref="N917" r:id="rId13003" display="http://football6.myfantasyleague.com/2013/detailed?L=59380&amp;W=9&amp;P=8683&amp;YEAR=2012"/>
    <hyperlink ref="O917" r:id="rId13004" display="http://football6.myfantasyleague.com/2013/detailed?L=59380&amp;W=10&amp;P=8683&amp;YEAR=2012"/>
    <hyperlink ref="Q917" r:id="rId13005" display="http://football6.myfantasyleague.com/2013/detailed?L=59380&amp;W=12&amp;P=8683&amp;YEAR=2012"/>
    <hyperlink ref="R917" r:id="rId13006" display="http://football6.myfantasyleague.com/2013/detailed?L=59380&amp;W=13&amp;P=8683&amp;YEAR=2012"/>
    <hyperlink ref="S917" r:id="rId13007" display="http://football6.myfantasyleague.com/2013/detailed?L=59380&amp;W=14&amp;P=8683&amp;YEAR=2012"/>
    <hyperlink ref="T917" r:id="rId13008" display="http://football6.myfantasyleague.com/2013/detailed?L=59380&amp;W=15&amp;P=8683&amp;YEAR=2012"/>
    <hyperlink ref="U917" r:id="rId13009" display="http://football6.myfantasyleague.com/2013/detailed?L=59380&amp;W=16&amp;P=8683&amp;YEAR=2012"/>
    <hyperlink ref="V917" r:id="rId13010" display="http://football6.myfantasyleague.com/2013/detailed?L=59380&amp;W=17&amp;P=8683&amp;YEAR=2012"/>
    <hyperlink ref="W917" r:id="rId13011" tooltip="Franchise home page" display="http://football6.myfantasyleague.com/2013/options?L=59380&amp;F=0007&amp;O=07"/>
    <hyperlink ref="C918" r:id="rId13012" tooltip="Week 1: vs Chiefs Sun 10:00 a.m. PT" display="http://football6.myfantasyleague.com/2013/player?L=59380&amp;P=8432"/>
    <hyperlink ref="D918" r:id="rId13013" display="http://football6.myfantasyleague.com/2013/player?L=59380&amp;P=8432&amp;YEAR=2012"/>
    <hyperlink ref="F918" r:id="rId13014" display="http://football6.myfantasyleague.com/2013/detailed?L=59380&amp;W=1&amp;P=8432&amp;YEAR=2012"/>
    <hyperlink ref="G918" r:id="rId13015" display="http://football6.myfantasyleague.com/2013/detailed?L=59380&amp;W=2&amp;P=8432&amp;YEAR=2012"/>
    <hyperlink ref="H918" r:id="rId13016" display="http://football6.myfantasyleague.com/2013/detailed?L=59380&amp;W=3&amp;P=8432&amp;YEAR=2012"/>
    <hyperlink ref="I918" r:id="rId13017" display="http://football6.myfantasyleague.com/2013/detailed?L=59380&amp;W=4&amp;P=8432&amp;YEAR=2012"/>
    <hyperlink ref="J918" r:id="rId13018" display="http://football6.myfantasyleague.com/2013/detailed?L=59380&amp;W=5&amp;P=8432&amp;YEAR=2012"/>
    <hyperlink ref="L918" r:id="rId13019" display="http://football6.myfantasyleague.com/2013/detailed?L=59380&amp;W=7&amp;P=8432&amp;YEAR=2012"/>
    <hyperlink ref="M918" r:id="rId13020" display="http://football6.myfantasyleague.com/2013/detailed?L=59380&amp;W=8&amp;P=8432&amp;YEAR=2012"/>
    <hyperlink ref="N918" r:id="rId13021" display="http://football6.myfantasyleague.com/2013/detailed?L=59380&amp;W=9&amp;P=8432&amp;YEAR=2012"/>
    <hyperlink ref="O918" r:id="rId13022" display="http://football6.myfantasyleague.com/2013/detailed?L=59380&amp;W=10&amp;P=8432&amp;YEAR=2012"/>
    <hyperlink ref="P918" r:id="rId13023" display="http://football6.myfantasyleague.com/2013/detailed?L=59380&amp;W=11&amp;P=8432&amp;YEAR=2012"/>
    <hyperlink ref="Q918" r:id="rId13024" display="http://football6.myfantasyleague.com/2013/detailed?L=59380&amp;W=12&amp;P=8432&amp;YEAR=2012"/>
    <hyperlink ref="R918" r:id="rId13025" display="http://football6.myfantasyleague.com/2013/detailed?L=59380&amp;W=13&amp;P=8432&amp;YEAR=2012"/>
    <hyperlink ref="S918" r:id="rId13026" display="http://football6.myfantasyleague.com/2013/detailed?L=59380&amp;W=14&amp;P=8432&amp;YEAR=2012"/>
    <hyperlink ref="T918" r:id="rId13027" display="http://football6.myfantasyleague.com/2013/detailed?L=59380&amp;W=15&amp;P=8432&amp;YEAR=2012"/>
    <hyperlink ref="U918" r:id="rId13028" display="http://football6.myfantasyleague.com/2013/detailed?L=59380&amp;W=16&amp;P=8432&amp;YEAR=2012"/>
    <hyperlink ref="V918" r:id="rId13029" display="http://football6.myfantasyleague.com/2013/detailed?L=59380&amp;W=17&amp;P=8432&amp;YEAR=2012"/>
    <hyperlink ref="C919" r:id="rId13030" tooltip="Week 1: at Browns Sun 10:00 a.m. PT" display="http://football6.myfantasyleague.com/2013/player?L=59380&amp;P=9879"/>
    <hyperlink ref="D919" r:id="rId13031" display="http://football6.myfantasyleague.com/2013/player?L=59380&amp;P=9879&amp;YEAR=2012"/>
    <hyperlink ref="F919" r:id="rId13032" display="http://football6.myfantasyleague.com/2013/detailed?L=59380&amp;W=1&amp;P=9879&amp;YEAR=2012"/>
    <hyperlink ref="G919" r:id="rId13033" display="http://football6.myfantasyleague.com/2013/detailed?L=59380&amp;W=2&amp;P=9879&amp;YEAR=2012"/>
    <hyperlink ref="H919" r:id="rId13034" display="http://football6.myfantasyleague.com/2013/detailed?L=59380&amp;W=3&amp;P=9879&amp;YEAR=2012"/>
    <hyperlink ref="I919" r:id="rId13035" display="http://football6.myfantasyleague.com/2013/detailed?L=59380&amp;W=4&amp;P=9879&amp;YEAR=2012"/>
    <hyperlink ref="J919" r:id="rId13036" display="http://football6.myfantasyleague.com/2013/detailed?L=59380&amp;W=5&amp;P=9879&amp;YEAR=2012"/>
    <hyperlink ref="K919" r:id="rId13037" display="http://football6.myfantasyleague.com/2013/detailed?L=59380&amp;W=6&amp;P=9879&amp;YEAR=2012"/>
    <hyperlink ref="M919" r:id="rId13038" display="http://football6.myfantasyleague.com/2013/detailed?L=59380&amp;W=8&amp;P=9879&amp;YEAR=2012"/>
    <hyperlink ref="N919" r:id="rId13039" display="http://football6.myfantasyleague.com/2013/detailed?L=59380&amp;W=9&amp;P=9879&amp;YEAR=2012"/>
    <hyperlink ref="O919" r:id="rId13040" display="http://football6.myfantasyleague.com/2013/detailed?L=59380&amp;W=10&amp;P=9879&amp;YEAR=2012"/>
    <hyperlink ref="P919" r:id="rId13041" display="http://football6.myfantasyleague.com/2013/detailed?L=59380&amp;W=11&amp;P=9879&amp;YEAR=2012"/>
    <hyperlink ref="Q919" r:id="rId13042" display="http://football6.myfantasyleague.com/2013/detailed?L=59380&amp;W=12&amp;P=9879&amp;YEAR=2012"/>
    <hyperlink ref="R919" r:id="rId13043" display="http://football6.myfantasyleague.com/2013/detailed?L=59380&amp;W=13&amp;P=9879&amp;YEAR=2012"/>
    <hyperlink ref="S919" r:id="rId13044" display="http://football6.myfantasyleague.com/2013/detailed?L=59380&amp;W=14&amp;P=9879&amp;YEAR=2012"/>
    <hyperlink ref="V919" r:id="rId13045" display="http://football6.myfantasyleague.com/2013/detailed?L=59380&amp;W=17&amp;P=9879&amp;YEAR=2012"/>
    <hyperlink ref="C920" r:id="rId13046" tooltip="Week 1: at Saints Sun 10:00 a.m. PT" display="http://football6.myfantasyleague.com/2013/player?L=59380&amp;P=10882"/>
    <hyperlink ref="D920" r:id="rId13047" display="http://football6.myfantasyleague.com/2013/player?L=59380&amp;P=10882&amp;YEAR=2012"/>
    <hyperlink ref="H920" r:id="rId13048" display="http://football6.myfantasyleague.com/2013/detailed?L=59380&amp;W=3&amp;P=10882&amp;YEAR=2012"/>
    <hyperlink ref="I920" r:id="rId13049" display="http://football6.myfantasyleague.com/2013/detailed?L=59380&amp;W=4&amp;P=10882&amp;YEAR=2012"/>
    <hyperlink ref="J920" r:id="rId13050" display="http://football6.myfantasyleague.com/2013/detailed?L=59380&amp;W=5&amp;P=10882&amp;YEAR=2012"/>
    <hyperlink ref="K920" r:id="rId13051" display="http://football6.myfantasyleague.com/2013/detailed?L=59380&amp;W=6&amp;P=10882&amp;YEAR=2012"/>
    <hyperlink ref="M920" r:id="rId13052" display="http://football6.myfantasyleague.com/2013/detailed?L=59380&amp;W=8&amp;P=10882&amp;YEAR=2012"/>
    <hyperlink ref="N920" r:id="rId13053" display="http://football6.myfantasyleague.com/2013/detailed?L=59380&amp;W=9&amp;P=10882&amp;YEAR=2012"/>
    <hyperlink ref="S920" r:id="rId13054" display="http://football6.myfantasyleague.com/2013/detailed?L=59380&amp;W=14&amp;P=10882&amp;YEAR=2012"/>
    <hyperlink ref="T920" r:id="rId13055" display="http://football6.myfantasyleague.com/2013/detailed?L=59380&amp;W=15&amp;P=10882&amp;YEAR=2012"/>
    <hyperlink ref="U920" r:id="rId13056" display="http://football6.myfantasyleague.com/2013/detailed?L=59380&amp;W=16&amp;P=10882&amp;YEAR=2012"/>
    <hyperlink ref="V920" r:id="rId13057" display="http://football6.myfantasyleague.com/2013/detailed?L=59380&amp;W=17&amp;P=10882&amp;YEAR=2012"/>
    <hyperlink ref="C921" r:id="rId13058" tooltip="Week 1: at Chargers Mon 7:20 p.m. PT" display="http://football6.myfantasyleague.com/2013/player?L=59380&amp;P=9917"/>
    <hyperlink ref="D921" r:id="rId13059" display="http://football6.myfantasyleague.com/2013/player?L=59380&amp;P=9917&amp;YEAR=2012"/>
    <hyperlink ref="F921" r:id="rId13060" display="http://football6.myfantasyleague.com/2013/detailed?L=59380&amp;W=1&amp;P=9917&amp;YEAR=2012"/>
    <hyperlink ref="G921" r:id="rId13061" display="http://football6.myfantasyleague.com/2013/detailed?L=59380&amp;W=2&amp;P=9917&amp;YEAR=2012"/>
    <hyperlink ref="H921" r:id="rId13062" display="http://football6.myfantasyleague.com/2013/detailed?L=59380&amp;W=3&amp;P=9917&amp;YEAR=2012"/>
    <hyperlink ref="I921" r:id="rId13063" display="http://football6.myfantasyleague.com/2013/detailed?L=59380&amp;W=4&amp;P=9917&amp;YEAR=2012"/>
    <hyperlink ref="J921" r:id="rId13064" display="http://football6.myfantasyleague.com/2013/detailed?L=59380&amp;W=5&amp;P=9917&amp;YEAR=2012"/>
    <hyperlink ref="K921" r:id="rId13065" display="http://football6.myfantasyleague.com/2013/detailed?L=59380&amp;W=6&amp;P=9917&amp;YEAR=2012"/>
    <hyperlink ref="L921" r:id="rId13066" display="http://football6.myfantasyleague.com/2013/detailed?L=59380&amp;W=7&amp;P=9917&amp;YEAR=2012"/>
    <hyperlink ref="N921" r:id="rId13067" display="http://football6.myfantasyleague.com/2013/detailed?L=59380&amp;W=9&amp;P=9917&amp;YEAR=2012"/>
    <hyperlink ref="O921" r:id="rId13068" display="http://football6.myfantasyleague.com/2013/detailed?L=59380&amp;W=10&amp;P=9917&amp;YEAR=2012"/>
    <hyperlink ref="P921" r:id="rId13069" display="http://football6.myfantasyleague.com/2013/detailed?L=59380&amp;W=11&amp;P=9917&amp;YEAR=2012"/>
    <hyperlink ref="Q921" r:id="rId13070" display="http://football6.myfantasyleague.com/2013/detailed?L=59380&amp;W=12&amp;P=9917&amp;YEAR=2012"/>
    <hyperlink ref="R921" r:id="rId13071" display="http://football6.myfantasyleague.com/2013/detailed?L=59380&amp;W=13&amp;P=9917&amp;YEAR=2012"/>
    <hyperlink ref="S921" r:id="rId13072" display="http://football6.myfantasyleague.com/2013/detailed?L=59380&amp;W=14&amp;P=9917&amp;YEAR=2012"/>
    <hyperlink ref="T921" r:id="rId13073" display="http://football6.myfantasyleague.com/2013/detailed?L=59380&amp;W=15&amp;P=9917&amp;YEAR=2012"/>
    <hyperlink ref="U921" r:id="rId13074" display="http://football6.myfantasyleague.com/2013/detailed?L=59380&amp;W=16&amp;P=9917&amp;YEAR=2012"/>
    <hyperlink ref="V921" r:id="rId13075" display="http://football6.myfantasyleague.com/2013/detailed?L=59380&amp;W=17&amp;P=9917&amp;YEAR=2012"/>
    <hyperlink ref="C922" r:id="rId13076" tooltip="Week 1: at Lions Sun 10:00 a.m. PT" display="http://football6.myfantasyleague.com/2013/player?L=59380&amp;P=8890"/>
    <hyperlink ref="D922" r:id="rId13077" display="http://football6.myfantasyleague.com/2013/player?L=59380&amp;P=8890&amp;YEAR=2012"/>
    <hyperlink ref="H922" r:id="rId13078" display="http://football6.myfantasyleague.com/2013/detailed?L=59380&amp;W=3&amp;P=8890&amp;YEAR=2012"/>
    <hyperlink ref="I922" r:id="rId13079" display="http://football6.myfantasyleague.com/2013/detailed?L=59380&amp;W=4&amp;P=8890&amp;YEAR=2012"/>
    <hyperlink ref="L922" r:id="rId13080" display="http://football6.myfantasyleague.com/2013/detailed?L=59380&amp;W=7&amp;P=8890&amp;YEAR=2012"/>
    <hyperlink ref="M922" r:id="rId13081" display="http://football6.myfantasyleague.com/2013/detailed?L=59380&amp;W=8&amp;P=8890&amp;YEAR=2012"/>
    <hyperlink ref="N922" r:id="rId13082" display="http://football6.myfantasyleague.com/2013/detailed?L=59380&amp;W=9&amp;P=8890&amp;YEAR=2012"/>
    <hyperlink ref="Q922" r:id="rId13083" display="http://football6.myfantasyleague.com/2013/detailed?L=59380&amp;W=12&amp;P=8890&amp;YEAR=2012"/>
    <hyperlink ref="R922" r:id="rId13084" display="http://football6.myfantasyleague.com/2013/detailed?L=59380&amp;W=13&amp;P=8890&amp;YEAR=2012"/>
    <hyperlink ref="S922" r:id="rId13085" display="http://football6.myfantasyleague.com/2013/detailed?L=59380&amp;W=14&amp;P=8890&amp;YEAR=2012"/>
    <hyperlink ref="T922" r:id="rId13086" display="http://football6.myfantasyleague.com/2013/detailed?L=59380&amp;W=15&amp;P=8890&amp;YEAR=2012"/>
    <hyperlink ref="U922" r:id="rId13087" display="http://football6.myfantasyleague.com/2013/detailed?L=59380&amp;W=16&amp;P=8890&amp;YEAR=2012"/>
    <hyperlink ref="V922" r:id="rId13088" display="http://football6.myfantasyleague.com/2013/detailed?L=59380&amp;W=17&amp;P=8890&amp;YEAR=2012"/>
    <hyperlink ref="C923" r:id="rId13089" tooltip="Week 1: vs Seahawks Sun 10:00 a.m. PT" display="http://football6.myfantasyleague.com/2013/player?L=59380&amp;P=9495"/>
    <hyperlink ref="D923" r:id="rId13090" display="http://football6.myfantasyleague.com/2013/player?L=59380&amp;P=9495&amp;YEAR=2012"/>
    <hyperlink ref="F923" r:id="rId13091" display="http://football6.myfantasyleague.com/2013/detailed?L=59380&amp;W=1&amp;P=9495&amp;YEAR=2012"/>
    <hyperlink ref="G923" r:id="rId13092" display="http://football6.myfantasyleague.com/2013/detailed?L=59380&amp;W=2&amp;P=9495&amp;YEAR=2012"/>
    <hyperlink ref="H923" r:id="rId13093" display="http://football6.myfantasyleague.com/2013/detailed?L=59380&amp;W=3&amp;P=9495&amp;YEAR=2012"/>
    <hyperlink ref="I923" r:id="rId13094" display="http://football6.myfantasyleague.com/2013/detailed?L=59380&amp;W=4&amp;P=9495&amp;YEAR=2012"/>
    <hyperlink ref="K923" r:id="rId13095" display="http://football6.myfantasyleague.com/2013/detailed?L=59380&amp;W=6&amp;P=9495&amp;YEAR=2012"/>
    <hyperlink ref="L923" r:id="rId13096" display="http://football6.myfantasyleague.com/2013/detailed?L=59380&amp;W=7&amp;P=9495&amp;YEAR=2012"/>
    <hyperlink ref="M923" r:id="rId13097" display="http://football6.myfantasyleague.com/2013/detailed?L=59380&amp;W=8&amp;P=9495&amp;YEAR=2012"/>
    <hyperlink ref="N923" r:id="rId13098" display="http://football6.myfantasyleague.com/2013/detailed?L=59380&amp;W=9&amp;P=9495&amp;YEAR=2012"/>
    <hyperlink ref="O923" r:id="rId13099" display="http://football6.myfantasyleague.com/2013/detailed?L=59380&amp;W=10&amp;P=9495&amp;YEAR=2012"/>
    <hyperlink ref="P923" r:id="rId13100" display="http://football6.myfantasyleague.com/2013/detailed?L=59380&amp;W=11&amp;P=9495&amp;YEAR=2012"/>
    <hyperlink ref="Q923" r:id="rId13101" display="http://football6.myfantasyleague.com/2013/detailed?L=59380&amp;W=12&amp;P=9495&amp;YEAR=2012"/>
    <hyperlink ref="R923" r:id="rId13102" display="http://football6.myfantasyleague.com/2013/detailed?L=59380&amp;W=13&amp;P=9495&amp;YEAR=2012"/>
    <hyperlink ref="S923" r:id="rId13103" display="http://football6.myfantasyleague.com/2013/detailed?L=59380&amp;W=14&amp;P=9495&amp;YEAR=2012"/>
    <hyperlink ref="T923" r:id="rId13104" display="http://football6.myfantasyleague.com/2013/detailed?L=59380&amp;W=15&amp;P=9495&amp;YEAR=2012"/>
    <hyperlink ref="U923" r:id="rId13105" display="http://football6.myfantasyleague.com/2013/detailed?L=59380&amp;W=16&amp;P=9495&amp;YEAR=2012"/>
    <hyperlink ref="V923" r:id="rId13106" display="http://football6.myfantasyleague.com/2013/detailed?L=59380&amp;W=17&amp;P=9495&amp;YEAR=2012"/>
    <hyperlink ref="C924" r:id="rId13107" tooltip="Week 1: vs Raiders Sun 10:00 a.m. PT" display="http://football6.myfantasyleague.com/2013/player?L=59380&amp;P=9463"/>
    <hyperlink ref="D924" r:id="rId13108" display="http://football6.myfantasyleague.com/2013/player?L=59380&amp;P=9463&amp;YEAR=2012"/>
    <hyperlink ref="F924" r:id="rId13109" display="http://football6.myfantasyleague.com/2013/detailed?L=59380&amp;W=1&amp;P=9463&amp;YEAR=2012"/>
    <hyperlink ref="G924" r:id="rId13110" display="http://football6.myfantasyleague.com/2013/detailed?L=59380&amp;W=2&amp;P=9463&amp;YEAR=2012"/>
    <hyperlink ref="H924" r:id="rId13111" display="http://football6.myfantasyleague.com/2013/detailed?L=59380&amp;W=3&amp;P=9463&amp;YEAR=2012"/>
    <hyperlink ref="J924" r:id="rId13112" display="http://football6.myfantasyleague.com/2013/detailed?L=59380&amp;W=5&amp;P=9463&amp;YEAR=2012"/>
    <hyperlink ref="N924" r:id="rId13113" display="http://football6.myfantasyleague.com/2013/detailed?L=59380&amp;W=9&amp;P=9463&amp;YEAR=2012"/>
    <hyperlink ref="O924" r:id="rId13114" display="http://football6.myfantasyleague.com/2013/detailed?L=59380&amp;W=10&amp;P=9463&amp;YEAR=2012"/>
    <hyperlink ref="P924" r:id="rId13115" display="http://football6.myfantasyleague.com/2013/detailed?L=59380&amp;W=11&amp;P=9463&amp;YEAR=2012"/>
    <hyperlink ref="Q924" r:id="rId13116" display="http://football6.myfantasyleague.com/2013/detailed?L=59380&amp;W=12&amp;P=9463&amp;YEAR=2012"/>
    <hyperlink ref="C925" r:id="rId13117" tooltip="Week 1: vs Patriots Sun 10:00 a.m. PT" display="http://football6.myfantasyleague.com/2013/player?L=59380&amp;P=9978"/>
    <hyperlink ref="D925" r:id="rId13118" display="http://football6.myfantasyleague.com/2013/player?L=59380&amp;P=9978&amp;YEAR=2012"/>
    <hyperlink ref="F925" r:id="rId13119" display="http://football6.myfantasyleague.com/2013/detailed?L=59380&amp;W=1&amp;P=9978&amp;YEAR=2012"/>
    <hyperlink ref="G925" r:id="rId13120" display="http://football6.myfantasyleague.com/2013/detailed?L=59380&amp;W=2&amp;P=9978&amp;YEAR=2012"/>
    <hyperlink ref="H925" r:id="rId13121" display="http://football6.myfantasyleague.com/2013/detailed?L=59380&amp;W=3&amp;P=9978&amp;YEAR=2012"/>
    <hyperlink ref="I925" r:id="rId13122" display="http://football6.myfantasyleague.com/2013/detailed?L=59380&amp;W=4&amp;P=9978&amp;YEAR=2012"/>
    <hyperlink ref="J925" r:id="rId13123" display="http://football6.myfantasyleague.com/2013/detailed?L=59380&amp;W=5&amp;P=9978&amp;YEAR=2012"/>
    <hyperlink ref="K925" r:id="rId13124" display="http://football6.myfantasyleague.com/2013/detailed?L=59380&amp;W=6&amp;P=9978&amp;YEAR=2012"/>
    <hyperlink ref="L925" r:id="rId13125" display="http://football6.myfantasyleague.com/2013/detailed?L=59380&amp;W=7&amp;P=9978&amp;YEAR=2012"/>
    <hyperlink ref="N925" r:id="rId13126" display="http://football6.myfantasyleague.com/2013/detailed?L=59380&amp;W=9&amp;P=9978&amp;YEAR=2012"/>
    <hyperlink ref="O925" r:id="rId13127" display="http://football6.myfantasyleague.com/2013/detailed?L=59380&amp;W=10&amp;P=9978&amp;YEAR=2012"/>
    <hyperlink ref="P925" r:id="rId13128" display="http://football6.myfantasyleague.com/2013/detailed?L=59380&amp;W=11&amp;P=9978&amp;YEAR=2012"/>
    <hyperlink ref="Q925" r:id="rId13129" display="http://football6.myfantasyleague.com/2013/detailed?L=59380&amp;W=12&amp;P=9978&amp;YEAR=2012"/>
    <hyperlink ref="R925" r:id="rId13130" display="http://football6.myfantasyleague.com/2013/detailed?L=59380&amp;W=13&amp;P=9978&amp;YEAR=2012"/>
    <hyperlink ref="S925" r:id="rId13131" display="http://football6.myfantasyleague.com/2013/detailed?L=59380&amp;W=14&amp;P=9978&amp;YEAR=2012"/>
    <hyperlink ref="T925" r:id="rId13132" display="http://football6.myfantasyleague.com/2013/detailed?L=59380&amp;W=15&amp;P=9978&amp;YEAR=2012"/>
    <hyperlink ref="C926" r:id="rId13133" tooltip="Week 1: at Bears Sun 10:00 a.m. PT" display="http://football6.myfantasyleague.com/2013/player?L=59380&amp;P=10330"/>
    <hyperlink ref="D926" r:id="rId13134" display="http://football6.myfantasyleague.com/2013/player?L=59380&amp;P=10330&amp;YEAR=2012"/>
    <hyperlink ref="K926" r:id="rId13135" display="http://football6.myfantasyleague.com/2013/detailed?L=59380&amp;W=6&amp;P=10330&amp;YEAR=2012"/>
    <hyperlink ref="C927" r:id="rId13136" tooltip="Week 1: at Jaguars Sun 10:00 a.m. PT" display="http://football6.myfantasyleague.com/2013/player?L=59380&amp;P=9924"/>
    <hyperlink ref="D927" r:id="rId13137" display="http://football6.myfantasyleague.com/2013/player?L=59380&amp;P=9924&amp;YEAR=2012"/>
    <hyperlink ref="F927" r:id="rId13138" display="http://football6.myfantasyleague.com/2013/detailed?L=59380&amp;W=1&amp;P=9924&amp;YEAR=2012"/>
    <hyperlink ref="G927" r:id="rId13139" display="http://football6.myfantasyleague.com/2013/detailed?L=59380&amp;W=2&amp;P=9924&amp;YEAR=2012"/>
    <hyperlink ref="H927" r:id="rId13140" display="http://football6.myfantasyleague.com/2013/detailed?L=59380&amp;W=3&amp;P=9924&amp;YEAR=2012"/>
    <hyperlink ref="I927" r:id="rId13141" display="http://football6.myfantasyleague.com/2013/detailed?L=59380&amp;W=4&amp;P=9924&amp;YEAR=2012"/>
    <hyperlink ref="J927" r:id="rId13142" display="http://football6.myfantasyleague.com/2013/detailed?L=59380&amp;W=5&amp;P=9924&amp;YEAR=2012"/>
    <hyperlink ref="K927" r:id="rId13143" display="http://football6.myfantasyleague.com/2013/detailed?L=59380&amp;W=6&amp;P=9924&amp;YEAR=2012"/>
    <hyperlink ref="M927" r:id="rId13144" display="http://football6.myfantasyleague.com/2013/detailed?L=59380&amp;W=8&amp;P=9924&amp;YEAR=2012"/>
    <hyperlink ref="N927" r:id="rId13145" display="http://football6.myfantasyleague.com/2013/detailed?L=59380&amp;W=9&amp;P=9924&amp;YEAR=2012"/>
    <hyperlink ref="O927" r:id="rId13146" display="http://football6.myfantasyleague.com/2013/detailed?L=59380&amp;W=10&amp;P=9924&amp;YEAR=2012"/>
    <hyperlink ref="P927" r:id="rId13147" display="http://football6.myfantasyleague.com/2013/detailed?L=59380&amp;W=11&amp;P=9924&amp;YEAR=2012"/>
    <hyperlink ref="Q927" r:id="rId13148" display="http://football6.myfantasyleague.com/2013/detailed?L=59380&amp;W=12&amp;P=9924&amp;YEAR=2012"/>
    <hyperlink ref="R927" r:id="rId13149" display="http://football6.myfantasyleague.com/2013/detailed?L=59380&amp;W=13&amp;P=9924&amp;YEAR=2012"/>
    <hyperlink ref="S927" r:id="rId13150" display="http://football6.myfantasyleague.com/2013/detailed?L=59380&amp;W=14&amp;P=9924&amp;YEAR=2012"/>
    <hyperlink ref="T927" r:id="rId13151" display="http://football6.myfantasyleague.com/2013/detailed?L=59380&amp;W=15&amp;P=9924&amp;YEAR=2012"/>
    <hyperlink ref="V927" r:id="rId13152" display="http://football6.myfantasyleague.com/2013/detailed?L=59380&amp;W=17&amp;P=9924&amp;YEAR=2012"/>
    <hyperlink ref="C928" r:id="rId13153" tooltip="Week 1: vs Seahawks Sun 10:00 a.m. PT" display="http://football6.myfantasyleague.com/2013/player?L=59380&amp;P=9445"/>
    <hyperlink ref="D928" r:id="rId13154" display="http://football6.myfantasyleague.com/2013/player?L=59380&amp;P=9445&amp;YEAR=2012"/>
    <hyperlink ref="F928" r:id="rId13155" display="http://football6.myfantasyleague.com/2013/detailed?L=59380&amp;W=1&amp;P=9445&amp;YEAR=2012"/>
    <hyperlink ref="G928" r:id="rId13156" display="http://football6.myfantasyleague.com/2013/detailed?L=59380&amp;W=2&amp;P=9445&amp;YEAR=2012"/>
    <hyperlink ref="H928" r:id="rId13157" display="http://football6.myfantasyleague.com/2013/detailed?L=59380&amp;W=3&amp;P=9445&amp;YEAR=2012"/>
    <hyperlink ref="I928" r:id="rId13158" display="http://football6.myfantasyleague.com/2013/detailed?L=59380&amp;W=4&amp;P=9445&amp;YEAR=2012"/>
    <hyperlink ref="J928" r:id="rId13159" display="http://football6.myfantasyleague.com/2013/detailed?L=59380&amp;W=5&amp;P=9445&amp;YEAR=2012"/>
    <hyperlink ref="L928" r:id="rId13160" display="http://football6.myfantasyleague.com/2013/detailed?L=59380&amp;W=7&amp;P=9445&amp;YEAR=2012"/>
    <hyperlink ref="M928" r:id="rId13161" display="http://football6.myfantasyleague.com/2013/detailed?L=59380&amp;W=8&amp;P=9445&amp;YEAR=2012"/>
    <hyperlink ref="N928" r:id="rId13162" display="http://football6.myfantasyleague.com/2013/detailed?L=59380&amp;W=9&amp;P=9445&amp;YEAR=2012"/>
    <hyperlink ref="Q928" r:id="rId13163" display="http://football6.myfantasyleague.com/2013/detailed?L=59380&amp;W=12&amp;P=9445&amp;YEAR=2012"/>
    <hyperlink ref="S928" r:id="rId13164" display="http://football6.myfantasyleague.com/2013/detailed?L=59380&amp;W=14&amp;P=9445&amp;YEAR=2012"/>
    <hyperlink ref="T928" r:id="rId13165" display="http://football6.myfantasyleague.com/2013/detailed?L=59380&amp;W=15&amp;P=9445&amp;YEAR=2012"/>
    <hyperlink ref="U928" r:id="rId13166" display="http://football6.myfantasyleague.com/2013/detailed?L=59380&amp;W=16&amp;P=9445&amp;YEAR=2012"/>
    <hyperlink ref="V928" r:id="rId13167" display="http://football6.myfantasyleague.com/2013/detailed?L=59380&amp;W=17&amp;P=9445&amp;YEAR=2012"/>
    <hyperlink ref="C929" r:id="rId13168" tooltip="Week 1: at Colts Sun 10:00 a.m. PT" display="http://football6.myfantasyleague.com/2013/player?L=59380&amp;P=10388"/>
    <hyperlink ref="D929" r:id="rId13169" display="http://football6.myfantasyleague.com/2013/player?L=59380&amp;P=10388&amp;YEAR=2012"/>
    <hyperlink ref="G929" r:id="rId13170" display="http://football6.myfantasyleague.com/2013/detailed?L=59380&amp;W=2&amp;P=10388&amp;YEAR=2012"/>
    <hyperlink ref="H929" r:id="rId13171" display="http://football6.myfantasyleague.com/2013/detailed?L=59380&amp;W=3&amp;P=10388&amp;YEAR=2012"/>
    <hyperlink ref="I929" r:id="rId13172" display="http://football6.myfantasyleague.com/2013/detailed?L=59380&amp;W=4&amp;P=10388&amp;YEAR=2012"/>
    <hyperlink ref="K929" r:id="rId13173" display="http://football6.myfantasyleague.com/2013/detailed?L=59380&amp;W=6&amp;P=10388&amp;YEAR=2012"/>
    <hyperlink ref="L929" r:id="rId13174" display="http://football6.myfantasyleague.com/2013/detailed?L=59380&amp;W=7&amp;P=10388&amp;YEAR=2012"/>
    <hyperlink ref="M929" r:id="rId13175" display="http://football6.myfantasyleague.com/2013/detailed?L=59380&amp;W=8&amp;P=10388&amp;YEAR=2012"/>
    <hyperlink ref="N929" r:id="rId13176" display="http://football6.myfantasyleague.com/2013/detailed?L=59380&amp;W=9&amp;P=10388&amp;YEAR=2012"/>
    <hyperlink ref="O929" r:id="rId13177" display="http://football6.myfantasyleague.com/2013/detailed?L=59380&amp;W=10&amp;P=10388&amp;YEAR=2012"/>
    <hyperlink ref="P929" r:id="rId13178" display="http://football6.myfantasyleague.com/2013/detailed?L=59380&amp;W=11&amp;P=10388&amp;YEAR=2012"/>
    <hyperlink ref="Q929" r:id="rId13179" display="http://football6.myfantasyleague.com/2013/detailed?L=59380&amp;W=12&amp;P=10388&amp;YEAR=2012"/>
    <hyperlink ref="R929" r:id="rId13180" display="http://football6.myfantasyleague.com/2013/detailed?L=59380&amp;W=13&amp;P=10388&amp;YEAR=2012"/>
    <hyperlink ref="S929" r:id="rId13181" display="http://football6.myfantasyleague.com/2013/detailed?L=59380&amp;W=14&amp;P=10388&amp;YEAR=2012"/>
    <hyperlink ref="T929" r:id="rId13182" display="http://football6.myfantasyleague.com/2013/detailed?L=59380&amp;W=15&amp;P=10388&amp;YEAR=2012"/>
    <hyperlink ref="U929" r:id="rId13183" display="http://football6.myfantasyleague.com/2013/detailed?L=59380&amp;W=16&amp;P=10388&amp;YEAR=2012"/>
    <hyperlink ref="V929" r:id="rId13184" display="http://football6.myfantasyleague.com/2013/detailed?L=59380&amp;W=17&amp;P=10388&amp;YEAR=2012"/>
    <hyperlink ref="W929" r:id="rId13185" tooltip="Franchise home page" display="http://football6.myfantasyleague.com/2013/options?L=59380&amp;F=0008&amp;O=07"/>
    <hyperlink ref="C930" r:id="rId13186" tooltip="Week 1: Bye" display="http://football6.myfantasyleague.com/2013/player?L=59380&amp;P=9787"/>
    <hyperlink ref="D930" r:id="rId13187" display="http://football6.myfantasyleague.com/2013/player?L=59380&amp;P=9787&amp;YEAR=2012"/>
    <hyperlink ref="F930" r:id="rId13188" display="http://football6.myfantasyleague.com/2013/detailed?L=59380&amp;W=1&amp;P=9787&amp;YEAR=2012"/>
    <hyperlink ref="G930" r:id="rId13189" display="http://football6.myfantasyleague.com/2013/detailed?L=59380&amp;W=2&amp;P=9787&amp;YEAR=2012"/>
    <hyperlink ref="H930" r:id="rId13190" display="http://football6.myfantasyleague.com/2013/detailed?L=59380&amp;W=3&amp;P=9787&amp;YEAR=2012"/>
    <hyperlink ref="I930" r:id="rId13191" display="http://football6.myfantasyleague.com/2013/detailed?L=59380&amp;W=4&amp;P=9787&amp;YEAR=2012"/>
    <hyperlink ref="J930" r:id="rId13192" display="http://football6.myfantasyleague.com/2013/detailed?L=59380&amp;W=5&amp;P=9787&amp;YEAR=2012"/>
    <hyperlink ref="K930" r:id="rId13193" display="http://football6.myfantasyleague.com/2013/detailed?L=59380&amp;W=6&amp;P=9787&amp;YEAR=2012"/>
    <hyperlink ref="M930" r:id="rId13194" display="http://football6.myfantasyleague.com/2013/detailed?L=59380&amp;W=8&amp;P=9787&amp;YEAR=2012"/>
    <hyperlink ref="N930" r:id="rId13195" display="http://football6.myfantasyleague.com/2013/detailed?L=59380&amp;W=9&amp;P=9787&amp;YEAR=2012"/>
    <hyperlink ref="O930" r:id="rId13196" display="http://football6.myfantasyleague.com/2013/detailed?L=59380&amp;W=10&amp;P=9787&amp;YEAR=2012"/>
    <hyperlink ref="Q930" r:id="rId13197" display="http://football6.myfantasyleague.com/2013/detailed?L=59380&amp;W=12&amp;P=9787&amp;YEAR=2012"/>
    <hyperlink ref="R930" r:id="rId13198" display="http://football6.myfantasyleague.com/2013/detailed?L=59380&amp;W=13&amp;P=9787&amp;YEAR=2012"/>
    <hyperlink ref="S930" r:id="rId13199" display="http://football6.myfantasyleague.com/2013/detailed?L=59380&amp;W=14&amp;P=9787&amp;YEAR=2012"/>
    <hyperlink ref="T930" r:id="rId13200" display="http://football6.myfantasyleague.com/2013/detailed?L=59380&amp;W=15&amp;P=9787&amp;YEAR=2012"/>
    <hyperlink ref="U930" r:id="rId13201" display="http://football6.myfantasyleague.com/2013/detailed?L=59380&amp;W=16&amp;P=9787&amp;YEAR=2012"/>
    <hyperlink ref="C931" r:id="rId13202" tooltip="Week 1: vs Bengals Sun 10:00 a.m. PT" display="http://football6.myfantasyleague.com/2013/player?L=59380&amp;P=9554"/>
    <hyperlink ref="D931" r:id="rId13203" display="http://football6.myfantasyleague.com/2013/player?L=59380&amp;P=9554&amp;YEAR=2012"/>
    <hyperlink ref="J931" r:id="rId13204" display="http://football6.myfantasyleague.com/2013/detailed?L=59380&amp;W=5&amp;P=9554&amp;YEAR=2012"/>
    <hyperlink ref="K931" r:id="rId13205" display="http://football6.myfantasyleague.com/2013/detailed?L=59380&amp;W=6&amp;P=9554&amp;YEAR=2012"/>
    <hyperlink ref="L931" r:id="rId13206" display="http://football6.myfantasyleague.com/2013/detailed?L=59380&amp;W=7&amp;P=9554&amp;YEAR=2012"/>
    <hyperlink ref="N931" r:id="rId13207" display="http://football6.myfantasyleague.com/2013/detailed?L=59380&amp;W=9&amp;P=9554&amp;YEAR=2012"/>
    <hyperlink ref="O931" r:id="rId13208" display="http://football6.myfantasyleague.com/2013/detailed?L=59380&amp;W=10&amp;P=9554&amp;YEAR=2012"/>
    <hyperlink ref="P931" r:id="rId13209" display="http://football6.myfantasyleague.com/2013/detailed?L=59380&amp;W=11&amp;P=9554&amp;YEAR=2012"/>
    <hyperlink ref="Q931" r:id="rId13210" display="http://football6.myfantasyleague.com/2013/detailed?L=59380&amp;W=12&amp;P=9554&amp;YEAR=2012"/>
    <hyperlink ref="R931" r:id="rId13211" display="http://football6.myfantasyleague.com/2013/detailed?L=59380&amp;W=13&amp;P=9554&amp;YEAR=2012"/>
    <hyperlink ref="S931" r:id="rId13212" display="http://football6.myfantasyleague.com/2013/detailed?L=59380&amp;W=14&amp;P=9554&amp;YEAR=2012"/>
    <hyperlink ref="T931" r:id="rId13213" display="http://football6.myfantasyleague.com/2013/detailed?L=59380&amp;W=15&amp;P=9554&amp;YEAR=2012"/>
    <hyperlink ref="U931" r:id="rId13214" display="http://football6.myfantasyleague.com/2013/detailed?L=59380&amp;W=16&amp;P=9554&amp;YEAR=2012"/>
    <hyperlink ref="V931" r:id="rId13215" display="http://football6.myfantasyleague.com/2013/detailed?L=59380&amp;W=17&amp;P=9554&amp;YEAR=2012"/>
    <hyperlink ref="C932" r:id="rId13216" tooltip="Week 1: vs Falcons Sun 10:00 a.m. PT" display="http://football6.myfantasyleague.com/2013/player?L=59380&amp;P=8178"/>
    <hyperlink ref="D932" r:id="rId13217" display="http://football6.myfantasyleague.com/2013/player?L=59380&amp;P=8178&amp;YEAR=2012"/>
    <hyperlink ref="F932" r:id="rId13218" display="http://football6.myfantasyleague.com/2013/detailed?L=59380&amp;W=1&amp;P=8178&amp;YEAR=2012"/>
    <hyperlink ref="G932" r:id="rId13219" display="http://football6.myfantasyleague.com/2013/detailed?L=59380&amp;W=2&amp;P=8178&amp;YEAR=2012"/>
    <hyperlink ref="H932" r:id="rId13220" display="http://football6.myfantasyleague.com/2013/detailed?L=59380&amp;W=3&amp;P=8178&amp;YEAR=2012"/>
    <hyperlink ref="I932" r:id="rId13221" display="http://football6.myfantasyleague.com/2013/detailed?L=59380&amp;W=4&amp;P=8178&amp;YEAR=2012"/>
    <hyperlink ref="L932" r:id="rId13222" display="http://football6.myfantasyleague.com/2013/detailed?L=59380&amp;W=7&amp;P=8178&amp;YEAR=2012"/>
    <hyperlink ref="M932" r:id="rId13223" display="http://football6.myfantasyleague.com/2013/detailed?L=59380&amp;W=8&amp;P=8178&amp;YEAR=2012"/>
    <hyperlink ref="N932" r:id="rId13224" display="http://football6.myfantasyleague.com/2013/detailed?L=59380&amp;W=9&amp;P=8178&amp;YEAR=2012"/>
    <hyperlink ref="O932" r:id="rId13225" display="http://football6.myfantasyleague.com/2013/detailed?L=59380&amp;W=10&amp;P=8178&amp;YEAR=2012"/>
    <hyperlink ref="P932" r:id="rId13226" display="http://football6.myfantasyleague.com/2013/detailed?L=59380&amp;W=11&amp;P=8178&amp;YEAR=2012"/>
    <hyperlink ref="Q932" r:id="rId13227" display="http://football6.myfantasyleague.com/2013/detailed?L=59380&amp;W=12&amp;P=8178&amp;YEAR=2012"/>
    <hyperlink ref="R932" r:id="rId13228" display="http://football6.myfantasyleague.com/2013/detailed?L=59380&amp;W=13&amp;P=8178&amp;YEAR=2012"/>
    <hyperlink ref="S932" r:id="rId13229" display="http://football6.myfantasyleague.com/2013/detailed?L=59380&amp;W=14&amp;P=8178&amp;YEAR=2012"/>
    <hyperlink ref="T932" r:id="rId13230" display="http://football6.myfantasyleague.com/2013/detailed?L=59380&amp;W=15&amp;P=8178&amp;YEAR=2012"/>
    <hyperlink ref="U932" r:id="rId13231" display="http://football6.myfantasyleague.com/2013/detailed?L=59380&amp;W=16&amp;P=8178&amp;YEAR=2012"/>
    <hyperlink ref="V932" r:id="rId13232" display="http://football6.myfantasyleague.com/2013/detailed?L=59380&amp;W=17&amp;P=8178&amp;YEAR=2012"/>
    <hyperlink ref="W932" r:id="rId13233" tooltip="Franchise home page" display="http://football6.myfantasyleague.com/2013/options?L=59380&amp;F=0005&amp;O=07"/>
    <hyperlink ref="C933" r:id="rId13234" tooltip="Week 1: vs Packers Sun 1:25 p.m. PT" display="http://football6.myfantasyleague.com/2013/player?L=59380&amp;P=10088"/>
    <hyperlink ref="D933" r:id="rId13235" display="http://football6.myfantasyleague.com/2013/player?L=59380&amp;P=10088&amp;YEAR=2012"/>
    <hyperlink ref="F933" r:id="rId13236" display="http://football6.myfantasyleague.com/2013/detailed?L=59380&amp;W=1&amp;P=10088&amp;YEAR=2012"/>
    <hyperlink ref="G933" r:id="rId13237" display="http://football6.myfantasyleague.com/2013/detailed?L=59380&amp;W=2&amp;P=10088&amp;YEAR=2012"/>
    <hyperlink ref="J933" r:id="rId13238" display="http://football6.myfantasyleague.com/2013/detailed?L=59380&amp;W=5&amp;P=10088&amp;YEAR=2012"/>
    <hyperlink ref="K933" r:id="rId13239" display="http://football6.myfantasyleague.com/2013/detailed?L=59380&amp;W=6&amp;P=10088&amp;YEAR=2012"/>
    <hyperlink ref="M933" r:id="rId13240" display="http://football6.myfantasyleague.com/2013/detailed?L=59380&amp;W=8&amp;P=10088&amp;YEAR=2012"/>
    <hyperlink ref="N933" r:id="rId13241" display="http://football6.myfantasyleague.com/2013/detailed?L=59380&amp;W=9&amp;P=10088&amp;YEAR=2012"/>
    <hyperlink ref="O933" r:id="rId13242" display="http://football6.myfantasyleague.com/2013/detailed?L=59380&amp;W=10&amp;P=10088&amp;YEAR=2012"/>
    <hyperlink ref="P933" r:id="rId13243" display="http://football6.myfantasyleague.com/2013/detailed?L=59380&amp;W=11&amp;P=10088&amp;YEAR=2012"/>
    <hyperlink ref="Q933" r:id="rId13244" display="http://football6.myfantasyleague.com/2013/detailed?L=59380&amp;W=12&amp;P=10088&amp;YEAR=2012"/>
    <hyperlink ref="R933" r:id="rId13245" display="http://football6.myfantasyleague.com/2013/detailed?L=59380&amp;W=13&amp;P=10088&amp;YEAR=2012"/>
    <hyperlink ref="S933" r:id="rId13246" display="http://football6.myfantasyleague.com/2013/detailed?L=59380&amp;W=14&amp;P=10088&amp;YEAR=2012"/>
    <hyperlink ref="T933" r:id="rId13247" display="http://football6.myfantasyleague.com/2013/detailed?L=59380&amp;W=15&amp;P=10088&amp;YEAR=2012"/>
    <hyperlink ref="U933" r:id="rId13248" display="http://football6.myfantasyleague.com/2013/detailed?L=59380&amp;W=16&amp;P=10088&amp;YEAR=2012"/>
    <hyperlink ref="V933" r:id="rId13249" display="http://football6.myfantasyleague.com/2013/detailed?L=59380&amp;W=17&amp;P=10088&amp;YEAR=2012"/>
    <hyperlink ref="C934" r:id="rId13250" tooltip="Week 1: at Browns Sun 10:00 a.m. PT" display="http://football6.myfantasyleague.com/2013/player?L=59380&amp;P=8944"/>
    <hyperlink ref="D934" r:id="rId13251" display="http://football6.myfantasyleague.com/2013/player?L=59380&amp;P=8944&amp;YEAR=2012"/>
    <hyperlink ref="M934" r:id="rId13252" display="http://football6.myfantasyleague.com/2013/detailed?L=59380&amp;W=8&amp;P=8944&amp;YEAR=2012"/>
    <hyperlink ref="O934" r:id="rId13253" display="http://football6.myfantasyleague.com/2013/detailed?L=59380&amp;W=10&amp;P=8944&amp;YEAR=2012"/>
    <hyperlink ref="C935" r:id="rId13254" tooltip="Week 1: Bye" display="http://football6.myfantasyleague.com/2013/player?L=59380&amp;P=7509"/>
    <hyperlink ref="D935" r:id="rId13255" display="http://football6.myfantasyleague.com/2013/player?L=59380&amp;P=7509&amp;YEAR=2012"/>
    <hyperlink ref="F935" r:id="rId13256" display="http://football6.myfantasyleague.com/2013/detailed?L=59380&amp;W=1&amp;P=7509&amp;YEAR=2012"/>
    <hyperlink ref="G935" r:id="rId13257" display="http://football6.myfantasyleague.com/2013/detailed?L=59380&amp;W=2&amp;P=7509&amp;YEAR=2012"/>
    <hyperlink ref="H935" r:id="rId13258" display="http://football6.myfantasyleague.com/2013/detailed?L=59380&amp;W=3&amp;P=7509&amp;YEAR=2012"/>
    <hyperlink ref="K935" r:id="rId13259" display="http://football6.myfantasyleague.com/2013/detailed?L=59380&amp;W=6&amp;P=7509&amp;YEAR=2012"/>
    <hyperlink ref="L935" r:id="rId13260" display="http://football6.myfantasyleague.com/2013/detailed?L=59380&amp;W=7&amp;P=7509&amp;YEAR=2012"/>
    <hyperlink ref="M935" r:id="rId13261" display="http://football6.myfantasyleague.com/2013/detailed?L=59380&amp;W=8&amp;P=7509&amp;YEAR=2012"/>
    <hyperlink ref="T935" r:id="rId13262" display="http://football6.myfantasyleague.com/2013/detailed?L=59380&amp;W=15&amp;P=7509&amp;YEAR=2012"/>
    <hyperlink ref="U935" r:id="rId13263" display="http://football6.myfantasyleague.com/2013/detailed?L=59380&amp;W=16&amp;P=7509&amp;YEAR=2012"/>
    <hyperlink ref="V935" r:id="rId13264" display="http://football6.myfantasyleague.com/2013/detailed?L=59380&amp;W=17&amp;P=7509&amp;YEAR=2012"/>
    <hyperlink ref="C936" r:id="rId13265" tooltip="Week 1: vs Ravens Thu 5:30 p.m. PT" display="http://football6.myfantasyleague.com/2013/player?L=59380&amp;P=10323"/>
    <hyperlink ref="D936" r:id="rId13266" display="http://football6.myfantasyleague.com/2013/player?L=59380&amp;P=10323&amp;YEAR=2012"/>
    <hyperlink ref="F936" r:id="rId13267" display="http://football6.myfantasyleague.com/2013/detailed?L=59380&amp;W=1&amp;P=10323&amp;YEAR=2012"/>
    <hyperlink ref="G936" r:id="rId13268" display="http://football6.myfantasyleague.com/2013/detailed?L=59380&amp;W=2&amp;P=10323&amp;YEAR=2012"/>
    <hyperlink ref="H936" r:id="rId13269" display="http://football6.myfantasyleague.com/2013/detailed?L=59380&amp;W=3&amp;P=10323&amp;YEAR=2012"/>
    <hyperlink ref="I936" r:id="rId13270" display="http://football6.myfantasyleague.com/2013/detailed?L=59380&amp;W=4&amp;P=10323&amp;YEAR=2012"/>
    <hyperlink ref="J936" r:id="rId13271" display="http://football6.myfantasyleague.com/2013/detailed?L=59380&amp;W=5&amp;P=10323&amp;YEAR=2012"/>
    <hyperlink ref="K936" r:id="rId13272" display="http://football6.myfantasyleague.com/2013/detailed?L=59380&amp;W=6&amp;P=10323&amp;YEAR=2012"/>
    <hyperlink ref="M936" r:id="rId13273" display="http://football6.myfantasyleague.com/2013/detailed?L=59380&amp;W=8&amp;P=10323&amp;YEAR=2012"/>
    <hyperlink ref="N936" r:id="rId13274" display="http://football6.myfantasyleague.com/2013/detailed?L=59380&amp;W=9&amp;P=10323&amp;YEAR=2012"/>
    <hyperlink ref="O936" r:id="rId13275" display="http://football6.myfantasyleague.com/2013/detailed?L=59380&amp;W=10&amp;P=10323&amp;YEAR=2012"/>
    <hyperlink ref="P936" r:id="rId13276" display="http://football6.myfantasyleague.com/2013/detailed?L=59380&amp;W=11&amp;P=10323&amp;YEAR=2012"/>
    <hyperlink ref="Q936" r:id="rId13277" display="http://football6.myfantasyleague.com/2013/detailed?L=59380&amp;W=12&amp;P=10323&amp;YEAR=2012"/>
    <hyperlink ref="R936" r:id="rId13278" display="http://football6.myfantasyleague.com/2013/detailed?L=59380&amp;W=13&amp;P=10323&amp;YEAR=2012"/>
    <hyperlink ref="S936" r:id="rId13279" display="http://football6.myfantasyleague.com/2013/detailed?L=59380&amp;W=14&amp;P=10323&amp;YEAR=2012"/>
    <hyperlink ref="T936" r:id="rId13280" display="http://football6.myfantasyleague.com/2013/detailed?L=59380&amp;W=15&amp;P=10323&amp;YEAR=2012"/>
    <hyperlink ref="U936" r:id="rId13281" display="http://football6.myfantasyleague.com/2013/detailed?L=59380&amp;W=16&amp;P=10323&amp;YEAR=2012"/>
    <hyperlink ref="V936" r:id="rId13282" display="http://football6.myfantasyleague.com/2013/detailed?L=59380&amp;W=17&amp;P=10323&amp;YEAR=2012"/>
    <hyperlink ref="C937" r:id="rId13283" tooltip="Week 1: vs Giants Sun 5:30 p.m. PT" display="http://football6.myfantasyleague.com/2013/player?L=59380&amp;P=10626"/>
    <hyperlink ref="D937" r:id="rId13284" display="http://football6.myfantasyleague.com/2013/player?L=59380&amp;P=10626&amp;YEAR=2012"/>
    <hyperlink ref="F937" r:id="rId13285" display="http://football6.myfantasyleague.com/2013/detailed?L=59380&amp;W=1&amp;P=10626&amp;YEAR=2012"/>
    <hyperlink ref="G937" r:id="rId13286" display="http://football6.myfantasyleague.com/2013/detailed?L=59380&amp;W=2&amp;P=10626&amp;YEAR=2012"/>
    <hyperlink ref="H937" r:id="rId13287" display="http://football6.myfantasyleague.com/2013/detailed?L=59380&amp;W=3&amp;P=10626&amp;YEAR=2012"/>
    <hyperlink ref="I937" r:id="rId13288" display="http://football6.myfantasyleague.com/2013/detailed?L=59380&amp;W=4&amp;P=10626&amp;YEAR=2012"/>
    <hyperlink ref="K937" r:id="rId13289" display="http://football6.myfantasyleague.com/2013/detailed?L=59380&amp;W=6&amp;P=10626&amp;YEAR=2012"/>
    <hyperlink ref="L937" r:id="rId13290" display="http://football6.myfantasyleague.com/2013/detailed?L=59380&amp;W=7&amp;P=10626&amp;YEAR=2012"/>
    <hyperlink ref="M937" r:id="rId13291" display="http://football6.myfantasyleague.com/2013/detailed?L=59380&amp;W=8&amp;P=10626&amp;YEAR=2012"/>
    <hyperlink ref="R937" r:id="rId13292" display="http://football6.myfantasyleague.com/2013/detailed?L=59380&amp;W=13&amp;P=10626&amp;YEAR=2012"/>
    <hyperlink ref="S937" r:id="rId13293" display="http://football6.myfantasyleague.com/2013/detailed?L=59380&amp;W=14&amp;P=10626&amp;YEAR=2012"/>
    <hyperlink ref="T937" r:id="rId13294" display="http://football6.myfantasyleague.com/2013/detailed?L=59380&amp;W=15&amp;P=10626&amp;YEAR=2012"/>
    <hyperlink ref="U937" r:id="rId13295" display="http://football6.myfantasyleague.com/2013/detailed?L=59380&amp;W=16&amp;P=10626&amp;YEAR=2012"/>
    <hyperlink ref="V937" r:id="rId13296" display="http://football6.myfantasyleague.com/2013/detailed?L=59380&amp;W=17&amp;P=10626&amp;YEAR=2012"/>
    <hyperlink ref="C938" r:id="rId13297" tooltip="Week 1: at Saints Sun 10:00 a.m. PT" display="http://football6.myfantasyleague.com/2013/player?L=59380&amp;P=9449"/>
    <hyperlink ref="D938" r:id="rId13298" display="http://football6.myfantasyleague.com/2013/player?L=59380&amp;P=9449&amp;YEAR=2012"/>
    <hyperlink ref="F938" r:id="rId13299" display="http://football6.myfantasyleague.com/2013/detailed?L=59380&amp;W=1&amp;P=9449&amp;YEAR=2012"/>
    <hyperlink ref="G938" r:id="rId13300" display="http://football6.myfantasyleague.com/2013/detailed?L=59380&amp;W=2&amp;P=9449&amp;YEAR=2012"/>
    <hyperlink ref="H938" r:id="rId13301" display="http://football6.myfantasyleague.com/2013/detailed?L=59380&amp;W=3&amp;P=9449&amp;YEAR=2012"/>
    <hyperlink ref="I938" r:id="rId13302" display="http://football6.myfantasyleague.com/2013/detailed?L=59380&amp;W=4&amp;P=9449&amp;YEAR=2012"/>
    <hyperlink ref="J938" r:id="rId13303" display="http://football6.myfantasyleague.com/2013/detailed?L=59380&amp;W=5&amp;P=9449&amp;YEAR=2012"/>
    <hyperlink ref="K938" r:id="rId13304" display="http://football6.myfantasyleague.com/2013/detailed?L=59380&amp;W=6&amp;P=9449&amp;YEAR=2012"/>
    <hyperlink ref="M938" r:id="rId13305" display="http://football6.myfantasyleague.com/2013/detailed?L=59380&amp;W=8&amp;P=9449&amp;YEAR=2012"/>
    <hyperlink ref="N938" r:id="rId13306" display="http://football6.myfantasyleague.com/2013/detailed?L=59380&amp;W=9&amp;P=9449&amp;YEAR=2012"/>
    <hyperlink ref="O938" r:id="rId13307" display="http://football6.myfantasyleague.com/2013/detailed?L=59380&amp;W=10&amp;P=9449&amp;YEAR=2012"/>
    <hyperlink ref="P938" r:id="rId13308" display="http://football6.myfantasyleague.com/2013/detailed?L=59380&amp;W=11&amp;P=9449&amp;YEAR=2012"/>
    <hyperlink ref="Q938" r:id="rId13309" display="http://football6.myfantasyleague.com/2013/detailed?L=59380&amp;W=12&amp;P=9449&amp;YEAR=2012"/>
    <hyperlink ref="R938" r:id="rId13310" display="http://football6.myfantasyleague.com/2013/detailed?L=59380&amp;W=13&amp;P=9449&amp;YEAR=2012"/>
    <hyperlink ref="W938" r:id="rId13311" tooltip="Franchise home page" display="http://football6.myfantasyleague.com/2013/options?L=59380&amp;F=0002&amp;O=07"/>
    <hyperlink ref="C939" r:id="rId13312" tooltip="Week 1: vs Ravens Thu 5:30 p.m. PT" display="http://football6.myfantasyleague.com/2013/player?L=59380&amp;P=9437"/>
    <hyperlink ref="D939" r:id="rId13313" display="http://football6.myfantasyleague.com/2013/player?L=59380&amp;P=9437&amp;YEAR=2012"/>
    <hyperlink ref="F939" r:id="rId13314" display="http://football6.myfantasyleague.com/2013/detailed?L=59380&amp;W=1&amp;P=9437&amp;YEAR=2012"/>
    <hyperlink ref="G939" r:id="rId13315" display="http://football6.myfantasyleague.com/2013/detailed?L=59380&amp;W=2&amp;P=9437&amp;YEAR=2012"/>
    <hyperlink ref="Q939" r:id="rId13316" display="http://football6.myfantasyleague.com/2013/detailed?L=59380&amp;W=12&amp;P=9437&amp;YEAR=2012"/>
    <hyperlink ref="R939" r:id="rId13317" display="http://football6.myfantasyleague.com/2013/detailed?L=59380&amp;W=13&amp;P=9437&amp;YEAR=2012"/>
    <hyperlink ref="S939" r:id="rId13318" display="http://football6.myfantasyleague.com/2013/detailed?L=59380&amp;W=14&amp;P=9437&amp;YEAR=2012"/>
    <hyperlink ref="T939" r:id="rId13319" display="http://football6.myfantasyleague.com/2013/detailed?L=59380&amp;W=15&amp;P=9437&amp;YEAR=2012"/>
    <hyperlink ref="U939" r:id="rId13320" display="http://football6.myfantasyleague.com/2013/detailed?L=59380&amp;W=16&amp;P=9437&amp;YEAR=2012"/>
    <hyperlink ref="V939" r:id="rId13321" display="http://football6.myfantasyleague.com/2013/detailed?L=59380&amp;W=17&amp;P=9437&amp;YEAR=2012"/>
    <hyperlink ref="C940" r:id="rId13322" tooltip="Week 1: at Steelers Sun 10:00 a.m. PT" display="http://football6.myfantasyleague.com/2013/player?L=59380&amp;P=9824"/>
    <hyperlink ref="D940" r:id="rId13323" display="http://football6.myfantasyleague.com/2013/player?L=59380&amp;P=9824&amp;YEAR=2012"/>
    <hyperlink ref="F940" r:id="rId13324" display="http://football6.myfantasyleague.com/2013/detailed?L=59380&amp;W=1&amp;P=9824&amp;YEAR=2012"/>
    <hyperlink ref="G940" r:id="rId13325" display="http://football6.myfantasyleague.com/2013/detailed?L=59380&amp;W=2&amp;P=9824&amp;YEAR=2012"/>
    <hyperlink ref="H940" r:id="rId13326" display="http://football6.myfantasyleague.com/2013/detailed?L=59380&amp;W=3&amp;P=9824&amp;YEAR=2012"/>
    <hyperlink ref="I940" r:id="rId13327" display="http://football6.myfantasyleague.com/2013/detailed?L=59380&amp;W=4&amp;P=9824&amp;YEAR=2012"/>
    <hyperlink ref="J940" r:id="rId13328" display="http://football6.myfantasyleague.com/2013/detailed?L=59380&amp;W=5&amp;P=9824&amp;YEAR=2012"/>
    <hyperlink ref="K940" r:id="rId13329" display="http://football6.myfantasyleague.com/2013/detailed?L=59380&amp;W=6&amp;P=9824&amp;YEAR=2012"/>
    <hyperlink ref="L940" r:id="rId13330" display="http://football6.myfantasyleague.com/2013/detailed?L=59380&amp;W=7&amp;P=9824&amp;YEAR=2012"/>
    <hyperlink ref="M940" r:id="rId13331" display="http://football6.myfantasyleague.com/2013/detailed?L=59380&amp;W=8&amp;P=9824&amp;YEAR=2012"/>
    <hyperlink ref="N940" r:id="rId13332" display="http://football6.myfantasyleague.com/2013/detailed?L=59380&amp;W=9&amp;P=9824&amp;YEAR=2012"/>
    <hyperlink ref="O940" r:id="rId13333" display="http://football6.myfantasyleague.com/2013/detailed?L=59380&amp;W=10&amp;P=9824&amp;YEAR=2012"/>
    <hyperlink ref="Q940" r:id="rId13334" display="http://football6.myfantasyleague.com/2013/detailed?L=59380&amp;W=12&amp;P=9824&amp;YEAR=2012"/>
    <hyperlink ref="R940" r:id="rId13335" display="http://football6.myfantasyleague.com/2013/detailed?L=59380&amp;W=13&amp;P=9824&amp;YEAR=2012"/>
    <hyperlink ref="S940" r:id="rId13336" display="http://football6.myfantasyleague.com/2013/detailed?L=59380&amp;W=14&amp;P=9824&amp;YEAR=2012"/>
    <hyperlink ref="T940" r:id="rId13337" display="http://football6.myfantasyleague.com/2013/detailed?L=59380&amp;W=15&amp;P=9824&amp;YEAR=2012"/>
    <hyperlink ref="U940" r:id="rId13338" display="http://football6.myfantasyleague.com/2013/detailed?L=59380&amp;W=16&amp;P=9824&amp;YEAR=2012"/>
    <hyperlink ref="V940" r:id="rId13339" display="http://football6.myfantasyleague.com/2013/detailed?L=59380&amp;W=17&amp;P=9824&amp;YEAR=2012"/>
    <hyperlink ref="W940" r:id="rId13340" tooltip="Franchise home page" display="http://football6.myfantasyleague.com/2013/options?L=59380&amp;F=0004&amp;O=07"/>
    <hyperlink ref="C941" r:id="rId13341" tooltip="Week 1: vs Falcons Sun 10:00 a.m. PT" display="http://football6.myfantasyleague.com/2013/player?L=59380&amp;P=10517"/>
    <hyperlink ref="D941" r:id="rId13342" display="http://football6.myfantasyleague.com/2013/player?L=59380&amp;P=10517&amp;YEAR=2012"/>
    <hyperlink ref="F941" r:id="rId13343" display="http://football6.myfantasyleague.com/2013/detailed?L=59380&amp;W=1&amp;P=10517&amp;YEAR=2012"/>
    <hyperlink ref="G941" r:id="rId13344" display="http://football6.myfantasyleague.com/2013/detailed?L=59380&amp;W=2&amp;P=10517&amp;YEAR=2012"/>
    <hyperlink ref="I941" r:id="rId13345" display="http://football6.myfantasyleague.com/2013/detailed?L=59380&amp;W=4&amp;P=10517&amp;YEAR=2012"/>
    <hyperlink ref="J941" r:id="rId13346" display="http://football6.myfantasyleague.com/2013/detailed?L=59380&amp;W=5&amp;P=10517&amp;YEAR=2012"/>
    <hyperlink ref="L941" r:id="rId13347" display="http://football6.myfantasyleague.com/2013/detailed?L=59380&amp;W=7&amp;P=10517&amp;YEAR=2012"/>
    <hyperlink ref="N941" r:id="rId13348" display="http://football6.myfantasyleague.com/2013/detailed?L=59380&amp;W=9&amp;P=10517&amp;YEAR=2012"/>
    <hyperlink ref="O941" r:id="rId13349" display="http://football6.myfantasyleague.com/2013/detailed?L=59380&amp;W=10&amp;P=10517&amp;YEAR=2012"/>
    <hyperlink ref="P941" r:id="rId13350" display="http://football6.myfantasyleague.com/2013/detailed?L=59380&amp;W=11&amp;P=10517&amp;YEAR=2012"/>
    <hyperlink ref="Q941" r:id="rId13351" display="http://football6.myfantasyleague.com/2013/detailed?L=59380&amp;W=12&amp;P=10517&amp;YEAR=2012"/>
    <hyperlink ref="R941" r:id="rId13352" display="http://football6.myfantasyleague.com/2013/detailed?L=59380&amp;W=13&amp;P=10517&amp;YEAR=2012"/>
    <hyperlink ref="S941" r:id="rId13353" display="http://football6.myfantasyleague.com/2013/detailed?L=59380&amp;W=14&amp;P=10517&amp;YEAR=2012"/>
    <hyperlink ref="T941" r:id="rId13354" display="http://football6.myfantasyleague.com/2013/detailed?L=59380&amp;W=15&amp;P=10517&amp;YEAR=2012"/>
    <hyperlink ref="U941" r:id="rId13355" display="http://football6.myfantasyleague.com/2013/detailed?L=59380&amp;W=16&amp;P=10517&amp;YEAR=2012"/>
    <hyperlink ref="V941" r:id="rId13356" display="http://football6.myfantasyleague.com/2013/detailed?L=59380&amp;W=17&amp;P=10517&amp;YEAR=2012"/>
    <hyperlink ref="C942" r:id="rId13357" tooltip="Week 1: vs Eagles Mon 4:10 p.m. PT" display="http://football6.myfantasyleague.com/2013/player?L=59380&amp;P=9221"/>
    <hyperlink ref="D942" r:id="rId13358" display="http://football6.myfantasyleague.com/2013/player?L=59380&amp;P=9221&amp;YEAR=2012"/>
    <hyperlink ref="F942" r:id="rId13359" display="http://football6.myfantasyleague.com/2013/detailed?L=59380&amp;W=1&amp;P=9221&amp;YEAR=2012"/>
    <hyperlink ref="G942" r:id="rId13360" display="http://football6.myfantasyleague.com/2013/detailed?L=59380&amp;W=2&amp;P=9221&amp;YEAR=2012"/>
    <hyperlink ref="H942" r:id="rId13361" display="http://football6.myfantasyleague.com/2013/detailed?L=59380&amp;W=3&amp;P=9221&amp;YEAR=2012"/>
    <hyperlink ref="I942" r:id="rId13362" display="http://football6.myfantasyleague.com/2013/detailed?L=59380&amp;W=4&amp;P=9221&amp;YEAR=2012"/>
    <hyperlink ref="J942" r:id="rId13363" display="http://football6.myfantasyleague.com/2013/detailed?L=59380&amp;W=5&amp;P=9221&amp;YEAR=2012"/>
    <hyperlink ref="K942" r:id="rId13364" display="http://football6.myfantasyleague.com/2013/detailed?L=59380&amp;W=6&amp;P=9221&amp;YEAR=2012"/>
    <hyperlink ref="L942" r:id="rId13365" display="http://football6.myfantasyleague.com/2013/detailed?L=59380&amp;W=7&amp;P=9221&amp;YEAR=2012"/>
    <hyperlink ref="M942" r:id="rId13366" display="http://football6.myfantasyleague.com/2013/detailed?L=59380&amp;W=8&amp;P=9221&amp;YEAR=2012"/>
    <hyperlink ref="N942" r:id="rId13367" display="http://football6.myfantasyleague.com/2013/detailed?L=59380&amp;W=9&amp;P=9221&amp;YEAR=2012"/>
    <hyperlink ref="P942" r:id="rId13368" display="http://football6.myfantasyleague.com/2013/detailed?L=59380&amp;W=11&amp;P=9221&amp;YEAR=2012"/>
    <hyperlink ref="Q942" r:id="rId13369" display="http://football6.myfantasyleague.com/2013/detailed?L=59380&amp;W=12&amp;P=9221&amp;YEAR=2012"/>
    <hyperlink ref="R942" r:id="rId13370" display="http://football6.myfantasyleague.com/2013/detailed?L=59380&amp;W=13&amp;P=9221&amp;YEAR=2012"/>
    <hyperlink ref="S942" r:id="rId13371" display="http://football6.myfantasyleague.com/2013/detailed?L=59380&amp;W=14&amp;P=9221&amp;YEAR=2012"/>
    <hyperlink ref="T942" r:id="rId13372" display="http://football6.myfantasyleague.com/2013/detailed?L=59380&amp;W=15&amp;P=9221&amp;YEAR=2012"/>
    <hyperlink ref="U942" r:id="rId13373" display="http://football6.myfantasyleague.com/2013/detailed?L=59380&amp;W=16&amp;P=9221&amp;YEAR=2012"/>
    <hyperlink ref="V942" r:id="rId13374" display="http://football6.myfantasyleague.com/2013/detailed?L=59380&amp;W=17&amp;P=9221&amp;YEAR=2012"/>
    <hyperlink ref="C943" r:id="rId13375" tooltip="Week 1: at Panthers Sun 10:00 a.m. PT" display="http://football6.myfantasyleague.com/2013/player?L=59380&amp;P=10676"/>
    <hyperlink ref="D943" r:id="rId13376" display="http://football6.myfantasyleague.com/2013/player?L=59380&amp;P=10676&amp;YEAR=2012"/>
    <hyperlink ref="F943" r:id="rId13377" display="http://football6.myfantasyleague.com/2013/detailed?L=59380&amp;W=1&amp;P=10676&amp;YEAR=2012"/>
    <hyperlink ref="G943" r:id="rId13378" display="http://football6.myfantasyleague.com/2013/detailed?L=59380&amp;W=2&amp;P=10676&amp;YEAR=2012"/>
    <hyperlink ref="H943" r:id="rId13379" display="http://football6.myfantasyleague.com/2013/detailed?L=59380&amp;W=3&amp;P=10676&amp;YEAR=2012"/>
    <hyperlink ref="I943" r:id="rId13380" display="http://football6.myfantasyleague.com/2013/detailed?L=59380&amp;W=4&amp;P=10676&amp;YEAR=2012"/>
    <hyperlink ref="J943" r:id="rId13381" display="http://football6.myfantasyleague.com/2013/detailed?L=59380&amp;W=5&amp;P=10676&amp;YEAR=2012"/>
    <hyperlink ref="K943" r:id="rId13382" display="http://football6.myfantasyleague.com/2013/detailed?L=59380&amp;W=6&amp;P=10676&amp;YEAR=2012"/>
    <hyperlink ref="L943" r:id="rId13383" display="http://football6.myfantasyleague.com/2013/detailed?L=59380&amp;W=7&amp;P=10676&amp;YEAR=2012"/>
    <hyperlink ref="M943" r:id="rId13384" display="http://football6.myfantasyleague.com/2013/detailed?L=59380&amp;W=8&amp;P=10676&amp;YEAR=2012"/>
    <hyperlink ref="N943" r:id="rId13385" display="http://football6.myfantasyleague.com/2013/detailed?L=59380&amp;W=9&amp;P=10676&amp;YEAR=2012"/>
    <hyperlink ref="O943" r:id="rId13386" display="http://football6.myfantasyleague.com/2013/detailed?L=59380&amp;W=10&amp;P=10676&amp;YEAR=2012"/>
    <hyperlink ref="Q943" r:id="rId13387" display="http://football6.myfantasyleague.com/2013/detailed?L=59380&amp;W=12&amp;P=10676&amp;YEAR=2012"/>
    <hyperlink ref="R943" r:id="rId13388" display="http://football6.myfantasyleague.com/2013/detailed?L=59380&amp;W=13&amp;P=10676&amp;YEAR=2012"/>
    <hyperlink ref="S943" r:id="rId13389" display="http://football6.myfantasyleague.com/2013/detailed?L=59380&amp;W=14&amp;P=10676&amp;YEAR=2012"/>
    <hyperlink ref="T943" r:id="rId13390" display="http://football6.myfantasyleague.com/2013/detailed?L=59380&amp;W=15&amp;P=10676&amp;YEAR=2012"/>
    <hyperlink ref="U943" r:id="rId13391" display="http://football6.myfantasyleague.com/2013/detailed?L=59380&amp;W=16&amp;P=10676&amp;YEAR=2012"/>
    <hyperlink ref="V943" r:id="rId13392" display="http://football6.myfantasyleague.com/2013/detailed?L=59380&amp;W=17&amp;P=10676&amp;YEAR=2012"/>
    <hyperlink ref="C944" r:id="rId13393" tooltip="Week 1: vs Eagles Mon 4:10 p.m. PT" display="http://football6.myfantasyleague.com/2013/player?L=59380&amp;P=10870"/>
    <hyperlink ref="D944" r:id="rId13394" display="http://football6.myfantasyleague.com/2013/player?L=59380&amp;P=10870&amp;YEAR=2012"/>
    <hyperlink ref="F944" r:id="rId13395" display="http://football6.myfantasyleague.com/2013/detailed?L=59380&amp;W=1&amp;P=10870&amp;YEAR=2012"/>
    <hyperlink ref="G944" r:id="rId13396" display="http://football6.myfantasyleague.com/2013/detailed?L=59380&amp;W=2&amp;P=10870&amp;YEAR=2012"/>
    <hyperlink ref="H944" r:id="rId13397" display="http://football6.myfantasyleague.com/2013/detailed?L=59380&amp;W=3&amp;P=10870&amp;YEAR=2012"/>
    <hyperlink ref="I944" r:id="rId13398" display="http://football6.myfantasyleague.com/2013/detailed?L=59380&amp;W=4&amp;P=10870&amp;YEAR=2012"/>
    <hyperlink ref="J944" r:id="rId13399" display="http://football6.myfantasyleague.com/2013/detailed?L=59380&amp;W=5&amp;P=10870&amp;YEAR=2012"/>
    <hyperlink ref="K944" r:id="rId13400" display="http://football6.myfantasyleague.com/2013/detailed?L=59380&amp;W=6&amp;P=10870&amp;YEAR=2012"/>
    <hyperlink ref="L944" r:id="rId13401" display="http://football6.myfantasyleague.com/2013/detailed?L=59380&amp;W=7&amp;P=10870&amp;YEAR=2012"/>
    <hyperlink ref="M944" r:id="rId13402" display="http://football6.myfantasyleague.com/2013/detailed?L=59380&amp;W=8&amp;P=10870&amp;YEAR=2012"/>
    <hyperlink ref="N944" r:id="rId13403" display="http://football6.myfantasyleague.com/2013/detailed?L=59380&amp;W=9&amp;P=10870&amp;YEAR=2012"/>
    <hyperlink ref="P944" r:id="rId13404" display="http://football6.myfantasyleague.com/2013/detailed?L=59380&amp;W=11&amp;P=10870&amp;YEAR=2012"/>
    <hyperlink ref="Q944" r:id="rId13405" display="http://football6.myfantasyleague.com/2013/detailed?L=59380&amp;W=12&amp;P=10870&amp;YEAR=2012"/>
    <hyperlink ref="R944" r:id="rId13406" display="http://football6.myfantasyleague.com/2013/detailed?L=59380&amp;W=13&amp;P=10870&amp;YEAR=2012"/>
    <hyperlink ref="S944" r:id="rId13407" display="http://football6.myfantasyleague.com/2013/detailed?L=59380&amp;W=14&amp;P=10870&amp;YEAR=2012"/>
    <hyperlink ref="T944" r:id="rId13408" display="http://football6.myfantasyleague.com/2013/detailed?L=59380&amp;W=15&amp;P=10870&amp;YEAR=2012"/>
    <hyperlink ref="U944" r:id="rId13409" display="http://football6.myfantasyleague.com/2013/detailed?L=59380&amp;W=16&amp;P=10870&amp;YEAR=2012"/>
    <hyperlink ref="V944" r:id="rId13410" display="http://football6.myfantasyleague.com/2013/detailed?L=59380&amp;W=17&amp;P=10870&amp;YEAR=2012"/>
    <hyperlink ref="W944" r:id="rId13411" tooltip="Franchise home page" display="http://football6.myfantasyleague.com/2013/options?L=59380&amp;F=0003&amp;O=07"/>
    <hyperlink ref="C945" r:id="rId13412" tooltip="Week 1: Bye" display="http://football6.myfantasyleague.com/2013/player?L=59380&amp;P=7890"/>
    <hyperlink ref="D945" r:id="rId13413" display="http://football6.myfantasyleague.com/2013/player?L=59380&amp;P=7890&amp;YEAR=2012"/>
    <hyperlink ref="K945" r:id="rId13414" display="http://football6.myfantasyleague.com/2013/detailed?L=59380&amp;W=6&amp;P=7890&amp;YEAR=2012"/>
    <hyperlink ref="U945" r:id="rId13415" display="http://football6.myfantasyleague.com/2013/detailed?L=59380&amp;W=16&amp;P=7890&amp;YEAR=2012"/>
    <hyperlink ref="V945" r:id="rId13416" display="http://football6.myfantasyleague.com/2013/detailed?L=59380&amp;W=17&amp;P=7890&amp;YEAR=2012"/>
    <hyperlink ref="C946" r:id="rId13417" tooltip="Week 1: at 49ers Sun 1:25 p.m. PT" display="http://football6.myfantasyleague.com/2013/player?L=59380&amp;P=10974"/>
    <hyperlink ref="D946" r:id="rId13418" display="http://football6.myfantasyleague.com/2013/player?L=59380&amp;P=10974&amp;YEAR=2012"/>
    <hyperlink ref="F946" r:id="rId13419" display="http://football6.myfantasyleague.com/2013/detailed?L=59380&amp;W=1&amp;P=10974&amp;YEAR=2012"/>
    <hyperlink ref="G946" r:id="rId13420" display="http://football6.myfantasyleague.com/2013/detailed?L=59380&amp;W=2&amp;P=10974&amp;YEAR=2012"/>
    <hyperlink ref="H946" r:id="rId13421" display="http://football6.myfantasyleague.com/2013/detailed?L=59380&amp;W=3&amp;P=10974&amp;YEAR=2012"/>
    <hyperlink ref="I946" r:id="rId13422" display="http://football6.myfantasyleague.com/2013/detailed?L=59380&amp;W=4&amp;P=10974&amp;YEAR=2012"/>
    <hyperlink ref="J946" r:id="rId13423" display="http://football6.myfantasyleague.com/2013/detailed?L=59380&amp;W=5&amp;P=10974&amp;YEAR=2012"/>
    <hyperlink ref="K946" r:id="rId13424" display="http://football6.myfantasyleague.com/2013/detailed?L=59380&amp;W=6&amp;P=10974&amp;YEAR=2012"/>
    <hyperlink ref="L946" r:id="rId13425" display="http://football6.myfantasyleague.com/2013/detailed?L=59380&amp;W=7&amp;P=10974&amp;YEAR=2012"/>
    <hyperlink ref="M946" r:id="rId13426" display="http://football6.myfantasyleague.com/2013/detailed?L=59380&amp;W=8&amp;P=10974&amp;YEAR=2012"/>
    <hyperlink ref="N946" r:id="rId13427" display="http://football6.myfantasyleague.com/2013/detailed?L=59380&amp;W=9&amp;P=10974&amp;YEAR=2012"/>
    <hyperlink ref="P946" r:id="rId13428" display="http://football6.myfantasyleague.com/2013/detailed?L=59380&amp;W=11&amp;P=10974&amp;YEAR=2012"/>
    <hyperlink ref="Q946" r:id="rId13429" display="http://football6.myfantasyleague.com/2013/detailed?L=59380&amp;W=12&amp;P=10974&amp;YEAR=2012"/>
    <hyperlink ref="R946" r:id="rId13430" display="http://football6.myfantasyleague.com/2013/detailed?L=59380&amp;W=13&amp;P=10974&amp;YEAR=2012"/>
    <hyperlink ref="S946" r:id="rId13431" display="http://football6.myfantasyleague.com/2013/detailed?L=59380&amp;W=14&amp;P=10974&amp;YEAR=2012"/>
    <hyperlink ref="T946" r:id="rId13432" display="http://football6.myfantasyleague.com/2013/detailed?L=59380&amp;W=15&amp;P=10974&amp;YEAR=2012"/>
    <hyperlink ref="U946" r:id="rId13433" display="http://football6.myfantasyleague.com/2013/detailed?L=59380&amp;W=16&amp;P=10974&amp;YEAR=2012"/>
    <hyperlink ref="V946" r:id="rId13434" display="http://football6.myfantasyleague.com/2013/detailed?L=59380&amp;W=17&amp;P=10974&amp;YEAR=2012"/>
    <hyperlink ref="C947" r:id="rId13435" tooltip="Week 1: vs Vikings Sun 10:00 a.m. PT" display="http://football6.myfantasyleague.com/2013/player?L=59380&amp;P=8003"/>
    <hyperlink ref="D947" r:id="rId13436" display="http://football6.myfantasyleague.com/2013/player?L=59380&amp;P=8003&amp;YEAR=2012"/>
    <hyperlink ref="F947" r:id="rId13437" display="http://football6.myfantasyleague.com/2013/detailed?L=59380&amp;W=1&amp;P=8003&amp;YEAR=2012"/>
    <hyperlink ref="G947" r:id="rId13438" display="http://football6.myfantasyleague.com/2013/detailed?L=59380&amp;W=2&amp;P=8003&amp;YEAR=2012"/>
    <hyperlink ref="H947" r:id="rId13439" display="http://football6.myfantasyleague.com/2013/detailed?L=59380&amp;W=3&amp;P=8003&amp;YEAR=2012"/>
    <hyperlink ref="I947" r:id="rId13440" display="http://football6.myfantasyleague.com/2013/detailed?L=59380&amp;W=4&amp;P=8003&amp;YEAR=2012"/>
    <hyperlink ref="J947" r:id="rId13441" display="http://football6.myfantasyleague.com/2013/detailed?L=59380&amp;W=5&amp;P=8003&amp;YEAR=2012"/>
    <hyperlink ref="L947" r:id="rId13442" display="http://football6.myfantasyleague.com/2013/detailed?L=59380&amp;W=7&amp;P=8003&amp;YEAR=2012"/>
    <hyperlink ref="M947" r:id="rId13443" display="http://football6.myfantasyleague.com/2013/detailed?L=59380&amp;W=8&amp;P=8003&amp;YEAR=2012"/>
    <hyperlink ref="N947" r:id="rId13444" display="http://football6.myfantasyleague.com/2013/detailed?L=59380&amp;W=9&amp;P=8003&amp;YEAR=2012"/>
    <hyperlink ref="O947" r:id="rId13445" display="http://football6.myfantasyleague.com/2013/detailed?L=59380&amp;W=10&amp;P=8003&amp;YEAR=2012"/>
    <hyperlink ref="P947" r:id="rId13446" display="http://football6.myfantasyleague.com/2013/detailed?L=59380&amp;W=11&amp;P=8003&amp;YEAR=2012"/>
    <hyperlink ref="Q947" r:id="rId13447" display="http://football6.myfantasyleague.com/2013/detailed?L=59380&amp;W=12&amp;P=8003&amp;YEAR=2012"/>
    <hyperlink ref="R947" r:id="rId13448" display="http://football6.myfantasyleague.com/2013/detailed?L=59380&amp;W=13&amp;P=8003&amp;YEAR=2012"/>
    <hyperlink ref="S947" r:id="rId13449" display="http://football6.myfantasyleague.com/2013/detailed?L=59380&amp;W=14&amp;P=8003&amp;YEAR=2012"/>
    <hyperlink ref="T947" r:id="rId13450" display="http://football6.myfantasyleague.com/2013/detailed?L=59380&amp;W=15&amp;P=8003&amp;YEAR=2012"/>
    <hyperlink ref="U947" r:id="rId13451" display="http://football6.myfantasyleague.com/2013/detailed?L=59380&amp;W=16&amp;P=8003&amp;YEAR=2012"/>
    <hyperlink ref="V947" r:id="rId13452" display="http://football6.myfantasyleague.com/2013/detailed?L=59380&amp;W=17&amp;P=8003&amp;YEAR=2012"/>
    <hyperlink ref="C948" r:id="rId13453" tooltip="Week 1: Bye" display="http://football6.myfantasyleague.com/2013/player?L=59380&amp;P=3309"/>
    <hyperlink ref="D948" r:id="rId13454" display="http://football6.myfantasyleague.com/2013/player?L=59380&amp;P=3309&amp;YEAR=2012"/>
    <hyperlink ref="F948" r:id="rId13455" display="http://football6.myfantasyleague.com/2013/detailed?L=59380&amp;W=1&amp;P=3309&amp;YEAR=2012"/>
    <hyperlink ref="G948" r:id="rId13456" display="http://football6.myfantasyleague.com/2013/detailed?L=59380&amp;W=2&amp;P=3309&amp;YEAR=2012"/>
    <hyperlink ref="H948" r:id="rId13457" display="http://football6.myfantasyleague.com/2013/detailed?L=59380&amp;W=3&amp;P=3309&amp;YEAR=2012"/>
    <hyperlink ref="I948" r:id="rId13458" display="http://football6.myfantasyleague.com/2013/detailed?L=59380&amp;W=4&amp;P=3309&amp;YEAR=2012"/>
    <hyperlink ref="J948" r:id="rId13459" display="http://football6.myfantasyleague.com/2013/detailed?L=59380&amp;W=5&amp;P=3309&amp;YEAR=2012"/>
    <hyperlink ref="K948" r:id="rId13460" display="http://football6.myfantasyleague.com/2013/detailed?L=59380&amp;W=6&amp;P=3309&amp;YEAR=2012"/>
    <hyperlink ref="L948" r:id="rId13461" display="http://football6.myfantasyleague.com/2013/detailed?L=59380&amp;W=7&amp;P=3309&amp;YEAR=2012"/>
    <hyperlink ref="M948" r:id="rId13462" display="http://football6.myfantasyleague.com/2013/detailed?L=59380&amp;W=8&amp;P=3309&amp;YEAR=2012"/>
    <hyperlink ref="O948" r:id="rId13463" display="http://football6.myfantasyleague.com/2013/detailed?L=59380&amp;W=10&amp;P=3309&amp;YEAR=2012"/>
    <hyperlink ref="P948" r:id="rId13464" display="http://football6.myfantasyleague.com/2013/detailed?L=59380&amp;W=11&amp;P=3309&amp;YEAR=2012"/>
    <hyperlink ref="Q948" r:id="rId13465" display="http://football6.myfantasyleague.com/2013/detailed?L=59380&amp;W=12&amp;P=3309&amp;YEAR=2012"/>
    <hyperlink ref="R948" r:id="rId13466" display="http://football6.myfantasyleague.com/2013/detailed?L=59380&amp;W=13&amp;P=3309&amp;YEAR=2012"/>
    <hyperlink ref="S948" r:id="rId13467" display="http://football6.myfantasyleague.com/2013/detailed?L=59380&amp;W=14&amp;P=3309&amp;YEAR=2012"/>
    <hyperlink ref="T948" r:id="rId13468" display="http://football6.myfantasyleague.com/2013/detailed?L=59380&amp;W=15&amp;P=3309&amp;YEAR=2012"/>
    <hyperlink ref="U948" r:id="rId13469" display="http://football6.myfantasyleague.com/2013/detailed?L=59380&amp;W=16&amp;P=3309&amp;YEAR=2012"/>
    <hyperlink ref="V948" r:id="rId13470" display="http://football6.myfantasyleague.com/2013/detailed?L=59380&amp;W=17&amp;P=3309&amp;YEAR=2012"/>
    <hyperlink ref="C949" r:id="rId13471" tooltip="Week 1: vs Eagles Mon 4:10 p.m. PT" display="http://football6.myfantasyleague.com/2013/player?L=59380&amp;P=4907"/>
    <hyperlink ref="D949" r:id="rId13472" display="http://football6.myfantasyleague.com/2013/player?L=59380&amp;P=4907&amp;YEAR=2012"/>
    <hyperlink ref="F949" r:id="rId13473" display="http://football6.myfantasyleague.com/2013/detailed?L=59380&amp;W=1&amp;P=4907&amp;YEAR=2012"/>
    <hyperlink ref="G949" r:id="rId13474" display="http://football6.myfantasyleague.com/2013/detailed?L=59380&amp;W=2&amp;P=4907&amp;YEAR=2012"/>
    <hyperlink ref="H949" r:id="rId13475" display="http://football6.myfantasyleague.com/2013/detailed?L=59380&amp;W=3&amp;P=4907&amp;YEAR=2012"/>
    <hyperlink ref="I949" r:id="rId13476" display="http://football6.myfantasyleague.com/2013/detailed?L=59380&amp;W=4&amp;P=4907&amp;YEAR=2012"/>
    <hyperlink ref="J949" r:id="rId13477" display="http://football6.myfantasyleague.com/2013/detailed?L=59380&amp;W=5&amp;P=4907&amp;YEAR=2012"/>
    <hyperlink ref="K949" r:id="rId13478" display="http://football6.myfantasyleague.com/2013/detailed?L=59380&amp;W=6&amp;P=4907&amp;YEAR=2012"/>
    <hyperlink ref="L949" r:id="rId13479" display="http://football6.myfantasyleague.com/2013/detailed?L=59380&amp;W=7&amp;P=4907&amp;YEAR=2012"/>
    <hyperlink ref="M949" r:id="rId13480" display="http://football6.myfantasyleague.com/2013/detailed?L=59380&amp;W=8&amp;P=4907&amp;YEAR=2012"/>
    <hyperlink ref="N949" r:id="rId13481" display="http://football6.myfantasyleague.com/2013/detailed?L=59380&amp;W=9&amp;P=4907&amp;YEAR=2012"/>
    <hyperlink ref="P949" r:id="rId13482" display="http://football6.myfantasyleague.com/2013/detailed?L=59380&amp;W=11&amp;P=4907&amp;YEAR=2012"/>
    <hyperlink ref="Q949" r:id="rId13483" display="http://football6.myfantasyleague.com/2013/detailed?L=59380&amp;W=12&amp;P=4907&amp;YEAR=2012"/>
    <hyperlink ref="R949" r:id="rId13484" display="http://football6.myfantasyleague.com/2013/detailed?L=59380&amp;W=13&amp;P=4907&amp;YEAR=2012"/>
    <hyperlink ref="S949" r:id="rId13485" display="http://football6.myfantasyleague.com/2013/detailed?L=59380&amp;W=14&amp;P=4907&amp;YEAR=2012"/>
    <hyperlink ref="T949" r:id="rId13486" display="http://football6.myfantasyleague.com/2013/detailed?L=59380&amp;W=15&amp;P=4907&amp;YEAR=2012"/>
    <hyperlink ref="U949" r:id="rId13487" display="http://football6.myfantasyleague.com/2013/detailed?L=59380&amp;W=16&amp;P=4907&amp;YEAR=2012"/>
    <hyperlink ref="V949" r:id="rId13488" display="http://football6.myfantasyleague.com/2013/detailed?L=59380&amp;W=17&amp;P=4907&amp;YEAR=2012"/>
    <hyperlink ref="C950" r:id="rId13489" tooltip="Week 1: vs Texans Mon 7:20 p.m. PT" display="http://football6.myfantasyleague.com/2013/player?L=59380&amp;P=10328"/>
    <hyperlink ref="D950" r:id="rId13490" display="http://football6.myfantasyleague.com/2013/player?L=59380&amp;P=10328&amp;YEAR=2012"/>
    <hyperlink ref="R950" r:id="rId13491" display="http://football6.myfantasyleague.com/2013/detailed?L=59380&amp;W=13&amp;P=10328&amp;YEAR=2012"/>
    <hyperlink ref="S950" r:id="rId13492" display="http://football6.myfantasyleague.com/2013/detailed?L=59380&amp;W=14&amp;P=10328&amp;YEAR=2012"/>
    <hyperlink ref="T950" r:id="rId13493" display="http://football6.myfantasyleague.com/2013/detailed?L=59380&amp;W=15&amp;P=10328&amp;YEAR=2012"/>
    <hyperlink ref="C951" r:id="rId13494" tooltip="Week 1: vs Eagles Mon 4:10 p.m. PT" display="http://football6.myfantasyleague.com/2013/player?L=59380&amp;P=9534"/>
    <hyperlink ref="D951" r:id="rId13495" display="http://football6.myfantasyleague.com/2013/player?L=59380&amp;P=9534&amp;YEAR=2012"/>
    <hyperlink ref="F951" r:id="rId13496" display="http://football6.myfantasyleague.com/2013/detailed?L=59380&amp;W=1&amp;P=9534&amp;YEAR=2012"/>
    <hyperlink ref="G951" r:id="rId13497" display="http://football6.myfantasyleague.com/2013/detailed?L=59380&amp;W=2&amp;P=9534&amp;YEAR=2012"/>
    <hyperlink ref="H951" r:id="rId13498" display="http://football6.myfantasyleague.com/2013/detailed?L=59380&amp;W=3&amp;P=9534&amp;YEAR=2012"/>
    <hyperlink ref="I951" r:id="rId13499" display="http://football6.myfantasyleague.com/2013/detailed?L=59380&amp;W=4&amp;P=9534&amp;YEAR=2012"/>
    <hyperlink ref="J951" r:id="rId13500" display="http://football6.myfantasyleague.com/2013/detailed?L=59380&amp;W=5&amp;P=9534&amp;YEAR=2012"/>
    <hyperlink ref="K951" r:id="rId13501" display="http://football6.myfantasyleague.com/2013/detailed?L=59380&amp;W=6&amp;P=9534&amp;YEAR=2012"/>
    <hyperlink ref="L951" r:id="rId13502" display="http://football6.myfantasyleague.com/2013/detailed?L=59380&amp;W=7&amp;P=9534&amp;YEAR=2012"/>
    <hyperlink ref="M951" r:id="rId13503" display="http://football6.myfantasyleague.com/2013/detailed?L=59380&amp;W=8&amp;P=9534&amp;YEAR=2012"/>
    <hyperlink ref="N951" r:id="rId13504" display="http://football6.myfantasyleague.com/2013/detailed?L=59380&amp;W=9&amp;P=9534&amp;YEAR=2012"/>
    <hyperlink ref="O951" r:id="rId13505" display="http://football6.myfantasyleague.com/2013/detailed?L=59380&amp;W=10&amp;P=9534&amp;YEAR=2012"/>
    <hyperlink ref="Q951" r:id="rId13506" display="http://football6.myfantasyleague.com/2013/detailed?L=59380&amp;W=12&amp;P=9534&amp;YEAR=2012"/>
    <hyperlink ref="S951" r:id="rId13507" display="http://football6.myfantasyleague.com/2013/detailed?L=59380&amp;W=14&amp;P=9534&amp;YEAR=2012"/>
    <hyperlink ref="T951" r:id="rId13508" display="http://football6.myfantasyleague.com/2013/detailed?L=59380&amp;W=15&amp;P=9534&amp;YEAR=2012"/>
    <hyperlink ref="C952" r:id="rId13509" tooltip="Week 1: vs Eagles Mon 4:10 p.m. PT" display="http://football6.myfantasyleague.com/2013/player?L=59380&amp;P=9945"/>
    <hyperlink ref="D952" r:id="rId13510" display="http://football6.myfantasyleague.com/2013/player?L=59380&amp;P=9945&amp;YEAR=2012"/>
    <hyperlink ref="G952" r:id="rId13511" display="http://football6.myfantasyleague.com/2013/detailed?L=59380&amp;W=2&amp;P=9945&amp;YEAR=2012"/>
    <hyperlink ref="H952" r:id="rId13512" display="http://football6.myfantasyleague.com/2013/detailed?L=59380&amp;W=3&amp;P=9945&amp;YEAR=2012"/>
    <hyperlink ref="J952" r:id="rId13513" display="http://football6.myfantasyleague.com/2013/detailed?L=59380&amp;W=5&amp;P=9945&amp;YEAR=2012"/>
    <hyperlink ref="K952" r:id="rId13514" display="http://football6.myfantasyleague.com/2013/detailed?L=59380&amp;W=6&amp;P=9945&amp;YEAR=2012"/>
    <hyperlink ref="L952" r:id="rId13515" display="http://football6.myfantasyleague.com/2013/detailed?L=59380&amp;W=7&amp;P=9945&amp;YEAR=2012"/>
    <hyperlink ref="C953" r:id="rId13516" tooltip="Week 1: at Chargers Mon 7:20 p.m. PT" display="http://football6.myfantasyleague.com/2013/player?L=59380&amp;P=8968"/>
    <hyperlink ref="D953" r:id="rId13517" display="http://football6.myfantasyleague.com/2013/player?L=59380&amp;P=8968&amp;YEAR=2012"/>
    <hyperlink ref="K953" r:id="rId13518" display="http://football6.myfantasyleague.com/2013/detailed?L=59380&amp;W=6&amp;P=8968&amp;YEAR=2012"/>
    <hyperlink ref="M953" r:id="rId13519" display="http://football6.myfantasyleague.com/2013/detailed?L=59380&amp;W=8&amp;P=8968&amp;YEAR=2012"/>
    <hyperlink ref="C954" r:id="rId13520" tooltip="Week 1: at 49ers Sun 1:25 p.m. PT" display="http://football6.myfantasyleague.com/2013/player?L=59380&amp;P=9719"/>
    <hyperlink ref="D954" r:id="rId13521" display="http://football6.myfantasyleague.com/2013/player?L=59380&amp;P=9719&amp;YEAR=2012"/>
    <hyperlink ref="F954" r:id="rId13522" display="http://football6.myfantasyleague.com/2013/detailed?L=59380&amp;W=1&amp;P=9719&amp;YEAR=2012"/>
    <hyperlink ref="G954" r:id="rId13523" display="http://football6.myfantasyleague.com/2013/detailed?L=59380&amp;W=2&amp;P=9719&amp;YEAR=2012"/>
    <hyperlink ref="H954" r:id="rId13524" display="http://football6.myfantasyleague.com/2013/detailed?L=59380&amp;W=3&amp;P=9719&amp;YEAR=2012"/>
    <hyperlink ref="I954" r:id="rId13525" display="http://football6.myfantasyleague.com/2013/detailed?L=59380&amp;W=4&amp;P=9719&amp;YEAR=2012"/>
    <hyperlink ref="J954" r:id="rId13526" display="http://football6.myfantasyleague.com/2013/detailed?L=59380&amp;W=5&amp;P=9719&amp;YEAR=2012"/>
    <hyperlink ref="K954" r:id="rId13527" display="http://football6.myfantasyleague.com/2013/detailed?L=59380&amp;W=6&amp;P=9719&amp;YEAR=2012"/>
    <hyperlink ref="L954" r:id="rId13528" display="http://football6.myfantasyleague.com/2013/detailed?L=59380&amp;W=7&amp;P=9719&amp;YEAR=2012"/>
    <hyperlink ref="M954" r:id="rId13529" display="http://football6.myfantasyleague.com/2013/detailed?L=59380&amp;W=8&amp;P=9719&amp;YEAR=2012"/>
    <hyperlink ref="O954" r:id="rId13530" display="http://football6.myfantasyleague.com/2013/detailed?L=59380&amp;W=10&amp;P=9719&amp;YEAR=2012"/>
    <hyperlink ref="P954" r:id="rId13531" display="http://football6.myfantasyleague.com/2013/detailed?L=59380&amp;W=11&amp;P=9719&amp;YEAR=2012"/>
    <hyperlink ref="Q954" r:id="rId13532" display="http://football6.myfantasyleague.com/2013/detailed?L=59380&amp;W=12&amp;P=9719&amp;YEAR=2012"/>
    <hyperlink ref="R954" r:id="rId13533" display="http://football6.myfantasyleague.com/2013/detailed?L=59380&amp;W=13&amp;P=9719&amp;YEAR=2012"/>
    <hyperlink ref="S954" r:id="rId13534" display="http://football6.myfantasyleague.com/2013/detailed?L=59380&amp;W=14&amp;P=9719&amp;YEAR=2012"/>
    <hyperlink ref="T954" r:id="rId13535" display="http://football6.myfantasyleague.com/2013/detailed?L=59380&amp;W=15&amp;P=9719&amp;YEAR=2012"/>
    <hyperlink ref="U954" r:id="rId13536" display="http://football6.myfantasyleague.com/2013/detailed?L=59380&amp;W=16&amp;P=9719&amp;YEAR=2012"/>
    <hyperlink ref="V954" r:id="rId13537" display="http://football6.myfantasyleague.com/2013/detailed?L=59380&amp;W=17&amp;P=9719&amp;YEAR=2012"/>
    <hyperlink ref="C955" r:id="rId13538" tooltip="Week 1: at Cowboys Sun 5:30 p.m. PT" display="http://football6.myfantasyleague.com/2013/player?L=59380&amp;P=9240"/>
    <hyperlink ref="D955" r:id="rId13539" display="http://football6.myfantasyleague.com/2013/player?L=59380&amp;P=9240&amp;YEAR=2012"/>
    <hyperlink ref="F955" r:id="rId13540" display="http://football6.myfantasyleague.com/2013/detailed?L=59380&amp;W=1&amp;P=9240&amp;YEAR=2012"/>
    <hyperlink ref="G955" r:id="rId13541" display="http://football6.myfantasyleague.com/2013/detailed?L=59380&amp;W=2&amp;P=9240&amp;YEAR=2012"/>
    <hyperlink ref="H955" r:id="rId13542" display="http://football6.myfantasyleague.com/2013/detailed?L=59380&amp;W=3&amp;P=9240&amp;YEAR=2012"/>
    <hyperlink ref="J955" r:id="rId13543" display="http://football6.myfantasyleague.com/2013/detailed?L=59380&amp;W=5&amp;P=9240&amp;YEAR=2012"/>
    <hyperlink ref="K955" r:id="rId13544" display="http://football6.myfantasyleague.com/2013/detailed?L=59380&amp;W=6&amp;P=9240&amp;YEAR=2012"/>
    <hyperlink ref="L955" r:id="rId13545" display="http://football6.myfantasyleague.com/2013/detailed?L=59380&amp;W=7&amp;P=9240&amp;YEAR=2012"/>
    <hyperlink ref="M955" r:id="rId13546" display="http://football6.myfantasyleague.com/2013/detailed?L=59380&amp;W=8&amp;P=9240&amp;YEAR=2012"/>
    <hyperlink ref="N955" r:id="rId13547" display="http://football6.myfantasyleague.com/2013/detailed?L=59380&amp;W=9&amp;P=9240&amp;YEAR=2012"/>
    <hyperlink ref="O955" r:id="rId13548" display="http://football6.myfantasyleague.com/2013/detailed?L=59380&amp;W=10&amp;P=9240&amp;YEAR=2012"/>
    <hyperlink ref="P955" r:id="rId13549" display="http://football6.myfantasyleague.com/2013/detailed?L=59380&amp;W=11&amp;P=9240&amp;YEAR=2012"/>
    <hyperlink ref="Q955" r:id="rId13550" display="http://football6.myfantasyleague.com/2013/detailed?L=59380&amp;W=12&amp;P=9240&amp;YEAR=2012"/>
    <hyperlink ref="R955" r:id="rId13551" display="http://football6.myfantasyleague.com/2013/detailed?L=59380&amp;W=13&amp;P=9240&amp;YEAR=2012"/>
    <hyperlink ref="S955" r:id="rId13552" display="http://football6.myfantasyleague.com/2013/detailed?L=59380&amp;W=14&amp;P=9240&amp;YEAR=2012"/>
    <hyperlink ref="T955" r:id="rId13553" display="http://football6.myfantasyleague.com/2013/detailed?L=59380&amp;W=15&amp;P=9240&amp;YEAR=2012"/>
    <hyperlink ref="U955" r:id="rId13554" display="http://football6.myfantasyleague.com/2013/detailed?L=59380&amp;W=16&amp;P=9240&amp;YEAR=2012"/>
    <hyperlink ref="V955" r:id="rId13555" display="http://football6.myfantasyleague.com/2013/detailed?L=59380&amp;W=17&amp;P=9240&amp;YEAR=2012"/>
    <hyperlink ref="C956" r:id="rId13556" tooltip="Week 1: vs Seahawks Sun 10:00 a.m. PT" display="http://football6.myfantasyleague.com/2013/player?L=59380&amp;P=9646"/>
    <hyperlink ref="D956" r:id="rId13557" display="http://football6.myfantasyleague.com/2013/player?L=59380&amp;P=9646&amp;YEAR=2012"/>
    <hyperlink ref="F956" r:id="rId13558" display="http://football6.myfantasyleague.com/2013/detailed?L=59380&amp;W=1&amp;P=9646&amp;YEAR=2012"/>
    <hyperlink ref="G956" r:id="rId13559" display="http://football6.myfantasyleague.com/2013/detailed?L=59380&amp;W=2&amp;P=9646&amp;YEAR=2012"/>
    <hyperlink ref="H956" r:id="rId13560" display="http://football6.myfantasyleague.com/2013/detailed?L=59380&amp;W=3&amp;P=9646&amp;YEAR=2012"/>
    <hyperlink ref="I956" r:id="rId13561" display="http://football6.myfantasyleague.com/2013/detailed?L=59380&amp;W=4&amp;P=9646&amp;YEAR=2012"/>
    <hyperlink ref="J956" r:id="rId13562" display="http://football6.myfantasyleague.com/2013/detailed?L=59380&amp;W=5&amp;P=9646&amp;YEAR=2012"/>
    <hyperlink ref="L956" r:id="rId13563" display="http://football6.myfantasyleague.com/2013/detailed?L=59380&amp;W=7&amp;P=9646&amp;YEAR=2012"/>
    <hyperlink ref="M956" r:id="rId13564" display="http://football6.myfantasyleague.com/2013/detailed?L=59380&amp;W=8&amp;P=9646&amp;YEAR=2012"/>
    <hyperlink ref="N956" r:id="rId13565" display="http://football6.myfantasyleague.com/2013/detailed?L=59380&amp;W=9&amp;P=9646&amp;YEAR=2012"/>
    <hyperlink ref="O956" r:id="rId13566" display="http://football6.myfantasyleague.com/2013/detailed?L=59380&amp;W=10&amp;P=9646&amp;YEAR=2012"/>
    <hyperlink ref="P956" r:id="rId13567" display="http://football6.myfantasyleague.com/2013/detailed?L=59380&amp;W=11&amp;P=9646&amp;YEAR=2012"/>
    <hyperlink ref="Q956" r:id="rId13568" display="http://football6.myfantasyleague.com/2013/detailed?L=59380&amp;W=12&amp;P=9646&amp;YEAR=2012"/>
    <hyperlink ref="R956" r:id="rId13569" display="http://football6.myfantasyleague.com/2013/detailed?L=59380&amp;W=13&amp;P=9646&amp;YEAR=2012"/>
    <hyperlink ref="S956" r:id="rId13570" display="http://football6.myfantasyleague.com/2013/detailed?L=59380&amp;W=14&amp;P=9646&amp;YEAR=2012"/>
    <hyperlink ref="T956" r:id="rId13571" display="http://football6.myfantasyleague.com/2013/detailed?L=59380&amp;W=15&amp;P=9646&amp;YEAR=2012"/>
    <hyperlink ref="U956" r:id="rId13572" display="http://football6.myfantasyleague.com/2013/detailed?L=59380&amp;W=16&amp;P=9646&amp;YEAR=2012"/>
    <hyperlink ref="V956" r:id="rId13573" display="http://football6.myfantasyleague.com/2013/detailed?L=59380&amp;W=17&amp;P=9646&amp;YEAR=2012"/>
    <hyperlink ref="C957" r:id="rId13574" tooltip="Week 1: Bye" display="http://football6.myfantasyleague.com/2013/player?L=59380&amp;P=9909"/>
    <hyperlink ref="D957" r:id="rId13575" display="http://football6.myfantasyleague.com/2013/player?L=59380&amp;P=9909&amp;YEAR=2012"/>
    <hyperlink ref="F957" r:id="rId13576" display="http://football6.myfantasyleague.com/2013/detailed?L=59380&amp;W=1&amp;P=9909&amp;YEAR=2012"/>
    <hyperlink ref="G957" r:id="rId13577" display="http://football6.myfantasyleague.com/2013/detailed?L=59380&amp;W=2&amp;P=9909&amp;YEAR=2012"/>
    <hyperlink ref="H957" r:id="rId13578" display="http://football6.myfantasyleague.com/2013/detailed?L=59380&amp;W=3&amp;P=9909&amp;YEAR=2012"/>
    <hyperlink ref="R957" r:id="rId13579" display="http://football6.myfantasyleague.com/2013/detailed?L=59380&amp;W=13&amp;P=9909&amp;YEAR=2012"/>
    <hyperlink ref="S957" r:id="rId13580" display="http://football6.myfantasyleague.com/2013/detailed?L=59380&amp;W=14&amp;P=9909&amp;YEAR=2012"/>
    <hyperlink ref="T957" r:id="rId13581" display="http://football6.myfantasyleague.com/2013/detailed?L=59380&amp;W=15&amp;P=9909&amp;YEAR=2012"/>
    <hyperlink ref="U957" r:id="rId13582" display="http://football6.myfantasyleague.com/2013/detailed?L=59380&amp;W=16&amp;P=9909&amp;YEAR=2012"/>
    <hyperlink ref="V957" r:id="rId13583" display="http://football6.myfantasyleague.com/2013/detailed?L=59380&amp;W=17&amp;P=9909&amp;YEAR=2012"/>
    <hyperlink ref="C958" r:id="rId13584" tooltip="Week 1: at Cowboys Sun 5:30 p.m. PT" display="http://football6.myfantasyleague.com/2013/player?L=59380&amp;P=9560"/>
    <hyperlink ref="D958" r:id="rId13585" display="http://football6.myfantasyleague.com/2013/player?L=59380&amp;P=9560&amp;YEAR=2012"/>
    <hyperlink ref="F958" r:id="rId13586" display="http://football6.myfantasyleague.com/2013/detailed?L=59380&amp;W=1&amp;P=9560&amp;YEAR=2012"/>
    <hyperlink ref="G958" r:id="rId13587" display="http://football6.myfantasyleague.com/2013/detailed?L=59380&amp;W=2&amp;P=9560&amp;YEAR=2012"/>
    <hyperlink ref="H958" r:id="rId13588" display="http://football6.myfantasyleague.com/2013/detailed?L=59380&amp;W=3&amp;P=9560&amp;YEAR=2012"/>
    <hyperlink ref="I958" r:id="rId13589" display="http://football6.myfantasyleague.com/2013/detailed?L=59380&amp;W=4&amp;P=9560&amp;YEAR=2012"/>
    <hyperlink ref="J958" r:id="rId13590" display="http://football6.myfantasyleague.com/2013/detailed?L=59380&amp;W=5&amp;P=9560&amp;YEAR=2012"/>
    <hyperlink ref="L958" r:id="rId13591" display="http://football6.myfantasyleague.com/2013/detailed?L=59380&amp;W=7&amp;P=9560&amp;YEAR=2012"/>
    <hyperlink ref="M958" r:id="rId13592" display="http://football6.myfantasyleague.com/2013/detailed?L=59380&amp;W=8&amp;P=9560&amp;YEAR=2012"/>
    <hyperlink ref="N958" r:id="rId13593" display="http://football6.myfantasyleague.com/2013/detailed?L=59380&amp;W=9&amp;P=9560&amp;YEAR=2012"/>
    <hyperlink ref="O958" r:id="rId13594" display="http://football6.myfantasyleague.com/2013/detailed?L=59380&amp;W=10&amp;P=9560&amp;YEAR=2012"/>
    <hyperlink ref="P958" r:id="rId13595" display="http://football6.myfantasyleague.com/2013/detailed?L=59380&amp;W=11&amp;P=9560&amp;YEAR=2012"/>
    <hyperlink ref="Q958" r:id="rId13596" display="http://football6.myfantasyleague.com/2013/detailed?L=59380&amp;W=12&amp;P=9560&amp;YEAR=2012"/>
    <hyperlink ref="R958" r:id="rId13597" display="http://football6.myfantasyleague.com/2013/detailed?L=59380&amp;W=13&amp;P=9560&amp;YEAR=2012"/>
    <hyperlink ref="S958" r:id="rId13598" display="http://football6.myfantasyleague.com/2013/detailed?L=59380&amp;W=14&amp;P=9560&amp;YEAR=2012"/>
    <hyperlink ref="T958" r:id="rId13599" display="http://football6.myfantasyleague.com/2013/detailed?L=59380&amp;W=15&amp;P=9560&amp;YEAR=2012"/>
    <hyperlink ref="U958" r:id="rId13600" display="http://football6.myfantasyleague.com/2013/detailed?L=59380&amp;W=16&amp;P=9560&amp;YEAR=2012"/>
    <hyperlink ref="V958" r:id="rId13601" display="http://football6.myfantasyleague.com/2013/detailed?L=59380&amp;W=17&amp;P=9560&amp;YEAR=2012"/>
    <hyperlink ref="C959" r:id="rId13602" tooltip="Week 1: Bye" display="http://football6.myfantasyleague.com/2013/player?L=59380&amp;P=11099"/>
    <hyperlink ref="D959" r:id="rId13603" display="http://football6.myfantasyleague.com/2013/player?L=59380&amp;P=11099&amp;YEAR=2012"/>
    <hyperlink ref="R959" r:id="rId13604" display="http://football6.myfantasyleague.com/2013/detailed?L=59380&amp;W=13&amp;P=11099&amp;YEAR=2012"/>
    <hyperlink ref="S959" r:id="rId13605" display="http://football6.myfantasyleague.com/2013/detailed?L=59380&amp;W=14&amp;P=11099&amp;YEAR=2012"/>
    <hyperlink ref="T959" r:id="rId13606" display="http://football6.myfantasyleague.com/2013/detailed?L=59380&amp;W=15&amp;P=11099&amp;YEAR=2012"/>
    <hyperlink ref="U959" r:id="rId13607" display="http://football6.myfantasyleague.com/2013/detailed?L=59380&amp;W=16&amp;P=11099&amp;YEAR=2012"/>
    <hyperlink ref="V959" r:id="rId13608" display="http://football6.myfantasyleague.com/2013/detailed?L=59380&amp;W=17&amp;P=11099&amp;YEAR=2012"/>
    <hyperlink ref="C960" r:id="rId13609" tooltip="Week 1: vs Giants Sun 5:30 p.m. PT" display="http://football6.myfantasyleague.com/2013/player?L=59380&amp;P=10302"/>
    <hyperlink ref="D960" r:id="rId13610" display="http://football6.myfantasyleague.com/2013/player?L=59380&amp;P=10302&amp;YEAR=2012"/>
    <hyperlink ref="F960" r:id="rId13611" display="http://football6.myfantasyleague.com/2013/detailed?L=59380&amp;W=1&amp;P=10302&amp;YEAR=2012"/>
    <hyperlink ref="G960" r:id="rId13612" display="http://football6.myfantasyleague.com/2013/detailed?L=59380&amp;W=2&amp;P=10302&amp;YEAR=2012"/>
    <hyperlink ref="H960" r:id="rId13613" display="http://football6.myfantasyleague.com/2013/detailed?L=59380&amp;W=3&amp;P=10302&amp;YEAR=2012"/>
    <hyperlink ref="I960" r:id="rId13614" display="http://football6.myfantasyleague.com/2013/detailed?L=59380&amp;W=4&amp;P=10302&amp;YEAR=2012"/>
    <hyperlink ref="K960" r:id="rId13615" display="http://football6.myfantasyleague.com/2013/detailed?L=59380&amp;W=6&amp;P=10302&amp;YEAR=2012"/>
    <hyperlink ref="R960" r:id="rId13616" display="http://football6.myfantasyleague.com/2013/detailed?L=59380&amp;W=13&amp;P=10302&amp;YEAR=2012"/>
    <hyperlink ref="S960" r:id="rId13617" display="http://football6.myfantasyleague.com/2013/detailed?L=59380&amp;W=14&amp;P=10302&amp;YEAR=2012"/>
    <hyperlink ref="T960" r:id="rId13618" display="http://football6.myfantasyleague.com/2013/detailed?L=59380&amp;W=15&amp;P=10302&amp;YEAR=2012"/>
    <hyperlink ref="U960" r:id="rId13619" display="http://football6.myfantasyleague.com/2013/detailed?L=59380&amp;W=16&amp;P=10302&amp;YEAR=2012"/>
    <hyperlink ref="V960" r:id="rId13620" display="http://football6.myfantasyleague.com/2013/detailed?L=59380&amp;W=17&amp;P=10302&amp;YEAR=2012"/>
    <hyperlink ref="W960" r:id="rId13621" tooltip="Franchise home page" display="http://football6.myfantasyleague.com/2013/options?L=59380&amp;F=0010&amp;O=07"/>
    <hyperlink ref="C961" r:id="rId13622" tooltip="Week 1: at Cowboys Sun 5:30 p.m. PT" display="http://football6.myfantasyleague.com/2013/player?L=59380&amp;P=9632"/>
    <hyperlink ref="D961" r:id="rId13623" display="http://football6.myfantasyleague.com/2013/player?L=59380&amp;P=9632&amp;YEAR=2012"/>
    <hyperlink ref="F961" r:id="rId13624" display="http://football6.myfantasyleague.com/2013/detailed?L=59380&amp;W=1&amp;P=9632&amp;YEAR=2012"/>
    <hyperlink ref="G961" r:id="rId13625" display="http://football6.myfantasyleague.com/2013/detailed?L=59380&amp;W=2&amp;P=9632&amp;YEAR=2012"/>
    <hyperlink ref="H961" r:id="rId13626" display="http://football6.myfantasyleague.com/2013/detailed?L=59380&amp;W=3&amp;P=9632&amp;YEAR=2012"/>
    <hyperlink ref="I961" r:id="rId13627" display="http://football6.myfantasyleague.com/2013/detailed?L=59380&amp;W=4&amp;P=9632&amp;YEAR=2012"/>
    <hyperlink ref="K961" r:id="rId13628" display="http://football6.myfantasyleague.com/2013/detailed?L=59380&amp;W=6&amp;P=9632&amp;YEAR=2012"/>
    <hyperlink ref="L961" r:id="rId13629" display="http://football6.myfantasyleague.com/2013/detailed?L=59380&amp;W=7&amp;P=9632&amp;YEAR=2012"/>
    <hyperlink ref="M961" r:id="rId13630" display="http://football6.myfantasyleague.com/2013/detailed?L=59380&amp;W=8&amp;P=9632&amp;YEAR=2012"/>
    <hyperlink ref="N961" r:id="rId13631" display="http://football6.myfantasyleague.com/2013/detailed?L=59380&amp;W=9&amp;P=9632&amp;YEAR=2012"/>
    <hyperlink ref="O961" r:id="rId13632" display="http://football6.myfantasyleague.com/2013/detailed?L=59380&amp;W=10&amp;P=9632&amp;YEAR=2012"/>
    <hyperlink ref="P961" r:id="rId13633" display="http://football6.myfantasyleague.com/2013/detailed?L=59380&amp;W=11&amp;P=9632&amp;YEAR=2012"/>
    <hyperlink ref="Q961" r:id="rId13634" display="http://football6.myfantasyleague.com/2013/detailed?L=59380&amp;W=12&amp;P=9632&amp;YEAR=2012"/>
    <hyperlink ref="R961" r:id="rId13635" display="http://football6.myfantasyleague.com/2013/detailed?L=59380&amp;W=13&amp;P=9632&amp;YEAR=2012"/>
    <hyperlink ref="S961" r:id="rId13636" display="http://football6.myfantasyleague.com/2013/detailed?L=59380&amp;W=14&amp;P=9632&amp;YEAR=2012"/>
    <hyperlink ref="T961" r:id="rId13637" display="http://football6.myfantasyleague.com/2013/detailed?L=59380&amp;W=15&amp;P=9632&amp;YEAR=2012"/>
    <hyperlink ref="U961" r:id="rId13638" display="http://football6.myfantasyleague.com/2013/detailed?L=59380&amp;W=16&amp;P=9632&amp;YEAR=2012"/>
    <hyperlink ref="V961" r:id="rId13639" display="http://football6.myfantasyleague.com/2013/detailed?L=59380&amp;W=17&amp;P=9632&amp;YEAR=2012"/>
    <hyperlink ref="W961" r:id="rId13640" tooltip="Franchise home page" display="http://football6.myfantasyleague.com/2013/options?L=59380&amp;F=0011&amp;O=07"/>
    <hyperlink ref="C962" r:id="rId13641" tooltip="Week 1: Bye" display="http://football6.myfantasyleague.com/2013/player?L=59380&amp;P=8847"/>
    <hyperlink ref="D962" r:id="rId13642" display="http://football6.myfantasyleague.com/2013/player?L=59380&amp;P=8847&amp;YEAR=2012"/>
    <hyperlink ref="F962" r:id="rId13643" display="http://football6.myfantasyleague.com/2013/detailed?L=59380&amp;W=1&amp;P=8847&amp;YEAR=2012"/>
    <hyperlink ref="G962" r:id="rId13644" display="http://football6.myfantasyleague.com/2013/detailed?L=59380&amp;W=2&amp;P=8847&amp;YEAR=2012"/>
    <hyperlink ref="H962" r:id="rId13645" display="http://football6.myfantasyleague.com/2013/detailed?L=59380&amp;W=3&amp;P=8847&amp;YEAR=2012"/>
    <hyperlink ref="I962" r:id="rId13646" display="http://football6.myfantasyleague.com/2013/detailed?L=59380&amp;W=4&amp;P=8847&amp;YEAR=2012"/>
    <hyperlink ref="C963" r:id="rId13647" tooltip="Week 1: Bye" display="http://football6.myfantasyleague.com/2013/player?L=59380&amp;P=9392"/>
    <hyperlink ref="D963" r:id="rId13648" display="http://football6.myfantasyleague.com/2013/player?L=59380&amp;P=9392&amp;YEAR=2012"/>
    <hyperlink ref="F963" r:id="rId13649" display="http://football6.myfantasyleague.com/2013/detailed?L=59380&amp;W=1&amp;P=9392&amp;YEAR=2012"/>
    <hyperlink ref="G963" r:id="rId13650" display="http://football6.myfantasyleague.com/2013/detailed?L=59380&amp;W=2&amp;P=9392&amp;YEAR=2012"/>
    <hyperlink ref="H963" r:id="rId13651" display="http://football6.myfantasyleague.com/2013/detailed?L=59380&amp;W=3&amp;P=9392&amp;YEAR=2012"/>
    <hyperlink ref="I963" r:id="rId13652" display="http://football6.myfantasyleague.com/2013/detailed?L=59380&amp;W=4&amp;P=9392&amp;YEAR=2012"/>
    <hyperlink ref="J963" r:id="rId13653" display="http://football6.myfantasyleague.com/2013/detailed?L=59380&amp;W=5&amp;P=9392&amp;YEAR=2012"/>
    <hyperlink ref="K963" r:id="rId13654" display="http://football6.myfantasyleague.com/2013/detailed?L=59380&amp;W=6&amp;P=9392&amp;YEAR=2012"/>
    <hyperlink ref="L963" r:id="rId13655" display="http://football6.myfantasyleague.com/2013/detailed?L=59380&amp;W=7&amp;P=9392&amp;YEAR=2012"/>
    <hyperlink ref="N963" r:id="rId13656" display="http://football6.myfantasyleague.com/2013/detailed?L=59380&amp;W=9&amp;P=9392&amp;YEAR=2012"/>
    <hyperlink ref="O963" r:id="rId13657" display="http://football6.myfantasyleague.com/2013/detailed?L=59380&amp;W=10&amp;P=9392&amp;YEAR=2012"/>
    <hyperlink ref="P963" r:id="rId13658" display="http://football6.myfantasyleague.com/2013/detailed?L=59380&amp;W=11&amp;P=9392&amp;YEAR=2012"/>
    <hyperlink ref="Q963" r:id="rId13659" display="http://football6.myfantasyleague.com/2013/detailed?L=59380&amp;W=12&amp;P=9392&amp;YEAR=2012"/>
    <hyperlink ref="R963" r:id="rId13660" display="http://football6.myfantasyleague.com/2013/detailed?L=59380&amp;W=13&amp;P=9392&amp;YEAR=2012"/>
    <hyperlink ref="S963" r:id="rId13661" display="http://football6.myfantasyleague.com/2013/detailed?L=59380&amp;W=14&amp;P=9392&amp;YEAR=2012"/>
    <hyperlink ref="T963" r:id="rId13662" display="http://football6.myfantasyleague.com/2013/detailed?L=59380&amp;W=15&amp;P=9392&amp;YEAR=2012"/>
    <hyperlink ref="U963" r:id="rId13663" display="http://football6.myfantasyleague.com/2013/detailed?L=59380&amp;W=16&amp;P=9392&amp;YEAR=2012"/>
    <hyperlink ref="V963" r:id="rId13664" display="http://football6.myfantasyleague.com/2013/detailed?L=59380&amp;W=17&amp;P=9392&amp;YEAR=2012"/>
    <hyperlink ref="C964" r:id="rId13665" tooltip="Week 1: vs Seahawks Sun 10:00 a.m. PT" display="http://football6.myfantasyleague.com/2013/player?L=59380&amp;P=9251"/>
    <hyperlink ref="D964" r:id="rId13666" display="http://football6.myfantasyleague.com/2013/player?L=59380&amp;P=9251&amp;YEAR=2012"/>
    <hyperlink ref="F964" r:id="rId13667" display="http://football6.myfantasyleague.com/2013/detailed?L=59380&amp;W=1&amp;P=9251&amp;YEAR=2012"/>
    <hyperlink ref="G964" r:id="rId13668" display="http://football6.myfantasyleague.com/2013/detailed?L=59380&amp;W=2&amp;P=9251&amp;YEAR=2012"/>
    <hyperlink ref="H964" r:id="rId13669" display="http://football6.myfantasyleague.com/2013/detailed?L=59380&amp;W=3&amp;P=9251&amp;YEAR=2012"/>
    <hyperlink ref="I964" r:id="rId13670" display="http://football6.myfantasyleague.com/2013/detailed?L=59380&amp;W=4&amp;P=9251&amp;YEAR=2012"/>
    <hyperlink ref="J964" r:id="rId13671" display="http://football6.myfantasyleague.com/2013/detailed?L=59380&amp;W=5&amp;P=9251&amp;YEAR=2012"/>
    <hyperlink ref="L964" r:id="rId13672" display="http://football6.myfantasyleague.com/2013/detailed?L=59380&amp;W=7&amp;P=9251&amp;YEAR=2012"/>
    <hyperlink ref="M964" r:id="rId13673" display="http://football6.myfantasyleague.com/2013/detailed?L=59380&amp;W=8&amp;P=9251&amp;YEAR=2012"/>
    <hyperlink ref="N964" r:id="rId13674" display="http://football6.myfantasyleague.com/2013/detailed?L=59380&amp;W=9&amp;P=9251&amp;YEAR=2012"/>
    <hyperlink ref="O964" r:id="rId13675" display="http://football6.myfantasyleague.com/2013/detailed?L=59380&amp;W=10&amp;P=9251&amp;YEAR=2012"/>
    <hyperlink ref="P964" r:id="rId13676" display="http://football6.myfantasyleague.com/2013/detailed?L=59380&amp;W=11&amp;P=9251&amp;YEAR=2012"/>
    <hyperlink ref="Q964" r:id="rId13677" display="http://football6.myfantasyleague.com/2013/detailed?L=59380&amp;W=12&amp;P=9251&amp;YEAR=2012"/>
    <hyperlink ref="R964" r:id="rId13678" display="http://football6.myfantasyleague.com/2013/detailed?L=59380&amp;W=13&amp;P=9251&amp;YEAR=2012"/>
    <hyperlink ref="S964" r:id="rId13679" display="http://football6.myfantasyleague.com/2013/detailed?L=59380&amp;W=14&amp;P=9251&amp;YEAR=2012"/>
    <hyperlink ref="C965" r:id="rId13680" tooltip="Week 1: at 49ers Sun 1:25 p.m. PT" display="http://football6.myfantasyleague.com/2013/player?L=59380&amp;P=9906"/>
    <hyperlink ref="D965" r:id="rId13681" display="http://football6.myfantasyleague.com/2013/player?L=59380&amp;P=9906&amp;YEAR=2012"/>
    <hyperlink ref="J965" r:id="rId13682" display="http://football6.myfantasyleague.com/2013/detailed?L=59380&amp;W=5&amp;P=9906&amp;YEAR=2012"/>
    <hyperlink ref="K965" r:id="rId13683" display="http://football6.myfantasyleague.com/2013/detailed?L=59380&amp;W=6&amp;P=9906&amp;YEAR=2012"/>
    <hyperlink ref="L965" r:id="rId13684" display="http://football6.myfantasyleague.com/2013/detailed?L=59380&amp;W=7&amp;P=9906&amp;YEAR=2012"/>
    <hyperlink ref="M965" r:id="rId13685" display="http://football6.myfantasyleague.com/2013/detailed?L=59380&amp;W=8&amp;P=9906&amp;YEAR=2012"/>
    <hyperlink ref="N965" r:id="rId13686" display="http://football6.myfantasyleague.com/2013/detailed?L=59380&amp;W=9&amp;P=9906&amp;YEAR=2012"/>
    <hyperlink ref="P965" r:id="rId13687" display="http://football6.myfantasyleague.com/2013/detailed?L=59380&amp;W=11&amp;P=9906&amp;YEAR=2012"/>
    <hyperlink ref="Q965" r:id="rId13688" display="http://football6.myfantasyleague.com/2013/detailed?L=59380&amp;W=12&amp;P=9906&amp;YEAR=2012"/>
    <hyperlink ref="R965" r:id="rId13689" display="http://football6.myfantasyleague.com/2013/detailed?L=59380&amp;W=13&amp;P=9906&amp;YEAR=2012"/>
    <hyperlink ref="T965" r:id="rId13690" display="http://football6.myfantasyleague.com/2013/detailed?L=59380&amp;W=15&amp;P=9906&amp;YEAR=2012"/>
    <hyperlink ref="U965" r:id="rId13691" display="http://football6.myfantasyleague.com/2013/detailed?L=59380&amp;W=16&amp;P=9906&amp;YEAR=2012"/>
    <hyperlink ref="V965" r:id="rId13692" display="http://football6.myfantasyleague.com/2013/detailed?L=59380&amp;W=17&amp;P=9906&amp;YEAR=2012"/>
    <hyperlink ref="C966" r:id="rId13693" tooltip="Week 1: at Jets Sun 10:00 a.m. PT" display="http://football6.myfantasyleague.com/2013/player?L=59380&amp;P=10117"/>
    <hyperlink ref="D966" r:id="rId13694" display="http://football6.myfantasyleague.com/2013/player?L=59380&amp;P=10117&amp;YEAR=2012"/>
    <hyperlink ref="L966" r:id="rId13695" display="http://football6.myfantasyleague.com/2013/detailed?L=59380&amp;W=7&amp;P=10117&amp;YEAR=2012"/>
    <hyperlink ref="M966" r:id="rId13696" display="http://football6.myfantasyleague.com/2013/detailed?L=59380&amp;W=8&amp;P=10117&amp;YEAR=2012"/>
    <hyperlink ref="N966" r:id="rId13697" display="http://football6.myfantasyleague.com/2013/detailed?L=59380&amp;W=9&amp;P=10117&amp;YEAR=2012"/>
    <hyperlink ref="O966" r:id="rId13698" display="http://football6.myfantasyleague.com/2013/detailed?L=59380&amp;W=10&amp;P=10117&amp;YEAR=2012"/>
    <hyperlink ref="P966" r:id="rId13699" display="http://football6.myfantasyleague.com/2013/detailed?L=59380&amp;W=11&amp;P=10117&amp;YEAR=2012"/>
    <hyperlink ref="Q966" r:id="rId13700" display="http://football6.myfantasyleague.com/2013/detailed?L=59380&amp;W=12&amp;P=10117&amp;YEAR=2012"/>
    <hyperlink ref="R966" r:id="rId13701" display="http://football6.myfantasyleague.com/2013/detailed?L=59380&amp;W=13&amp;P=10117&amp;YEAR=2012"/>
    <hyperlink ref="S966" r:id="rId13702" display="http://football6.myfantasyleague.com/2013/detailed?L=59380&amp;W=14&amp;P=10117&amp;YEAR=2012"/>
    <hyperlink ref="T966" r:id="rId13703" display="http://football6.myfantasyleague.com/2013/detailed?L=59380&amp;W=15&amp;P=10117&amp;YEAR=2012"/>
    <hyperlink ref="U966" r:id="rId13704" display="http://football6.myfantasyleague.com/2013/detailed?L=59380&amp;W=16&amp;P=10117&amp;YEAR=2012"/>
    <hyperlink ref="V966" r:id="rId13705" display="http://football6.myfantasyleague.com/2013/detailed?L=59380&amp;W=17&amp;P=10117&amp;YEAR=2012"/>
    <hyperlink ref="C967" r:id="rId13706" tooltip="Week 1: vs Dolphins Sun 10:00 a.m. PT" display="http://football6.myfantasyleague.com/2013/player?L=59380&amp;P=10072"/>
    <hyperlink ref="D967" r:id="rId13707" display="http://football6.myfantasyleague.com/2013/player?L=59380&amp;P=10072&amp;YEAR=2012"/>
    <hyperlink ref="F967" r:id="rId13708" display="http://football6.myfantasyleague.com/2013/detailed?L=59380&amp;W=1&amp;P=10072&amp;YEAR=2012"/>
    <hyperlink ref="C968" r:id="rId13709" tooltip="Week 1: at 49ers Sun 1:25 p.m. PT" display="http://football6.myfantasyleague.com/2013/player?L=59380&amp;P=9118"/>
    <hyperlink ref="D968" r:id="rId13710" display="http://football6.myfantasyleague.com/2013/player?L=59380&amp;P=9118&amp;YEAR=2012"/>
    <hyperlink ref="F968" r:id="rId13711" display="http://football6.myfantasyleague.com/2013/detailed?L=59380&amp;W=1&amp;P=9118&amp;YEAR=2012"/>
    <hyperlink ref="G968" r:id="rId13712" display="http://football6.myfantasyleague.com/2013/detailed?L=59380&amp;W=2&amp;P=9118&amp;YEAR=2012"/>
    <hyperlink ref="H968" r:id="rId13713" display="http://football6.myfantasyleague.com/2013/detailed?L=59380&amp;W=3&amp;P=9118&amp;YEAR=2012"/>
    <hyperlink ref="I968" r:id="rId13714" display="http://football6.myfantasyleague.com/2013/detailed?L=59380&amp;W=4&amp;P=9118&amp;YEAR=2012"/>
    <hyperlink ref="J968" r:id="rId13715" display="http://football6.myfantasyleague.com/2013/detailed?L=59380&amp;W=5&amp;P=9118&amp;YEAR=2012"/>
    <hyperlink ref="K968" r:id="rId13716" display="http://football6.myfantasyleague.com/2013/detailed?L=59380&amp;W=6&amp;P=9118&amp;YEAR=2012"/>
    <hyperlink ref="L968" r:id="rId13717" display="http://football6.myfantasyleague.com/2013/detailed?L=59380&amp;W=7&amp;P=9118&amp;YEAR=2012"/>
    <hyperlink ref="N968" r:id="rId13718" display="http://football6.myfantasyleague.com/2013/detailed?L=59380&amp;W=9&amp;P=9118&amp;YEAR=2012"/>
    <hyperlink ref="P968" r:id="rId13719" display="http://football6.myfantasyleague.com/2013/detailed?L=59380&amp;W=11&amp;P=9118&amp;YEAR=2012"/>
    <hyperlink ref="Q968" r:id="rId13720" display="http://football6.myfantasyleague.com/2013/detailed?L=59380&amp;W=12&amp;P=9118&amp;YEAR=2012"/>
    <hyperlink ref="R968" r:id="rId13721" display="http://football6.myfantasyleague.com/2013/detailed?L=59380&amp;W=13&amp;P=9118&amp;YEAR=2012"/>
    <hyperlink ref="V968" r:id="rId13722" display="http://football6.myfantasyleague.com/2013/detailed?L=59380&amp;W=17&amp;P=9118&amp;YEAR=2012"/>
    <hyperlink ref="W968" r:id="rId13723" tooltip="Franchise home page" display="http://football6.myfantasyleague.com/2013/options?L=59380&amp;F=0005&amp;O=07"/>
    <hyperlink ref="C969" r:id="rId13724" tooltip="Week 1: at Bears Sun 10:00 a.m. PT" display="http://football6.myfantasyleague.com/2013/player?L=59380&amp;P=8668"/>
    <hyperlink ref="D969" r:id="rId13725" display="http://football6.myfantasyleague.com/2013/player?L=59380&amp;P=8668&amp;YEAR=2012"/>
    <hyperlink ref="F969" r:id="rId13726" display="http://football6.myfantasyleague.com/2013/detailed?L=59380&amp;W=1&amp;P=8668&amp;YEAR=2012"/>
    <hyperlink ref="G969" r:id="rId13727" display="http://football6.myfantasyleague.com/2013/detailed?L=59380&amp;W=2&amp;P=8668&amp;YEAR=2012"/>
    <hyperlink ref="H969" r:id="rId13728" display="http://football6.myfantasyleague.com/2013/detailed?L=59380&amp;W=3&amp;P=8668&amp;YEAR=2012"/>
    <hyperlink ref="I969" r:id="rId13729" display="http://football6.myfantasyleague.com/2013/detailed?L=59380&amp;W=4&amp;P=8668&amp;YEAR=2012"/>
    <hyperlink ref="J969" r:id="rId13730" display="http://football6.myfantasyleague.com/2013/detailed?L=59380&amp;W=5&amp;P=8668&amp;YEAR=2012"/>
    <hyperlink ref="K969" r:id="rId13731" display="http://football6.myfantasyleague.com/2013/detailed?L=59380&amp;W=6&amp;P=8668&amp;YEAR=2012"/>
    <hyperlink ref="L969" r:id="rId13732" display="http://football6.myfantasyleague.com/2013/detailed?L=59380&amp;W=7&amp;P=8668&amp;YEAR=2012"/>
    <hyperlink ref="N969" r:id="rId13733" display="http://football6.myfantasyleague.com/2013/detailed?L=59380&amp;W=9&amp;P=8668&amp;YEAR=2012"/>
    <hyperlink ref="Q969" r:id="rId13734" display="http://football6.myfantasyleague.com/2013/detailed?L=59380&amp;W=12&amp;P=8668&amp;YEAR=2012"/>
    <hyperlink ref="R969" r:id="rId13735" display="http://football6.myfantasyleague.com/2013/detailed?L=59380&amp;W=13&amp;P=8668&amp;YEAR=2012"/>
    <hyperlink ref="S969" r:id="rId13736" display="http://football6.myfantasyleague.com/2013/detailed?L=59380&amp;W=14&amp;P=8668&amp;YEAR=2012"/>
    <hyperlink ref="T969" r:id="rId13737" display="http://football6.myfantasyleague.com/2013/detailed?L=59380&amp;W=15&amp;P=8668&amp;YEAR=2012"/>
    <hyperlink ref="U969" r:id="rId13738" display="http://football6.myfantasyleague.com/2013/detailed?L=59380&amp;W=16&amp;P=8668&amp;YEAR=2012"/>
    <hyperlink ref="V969" r:id="rId13739" display="http://football6.myfantasyleague.com/2013/detailed?L=59380&amp;W=17&amp;P=8668&amp;YEAR=2012"/>
    <hyperlink ref="C970" r:id="rId13740" tooltip="Week 1: vs Raiders Sun 10:00 a.m. PT" display="http://football6.myfantasyleague.com/2013/player?L=59380&amp;P=10340"/>
    <hyperlink ref="D970" r:id="rId13741" display="http://football6.myfantasyleague.com/2013/player?L=59380&amp;P=10340&amp;YEAR=2012"/>
    <hyperlink ref="F970" r:id="rId13742" display="http://football6.myfantasyleague.com/2013/detailed?L=59380&amp;W=1&amp;P=10340&amp;YEAR=2012"/>
    <hyperlink ref="G970" r:id="rId13743" display="http://football6.myfantasyleague.com/2013/detailed?L=59380&amp;W=2&amp;P=10340&amp;YEAR=2012"/>
    <hyperlink ref="H970" r:id="rId13744" display="http://football6.myfantasyleague.com/2013/detailed?L=59380&amp;W=3&amp;P=10340&amp;YEAR=2012"/>
    <hyperlink ref="J970" r:id="rId13745" display="http://football6.myfantasyleague.com/2013/detailed?L=59380&amp;W=5&amp;P=10340&amp;YEAR=2012"/>
    <hyperlink ref="K970" r:id="rId13746" display="http://football6.myfantasyleague.com/2013/detailed?L=59380&amp;W=6&amp;P=10340&amp;YEAR=2012"/>
    <hyperlink ref="L970" r:id="rId13747" display="http://football6.myfantasyleague.com/2013/detailed?L=59380&amp;W=7&amp;P=10340&amp;YEAR=2012"/>
    <hyperlink ref="M970" r:id="rId13748" display="http://football6.myfantasyleague.com/2013/detailed?L=59380&amp;W=8&amp;P=10340&amp;YEAR=2012"/>
    <hyperlink ref="N970" r:id="rId13749" display="http://football6.myfantasyleague.com/2013/detailed?L=59380&amp;W=9&amp;P=10340&amp;YEAR=2012"/>
    <hyperlink ref="O970" r:id="rId13750" display="http://football6.myfantasyleague.com/2013/detailed?L=59380&amp;W=10&amp;P=10340&amp;YEAR=2012"/>
    <hyperlink ref="C971" r:id="rId13751" tooltip="Week 1: at Bears Sun 10:00 a.m. PT" display="http://football6.myfantasyleague.com/2013/player?L=59380&amp;P=6933"/>
    <hyperlink ref="D971" r:id="rId13752" display="http://football6.myfantasyleague.com/2013/player?L=59380&amp;P=6933&amp;YEAR=2012"/>
    <hyperlink ref="F971" r:id="rId13753" display="http://football6.myfantasyleague.com/2013/detailed?L=59380&amp;W=1&amp;P=6933&amp;YEAR=2012"/>
    <hyperlink ref="G971" r:id="rId13754" display="http://football6.myfantasyleague.com/2013/detailed?L=59380&amp;W=2&amp;P=6933&amp;YEAR=2012"/>
    <hyperlink ref="H971" r:id="rId13755" display="http://football6.myfantasyleague.com/2013/detailed?L=59380&amp;W=3&amp;P=6933&amp;YEAR=2012"/>
    <hyperlink ref="I971" r:id="rId13756" display="http://football6.myfantasyleague.com/2013/detailed?L=59380&amp;W=4&amp;P=6933&amp;YEAR=2012"/>
    <hyperlink ref="J971" r:id="rId13757" display="http://football6.myfantasyleague.com/2013/detailed?L=59380&amp;W=5&amp;P=6933&amp;YEAR=2012"/>
    <hyperlink ref="K971" r:id="rId13758" display="http://football6.myfantasyleague.com/2013/detailed?L=59380&amp;W=6&amp;P=6933&amp;YEAR=2012"/>
    <hyperlink ref="L971" r:id="rId13759" display="http://football6.myfantasyleague.com/2013/detailed?L=59380&amp;W=7&amp;P=6933&amp;YEAR=2012"/>
    <hyperlink ref="N971" r:id="rId13760" display="http://football6.myfantasyleague.com/2013/detailed?L=59380&amp;W=9&amp;P=6933&amp;YEAR=2012"/>
    <hyperlink ref="O971" r:id="rId13761" display="http://football6.myfantasyleague.com/2013/detailed?L=59380&amp;W=10&amp;P=6933&amp;YEAR=2012"/>
    <hyperlink ref="P971" r:id="rId13762" display="http://football6.myfantasyleague.com/2013/detailed?L=59380&amp;W=11&amp;P=6933&amp;YEAR=2012"/>
    <hyperlink ref="Q971" r:id="rId13763" display="http://football6.myfantasyleague.com/2013/detailed?L=59380&amp;W=12&amp;P=6933&amp;YEAR=2012"/>
    <hyperlink ref="R971" r:id="rId13764" display="http://football6.myfantasyleague.com/2013/detailed?L=59380&amp;W=13&amp;P=6933&amp;YEAR=2012"/>
    <hyperlink ref="S971" r:id="rId13765" display="http://football6.myfantasyleague.com/2013/detailed?L=59380&amp;W=14&amp;P=6933&amp;YEAR=2012"/>
    <hyperlink ref="T971" r:id="rId13766" display="http://football6.myfantasyleague.com/2013/detailed?L=59380&amp;W=15&amp;P=6933&amp;YEAR=2012"/>
    <hyperlink ref="U971" r:id="rId13767" display="http://football6.myfantasyleague.com/2013/detailed?L=59380&amp;W=16&amp;P=6933&amp;YEAR=2012"/>
    <hyperlink ref="C972" r:id="rId13768" tooltip="Week 1: at Jaguars Sun 10:00 a.m. PT" display="http://football6.myfantasyleague.com/2013/player?L=59380&amp;P=10563"/>
    <hyperlink ref="D972" r:id="rId13769" display="http://football6.myfantasyleague.com/2013/player?L=59380&amp;P=10563&amp;YEAR=2012"/>
    <hyperlink ref="Q972" r:id="rId13770" display="http://football6.myfantasyleague.com/2013/detailed?L=59380&amp;W=12&amp;P=10563&amp;YEAR=2012"/>
    <hyperlink ref="R972" r:id="rId13771" display="http://football6.myfantasyleague.com/2013/detailed?L=59380&amp;W=13&amp;P=10563&amp;YEAR=2012"/>
    <hyperlink ref="S972" r:id="rId13772" display="http://football6.myfantasyleague.com/2013/detailed?L=59380&amp;W=14&amp;P=10563&amp;YEAR=2012"/>
    <hyperlink ref="T972" r:id="rId13773" display="http://football6.myfantasyleague.com/2013/detailed?L=59380&amp;W=15&amp;P=10563&amp;YEAR=2012"/>
    <hyperlink ref="U972" r:id="rId13774" display="http://football6.myfantasyleague.com/2013/detailed?L=59380&amp;W=16&amp;P=10563&amp;YEAR=2012"/>
    <hyperlink ref="V972" r:id="rId13775" display="http://football6.myfantasyleague.com/2013/detailed?L=59380&amp;W=17&amp;P=10563&amp;YEAR=2012"/>
    <hyperlink ref="C973" r:id="rId13776" tooltip="Week 1: vs Seahawks Sun 10:00 a.m. PT" display="http://football6.myfantasyleague.com/2013/player?L=59380&amp;P=10273"/>
    <hyperlink ref="D973" r:id="rId13777" display="http://football6.myfantasyleague.com/2013/player?L=59380&amp;P=10273&amp;YEAR=2012"/>
    <hyperlink ref="F973" r:id="rId13778" display="http://football6.myfantasyleague.com/2013/detailed?L=59380&amp;W=1&amp;P=10273&amp;YEAR=2012"/>
    <hyperlink ref="G973" r:id="rId13779" display="http://football6.myfantasyleague.com/2013/detailed?L=59380&amp;W=2&amp;P=10273&amp;YEAR=2012"/>
    <hyperlink ref="H973" r:id="rId13780" display="http://football6.myfantasyleague.com/2013/detailed?L=59380&amp;W=3&amp;P=10273&amp;YEAR=2012"/>
    <hyperlink ref="I973" r:id="rId13781" display="http://football6.myfantasyleague.com/2013/detailed?L=59380&amp;W=4&amp;P=10273&amp;YEAR=2012"/>
    <hyperlink ref="J973" r:id="rId13782" display="http://football6.myfantasyleague.com/2013/detailed?L=59380&amp;W=5&amp;P=10273&amp;YEAR=2012"/>
    <hyperlink ref="L973" r:id="rId13783" display="http://football6.myfantasyleague.com/2013/detailed?L=59380&amp;W=7&amp;P=10273&amp;YEAR=2012"/>
    <hyperlink ref="M973" r:id="rId13784" display="http://football6.myfantasyleague.com/2013/detailed?L=59380&amp;W=8&amp;P=10273&amp;YEAR=2012"/>
    <hyperlink ref="N973" r:id="rId13785" display="http://football6.myfantasyleague.com/2013/detailed?L=59380&amp;W=9&amp;P=10273&amp;YEAR=2012"/>
    <hyperlink ref="O973" r:id="rId13786" display="http://football6.myfantasyleague.com/2013/detailed?L=59380&amp;W=10&amp;P=10273&amp;YEAR=2012"/>
    <hyperlink ref="P973" r:id="rId13787" display="http://football6.myfantasyleague.com/2013/detailed?L=59380&amp;W=11&amp;P=10273&amp;YEAR=2012"/>
    <hyperlink ref="Q973" r:id="rId13788" display="http://football6.myfantasyleague.com/2013/detailed?L=59380&amp;W=12&amp;P=10273&amp;YEAR=2012"/>
    <hyperlink ref="R973" r:id="rId13789" display="http://football6.myfantasyleague.com/2013/detailed?L=59380&amp;W=13&amp;P=10273&amp;YEAR=2012"/>
    <hyperlink ref="S973" r:id="rId13790" display="http://football6.myfantasyleague.com/2013/detailed?L=59380&amp;W=14&amp;P=10273&amp;YEAR=2012"/>
    <hyperlink ref="T973" r:id="rId13791" display="http://football6.myfantasyleague.com/2013/detailed?L=59380&amp;W=15&amp;P=10273&amp;YEAR=2012"/>
    <hyperlink ref="U973" r:id="rId13792" display="http://football6.myfantasyleague.com/2013/detailed?L=59380&amp;W=16&amp;P=10273&amp;YEAR=2012"/>
    <hyperlink ref="V973" r:id="rId13793" display="http://football6.myfantasyleague.com/2013/detailed?L=59380&amp;W=17&amp;P=10273&amp;YEAR=2012"/>
    <hyperlink ref="W973" r:id="rId13794" tooltip="Franchise home page" display="http://football6.myfantasyleague.com/2013/options?L=59380&amp;F=0012&amp;O=07"/>
    <hyperlink ref="C974" r:id="rId13795" tooltip="Week 1: at Broncos Thu 5:30 p.m. PT" display="http://football6.myfantasyleague.com/2013/player?L=59380&amp;P=8253"/>
    <hyperlink ref="D974" r:id="rId13796" display="http://football6.myfantasyleague.com/2013/player?L=59380&amp;P=8253&amp;YEAR=2012"/>
    <hyperlink ref="F974" r:id="rId13797" display="http://football6.myfantasyleague.com/2013/detailed?L=59380&amp;W=1&amp;P=8253&amp;YEAR=2012"/>
    <hyperlink ref="G974" r:id="rId13798" display="http://football6.myfantasyleague.com/2013/detailed?L=59380&amp;W=2&amp;P=8253&amp;YEAR=2012"/>
    <hyperlink ref="H974" r:id="rId13799" display="http://football6.myfantasyleague.com/2013/detailed?L=59380&amp;W=3&amp;P=8253&amp;YEAR=2012"/>
    <hyperlink ref="I974" r:id="rId13800" display="http://football6.myfantasyleague.com/2013/detailed?L=59380&amp;W=4&amp;P=8253&amp;YEAR=2012"/>
    <hyperlink ref="J974" r:id="rId13801" display="http://football6.myfantasyleague.com/2013/detailed?L=59380&amp;W=5&amp;P=8253&amp;YEAR=2012"/>
    <hyperlink ref="K974" r:id="rId13802" display="http://football6.myfantasyleague.com/2013/detailed?L=59380&amp;W=6&amp;P=8253&amp;YEAR=2012"/>
    <hyperlink ref="L974" r:id="rId13803" display="http://football6.myfantasyleague.com/2013/detailed?L=59380&amp;W=7&amp;P=8253&amp;YEAR=2012"/>
    <hyperlink ref="N974" r:id="rId13804" display="http://football6.myfantasyleague.com/2013/detailed?L=59380&amp;W=9&amp;P=8253&amp;YEAR=2012"/>
    <hyperlink ref="O974" r:id="rId13805" display="http://football6.myfantasyleague.com/2013/detailed?L=59380&amp;W=10&amp;P=8253&amp;YEAR=2012"/>
    <hyperlink ref="P974" r:id="rId13806" display="http://football6.myfantasyleague.com/2013/detailed?L=59380&amp;W=11&amp;P=8253&amp;YEAR=2012"/>
    <hyperlink ref="Q974" r:id="rId13807" display="http://football6.myfantasyleague.com/2013/detailed?L=59380&amp;W=12&amp;P=8253&amp;YEAR=2012"/>
    <hyperlink ref="R974" r:id="rId13808" display="http://football6.myfantasyleague.com/2013/detailed?L=59380&amp;W=13&amp;P=8253&amp;YEAR=2012"/>
    <hyperlink ref="S974" r:id="rId13809" display="http://football6.myfantasyleague.com/2013/detailed?L=59380&amp;W=14&amp;P=8253&amp;YEAR=2012"/>
    <hyperlink ref="T974" r:id="rId13810" display="http://football6.myfantasyleague.com/2013/detailed?L=59380&amp;W=15&amp;P=8253&amp;YEAR=2012"/>
    <hyperlink ref="U974" r:id="rId13811" display="http://football6.myfantasyleague.com/2013/detailed?L=59380&amp;W=16&amp;P=8253&amp;YEAR=2012"/>
    <hyperlink ref="W974" r:id="rId13812" tooltip="Franchise home page" display="http://football6.myfantasyleague.com/2013/options?L=59380&amp;F=0009&amp;O=07"/>
    <hyperlink ref="C975" r:id="rId13813" tooltip="Week 1: at Saints Sun 10:00 a.m. PT" display="http://football6.myfantasyleague.com/2013/player?L=59380&amp;P=8792"/>
    <hyperlink ref="D975" r:id="rId13814" display="http://football6.myfantasyleague.com/2013/player?L=59380&amp;P=8792&amp;YEAR=2012"/>
    <hyperlink ref="F975" r:id="rId13815" display="http://football6.myfantasyleague.com/2013/detailed?L=59380&amp;W=1&amp;P=8792&amp;YEAR=2012"/>
    <hyperlink ref="G975" r:id="rId13816" display="http://football6.myfantasyleague.com/2013/detailed?L=59380&amp;W=2&amp;P=8792&amp;YEAR=2012"/>
    <hyperlink ref="H975" r:id="rId13817" display="http://football6.myfantasyleague.com/2013/detailed?L=59380&amp;W=3&amp;P=8792&amp;YEAR=2012"/>
    <hyperlink ref="I975" r:id="rId13818" display="http://football6.myfantasyleague.com/2013/detailed?L=59380&amp;W=4&amp;P=8792&amp;YEAR=2012"/>
    <hyperlink ref="J975" r:id="rId13819" display="http://football6.myfantasyleague.com/2013/detailed?L=59380&amp;W=5&amp;P=8792&amp;YEAR=2012"/>
    <hyperlink ref="K975" r:id="rId13820" display="http://football6.myfantasyleague.com/2013/detailed?L=59380&amp;W=6&amp;P=8792&amp;YEAR=2012"/>
    <hyperlink ref="M975" r:id="rId13821" display="http://football6.myfantasyleague.com/2013/detailed?L=59380&amp;W=8&amp;P=8792&amp;YEAR=2012"/>
    <hyperlink ref="N975" r:id="rId13822" display="http://football6.myfantasyleague.com/2013/detailed?L=59380&amp;W=9&amp;P=8792&amp;YEAR=2012"/>
    <hyperlink ref="O975" r:id="rId13823" display="http://football6.myfantasyleague.com/2013/detailed?L=59380&amp;W=10&amp;P=8792&amp;YEAR=2012"/>
    <hyperlink ref="P975" r:id="rId13824" display="http://football6.myfantasyleague.com/2013/detailed?L=59380&amp;W=11&amp;P=8792&amp;YEAR=2012"/>
    <hyperlink ref="Q975" r:id="rId13825" display="http://football6.myfantasyleague.com/2013/detailed?L=59380&amp;W=12&amp;P=8792&amp;YEAR=2012"/>
    <hyperlink ref="R975" r:id="rId13826" display="http://football6.myfantasyleague.com/2013/detailed?L=59380&amp;W=13&amp;P=8792&amp;YEAR=2012"/>
    <hyperlink ref="S975" r:id="rId13827" display="http://football6.myfantasyleague.com/2013/detailed?L=59380&amp;W=14&amp;P=8792&amp;YEAR=2012"/>
    <hyperlink ref="T975" r:id="rId13828" display="http://football6.myfantasyleague.com/2013/detailed?L=59380&amp;W=15&amp;P=8792&amp;YEAR=2012"/>
    <hyperlink ref="U975" r:id="rId13829" display="http://football6.myfantasyleague.com/2013/detailed?L=59380&amp;W=16&amp;P=8792&amp;YEAR=2012"/>
    <hyperlink ref="V975" r:id="rId13830" display="http://football6.myfantasyleague.com/2013/detailed?L=59380&amp;W=17&amp;P=8792&amp;YEAR=2012"/>
    <hyperlink ref="C976" r:id="rId13831" tooltip="Week 1: at Cowboys Sun 5:30 p.m. PT" display="http://football6.myfantasyleague.com/2013/player?L=59380&amp;P=9450"/>
    <hyperlink ref="D976" r:id="rId13832" display="http://football6.myfantasyleague.com/2013/player?L=59380&amp;P=9450&amp;YEAR=2012"/>
    <hyperlink ref="F976" r:id="rId13833" display="http://football6.myfantasyleague.com/2013/detailed?L=59380&amp;W=1&amp;P=9450&amp;YEAR=2012"/>
    <hyperlink ref="G976" r:id="rId13834" display="http://football6.myfantasyleague.com/2013/detailed?L=59380&amp;W=2&amp;P=9450&amp;YEAR=2012"/>
    <hyperlink ref="K976" r:id="rId13835" display="http://football6.myfantasyleague.com/2013/detailed?L=59380&amp;W=6&amp;P=9450&amp;YEAR=2012"/>
    <hyperlink ref="L976" r:id="rId13836" display="http://football6.myfantasyleague.com/2013/detailed?L=59380&amp;W=7&amp;P=9450&amp;YEAR=2012"/>
    <hyperlink ref="M976" r:id="rId13837" display="http://football6.myfantasyleague.com/2013/detailed?L=59380&amp;W=8&amp;P=9450&amp;YEAR=2012"/>
    <hyperlink ref="N976" r:id="rId13838" display="http://football6.myfantasyleague.com/2013/detailed?L=59380&amp;W=9&amp;P=9450&amp;YEAR=2012"/>
    <hyperlink ref="O976" r:id="rId13839" display="http://football6.myfantasyleague.com/2013/detailed?L=59380&amp;W=10&amp;P=9450&amp;YEAR=2012"/>
    <hyperlink ref="Q976" r:id="rId13840" display="http://football6.myfantasyleague.com/2013/detailed?L=59380&amp;W=12&amp;P=9450&amp;YEAR=2012"/>
    <hyperlink ref="R976" r:id="rId13841" display="http://football6.myfantasyleague.com/2013/detailed?L=59380&amp;W=13&amp;P=9450&amp;YEAR=2012"/>
    <hyperlink ref="S976" r:id="rId13842" display="http://football6.myfantasyleague.com/2013/detailed?L=59380&amp;W=14&amp;P=9450&amp;YEAR=2012"/>
    <hyperlink ref="T976" r:id="rId13843" display="http://football6.myfantasyleague.com/2013/detailed?L=59380&amp;W=15&amp;P=9450&amp;YEAR=2012"/>
    <hyperlink ref="U976" r:id="rId13844" display="http://football6.myfantasyleague.com/2013/detailed?L=59380&amp;W=16&amp;P=9450&amp;YEAR=2012"/>
    <hyperlink ref="V976" r:id="rId13845" display="http://football6.myfantasyleague.com/2013/detailed?L=59380&amp;W=17&amp;P=9450&amp;YEAR=2012"/>
    <hyperlink ref="W976" r:id="rId13846" tooltip="Franchise home page" display="http://football6.myfantasyleague.com/2013/options?L=59380&amp;F=0010&amp;O=07"/>
    <hyperlink ref="C977" r:id="rId13847" tooltip="Week 1: at Bills Sun 10:00 a.m. PT" display="http://football6.myfantasyleague.com/2013/player?L=59380&amp;P=8376"/>
    <hyperlink ref="D977" r:id="rId13848" display="http://football6.myfantasyleague.com/2013/player?L=59380&amp;P=8376&amp;YEAR=2012"/>
    <hyperlink ref="F977" r:id="rId13849" display="http://football6.myfantasyleague.com/2013/detailed?L=59380&amp;W=1&amp;P=8376&amp;YEAR=2012"/>
    <hyperlink ref="G977" r:id="rId13850" display="http://football6.myfantasyleague.com/2013/detailed?L=59380&amp;W=2&amp;P=8376&amp;YEAR=2012"/>
    <hyperlink ref="H977" r:id="rId13851" display="http://football6.myfantasyleague.com/2013/detailed?L=59380&amp;W=3&amp;P=8376&amp;YEAR=2012"/>
    <hyperlink ref="I977" r:id="rId13852" display="http://football6.myfantasyleague.com/2013/detailed?L=59380&amp;W=4&amp;P=8376&amp;YEAR=2012"/>
    <hyperlink ref="J977" r:id="rId13853" display="http://football6.myfantasyleague.com/2013/detailed?L=59380&amp;W=5&amp;P=8376&amp;YEAR=2012"/>
    <hyperlink ref="K977" r:id="rId13854" display="http://football6.myfantasyleague.com/2013/detailed?L=59380&amp;W=6&amp;P=8376&amp;YEAR=2012"/>
    <hyperlink ref="L977" r:id="rId13855" display="http://football6.myfantasyleague.com/2013/detailed?L=59380&amp;W=7&amp;P=8376&amp;YEAR=2012"/>
    <hyperlink ref="M977" r:id="rId13856" display="http://football6.myfantasyleague.com/2013/detailed?L=59380&amp;W=8&amp;P=8376&amp;YEAR=2012"/>
    <hyperlink ref="O977" r:id="rId13857" display="http://football6.myfantasyleague.com/2013/detailed?L=59380&amp;W=10&amp;P=8376&amp;YEAR=2012"/>
    <hyperlink ref="P977" r:id="rId13858" display="http://football6.myfantasyleague.com/2013/detailed?L=59380&amp;W=11&amp;P=8376&amp;YEAR=2012"/>
    <hyperlink ref="Q977" r:id="rId13859" display="http://football6.myfantasyleague.com/2013/detailed?L=59380&amp;W=12&amp;P=8376&amp;YEAR=2012"/>
    <hyperlink ref="R977" r:id="rId13860" display="http://football6.myfantasyleague.com/2013/detailed?L=59380&amp;W=13&amp;P=8376&amp;YEAR=2012"/>
    <hyperlink ref="S977" r:id="rId13861" display="http://football6.myfantasyleague.com/2013/detailed?L=59380&amp;W=14&amp;P=8376&amp;YEAR=2012"/>
    <hyperlink ref="T977" r:id="rId13862" display="http://football6.myfantasyleague.com/2013/detailed?L=59380&amp;W=15&amp;P=8376&amp;YEAR=2012"/>
    <hyperlink ref="U977" r:id="rId13863" display="http://football6.myfantasyleague.com/2013/detailed?L=59380&amp;W=16&amp;P=8376&amp;YEAR=2012"/>
    <hyperlink ref="V977" r:id="rId13864" display="http://football6.myfantasyleague.com/2013/detailed?L=59380&amp;W=17&amp;P=8376&amp;YEAR=2012"/>
    <hyperlink ref="C978" r:id="rId13865" tooltip="Week 1: at Jets Sun 10:00 a.m. PT" display="http://football6.myfantasyleague.com/2013/player?L=59380&amp;P=11018"/>
    <hyperlink ref="D978" r:id="rId13866" display="http://football6.myfantasyleague.com/2013/player?L=59380&amp;P=11018&amp;YEAR=2012"/>
    <hyperlink ref="F978" r:id="rId13867" display="http://football6.myfantasyleague.com/2013/detailed?L=59380&amp;W=1&amp;P=11018&amp;YEAR=2012"/>
    <hyperlink ref="G978" r:id="rId13868" display="http://football6.myfantasyleague.com/2013/detailed?L=59380&amp;W=2&amp;P=11018&amp;YEAR=2012"/>
    <hyperlink ref="H978" r:id="rId13869" display="http://football6.myfantasyleague.com/2013/detailed?L=59380&amp;W=3&amp;P=11018&amp;YEAR=2012"/>
    <hyperlink ref="I978" r:id="rId13870" display="http://football6.myfantasyleague.com/2013/detailed?L=59380&amp;W=4&amp;P=11018&amp;YEAR=2012"/>
    <hyperlink ref="C979" r:id="rId13871" tooltip="Week 1: at Jets Sun 10:00 a.m. PT" display="http://football6.myfantasyleague.com/2013/player?L=59380&amp;P=9653"/>
    <hyperlink ref="D979" r:id="rId13872" display="http://football6.myfantasyleague.com/2013/player?L=59380&amp;P=9653&amp;YEAR=2012"/>
    <hyperlink ref="F979" r:id="rId13873" display="http://football6.myfantasyleague.com/2013/detailed?L=59380&amp;W=1&amp;P=9653&amp;YEAR=2012"/>
    <hyperlink ref="G979" r:id="rId13874" display="http://football6.myfantasyleague.com/2013/detailed?L=59380&amp;W=2&amp;P=9653&amp;YEAR=2012"/>
    <hyperlink ref="H979" r:id="rId13875" display="http://football6.myfantasyleague.com/2013/detailed?L=59380&amp;W=3&amp;P=9653&amp;YEAR=2012"/>
    <hyperlink ref="J979" r:id="rId13876" display="http://football6.myfantasyleague.com/2013/detailed?L=59380&amp;W=5&amp;P=9653&amp;YEAR=2012"/>
    <hyperlink ref="L979" r:id="rId13877" display="http://football6.myfantasyleague.com/2013/detailed?L=59380&amp;W=7&amp;P=9653&amp;YEAR=2012"/>
    <hyperlink ref="N979" r:id="rId13878" display="http://football6.myfantasyleague.com/2013/detailed?L=59380&amp;W=9&amp;P=9653&amp;YEAR=2012"/>
    <hyperlink ref="V979" r:id="rId13879" display="http://football6.myfantasyleague.com/2013/detailed?L=59380&amp;W=17&amp;P=9653&amp;YEAR=2012"/>
    <hyperlink ref="C980" r:id="rId13880" tooltip="Week 1: vs Seahawks Sun 10:00 a.m. PT" display="http://football6.myfantasyleague.com/2013/player?L=59380&amp;P=10851"/>
    <hyperlink ref="D980" r:id="rId13881" display="http://football6.myfantasyleague.com/2013/player?L=59380&amp;P=10851&amp;YEAR=2012"/>
    <hyperlink ref="F980" r:id="rId13882" display="http://football6.myfantasyleague.com/2013/detailed?L=59380&amp;W=1&amp;P=10851&amp;YEAR=2012"/>
    <hyperlink ref="G980" r:id="rId13883" display="http://football6.myfantasyleague.com/2013/detailed?L=59380&amp;W=2&amp;P=10851&amp;YEAR=2012"/>
    <hyperlink ref="H980" r:id="rId13884" display="http://football6.myfantasyleague.com/2013/detailed?L=59380&amp;W=3&amp;P=10851&amp;YEAR=2012"/>
    <hyperlink ref="I980" r:id="rId13885" display="http://football6.myfantasyleague.com/2013/detailed?L=59380&amp;W=4&amp;P=10851&amp;YEAR=2012"/>
    <hyperlink ref="J980" r:id="rId13886" display="http://football6.myfantasyleague.com/2013/detailed?L=59380&amp;W=5&amp;P=10851&amp;YEAR=2012"/>
    <hyperlink ref="L980" r:id="rId13887" display="http://football6.myfantasyleague.com/2013/detailed?L=59380&amp;W=7&amp;P=10851&amp;YEAR=2012"/>
    <hyperlink ref="M980" r:id="rId13888" display="http://football6.myfantasyleague.com/2013/detailed?L=59380&amp;W=8&amp;P=10851&amp;YEAR=2012"/>
    <hyperlink ref="N980" r:id="rId13889" display="http://football6.myfantasyleague.com/2013/detailed?L=59380&amp;W=9&amp;P=10851&amp;YEAR=2012"/>
    <hyperlink ref="O980" r:id="rId13890" display="http://football6.myfantasyleague.com/2013/detailed?L=59380&amp;W=10&amp;P=10851&amp;YEAR=2012"/>
    <hyperlink ref="P980" r:id="rId13891" display="http://football6.myfantasyleague.com/2013/detailed?L=59380&amp;W=11&amp;P=10851&amp;YEAR=2012"/>
    <hyperlink ref="Q980" r:id="rId13892" display="http://football6.myfantasyleague.com/2013/detailed?L=59380&amp;W=12&amp;P=10851&amp;YEAR=2012"/>
    <hyperlink ref="R980" r:id="rId13893" display="http://football6.myfantasyleague.com/2013/detailed?L=59380&amp;W=13&amp;P=10851&amp;YEAR=2012"/>
    <hyperlink ref="S980" r:id="rId13894" display="http://football6.myfantasyleague.com/2013/detailed?L=59380&amp;W=14&amp;P=10851&amp;YEAR=2012"/>
    <hyperlink ref="T980" r:id="rId13895" display="http://football6.myfantasyleague.com/2013/detailed?L=59380&amp;W=15&amp;P=10851&amp;YEAR=2012"/>
    <hyperlink ref="U980" r:id="rId13896" display="http://football6.myfantasyleague.com/2013/detailed?L=59380&amp;W=16&amp;P=10851&amp;YEAR=2012"/>
    <hyperlink ref="V980" r:id="rId13897" display="http://football6.myfantasyleague.com/2013/detailed?L=59380&amp;W=17&amp;P=10851&amp;YEAR=2012"/>
    <hyperlink ref="C981" r:id="rId13898" tooltip="Week 1: vs Dolphins Sun 10:00 a.m. PT" display="http://football6.myfantasyleague.com/2013/player?L=59380&amp;P=9783"/>
    <hyperlink ref="D981" r:id="rId13899" display="http://football6.myfantasyleague.com/2013/player?L=59380&amp;P=9783&amp;YEAR=2012"/>
    <hyperlink ref="I981" r:id="rId13900" display="http://football6.myfantasyleague.com/2013/detailed?L=59380&amp;W=4&amp;P=9783&amp;YEAR=2012"/>
    <hyperlink ref="J981" r:id="rId13901" display="http://football6.myfantasyleague.com/2013/detailed?L=59380&amp;W=5&amp;P=9783&amp;YEAR=2012"/>
    <hyperlink ref="C982" r:id="rId13902" tooltip="Week 1: vs Texans Mon 7:20 p.m. PT" display="http://football6.myfantasyleague.com/2013/player?L=59380&amp;P=8144"/>
    <hyperlink ref="D982" r:id="rId13903" display="http://football6.myfantasyleague.com/2013/player?L=59380&amp;P=8144&amp;YEAR=2012"/>
    <hyperlink ref="I982" r:id="rId13904" display="http://football6.myfantasyleague.com/2013/detailed?L=59380&amp;W=4&amp;P=8144&amp;YEAR=2012"/>
    <hyperlink ref="J982" r:id="rId13905" display="http://football6.myfantasyleague.com/2013/detailed?L=59380&amp;W=5&amp;P=8144&amp;YEAR=2012"/>
    <hyperlink ref="K982" r:id="rId13906" display="http://football6.myfantasyleague.com/2013/detailed?L=59380&amp;W=6&amp;P=8144&amp;YEAR=2012"/>
    <hyperlink ref="M982" r:id="rId13907" display="http://football6.myfantasyleague.com/2013/detailed?L=59380&amp;W=8&amp;P=8144&amp;YEAR=2012"/>
    <hyperlink ref="N982" r:id="rId13908" display="http://football6.myfantasyleague.com/2013/detailed?L=59380&amp;W=9&amp;P=8144&amp;YEAR=2012"/>
    <hyperlink ref="O982" r:id="rId13909" display="http://football6.myfantasyleague.com/2013/detailed?L=59380&amp;W=10&amp;P=8144&amp;YEAR=2012"/>
    <hyperlink ref="P982" r:id="rId13910" display="http://football6.myfantasyleague.com/2013/detailed?L=59380&amp;W=11&amp;P=8144&amp;YEAR=2012"/>
    <hyperlink ref="Q982" r:id="rId13911" display="http://football6.myfantasyleague.com/2013/detailed?L=59380&amp;W=12&amp;P=8144&amp;YEAR=2012"/>
    <hyperlink ref="R982" r:id="rId13912" display="http://football6.myfantasyleague.com/2013/detailed?L=59380&amp;W=13&amp;P=8144&amp;YEAR=2012"/>
    <hyperlink ref="S982" r:id="rId13913" display="http://football6.myfantasyleague.com/2013/detailed?L=59380&amp;W=14&amp;P=8144&amp;YEAR=2012"/>
    <hyperlink ref="T982" r:id="rId13914" display="http://football6.myfantasyleague.com/2013/detailed?L=59380&amp;W=15&amp;P=8144&amp;YEAR=2012"/>
    <hyperlink ref="U982" r:id="rId13915" display="http://football6.myfantasyleague.com/2013/detailed?L=59380&amp;W=16&amp;P=8144&amp;YEAR=2012"/>
    <hyperlink ref="V982" r:id="rId13916" display="http://football6.myfantasyleague.com/2013/detailed?L=59380&amp;W=17&amp;P=8144&amp;YEAR=2012"/>
    <hyperlink ref="C983" r:id="rId13917" tooltip="Week 1: at Bears Sun 10:00 a.m. PT" display="http://football6.myfantasyleague.com/2013/player?L=59380&amp;P=7859"/>
    <hyperlink ref="D983" r:id="rId13918" display="http://football6.myfantasyleague.com/2013/player?L=59380&amp;P=7859&amp;YEAR=2012"/>
    <hyperlink ref="F983" r:id="rId13919" display="http://football6.myfantasyleague.com/2013/detailed?L=59380&amp;W=1&amp;P=7859&amp;YEAR=2012"/>
    <hyperlink ref="G983" r:id="rId13920" display="http://football6.myfantasyleague.com/2013/detailed?L=59380&amp;W=2&amp;P=7859&amp;YEAR=2012"/>
    <hyperlink ref="H983" r:id="rId13921" display="http://football6.myfantasyleague.com/2013/detailed?L=59380&amp;W=3&amp;P=7859&amp;YEAR=2012"/>
    <hyperlink ref="I983" r:id="rId13922" display="http://football6.myfantasyleague.com/2013/detailed?L=59380&amp;W=4&amp;P=7859&amp;YEAR=2012"/>
    <hyperlink ref="J983" r:id="rId13923" display="http://football6.myfantasyleague.com/2013/detailed?L=59380&amp;W=5&amp;P=7859&amp;YEAR=2012"/>
    <hyperlink ref="K983" r:id="rId13924" display="http://football6.myfantasyleague.com/2013/detailed?L=59380&amp;W=6&amp;P=7859&amp;YEAR=2012"/>
    <hyperlink ref="L983" r:id="rId13925" display="http://football6.myfantasyleague.com/2013/detailed?L=59380&amp;W=7&amp;P=7859&amp;YEAR=2012"/>
    <hyperlink ref="N983" r:id="rId13926" display="http://football6.myfantasyleague.com/2013/detailed?L=59380&amp;W=9&amp;P=7859&amp;YEAR=2012"/>
    <hyperlink ref="O983" r:id="rId13927" display="http://football6.myfantasyleague.com/2013/detailed?L=59380&amp;W=10&amp;P=7859&amp;YEAR=2012"/>
    <hyperlink ref="P983" r:id="rId13928" display="http://football6.myfantasyleague.com/2013/detailed?L=59380&amp;W=11&amp;P=7859&amp;YEAR=2012"/>
    <hyperlink ref="Q983" r:id="rId13929" display="http://football6.myfantasyleague.com/2013/detailed?L=59380&amp;W=12&amp;P=7859&amp;YEAR=2012"/>
    <hyperlink ref="R983" r:id="rId13930" display="http://football6.myfantasyleague.com/2013/detailed?L=59380&amp;W=13&amp;P=7859&amp;YEAR=2012"/>
    <hyperlink ref="T983" r:id="rId13931" display="http://football6.myfantasyleague.com/2013/detailed?L=59380&amp;W=15&amp;P=7859&amp;YEAR=2012"/>
    <hyperlink ref="C984" r:id="rId13932" tooltip="Week 1: vs Vikings Sun 10:00 a.m. PT" display="http://football6.myfantasyleague.com/2013/player?L=59380&amp;P=9723"/>
    <hyperlink ref="D984" r:id="rId13933" display="http://football6.myfantasyleague.com/2013/player?L=59380&amp;P=9723&amp;YEAR=2012"/>
    <hyperlink ref="V984" r:id="rId13934" display="http://football6.myfantasyleague.com/2013/detailed?L=59380&amp;W=17&amp;P=9723&amp;YEAR=2012"/>
    <hyperlink ref="C985" r:id="rId13935" tooltip="Week 1: vs Ravens Thu 5:30 p.m. PT" display="http://football6.myfantasyleague.com/2013/player?L=59380&amp;P=9667"/>
    <hyperlink ref="D985" r:id="rId13936" display="http://football6.myfantasyleague.com/2013/player?L=59380&amp;P=9667&amp;YEAR=2012"/>
    <hyperlink ref="F985" r:id="rId13937" display="http://football6.myfantasyleague.com/2013/detailed?L=59380&amp;W=1&amp;P=9667&amp;YEAR=2012"/>
    <hyperlink ref="G985" r:id="rId13938" display="http://football6.myfantasyleague.com/2013/detailed?L=59380&amp;W=2&amp;P=9667&amp;YEAR=2012"/>
    <hyperlink ref="I985" r:id="rId13939" display="http://football6.myfantasyleague.com/2013/detailed?L=59380&amp;W=4&amp;P=9667&amp;YEAR=2012"/>
    <hyperlink ref="J985" r:id="rId13940" display="http://football6.myfantasyleague.com/2013/detailed?L=59380&amp;W=5&amp;P=9667&amp;YEAR=2012"/>
    <hyperlink ref="K985" r:id="rId13941" display="http://football6.myfantasyleague.com/2013/detailed?L=59380&amp;W=6&amp;P=9667&amp;YEAR=2012"/>
    <hyperlink ref="M985" r:id="rId13942" display="http://football6.myfantasyleague.com/2013/detailed?L=59380&amp;W=8&amp;P=9667&amp;YEAR=2012"/>
    <hyperlink ref="N985" r:id="rId13943" display="http://football6.myfantasyleague.com/2013/detailed?L=59380&amp;W=9&amp;P=9667&amp;YEAR=2012"/>
    <hyperlink ref="O985" r:id="rId13944" display="http://football6.myfantasyleague.com/2013/detailed?L=59380&amp;W=10&amp;P=9667&amp;YEAR=2012"/>
    <hyperlink ref="C986" r:id="rId13945" tooltip="Week 1: vs Buccaneers Sun 10:00 a.m. PT" display="http://football6.myfantasyleague.com/2013/player?L=59380&amp;P=8490"/>
    <hyperlink ref="D986" r:id="rId13946" display="http://football6.myfantasyleague.com/2013/player?L=59380&amp;P=8490&amp;YEAR=2012"/>
    <hyperlink ref="F986" r:id="rId13947" display="http://football6.myfantasyleague.com/2013/detailed?L=59380&amp;W=1&amp;P=8490&amp;YEAR=2012"/>
    <hyperlink ref="G986" r:id="rId13948" display="http://football6.myfantasyleague.com/2013/detailed?L=59380&amp;W=2&amp;P=8490&amp;YEAR=2012"/>
    <hyperlink ref="H986" r:id="rId13949" display="http://football6.myfantasyleague.com/2013/detailed?L=59380&amp;W=3&amp;P=8490&amp;YEAR=2012"/>
    <hyperlink ref="I986" r:id="rId13950" display="http://football6.myfantasyleague.com/2013/detailed?L=59380&amp;W=4&amp;P=8490&amp;YEAR=2012"/>
    <hyperlink ref="J986" r:id="rId13951" display="http://football6.myfantasyleague.com/2013/detailed?L=59380&amp;W=5&amp;P=8490&amp;YEAR=2012"/>
    <hyperlink ref="K986" r:id="rId13952" display="http://football6.myfantasyleague.com/2013/detailed?L=59380&amp;W=6&amp;P=8490&amp;YEAR=2012"/>
    <hyperlink ref="L986" r:id="rId13953" display="http://football6.myfantasyleague.com/2013/detailed?L=59380&amp;W=7&amp;P=8490&amp;YEAR=2012"/>
    <hyperlink ref="M986" r:id="rId13954" display="http://football6.myfantasyleague.com/2013/detailed?L=59380&amp;W=8&amp;P=8490&amp;YEAR=2012"/>
    <hyperlink ref="C987" r:id="rId13955" tooltip="Week 1: at Browns Sun 10:00 a.m. PT" display="http://football6.myfantasyleague.com/2013/player?L=59380&amp;P=9842"/>
    <hyperlink ref="D987" r:id="rId13956" display="http://football6.myfantasyleague.com/2013/player?L=59380&amp;P=9842&amp;YEAR=2012"/>
    <hyperlink ref="F987" r:id="rId13957" display="http://football6.myfantasyleague.com/2013/detailed?L=59380&amp;W=1&amp;P=9842&amp;YEAR=2012"/>
    <hyperlink ref="G987" r:id="rId13958" display="http://football6.myfantasyleague.com/2013/detailed?L=59380&amp;W=2&amp;P=9842&amp;YEAR=2012"/>
    <hyperlink ref="H987" r:id="rId13959" display="http://football6.myfantasyleague.com/2013/detailed?L=59380&amp;W=3&amp;P=9842&amp;YEAR=2012"/>
    <hyperlink ref="I987" r:id="rId13960" display="http://football6.myfantasyleague.com/2013/detailed?L=59380&amp;W=4&amp;P=9842&amp;YEAR=2012"/>
    <hyperlink ref="J987" r:id="rId13961" display="http://football6.myfantasyleague.com/2013/detailed?L=59380&amp;W=5&amp;P=9842&amp;YEAR=2012"/>
    <hyperlink ref="K987" r:id="rId13962" display="http://football6.myfantasyleague.com/2013/detailed?L=59380&amp;W=6&amp;P=9842&amp;YEAR=2012"/>
    <hyperlink ref="M987" r:id="rId13963" display="http://football6.myfantasyleague.com/2013/detailed?L=59380&amp;W=8&amp;P=9842&amp;YEAR=2012"/>
    <hyperlink ref="N987" r:id="rId13964" display="http://football6.myfantasyleague.com/2013/detailed?L=59380&amp;W=9&amp;P=9842&amp;YEAR=2012"/>
    <hyperlink ref="O987" r:id="rId13965" display="http://football6.myfantasyleague.com/2013/detailed?L=59380&amp;W=10&amp;P=9842&amp;YEAR=2012"/>
    <hyperlink ref="P987" r:id="rId13966" display="http://football6.myfantasyleague.com/2013/detailed?L=59380&amp;W=11&amp;P=9842&amp;YEAR=2012"/>
    <hyperlink ref="Q987" r:id="rId13967" display="http://football6.myfantasyleague.com/2013/detailed?L=59380&amp;W=12&amp;P=9842&amp;YEAR=2012"/>
    <hyperlink ref="R987" r:id="rId13968" display="http://football6.myfantasyleague.com/2013/detailed?L=59380&amp;W=13&amp;P=9842&amp;YEAR=2012"/>
    <hyperlink ref="S987" r:id="rId13969" display="http://football6.myfantasyleague.com/2013/detailed?L=59380&amp;W=14&amp;P=9842&amp;YEAR=2012"/>
    <hyperlink ref="T987" r:id="rId13970" display="http://football6.myfantasyleague.com/2013/detailed?L=59380&amp;W=15&amp;P=9842&amp;YEAR=2012"/>
    <hyperlink ref="U987" r:id="rId13971" display="http://football6.myfantasyleague.com/2013/detailed?L=59380&amp;W=16&amp;P=9842&amp;YEAR=2012"/>
    <hyperlink ref="V987" r:id="rId13972" display="http://football6.myfantasyleague.com/2013/detailed?L=59380&amp;W=17&amp;P=9842&amp;YEAR=2012"/>
    <hyperlink ref="C988" r:id="rId13973" tooltip="Week 1: vs Dolphins Sun 10:00 a.m. PT" display="http://football6.myfantasyleague.com/2013/player?L=59380&amp;P=9641"/>
    <hyperlink ref="D988" r:id="rId13974" display="http://football6.myfantasyleague.com/2013/player?L=59380&amp;P=9641&amp;YEAR=2012"/>
    <hyperlink ref="G988" r:id="rId13975" display="http://football6.myfantasyleague.com/2013/detailed?L=59380&amp;W=2&amp;P=9641&amp;YEAR=2012"/>
    <hyperlink ref="H988" r:id="rId13976" display="http://football6.myfantasyleague.com/2013/detailed?L=59380&amp;W=3&amp;P=9641&amp;YEAR=2012"/>
    <hyperlink ref="I988" r:id="rId13977" display="http://football6.myfantasyleague.com/2013/detailed?L=59380&amp;W=4&amp;P=9641&amp;YEAR=2012"/>
    <hyperlink ref="J988" r:id="rId13978" display="http://football6.myfantasyleague.com/2013/detailed?L=59380&amp;W=5&amp;P=9641&amp;YEAR=2012"/>
    <hyperlink ref="K988" r:id="rId13979" display="http://football6.myfantasyleague.com/2013/detailed?L=59380&amp;W=6&amp;P=9641&amp;YEAR=2012"/>
    <hyperlink ref="L988" r:id="rId13980" display="http://football6.myfantasyleague.com/2013/detailed?L=59380&amp;W=7&amp;P=9641&amp;YEAR=2012"/>
    <hyperlink ref="M988" r:id="rId13981" display="http://football6.myfantasyleague.com/2013/detailed?L=59380&amp;W=8&amp;P=9641&amp;YEAR=2012"/>
    <hyperlink ref="N988" r:id="rId13982" display="http://football6.myfantasyleague.com/2013/detailed?L=59380&amp;W=9&amp;P=9641&amp;YEAR=2012"/>
    <hyperlink ref="P988" r:id="rId13983" display="http://football6.myfantasyleague.com/2013/detailed?L=59380&amp;W=11&amp;P=9641&amp;YEAR=2012"/>
    <hyperlink ref="Q988" r:id="rId13984" display="http://football6.myfantasyleague.com/2013/detailed?L=59380&amp;W=12&amp;P=9641&amp;YEAR=2012"/>
    <hyperlink ref="R988" r:id="rId13985" display="http://football6.myfantasyleague.com/2013/detailed?L=59380&amp;W=13&amp;P=9641&amp;YEAR=2012"/>
    <hyperlink ref="S988" r:id="rId13986" display="http://football6.myfantasyleague.com/2013/detailed?L=59380&amp;W=14&amp;P=9641&amp;YEAR=2012"/>
    <hyperlink ref="T988" r:id="rId13987" display="http://football6.myfantasyleague.com/2013/detailed?L=59380&amp;W=15&amp;P=9641&amp;YEAR=2012"/>
    <hyperlink ref="U988" r:id="rId13988" display="http://football6.myfantasyleague.com/2013/detailed?L=59380&amp;W=16&amp;P=9641&amp;YEAR=2012"/>
    <hyperlink ref="V988" r:id="rId13989" display="http://football6.myfantasyleague.com/2013/detailed?L=59380&amp;W=17&amp;P=9641&amp;YEAR=2012"/>
    <hyperlink ref="C989" r:id="rId13990" tooltip="Week 1: at Jets Sun 10:00 a.m. PT" display="http://football6.myfantasyleague.com/2013/player?L=59380&amp;P=9700"/>
    <hyperlink ref="D989" r:id="rId13991" display="http://football6.myfantasyleague.com/2013/player?L=59380&amp;P=9700&amp;YEAR=2012"/>
    <hyperlink ref="F989" r:id="rId13992" display="http://football6.myfantasyleague.com/2013/detailed?L=59380&amp;W=1&amp;P=9700&amp;YEAR=2012"/>
    <hyperlink ref="G989" r:id="rId13993" display="http://football6.myfantasyleague.com/2013/detailed?L=59380&amp;W=2&amp;P=9700&amp;YEAR=2012"/>
    <hyperlink ref="H989" r:id="rId13994" display="http://football6.myfantasyleague.com/2013/detailed?L=59380&amp;W=3&amp;P=9700&amp;YEAR=2012"/>
    <hyperlink ref="I989" r:id="rId13995" display="http://football6.myfantasyleague.com/2013/detailed?L=59380&amp;W=4&amp;P=9700&amp;YEAR=2012"/>
    <hyperlink ref="K989" r:id="rId13996" display="http://football6.myfantasyleague.com/2013/detailed?L=59380&amp;W=6&amp;P=9700&amp;YEAR=2012"/>
    <hyperlink ref="L989" r:id="rId13997" display="http://football6.myfantasyleague.com/2013/detailed?L=59380&amp;W=7&amp;P=9700&amp;YEAR=2012"/>
    <hyperlink ref="M989" r:id="rId13998" display="http://football6.myfantasyleague.com/2013/detailed?L=59380&amp;W=8&amp;P=9700&amp;YEAR=2012"/>
    <hyperlink ref="N989" r:id="rId13999" display="http://football6.myfantasyleague.com/2013/detailed?L=59380&amp;W=9&amp;P=9700&amp;YEAR=2012"/>
    <hyperlink ref="O989" r:id="rId14000" display="http://football6.myfantasyleague.com/2013/detailed?L=59380&amp;W=10&amp;P=9700&amp;YEAR=2012"/>
    <hyperlink ref="P989" r:id="rId14001" display="http://football6.myfantasyleague.com/2013/detailed?L=59380&amp;W=11&amp;P=9700&amp;YEAR=2012"/>
    <hyperlink ref="R989" r:id="rId14002" display="http://football6.myfantasyleague.com/2013/detailed?L=59380&amp;W=13&amp;P=9700&amp;YEAR=2012"/>
    <hyperlink ref="S989" r:id="rId14003" display="http://football6.myfantasyleague.com/2013/detailed?L=59380&amp;W=14&amp;P=9700&amp;YEAR=2012"/>
    <hyperlink ref="T989" r:id="rId14004" display="http://football6.myfantasyleague.com/2013/detailed?L=59380&amp;W=15&amp;P=9700&amp;YEAR=2012"/>
    <hyperlink ref="U989" r:id="rId14005" display="http://football6.myfantasyleague.com/2013/detailed?L=59380&amp;W=16&amp;P=9700&amp;YEAR=2012"/>
    <hyperlink ref="V989" r:id="rId14006" display="http://football6.myfantasyleague.com/2013/detailed?L=59380&amp;W=17&amp;P=9700&amp;YEAR=2012"/>
    <hyperlink ref="C990" r:id="rId14007" tooltip="Week 1: Bye" display="http://football6.myfantasyleague.com/2013/player?L=59380&amp;P=10999"/>
    <hyperlink ref="D990" r:id="rId14008" display="http://football6.myfantasyleague.com/2013/player?L=59380&amp;P=10999&amp;YEAR=2012"/>
    <hyperlink ref="J990" r:id="rId14009" display="http://football6.myfantasyleague.com/2013/detailed?L=59380&amp;W=5&amp;P=10999&amp;YEAR=2012"/>
    <hyperlink ref="C991" r:id="rId14010" tooltip="Week 1: Bye" display="http://football6.myfantasyleague.com/2013/player?L=59380&amp;P=8665"/>
    <hyperlink ref="D991" r:id="rId14011" display="http://football6.myfantasyleague.com/2013/player?L=59380&amp;P=8665&amp;YEAR=2012"/>
    <hyperlink ref="G991" r:id="rId14012" display="http://football6.myfantasyleague.com/2013/detailed?L=59380&amp;W=2&amp;P=8665&amp;YEAR=2012"/>
    <hyperlink ref="H991" r:id="rId14013" display="http://football6.myfantasyleague.com/2013/detailed?L=59380&amp;W=3&amp;P=8665&amp;YEAR=2012"/>
    <hyperlink ref="I991" r:id="rId14014" display="http://football6.myfantasyleague.com/2013/detailed?L=59380&amp;W=4&amp;P=8665&amp;YEAR=2012"/>
    <hyperlink ref="J991" r:id="rId14015" display="http://football6.myfantasyleague.com/2013/detailed?L=59380&amp;W=5&amp;P=8665&amp;YEAR=2012"/>
    <hyperlink ref="L991" r:id="rId14016" display="http://football6.myfantasyleague.com/2013/detailed?L=59380&amp;W=7&amp;P=8665&amp;YEAR=2012"/>
    <hyperlink ref="P991" r:id="rId14017" display="http://football6.myfantasyleague.com/2013/detailed?L=59380&amp;W=11&amp;P=8665&amp;YEAR=2012"/>
    <hyperlink ref="T991" r:id="rId14018" display="http://football6.myfantasyleague.com/2013/detailed?L=59380&amp;W=15&amp;P=8665&amp;YEAR=2012"/>
    <hyperlink ref="U991" r:id="rId14019" display="http://football6.myfantasyleague.com/2013/detailed?L=59380&amp;W=16&amp;P=8665&amp;YEAR=2012"/>
    <hyperlink ref="V991" r:id="rId14020" display="http://football6.myfantasyleague.com/2013/detailed?L=59380&amp;W=17&amp;P=8665&amp;YEAR=2012"/>
    <hyperlink ref="C992" r:id="rId14021" tooltip="Week 1: at Colts Sun 10:00 a.m. PT" display="http://football6.myfantasyleague.com/2013/player?L=59380&amp;P=10985"/>
    <hyperlink ref="D992" r:id="rId14022" display="http://football6.myfantasyleague.com/2013/player?L=59380&amp;P=10985&amp;YEAR=2012"/>
    <hyperlink ref="T992" r:id="rId14023" display="http://football6.myfantasyleague.com/2013/detailed?L=59380&amp;W=15&amp;P=10985&amp;YEAR=2012"/>
    <hyperlink ref="U992" r:id="rId14024" display="http://football6.myfantasyleague.com/2013/detailed?L=59380&amp;W=16&amp;P=10985&amp;YEAR=2012"/>
    <hyperlink ref="V992" r:id="rId14025" display="http://football6.myfantasyleague.com/2013/detailed?L=59380&amp;W=17&amp;P=10985&amp;YEAR=2012"/>
    <hyperlink ref="C993" r:id="rId14026" tooltip="Week 1: vs Seahawks Sun 10:00 a.m. PT" display="http://football6.myfantasyleague.com/2013/player?L=59380&amp;P=8687"/>
    <hyperlink ref="D993" r:id="rId14027" display="http://football6.myfantasyleague.com/2013/player?L=59380&amp;P=8687&amp;YEAR=2012"/>
    <hyperlink ref="F993" r:id="rId14028" display="http://football6.myfantasyleague.com/2013/detailed?L=59380&amp;W=1&amp;P=8687&amp;YEAR=2012"/>
    <hyperlink ref="G993" r:id="rId14029" display="http://football6.myfantasyleague.com/2013/detailed?L=59380&amp;W=2&amp;P=8687&amp;YEAR=2012"/>
    <hyperlink ref="H993" r:id="rId14030" display="http://football6.myfantasyleague.com/2013/detailed?L=59380&amp;W=3&amp;P=8687&amp;YEAR=2012"/>
    <hyperlink ref="I993" r:id="rId14031" display="http://football6.myfantasyleague.com/2013/detailed?L=59380&amp;W=4&amp;P=8687&amp;YEAR=2012"/>
    <hyperlink ref="J993" r:id="rId14032" display="http://football6.myfantasyleague.com/2013/detailed?L=59380&amp;W=5&amp;P=8687&amp;YEAR=2012"/>
    <hyperlink ref="L993" r:id="rId14033" display="http://football6.myfantasyleague.com/2013/detailed?L=59380&amp;W=7&amp;P=8687&amp;YEAR=2012"/>
    <hyperlink ref="M993" r:id="rId14034" display="http://football6.myfantasyleague.com/2013/detailed?L=59380&amp;W=8&amp;P=8687&amp;YEAR=2012"/>
    <hyperlink ref="N993" r:id="rId14035" display="http://football6.myfantasyleague.com/2013/detailed?L=59380&amp;W=9&amp;P=8687&amp;YEAR=2012"/>
    <hyperlink ref="O993" r:id="rId14036" display="http://football6.myfantasyleague.com/2013/detailed?L=59380&amp;W=10&amp;P=8687&amp;YEAR=2012"/>
    <hyperlink ref="P993" r:id="rId14037" display="http://football6.myfantasyleague.com/2013/detailed?L=59380&amp;W=11&amp;P=8687&amp;YEAR=2012"/>
    <hyperlink ref="Q993" r:id="rId14038" display="http://football6.myfantasyleague.com/2013/detailed?L=59380&amp;W=12&amp;P=8687&amp;YEAR=2012"/>
    <hyperlink ref="R993" r:id="rId14039" display="http://football6.myfantasyleague.com/2013/detailed?L=59380&amp;W=13&amp;P=8687&amp;YEAR=2012"/>
    <hyperlink ref="S993" r:id="rId14040" display="http://football6.myfantasyleague.com/2013/detailed?L=59380&amp;W=14&amp;P=8687&amp;YEAR=2012"/>
    <hyperlink ref="T993" r:id="rId14041" display="http://football6.myfantasyleague.com/2013/detailed?L=59380&amp;W=15&amp;P=8687&amp;YEAR=2012"/>
    <hyperlink ref="U993" r:id="rId14042" display="http://football6.myfantasyleague.com/2013/detailed?L=59380&amp;W=16&amp;P=8687&amp;YEAR=2012"/>
    <hyperlink ref="V993" r:id="rId14043" display="http://football6.myfantasyleague.com/2013/detailed?L=59380&amp;W=17&amp;P=8687&amp;YEAR=2012"/>
    <hyperlink ref="W993" r:id="rId14044" tooltip="Franchise home page" display="http://football6.myfantasyleague.com/2013/options?L=59380&amp;F=0007&amp;O=07"/>
    <hyperlink ref="C994" r:id="rId14045" tooltip="Week 1: Bye" display="http://football6.myfantasyleague.com/2013/player?L=59380&amp;P=9728"/>
    <hyperlink ref="D994" r:id="rId14046" display="http://football6.myfantasyleague.com/2013/player?L=59380&amp;P=9728&amp;YEAR=2012"/>
    <hyperlink ref="F994" r:id="rId14047" display="http://football6.myfantasyleague.com/2013/detailed?L=59380&amp;W=1&amp;P=9728&amp;YEAR=2012"/>
    <hyperlink ref="H994" r:id="rId14048" display="http://football6.myfantasyleague.com/2013/detailed?L=59380&amp;W=3&amp;P=9728&amp;YEAR=2012"/>
    <hyperlink ref="I994" r:id="rId14049" display="http://football6.myfantasyleague.com/2013/detailed?L=59380&amp;W=4&amp;P=9728&amp;YEAR=2012"/>
    <hyperlink ref="J994" r:id="rId14050" display="http://football6.myfantasyleague.com/2013/detailed?L=59380&amp;W=5&amp;P=9728&amp;YEAR=2012"/>
    <hyperlink ref="C995" r:id="rId14051" tooltip="Week 1: vs Eagles Mon 4:10 p.m. PT" display="http://football6.myfantasyleague.com/2013/player?L=59380&amp;P=9435"/>
    <hyperlink ref="D995" r:id="rId14052" display="http://football6.myfantasyleague.com/2013/player?L=59380&amp;P=9435&amp;YEAR=2012"/>
    <hyperlink ref="F995" r:id="rId14053" display="http://football6.myfantasyleague.com/2013/detailed?L=59380&amp;W=1&amp;P=9435&amp;YEAR=2012"/>
    <hyperlink ref="G995" r:id="rId14054" display="http://football6.myfantasyleague.com/2013/detailed?L=59380&amp;W=2&amp;P=9435&amp;YEAR=2012"/>
    <hyperlink ref="C996" r:id="rId14055" tooltip="Week 1: at Jets Sun 10:00 a.m. PT" display="http://football6.myfantasyleague.com/2013/player?L=59380&amp;P=7957"/>
    <hyperlink ref="D996" r:id="rId14056" display="http://football6.myfantasyleague.com/2013/player?L=59380&amp;P=7957&amp;YEAR=2012"/>
    <hyperlink ref="T996" r:id="rId14057" display="http://football6.myfantasyleague.com/2013/detailed?L=59380&amp;W=15&amp;P=7957&amp;YEAR=2012"/>
    <hyperlink ref="C997" r:id="rId14058" tooltip="Week 1: vs Giants Sun 5:30 p.m. PT" display="http://football6.myfantasyleague.com/2013/player?L=59380&amp;P=7918"/>
    <hyperlink ref="D997" r:id="rId14059" display="http://football6.myfantasyleague.com/2013/player?L=59380&amp;P=7918&amp;YEAR=2012"/>
    <hyperlink ref="I997" r:id="rId14060" display="http://football6.myfantasyleague.com/2013/detailed?L=59380&amp;W=4&amp;P=7918&amp;YEAR=2012"/>
    <hyperlink ref="C998" r:id="rId14061" tooltip="Week 1: vs Packers Sun 1:25 p.m. PT" display="http://football6.myfantasyleague.com/2013/player?L=59380&amp;P=7239"/>
    <hyperlink ref="D998" r:id="rId14062" display="http://football6.myfantasyleague.com/2013/player?L=59380&amp;P=7239&amp;YEAR=2012"/>
    <hyperlink ref="F998" r:id="rId14063" display="http://football6.myfantasyleague.com/2013/detailed?L=59380&amp;W=1&amp;P=7239&amp;YEAR=2012"/>
    <hyperlink ref="G998" r:id="rId14064" display="http://football6.myfantasyleague.com/2013/detailed?L=59380&amp;W=2&amp;P=7239&amp;YEAR=2012"/>
    <hyperlink ref="H998" r:id="rId14065" display="http://football6.myfantasyleague.com/2013/detailed?L=59380&amp;W=3&amp;P=7239&amp;YEAR=2012"/>
    <hyperlink ref="I998" r:id="rId14066" display="http://football6.myfantasyleague.com/2013/detailed?L=59380&amp;W=4&amp;P=7239&amp;YEAR=2012"/>
    <hyperlink ref="K998" r:id="rId14067" display="http://football6.myfantasyleague.com/2013/detailed?L=59380&amp;W=6&amp;P=7239&amp;YEAR=2012"/>
    <hyperlink ref="L998" r:id="rId14068" display="http://football6.myfantasyleague.com/2013/detailed?L=59380&amp;W=7&amp;P=7239&amp;YEAR=2012"/>
    <hyperlink ref="M998" r:id="rId14069" display="http://football6.myfantasyleague.com/2013/detailed?L=59380&amp;W=8&amp;P=7239&amp;YEAR=2012"/>
    <hyperlink ref="N998" r:id="rId14070" display="http://football6.myfantasyleague.com/2013/detailed?L=59380&amp;W=9&amp;P=7239&amp;YEAR=2012"/>
    <hyperlink ref="O998" r:id="rId14071" display="http://football6.myfantasyleague.com/2013/detailed?L=59380&amp;W=10&amp;P=7239&amp;YEAR=2012"/>
    <hyperlink ref="P998" r:id="rId14072" display="http://football6.myfantasyleague.com/2013/detailed?L=59380&amp;W=11&amp;P=7239&amp;YEAR=2012"/>
    <hyperlink ref="Q998" r:id="rId14073" display="http://football6.myfantasyleague.com/2013/detailed?L=59380&amp;W=12&amp;P=7239&amp;YEAR=2012"/>
    <hyperlink ref="R998" r:id="rId14074" display="http://football6.myfantasyleague.com/2013/detailed?L=59380&amp;W=13&amp;P=7239&amp;YEAR=2012"/>
    <hyperlink ref="S998" r:id="rId14075" display="http://football6.myfantasyleague.com/2013/detailed?L=59380&amp;W=14&amp;P=7239&amp;YEAR=2012"/>
    <hyperlink ref="T998" r:id="rId14076" display="http://football6.myfantasyleague.com/2013/detailed?L=59380&amp;W=15&amp;P=7239&amp;YEAR=2012"/>
    <hyperlink ref="U998" r:id="rId14077" display="http://football6.myfantasyleague.com/2013/detailed?L=59380&amp;W=16&amp;P=7239&amp;YEAR=2012"/>
    <hyperlink ref="V998" r:id="rId14078" display="http://football6.myfantasyleague.com/2013/detailed?L=59380&amp;W=17&amp;P=7239&amp;YEAR=2012"/>
    <hyperlink ref="C999" r:id="rId14079" tooltip="Week 1: vs Ravens Thu 5:30 p.m. PT" display="http://football6.myfantasyleague.com/2013/player?L=59380&amp;P=10702"/>
    <hyperlink ref="D999" r:id="rId14080" display="http://football6.myfantasyleague.com/2013/player?L=59380&amp;P=10702&amp;YEAR=2012"/>
    <hyperlink ref="I999" r:id="rId14081" display="http://football6.myfantasyleague.com/2013/detailed?L=59380&amp;W=4&amp;P=10702&amp;YEAR=2012"/>
    <hyperlink ref="M999" r:id="rId14082" display="http://football6.myfantasyleague.com/2013/detailed?L=59380&amp;W=8&amp;P=10702&amp;YEAR=2012"/>
    <hyperlink ref="T999" r:id="rId14083" display="http://football6.myfantasyleague.com/2013/detailed?L=59380&amp;W=15&amp;P=10702&amp;YEAR=2012"/>
    <hyperlink ref="U999" r:id="rId14084" display="http://football6.myfantasyleague.com/2013/detailed?L=59380&amp;W=16&amp;P=10702&amp;YEAR=2012"/>
    <hyperlink ref="V999" r:id="rId14085" display="http://football6.myfantasyleague.com/2013/detailed?L=59380&amp;W=17&amp;P=10702&amp;YEAR=2012"/>
    <hyperlink ref="C1000" r:id="rId14086" tooltip="Week 1: vs Dolphins Sun 10:00 a.m. PT" display="http://football6.myfantasyleague.com/2013/player?L=59380&amp;P=9530"/>
    <hyperlink ref="D1000" r:id="rId14087" display="http://football6.myfantasyleague.com/2013/player?L=59380&amp;P=9530&amp;YEAR=2012"/>
    <hyperlink ref="F1000" r:id="rId14088" display="http://football6.myfantasyleague.com/2013/detailed?L=59380&amp;W=1&amp;P=9530&amp;YEAR=2012"/>
    <hyperlink ref="G1000" r:id="rId14089" display="http://football6.myfantasyleague.com/2013/detailed?L=59380&amp;W=2&amp;P=9530&amp;YEAR=2012"/>
    <hyperlink ref="J1000" r:id="rId14090" display="http://football6.myfantasyleague.com/2013/detailed?L=59380&amp;W=5&amp;P=9530&amp;YEAR=2012"/>
    <hyperlink ref="K1000" r:id="rId14091" display="http://football6.myfantasyleague.com/2013/detailed?L=59380&amp;W=6&amp;P=9530&amp;YEAR=2012"/>
    <hyperlink ref="M1000" r:id="rId14092" display="http://football6.myfantasyleague.com/2013/detailed?L=59380&amp;W=8&amp;P=9530&amp;YEAR=2012"/>
    <hyperlink ref="N1000" r:id="rId14093" display="http://football6.myfantasyleague.com/2013/detailed?L=59380&amp;W=9&amp;P=9530&amp;YEAR=2012"/>
    <hyperlink ref="O1000" r:id="rId14094" display="http://football6.myfantasyleague.com/2013/detailed?L=59380&amp;W=10&amp;P=9530&amp;YEAR=2012"/>
    <hyperlink ref="P1000" r:id="rId14095" display="http://football6.myfantasyleague.com/2013/detailed?L=59380&amp;W=11&amp;P=9530&amp;YEAR=2012"/>
    <hyperlink ref="Q1000" r:id="rId14096" display="http://football6.myfantasyleague.com/2013/detailed?L=59380&amp;W=12&amp;P=9530&amp;YEAR=2012"/>
    <hyperlink ref="R1000" r:id="rId14097" display="http://football6.myfantasyleague.com/2013/detailed?L=59380&amp;W=13&amp;P=9530&amp;YEAR=2012"/>
    <hyperlink ref="S1000" r:id="rId14098" display="http://football6.myfantasyleague.com/2013/detailed?L=59380&amp;W=14&amp;P=9530&amp;YEAR=2012"/>
    <hyperlink ref="T1000" r:id="rId14099" display="http://football6.myfantasyleague.com/2013/detailed?L=59380&amp;W=15&amp;P=9530&amp;YEAR=2012"/>
    <hyperlink ref="U1000" r:id="rId14100" display="http://football6.myfantasyleague.com/2013/detailed?L=59380&amp;W=16&amp;P=9530&amp;YEAR=2012"/>
    <hyperlink ref="C1001" r:id="rId14101" tooltip="Week 1: vs Vikings Sun 10:00 a.m. PT" display="http://football6.myfantasyleague.com/2013/player?L=59380&amp;P=8549"/>
    <hyperlink ref="D1001" r:id="rId14102" display="http://football6.myfantasyleague.com/2013/player?L=59380&amp;P=8549&amp;YEAR=2012"/>
    <hyperlink ref="F1001" r:id="rId14103" display="http://football6.myfantasyleague.com/2013/detailed?L=59380&amp;W=1&amp;P=8549&amp;YEAR=2012"/>
    <hyperlink ref="G1001" r:id="rId14104" display="http://football6.myfantasyleague.com/2013/detailed?L=59380&amp;W=2&amp;P=8549&amp;YEAR=2012"/>
    <hyperlink ref="H1001" r:id="rId14105" display="http://football6.myfantasyleague.com/2013/detailed?L=59380&amp;W=3&amp;P=8549&amp;YEAR=2012"/>
    <hyperlink ref="I1001" r:id="rId14106" display="http://football6.myfantasyleague.com/2013/detailed?L=59380&amp;W=4&amp;P=8549&amp;YEAR=2012"/>
    <hyperlink ref="J1001" r:id="rId14107" display="http://football6.myfantasyleague.com/2013/detailed?L=59380&amp;W=5&amp;P=8549&amp;YEAR=2012"/>
    <hyperlink ref="L1001" r:id="rId14108" display="http://football6.myfantasyleague.com/2013/detailed?L=59380&amp;W=7&amp;P=8549&amp;YEAR=2012"/>
    <hyperlink ref="O1001" r:id="rId14109" display="http://football6.myfantasyleague.com/2013/detailed?L=59380&amp;W=10&amp;P=8549&amp;YEAR=2012"/>
    <hyperlink ref="P1001" r:id="rId14110" display="http://football6.myfantasyleague.com/2013/detailed?L=59380&amp;W=11&amp;P=8549&amp;YEAR=2012"/>
    <hyperlink ref="Q1001" r:id="rId14111" display="http://football6.myfantasyleague.com/2013/detailed?L=59380&amp;W=12&amp;P=8549&amp;YEAR=2012"/>
    <hyperlink ref="R1001" r:id="rId14112" display="http://football6.myfantasyleague.com/2013/detailed?L=59380&amp;W=13&amp;P=8549&amp;YEAR=2012"/>
    <hyperlink ref="S1001" r:id="rId14113" display="http://football6.myfantasyleague.com/2013/detailed?L=59380&amp;W=14&amp;P=8549&amp;YEAR=2012"/>
    <hyperlink ref="T1001" r:id="rId14114" display="http://football6.myfantasyleague.com/2013/detailed?L=59380&amp;W=15&amp;P=8549&amp;YEAR=2012"/>
    <hyperlink ref="U1001" r:id="rId14115" display="http://football6.myfantasyleague.com/2013/detailed?L=59380&amp;W=16&amp;P=8549&amp;YEAR=2012"/>
    <hyperlink ref="C1002" r:id="rId14116" tooltip="Week 1: at Jets Sun 10:00 a.m. PT" display="http://football6.myfantasyleague.com/2013/player?L=59380&amp;P=10741"/>
    <hyperlink ref="D1002" r:id="rId14117" display="http://football6.myfantasyleague.com/2013/player?L=59380&amp;P=10741&amp;YEAR=2012"/>
    <hyperlink ref="O1002" r:id="rId14118" display="http://football6.myfantasyleague.com/2013/detailed?L=59380&amp;W=10&amp;P=10741&amp;YEAR=2012"/>
    <hyperlink ref="Q1002" r:id="rId14119" display="http://football6.myfantasyleague.com/2013/detailed?L=59380&amp;W=12&amp;P=10741&amp;YEAR=2012"/>
    <hyperlink ref="R1002" r:id="rId14120" display="http://football6.myfantasyleague.com/2013/detailed?L=59380&amp;W=13&amp;P=10741&amp;YEAR=2012"/>
    <hyperlink ref="S1002" r:id="rId14121" display="http://football6.myfantasyleague.com/2013/detailed?L=59380&amp;W=14&amp;P=10741&amp;YEAR=2012"/>
    <hyperlink ref="T1002" r:id="rId14122" display="http://football6.myfantasyleague.com/2013/detailed?L=59380&amp;W=15&amp;P=10741&amp;YEAR=2012"/>
    <hyperlink ref="C1003" r:id="rId14123" tooltip="Week 1: vs Buccaneers Sun 10:00 a.m. PT" display="http://football6.myfantasyleague.com/2013/player?L=59380&amp;P=6946"/>
    <hyperlink ref="D1003" r:id="rId14124" display="http://football6.myfantasyleague.com/2013/player?L=59380&amp;P=6946&amp;YEAR=2012"/>
    <hyperlink ref="F1003" r:id="rId14125" display="http://football6.myfantasyleague.com/2013/detailed?L=59380&amp;W=1&amp;P=6946&amp;YEAR=2012"/>
    <hyperlink ref="G1003" r:id="rId14126" display="http://football6.myfantasyleague.com/2013/detailed?L=59380&amp;W=2&amp;P=6946&amp;YEAR=2012"/>
    <hyperlink ref="H1003" r:id="rId14127" display="http://football6.myfantasyleague.com/2013/detailed?L=59380&amp;W=3&amp;P=6946&amp;YEAR=2012"/>
    <hyperlink ref="I1003" r:id="rId14128" display="http://football6.myfantasyleague.com/2013/detailed?L=59380&amp;W=4&amp;P=6946&amp;YEAR=2012"/>
    <hyperlink ref="J1003" r:id="rId14129" display="http://football6.myfantasyleague.com/2013/detailed?L=59380&amp;W=5&amp;P=6946&amp;YEAR=2012"/>
    <hyperlink ref="K1003" r:id="rId14130" display="http://football6.myfantasyleague.com/2013/detailed?L=59380&amp;W=6&amp;P=6946&amp;YEAR=2012"/>
    <hyperlink ref="L1003" r:id="rId14131" display="http://football6.myfantasyleague.com/2013/detailed?L=59380&amp;W=7&amp;P=6946&amp;YEAR=2012"/>
    <hyperlink ref="M1003" r:id="rId14132" display="http://football6.myfantasyleague.com/2013/detailed?L=59380&amp;W=8&amp;P=6946&amp;YEAR=2012"/>
    <hyperlink ref="O1003" r:id="rId14133" display="http://football6.myfantasyleague.com/2013/detailed?L=59380&amp;W=10&amp;P=6946&amp;YEAR=2012"/>
    <hyperlink ref="P1003" r:id="rId14134" display="http://football6.myfantasyleague.com/2013/detailed?L=59380&amp;W=11&amp;P=6946&amp;YEAR=2012"/>
    <hyperlink ref="Q1003" r:id="rId14135" display="http://football6.myfantasyleague.com/2013/detailed?L=59380&amp;W=12&amp;P=6946&amp;YEAR=2012"/>
    <hyperlink ref="R1003" r:id="rId14136" display="http://football6.myfantasyleague.com/2013/detailed?L=59380&amp;W=13&amp;P=6946&amp;YEAR=2012"/>
    <hyperlink ref="S1003" r:id="rId14137" display="http://football6.myfantasyleague.com/2013/detailed?L=59380&amp;W=14&amp;P=6946&amp;YEAR=2012"/>
    <hyperlink ref="T1003" r:id="rId14138" display="http://football6.myfantasyleague.com/2013/detailed?L=59380&amp;W=15&amp;P=6946&amp;YEAR=2012"/>
    <hyperlink ref="U1003" r:id="rId14139" display="http://football6.myfantasyleague.com/2013/detailed?L=59380&amp;W=16&amp;P=6946&amp;YEAR=2012"/>
    <hyperlink ref="V1003" r:id="rId14140" display="http://football6.myfantasyleague.com/2013/detailed?L=59380&amp;W=17&amp;P=6946&amp;YEAR=2012"/>
    <hyperlink ref="C1004" r:id="rId14141" tooltip="Week 1: vs Bengals Sun 10:00 a.m. PT" display="http://football6.myfantasyleague.com/2013/player?L=59380&amp;P=10270"/>
    <hyperlink ref="D1004" r:id="rId14142" display="http://football6.myfantasyleague.com/2013/player?L=59380&amp;P=10270&amp;YEAR=2012"/>
    <hyperlink ref="F1004" r:id="rId14143" display="http://football6.myfantasyleague.com/2013/detailed?L=59380&amp;W=1&amp;P=10270&amp;YEAR=2012"/>
    <hyperlink ref="G1004" r:id="rId14144" display="http://football6.myfantasyleague.com/2013/detailed?L=59380&amp;W=2&amp;P=10270&amp;YEAR=2012"/>
    <hyperlink ref="H1004" r:id="rId14145" display="http://football6.myfantasyleague.com/2013/detailed?L=59380&amp;W=3&amp;P=10270&amp;YEAR=2012"/>
    <hyperlink ref="I1004" r:id="rId14146" display="http://football6.myfantasyleague.com/2013/detailed?L=59380&amp;W=4&amp;P=10270&amp;YEAR=2012"/>
    <hyperlink ref="J1004" r:id="rId14147" display="http://football6.myfantasyleague.com/2013/detailed?L=59380&amp;W=5&amp;P=10270&amp;YEAR=2012"/>
    <hyperlink ref="L1004" r:id="rId14148" display="http://football6.myfantasyleague.com/2013/detailed?L=59380&amp;W=7&amp;P=10270&amp;YEAR=2012"/>
    <hyperlink ref="M1004" r:id="rId14149" display="http://football6.myfantasyleague.com/2013/detailed?L=59380&amp;W=8&amp;P=10270&amp;YEAR=2012"/>
    <hyperlink ref="N1004" r:id="rId14150" display="http://football6.myfantasyleague.com/2013/detailed?L=59380&amp;W=9&amp;P=10270&amp;YEAR=2012"/>
    <hyperlink ref="O1004" r:id="rId14151" display="http://football6.myfantasyleague.com/2013/detailed?L=59380&amp;W=10&amp;P=10270&amp;YEAR=2012"/>
    <hyperlink ref="P1004" r:id="rId14152" display="http://football6.myfantasyleague.com/2013/detailed?L=59380&amp;W=11&amp;P=10270&amp;YEAR=2012"/>
    <hyperlink ref="Q1004" r:id="rId14153" display="http://football6.myfantasyleague.com/2013/detailed?L=59380&amp;W=12&amp;P=10270&amp;YEAR=2012"/>
    <hyperlink ref="R1004" r:id="rId14154" display="http://football6.myfantasyleague.com/2013/detailed?L=59380&amp;W=13&amp;P=10270&amp;YEAR=2012"/>
    <hyperlink ref="T1004" r:id="rId14155" display="http://football6.myfantasyleague.com/2013/detailed?L=59380&amp;W=15&amp;P=10270&amp;YEAR=2012"/>
    <hyperlink ref="U1004" r:id="rId14156" display="http://football6.myfantasyleague.com/2013/detailed?L=59380&amp;W=16&amp;P=10270&amp;YEAR=2012"/>
    <hyperlink ref="V1004" r:id="rId14157" display="http://football6.myfantasyleague.com/2013/detailed?L=59380&amp;W=17&amp;P=10270&amp;YEAR=2012"/>
    <hyperlink ref="C1005" r:id="rId14158" tooltip="Week 1: vs Vikings Sun 10:00 a.m. PT" display="http://football6.myfantasyleague.com/2013/player?L=59380&amp;P=9745"/>
    <hyperlink ref="D1005" r:id="rId14159" display="http://football6.myfantasyleague.com/2013/player?L=59380&amp;P=9745&amp;YEAR=2012"/>
    <hyperlink ref="F1005" r:id="rId14160" display="http://football6.myfantasyleague.com/2013/detailed?L=59380&amp;W=1&amp;P=9745&amp;YEAR=2012"/>
    <hyperlink ref="G1005" r:id="rId14161" display="http://football6.myfantasyleague.com/2013/detailed?L=59380&amp;W=2&amp;P=9745&amp;YEAR=2012"/>
    <hyperlink ref="H1005" r:id="rId14162" display="http://football6.myfantasyleague.com/2013/detailed?L=59380&amp;W=3&amp;P=9745&amp;YEAR=2012"/>
    <hyperlink ref="I1005" r:id="rId14163" display="http://football6.myfantasyleague.com/2013/detailed?L=59380&amp;W=4&amp;P=9745&amp;YEAR=2012"/>
    <hyperlink ref="K1005" r:id="rId14164" display="http://football6.myfantasyleague.com/2013/detailed?L=59380&amp;W=6&amp;P=9745&amp;YEAR=2012"/>
    <hyperlink ref="L1005" r:id="rId14165" display="http://football6.myfantasyleague.com/2013/detailed?L=59380&amp;W=7&amp;P=9745&amp;YEAR=2012"/>
    <hyperlink ref="M1005" r:id="rId14166" display="http://football6.myfantasyleague.com/2013/detailed?L=59380&amp;W=8&amp;P=9745&amp;YEAR=2012"/>
    <hyperlink ref="N1005" r:id="rId14167" display="http://football6.myfantasyleague.com/2013/detailed?L=59380&amp;W=9&amp;P=9745&amp;YEAR=2012"/>
    <hyperlink ref="O1005" r:id="rId14168" display="http://football6.myfantasyleague.com/2013/detailed?L=59380&amp;W=10&amp;P=9745&amp;YEAR=2012"/>
    <hyperlink ref="P1005" r:id="rId14169" display="http://football6.myfantasyleague.com/2013/detailed?L=59380&amp;W=11&amp;P=9745&amp;YEAR=2012"/>
    <hyperlink ref="Q1005" r:id="rId14170" display="http://football6.myfantasyleague.com/2013/detailed?L=59380&amp;W=12&amp;P=9745&amp;YEAR=2012"/>
    <hyperlink ref="R1005" r:id="rId14171" display="http://football6.myfantasyleague.com/2013/detailed?L=59380&amp;W=13&amp;P=9745&amp;YEAR=2012"/>
    <hyperlink ref="S1005" r:id="rId14172" display="http://football6.myfantasyleague.com/2013/detailed?L=59380&amp;W=14&amp;P=9745&amp;YEAR=2012"/>
    <hyperlink ref="T1005" r:id="rId14173" display="http://football6.myfantasyleague.com/2013/detailed?L=59380&amp;W=15&amp;P=9745&amp;YEAR=2012"/>
    <hyperlink ref="U1005" r:id="rId14174" display="http://football6.myfantasyleague.com/2013/detailed?L=59380&amp;W=16&amp;P=9745&amp;YEAR=2012"/>
    <hyperlink ref="V1005" r:id="rId14175" display="http://football6.myfantasyleague.com/2013/detailed?L=59380&amp;W=17&amp;P=9745&amp;YEAR=2012"/>
    <hyperlink ref="C1006" r:id="rId14176" tooltip="Week 1: at Rams Sun 1:25 p.m. PT" display="http://football6.myfantasyleague.com/2013/player?L=59380&amp;P=6929"/>
    <hyperlink ref="D1006" r:id="rId14177" display="http://football6.myfantasyleague.com/2013/player?L=59380&amp;P=6929&amp;YEAR=2012"/>
    <hyperlink ref="F1006" r:id="rId14178" display="http://football6.myfantasyleague.com/2013/detailed?L=59380&amp;W=1&amp;P=6929&amp;YEAR=2012"/>
    <hyperlink ref="G1006" r:id="rId14179" display="http://football6.myfantasyleague.com/2013/detailed?L=59380&amp;W=2&amp;P=6929&amp;YEAR=2012"/>
    <hyperlink ref="H1006" r:id="rId14180" display="http://football6.myfantasyleague.com/2013/detailed?L=59380&amp;W=3&amp;P=6929&amp;YEAR=2012"/>
    <hyperlink ref="I1006" r:id="rId14181" display="http://football6.myfantasyleague.com/2013/detailed?L=59380&amp;W=4&amp;P=6929&amp;YEAR=2012"/>
    <hyperlink ref="K1006" r:id="rId14182" display="http://football6.myfantasyleague.com/2013/detailed?L=59380&amp;W=6&amp;P=6929&amp;YEAR=2012"/>
    <hyperlink ref="L1006" r:id="rId14183" display="http://football6.myfantasyleague.com/2013/detailed?L=59380&amp;W=7&amp;P=6929&amp;YEAR=2012"/>
    <hyperlink ref="M1006" r:id="rId14184" display="http://football6.myfantasyleague.com/2013/detailed?L=59380&amp;W=8&amp;P=6929&amp;YEAR=2012"/>
    <hyperlink ref="N1006" r:id="rId14185" display="http://football6.myfantasyleague.com/2013/detailed?L=59380&amp;W=9&amp;P=6929&amp;YEAR=2012"/>
    <hyperlink ref="O1006" r:id="rId14186" display="http://football6.myfantasyleague.com/2013/detailed?L=59380&amp;W=10&amp;P=6929&amp;YEAR=2012"/>
    <hyperlink ref="P1006" r:id="rId14187" display="http://football6.myfantasyleague.com/2013/detailed?L=59380&amp;W=11&amp;P=6929&amp;YEAR=2012"/>
    <hyperlink ref="Q1006" r:id="rId14188" display="http://football6.myfantasyleague.com/2013/detailed?L=59380&amp;W=12&amp;P=6929&amp;YEAR=2012"/>
    <hyperlink ref="R1006" r:id="rId14189" display="http://football6.myfantasyleague.com/2013/detailed?L=59380&amp;W=13&amp;P=6929&amp;YEAR=2012"/>
    <hyperlink ref="S1006" r:id="rId14190" display="http://football6.myfantasyleague.com/2013/detailed?L=59380&amp;W=14&amp;P=6929&amp;YEAR=2012"/>
    <hyperlink ref="T1006" r:id="rId14191" display="http://football6.myfantasyleague.com/2013/detailed?L=59380&amp;W=15&amp;P=6929&amp;YEAR=2012"/>
    <hyperlink ref="U1006" r:id="rId14192" display="http://football6.myfantasyleague.com/2013/detailed?L=59380&amp;W=16&amp;P=6929&amp;YEAR=2012"/>
    <hyperlink ref="W1006" r:id="rId14193" tooltip="Franchise home page" display="http://football6.myfantasyleague.com/2013/options?L=59380&amp;F=0010&amp;O=07"/>
    <hyperlink ref="C1007" r:id="rId14194" tooltip="Week 1: vs Titans Sun 10:00 a.m. PT" display="http://football6.myfantasyleague.com/2013/player?L=59380&amp;P=10113"/>
    <hyperlink ref="D1007" r:id="rId14195" display="http://football6.myfantasyleague.com/2013/player?L=59380&amp;P=10113&amp;YEAR=2012"/>
    <hyperlink ref="F1007" r:id="rId14196" display="http://football6.myfantasyleague.com/2013/detailed?L=59380&amp;W=1&amp;P=10113&amp;YEAR=2012"/>
    <hyperlink ref="G1007" r:id="rId14197" display="http://football6.myfantasyleague.com/2013/detailed?L=59380&amp;W=2&amp;P=10113&amp;YEAR=2012"/>
    <hyperlink ref="H1007" r:id="rId14198" display="http://football6.myfantasyleague.com/2013/detailed?L=59380&amp;W=3&amp;P=10113&amp;YEAR=2012"/>
    <hyperlink ref="M1007" r:id="rId14199" display="http://football6.myfantasyleague.com/2013/detailed?L=59380&amp;W=8&amp;P=10113&amp;YEAR=2012"/>
    <hyperlink ref="N1007" r:id="rId14200" display="http://football6.myfantasyleague.com/2013/detailed?L=59380&amp;W=9&amp;P=10113&amp;YEAR=2012"/>
    <hyperlink ref="O1007" r:id="rId14201" display="http://football6.myfantasyleague.com/2013/detailed?L=59380&amp;W=10&amp;P=10113&amp;YEAR=2012"/>
    <hyperlink ref="P1007" r:id="rId14202" display="http://football6.myfantasyleague.com/2013/detailed?L=59380&amp;W=11&amp;P=10113&amp;YEAR=2012"/>
    <hyperlink ref="Q1007" r:id="rId14203" display="http://football6.myfantasyleague.com/2013/detailed?L=59380&amp;W=12&amp;P=10113&amp;YEAR=2012"/>
    <hyperlink ref="R1007" r:id="rId14204" display="http://football6.myfantasyleague.com/2013/detailed?L=59380&amp;W=13&amp;P=10113&amp;YEAR=2012"/>
    <hyperlink ref="S1007" r:id="rId14205" display="http://football6.myfantasyleague.com/2013/detailed?L=59380&amp;W=14&amp;P=10113&amp;YEAR=2012"/>
    <hyperlink ref="T1007" r:id="rId14206" display="http://football6.myfantasyleague.com/2013/detailed?L=59380&amp;W=15&amp;P=10113&amp;YEAR=2012"/>
    <hyperlink ref="U1007" r:id="rId14207" display="http://football6.myfantasyleague.com/2013/detailed?L=59380&amp;W=16&amp;P=10113&amp;YEAR=2012"/>
    <hyperlink ref="V1007" r:id="rId14208" display="http://football6.myfantasyleague.com/2013/detailed?L=59380&amp;W=17&amp;P=10113&amp;YEAR=2012"/>
    <hyperlink ref="C1008" r:id="rId14209" tooltip="Week 1: vs Raiders Sun 10:00 a.m. PT" display="http://football6.myfantasyleague.com/2013/player?L=59380&amp;P=11057"/>
    <hyperlink ref="D1008" r:id="rId14210" display="http://football6.myfantasyleague.com/2013/player?L=59380&amp;P=11057&amp;YEAR=2012"/>
    <hyperlink ref="J1008" r:id="rId14211" display="http://football6.myfantasyleague.com/2013/detailed?L=59380&amp;W=5&amp;P=11057&amp;YEAR=2012"/>
    <hyperlink ref="K1008" r:id="rId14212" display="http://football6.myfantasyleague.com/2013/detailed?L=59380&amp;W=6&amp;P=11057&amp;YEAR=2012"/>
    <hyperlink ref="L1008" r:id="rId14213" display="http://football6.myfantasyleague.com/2013/detailed?L=59380&amp;W=7&amp;P=11057&amp;YEAR=2012"/>
    <hyperlink ref="O1008" r:id="rId14214" display="http://football6.myfantasyleague.com/2013/detailed?L=59380&amp;W=10&amp;P=11057&amp;YEAR=2012"/>
    <hyperlink ref="P1008" r:id="rId14215" display="http://football6.myfantasyleague.com/2013/detailed?L=59380&amp;W=11&amp;P=11057&amp;YEAR=2012"/>
    <hyperlink ref="C1009" r:id="rId14216" tooltip="Week 1: Bye" display="http://football6.myfantasyleague.com/2013/player?L=59380&amp;P=6439"/>
    <hyperlink ref="D1009" r:id="rId14217" display="http://football6.myfantasyleague.com/2013/player?L=59380&amp;P=6439&amp;YEAR=2012"/>
    <hyperlink ref="F1009" r:id="rId14218" display="http://football6.myfantasyleague.com/2013/detailed?L=59380&amp;W=1&amp;P=6439&amp;YEAR=2012"/>
    <hyperlink ref="G1009" r:id="rId14219" display="http://football6.myfantasyleague.com/2013/detailed?L=59380&amp;W=2&amp;P=6439&amp;YEAR=2012"/>
    <hyperlink ref="H1009" r:id="rId14220" display="http://football6.myfantasyleague.com/2013/detailed?L=59380&amp;W=3&amp;P=6439&amp;YEAR=2012"/>
    <hyperlink ref="I1009" r:id="rId14221" display="http://football6.myfantasyleague.com/2013/detailed?L=59380&amp;W=4&amp;P=6439&amp;YEAR=2012"/>
    <hyperlink ref="J1009" r:id="rId14222" display="http://football6.myfantasyleague.com/2013/detailed?L=59380&amp;W=5&amp;P=6439&amp;YEAR=2012"/>
    <hyperlink ref="K1009" r:id="rId14223" display="http://football6.myfantasyleague.com/2013/detailed?L=59380&amp;W=6&amp;P=6439&amp;YEAR=2012"/>
    <hyperlink ref="L1009" r:id="rId14224" display="http://football6.myfantasyleague.com/2013/detailed?L=59380&amp;W=7&amp;P=6439&amp;YEAR=2012"/>
    <hyperlink ref="M1009" r:id="rId14225" display="http://football6.myfantasyleague.com/2013/detailed?L=59380&amp;W=8&amp;P=6439&amp;YEAR=2012"/>
    <hyperlink ref="N1009" r:id="rId14226" display="http://football6.myfantasyleague.com/2013/detailed?L=59380&amp;W=9&amp;P=6439&amp;YEAR=2012"/>
    <hyperlink ref="P1009" r:id="rId14227" display="http://football6.myfantasyleague.com/2013/detailed?L=59380&amp;W=11&amp;P=6439&amp;YEAR=2012"/>
    <hyperlink ref="Q1009" r:id="rId14228" display="http://football6.myfantasyleague.com/2013/detailed?L=59380&amp;W=12&amp;P=6439&amp;YEAR=2012"/>
    <hyperlink ref="R1009" r:id="rId14229" display="http://football6.myfantasyleague.com/2013/detailed?L=59380&amp;W=13&amp;P=6439&amp;YEAR=2012"/>
    <hyperlink ref="S1009" r:id="rId14230" display="http://football6.myfantasyleague.com/2013/detailed?L=59380&amp;W=14&amp;P=6439&amp;YEAR=2012"/>
    <hyperlink ref="T1009" r:id="rId14231" display="http://football6.myfantasyleague.com/2013/detailed?L=59380&amp;W=15&amp;P=6439&amp;YEAR=2012"/>
    <hyperlink ref="U1009" r:id="rId14232" display="http://football6.myfantasyleague.com/2013/detailed?L=59380&amp;W=16&amp;P=6439&amp;YEAR=2012"/>
    <hyperlink ref="V1009" r:id="rId14233" display="http://football6.myfantasyleague.com/2013/detailed?L=59380&amp;W=17&amp;P=6439&amp;YEAR=2012"/>
    <hyperlink ref="C1010" r:id="rId14234" tooltip="Week 1: vs Falcons Sun 10:00 a.m. PT" display="http://football6.myfantasyleague.com/2013/player?L=59380&amp;P=10109"/>
    <hyperlink ref="D1010" r:id="rId14235" display="http://football6.myfantasyleague.com/2013/player?L=59380&amp;P=10109&amp;YEAR=2012"/>
    <hyperlink ref="F1010" r:id="rId14236" display="http://football6.myfantasyleague.com/2013/detailed?L=59380&amp;W=1&amp;P=10109&amp;YEAR=2012"/>
    <hyperlink ref="G1010" r:id="rId14237" display="http://football6.myfantasyleague.com/2013/detailed?L=59380&amp;W=2&amp;P=10109&amp;YEAR=2012"/>
    <hyperlink ref="C1011" r:id="rId14238" tooltip="Week 1: at Steelers Sun 10:00 a.m. PT" display="http://football6.myfantasyleague.com/2013/player?L=59380&amp;P=9223"/>
    <hyperlink ref="D1011" r:id="rId14239" display="http://football6.myfantasyleague.com/2013/player?L=59380&amp;P=9223&amp;YEAR=2012"/>
    <hyperlink ref="F1011" r:id="rId14240" display="http://football6.myfantasyleague.com/2013/detailed?L=59380&amp;W=1&amp;P=9223&amp;YEAR=2012"/>
    <hyperlink ref="G1011" r:id="rId14241" display="http://football6.myfantasyleague.com/2013/detailed?L=59380&amp;W=2&amp;P=9223&amp;YEAR=2012"/>
    <hyperlink ref="H1011" r:id="rId14242" display="http://football6.myfantasyleague.com/2013/detailed?L=59380&amp;W=3&amp;P=9223&amp;YEAR=2012"/>
    <hyperlink ref="I1011" r:id="rId14243" display="http://football6.myfantasyleague.com/2013/detailed?L=59380&amp;W=4&amp;P=9223&amp;YEAR=2012"/>
    <hyperlink ref="J1011" r:id="rId14244" display="http://football6.myfantasyleague.com/2013/detailed?L=59380&amp;W=5&amp;P=9223&amp;YEAR=2012"/>
    <hyperlink ref="L1011" r:id="rId14245" display="http://football6.myfantasyleague.com/2013/detailed?L=59380&amp;W=7&amp;P=9223&amp;YEAR=2012"/>
    <hyperlink ref="M1011" r:id="rId14246" display="http://football6.myfantasyleague.com/2013/detailed?L=59380&amp;W=8&amp;P=9223&amp;YEAR=2012"/>
    <hyperlink ref="N1011" r:id="rId14247" display="http://football6.myfantasyleague.com/2013/detailed?L=59380&amp;W=9&amp;P=9223&amp;YEAR=2012"/>
    <hyperlink ref="O1011" r:id="rId14248" display="http://football6.myfantasyleague.com/2013/detailed?L=59380&amp;W=10&amp;P=9223&amp;YEAR=2012"/>
    <hyperlink ref="P1011" r:id="rId14249" display="http://football6.myfantasyleague.com/2013/detailed?L=59380&amp;W=11&amp;P=9223&amp;YEAR=2012"/>
    <hyperlink ref="Q1011" r:id="rId14250" display="http://football6.myfantasyleague.com/2013/detailed?L=59380&amp;W=12&amp;P=9223&amp;YEAR=2012"/>
    <hyperlink ref="C1012" r:id="rId14251" tooltip="Week 1: Bye" display="http://football6.myfantasyleague.com/2013/player?L=59380&amp;P=7867"/>
    <hyperlink ref="D1012" r:id="rId14252" display="http://football6.myfantasyleague.com/2013/player?L=59380&amp;P=7867&amp;YEAR=2012"/>
    <hyperlink ref="I1012" r:id="rId14253" display="http://football6.myfantasyleague.com/2013/detailed?L=59380&amp;W=4&amp;P=7867&amp;YEAR=2012"/>
    <hyperlink ref="K1012" r:id="rId14254" display="http://football6.myfantasyleague.com/2013/detailed?L=59380&amp;W=6&amp;P=7867&amp;YEAR=2012"/>
    <hyperlink ref="L1012" r:id="rId14255" display="http://football6.myfantasyleague.com/2013/detailed?L=59380&amp;W=7&amp;P=7867&amp;YEAR=2012"/>
    <hyperlink ref="M1012" r:id="rId14256" display="http://football6.myfantasyleague.com/2013/detailed?L=59380&amp;W=8&amp;P=7867&amp;YEAR=2012"/>
    <hyperlink ref="N1012" r:id="rId14257" display="http://football6.myfantasyleague.com/2013/detailed?L=59380&amp;W=9&amp;P=7867&amp;YEAR=2012"/>
    <hyperlink ref="O1012" r:id="rId14258" display="http://football6.myfantasyleague.com/2013/detailed?L=59380&amp;W=10&amp;P=7867&amp;YEAR=2012"/>
    <hyperlink ref="P1012" r:id="rId14259" display="http://football6.myfantasyleague.com/2013/detailed?L=59380&amp;W=11&amp;P=7867&amp;YEAR=2012"/>
    <hyperlink ref="Q1012" r:id="rId14260" display="http://football6.myfantasyleague.com/2013/detailed?L=59380&amp;W=12&amp;P=7867&amp;YEAR=2012"/>
    <hyperlink ref="R1012" r:id="rId14261" display="http://football6.myfantasyleague.com/2013/detailed?L=59380&amp;W=13&amp;P=7867&amp;YEAR=2012"/>
    <hyperlink ref="S1012" r:id="rId14262" display="http://football6.myfantasyleague.com/2013/detailed?L=59380&amp;W=14&amp;P=7867&amp;YEAR=2012"/>
    <hyperlink ref="T1012" r:id="rId14263" display="http://football6.myfantasyleague.com/2013/detailed?L=59380&amp;W=15&amp;P=7867&amp;YEAR=2012"/>
    <hyperlink ref="U1012" r:id="rId14264" display="http://football6.myfantasyleague.com/2013/detailed?L=59380&amp;W=16&amp;P=7867&amp;YEAR=2012"/>
    <hyperlink ref="V1012" r:id="rId14265" display="http://football6.myfantasyleague.com/2013/detailed?L=59380&amp;W=17&amp;P=7867&amp;YEAR=2012"/>
    <hyperlink ref="C1013" r:id="rId14266" tooltip="Week 1: at Cowboys Sun 5:30 p.m. PT" display="http://football6.myfantasyleague.com/2013/player?L=59380&amp;P=9615"/>
    <hyperlink ref="D1013" r:id="rId14267" display="http://football6.myfantasyleague.com/2013/player?L=59380&amp;P=9615&amp;YEAR=2012"/>
    <hyperlink ref="F1013" r:id="rId14268" display="http://football6.myfantasyleague.com/2013/detailed?L=59380&amp;W=1&amp;P=9615&amp;YEAR=2012"/>
    <hyperlink ref="G1013" r:id="rId14269" display="http://football6.myfantasyleague.com/2013/detailed?L=59380&amp;W=2&amp;P=9615&amp;YEAR=2012"/>
    <hyperlink ref="H1013" r:id="rId14270" display="http://football6.myfantasyleague.com/2013/detailed?L=59380&amp;W=3&amp;P=9615&amp;YEAR=2012"/>
    <hyperlink ref="I1013" r:id="rId14271" display="http://football6.myfantasyleague.com/2013/detailed?L=59380&amp;W=4&amp;P=9615&amp;YEAR=2012"/>
    <hyperlink ref="J1013" r:id="rId14272" display="http://football6.myfantasyleague.com/2013/detailed?L=59380&amp;W=5&amp;P=9615&amp;YEAR=2012"/>
    <hyperlink ref="K1013" r:id="rId14273" display="http://football6.myfantasyleague.com/2013/detailed?L=59380&amp;W=6&amp;P=9615&amp;YEAR=2012"/>
    <hyperlink ref="L1013" r:id="rId14274" display="http://football6.myfantasyleague.com/2013/detailed?L=59380&amp;W=7&amp;P=9615&amp;YEAR=2012"/>
    <hyperlink ref="M1013" r:id="rId14275" display="http://football6.myfantasyleague.com/2013/detailed?L=59380&amp;W=8&amp;P=9615&amp;YEAR=2012"/>
    <hyperlink ref="O1013" r:id="rId14276" display="http://football6.myfantasyleague.com/2013/detailed?L=59380&amp;W=10&amp;P=9615&amp;YEAR=2012"/>
    <hyperlink ref="Q1013" r:id="rId14277" display="http://football6.myfantasyleague.com/2013/detailed?L=59380&amp;W=12&amp;P=9615&amp;YEAR=2012"/>
    <hyperlink ref="R1013" r:id="rId14278" display="http://football6.myfantasyleague.com/2013/detailed?L=59380&amp;W=13&amp;P=9615&amp;YEAR=2012"/>
    <hyperlink ref="S1013" r:id="rId14279" display="http://football6.myfantasyleague.com/2013/detailed?L=59380&amp;W=14&amp;P=9615&amp;YEAR=2012"/>
    <hyperlink ref="T1013" r:id="rId14280" display="http://football6.myfantasyleague.com/2013/detailed?L=59380&amp;W=15&amp;P=9615&amp;YEAR=2012"/>
    <hyperlink ref="U1013" r:id="rId14281" display="http://football6.myfantasyleague.com/2013/detailed?L=59380&amp;W=16&amp;P=9615&amp;YEAR=2012"/>
    <hyperlink ref="V1013" r:id="rId14282" display="http://football6.myfantasyleague.com/2013/detailed?L=59380&amp;W=17&amp;P=9615&amp;YEAR=2012"/>
    <hyperlink ref="C1014" r:id="rId14283" tooltip="Week 1: vs Texans Mon 7:20 p.m. PT" display="http://football6.myfantasyleague.com/2013/player?L=59380&amp;P=10317"/>
    <hyperlink ref="D1014" r:id="rId14284" display="http://football6.myfantasyleague.com/2013/player?L=59380&amp;P=10317&amp;YEAR=2012"/>
    <hyperlink ref="F1014" r:id="rId14285" display="http://football6.myfantasyleague.com/2013/detailed?L=59380&amp;W=1&amp;P=10317&amp;YEAR=2012"/>
    <hyperlink ref="H1014" r:id="rId14286" display="http://football6.myfantasyleague.com/2013/detailed?L=59380&amp;W=3&amp;P=10317&amp;YEAR=2012"/>
    <hyperlink ref="I1014" r:id="rId14287" display="http://football6.myfantasyleague.com/2013/detailed?L=59380&amp;W=4&amp;P=10317&amp;YEAR=2012"/>
    <hyperlink ref="J1014" r:id="rId14288" display="http://football6.myfantasyleague.com/2013/detailed?L=59380&amp;W=5&amp;P=10317&amp;YEAR=2012"/>
    <hyperlink ref="L1014" r:id="rId14289" display="http://football6.myfantasyleague.com/2013/detailed?L=59380&amp;W=7&amp;P=10317&amp;YEAR=2012"/>
    <hyperlink ref="M1014" r:id="rId14290" display="http://football6.myfantasyleague.com/2013/detailed?L=59380&amp;W=8&amp;P=10317&amp;YEAR=2012"/>
    <hyperlink ref="N1014" r:id="rId14291" display="http://football6.myfantasyleague.com/2013/detailed?L=59380&amp;W=9&amp;P=10317&amp;YEAR=2012"/>
    <hyperlink ref="O1014" r:id="rId14292" display="http://football6.myfantasyleague.com/2013/detailed?L=59380&amp;W=10&amp;P=10317&amp;YEAR=2012"/>
    <hyperlink ref="P1014" r:id="rId14293" display="http://football6.myfantasyleague.com/2013/detailed?L=59380&amp;W=11&amp;P=10317&amp;YEAR=2012"/>
    <hyperlink ref="Q1014" r:id="rId14294" display="http://football6.myfantasyleague.com/2013/detailed?L=59380&amp;W=12&amp;P=10317&amp;YEAR=2012"/>
    <hyperlink ref="R1014" r:id="rId14295" display="http://football6.myfantasyleague.com/2013/detailed?L=59380&amp;W=13&amp;P=10317&amp;YEAR=2012"/>
    <hyperlink ref="S1014" r:id="rId14296" display="http://football6.myfantasyleague.com/2013/detailed?L=59380&amp;W=14&amp;P=10317&amp;YEAR=2012"/>
    <hyperlink ref="T1014" r:id="rId14297" display="http://football6.myfantasyleague.com/2013/detailed?L=59380&amp;W=15&amp;P=10317&amp;YEAR=2012"/>
    <hyperlink ref="U1014" r:id="rId14298" display="http://football6.myfantasyleague.com/2013/detailed?L=59380&amp;W=16&amp;P=10317&amp;YEAR=2012"/>
    <hyperlink ref="V1014" r:id="rId14299" display="http://football6.myfantasyleague.com/2013/detailed?L=59380&amp;W=17&amp;P=10317&amp;YEAR=2012"/>
    <hyperlink ref="C1015" r:id="rId14300" tooltip="Week 1: at Browns Sun 10:00 a.m. PT" display="http://football6.myfantasyleague.com/2013/player?L=59380&amp;P=8156"/>
    <hyperlink ref="D1015" r:id="rId14301" display="http://football6.myfantasyleague.com/2013/player?L=59380&amp;P=8156&amp;YEAR=2012"/>
    <hyperlink ref="F1015" r:id="rId14302" display="http://football6.myfantasyleague.com/2013/detailed?L=59380&amp;W=1&amp;P=8156&amp;YEAR=2012"/>
    <hyperlink ref="G1015" r:id="rId14303" display="http://football6.myfantasyleague.com/2013/detailed?L=59380&amp;W=2&amp;P=8156&amp;YEAR=2012"/>
    <hyperlink ref="H1015" r:id="rId14304" display="http://football6.myfantasyleague.com/2013/detailed?L=59380&amp;W=3&amp;P=8156&amp;YEAR=2012"/>
    <hyperlink ref="I1015" r:id="rId14305" display="http://football6.myfantasyleague.com/2013/detailed?L=59380&amp;W=4&amp;P=8156&amp;YEAR=2012"/>
    <hyperlink ref="J1015" r:id="rId14306" display="http://football6.myfantasyleague.com/2013/detailed?L=59380&amp;W=5&amp;P=8156&amp;YEAR=2012"/>
    <hyperlink ref="S1015" r:id="rId14307" display="http://football6.myfantasyleague.com/2013/detailed?L=59380&amp;W=14&amp;P=8156&amp;YEAR=2012"/>
    <hyperlink ref="T1015" r:id="rId14308" display="http://football6.myfantasyleague.com/2013/detailed?L=59380&amp;W=15&amp;P=8156&amp;YEAR=2012"/>
    <hyperlink ref="U1015" r:id="rId14309" display="http://football6.myfantasyleague.com/2013/detailed?L=59380&amp;W=16&amp;P=8156&amp;YEAR=2012"/>
    <hyperlink ref="V1015" r:id="rId14310" display="http://football6.myfantasyleague.com/2013/detailed?L=59380&amp;W=17&amp;P=8156&amp;YEAR=2012"/>
    <hyperlink ref="C1016" r:id="rId14311" tooltip="Week 1: at Cowboys Sun 5:30 p.m. PT" display="http://football6.myfantasyleague.com/2013/player?L=59380&amp;P=7843"/>
    <hyperlink ref="D1016" r:id="rId14312" display="http://football6.myfantasyleague.com/2013/player?L=59380&amp;P=7843&amp;YEAR=2012"/>
    <hyperlink ref="N1016" r:id="rId14313" display="http://football6.myfantasyleague.com/2013/detailed?L=59380&amp;W=9&amp;P=7843&amp;YEAR=2012"/>
    <hyperlink ref="O1016" r:id="rId14314" display="http://football6.myfantasyleague.com/2013/detailed?L=59380&amp;W=10&amp;P=7843&amp;YEAR=2012"/>
    <hyperlink ref="P1016" r:id="rId14315" display="http://football6.myfantasyleague.com/2013/detailed?L=59380&amp;W=11&amp;P=7843&amp;YEAR=2012"/>
    <hyperlink ref="Q1016" r:id="rId14316" display="http://football6.myfantasyleague.com/2013/detailed?L=59380&amp;W=12&amp;P=7843&amp;YEAR=2012"/>
    <hyperlink ref="R1016" r:id="rId14317" display="http://football6.myfantasyleague.com/2013/detailed?L=59380&amp;W=13&amp;P=7843&amp;YEAR=2012"/>
    <hyperlink ref="C1017" r:id="rId14318" tooltip="Week 1: vs Eagles Mon 4:10 p.m. PT" display="http://football6.myfantasyleague.com/2013/player?L=59380&amp;P=10394"/>
    <hyperlink ref="D1017" r:id="rId14319" display="http://football6.myfantasyleague.com/2013/player?L=59380&amp;P=10394&amp;YEAR=2012"/>
    <hyperlink ref="F1017" r:id="rId14320" display="http://football6.myfantasyleague.com/2013/detailed?L=59380&amp;W=1&amp;P=10394&amp;YEAR=2012"/>
    <hyperlink ref="G1017" r:id="rId14321" display="http://football6.myfantasyleague.com/2013/detailed?L=59380&amp;W=2&amp;P=10394&amp;YEAR=2012"/>
    <hyperlink ref="H1017" r:id="rId14322" display="http://football6.myfantasyleague.com/2013/detailed?L=59380&amp;W=3&amp;P=10394&amp;YEAR=2012"/>
    <hyperlink ref="I1017" r:id="rId14323" display="http://football6.myfantasyleague.com/2013/detailed?L=59380&amp;W=4&amp;P=10394&amp;YEAR=2012"/>
    <hyperlink ref="J1017" r:id="rId14324" display="http://football6.myfantasyleague.com/2013/detailed?L=59380&amp;W=5&amp;P=10394&amp;YEAR=2012"/>
    <hyperlink ref="K1017" r:id="rId14325" display="http://football6.myfantasyleague.com/2013/detailed?L=59380&amp;W=6&amp;P=10394&amp;YEAR=2012"/>
    <hyperlink ref="L1017" r:id="rId14326" display="http://football6.myfantasyleague.com/2013/detailed?L=59380&amp;W=7&amp;P=10394&amp;YEAR=2012"/>
    <hyperlink ref="M1017" r:id="rId14327" display="http://football6.myfantasyleague.com/2013/detailed?L=59380&amp;W=8&amp;P=10394&amp;YEAR=2012"/>
    <hyperlink ref="N1017" r:id="rId14328" display="http://football6.myfantasyleague.com/2013/detailed?L=59380&amp;W=9&amp;P=10394&amp;YEAR=2012"/>
    <hyperlink ref="P1017" r:id="rId14329" display="http://football6.myfantasyleague.com/2013/detailed?L=59380&amp;W=11&amp;P=10394&amp;YEAR=2012"/>
    <hyperlink ref="Q1017" r:id="rId14330" display="http://football6.myfantasyleague.com/2013/detailed?L=59380&amp;W=12&amp;P=10394&amp;YEAR=2012"/>
    <hyperlink ref="R1017" r:id="rId14331" display="http://football6.myfantasyleague.com/2013/detailed?L=59380&amp;W=13&amp;P=10394&amp;YEAR=2012"/>
    <hyperlink ref="S1017" r:id="rId14332" display="http://football6.myfantasyleague.com/2013/detailed?L=59380&amp;W=14&amp;P=10394&amp;YEAR=2012"/>
    <hyperlink ref="T1017" r:id="rId14333" display="http://football6.myfantasyleague.com/2013/detailed?L=59380&amp;W=15&amp;P=10394&amp;YEAR=2012"/>
    <hyperlink ref="U1017" r:id="rId14334" display="http://football6.myfantasyleague.com/2013/detailed?L=59380&amp;W=16&amp;P=10394&amp;YEAR=2012"/>
    <hyperlink ref="V1017" r:id="rId14335" display="http://football6.myfantasyleague.com/2013/detailed?L=59380&amp;W=17&amp;P=10394&amp;YEAR=2012"/>
    <hyperlink ref="C1018" r:id="rId14336" tooltip="Week 1: vs Eagles Mon 4:10 p.m. PT" display="http://football6.myfantasyleague.com/2013/player?L=59380&amp;P=10123"/>
    <hyperlink ref="D1018" r:id="rId14337" display="http://football6.myfantasyleague.com/2013/player?L=59380&amp;P=10123&amp;YEAR=2012"/>
    <hyperlink ref="F1018" r:id="rId14338" display="http://football6.myfantasyleague.com/2013/detailed?L=59380&amp;W=1&amp;P=10123&amp;YEAR=2012"/>
    <hyperlink ref="G1018" r:id="rId14339" display="http://football6.myfantasyleague.com/2013/detailed?L=59380&amp;W=2&amp;P=10123&amp;YEAR=2012"/>
    <hyperlink ref="H1018" r:id="rId14340" display="http://football6.myfantasyleague.com/2013/detailed?L=59380&amp;W=3&amp;P=10123&amp;YEAR=2012"/>
    <hyperlink ref="I1018" r:id="rId14341" display="http://football6.myfantasyleague.com/2013/detailed?L=59380&amp;W=4&amp;P=10123&amp;YEAR=2012"/>
    <hyperlink ref="J1018" r:id="rId14342" display="http://football6.myfantasyleague.com/2013/detailed?L=59380&amp;W=5&amp;P=10123&amp;YEAR=2012"/>
    <hyperlink ref="K1018" r:id="rId14343" display="http://football6.myfantasyleague.com/2013/detailed?L=59380&amp;W=6&amp;P=10123&amp;YEAR=2012"/>
    <hyperlink ref="L1018" r:id="rId14344" display="http://football6.myfantasyleague.com/2013/detailed?L=59380&amp;W=7&amp;P=10123&amp;YEAR=2012"/>
    <hyperlink ref="M1018" r:id="rId14345" display="http://football6.myfantasyleague.com/2013/detailed?L=59380&amp;W=8&amp;P=10123&amp;YEAR=2012"/>
    <hyperlink ref="N1018" r:id="rId14346" display="http://football6.myfantasyleague.com/2013/detailed?L=59380&amp;W=9&amp;P=10123&amp;YEAR=2012"/>
    <hyperlink ref="P1018" r:id="rId14347" display="http://football6.myfantasyleague.com/2013/detailed?L=59380&amp;W=11&amp;P=10123&amp;YEAR=2012"/>
    <hyperlink ref="Q1018" r:id="rId14348" display="http://football6.myfantasyleague.com/2013/detailed?L=59380&amp;W=12&amp;P=10123&amp;YEAR=2012"/>
    <hyperlink ref="R1018" r:id="rId14349" display="http://football6.myfantasyleague.com/2013/detailed?L=59380&amp;W=13&amp;P=10123&amp;YEAR=2012"/>
    <hyperlink ref="S1018" r:id="rId14350" display="http://football6.myfantasyleague.com/2013/detailed?L=59380&amp;W=14&amp;P=10123&amp;YEAR=2012"/>
    <hyperlink ref="T1018" r:id="rId14351" display="http://football6.myfantasyleague.com/2013/detailed?L=59380&amp;W=15&amp;P=10123&amp;YEAR=2012"/>
    <hyperlink ref="U1018" r:id="rId14352" display="http://football6.myfantasyleague.com/2013/detailed?L=59380&amp;W=16&amp;P=10123&amp;YEAR=2012"/>
    <hyperlink ref="V1018" r:id="rId14353" display="http://football6.myfantasyleague.com/2013/detailed?L=59380&amp;W=17&amp;P=10123&amp;YEAR=2012"/>
    <hyperlink ref="C1019" r:id="rId14354" tooltip="Week 1: vs Titans Sun 10:00 a.m. PT" display="http://football6.myfantasyleague.com/2013/player?L=59380&amp;P=10915"/>
    <hyperlink ref="D1019" r:id="rId14355" display="http://football6.myfantasyleague.com/2013/player?L=59380&amp;P=10915&amp;YEAR=2012"/>
    <hyperlink ref="F1019" r:id="rId14356" display="http://football6.myfantasyleague.com/2013/detailed?L=59380&amp;W=1&amp;P=10915&amp;YEAR=2012"/>
    <hyperlink ref="G1019" r:id="rId14357" display="http://football6.myfantasyleague.com/2013/detailed?L=59380&amp;W=2&amp;P=10915&amp;YEAR=2012"/>
    <hyperlink ref="H1019" r:id="rId14358" display="http://football6.myfantasyleague.com/2013/detailed?L=59380&amp;W=3&amp;P=10915&amp;YEAR=2012"/>
    <hyperlink ref="J1019" r:id="rId14359" display="http://football6.myfantasyleague.com/2013/detailed?L=59380&amp;W=5&amp;P=10915&amp;YEAR=2012"/>
    <hyperlink ref="K1019" r:id="rId14360" display="http://football6.myfantasyleague.com/2013/detailed?L=59380&amp;W=6&amp;P=10915&amp;YEAR=2012"/>
    <hyperlink ref="L1019" r:id="rId14361" display="http://football6.myfantasyleague.com/2013/detailed?L=59380&amp;W=7&amp;P=10915&amp;YEAR=2012"/>
    <hyperlink ref="M1019" r:id="rId14362" display="http://football6.myfantasyleague.com/2013/detailed?L=59380&amp;W=8&amp;P=10915&amp;YEAR=2012"/>
    <hyperlink ref="N1019" r:id="rId14363" display="http://football6.myfantasyleague.com/2013/detailed?L=59380&amp;W=9&amp;P=10915&amp;YEAR=2012"/>
    <hyperlink ref="O1019" r:id="rId14364" display="http://football6.myfantasyleague.com/2013/detailed?L=59380&amp;W=10&amp;P=10915&amp;YEAR=2012"/>
    <hyperlink ref="P1019" r:id="rId14365" display="http://football6.myfantasyleague.com/2013/detailed?L=59380&amp;W=11&amp;P=10915&amp;YEAR=2012"/>
    <hyperlink ref="Q1019" r:id="rId14366" display="http://football6.myfantasyleague.com/2013/detailed?L=59380&amp;W=12&amp;P=10915&amp;YEAR=2012"/>
    <hyperlink ref="R1019" r:id="rId14367" display="http://football6.myfantasyleague.com/2013/detailed?L=59380&amp;W=13&amp;P=10915&amp;YEAR=2012"/>
    <hyperlink ref="S1019" r:id="rId14368" display="http://football6.myfantasyleague.com/2013/detailed?L=59380&amp;W=14&amp;P=10915&amp;YEAR=2012"/>
    <hyperlink ref="T1019" r:id="rId14369" display="http://football6.myfantasyleague.com/2013/detailed?L=59380&amp;W=15&amp;P=10915&amp;YEAR=2012"/>
    <hyperlink ref="U1019" r:id="rId14370" display="http://football6.myfantasyleague.com/2013/detailed?L=59380&amp;W=16&amp;P=10915&amp;YEAR=2012"/>
    <hyperlink ref="V1019" r:id="rId14371" display="http://football6.myfantasyleague.com/2013/detailed?L=59380&amp;W=17&amp;P=10915&amp;YEAR=2012"/>
    <hyperlink ref="C1020" r:id="rId14372" tooltip="Week 1: at Cowboys Sun 5:30 p.m. PT" display="http://football6.myfantasyleague.com/2013/player?L=59380&amp;P=10529"/>
    <hyperlink ref="D1020" r:id="rId14373" display="http://football6.myfantasyleague.com/2013/player?L=59380&amp;P=10529&amp;YEAR=2012"/>
    <hyperlink ref="F1020" r:id="rId14374" display="http://football6.myfantasyleague.com/2013/detailed?L=59380&amp;W=1&amp;P=10529&amp;YEAR=2012"/>
    <hyperlink ref="G1020" r:id="rId14375" display="http://football6.myfantasyleague.com/2013/detailed?L=59380&amp;W=2&amp;P=10529&amp;YEAR=2012"/>
    <hyperlink ref="H1020" r:id="rId14376" display="http://football6.myfantasyleague.com/2013/detailed?L=59380&amp;W=3&amp;P=10529&amp;YEAR=2012"/>
    <hyperlink ref="I1020" r:id="rId14377" display="http://football6.myfantasyleague.com/2013/detailed?L=59380&amp;W=4&amp;P=10529&amp;YEAR=2012"/>
    <hyperlink ref="J1020" r:id="rId14378" display="http://football6.myfantasyleague.com/2013/detailed?L=59380&amp;W=5&amp;P=10529&amp;YEAR=2012"/>
    <hyperlink ref="K1020" r:id="rId14379" display="http://football6.myfantasyleague.com/2013/detailed?L=59380&amp;W=6&amp;P=10529&amp;YEAR=2012"/>
    <hyperlink ref="L1020" r:id="rId14380" display="http://football6.myfantasyleague.com/2013/detailed?L=59380&amp;W=7&amp;P=10529&amp;YEAR=2012"/>
    <hyperlink ref="M1020" r:id="rId14381" display="http://football6.myfantasyleague.com/2013/detailed?L=59380&amp;W=8&amp;P=10529&amp;YEAR=2012"/>
    <hyperlink ref="N1020" r:id="rId14382" display="http://football6.myfantasyleague.com/2013/detailed?L=59380&amp;W=9&amp;P=10529&amp;YEAR=2012"/>
    <hyperlink ref="O1020" r:id="rId14383" display="http://football6.myfantasyleague.com/2013/detailed?L=59380&amp;W=10&amp;P=10529&amp;YEAR=2012"/>
    <hyperlink ref="Q1020" r:id="rId14384" display="http://football6.myfantasyleague.com/2013/detailed?L=59380&amp;W=12&amp;P=10529&amp;YEAR=2012"/>
    <hyperlink ref="R1020" r:id="rId14385" display="http://football6.myfantasyleague.com/2013/detailed?L=59380&amp;W=13&amp;P=10529&amp;YEAR=2012"/>
    <hyperlink ref="S1020" r:id="rId14386" display="http://football6.myfantasyleague.com/2013/detailed?L=59380&amp;W=14&amp;P=10529&amp;YEAR=2012"/>
    <hyperlink ref="T1020" r:id="rId14387" display="http://football6.myfantasyleague.com/2013/detailed?L=59380&amp;W=15&amp;P=10529&amp;YEAR=2012"/>
    <hyperlink ref="U1020" r:id="rId14388" display="http://football6.myfantasyleague.com/2013/detailed?L=59380&amp;W=16&amp;P=10529&amp;YEAR=2012"/>
    <hyperlink ref="V1020" r:id="rId14389" display="http://football6.myfantasyleague.com/2013/detailed?L=59380&amp;W=17&amp;P=10529&amp;YEAR=2012"/>
    <hyperlink ref="C1021" r:id="rId14390" tooltip="Week 1: vs Cardinals Sun 1:25 p.m. PT" display="http://football6.myfantasyleague.com/2013/player?L=59380&amp;P=10718"/>
    <hyperlink ref="D1021" r:id="rId14391" display="http://football6.myfantasyleague.com/2013/player?L=59380&amp;P=10718&amp;YEAR=2012"/>
    <hyperlink ref="F1021" r:id="rId14392" display="http://football6.myfantasyleague.com/2013/detailed?L=59380&amp;W=1&amp;P=10718&amp;YEAR=2012"/>
    <hyperlink ref="G1021" r:id="rId14393" display="http://football6.myfantasyleague.com/2013/detailed?L=59380&amp;W=2&amp;P=10718&amp;YEAR=2012"/>
    <hyperlink ref="H1021" r:id="rId14394" display="http://football6.myfantasyleague.com/2013/detailed?L=59380&amp;W=3&amp;P=10718&amp;YEAR=2012"/>
    <hyperlink ref="J1021" r:id="rId14395" display="http://football6.myfantasyleague.com/2013/detailed?L=59380&amp;W=5&amp;P=10718&amp;YEAR=2012"/>
    <hyperlink ref="K1021" r:id="rId14396" display="http://football6.myfantasyleague.com/2013/detailed?L=59380&amp;W=6&amp;P=10718&amp;YEAR=2012"/>
    <hyperlink ref="L1021" r:id="rId14397" display="http://football6.myfantasyleague.com/2013/detailed?L=59380&amp;W=7&amp;P=10718&amp;YEAR=2012"/>
    <hyperlink ref="M1021" r:id="rId14398" display="http://football6.myfantasyleague.com/2013/detailed?L=59380&amp;W=8&amp;P=10718&amp;YEAR=2012"/>
    <hyperlink ref="O1021" r:id="rId14399" display="http://football6.myfantasyleague.com/2013/detailed?L=59380&amp;W=10&amp;P=10718&amp;YEAR=2012"/>
    <hyperlink ref="P1021" r:id="rId14400" display="http://football6.myfantasyleague.com/2013/detailed?L=59380&amp;W=11&amp;P=10718&amp;YEAR=2012"/>
    <hyperlink ref="Q1021" r:id="rId14401" display="http://football6.myfantasyleague.com/2013/detailed?L=59380&amp;W=12&amp;P=10718&amp;YEAR=2012"/>
    <hyperlink ref="R1021" r:id="rId14402" display="http://football6.myfantasyleague.com/2013/detailed?L=59380&amp;W=13&amp;P=10718&amp;YEAR=2012"/>
    <hyperlink ref="S1021" r:id="rId14403" display="http://football6.myfantasyleague.com/2013/detailed?L=59380&amp;W=14&amp;P=10718&amp;YEAR=2012"/>
    <hyperlink ref="T1021" r:id="rId14404" display="http://football6.myfantasyleague.com/2013/detailed?L=59380&amp;W=15&amp;P=10718&amp;YEAR=2012"/>
    <hyperlink ref="U1021" r:id="rId14405" display="http://football6.myfantasyleague.com/2013/detailed?L=59380&amp;W=16&amp;P=10718&amp;YEAR=2012"/>
    <hyperlink ref="V1021" r:id="rId14406" display="http://football6.myfantasyleague.com/2013/detailed?L=59380&amp;W=17&amp;P=10718&amp;YEAR=2012"/>
    <hyperlink ref="W1021" r:id="rId14407" tooltip="Franchise home page" display="http://football6.myfantasyleague.com/2013/options?L=59380&amp;F=0011&amp;O=07"/>
    <hyperlink ref="C1022" r:id="rId14408" tooltip="Week 1: at Bears Sun 10:00 a.m. PT" display="http://football6.myfantasyleague.com/2013/player?L=59380&amp;P=9616"/>
    <hyperlink ref="D1022" r:id="rId14409" display="http://football6.myfantasyleague.com/2013/player?L=59380&amp;P=9616&amp;YEAR=2012"/>
    <hyperlink ref="F1022" r:id="rId14410" display="http://football6.myfantasyleague.com/2013/detailed?L=59380&amp;W=1&amp;P=9616&amp;YEAR=2012"/>
    <hyperlink ref="G1022" r:id="rId14411" display="http://football6.myfantasyleague.com/2013/detailed?L=59380&amp;W=2&amp;P=9616&amp;YEAR=2012"/>
    <hyperlink ref="H1022" r:id="rId14412" display="http://football6.myfantasyleague.com/2013/detailed?L=59380&amp;W=3&amp;P=9616&amp;YEAR=2012"/>
    <hyperlink ref="I1022" r:id="rId14413" display="http://football6.myfantasyleague.com/2013/detailed?L=59380&amp;W=4&amp;P=9616&amp;YEAR=2012"/>
    <hyperlink ref="J1022" r:id="rId14414" display="http://football6.myfantasyleague.com/2013/detailed?L=59380&amp;W=5&amp;P=9616&amp;YEAR=2012"/>
    <hyperlink ref="K1022" r:id="rId14415" display="http://football6.myfantasyleague.com/2013/detailed?L=59380&amp;W=6&amp;P=9616&amp;YEAR=2012"/>
    <hyperlink ref="L1022" r:id="rId14416" display="http://football6.myfantasyleague.com/2013/detailed?L=59380&amp;W=7&amp;P=9616&amp;YEAR=2012"/>
    <hyperlink ref="N1022" r:id="rId14417" display="http://football6.myfantasyleague.com/2013/detailed?L=59380&amp;W=9&amp;P=9616&amp;YEAR=2012"/>
    <hyperlink ref="O1022" r:id="rId14418" display="http://football6.myfantasyleague.com/2013/detailed?L=59380&amp;W=10&amp;P=9616&amp;YEAR=2012"/>
    <hyperlink ref="P1022" r:id="rId14419" display="http://football6.myfantasyleague.com/2013/detailed?L=59380&amp;W=11&amp;P=9616&amp;YEAR=2012"/>
    <hyperlink ref="Q1022" r:id="rId14420" display="http://football6.myfantasyleague.com/2013/detailed?L=59380&amp;W=12&amp;P=9616&amp;YEAR=2012"/>
    <hyperlink ref="R1022" r:id="rId14421" display="http://football6.myfantasyleague.com/2013/detailed?L=59380&amp;W=13&amp;P=9616&amp;YEAR=2012"/>
    <hyperlink ref="U1022" r:id="rId14422" display="http://football6.myfantasyleague.com/2013/detailed?L=59380&amp;W=16&amp;P=9616&amp;YEAR=2012"/>
    <hyperlink ref="V1022" r:id="rId14423" display="http://football6.myfantasyleague.com/2013/detailed?L=59380&amp;W=17&amp;P=9616&amp;YEAR=2012"/>
    <hyperlink ref="C1023" r:id="rId14424" tooltip="Week 1: at Bears Sun 10:00 a.m. PT" display="http://football6.myfantasyleague.com/2013/player?L=59380&amp;P=8364"/>
    <hyperlink ref="D1023" r:id="rId14425" display="http://football6.myfantasyleague.com/2013/player?L=59380&amp;P=8364&amp;YEAR=2012"/>
    <hyperlink ref="F1023" r:id="rId14426" display="http://football6.myfantasyleague.com/2013/detailed?L=59380&amp;W=1&amp;P=8364&amp;YEAR=2012"/>
    <hyperlink ref="G1023" r:id="rId14427" display="http://football6.myfantasyleague.com/2013/detailed?L=59380&amp;W=2&amp;P=8364&amp;YEAR=2012"/>
    <hyperlink ref="H1023" r:id="rId14428" display="http://football6.myfantasyleague.com/2013/detailed?L=59380&amp;W=3&amp;P=8364&amp;YEAR=2012"/>
    <hyperlink ref="I1023" r:id="rId14429" display="http://football6.myfantasyleague.com/2013/detailed?L=59380&amp;W=4&amp;P=8364&amp;YEAR=2012"/>
    <hyperlink ref="J1023" r:id="rId14430" display="http://football6.myfantasyleague.com/2013/detailed?L=59380&amp;W=5&amp;P=8364&amp;YEAR=2012"/>
    <hyperlink ref="K1023" r:id="rId14431" display="http://football6.myfantasyleague.com/2013/detailed?L=59380&amp;W=6&amp;P=8364&amp;YEAR=2012"/>
    <hyperlink ref="L1023" r:id="rId14432" display="http://football6.myfantasyleague.com/2013/detailed?L=59380&amp;W=7&amp;P=8364&amp;YEAR=2012"/>
    <hyperlink ref="N1023" r:id="rId14433" display="http://football6.myfantasyleague.com/2013/detailed?L=59380&amp;W=9&amp;P=8364&amp;YEAR=2012"/>
    <hyperlink ref="O1023" r:id="rId14434" display="http://football6.myfantasyleague.com/2013/detailed?L=59380&amp;W=10&amp;P=8364&amp;YEAR=2012"/>
    <hyperlink ref="P1023" r:id="rId14435" display="http://football6.myfantasyleague.com/2013/detailed?L=59380&amp;W=11&amp;P=8364&amp;YEAR=2012"/>
    <hyperlink ref="Q1023" r:id="rId14436" display="http://football6.myfantasyleague.com/2013/detailed?L=59380&amp;W=12&amp;P=8364&amp;YEAR=2012"/>
    <hyperlink ref="R1023" r:id="rId14437" display="http://football6.myfantasyleague.com/2013/detailed?L=59380&amp;W=13&amp;P=8364&amp;YEAR=2012"/>
    <hyperlink ref="S1023" r:id="rId14438" display="http://football6.myfantasyleague.com/2013/detailed?L=59380&amp;W=14&amp;P=8364&amp;YEAR=2012"/>
    <hyperlink ref="T1023" r:id="rId14439" display="http://football6.myfantasyleague.com/2013/detailed?L=59380&amp;W=15&amp;P=8364&amp;YEAR=2012"/>
    <hyperlink ref="U1023" r:id="rId14440" display="http://football6.myfantasyleague.com/2013/detailed?L=59380&amp;W=16&amp;P=8364&amp;YEAR=2012"/>
    <hyperlink ref="V1023" r:id="rId14441" display="http://football6.myfantasyleague.com/2013/detailed?L=59380&amp;W=17&amp;P=8364&amp;YEAR=2012"/>
    <hyperlink ref="C1024" r:id="rId14442" tooltip="Week 1: vs Bengals Sun 10:00 a.m. PT" display="http://football6.myfantasyleague.com/2013/player?L=59380&amp;P=6510"/>
    <hyperlink ref="D1024" r:id="rId14443" display="http://football6.myfantasyleague.com/2013/player?L=59380&amp;P=6510&amp;YEAR=2012"/>
    <hyperlink ref="F1024" r:id="rId14444" display="http://football6.myfantasyleague.com/2013/detailed?L=59380&amp;W=1&amp;P=6510&amp;YEAR=2012"/>
    <hyperlink ref="G1024" r:id="rId14445" display="http://football6.myfantasyleague.com/2013/detailed?L=59380&amp;W=2&amp;P=6510&amp;YEAR=2012"/>
    <hyperlink ref="H1024" r:id="rId14446" display="http://football6.myfantasyleague.com/2013/detailed?L=59380&amp;W=3&amp;P=6510&amp;YEAR=2012"/>
    <hyperlink ref="I1024" r:id="rId14447" display="http://football6.myfantasyleague.com/2013/detailed?L=59380&amp;W=4&amp;P=6510&amp;YEAR=2012"/>
    <hyperlink ref="J1024" r:id="rId14448" display="http://football6.myfantasyleague.com/2013/detailed?L=59380&amp;W=5&amp;P=6510&amp;YEAR=2012"/>
    <hyperlink ref="L1024" r:id="rId14449" display="http://football6.myfantasyleague.com/2013/detailed?L=59380&amp;W=7&amp;P=6510&amp;YEAR=2012"/>
    <hyperlink ref="M1024" r:id="rId14450" display="http://football6.myfantasyleague.com/2013/detailed?L=59380&amp;W=8&amp;P=6510&amp;YEAR=2012"/>
    <hyperlink ref="N1024" r:id="rId14451" display="http://football6.myfantasyleague.com/2013/detailed?L=59380&amp;W=9&amp;P=6510&amp;YEAR=2012"/>
    <hyperlink ref="O1024" r:id="rId14452" display="http://football6.myfantasyleague.com/2013/detailed?L=59380&amp;W=10&amp;P=6510&amp;YEAR=2012"/>
    <hyperlink ref="P1024" r:id="rId14453" display="http://football6.myfantasyleague.com/2013/detailed?L=59380&amp;W=11&amp;P=6510&amp;YEAR=2012"/>
    <hyperlink ref="Q1024" r:id="rId14454" display="http://football6.myfantasyleague.com/2013/detailed?L=59380&amp;W=12&amp;P=6510&amp;YEAR=2012"/>
    <hyperlink ref="R1024" r:id="rId14455" display="http://football6.myfantasyleague.com/2013/detailed?L=59380&amp;W=13&amp;P=6510&amp;YEAR=2012"/>
    <hyperlink ref="S1024" r:id="rId14456" display="http://football6.myfantasyleague.com/2013/detailed?L=59380&amp;W=14&amp;P=6510&amp;YEAR=2012"/>
    <hyperlink ref="T1024" r:id="rId14457" display="http://football6.myfantasyleague.com/2013/detailed?L=59380&amp;W=15&amp;P=6510&amp;YEAR=2012"/>
    <hyperlink ref="U1024" r:id="rId14458" display="http://football6.myfantasyleague.com/2013/detailed?L=59380&amp;W=16&amp;P=6510&amp;YEAR=2012"/>
    <hyperlink ref="V1024" r:id="rId14459" display="http://football6.myfantasyleague.com/2013/detailed?L=59380&amp;W=17&amp;P=6510&amp;YEAR=2012"/>
    <hyperlink ref="W1024" r:id="rId14460" tooltip="Franchise home page" display="http://football6.myfantasyleague.com/2013/options?L=59380&amp;F=0011&amp;O=07"/>
    <hyperlink ref="C1025" r:id="rId14461" tooltip="Week 1: Bye" display="http://football6.myfantasyleague.com/2013/player?L=59380&amp;P=8399"/>
    <hyperlink ref="D1025" r:id="rId14462" display="http://football6.myfantasyleague.com/2013/player?L=59380&amp;P=8399&amp;YEAR=2012"/>
    <hyperlink ref="O1025" r:id="rId14463" display="http://football6.myfantasyleague.com/2013/detailed?L=59380&amp;W=10&amp;P=8399&amp;YEAR=2012"/>
    <hyperlink ref="P1025" r:id="rId14464" display="http://football6.myfantasyleague.com/2013/detailed?L=59380&amp;W=11&amp;P=8399&amp;YEAR=2012"/>
    <hyperlink ref="Q1025" r:id="rId14465" display="http://football6.myfantasyleague.com/2013/detailed?L=59380&amp;W=12&amp;P=8399&amp;YEAR=2012"/>
    <hyperlink ref="U1025" r:id="rId14466" display="http://football6.myfantasyleague.com/2013/detailed?L=59380&amp;W=16&amp;P=8399&amp;YEAR=2012"/>
    <hyperlink ref="V1025" r:id="rId14467" display="http://football6.myfantasyleague.com/2013/detailed?L=59380&amp;W=17&amp;P=8399&amp;YEAR=2012"/>
    <hyperlink ref="C1026" r:id="rId14468" tooltip="Week 1: at 49ers Sun 1:25 p.m. PT" display="http://football6.myfantasyleague.com/2013/player?L=59380&amp;P=10750"/>
    <hyperlink ref="D1026" r:id="rId14469" display="http://football6.myfantasyleague.com/2013/player?L=59380&amp;P=10750&amp;YEAR=2012"/>
    <hyperlink ref="F1026" r:id="rId14470" display="http://football6.myfantasyleague.com/2013/detailed?L=59380&amp;W=1&amp;P=10750&amp;YEAR=2012"/>
    <hyperlink ref="G1026" r:id="rId14471" display="http://football6.myfantasyleague.com/2013/detailed?L=59380&amp;W=2&amp;P=10750&amp;YEAR=2012"/>
    <hyperlink ref="H1026" r:id="rId14472" display="http://football6.myfantasyleague.com/2013/detailed?L=59380&amp;W=3&amp;P=10750&amp;YEAR=2012"/>
    <hyperlink ref="I1026" r:id="rId14473" display="http://football6.myfantasyleague.com/2013/detailed?L=59380&amp;W=4&amp;P=10750&amp;YEAR=2012"/>
    <hyperlink ref="J1026" r:id="rId14474" display="http://football6.myfantasyleague.com/2013/detailed?L=59380&amp;W=5&amp;P=10750&amp;YEAR=2012"/>
    <hyperlink ref="K1026" r:id="rId14475" display="http://football6.myfantasyleague.com/2013/detailed?L=59380&amp;W=6&amp;P=10750&amp;YEAR=2012"/>
    <hyperlink ref="C1027" r:id="rId14476" tooltip="Week 1: at Saints Sun 10:00 a.m. PT" display="http://football6.myfantasyleague.com/2013/player?L=59380&amp;P=9919"/>
    <hyperlink ref="D1027" r:id="rId14477" display="http://football6.myfantasyleague.com/2013/player?L=59380&amp;P=9919&amp;YEAR=2012"/>
    <hyperlink ref="M1027" r:id="rId14478" display="http://football6.myfantasyleague.com/2013/detailed?L=59380&amp;W=8&amp;P=9919&amp;YEAR=2012"/>
    <hyperlink ref="N1027" r:id="rId14479" display="http://football6.myfantasyleague.com/2013/detailed?L=59380&amp;W=9&amp;P=9919&amp;YEAR=2012"/>
    <hyperlink ref="O1027" r:id="rId14480" display="http://football6.myfantasyleague.com/2013/detailed?L=59380&amp;W=10&amp;P=9919&amp;YEAR=2012"/>
    <hyperlink ref="P1027" r:id="rId14481" display="http://football6.myfantasyleague.com/2013/detailed?L=59380&amp;W=11&amp;P=9919&amp;YEAR=2012"/>
    <hyperlink ref="Q1027" r:id="rId14482" display="http://football6.myfantasyleague.com/2013/detailed?L=59380&amp;W=12&amp;P=9919&amp;YEAR=2012"/>
    <hyperlink ref="R1027" r:id="rId14483" display="http://football6.myfantasyleague.com/2013/detailed?L=59380&amp;W=13&amp;P=9919&amp;YEAR=2012"/>
    <hyperlink ref="S1027" r:id="rId14484" display="http://football6.myfantasyleague.com/2013/detailed?L=59380&amp;W=14&amp;P=9919&amp;YEAR=2012"/>
    <hyperlink ref="T1027" r:id="rId14485" display="http://football6.myfantasyleague.com/2013/detailed?L=59380&amp;W=15&amp;P=9919&amp;YEAR=2012"/>
    <hyperlink ref="U1027" r:id="rId14486" display="http://football6.myfantasyleague.com/2013/detailed?L=59380&amp;W=16&amp;P=9919&amp;YEAR=2012"/>
    <hyperlink ref="V1027" r:id="rId14487" display="http://football6.myfantasyleague.com/2013/detailed?L=59380&amp;W=17&amp;P=9919&amp;YEAR=2012"/>
    <hyperlink ref="C1028" r:id="rId14488" tooltip="Week 1: at Lions Sun 10:00 a.m. PT" display="http://football6.myfantasyleague.com/2013/player?L=59380&amp;P=8658"/>
    <hyperlink ref="D1028" r:id="rId14489" display="http://football6.myfantasyleague.com/2013/player?L=59380&amp;P=8658&amp;YEAR=2012"/>
    <hyperlink ref="F1028" r:id="rId14490" display="http://football6.myfantasyleague.com/2013/detailed?L=59380&amp;W=1&amp;P=8658&amp;YEAR=2012"/>
    <hyperlink ref="G1028" r:id="rId14491" display="http://football6.myfantasyleague.com/2013/detailed?L=59380&amp;W=2&amp;P=8658&amp;YEAR=2012"/>
    <hyperlink ref="H1028" r:id="rId14492" display="http://football6.myfantasyleague.com/2013/detailed?L=59380&amp;W=3&amp;P=8658&amp;YEAR=2012"/>
    <hyperlink ref="I1028" r:id="rId14493" display="http://football6.myfantasyleague.com/2013/detailed?L=59380&amp;W=4&amp;P=8658&amp;YEAR=2012"/>
    <hyperlink ref="J1028" r:id="rId14494" display="http://football6.myfantasyleague.com/2013/detailed?L=59380&amp;W=5&amp;P=8658&amp;YEAR=2012"/>
    <hyperlink ref="K1028" r:id="rId14495" display="http://football6.myfantasyleague.com/2013/detailed?L=59380&amp;W=6&amp;P=8658&amp;YEAR=2012"/>
    <hyperlink ref="L1028" r:id="rId14496" display="http://football6.myfantasyleague.com/2013/detailed?L=59380&amp;W=7&amp;P=8658&amp;YEAR=2012"/>
    <hyperlink ref="M1028" r:id="rId14497" display="http://football6.myfantasyleague.com/2013/detailed?L=59380&amp;W=8&amp;P=8658&amp;YEAR=2012"/>
    <hyperlink ref="N1028" r:id="rId14498" display="http://football6.myfantasyleague.com/2013/detailed?L=59380&amp;W=9&amp;P=8658&amp;YEAR=2012"/>
    <hyperlink ref="O1028" r:id="rId14499" display="http://football6.myfantasyleague.com/2013/detailed?L=59380&amp;W=10&amp;P=8658&amp;YEAR=2012"/>
    <hyperlink ref="Q1028" r:id="rId14500" display="http://football6.myfantasyleague.com/2013/detailed?L=59380&amp;W=12&amp;P=8658&amp;YEAR=2012"/>
    <hyperlink ref="R1028" r:id="rId14501" display="http://football6.myfantasyleague.com/2013/detailed?L=59380&amp;W=13&amp;P=8658&amp;YEAR=2012"/>
    <hyperlink ref="S1028" r:id="rId14502" display="http://football6.myfantasyleague.com/2013/detailed?L=59380&amp;W=14&amp;P=8658&amp;YEAR=2012"/>
    <hyperlink ref="T1028" r:id="rId14503" display="http://football6.myfantasyleague.com/2013/detailed?L=59380&amp;W=15&amp;P=8658&amp;YEAR=2012"/>
    <hyperlink ref="U1028" r:id="rId14504" display="http://football6.myfantasyleague.com/2013/detailed?L=59380&amp;W=16&amp;P=8658&amp;YEAR=2012"/>
    <hyperlink ref="V1028" r:id="rId14505" display="http://football6.myfantasyleague.com/2013/detailed?L=59380&amp;W=17&amp;P=8658&amp;YEAR=2012"/>
    <hyperlink ref="W1028" r:id="rId14506" tooltip="Franchise home page" display="http://football6.myfantasyleague.com/2013/options?L=59380&amp;F=0009&amp;O=07"/>
    <hyperlink ref="C1029" r:id="rId14507" tooltip="Week 1: Bye" display="http://football6.myfantasyleague.com/2013/player?L=59380&amp;P=3900"/>
    <hyperlink ref="D1029" r:id="rId14508" display="http://football6.myfantasyleague.com/2013/player?L=59380&amp;P=3900&amp;YEAR=2012"/>
    <hyperlink ref="F1029" r:id="rId14509" display="http://football6.myfantasyleague.com/2013/detailed?L=59380&amp;W=1&amp;P=3900&amp;YEAR=2012"/>
    <hyperlink ref="G1029" r:id="rId14510" display="http://football6.myfantasyleague.com/2013/detailed?L=59380&amp;W=2&amp;P=3900&amp;YEAR=2012"/>
    <hyperlink ref="H1029" r:id="rId14511" display="http://football6.myfantasyleague.com/2013/detailed?L=59380&amp;W=3&amp;P=3900&amp;YEAR=2012"/>
    <hyperlink ref="I1029" r:id="rId14512" display="http://football6.myfantasyleague.com/2013/detailed?L=59380&amp;W=4&amp;P=3900&amp;YEAR=2012"/>
    <hyperlink ref="J1029" r:id="rId14513" display="http://football6.myfantasyleague.com/2013/detailed?L=59380&amp;W=5&amp;P=3900&amp;YEAR=2012"/>
    <hyperlink ref="K1029" r:id="rId14514" display="http://football6.myfantasyleague.com/2013/detailed?L=59380&amp;W=6&amp;P=3900&amp;YEAR=2012"/>
    <hyperlink ref="M1029" r:id="rId14515" display="http://football6.myfantasyleague.com/2013/detailed?L=59380&amp;W=8&amp;P=3900&amp;YEAR=2012"/>
    <hyperlink ref="N1029" r:id="rId14516" display="http://football6.myfantasyleague.com/2013/detailed?L=59380&amp;W=9&amp;P=3900&amp;YEAR=2012"/>
    <hyperlink ref="O1029" r:id="rId14517" display="http://football6.myfantasyleague.com/2013/detailed?L=59380&amp;W=10&amp;P=3900&amp;YEAR=2012"/>
    <hyperlink ref="P1029" r:id="rId14518" display="http://football6.myfantasyleague.com/2013/detailed?L=59380&amp;W=11&amp;P=3900&amp;YEAR=2012"/>
    <hyperlink ref="Q1029" r:id="rId14519" display="http://football6.myfantasyleague.com/2013/detailed?L=59380&amp;W=12&amp;P=3900&amp;YEAR=2012"/>
    <hyperlink ref="R1029" r:id="rId14520" display="http://football6.myfantasyleague.com/2013/detailed?L=59380&amp;W=13&amp;P=3900&amp;YEAR=2012"/>
    <hyperlink ref="S1029" r:id="rId14521" display="http://football6.myfantasyleague.com/2013/detailed?L=59380&amp;W=14&amp;P=3900&amp;YEAR=2012"/>
    <hyperlink ref="T1029" r:id="rId14522" display="http://football6.myfantasyleague.com/2013/detailed?L=59380&amp;W=15&amp;P=3900&amp;YEAR=2012"/>
    <hyperlink ref="U1029" r:id="rId14523" display="http://football6.myfantasyleague.com/2013/detailed?L=59380&amp;W=16&amp;P=3900&amp;YEAR=2012"/>
    <hyperlink ref="V1029" r:id="rId14524" display="http://football6.myfantasyleague.com/2013/detailed?L=59380&amp;W=17&amp;P=3900&amp;YEAR=2012"/>
    <hyperlink ref="C1030" r:id="rId14525" tooltip="Week 1: at Rams Sun 1:25 p.m. PT" display="http://football6.myfantasyleague.com/2013/player?L=59380&amp;P=10260"/>
    <hyperlink ref="D1030" r:id="rId14526" display="http://football6.myfantasyleague.com/2013/player?L=59380&amp;P=10260&amp;YEAR=2012"/>
    <hyperlink ref="F1030" r:id="rId14527" display="http://football6.myfantasyleague.com/2013/detailed?L=59380&amp;W=1&amp;P=10260&amp;YEAR=2012"/>
    <hyperlink ref="G1030" r:id="rId14528" display="http://football6.myfantasyleague.com/2013/detailed?L=59380&amp;W=2&amp;P=10260&amp;YEAR=2012"/>
    <hyperlink ref="H1030" r:id="rId14529" display="http://football6.myfantasyleague.com/2013/detailed?L=59380&amp;W=3&amp;P=10260&amp;YEAR=2012"/>
    <hyperlink ref="I1030" r:id="rId14530" display="http://football6.myfantasyleague.com/2013/detailed?L=59380&amp;W=4&amp;P=10260&amp;YEAR=2012"/>
    <hyperlink ref="J1030" r:id="rId14531" display="http://football6.myfantasyleague.com/2013/detailed?L=59380&amp;W=5&amp;P=10260&amp;YEAR=2012"/>
    <hyperlink ref="K1030" r:id="rId14532" display="http://football6.myfantasyleague.com/2013/detailed?L=59380&amp;W=6&amp;P=10260&amp;YEAR=2012"/>
    <hyperlink ref="L1030" r:id="rId14533" display="http://football6.myfantasyleague.com/2013/detailed?L=59380&amp;W=7&amp;P=10260&amp;YEAR=2012"/>
    <hyperlink ref="M1030" r:id="rId14534" display="http://football6.myfantasyleague.com/2013/detailed?L=59380&amp;W=8&amp;P=10260&amp;YEAR=2012"/>
    <hyperlink ref="N1030" r:id="rId14535" display="http://football6.myfantasyleague.com/2013/detailed?L=59380&amp;W=9&amp;P=10260&amp;YEAR=2012"/>
    <hyperlink ref="P1030" r:id="rId14536" display="http://football6.myfantasyleague.com/2013/detailed?L=59380&amp;W=11&amp;P=10260&amp;YEAR=2012"/>
    <hyperlink ref="Q1030" r:id="rId14537" display="http://football6.myfantasyleague.com/2013/detailed?L=59380&amp;W=12&amp;P=10260&amp;YEAR=2012"/>
    <hyperlink ref="R1030" r:id="rId14538" display="http://football6.myfantasyleague.com/2013/detailed?L=59380&amp;W=13&amp;P=10260&amp;YEAR=2012"/>
    <hyperlink ref="S1030" r:id="rId14539" display="http://football6.myfantasyleague.com/2013/detailed?L=59380&amp;W=14&amp;P=10260&amp;YEAR=2012"/>
    <hyperlink ref="T1030" r:id="rId14540" display="http://football6.myfantasyleague.com/2013/detailed?L=59380&amp;W=15&amp;P=10260&amp;YEAR=2012"/>
    <hyperlink ref="U1030" r:id="rId14541" display="http://football6.myfantasyleague.com/2013/detailed?L=59380&amp;W=16&amp;P=10260&amp;YEAR=2012"/>
    <hyperlink ref="V1030" r:id="rId14542" display="http://football6.myfantasyleague.com/2013/detailed?L=59380&amp;W=17&amp;P=10260&amp;YEAR=2012"/>
    <hyperlink ref="W1030" r:id="rId14543" tooltip="Franchise home page" display="http://football6.myfantasyleague.com/2013/options?L=59380&amp;F=0010&amp;O=07"/>
    <hyperlink ref="C1031" r:id="rId14544" tooltip="Week 1: vs Vikings Sun 10:00 a.m. PT" display="http://football6.myfantasyleague.com/2013/player?L=59380&amp;P=9444"/>
    <hyperlink ref="D1031" r:id="rId14545" display="http://football6.myfantasyleague.com/2013/player?L=59380&amp;P=9444&amp;YEAR=2012"/>
    <hyperlink ref="F1031" r:id="rId14546" display="http://football6.myfantasyleague.com/2013/detailed?L=59380&amp;W=1&amp;P=9444&amp;YEAR=2012"/>
    <hyperlink ref="G1031" r:id="rId14547" display="http://football6.myfantasyleague.com/2013/detailed?L=59380&amp;W=2&amp;P=9444&amp;YEAR=2012"/>
    <hyperlink ref="H1031" r:id="rId14548" display="http://football6.myfantasyleague.com/2013/detailed?L=59380&amp;W=3&amp;P=9444&amp;YEAR=2012"/>
    <hyperlink ref="I1031" r:id="rId14549" display="http://football6.myfantasyleague.com/2013/detailed?L=59380&amp;W=4&amp;P=9444&amp;YEAR=2012"/>
    <hyperlink ref="K1031" r:id="rId14550" display="http://football6.myfantasyleague.com/2013/detailed?L=59380&amp;W=6&amp;P=9444&amp;YEAR=2012"/>
    <hyperlink ref="L1031" r:id="rId14551" display="http://football6.myfantasyleague.com/2013/detailed?L=59380&amp;W=7&amp;P=9444&amp;YEAR=2012"/>
    <hyperlink ref="M1031" r:id="rId14552" display="http://football6.myfantasyleague.com/2013/detailed?L=59380&amp;W=8&amp;P=9444&amp;YEAR=2012"/>
    <hyperlink ref="N1031" r:id="rId14553" display="http://football6.myfantasyleague.com/2013/detailed?L=59380&amp;W=9&amp;P=9444&amp;YEAR=2012"/>
    <hyperlink ref="O1031" r:id="rId14554" display="http://football6.myfantasyleague.com/2013/detailed?L=59380&amp;W=10&amp;P=9444&amp;YEAR=2012"/>
    <hyperlink ref="P1031" r:id="rId14555" display="http://football6.myfantasyleague.com/2013/detailed?L=59380&amp;W=11&amp;P=9444&amp;YEAR=2012"/>
    <hyperlink ref="Q1031" r:id="rId14556" display="http://football6.myfantasyleague.com/2013/detailed?L=59380&amp;W=12&amp;P=9444&amp;YEAR=2012"/>
    <hyperlink ref="R1031" r:id="rId14557" display="http://football6.myfantasyleague.com/2013/detailed?L=59380&amp;W=13&amp;P=9444&amp;YEAR=2012"/>
    <hyperlink ref="S1031" r:id="rId14558" display="http://football6.myfantasyleague.com/2013/detailed?L=59380&amp;W=14&amp;P=9444&amp;YEAR=2012"/>
    <hyperlink ref="V1031" r:id="rId14559" display="http://football6.myfantasyleague.com/2013/detailed?L=59380&amp;W=17&amp;P=9444&amp;YEAR=2012"/>
    <hyperlink ref="W1031" r:id="rId14560" tooltip="Franchise home page" display="http://football6.myfantasyleague.com/2013/options?L=59380&amp;F=0004&amp;O=07"/>
    <hyperlink ref="C1032" r:id="rId14561" tooltip="Week 1: vs Cardinals Sun 1:25 p.m. PT" display="http://football6.myfantasyleague.com/2013/player?L=59380&amp;P=10311"/>
    <hyperlink ref="D1032" r:id="rId14562" display="http://football6.myfantasyleague.com/2013/player?L=59380&amp;P=10311&amp;YEAR=2012"/>
    <hyperlink ref="H1032" r:id="rId14563" display="http://football6.myfantasyleague.com/2013/detailed?L=59380&amp;W=3&amp;P=10311&amp;YEAR=2012"/>
    <hyperlink ref="I1032" r:id="rId14564" display="http://football6.myfantasyleague.com/2013/detailed?L=59380&amp;W=4&amp;P=10311&amp;YEAR=2012"/>
    <hyperlink ref="J1032" r:id="rId14565" display="http://football6.myfantasyleague.com/2013/detailed?L=59380&amp;W=5&amp;P=10311&amp;YEAR=2012"/>
    <hyperlink ref="K1032" r:id="rId14566" display="http://football6.myfantasyleague.com/2013/detailed?L=59380&amp;W=6&amp;P=10311&amp;YEAR=2012"/>
    <hyperlink ref="L1032" r:id="rId14567" display="http://football6.myfantasyleague.com/2013/detailed?L=59380&amp;W=7&amp;P=10311&amp;YEAR=2012"/>
    <hyperlink ref="M1032" r:id="rId14568" display="http://football6.myfantasyleague.com/2013/detailed?L=59380&amp;W=8&amp;P=10311&amp;YEAR=2012"/>
    <hyperlink ref="O1032" r:id="rId14569" display="http://football6.myfantasyleague.com/2013/detailed?L=59380&amp;W=10&amp;P=10311&amp;YEAR=2012"/>
    <hyperlink ref="P1032" r:id="rId14570" display="http://football6.myfantasyleague.com/2013/detailed?L=59380&amp;W=11&amp;P=10311&amp;YEAR=2012"/>
    <hyperlink ref="Q1032" r:id="rId14571" display="http://football6.myfantasyleague.com/2013/detailed?L=59380&amp;W=12&amp;P=10311&amp;YEAR=2012"/>
    <hyperlink ref="R1032" r:id="rId14572" display="http://football6.myfantasyleague.com/2013/detailed?L=59380&amp;W=13&amp;P=10311&amp;YEAR=2012"/>
    <hyperlink ref="S1032" r:id="rId14573" display="http://football6.myfantasyleague.com/2013/detailed?L=59380&amp;W=14&amp;P=10311&amp;YEAR=2012"/>
    <hyperlink ref="T1032" r:id="rId14574" display="http://football6.myfantasyleague.com/2013/detailed?L=59380&amp;W=15&amp;P=10311&amp;YEAR=2012"/>
    <hyperlink ref="U1032" r:id="rId14575" display="http://football6.myfantasyleague.com/2013/detailed?L=59380&amp;W=16&amp;P=10311&amp;YEAR=2012"/>
    <hyperlink ref="V1032" r:id="rId14576" display="http://football6.myfantasyleague.com/2013/detailed?L=59380&amp;W=17&amp;P=10311&amp;YEAR=2012"/>
    <hyperlink ref="C1033" r:id="rId14577" tooltip="Week 1: at Redskins Mon 4:10 p.m. PT" display="http://football6.myfantasyleague.com/2013/player?L=59380&amp;P=9473"/>
    <hyperlink ref="D1033" r:id="rId14578" display="http://football6.myfantasyleague.com/2013/player?L=59380&amp;P=9473&amp;YEAR=2012"/>
    <hyperlink ref="F1033" r:id="rId14579" display="http://football6.myfantasyleague.com/2013/detailed?L=59380&amp;W=1&amp;P=9473&amp;YEAR=2012"/>
    <hyperlink ref="G1033" r:id="rId14580" display="http://football6.myfantasyleague.com/2013/detailed?L=59380&amp;W=2&amp;P=9473&amp;YEAR=2012"/>
    <hyperlink ref="H1033" r:id="rId14581" display="http://football6.myfantasyleague.com/2013/detailed?L=59380&amp;W=3&amp;P=9473&amp;YEAR=2012"/>
    <hyperlink ref="I1033" r:id="rId14582" display="http://football6.myfantasyleague.com/2013/detailed?L=59380&amp;W=4&amp;P=9473&amp;YEAR=2012"/>
    <hyperlink ref="J1033" r:id="rId14583" display="http://football6.myfantasyleague.com/2013/detailed?L=59380&amp;W=5&amp;P=9473&amp;YEAR=2012"/>
    <hyperlink ref="L1033" r:id="rId14584" display="http://football6.myfantasyleague.com/2013/detailed?L=59380&amp;W=7&amp;P=9473&amp;YEAR=2012"/>
    <hyperlink ref="M1033" r:id="rId14585" display="http://football6.myfantasyleague.com/2013/detailed?L=59380&amp;W=8&amp;P=9473&amp;YEAR=2012"/>
    <hyperlink ref="N1033" r:id="rId14586" display="http://football6.myfantasyleague.com/2013/detailed?L=59380&amp;W=9&amp;P=9473&amp;YEAR=2012"/>
    <hyperlink ref="O1033" r:id="rId14587" display="http://football6.myfantasyleague.com/2013/detailed?L=59380&amp;W=10&amp;P=9473&amp;YEAR=2012"/>
    <hyperlink ref="P1033" r:id="rId14588" display="http://football6.myfantasyleague.com/2013/detailed?L=59380&amp;W=11&amp;P=9473&amp;YEAR=2012"/>
    <hyperlink ref="Q1033" r:id="rId14589" display="http://football6.myfantasyleague.com/2013/detailed?L=59380&amp;W=12&amp;P=9473&amp;YEAR=2012"/>
    <hyperlink ref="R1033" r:id="rId14590" display="http://football6.myfantasyleague.com/2013/detailed?L=59380&amp;W=13&amp;P=9473&amp;YEAR=2012"/>
    <hyperlink ref="S1033" r:id="rId14591" display="http://football6.myfantasyleague.com/2013/detailed?L=59380&amp;W=14&amp;P=9473&amp;YEAR=2012"/>
    <hyperlink ref="T1033" r:id="rId14592" display="http://football6.myfantasyleague.com/2013/detailed?L=59380&amp;W=15&amp;P=9473&amp;YEAR=2012"/>
    <hyperlink ref="U1033" r:id="rId14593" display="http://football6.myfantasyleague.com/2013/detailed?L=59380&amp;W=16&amp;P=9473&amp;YEAR=2012"/>
    <hyperlink ref="V1033" r:id="rId14594" display="http://football6.myfantasyleague.com/2013/detailed?L=59380&amp;W=17&amp;P=9473&amp;YEAR=2012"/>
    <hyperlink ref="C1034" r:id="rId14595" tooltip="Week 1: vs Texans Mon 7:20 p.m. PT" display="http://football6.myfantasyleague.com/2013/player?L=59380&amp;P=9638"/>
    <hyperlink ref="D1034" r:id="rId14596" display="http://football6.myfantasyleague.com/2013/player?L=59380&amp;P=9638&amp;YEAR=2012"/>
    <hyperlink ref="F1034" r:id="rId14597" display="http://football6.myfantasyleague.com/2013/detailed?L=59380&amp;W=1&amp;P=9638&amp;YEAR=2012"/>
    <hyperlink ref="G1034" r:id="rId14598" display="http://football6.myfantasyleague.com/2013/detailed?L=59380&amp;W=2&amp;P=9638&amp;YEAR=2012"/>
    <hyperlink ref="H1034" r:id="rId14599" display="http://football6.myfantasyleague.com/2013/detailed?L=59380&amp;W=3&amp;P=9638&amp;YEAR=2012"/>
    <hyperlink ref="I1034" r:id="rId14600" display="http://football6.myfantasyleague.com/2013/detailed?L=59380&amp;W=4&amp;P=9638&amp;YEAR=2012"/>
    <hyperlink ref="K1034" r:id="rId14601" display="http://football6.myfantasyleague.com/2013/detailed?L=59380&amp;W=6&amp;P=9638&amp;YEAR=2012"/>
    <hyperlink ref="L1034" r:id="rId14602" display="http://football6.myfantasyleague.com/2013/detailed?L=59380&amp;W=7&amp;P=9638&amp;YEAR=2012"/>
    <hyperlink ref="M1034" r:id="rId14603" display="http://football6.myfantasyleague.com/2013/detailed?L=59380&amp;W=8&amp;P=9638&amp;YEAR=2012"/>
    <hyperlink ref="N1034" r:id="rId14604" display="http://football6.myfantasyleague.com/2013/detailed?L=59380&amp;W=9&amp;P=9638&amp;YEAR=2012"/>
    <hyperlink ref="O1034" r:id="rId14605" display="http://football6.myfantasyleague.com/2013/detailed?L=59380&amp;W=10&amp;P=9638&amp;YEAR=2012"/>
    <hyperlink ref="P1034" r:id="rId14606" display="http://football6.myfantasyleague.com/2013/detailed?L=59380&amp;W=11&amp;P=9638&amp;YEAR=2012"/>
    <hyperlink ref="Q1034" r:id="rId14607" display="http://football6.myfantasyleague.com/2013/detailed?L=59380&amp;W=12&amp;P=9638&amp;YEAR=2012"/>
    <hyperlink ref="R1034" r:id="rId14608" display="http://football6.myfantasyleague.com/2013/detailed?L=59380&amp;W=13&amp;P=9638&amp;YEAR=2012"/>
    <hyperlink ref="S1034" r:id="rId14609" display="http://football6.myfantasyleague.com/2013/detailed?L=59380&amp;W=14&amp;P=9638&amp;YEAR=2012"/>
    <hyperlink ref="T1034" r:id="rId14610" display="http://football6.myfantasyleague.com/2013/detailed?L=59380&amp;W=15&amp;P=9638&amp;YEAR=2012"/>
    <hyperlink ref="U1034" r:id="rId14611" display="http://football6.myfantasyleague.com/2013/detailed?L=59380&amp;W=16&amp;P=9638&amp;YEAR=2012"/>
    <hyperlink ref="V1034" r:id="rId14612" display="http://football6.myfantasyleague.com/2013/detailed?L=59380&amp;W=17&amp;P=9638&amp;YEAR=2012"/>
    <hyperlink ref="C1035" r:id="rId14613" tooltip="Week 1: at Redskins Mon 4:10 p.m. PT" display="http://football6.myfantasyleague.com/2013/player?L=59380&amp;P=9091"/>
    <hyperlink ref="D1035" r:id="rId14614" display="http://football6.myfantasyleague.com/2013/player?L=59380&amp;P=9091&amp;YEAR=2012"/>
    <hyperlink ref="F1035" r:id="rId14615" display="http://football6.myfantasyleague.com/2013/detailed?L=59380&amp;W=1&amp;P=9091&amp;YEAR=2012"/>
    <hyperlink ref="G1035" r:id="rId14616" display="http://football6.myfantasyleague.com/2013/detailed?L=59380&amp;W=2&amp;P=9091&amp;YEAR=2012"/>
    <hyperlink ref="H1035" r:id="rId14617" display="http://football6.myfantasyleague.com/2013/detailed?L=59380&amp;W=3&amp;P=9091&amp;YEAR=2012"/>
    <hyperlink ref="I1035" r:id="rId14618" display="http://football6.myfantasyleague.com/2013/detailed?L=59380&amp;W=4&amp;P=9091&amp;YEAR=2012"/>
    <hyperlink ref="Q1035" r:id="rId14619" display="http://football6.myfantasyleague.com/2013/detailed?L=59380&amp;W=12&amp;P=9091&amp;YEAR=2012"/>
    <hyperlink ref="R1035" r:id="rId14620" display="http://football6.myfantasyleague.com/2013/detailed?L=59380&amp;W=13&amp;P=9091&amp;YEAR=2012"/>
    <hyperlink ref="V1035" r:id="rId14621" display="http://football6.myfantasyleague.com/2013/detailed?L=59380&amp;W=17&amp;P=9091&amp;YEAR=2012"/>
    <hyperlink ref="C1036" r:id="rId14622" tooltip="Week 1: vs Ravens Thu 5:30 p.m. PT" display="http://football6.myfantasyleague.com/2013/player?L=59380&amp;P=7488"/>
    <hyperlink ref="D1036" r:id="rId14623" display="http://football6.myfantasyleague.com/2013/player?L=59380&amp;P=7488&amp;YEAR=2012"/>
    <hyperlink ref="F1036" r:id="rId14624" display="http://football6.myfantasyleague.com/2013/detailed?L=59380&amp;W=1&amp;P=7488&amp;YEAR=2012"/>
    <hyperlink ref="G1036" r:id="rId14625" display="http://football6.myfantasyleague.com/2013/detailed?L=59380&amp;W=2&amp;P=7488&amp;YEAR=2012"/>
    <hyperlink ref="H1036" r:id="rId14626" display="http://football6.myfantasyleague.com/2013/detailed?L=59380&amp;W=3&amp;P=7488&amp;YEAR=2012"/>
    <hyperlink ref="I1036" r:id="rId14627" display="http://football6.myfantasyleague.com/2013/detailed?L=59380&amp;W=4&amp;P=7488&amp;YEAR=2012"/>
    <hyperlink ref="J1036" r:id="rId14628" display="http://football6.myfantasyleague.com/2013/detailed?L=59380&amp;W=5&amp;P=7488&amp;YEAR=2012"/>
    <hyperlink ref="K1036" r:id="rId14629" display="http://football6.myfantasyleague.com/2013/detailed?L=59380&amp;W=6&amp;P=7488&amp;YEAR=2012"/>
    <hyperlink ref="M1036" r:id="rId14630" display="http://football6.myfantasyleague.com/2013/detailed?L=59380&amp;W=8&amp;P=7488&amp;YEAR=2012"/>
    <hyperlink ref="N1036" r:id="rId14631" display="http://football6.myfantasyleague.com/2013/detailed?L=59380&amp;W=9&amp;P=7488&amp;YEAR=2012"/>
    <hyperlink ref="O1036" r:id="rId14632" display="http://football6.myfantasyleague.com/2013/detailed?L=59380&amp;W=10&amp;P=7488&amp;YEAR=2012"/>
    <hyperlink ref="P1036" r:id="rId14633" display="http://football6.myfantasyleague.com/2013/detailed?L=59380&amp;W=11&amp;P=7488&amp;YEAR=2012"/>
    <hyperlink ref="Q1036" r:id="rId14634" display="http://football6.myfantasyleague.com/2013/detailed?L=59380&amp;W=12&amp;P=7488&amp;YEAR=2012"/>
    <hyperlink ref="R1036" r:id="rId14635" display="http://football6.myfantasyleague.com/2013/detailed?L=59380&amp;W=13&amp;P=7488&amp;YEAR=2012"/>
    <hyperlink ref="S1036" r:id="rId14636" display="http://football6.myfantasyleague.com/2013/detailed?L=59380&amp;W=14&amp;P=7488&amp;YEAR=2012"/>
    <hyperlink ref="T1036" r:id="rId14637" display="http://football6.myfantasyleague.com/2013/detailed?L=59380&amp;W=15&amp;P=7488&amp;YEAR=2012"/>
    <hyperlink ref="U1036" r:id="rId14638" display="http://football6.myfantasyleague.com/2013/detailed?L=59380&amp;W=16&amp;P=7488&amp;YEAR=2012"/>
    <hyperlink ref="V1036" r:id="rId14639" display="http://football6.myfantasyleague.com/2013/detailed?L=59380&amp;W=17&amp;P=7488&amp;YEAR=2012"/>
    <hyperlink ref="C1037" r:id="rId14640" tooltip="Week 1: at 49ers Sun 1:25 p.m. PT" display="http://football6.myfantasyleague.com/2013/player?L=59380&amp;P=4922"/>
    <hyperlink ref="D1037" r:id="rId14641" display="http://football6.myfantasyleague.com/2013/player?L=59380&amp;P=4922&amp;YEAR=2012"/>
    <hyperlink ref="F1037" r:id="rId14642" display="http://football6.myfantasyleague.com/2013/detailed?L=59380&amp;W=1&amp;P=4922&amp;YEAR=2012"/>
    <hyperlink ref="G1037" r:id="rId14643" display="http://football6.myfantasyleague.com/2013/detailed?L=59380&amp;W=2&amp;P=4922&amp;YEAR=2012"/>
    <hyperlink ref="H1037" r:id="rId14644" display="http://football6.myfantasyleague.com/2013/detailed?L=59380&amp;W=3&amp;P=4922&amp;YEAR=2012"/>
    <hyperlink ref="I1037" r:id="rId14645" display="http://football6.myfantasyleague.com/2013/detailed?L=59380&amp;W=4&amp;P=4922&amp;YEAR=2012"/>
    <hyperlink ref="J1037" r:id="rId14646" display="http://football6.myfantasyleague.com/2013/detailed?L=59380&amp;W=5&amp;P=4922&amp;YEAR=2012"/>
    <hyperlink ref="K1037" r:id="rId14647" display="http://football6.myfantasyleague.com/2013/detailed?L=59380&amp;W=6&amp;P=4922&amp;YEAR=2012"/>
    <hyperlink ref="L1037" r:id="rId14648" display="http://football6.myfantasyleague.com/2013/detailed?L=59380&amp;W=7&amp;P=4922&amp;YEAR=2012"/>
    <hyperlink ref="M1037" r:id="rId14649" display="http://football6.myfantasyleague.com/2013/detailed?L=59380&amp;W=8&amp;P=4922&amp;YEAR=2012"/>
    <hyperlink ref="N1037" r:id="rId14650" display="http://football6.myfantasyleague.com/2013/detailed?L=59380&amp;W=9&amp;P=4922&amp;YEAR=2012"/>
    <hyperlink ref="P1037" r:id="rId14651" display="http://football6.myfantasyleague.com/2013/detailed?L=59380&amp;W=11&amp;P=4922&amp;YEAR=2012"/>
    <hyperlink ref="Q1037" r:id="rId14652" display="http://football6.myfantasyleague.com/2013/detailed?L=59380&amp;W=12&amp;P=4922&amp;YEAR=2012"/>
    <hyperlink ref="R1037" r:id="rId14653" display="http://football6.myfantasyleague.com/2013/detailed?L=59380&amp;W=13&amp;P=4922&amp;YEAR=2012"/>
    <hyperlink ref="S1037" r:id="rId14654" display="http://football6.myfantasyleague.com/2013/detailed?L=59380&amp;W=14&amp;P=4922&amp;YEAR=2012"/>
    <hyperlink ref="T1037" r:id="rId14655" display="http://football6.myfantasyleague.com/2013/detailed?L=59380&amp;W=15&amp;P=4922&amp;YEAR=2012"/>
    <hyperlink ref="U1037" r:id="rId14656" display="http://football6.myfantasyleague.com/2013/detailed?L=59380&amp;W=16&amp;P=4922&amp;YEAR=2012"/>
    <hyperlink ref="V1037" r:id="rId14657" display="http://football6.myfantasyleague.com/2013/detailed?L=59380&amp;W=17&amp;P=4922&amp;YEAR=2012"/>
    <hyperlink ref="C1038" r:id="rId14658" tooltip="Week 1: at Broncos Thu 5:30 p.m. PT" display="http://football6.myfantasyleague.com/2013/player?L=59380&amp;P=10713"/>
    <hyperlink ref="D1038" r:id="rId14659" display="http://football6.myfantasyleague.com/2013/player?L=59380&amp;P=10713&amp;YEAR=2012"/>
    <hyperlink ref="F1038" r:id="rId14660" display="http://football6.myfantasyleague.com/2013/detailed?L=59380&amp;W=1&amp;P=10713&amp;YEAR=2012"/>
    <hyperlink ref="G1038" r:id="rId14661" display="http://football6.myfantasyleague.com/2013/detailed?L=59380&amp;W=2&amp;P=10713&amp;YEAR=2012"/>
    <hyperlink ref="H1038" r:id="rId14662" display="http://football6.myfantasyleague.com/2013/detailed?L=59380&amp;W=3&amp;P=10713&amp;YEAR=2012"/>
    <hyperlink ref="I1038" r:id="rId14663" display="http://football6.myfantasyleague.com/2013/detailed?L=59380&amp;W=4&amp;P=10713&amp;YEAR=2012"/>
    <hyperlink ref="J1038" r:id="rId14664" display="http://football6.myfantasyleague.com/2013/detailed?L=59380&amp;W=5&amp;P=10713&amp;YEAR=2012"/>
    <hyperlink ref="K1038" r:id="rId14665" display="http://football6.myfantasyleague.com/2013/detailed?L=59380&amp;W=6&amp;P=10713&amp;YEAR=2012"/>
    <hyperlink ref="L1038" r:id="rId14666" display="http://football6.myfantasyleague.com/2013/detailed?L=59380&amp;W=7&amp;P=10713&amp;YEAR=2012"/>
    <hyperlink ref="N1038" r:id="rId14667" display="http://football6.myfantasyleague.com/2013/detailed?L=59380&amp;W=9&amp;P=10713&amp;YEAR=2012"/>
    <hyperlink ref="O1038" r:id="rId14668" display="http://football6.myfantasyleague.com/2013/detailed?L=59380&amp;W=10&amp;P=10713&amp;YEAR=2012"/>
    <hyperlink ref="P1038" r:id="rId14669" display="http://football6.myfantasyleague.com/2013/detailed?L=59380&amp;W=11&amp;P=10713&amp;YEAR=2012"/>
    <hyperlink ref="Q1038" r:id="rId14670" display="http://football6.myfantasyleague.com/2013/detailed?L=59380&amp;W=12&amp;P=10713&amp;YEAR=2012"/>
    <hyperlink ref="R1038" r:id="rId14671" display="http://football6.myfantasyleague.com/2013/detailed?L=59380&amp;W=13&amp;P=10713&amp;YEAR=2012"/>
    <hyperlink ref="S1038" r:id="rId14672" display="http://football6.myfantasyleague.com/2013/detailed?L=59380&amp;W=14&amp;P=10713&amp;YEAR=2012"/>
    <hyperlink ref="T1038" r:id="rId14673" display="http://football6.myfantasyleague.com/2013/detailed?L=59380&amp;W=15&amp;P=10713&amp;YEAR=2012"/>
    <hyperlink ref="U1038" r:id="rId14674" display="http://football6.myfantasyleague.com/2013/detailed?L=59380&amp;W=16&amp;P=10713&amp;YEAR=2012"/>
    <hyperlink ref="V1038" r:id="rId14675" display="http://football6.myfantasyleague.com/2013/detailed?L=59380&amp;W=17&amp;P=10713&amp;YEAR=2012"/>
    <hyperlink ref="W1038" r:id="rId14676" tooltip="Franchise home page" display="http://football6.myfantasyleague.com/2013/options?L=59380&amp;F=0011&amp;O=07"/>
    <hyperlink ref="C1039" r:id="rId14677" tooltip="Week 1: at Cowboys Sun 5:30 p.m. PT" display="http://football6.myfantasyleague.com/2013/player?L=59380&amp;P=9833"/>
    <hyperlink ref="D1039" r:id="rId14678" display="http://football6.myfantasyleague.com/2013/player?L=59380&amp;P=9833&amp;YEAR=2012"/>
    <hyperlink ref="F1039" r:id="rId14679" display="http://football6.myfantasyleague.com/2013/detailed?L=59380&amp;W=1&amp;P=9833&amp;YEAR=2012"/>
    <hyperlink ref="G1039" r:id="rId14680" display="http://football6.myfantasyleague.com/2013/detailed?L=59380&amp;W=2&amp;P=9833&amp;YEAR=2012"/>
    <hyperlink ref="H1039" r:id="rId14681" display="http://football6.myfantasyleague.com/2013/detailed?L=59380&amp;W=3&amp;P=9833&amp;YEAR=2012"/>
    <hyperlink ref="I1039" r:id="rId14682" display="http://football6.myfantasyleague.com/2013/detailed?L=59380&amp;W=4&amp;P=9833&amp;YEAR=2012"/>
    <hyperlink ref="J1039" r:id="rId14683" display="http://football6.myfantasyleague.com/2013/detailed?L=59380&amp;W=5&amp;P=9833&amp;YEAR=2012"/>
    <hyperlink ref="K1039" r:id="rId14684" display="http://football6.myfantasyleague.com/2013/detailed?L=59380&amp;W=6&amp;P=9833&amp;YEAR=2012"/>
    <hyperlink ref="L1039" r:id="rId14685" display="http://football6.myfantasyleague.com/2013/detailed?L=59380&amp;W=7&amp;P=9833&amp;YEAR=2012"/>
    <hyperlink ref="M1039" r:id="rId14686" display="http://football6.myfantasyleague.com/2013/detailed?L=59380&amp;W=8&amp;P=9833&amp;YEAR=2012"/>
    <hyperlink ref="N1039" r:id="rId14687" display="http://football6.myfantasyleague.com/2013/detailed?L=59380&amp;W=9&amp;P=9833&amp;YEAR=2012"/>
    <hyperlink ref="O1039" r:id="rId14688" display="http://football6.myfantasyleague.com/2013/detailed?L=59380&amp;W=10&amp;P=9833&amp;YEAR=2012"/>
    <hyperlink ref="Q1039" r:id="rId14689" display="http://football6.myfantasyleague.com/2013/detailed?L=59380&amp;W=12&amp;P=9833&amp;YEAR=2012"/>
    <hyperlink ref="R1039" r:id="rId14690" display="http://football6.myfantasyleague.com/2013/detailed?L=59380&amp;W=13&amp;P=9833&amp;YEAR=2012"/>
    <hyperlink ref="S1039" r:id="rId14691" display="http://football6.myfantasyleague.com/2013/detailed?L=59380&amp;W=14&amp;P=9833&amp;YEAR=2012"/>
    <hyperlink ref="T1039" r:id="rId14692" display="http://football6.myfantasyleague.com/2013/detailed?L=59380&amp;W=15&amp;P=9833&amp;YEAR=2012"/>
    <hyperlink ref="U1039" r:id="rId14693" display="http://football6.myfantasyleague.com/2013/detailed?L=59380&amp;W=16&amp;P=9833&amp;YEAR=2012"/>
    <hyperlink ref="V1039" r:id="rId14694" display="http://football6.myfantasyleague.com/2013/detailed?L=59380&amp;W=17&amp;P=9833&amp;YEAR=2012"/>
    <hyperlink ref="W1039" r:id="rId14695" tooltip="Franchise home page" display="http://football6.myfantasyleague.com/2013/options?L=59380&amp;F=0010&amp;O=07"/>
    <hyperlink ref="C1040" r:id="rId14696" tooltip="Week 1: vs Seahawks Sun 10:00 a.m. PT" display="http://football6.myfantasyleague.com/2013/player?L=59380&amp;P=10375"/>
    <hyperlink ref="D1040" r:id="rId14697" display="http://football6.myfantasyleague.com/2013/player?L=59380&amp;P=10375&amp;YEAR=2012"/>
    <hyperlink ref="F1040" r:id="rId14698" display="http://football6.myfantasyleague.com/2013/detailed?L=59380&amp;W=1&amp;P=10375&amp;YEAR=2012"/>
    <hyperlink ref="G1040" r:id="rId14699" display="http://football6.myfantasyleague.com/2013/detailed?L=59380&amp;W=2&amp;P=10375&amp;YEAR=2012"/>
    <hyperlink ref="H1040" r:id="rId14700" display="http://football6.myfantasyleague.com/2013/detailed?L=59380&amp;W=3&amp;P=10375&amp;YEAR=2012"/>
    <hyperlink ref="I1040" r:id="rId14701" display="http://football6.myfantasyleague.com/2013/detailed?L=59380&amp;W=4&amp;P=10375&amp;YEAR=2012"/>
    <hyperlink ref="J1040" r:id="rId14702" display="http://football6.myfantasyleague.com/2013/detailed?L=59380&amp;W=5&amp;P=10375&amp;YEAR=2012"/>
    <hyperlink ref="L1040" r:id="rId14703" display="http://football6.myfantasyleague.com/2013/detailed?L=59380&amp;W=7&amp;P=10375&amp;YEAR=2012"/>
    <hyperlink ref="M1040" r:id="rId14704" display="http://football6.myfantasyleague.com/2013/detailed?L=59380&amp;W=8&amp;P=10375&amp;YEAR=2012"/>
    <hyperlink ref="N1040" r:id="rId14705" display="http://football6.myfantasyleague.com/2013/detailed?L=59380&amp;W=9&amp;P=10375&amp;YEAR=2012"/>
    <hyperlink ref="C1041" r:id="rId14706" tooltip="Week 1: at Steelers Sun 10:00 a.m. PT" display="http://football6.myfantasyleague.com/2013/player?L=59380&amp;P=9740"/>
    <hyperlink ref="D1041" r:id="rId14707" display="http://football6.myfantasyleague.com/2013/player?L=59380&amp;P=9740&amp;YEAR=2012"/>
    <hyperlink ref="F1041" r:id="rId14708" display="http://football6.myfantasyleague.com/2013/detailed?L=59380&amp;W=1&amp;P=9740&amp;YEAR=2012"/>
    <hyperlink ref="G1041" r:id="rId14709" display="http://football6.myfantasyleague.com/2013/detailed?L=59380&amp;W=2&amp;P=9740&amp;YEAR=2012"/>
    <hyperlink ref="H1041" r:id="rId14710" display="http://football6.myfantasyleague.com/2013/detailed?L=59380&amp;W=3&amp;P=9740&amp;YEAR=2012"/>
    <hyperlink ref="I1041" r:id="rId14711" display="http://football6.myfantasyleague.com/2013/detailed?L=59380&amp;W=4&amp;P=9740&amp;YEAR=2012"/>
    <hyperlink ref="K1041" r:id="rId14712" display="http://football6.myfantasyleague.com/2013/detailed?L=59380&amp;W=6&amp;P=9740&amp;YEAR=2012"/>
    <hyperlink ref="M1041" r:id="rId14713" display="http://football6.myfantasyleague.com/2013/detailed?L=59380&amp;W=8&amp;P=9740&amp;YEAR=2012"/>
    <hyperlink ref="N1041" r:id="rId14714" display="http://football6.myfantasyleague.com/2013/detailed?L=59380&amp;W=9&amp;P=9740&amp;YEAR=2012"/>
    <hyperlink ref="O1041" r:id="rId14715" display="http://football6.myfantasyleague.com/2013/detailed?L=59380&amp;W=10&amp;P=9740&amp;YEAR=2012"/>
    <hyperlink ref="P1041" r:id="rId14716" display="http://football6.myfantasyleague.com/2013/detailed?L=59380&amp;W=11&amp;P=9740&amp;YEAR=2012"/>
    <hyperlink ref="Q1041" r:id="rId14717" display="http://football6.myfantasyleague.com/2013/detailed?L=59380&amp;W=12&amp;P=9740&amp;YEAR=2012"/>
    <hyperlink ref="R1041" r:id="rId14718" display="http://football6.myfantasyleague.com/2013/detailed?L=59380&amp;W=13&amp;P=9740&amp;YEAR=2012"/>
    <hyperlink ref="S1041" r:id="rId14719" display="http://football6.myfantasyleague.com/2013/detailed?L=59380&amp;W=14&amp;P=9740&amp;YEAR=2012"/>
    <hyperlink ref="T1041" r:id="rId14720" display="http://football6.myfantasyleague.com/2013/detailed?L=59380&amp;W=15&amp;P=9740&amp;YEAR=2012"/>
    <hyperlink ref="U1041" r:id="rId14721" display="http://football6.myfantasyleague.com/2013/detailed?L=59380&amp;W=16&amp;P=9740&amp;YEAR=2012"/>
    <hyperlink ref="V1041" r:id="rId14722" display="http://football6.myfantasyleague.com/2013/detailed?L=59380&amp;W=17&amp;P=9740&amp;YEAR=2012"/>
    <hyperlink ref="C1042" r:id="rId14723" tooltip="Week 1: at Broncos Thu 5:30 p.m. PT" display="http://football6.myfantasyleague.com/2013/player?L=59380&amp;P=9933"/>
    <hyperlink ref="D1042" r:id="rId14724" display="http://football6.myfantasyleague.com/2013/player?L=59380&amp;P=9933&amp;YEAR=2012"/>
    <hyperlink ref="F1042" r:id="rId14725" display="http://football6.myfantasyleague.com/2013/detailed?L=59380&amp;W=1&amp;P=9933&amp;YEAR=2012"/>
    <hyperlink ref="G1042" r:id="rId14726" display="http://football6.myfantasyleague.com/2013/detailed?L=59380&amp;W=2&amp;P=9933&amp;YEAR=2012"/>
    <hyperlink ref="H1042" r:id="rId14727" display="http://football6.myfantasyleague.com/2013/detailed?L=59380&amp;W=3&amp;P=9933&amp;YEAR=2012"/>
    <hyperlink ref="I1042" r:id="rId14728" display="http://football6.myfantasyleague.com/2013/detailed?L=59380&amp;W=4&amp;P=9933&amp;YEAR=2012"/>
    <hyperlink ref="J1042" r:id="rId14729" display="http://football6.myfantasyleague.com/2013/detailed?L=59380&amp;W=5&amp;P=9933&amp;YEAR=2012"/>
    <hyperlink ref="K1042" r:id="rId14730" display="http://football6.myfantasyleague.com/2013/detailed?L=59380&amp;W=6&amp;P=9933&amp;YEAR=2012"/>
    <hyperlink ref="L1042" r:id="rId14731" display="http://football6.myfantasyleague.com/2013/detailed?L=59380&amp;W=7&amp;P=9933&amp;YEAR=2012"/>
    <hyperlink ref="N1042" r:id="rId14732" display="http://football6.myfantasyleague.com/2013/detailed?L=59380&amp;W=9&amp;P=9933&amp;YEAR=2012"/>
    <hyperlink ref="O1042" r:id="rId14733" display="http://football6.myfantasyleague.com/2013/detailed?L=59380&amp;W=10&amp;P=9933&amp;YEAR=2012"/>
    <hyperlink ref="P1042" r:id="rId14734" display="http://football6.myfantasyleague.com/2013/detailed?L=59380&amp;W=11&amp;P=9933&amp;YEAR=2012"/>
    <hyperlink ref="Q1042" r:id="rId14735" display="http://football6.myfantasyleague.com/2013/detailed?L=59380&amp;W=12&amp;P=9933&amp;YEAR=2012"/>
    <hyperlink ref="R1042" r:id="rId14736" display="http://football6.myfantasyleague.com/2013/detailed?L=59380&amp;W=13&amp;P=9933&amp;YEAR=2012"/>
    <hyperlink ref="S1042" r:id="rId14737" display="http://football6.myfantasyleague.com/2013/detailed?L=59380&amp;W=14&amp;P=9933&amp;YEAR=2012"/>
    <hyperlink ref="T1042" r:id="rId14738" display="http://football6.myfantasyleague.com/2013/detailed?L=59380&amp;W=15&amp;P=9933&amp;YEAR=2012"/>
    <hyperlink ref="U1042" r:id="rId14739" display="http://football6.myfantasyleague.com/2013/detailed?L=59380&amp;W=16&amp;P=9933&amp;YEAR=2012"/>
    <hyperlink ref="V1042" r:id="rId14740" display="http://football6.myfantasyleague.com/2013/detailed?L=59380&amp;W=17&amp;P=9933&amp;YEAR=2012"/>
    <hyperlink ref="W1042" r:id="rId14741" tooltip="Franchise home page" display="http://football6.myfantasyleague.com/2013/options?L=59380&amp;F=0001&amp;O=07"/>
    <hyperlink ref="C1043" r:id="rId14742" tooltip="Week 1: at Jaguars Sun 10:00 a.m. PT" display="http://football6.myfantasyleague.com/2013/player?L=59380&amp;P=10761"/>
    <hyperlink ref="D1043" r:id="rId14743" display="http://football6.myfantasyleague.com/2013/player?L=59380&amp;P=10761&amp;YEAR=2012"/>
    <hyperlink ref="F1043" r:id="rId14744" display="http://football6.myfantasyleague.com/2013/detailed?L=59380&amp;W=1&amp;P=10761&amp;YEAR=2012"/>
    <hyperlink ref="G1043" r:id="rId14745" display="http://football6.myfantasyleague.com/2013/detailed?L=59380&amp;W=2&amp;P=10761&amp;YEAR=2012"/>
    <hyperlink ref="H1043" r:id="rId14746" display="http://football6.myfantasyleague.com/2013/detailed?L=59380&amp;W=3&amp;P=10761&amp;YEAR=2012"/>
    <hyperlink ref="I1043" r:id="rId14747" display="http://football6.myfantasyleague.com/2013/detailed?L=59380&amp;W=4&amp;P=10761&amp;YEAR=2012"/>
    <hyperlink ref="J1043" r:id="rId14748" display="http://football6.myfantasyleague.com/2013/detailed?L=59380&amp;W=5&amp;P=10761&amp;YEAR=2012"/>
    <hyperlink ref="K1043" r:id="rId14749" display="http://football6.myfantasyleague.com/2013/detailed?L=59380&amp;W=6&amp;P=10761&amp;YEAR=2012"/>
    <hyperlink ref="M1043" r:id="rId14750" display="http://football6.myfantasyleague.com/2013/detailed?L=59380&amp;W=8&amp;P=10761&amp;YEAR=2012"/>
    <hyperlink ref="N1043" r:id="rId14751" display="http://football6.myfantasyleague.com/2013/detailed?L=59380&amp;W=9&amp;P=10761&amp;YEAR=2012"/>
    <hyperlink ref="O1043" r:id="rId14752" display="http://football6.myfantasyleague.com/2013/detailed?L=59380&amp;W=10&amp;P=10761&amp;YEAR=2012"/>
    <hyperlink ref="P1043" r:id="rId14753" display="http://football6.myfantasyleague.com/2013/detailed?L=59380&amp;W=11&amp;P=10761&amp;YEAR=2012"/>
    <hyperlink ref="Q1043" r:id="rId14754" display="http://football6.myfantasyleague.com/2013/detailed?L=59380&amp;W=12&amp;P=10761&amp;YEAR=2012"/>
    <hyperlink ref="R1043" r:id="rId14755" display="http://football6.myfantasyleague.com/2013/detailed?L=59380&amp;W=13&amp;P=10761&amp;YEAR=2012"/>
    <hyperlink ref="S1043" r:id="rId14756" display="http://football6.myfantasyleague.com/2013/detailed?L=59380&amp;W=14&amp;P=10761&amp;YEAR=2012"/>
    <hyperlink ref="T1043" r:id="rId14757" display="http://football6.myfantasyleague.com/2013/detailed?L=59380&amp;W=15&amp;P=10761&amp;YEAR=2012"/>
    <hyperlink ref="U1043" r:id="rId14758" display="http://football6.myfantasyleague.com/2013/detailed?L=59380&amp;W=16&amp;P=10761&amp;YEAR=2012"/>
    <hyperlink ref="V1043" r:id="rId14759" display="http://football6.myfantasyleague.com/2013/detailed?L=59380&amp;W=17&amp;P=10761&amp;YEAR=2012"/>
    <hyperlink ref="C1044" r:id="rId14760" tooltip="Week 1: vs Titans Sun 10:00 a.m. PT" display="http://football6.myfantasyleague.com/2013/player?L=59380&amp;P=6944"/>
    <hyperlink ref="D1044" r:id="rId14761" display="http://football6.myfantasyleague.com/2013/player?L=59380&amp;P=6944&amp;YEAR=2012"/>
    <hyperlink ref="F1044" r:id="rId14762" display="http://football6.myfantasyleague.com/2013/detailed?L=59380&amp;W=1&amp;P=6944&amp;YEAR=2012"/>
    <hyperlink ref="J1044" r:id="rId14763" display="http://football6.myfantasyleague.com/2013/detailed?L=59380&amp;W=5&amp;P=6944&amp;YEAR=2012"/>
    <hyperlink ref="R1044" r:id="rId14764" display="http://football6.myfantasyleague.com/2013/detailed?L=59380&amp;W=13&amp;P=6944&amp;YEAR=2012"/>
    <hyperlink ref="S1044" r:id="rId14765" display="http://football6.myfantasyleague.com/2013/detailed?L=59380&amp;W=14&amp;P=6944&amp;YEAR=2012"/>
    <hyperlink ref="T1044" r:id="rId14766" display="http://football6.myfantasyleague.com/2013/detailed?L=59380&amp;W=15&amp;P=6944&amp;YEAR=2012"/>
    <hyperlink ref="U1044" r:id="rId14767" display="http://football6.myfantasyleague.com/2013/detailed?L=59380&amp;W=16&amp;P=6944&amp;YEAR=2012"/>
    <hyperlink ref="V1044" r:id="rId14768" display="http://football6.myfantasyleague.com/2013/detailed?L=59380&amp;W=17&amp;P=6944&amp;YEAR=2012"/>
    <hyperlink ref="C1045" r:id="rId14769" tooltip="Week 1: at Redskins Mon 4:10 p.m. PT" display="http://football6.myfantasyleague.com/2013/player?L=59380&amp;P=10710"/>
    <hyperlink ref="D1045" r:id="rId14770" display="http://football6.myfantasyleague.com/2013/player?L=59380&amp;P=10710&amp;YEAR=2012"/>
    <hyperlink ref="F1045" r:id="rId14771" display="http://football6.myfantasyleague.com/2013/detailed?L=59380&amp;W=1&amp;P=10710&amp;YEAR=2012"/>
    <hyperlink ref="G1045" r:id="rId14772" display="http://football6.myfantasyleague.com/2013/detailed?L=59380&amp;W=2&amp;P=10710&amp;YEAR=2012"/>
    <hyperlink ref="H1045" r:id="rId14773" display="http://football6.myfantasyleague.com/2013/detailed?L=59380&amp;W=3&amp;P=10710&amp;YEAR=2012"/>
    <hyperlink ref="I1045" r:id="rId14774" display="http://football6.myfantasyleague.com/2013/detailed?L=59380&amp;W=4&amp;P=10710&amp;YEAR=2012"/>
    <hyperlink ref="K1045" r:id="rId14775" display="http://football6.myfantasyleague.com/2013/detailed?L=59380&amp;W=6&amp;P=10710&amp;YEAR=2012"/>
    <hyperlink ref="M1045" r:id="rId14776" display="http://football6.myfantasyleague.com/2013/detailed?L=59380&amp;W=8&amp;P=10710&amp;YEAR=2012"/>
    <hyperlink ref="N1045" r:id="rId14777" display="http://football6.myfantasyleague.com/2013/detailed?L=59380&amp;W=9&amp;P=10710&amp;YEAR=2012"/>
    <hyperlink ref="C1046" r:id="rId14778" tooltip="Week 1: at Steelers Sun 10:00 a.m. PT" display="http://football6.myfantasyleague.com/2013/player?L=59380&amp;P=8295"/>
    <hyperlink ref="D1046" r:id="rId14779" display="http://football6.myfantasyleague.com/2013/player?L=59380&amp;P=8295&amp;YEAR=2012"/>
    <hyperlink ref="F1046" r:id="rId14780" display="http://football6.myfantasyleague.com/2013/detailed?L=59380&amp;W=1&amp;P=8295&amp;YEAR=2012"/>
    <hyperlink ref="G1046" r:id="rId14781" display="http://football6.myfantasyleague.com/2013/detailed?L=59380&amp;W=2&amp;P=8295&amp;YEAR=2012"/>
    <hyperlink ref="H1046" r:id="rId14782" display="http://football6.myfantasyleague.com/2013/detailed?L=59380&amp;W=3&amp;P=8295&amp;YEAR=2012"/>
    <hyperlink ref="I1046" r:id="rId14783" display="http://football6.myfantasyleague.com/2013/detailed?L=59380&amp;W=4&amp;P=8295&amp;YEAR=2012"/>
    <hyperlink ref="J1046" r:id="rId14784" display="http://football6.myfantasyleague.com/2013/detailed?L=59380&amp;W=5&amp;P=8295&amp;YEAR=2012"/>
    <hyperlink ref="K1046" r:id="rId14785" display="http://football6.myfantasyleague.com/2013/detailed?L=59380&amp;W=6&amp;P=8295&amp;YEAR=2012"/>
    <hyperlink ref="L1046" r:id="rId14786" display="http://football6.myfantasyleague.com/2013/detailed?L=59380&amp;W=7&amp;P=8295&amp;YEAR=2012"/>
    <hyperlink ref="N1046" r:id="rId14787" display="http://football6.myfantasyleague.com/2013/detailed?L=59380&amp;W=9&amp;P=8295&amp;YEAR=2012"/>
    <hyperlink ref="O1046" r:id="rId14788" display="http://football6.myfantasyleague.com/2013/detailed?L=59380&amp;W=10&amp;P=8295&amp;YEAR=2012"/>
    <hyperlink ref="P1046" r:id="rId14789" display="http://football6.myfantasyleague.com/2013/detailed?L=59380&amp;W=11&amp;P=8295&amp;YEAR=2012"/>
    <hyperlink ref="Q1046" r:id="rId14790" display="http://football6.myfantasyleague.com/2013/detailed?L=59380&amp;W=12&amp;P=8295&amp;YEAR=2012"/>
    <hyperlink ref="R1046" r:id="rId14791" display="http://football6.myfantasyleague.com/2013/detailed?L=59380&amp;W=13&amp;P=8295&amp;YEAR=2012"/>
    <hyperlink ref="S1046" r:id="rId14792" display="http://football6.myfantasyleague.com/2013/detailed?L=59380&amp;W=14&amp;P=8295&amp;YEAR=2012"/>
    <hyperlink ref="W1046" r:id="rId14793" tooltip="Franchise home page" display="http://football6.myfantasyleague.com/2013/options?L=59380&amp;F=0012&amp;O=07"/>
    <hyperlink ref="C1047" r:id="rId14794" tooltip="Week 1: at Lions Sun 10:00 a.m. PT" display="http://football6.myfantasyleague.com/2013/player?L=59380&amp;P=10296"/>
    <hyperlink ref="D1047" r:id="rId14795" display="http://football6.myfantasyleague.com/2013/player?L=59380&amp;P=10296&amp;YEAR=2012"/>
    <hyperlink ref="F1047" r:id="rId14796" display="http://football6.myfantasyleague.com/2013/detailed?L=59380&amp;W=1&amp;P=10296&amp;YEAR=2012"/>
    <hyperlink ref="G1047" r:id="rId14797" display="http://football6.myfantasyleague.com/2013/detailed?L=59380&amp;W=2&amp;P=10296&amp;YEAR=2012"/>
    <hyperlink ref="H1047" r:id="rId14798" display="http://football6.myfantasyleague.com/2013/detailed?L=59380&amp;W=3&amp;P=10296&amp;YEAR=2012"/>
    <hyperlink ref="I1047" r:id="rId14799" display="http://football6.myfantasyleague.com/2013/detailed?L=59380&amp;W=4&amp;P=10296&amp;YEAR=2012"/>
    <hyperlink ref="J1047" r:id="rId14800" display="http://football6.myfantasyleague.com/2013/detailed?L=59380&amp;W=5&amp;P=10296&amp;YEAR=2012"/>
    <hyperlink ref="K1047" r:id="rId14801" display="http://football6.myfantasyleague.com/2013/detailed?L=59380&amp;W=6&amp;P=10296&amp;YEAR=2012"/>
    <hyperlink ref="L1047" r:id="rId14802" display="http://football6.myfantasyleague.com/2013/detailed?L=59380&amp;W=7&amp;P=10296&amp;YEAR=2012"/>
    <hyperlink ref="M1047" r:id="rId14803" display="http://football6.myfantasyleague.com/2013/detailed?L=59380&amp;W=8&amp;P=10296&amp;YEAR=2012"/>
    <hyperlink ref="N1047" r:id="rId14804" display="http://football6.myfantasyleague.com/2013/detailed?L=59380&amp;W=9&amp;P=10296&amp;YEAR=2012"/>
    <hyperlink ref="O1047" r:id="rId14805" display="http://football6.myfantasyleague.com/2013/detailed?L=59380&amp;W=10&amp;P=10296&amp;YEAR=2012"/>
    <hyperlink ref="Q1047" r:id="rId14806" display="http://football6.myfantasyleague.com/2013/detailed?L=59380&amp;W=12&amp;P=10296&amp;YEAR=2012"/>
    <hyperlink ref="R1047" r:id="rId14807" display="http://football6.myfantasyleague.com/2013/detailed?L=59380&amp;W=13&amp;P=10296&amp;YEAR=2012"/>
    <hyperlink ref="S1047" r:id="rId14808" display="http://football6.myfantasyleague.com/2013/detailed?L=59380&amp;W=14&amp;P=10296&amp;YEAR=2012"/>
    <hyperlink ref="T1047" r:id="rId14809" display="http://football6.myfantasyleague.com/2013/detailed?L=59380&amp;W=15&amp;P=10296&amp;YEAR=2012"/>
    <hyperlink ref="U1047" r:id="rId14810" display="http://football6.myfantasyleague.com/2013/detailed?L=59380&amp;W=16&amp;P=10296&amp;YEAR=2012"/>
    <hyperlink ref="V1047" r:id="rId14811" display="http://football6.myfantasyleague.com/2013/detailed?L=59380&amp;W=17&amp;P=10296&amp;YEAR=2012"/>
    <hyperlink ref="C1048" r:id="rId14812" tooltip="Week 1: vs Bengals Sun 10:00 a.m. PT" display="http://football6.myfantasyleague.com/2013/player?L=59380&amp;P=8313"/>
    <hyperlink ref="D1048" r:id="rId14813" display="http://football6.myfantasyleague.com/2013/player?L=59380&amp;P=8313&amp;YEAR=2012"/>
    <hyperlink ref="F1048" r:id="rId14814" display="http://football6.myfantasyleague.com/2013/detailed?L=59380&amp;W=1&amp;P=8313&amp;YEAR=2012"/>
    <hyperlink ref="G1048" r:id="rId14815" display="http://football6.myfantasyleague.com/2013/detailed?L=59380&amp;W=2&amp;P=8313&amp;YEAR=2012"/>
    <hyperlink ref="H1048" r:id="rId14816" display="http://football6.myfantasyleague.com/2013/detailed?L=59380&amp;W=3&amp;P=8313&amp;YEAR=2012"/>
    <hyperlink ref="J1048" r:id="rId14817" display="http://football6.myfantasyleague.com/2013/detailed?L=59380&amp;W=5&amp;P=8313&amp;YEAR=2012"/>
    <hyperlink ref="K1048" r:id="rId14818" display="http://football6.myfantasyleague.com/2013/detailed?L=59380&amp;W=6&amp;P=8313&amp;YEAR=2012"/>
    <hyperlink ref="L1048" r:id="rId14819" display="http://football6.myfantasyleague.com/2013/detailed?L=59380&amp;W=7&amp;P=8313&amp;YEAR=2012"/>
    <hyperlink ref="M1048" r:id="rId14820" display="http://football6.myfantasyleague.com/2013/detailed?L=59380&amp;W=8&amp;P=8313&amp;YEAR=2012"/>
    <hyperlink ref="N1048" r:id="rId14821" display="http://football6.myfantasyleague.com/2013/detailed?L=59380&amp;W=9&amp;P=8313&amp;YEAR=2012"/>
    <hyperlink ref="O1048" r:id="rId14822" display="http://football6.myfantasyleague.com/2013/detailed?L=59380&amp;W=10&amp;P=8313&amp;YEAR=2012"/>
    <hyperlink ref="P1048" r:id="rId14823" display="http://football6.myfantasyleague.com/2013/detailed?L=59380&amp;W=11&amp;P=8313&amp;YEAR=2012"/>
    <hyperlink ref="Q1048" r:id="rId14824" display="http://football6.myfantasyleague.com/2013/detailed?L=59380&amp;W=12&amp;P=8313&amp;YEAR=2012"/>
    <hyperlink ref="R1048" r:id="rId14825" display="http://football6.myfantasyleague.com/2013/detailed?L=59380&amp;W=13&amp;P=8313&amp;YEAR=2012"/>
    <hyperlink ref="S1048" r:id="rId14826" display="http://football6.myfantasyleague.com/2013/detailed?L=59380&amp;W=14&amp;P=8313&amp;YEAR=2012"/>
    <hyperlink ref="T1048" r:id="rId14827" display="http://football6.myfantasyleague.com/2013/detailed?L=59380&amp;W=15&amp;P=8313&amp;YEAR=2012"/>
    <hyperlink ref="U1048" r:id="rId14828" display="http://football6.myfantasyleague.com/2013/detailed?L=59380&amp;W=16&amp;P=8313&amp;YEAR=2012"/>
    <hyperlink ref="V1048" r:id="rId14829" display="http://football6.myfantasyleague.com/2013/detailed?L=59380&amp;W=17&amp;P=8313&amp;YEAR=2012"/>
    <hyperlink ref="C1049" r:id="rId14830" tooltip="Week 1: Bye" display="http://football6.myfantasyleague.com/2013/player?L=59380&amp;P=7937"/>
    <hyperlink ref="D1049" r:id="rId14831" display="http://football6.myfantasyleague.com/2013/player?L=59380&amp;P=7937&amp;YEAR=2012"/>
    <hyperlink ref="S1049" r:id="rId14832" display="http://football6.myfantasyleague.com/2013/detailed?L=59380&amp;W=14&amp;P=7937&amp;YEAR=2012"/>
    <hyperlink ref="T1049" r:id="rId14833" display="http://football6.myfantasyleague.com/2013/detailed?L=59380&amp;W=15&amp;P=7937&amp;YEAR=2012"/>
    <hyperlink ref="U1049" r:id="rId14834" display="http://football6.myfantasyleague.com/2013/detailed?L=59380&amp;W=16&amp;P=7937&amp;YEAR=2012"/>
    <hyperlink ref="V1049" r:id="rId14835" display="http://football6.myfantasyleague.com/2013/detailed?L=59380&amp;W=17&amp;P=7937&amp;YEAR=2012"/>
    <hyperlink ref="C1050" r:id="rId14836" tooltip="Week 1: at Colts Sun 10:00 a.m. PT" display="http://football6.myfantasyleague.com/2013/player?L=59380&amp;P=9092"/>
    <hyperlink ref="D1050" r:id="rId14837" display="http://football6.myfantasyleague.com/2013/player?L=59380&amp;P=9092&amp;YEAR=2012"/>
    <hyperlink ref="F1050" r:id="rId14838" display="http://football6.myfantasyleague.com/2013/detailed?L=59380&amp;W=1&amp;P=9092&amp;YEAR=2012"/>
    <hyperlink ref="G1050" r:id="rId14839" display="http://football6.myfantasyleague.com/2013/detailed?L=59380&amp;W=2&amp;P=9092&amp;YEAR=2012"/>
    <hyperlink ref="H1050" r:id="rId14840" display="http://football6.myfantasyleague.com/2013/detailed?L=59380&amp;W=3&amp;P=9092&amp;YEAR=2012"/>
    <hyperlink ref="I1050" r:id="rId14841" display="http://football6.myfantasyleague.com/2013/detailed?L=59380&amp;W=4&amp;P=9092&amp;YEAR=2012"/>
    <hyperlink ref="J1050" r:id="rId14842" display="http://football6.myfantasyleague.com/2013/detailed?L=59380&amp;W=5&amp;P=9092&amp;YEAR=2012"/>
    <hyperlink ref="U1050" r:id="rId14843" display="http://football6.myfantasyleague.com/2013/detailed?L=59380&amp;W=16&amp;P=9092&amp;YEAR=2012"/>
    <hyperlink ref="C1051" r:id="rId14844" tooltip="Week 1: at Chargers Mon 7:20 p.m. PT" display="http://football6.myfantasyleague.com/2013/player?L=59380&amp;P=10730"/>
    <hyperlink ref="D1051" r:id="rId14845" display="http://football6.myfantasyleague.com/2013/player?L=59380&amp;P=10730&amp;YEAR=2012"/>
    <hyperlink ref="I1051" r:id="rId14846" display="http://football6.myfantasyleague.com/2013/detailed?L=59380&amp;W=4&amp;P=10730&amp;YEAR=2012"/>
    <hyperlink ref="J1051" r:id="rId14847" display="http://football6.myfantasyleague.com/2013/detailed?L=59380&amp;W=5&amp;P=10730&amp;YEAR=2012"/>
    <hyperlink ref="K1051" r:id="rId14848" display="http://football6.myfantasyleague.com/2013/detailed?L=59380&amp;W=6&amp;P=10730&amp;YEAR=2012"/>
    <hyperlink ref="L1051" r:id="rId14849" display="http://football6.myfantasyleague.com/2013/detailed?L=59380&amp;W=7&amp;P=10730&amp;YEAR=2012"/>
    <hyperlink ref="O1051" r:id="rId14850" display="http://football6.myfantasyleague.com/2013/detailed?L=59380&amp;W=10&amp;P=10730&amp;YEAR=2012"/>
    <hyperlink ref="P1051" r:id="rId14851" display="http://football6.myfantasyleague.com/2013/detailed?L=59380&amp;W=11&amp;P=10730&amp;YEAR=2012"/>
    <hyperlink ref="R1051" r:id="rId14852" display="http://football6.myfantasyleague.com/2013/detailed?L=59380&amp;W=13&amp;P=10730&amp;YEAR=2012"/>
    <hyperlink ref="S1051" r:id="rId14853" display="http://football6.myfantasyleague.com/2013/detailed?L=59380&amp;W=14&amp;P=10730&amp;YEAR=2012"/>
    <hyperlink ref="T1051" r:id="rId14854" display="http://football6.myfantasyleague.com/2013/detailed?L=59380&amp;W=15&amp;P=10730&amp;YEAR=2012"/>
    <hyperlink ref="U1051" r:id="rId14855" display="http://football6.myfantasyleague.com/2013/detailed?L=59380&amp;W=16&amp;P=10730&amp;YEAR=2012"/>
    <hyperlink ref="V1051" r:id="rId14856" display="http://football6.myfantasyleague.com/2013/detailed?L=59380&amp;W=17&amp;P=10730&amp;YEAR=2012"/>
    <hyperlink ref="C1052" r:id="rId14857" tooltip="Week 1: vs Chiefs Sun 10:00 a.m. PT" display="http://football6.myfantasyleague.com/2013/player?L=59380&amp;P=8669"/>
    <hyperlink ref="D1052" r:id="rId14858" display="http://football6.myfantasyleague.com/2013/player?L=59380&amp;P=8669&amp;YEAR=2012"/>
    <hyperlink ref="F1052" r:id="rId14859" display="http://football6.myfantasyleague.com/2013/detailed?L=59380&amp;W=1&amp;P=8669&amp;YEAR=2012"/>
    <hyperlink ref="G1052" r:id="rId14860" display="http://football6.myfantasyleague.com/2013/detailed?L=59380&amp;W=2&amp;P=8669&amp;YEAR=2012"/>
    <hyperlink ref="H1052" r:id="rId14861" display="http://football6.myfantasyleague.com/2013/detailed?L=59380&amp;W=3&amp;P=8669&amp;YEAR=2012"/>
    <hyperlink ref="I1052" r:id="rId14862" display="http://football6.myfantasyleague.com/2013/detailed?L=59380&amp;W=4&amp;P=8669&amp;YEAR=2012"/>
    <hyperlink ref="J1052" r:id="rId14863" display="http://football6.myfantasyleague.com/2013/detailed?L=59380&amp;W=5&amp;P=8669&amp;YEAR=2012"/>
    <hyperlink ref="L1052" r:id="rId14864" display="http://football6.myfantasyleague.com/2013/detailed?L=59380&amp;W=7&amp;P=8669&amp;YEAR=2012"/>
    <hyperlink ref="M1052" r:id="rId14865" display="http://football6.myfantasyleague.com/2013/detailed?L=59380&amp;W=8&amp;P=8669&amp;YEAR=2012"/>
    <hyperlink ref="N1052" r:id="rId14866" display="http://football6.myfantasyleague.com/2013/detailed?L=59380&amp;W=9&amp;P=8669&amp;YEAR=2012"/>
    <hyperlink ref="O1052" r:id="rId14867" display="http://football6.myfantasyleague.com/2013/detailed?L=59380&amp;W=10&amp;P=8669&amp;YEAR=2012"/>
    <hyperlink ref="P1052" r:id="rId14868" display="http://football6.myfantasyleague.com/2013/detailed?L=59380&amp;W=11&amp;P=8669&amp;YEAR=2012"/>
    <hyperlink ref="Q1052" r:id="rId14869" display="http://football6.myfantasyleague.com/2013/detailed?L=59380&amp;W=12&amp;P=8669&amp;YEAR=2012"/>
    <hyperlink ref="R1052" r:id="rId14870" display="http://football6.myfantasyleague.com/2013/detailed?L=59380&amp;W=13&amp;P=8669&amp;YEAR=2012"/>
    <hyperlink ref="S1052" r:id="rId14871" display="http://football6.myfantasyleague.com/2013/detailed?L=59380&amp;W=14&amp;P=8669&amp;YEAR=2012"/>
    <hyperlink ref="T1052" r:id="rId14872" display="http://football6.myfantasyleague.com/2013/detailed?L=59380&amp;W=15&amp;P=8669&amp;YEAR=2012"/>
    <hyperlink ref="U1052" r:id="rId14873" display="http://football6.myfantasyleague.com/2013/detailed?L=59380&amp;W=16&amp;P=8669&amp;YEAR=2012"/>
    <hyperlink ref="V1052" r:id="rId14874" display="http://football6.myfantasyleague.com/2013/detailed?L=59380&amp;W=17&amp;P=8669&amp;YEAR=2012"/>
    <hyperlink ref="W1052" r:id="rId14875" tooltip="Franchise home page" display="http://football6.myfantasyleague.com/2013/options?L=59380&amp;F=0004&amp;O=07"/>
    <hyperlink ref="C1053" r:id="rId14876" tooltip="Week 1: vs Eagles Mon 4:10 p.m. PT" display="http://football6.myfantasyleague.com/2013/player?L=59380&amp;P=10923"/>
    <hyperlink ref="D1053" r:id="rId14877" display="http://football6.myfantasyleague.com/2013/player?L=59380&amp;P=10923&amp;YEAR=2012"/>
    <hyperlink ref="F1053" r:id="rId14878" display="http://football6.myfantasyleague.com/2013/detailed?L=59380&amp;W=1&amp;P=10923&amp;YEAR=2012"/>
    <hyperlink ref="G1053" r:id="rId14879" display="http://football6.myfantasyleague.com/2013/detailed?L=59380&amp;W=2&amp;P=10923&amp;YEAR=2012"/>
    <hyperlink ref="H1053" r:id="rId14880" display="http://football6.myfantasyleague.com/2013/detailed?L=59380&amp;W=3&amp;P=10923&amp;YEAR=2012"/>
    <hyperlink ref="I1053" r:id="rId14881" display="http://football6.myfantasyleague.com/2013/detailed?L=59380&amp;W=4&amp;P=10923&amp;YEAR=2012"/>
    <hyperlink ref="J1053" r:id="rId14882" display="http://football6.myfantasyleague.com/2013/detailed?L=59380&amp;W=5&amp;P=10923&amp;YEAR=2012"/>
    <hyperlink ref="K1053" r:id="rId14883" display="http://football6.myfantasyleague.com/2013/detailed?L=59380&amp;W=6&amp;P=10923&amp;YEAR=2012"/>
    <hyperlink ref="C1054" r:id="rId14884" tooltip="Week 1: vs Cardinals Sun 1:25 p.m. PT" display="http://football6.myfantasyleague.com/2013/player?L=59380&amp;P=9805"/>
    <hyperlink ref="D1054" r:id="rId14885" display="http://football6.myfantasyleague.com/2013/player?L=59380&amp;P=9805&amp;YEAR=2012"/>
    <hyperlink ref="F1054" r:id="rId14886" display="http://football6.myfantasyleague.com/2013/detailed?L=59380&amp;W=1&amp;P=9805&amp;YEAR=2012"/>
    <hyperlink ref="G1054" r:id="rId14887" display="http://football6.myfantasyleague.com/2013/detailed?L=59380&amp;W=2&amp;P=9805&amp;YEAR=2012"/>
    <hyperlink ref="H1054" r:id="rId14888" display="http://football6.myfantasyleague.com/2013/detailed?L=59380&amp;W=3&amp;P=9805&amp;YEAR=2012"/>
    <hyperlink ref="I1054" r:id="rId14889" display="http://football6.myfantasyleague.com/2013/detailed?L=59380&amp;W=4&amp;P=9805&amp;YEAR=2012"/>
    <hyperlink ref="J1054" r:id="rId14890" display="http://football6.myfantasyleague.com/2013/detailed?L=59380&amp;W=5&amp;P=9805&amp;YEAR=2012"/>
    <hyperlink ref="L1054" r:id="rId14891" display="http://football6.myfantasyleague.com/2013/detailed?L=59380&amp;W=7&amp;P=9805&amp;YEAR=2012"/>
    <hyperlink ref="M1054" r:id="rId14892" display="http://football6.myfantasyleague.com/2013/detailed?L=59380&amp;W=8&amp;P=9805&amp;YEAR=2012"/>
    <hyperlink ref="N1054" r:id="rId14893" display="http://football6.myfantasyleague.com/2013/detailed?L=59380&amp;W=9&amp;P=9805&amp;YEAR=2012"/>
    <hyperlink ref="O1054" r:id="rId14894" display="http://football6.myfantasyleague.com/2013/detailed?L=59380&amp;W=10&amp;P=9805&amp;YEAR=2012"/>
    <hyperlink ref="P1054" r:id="rId14895" display="http://football6.myfantasyleague.com/2013/detailed?L=59380&amp;W=11&amp;P=9805&amp;YEAR=2012"/>
    <hyperlink ref="Q1054" r:id="rId14896" display="http://football6.myfantasyleague.com/2013/detailed?L=59380&amp;W=12&amp;P=9805&amp;YEAR=2012"/>
    <hyperlink ref="R1054" r:id="rId14897" display="http://football6.myfantasyleague.com/2013/detailed?L=59380&amp;W=13&amp;P=9805&amp;YEAR=2012"/>
    <hyperlink ref="S1054" r:id="rId14898" display="http://football6.myfantasyleague.com/2013/detailed?L=59380&amp;W=14&amp;P=9805&amp;YEAR=2012"/>
    <hyperlink ref="T1054" r:id="rId14899" display="http://football6.myfantasyleague.com/2013/detailed?L=59380&amp;W=15&amp;P=9805&amp;YEAR=2012"/>
    <hyperlink ref="U1054" r:id="rId14900" display="http://football6.myfantasyleague.com/2013/detailed?L=59380&amp;W=16&amp;P=9805&amp;YEAR=2012"/>
    <hyperlink ref="V1054" r:id="rId14901" display="http://football6.myfantasyleague.com/2013/detailed?L=59380&amp;W=17&amp;P=9805&amp;YEAR=2012"/>
    <hyperlink ref="C1055" r:id="rId14902" tooltip="Week 1: Bye" display="http://football6.myfantasyleague.com/2013/player?L=59380&amp;P=7900"/>
    <hyperlink ref="D1055" r:id="rId14903" display="http://football6.myfantasyleague.com/2013/player?L=59380&amp;P=7900&amp;YEAR=2012"/>
    <hyperlink ref="G1055" r:id="rId14904" display="http://football6.myfantasyleague.com/2013/detailed?L=59380&amp;W=2&amp;P=7900&amp;YEAR=2012"/>
    <hyperlink ref="H1055" r:id="rId14905" display="http://football6.myfantasyleague.com/2013/detailed?L=59380&amp;W=3&amp;P=7900&amp;YEAR=2012"/>
    <hyperlink ref="I1055" r:id="rId14906" display="http://football6.myfantasyleague.com/2013/detailed?L=59380&amp;W=4&amp;P=7900&amp;YEAR=2012"/>
    <hyperlink ref="M1055" r:id="rId14907" display="http://football6.myfantasyleague.com/2013/detailed?L=59380&amp;W=8&amp;P=7900&amp;YEAR=2012"/>
    <hyperlink ref="O1055" r:id="rId14908" display="http://football6.myfantasyleague.com/2013/detailed?L=59380&amp;W=10&amp;P=7900&amp;YEAR=2012"/>
    <hyperlink ref="P1055" r:id="rId14909" display="http://football6.myfantasyleague.com/2013/detailed?L=59380&amp;W=11&amp;P=7900&amp;YEAR=2012"/>
    <hyperlink ref="Q1055" r:id="rId14910" display="http://football6.myfantasyleague.com/2013/detailed?L=59380&amp;W=12&amp;P=7900&amp;YEAR=2012"/>
    <hyperlink ref="R1055" r:id="rId14911" display="http://football6.myfantasyleague.com/2013/detailed?L=59380&amp;W=13&amp;P=7900&amp;YEAR=2012"/>
    <hyperlink ref="S1055" r:id="rId14912" display="http://football6.myfantasyleague.com/2013/detailed?L=59380&amp;W=14&amp;P=7900&amp;YEAR=2012"/>
    <hyperlink ref="T1055" r:id="rId14913" display="http://football6.myfantasyleague.com/2013/detailed?L=59380&amp;W=15&amp;P=7900&amp;YEAR=2012"/>
    <hyperlink ref="U1055" r:id="rId14914" display="http://football6.myfantasyleague.com/2013/detailed?L=59380&amp;W=16&amp;P=7900&amp;YEAR=2012"/>
    <hyperlink ref="V1055" r:id="rId14915" display="http://football6.myfantasyleague.com/2013/detailed?L=59380&amp;W=17&amp;P=7900&amp;YEAR=2012"/>
    <hyperlink ref="C1056" r:id="rId14916" tooltip="Week 1: at Jaguars Sun 10:00 a.m. PT" display="http://football6.myfantasyleague.com/2013/player?L=59380&amp;P=10429"/>
    <hyperlink ref="D1056" r:id="rId14917" display="http://football6.myfantasyleague.com/2013/player?L=59380&amp;P=10429&amp;YEAR=2012"/>
    <hyperlink ref="F1056" r:id="rId14918" display="http://football6.myfantasyleague.com/2013/detailed?L=59380&amp;W=1&amp;P=10429&amp;YEAR=2012"/>
    <hyperlink ref="G1056" r:id="rId14919" display="http://football6.myfantasyleague.com/2013/detailed?L=59380&amp;W=2&amp;P=10429&amp;YEAR=2012"/>
    <hyperlink ref="H1056" r:id="rId14920" display="http://football6.myfantasyleague.com/2013/detailed?L=59380&amp;W=3&amp;P=10429&amp;YEAR=2012"/>
    <hyperlink ref="I1056" r:id="rId14921" display="http://football6.myfantasyleague.com/2013/detailed?L=59380&amp;W=4&amp;P=10429&amp;YEAR=2012"/>
    <hyperlink ref="J1056" r:id="rId14922" display="http://football6.myfantasyleague.com/2013/detailed?L=59380&amp;W=5&amp;P=10429&amp;YEAR=2012"/>
    <hyperlink ref="K1056" r:id="rId14923" display="http://football6.myfantasyleague.com/2013/detailed?L=59380&amp;W=6&amp;P=10429&amp;YEAR=2012"/>
    <hyperlink ref="M1056" r:id="rId14924" display="http://football6.myfantasyleague.com/2013/detailed?L=59380&amp;W=8&amp;P=10429&amp;YEAR=2012"/>
    <hyperlink ref="U1056" r:id="rId14925" display="http://football6.myfantasyleague.com/2013/detailed?L=59380&amp;W=16&amp;P=10429&amp;YEAR=2012"/>
    <hyperlink ref="V1056" r:id="rId14926" display="http://football6.myfantasyleague.com/2013/detailed?L=59380&amp;W=17&amp;P=10429&amp;YEAR=2012"/>
    <hyperlink ref="C1057" r:id="rId14927" tooltip="Week 1: vs Buccaneers Sun 10:00 a.m. PT" display="http://football6.myfantasyleague.com/2013/player?L=59380&amp;P=10369"/>
    <hyperlink ref="D1057" r:id="rId14928" display="http://football6.myfantasyleague.com/2013/player?L=59380&amp;P=10369&amp;YEAR=2012"/>
    <hyperlink ref="F1057" r:id="rId14929" display="http://football6.myfantasyleague.com/2013/detailed?L=59380&amp;W=1&amp;P=10369&amp;YEAR=2012"/>
    <hyperlink ref="G1057" r:id="rId14930" display="http://football6.myfantasyleague.com/2013/detailed?L=59380&amp;W=2&amp;P=10369&amp;YEAR=2012"/>
    <hyperlink ref="H1057" r:id="rId14931" display="http://football6.myfantasyleague.com/2013/detailed?L=59380&amp;W=3&amp;P=10369&amp;YEAR=2012"/>
    <hyperlink ref="I1057" r:id="rId14932" display="http://football6.myfantasyleague.com/2013/detailed?L=59380&amp;W=4&amp;P=10369&amp;YEAR=2012"/>
    <hyperlink ref="J1057" r:id="rId14933" display="http://football6.myfantasyleague.com/2013/detailed?L=59380&amp;W=5&amp;P=10369&amp;YEAR=2012"/>
    <hyperlink ref="K1057" r:id="rId14934" display="http://football6.myfantasyleague.com/2013/detailed?L=59380&amp;W=6&amp;P=10369&amp;YEAR=2012"/>
    <hyperlink ref="O1057" r:id="rId14935" display="http://football6.myfantasyleague.com/2013/detailed?L=59380&amp;W=10&amp;P=10369&amp;YEAR=2012"/>
    <hyperlink ref="P1057" r:id="rId14936" display="http://football6.myfantasyleague.com/2013/detailed?L=59380&amp;W=11&amp;P=10369&amp;YEAR=2012"/>
    <hyperlink ref="Q1057" r:id="rId14937" display="http://football6.myfantasyleague.com/2013/detailed?L=59380&amp;W=12&amp;P=10369&amp;YEAR=2012"/>
    <hyperlink ref="R1057" r:id="rId14938" display="http://football6.myfantasyleague.com/2013/detailed?L=59380&amp;W=13&amp;P=10369&amp;YEAR=2012"/>
    <hyperlink ref="S1057" r:id="rId14939" display="http://football6.myfantasyleague.com/2013/detailed?L=59380&amp;W=14&amp;P=10369&amp;YEAR=2012"/>
    <hyperlink ref="T1057" r:id="rId14940" display="http://football6.myfantasyleague.com/2013/detailed?L=59380&amp;W=15&amp;P=10369&amp;YEAR=2012"/>
    <hyperlink ref="U1057" r:id="rId14941" display="http://football6.myfantasyleague.com/2013/detailed?L=59380&amp;W=16&amp;P=10369&amp;YEAR=2012"/>
    <hyperlink ref="V1057" r:id="rId14942" display="http://football6.myfantasyleague.com/2013/detailed?L=59380&amp;W=17&amp;P=10369&amp;YEAR=2012"/>
    <hyperlink ref="C1058" r:id="rId14943" tooltip="Week 1: Bye" display="http://football6.myfantasyleague.com/2013/player?L=59380&amp;P=10984"/>
    <hyperlink ref="D1058" r:id="rId14944" display="http://football6.myfantasyleague.com/2013/player?L=59380&amp;P=10984&amp;YEAR=2012"/>
    <hyperlink ref="I1058" r:id="rId14945" display="http://football6.myfantasyleague.com/2013/detailed?L=59380&amp;W=4&amp;P=10984&amp;YEAR=2012"/>
    <hyperlink ref="J1058" r:id="rId14946" display="http://football6.myfantasyleague.com/2013/detailed?L=59380&amp;W=5&amp;P=10984&amp;YEAR=2012"/>
    <hyperlink ref="K1058" r:id="rId14947" display="http://football6.myfantasyleague.com/2013/detailed?L=59380&amp;W=6&amp;P=10984&amp;YEAR=2012"/>
    <hyperlink ref="L1058" r:id="rId14948" display="http://football6.myfantasyleague.com/2013/detailed?L=59380&amp;W=7&amp;P=10984&amp;YEAR=2012"/>
    <hyperlink ref="M1058" r:id="rId14949" display="http://football6.myfantasyleague.com/2013/detailed?L=59380&amp;W=8&amp;P=10984&amp;YEAR=2012"/>
    <hyperlink ref="N1058" r:id="rId14950" display="http://football6.myfantasyleague.com/2013/detailed?L=59380&amp;W=9&amp;P=10984&amp;YEAR=2012"/>
    <hyperlink ref="P1058" r:id="rId14951" display="http://football6.myfantasyleague.com/2013/detailed?L=59380&amp;W=11&amp;P=10984&amp;YEAR=2012"/>
    <hyperlink ref="Q1058" r:id="rId14952" display="http://football6.myfantasyleague.com/2013/detailed?L=59380&amp;W=12&amp;P=10984&amp;YEAR=2012"/>
    <hyperlink ref="R1058" r:id="rId14953" display="http://football6.myfantasyleague.com/2013/detailed?L=59380&amp;W=13&amp;P=10984&amp;YEAR=2012"/>
    <hyperlink ref="S1058" r:id="rId14954" display="http://football6.myfantasyleague.com/2013/detailed?L=59380&amp;W=14&amp;P=10984&amp;YEAR=2012"/>
    <hyperlink ref="T1058" r:id="rId14955" display="http://football6.myfantasyleague.com/2013/detailed?L=59380&amp;W=15&amp;P=10984&amp;YEAR=2012"/>
    <hyperlink ref="U1058" r:id="rId14956" display="http://football6.myfantasyleague.com/2013/detailed?L=59380&amp;W=16&amp;P=10984&amp;YEAR=2012"/>
    <hyperlink ref="V1058" r:id="rId14957" display="http://football6.myfantasyleague.com/2013/detailed?L=59380&amp;W=17&amp;P=10984&amp;YEAR=2012"/>
    <hyperlink ref="C1059" r:id="rId14958" tooltip="Week 1: at Rams Sun 1:25 p.m. PT" display="http://football6.myfantasyleague.com/2013/player?L=59380&amp;P=9532"/>
    <hyperlink ref="D1059" r:id="rId14959" display="http://football6.myfantasyleague.com/2013/player?L=59380&amp;P=9532&amp;YEAR=2012"/>
    <hyperlink ref="F1059" r:id="rId14960" display="http://football6.myfantasyleague.com/2013/detailed?L=59380&amp;W=1&amp;P=9532&amp;YEAR=2012"/>
    <hyperlink ref="G1059" r:id="rId14961" display="http://football6.myfantasyleague.com/2013/detailed?L=59380&amp;W=2&amp;P=9532&amp;YEAR=2012"/>
    <hyperlink ref="H1059" r:id="rId14962" display="http://football6.myfantasyleague.com/2013/detailed?L=59380&amp;W=3&amp;P=9532&amp;YEAR=2012"/>
    <hyperlink ref="J1059" r:id="rId14963" display="http://football6.myfantasyleague.com/2013/detailed?L=59380&amp;W=5&amp;P=9532&amp;YEAR=2012"/>
    <hyperlink ref="K1059" r:id="rId14964" display="http://football6.myfantasyleague.com/2013/detailed?L=59380&amp;W=6&amp;P=9532&amp;YEAR=2012"/>
    <hyperlink ref="L1059" r:id="rId14965" display="http://football6.myfantasyleague.com/2013/detailed?L=59380&amp;W=7&amp;P=9532&amp;YEAR=2012"/>
    <hyperlink ref="M1059" r:id="rId14966" display="http://football6.myfantasyleague.com/2013/detailed?L=59380&amp;W=8&amp;P=9532&amp;YEAR=2012"/>
    <hyperlink ref="N1059" r:id="rId14967" display="http://football6.myfantasyleague.com/2013/detailed?L=59380&amp;W=9&amp;P=9532&amp;YEAR=2012"/>
    <hyperlink ref="C1060" r:id="rId14968" tooltip="Week 1: vs Ravens Thu 5:30 p.m. PT" display="http://football6.myfantasyleague.com/2013/player?L=59380&amp;P=8930"/>
    <hyperlink ref="D1060" r:id="rId14969" display="http://football6.myfantasyleague.com/2013/player?L=59380&amp;P=8930&amp;YEAR=2012"/>
    <hyperlink ref="F1060" r:id="rId14970" display="http://football6.myfantasyleague.com/2013/detailed?L=59380&amp;W=1&amp;P=8930&amp;YEAR=2012"/>
    <hyperlink ref="G1060" r:id="rId14971" display="http://football6.myfantasyleague.com/2013/detailed?L=59380&amp;W=2&amp;P=8930&amp;YEAR=2012"/>
    <hyperlink ref="H1060" r:id="rId14972" display="http://football6.myfantasyleague.com/2013/detailed?L=59380&amp;W=3&amp;P=8930&amp;YEAR=2012"/>
    <hyperlink ref="I1060" r:id="rId14973" display="http://football6.myfantasyleague.com/2013/detailed?L=59380&amp;W=4&amp;P=8930&amp;YEAR=2012"/>
    <hyperlink ref="J1060" r:id="rId14974" display="http://football6.myfantasyleague.com/2013/detailed?L=59380&amp;W=5&amp;P=8930&amp;YEAR=2012"/>
    <hyperlink ref="K1060" r:id="rId14975" display="http://football6.myfantasyleague.com/2013/detailed?L=59380&amp;W=6&amp;P=8930&amp;YEAR=2012"/>
    <hyperlink ref="M1060" r:id="rId14976" display="http://football6.myfantasyleague.com/2013/detailed?L=59380&amp;W=8&amp;P=8930&amp;YEAR=2012"/>
    <hyperlink ref="N1060" r:id="rId14977" display="http://football6.myfantasyleague.com/2013/detailed?L=59380&amp;W=9&amp;P=8930&amp;YEAR=2012"/>
    <hyperlink ref="O1060" r:id="rId14978" display="http://football6.myfantasyleague.com/2013/detailed?L=59380&amp;W=10&amp;P=8930&amp;YEAR=2012"/>
    <hyperlink ref="P1060" r:id="rId14979" display="http://football6.myfantasyleague.com/2013/detailed?L=59380&amp;W=11&amp;P=8930&amp;YEAR=2012"/>
    <hyperlink ref="Q1060" r:id="rId14980" display="http://football6.myfantasyleague.com/2013/detailed?L=59380&amp;W=12&amp;P=8930&amp;YEAR=2012"/>
    <hyperlink ref="R1060" r:id="rId14981" display="http://football6.myfantasyleague.com/2013/detailed?L=59380&amp;W=13&amp;P=8930&amp;YEAR=2012"/>
    <hyperlink ref="S1060" r:id="rId14982" display="http://football6.myfantasyleague.com/2013/detailed?L=59380&amp;W=14&amp;P=8930&amp;YEAR=2012"/>
    <hyperlink ref="T1060" r:id="rId14983" display="http://football6.myfantasyleague.com/2013/detailed?L=59380&amp;W=15&amp;P=8930&amp;YEAR=2012"/>
    <hyperlink ref="U1060" r:id="rId14984" display="http://football6.myfantasyleague.com/2013/detailed?L=59380&amp;W=16&amp;P=8930&amp;YEAR=2012"/>
    <hyperlink ref="V1060" r:id="rId14985" display="http://football6.myfantasyleague.com/2013/detailed?L=59380&amp;W=17&amp;P=8930&amp;YEAR=2012"/>
    <hyperlink ref="C1061" r:id="rId14986" tooltip="Week 1: at Bears Sun 10:00 a.m. PT" display="http://football6.myfantasyleague.com/2013/player?L=59380&amp;P=9755"/>
    <hyperlink ref="D1061" r:id="rId14987" display="http://football6.myfantasyleague.com/2013/player?L=59380&amp;P=9755&amp;YEAR=2012"/>
    <hyperlink ref="F1061" r:id="rId14988" display="http://football6.myfantasyleague.com/2013/detailed?L=59380&amp;W=1&amp;P=9755&amp;YEAR=2012"/>
    <hyperlink ref="G1061" r:id="rId14989" display="http://football6.myfantasyleague.com/2013/detailed?L=59380&amp;W=2&amp;P=9755&amp;YEAR=2012"/>
    <hyperlink ref="H1061" r:id="rId14990" display="http://football6.myfantasyleague.com/2013/detailed?L=59380&amp;W=3&amp;P=9755&amp;YEAR=2012"/>
    <hyperlink ref="I1061" r:id="rId14991" display="http://football6.myfantasyleague.com/2013/detailed?L=59380&amp;W=4&amp;P=9755&amp;YEAR=2012"/>
    <hyperlink ref="J1061" r:id="rId14992" display="http://football6.myfantasyleague.com/2013/detailed?L=59380&amp;W=5&amp;P=9755&amp;YEAR=2012"/>
    <hyperlink ref="K1061" r:id="rId14993" display="http://football6.myfantasyleague.com/2013/detailed?L=59380&amp;W=6&amp;P=9755&amp;YEAR=2012"/>
    <hyperlink ref="L1061" r:id="rId14994" display="http://football6.myfantasyleague.com/2013/detailed?L=59380&amp;W=7&amp;P=9755&amp;YEAR=2012"/>
    <hyperlink ref="N1061" r:id="rId14995" display="http://football6.myfantasyleague.com/2013/detailed?L=59380&amp;W=9&amp;P=9755&amp;YEAR=2012"/>
    <hyperlink ref="O1061" r:id="rId14996" display="http://football6.myfantasyleague.com/2013/detailed?L=59380&amp;W=10&amp;P=9755&amp;YEAR=2012"/>
    <hyperlink ref="P1061" r:id="rId14997" display="http://football6.myfantasyleague.com/2013/detailed?L=59380&amp;W=11&amp;P=9755&amp;YEAR=2012"/>
    <hyperlink ref="Q1061" r:id="rId14998" display="http://football6.myfantasyleague.com/2013/detailed?L=59380&amp;W=12&amp;P=9755&amp;YEAR=2012"/>
    <hyperlink ref="R1061" r:id="rId14999" display="http://football6.myfantasyleague.com/2013/detailed?L=59380&amp;W=13&amp;P=9755&amp;YEAR=2012"/>
    <hyperlink ref="S1061" r:id="rId15000" display="http://football6.myfantasyleague.com/2013/detailed?L=59380&amp;W=14&amp;P=9755&amp;YEAR=2012"/>
    <hyperlink ref="T1061" r:id="rId15001" display="http://football6.myfantasyleague.com/2013/detailed?L=59380&amp;W=15&amp;P=9755&amp;YEAR=2012"/>
    <hyperlink ref="C1062" r:id="rId15002" tooltip="Week 1: at Steelers Sun 10:00 a.m. PT" display="http://football6.myfantasyleague.com/2013/player?L=59380&amp;P=11105"/>
    <hyperlink ref="D1062" r:id="rId15003" display="http://football6.myfantasyleague.com/2013/player?L=59380&amp;P=11105&amp;YEAR=2012"/>
    <hyperlink ref="S1062" r:id="rId15004" display="http://football6.myfantasyleague.com/2013/detailed?L=59380&amp;W=14&amp;P=11105&amp;YEAR=2012"/>
    <hyperlink ref="T1062" r:id="rId15005" display="http://football6.myfantasyleague.com/2013/detailed?L=59380&amp;W=15&amp;P=11105&amp;YEAR=2012"/>
    <hyperlink ref="U1062" r:id="rId15006" display="http://football6.myfantasyleague.com/2013/detailed?L=59380&amp;W=16&amp;P=11105&amp;YEAR=2012"/>
    <hyperlink ref="V1062" r:id="rId15007" display="http://football6.myfantasyleague.com/2013/detailed?L=59380&amp;W=17&amp;P=11105&amp;YEAR=2012"/>
    <hyperlink ref="C1063" r:id="rId15008" tooltip="Week 1: vs Chiefs Sun 10:00 a.m. PT" display="http://football6.myfantasyleague.com/2013/player?L=59380&amp;P=10366"/>
    <hyperlink ref="D1063" r:id="rId15009" display="http://football6.myfantasyleague.com/2013/player?L=59380&amp;P=10366&amp;YEAR=2012"/>
    <hyperlink ref="F1063" r:id="rId15010" display="http://football6.myfantasyleague.com/2013/detailed?L=59380&amp;W=1&amp;P=10366&amp;YEAR=2012"/>
    <hyperlink ref="G1063" r:id="rId15011" display="http://football6.myfantasyleague.com/2013/detailed?L=59380&amp;W=2&amp;P=10366&amp;YEAR=2012"/>
    <hyperlink ref="H1063" r:id="rId15012" display="http://football6.myfantasyleague.com/2013/detailed?L=59380&amp;W=3&amp;P=10366&amp;YEAR=2012"/>
    <hyperlink ref="I1063" r:id="rId15013" display="http://football6.myfantasyleague.com/2013/detailed?L=59380&amp;W=4&amp;P=10366&amp;YEAR=2012"/>
    <hyperlink ref="J1063" r:id="rId15014" display="http://football6.myfantasyleague.com/2013/detailed?L=59380&amp;W=5&amp;P=10366&amp;YEAR=2012"/>
    <hyperlink ref="L1063" r:id="rId15015" display="http://football6.myfantasyleague.com/2013/detailed?L=59380&amp;W=7&amp;P=10366&amp;YEAR=2012"/>
    <hyperlink ref="M1063" r:id="rId15016" display="http://football6.myfantasyleague.com/2013/detailed?L=59380&amp;W=8&amp;P=10366&amp;YEAR=2012"/>
    <hyperlink ref="N1063" r:id="rId15017" display="http://football6.myfantasyleague.com/2013/detailed?L=59380&amp;W=9&amp;P=10366&amp;YEAR=2012"/>
    <hyperlink ref="O1063" r:id="rId15018" display="http://football6.myfantasyleague.com/2013/detailed?L=59380&amp;W=10&amp;P=10366&amp;YEAR=2012"/>
    <hyperlink ref="P1063" r:id="rId15019" display="http://football6.myfantasyleague.com/2013/detailed?L=59380&amp;W=11&amp;P=10366&amp;YEAR=2012"/>
    <hyperlink ref="Q1063" r:id="rId15020" display="http://football6.myfantasyleague.com/2013/detailed?L=59380&amp;W=12&amp;P=10366&amp;YEAR=2012"/>
    <hyperlink ref="R1063" r:id="rId15021" display="http://football6.myfantasyleague.com/2013/detailed?L=59380&amp;W=13&amp;P=10366&amp;YEAR=2012"/>
    <hyperlink ref="S1063" r:id="rId15022" display="http://football6.myfantasyleague.com/2013/detailed?L=59380&amp;W=14&amp;P=10366&amp;YEAR=2012"/>
    <hyperlink ref="T1063" r:id="rId15023" display="http://football6.myfantasyleague.com/2013/detailed?L=59380&amp;W=15&amp;P=10366&amp;YEAR=2012"/>
    <hyperlink ref="U1063" r:id="rId15024" display="http://football6.myfantasyleague.com/2013/detailed?L=59380&amp;W=16&amp;P=10366&amp;YEAR=2012"/>
    <hyperlink ref="V1063" r:id="rId15025" display="http://football6.myfantasyleague.com/2013/detailed?L=59380&amp;W=17&amp;P=10366&amp;YEAR=2012"/>
    <hyperlink ref="C1064" r:id="rId15026" tooltip="Week 1: at Colts Sun 10:00 a.m. PT" display="http://football6.myfantasyleague.com/2013/player?L=59380&amp;P=10500"/>
    <hyperlink ref="D1064" r:id="rId15027" display="http://football6.myfantasyleague.com/2013/player?L=59380&amp;P=10500&amp;YEAR=2012"/>
    <hyperlink ref="T1064" r:id="rId15028" display="http://football6.myfantasyleague.com/2013/detailed?L=59380&amp;W=15&amp;P=10500&amp;YEAR=2012"/>
    <hyperlink ref="U1064" r:id="rId15029" display="http://football6.myfantasyleague.com/2013/detailed?L=59380&amp;W=16&amp;P=10500&amp;YEAR=2012"/>
    <hyperlink ref="V1064" r:id="rId15030" display="http://football6.myfantasyleague.com/2013/detailed?L=59380&amp;W=17&amp;P=10500&amp;YEAR=2012"/>
    <hyperlink ref="C1065" r:id="rId15031" tooltip="Week 1: vs Eagles Mon 4:10 p.m. PT" display="http://football6.myfantasyleague.com/2013/player?L=59380&amp;P=9995"/>
    <hyperlink ref="D1065" r:id="rId15032" display="http://football6.myfantasyleague.com/2013/player?L=59380&amp;P=9995&amp;YEAR=2012"/>
    <hyperlink ref="I1065" r:id="rId15033" display="http://football6.myfantasyleague.com/2013/detailed?L=59380&amp;W=4&amp;P=9995&amp;YEAR=2012"/>
    <hyperlink ref="J1065" r:id="rId15034" display="http://football6.myfantasyleague.com/2013/detailed?L=59380&amp;W=5&amp;P=9995&amp;YEAR=2012"/>
    <hyperlink ref="K1065" r:id="rId15035" display="http://football6.myfantasyleague.com/2013/detailed?L=59380&amp;W=6&amp;P=9995&amp;YEAR=2012"/>
    <hyperlink ref="L1065" r:id="rId15036" display="http://football6.myfantasyleague.com/2013/detailed?L=59380&amp;W=7&amp;P=9995&amp;YEAR=2012"/>
    <hyperlink ref="M1065" r:id="rId15037" display="http://football6.myfantasyleague.com/2013/detailed?L=59380&amp;W=8&amp;P=9995&amp;YEAR=2012"/>
    <hyperlink ref="N1065" r:id="rId15038" display="http://football6.myfantasyleague.com/2013/detailed?L=59380&amp;W=9&amp;P=9995&amp;YEAR=2012"/>
    <hyperlink ref="P1065" r:id="rId15039" display="http://football6.myfantasyleague.com/2013/detailed?L=59380&amp;W=11&amp;P=9995&amp;YEAR=2012"/>
    <hyperlink ref="Q1065" r:id="rId15040" display="http://football6.myfantasyleague.com/2013/detailed?L=59380&amp;W=12&amp;P=9995&amp;YEAR=2012"/>
    <hyperlink ref="R1065" r:id="rId15041" display="http://football6.myfantasyleague.com/2013/detailed?L=59380&amp;W=13&amp;P=9995&amp;YEAR=2012"/>
    <hyperlink ref="S1065" r:id="rId15042" display="http://football6.myfantasyleague.com/2013/detailed?L=59380&amp;W=14&amp;P=9995&amp;YEAR=2012"/>
    <hyperlink ref="T1065" r:id="rId15043" display="http://football6.myfantasyleague.com/2013/detailed?L=59380&amp;W=15&amp;P=9995&amp;YEAR=2012"/>
    <hyperlink ref="U1065" r:id="rId15044" display="http://football6.myfantasyleague.com/2013/detailed?L=59380&amp;W=16&amp;P=9995&amp;YEAR=2012"/>
    <hyperlink ref="V1065" r:id="rId15045" display="http://football6.myfantasyleague.com/2013/detailed?L=59380&amp;W=17&amp;P=9995&amp;YEAR=2012"/>
    <hyperlink ref="C1066" r:id="rId15046" tooltip="Week 1: vs Cardinals Sun 1:25 p.m. PT" display="http://football6.myfantasyleague.com/2013/player?L=59380&amp;P=10735"/>
    <hyperlink ref="D1066" r:id="rId15047" display="http://football6.myfantasyleague.com/2013/player?L=59380&amp;P=10735&amp;YEAR=2012"/>
    <hyperlink ref="G1066" r:id="rId15048" display="http://football6.myfantasyleague.com/2013/detailed?L=59380&amp;W=2&amp;P=10735&amp;YEAR=2012"/>
    <hyperlink ref="I1066" r:id="rId15049" display="http://football6.myfantasyleague.com/2013/detailed?L=59380&amp;W=4&amp;P=10735&amp;YEAR=2012"/>
    <hyperlink ref="J1066" r:id="rId15050" display="http://football6.myfantasyleague.com/2013/detailed?L=59380&amp;W=5&amp;P=10735&amp;YEAR=2012"/>
    <hyperlink ref="K1066" r:id="rId15051" display="http://football6.myfantasyleague.com/2013/detailed?L=59380&amp;W=6&amp;P=10735&amp;YEAR=2012"/>
    <hyperlink ref="L1066" r:id="rId15052" display="http://football6.myfantasyleague.com/2013/detailed?L=59380&amp;W=7&amp;P=10735&amp;YEAR=2012"/>
    <hyperlink ref="M1066" r:id="rId15053" display="http://football6.myfantasyleague.com/2013/detailed?L=59380&amp;W=8&amp;P=10735&amp;YEAR=2012"/>
    <hyperlink ref="O1066" r:id="rId15054" display="http://football6.myfantasyleague.com/2013/detailed?L=59380&amp;W=10&amp;P=10735&amp;YEAR=2012"/>
    <hyperlink ref="P1066" r:id="rId15055" display="http://football6.myfantasyleague.com/2013/detailed?L=59380&amp;W=11&amp;P=10735&amp;YEAR=2012"/>
    <hyperlink ref="Q1066" r:id="rId15056" display="http://football6.myfantasyleague.com/2013/detailed?L=59380&amp;W=12&amp;P=10735&amp;YEAR=2012"/>
    <hyperlink ref="R1066" r:id="rId15057" display="http://football6.myfantasyleague.com/2013/detailed?L=59380&amp;W=13&amp;P=10735&amp;YEAR=2012"/>
    <hyperlink ref="S1066" r:id="rId15058" display="http://football6.myfantasyleague.com/2013/detailed?L=59380&amp;W=14&amp;P=10735&amp;YEAR=2012"/>
    <hyperlink ref="T1066" r:id="rId15059" display="http://football6.myfantasyleague.com/2013/detailed?L=59380&amp;W=15&amp;P=10735&amp;YEAR=2012"/>
    <hyperlink ref="U1066" r:id="rId15060" display="http://football6.myfantasyleague.com/2013/detailed?L=59380&amp;W=16&amp;P=10735&amp;YEAR=2012"/>
    <hyperlink ref="V1066" r:id="rId15061" display="http://football6.myfantasyleague.com/2013/detailed?L=59380&amp;W=17&amp;P=10735&amp;YEAR=2012"/>
    <hyperlink ref="W1066" r:id="rId15062" tooltip="Franchise home page" display="http://football6.myfantasyleague.com/2013/options?L=59380&amp;F=0003&amp;O=07"/>
    <hyperlink ref="C1067" r:id="rId15063" tooltip="Week 1: vs Vikings Sun 10:00 a.m. PT" display="http://football6.myfantasyleague.com/2013/player?L=59380&amp;P=9549"/>
    <hyperlink ref="D1067" r:id="rId15064" display="http://football6.myfantasyleague.com/2013/player?L=59380&amp;P=9549&amp;YEAR=2012"/>
    <hyperlink ref="F1067" r:id="rId15065" display="http://football6.myfantasyleague.com/2013/detailed?L=59380&amp;W=1&amp;P=9549&amp;YEAR=2012"/>
    <hyperlink ref="G1067" r:id="rId15066" display="http://football6.myfantasyleague.com/2013/detailed?L=59380&amp;W=2&amp;P=9549&amp;YEAR=2012"/>
    <hyperlink ref="H1067" r:id="rId15067" display="http://football6.myfantasyleague.com/2013/detailed?L=59380&amp;W=3&amp;P=9549&amp;YEAR=2012"/>
    <hyperlink ref="I1067" r:id="rId15068" display="http://football6.myfantasyleague.com/2013/detailed?L=59380&amp;W=4&amp;P=9549&amp;YEAR=2012"/>
    <hyperlink ref="J1067" r:id="rId15069" display="http://football6.myfantasyleague.com/2013/detailed?L=59380&amp;W=5&amp;P=9549&amp;YEAR=2012"/>
    <hyperlink ref="K1067" r:id="rId15070" display="http://football6.myfantasyleague.com/2013/detailed?L=59380&amp;W=6&amp;P=9549&amp;YEAR=2012"/>
    <hyperlink ref="L1067" r:id="rId15071" display="http://football6.myfantasyleague.com/2013/detailed?L=59380&amp;W=7&amp;P=9549&amp;YEAR=2012"/>
    <hyperlink ref="N1067" r:id="rId15072" display="http://football6.myfantasyleague.com/2013/detailed?L=59380&amp;W=9&amp;P=9549&amp;YEAR=2012"/>
    <hyperlink ref="O1067" r:id="rId15073" display="http://football6.myfantasyleague.com/2013/detailed?L=59380&amp;W=10&amp;P=9549&amp;YEAR=2012"/>
    <hyperlink ref="P1067" r:id="rId15074" display="http://football6.myfantasyleague.com/2013/detailed?L=59380&amp;W=11&amp;P=9549&amp;YEAR=2012"/>
    <hyperlink ref="Q1067" r:id="rId15075" display="http://football6.myfantasyleague.com/2013/detailed?L=59380&amp;W=12&amp;P=9549&amp;YEAR=2012"/>
    <hyperlink ref="R1067" r:id="rId15076" display="http://football6.myfantasyleague.com/2013/detailed?L=59380&amp;W=13&amp;P=9549&amp;YEAR=2012"/>
    <hyperlink ref="S1067" r:id="rId15077" display="http://football6.myfantasyleague.com/2013/detailed?L=59380&amp;W=14&amp;P=9549&amp;YEAR=2012"/>
    <hyperlink ref="T1067" r:id="rId15078" display="http://football6.myfantasyleague.com/2013/detailed?L=59380&amp;W=15&amp;P=9549&amp;YEAR=2012"/>
    <hyperlink ref="U1067" r:id="rId15079" display="http://football6.myfantasyleague.com/2013/detailed?L=59380&amp;W=16&amp;P=9549&amp;YEAR=2012"/>
    <hyperlink ref="V1067" r:id="rId15080" display="http://football6.myfantasyleague.com/2013/detailed?L=59380&amp;W=17&amp;P=9549&amp;YEAR=2012"/>
    <hyperlink ref="C1068" r:id="rId15081" tooltip="Week 1: at Panthers Sun 10:00 a.m. PT" display="http://football6.myfantasyleague.com/2013/player?L=59380&amp;P=8659"/>
    <hyperlink ref="D1068" r:id="rId15082" display="http://football6.myfantasyleague.com/2013/player?L=59380&amp;P=8659&amp;YEAR=2012"/>
    <hyperlink ref="J1068" r:id="rId15083" display="http://football6.myfantasyleague.com/2013/detailed?L=59380&amp;W=5&amp;P=8659&amp;YEAR=2012"/>
    <hyperlink ref="K1068" r:id="rId15084" display="http://football6.myfantasyleague.com/2013/detailed?L=59380&amp;W=6&amp;P=8659&amp;YEAR=2012"/>
    <hyperlink ref="M1068" r:id="rId15085" display="http://football6.myfantasyleague.com/2013/detailed?L=59380&amp;W=8&amp;P=8659&amp;YEAR=2012"/>
    <hyperlink ref="P1068" r:id="rId15086" display="http://football6.myfantasyleague.com/2013/detailed?L=59380&amp;W=11&amp;P=8659&amp;YEAR=2012"/>
    <hyperlink ref="Q1068" r:id="rId15087" display="http://football6.myfantasyleague.com/2013/detailed?L=59380&amp;W=12&amp;P=8659&amp;YEAR=2012"/>
    <hyperlink ref="R1068" r:id="rId15088" display="http://football6.myfantasyleague.com/2013/detailed?L=59380&amp;W=13&amp;P=8659&amp;YEAR=2012"/>
    <hyperlink ref="S1068" r:id="rId15089" display="http://football6.myfantasyleague.com/2013/detailed?L=59380&amp;W=14&amp;P=8659&amp;YEAR=2012"/>
    <hyperlink ref="T1068" r:id="rId15090" display="http://football6.myfantasyleague.com/2013/detailed?L=59380&amp;W=15&amp;P=8659&amp;YEAR=2012"/>
    <hyperlink ref="U1068" r:id="rId15091" display="http://football6.myfantasyleague.com/2013/detailed?L=59380&amp;W=16&amp;P=8659&amp;YEAR=2012"/>
    <hyperlink ref="V1068" r:id="rId15092" display="http://football6.myfantasyleague.com/2013/detailed?L=59380&amp;W=17&amp;P=8659&amp;YEAR=2012"/>
    <hyperlink ref="C1069" r:id="rId15093" tooltip="Week 1: vs Cardinals Sun 1:25 p.m. PT" display="http://football6.myfantasyleague.com/2013/player?L=59380&amp;P=10269"/>
    <hyperlink ref="D1069" r:id="rId15094" display="http://football6.myfantasyleague.com/2013/player?L=59380&amp;P=10269&amp;YEAR=2012"/>
    <hyperlink ref="F1069" r:id="rId15095" display="http://football6.myfantasyleague.com/2013/detailed?L=59380&amp;W=1&amp;P=10269&amp;YEAR=2012"/>
    <hyperlink ref="G1069" r:id="rId15096" display="http://football6.myfantasyleague.com/2013/detailed?L=59380&amp;W=2&amp;P=10269&amp;YEAR=2012"/>
    <hyperlink ref="H1069" r:id="rId15097" display="http://football6.myfantasyleague.com/2013/detailed?L=59380&amp;W=3&amp;P=10269&amp;YEAR=2012"/>
    <hyperlink ref="I1069" r:id="rId15098" display="http://football6.myfantasyleague.com/2013/detailed?L=59380&amp;W=4&amp;P=10269&amp;YEAR=2012"/>
    <hyperlink ref="J1069" r:id="rId15099" display="http://football6.myfantasyleague.com/2013/detailed?L=59380&amp;W=5&amp;P=10269&amp;YEAR=2012"/>
    <hyperlink ref="K1069" r:id="rId15100" display="http://football6.myfantasyleague.com/2013/detailed?L=59380&amp;W=6&amp;P=10269&amp;YEAR=2012"/>
    <hyperlink ref="L1069" r:id="rId15101" display="http://football6.myfantasyleague.com/2013/detailed?L=59380&amp;W=7&amp;P=10269&amp;YEAR=2012"/>
    <hyperlink ref="M1069" r:id="rId15102" display="http://football6.myfantasyleague.com/2013/detailed?L=59380&amp;W=8&amp;P=10269&amp;YEAR=2012"/>
    <hyperlink ref="O1069" r:id="rId15103" display="http://football6.myfantasyleague.com/2013/detailed?L=59380&amp;W=10&amp;P=10269&amp;YEAR=2012"/>
    <hyperlink ref="P1069" r:id="rId15104" display="http://football6.myfantasyleague.com/2013/detailed?L=59380&amp;W=11&amp;P=10269&amp;YEAR=2012"/>
    <hyperlink ref="Q1069" r:id="rId15105" display="http://football6.myfantasyleague.com/2013/detailed?L=59380&amp;W=12&amp;P=10269&amp;YEAR=2012"/>
    <hyperlink ref="R1069" r:id="rId15106" display="http://football6.myfantasyleague.com/2013/detailed?L=59380&amp;W=13&amp;P=10269&amp;YEAR=2012"/>
    <hyperlink ref="S1069" r:id="rId15107" display="http://football6.myfantasyleague.com/2013/detailed?L=59380&amp;W=14&amp;P=10269&amp;YEAR=2012"/>
    <hyperlink ref="T1069" r:id="rId15108" display="http://football6.myfantasyleague.com/2013/detailed?L=59380&amp;W=15&amp;P=10269&amp;YEAR=2012"/>
    <hyperlink ref="U1069" r:id="rId15109" display="http://football6.myfantasyleague.com/2013/detailed?L=59380&amp;W=16&amp;P=10269&amp;YEAR=2012"/>
    <hyperlink ref="V1069" r:id="rId15110" display="http://football6.myfantasyleague.com/2013/detailed?L=59380&amp;W=17&amp;P=10269&amp;YEAR=2012"/>
    <hyperlink ref="W1069" r:id="rId15111" tooltip="Franchise home page" display="http://football6.myfantasyleague.com/2013/options?L=59380&amp;F=0005&amp;O=07"/>
    <hyperlink ref="C1070" r:id="rId15112" tooltip="Week 1: Bye" display="http://football6.myfantasyleague.com/2013/player?L=59380&amp;P=10712"/>
    <hyperlink ref="D1070" r:id="rId15113" display="http://football6.myfantasyleague.com/2013/player?L=59380&amp;P=10712&amp;YEAR=2012"/>
    <hyperlink ref="F1070" r:id="rId15114" display="http://football6.myfantasyleague.com/2013/detailed?L=59380&amp;W=1&amp;P=10712&amp;YEAR=2012"/>
    <hyperlink ref="G1070" r:id="rId15115" display="http://football6.myfantasyleague.com/2013/detailed?L=59380&amp;W=2&amp;P=10712&amp;YEAR=2012"/>
    <hyperlink ref="H1070" r:id="rId15116" display="http://football6.myfantasyleague.com/2013/detailed?L=59380&amp;W=3&amp;P=10712&amp;YEAR=2012"/>
    <hyperlink ref="J1070" r:id="rId15117" display="http://football6.myfantasyleague.com/2013/detailed?L=59380&amp;W=5&amp;P=10712&amp;YEAR=2012"/>
    <hyperlink ref="K1070" r:id="rId15118" display="http://football6.myfantasyleague.com/2013/detailed?L=59380&amp;W=6&amp;P=10712&amp;YEAR=2012"/>
    <hyperlink ref="L1070" r:id="rId15119" display="http://football6.myfantasyleague.com/2013/detailed?L=59380&amp;W=7&amp;P=10712&amp;YEAR=2012"/>
    <hyperlink ref="M1070" r:id="rId15120" display="http://football6.myfantasyleague.com/2013/detailed?L=59380&amp;W=8&amp;P=10712&amp;YEAR=2012"/>
    <hyperlink ref="N1070" r:id="rId15121" display="http://football6.myfantasyleague.com/2013/detailed?L=59380&amp;W=9&amp;P=10712&amp;YEAR=2012"/>
    <hyperlink ref="O1070" r:id="rId15122" display="http://football6.myfantasyleague.com/2013/detailed?L=59380&amp;W=10&amp;P=10712&amp;YEAR=2012"/>
    <hyperlink ref="P1070" r:id="rId15123" display="http://football6.myfantasyleague.com/2013/detailed?L=59380&amp;W=11&amp;P=10712&amp;YEAR=2012"/>
    <hyperlink ref="Q1070" r:id="rId15124" display="http://football6.myfantasyleague.com/2013/detailed?L=59380&amp;W=12&amp;P=10712&amp;YEAR=2012"/>
    <hyperlink ref="R1070" r:id="rId15125" display="http://football6.myfantasyleague.com/2013/detailed?L=59380&amp;W=13&amp;P=10712&amp;YEAR=2012"/>
    <hyperlink ref="S1070" r:id="rId15126" display="http://football6.myfantasyleague.com/2013/detailed?L=59380&amp;W=14&amp;P=10712&amp;YEAR=2012"/>
    <hyperlink ref="T1070" r:id="rId15127" display="http://football6.myfantasyleague.com/2013/detailed?L=59380&amp;W=15&amp;P=10712&amp;YEAR=2012"/>
    <hyperlink ref="U1070" r:id="rId15128" display="http://football6.myfantasyleague.com/2013/detailed?L=59380&amp;W=16&amp;P=10712&amp;YEAR=2012"/>
    <hyperlink ref="V1070" r:id="rId15129" display="http://football6.myfantasyleague.com/2013/detailed?L=59380&amp;W=17&amp;P=10712&amp;YEAR=2012"/>
    <hyperlink ref="C1071" r:id="rId15130" tooltip="Week 1: at 49ers Sun 1:25 p.m. PT" display="http://football6.myfantasyleague.com/2013/player?L=59380&amp;P=9433"/>
    <hyperlink ref="D1071" r:id="rId15131" display="http://football6.myfantasyleague.com/2013/player?L=59380&amp;P=9433&amp;YEAR=2012"/>
    <hyperlink ref="F1071" r:id="rId15132" display="http://football6.myfantasyleague.com/2013/detailed?L=59380&amp;W=1&amp;P=9433&amp;YEAR=2012"/>
    <hyperlink ref="G1071" r:id="rId15133" display="http://football6.myfantasyleague.com/2013/detailed?L=59380&amp;W=2&amp;P=9433&amp;YEAR=2012"/>
    <hyperlink ref="H1071" r:id="rId15134" display="http://football6.myfantasyleague.com/2013/detailed?L=59380&amp;W=3&amp;P=9433&amp;YEAR=2012"/>
    <hyperlink ref="I1071" r:id="rId15135" display="http://football6.myfantasyleague.com/2013/detailed?L=59380&amp;W=4&amp;P=9433&amp;YEAR=2012"/>
    <hyperlink ref="J1071" r:id="rId15136" display="http://football6.myfantasyleague.com/2013/detailed?L=59380&amp;W=5&amp;P=9433&amp;YEAR=2012"/>
    <hyperlink ref="M1071" r:id="rId15137" display="http://football6.myfantasyleague.com/2013/detailed?L=59380&amp;W=8&amp;P=9433&amp;YEAR=2012"/>
    <hyperlink ref="N1071" r:id="rId15138" display="http://football6.myfantasyleague.com/2013/detailed?L=59380&amp;W=9&amp;P=9433&amp;YEAR=2012"/>
    <hyperlink ref="P1071" r:id="rId15139" display="http://football6.myfantasyleague.com/2013/detailed?L=59380&amp;W=11&amp;P=9433&amp;YEAR=2012"/>
    <hyperlink ref="Q1071" r:id="rId15140" display="http://football6.myfantasyleague.com/2013/detailed?L=59380&amp;W=12&amp;P=9433&amp;YEAR=2012"/>
    <hyperlink ref="R1071" r:id="rId15141" display="http://football6.myfantasyleague.com/2013/detailed?L=59380&amp;W=13&amp;P=9433&amp;YEAR=2012"/>
    <hyperlink ref="S1071" r:id="rId15142" display="http://football6.myfantasyleague.com/2013/detailed?L=59380&amp;W=14&amp;P=9433&amp;YEAR=2012"/>
    <hyperlink ref="T1071" r:id="rId15143" display="http://football6.myfantasyleague.com/2013/detailed?L=59380&amp;W=15&amp;P=9433&amp;YEAR=2012"/>
    <hyperlink ref="U1071" r:id="rId15144" display="http://football6.myfantasyleague.com/2013/detailed?L=59380&amp;W=16&amp;P=9433&amp;YEAR=2012"/>
    <hyperlink ref="V1071" r:id="rId15145" display="http://football6.myfantasyleague.com/2013/detailed?L=59380&amp;W=17&amp;P=9433&amp;YEAR=2012"/>
    <hyperlink ref="C1072" r:id="rId15146" tooltip="Week 1: at Browns Sun 10:00 a.m. PT" display="http://football6.myfantasyleague.com/2013/player?L=59380&amp;P=10896"/>
    <hyperlink ref="D1072" r:id="rId15147" display="http://football6.myfantasyleague.com/2013/player?L=59380&amp;P=10896&amp;YEAR=2012"/>
    <hyperlink ref="F1072" r:id="rId15148" display="http://football6.myfantasyleague.com/2013/detailed?L=59380&amp;W=1&amp;P=10896&amp;YEAR=2012"/>
    <hyperlink ref="G1072" r:id="rId15149" display="http://football6.myfantasyleague.com/2013/detailed?L=59380&amp;W=2&amp;P=10896&amp;YEAR=2012"/>
    <hyperlink ref="H1072" r:id="rId15150" display="http://football6.myfantasyleague.com/2013/detailed?L=59380&amp;W=3&amp;P=10896&amp;YEAR=2012"/>
    <hyperlink ref="I1072" r:id="rId15151" display="http://football6.myfantasyleague.com/2013/detailed?L=59380&amp;W=4&amp;P=10896&amp;YEAR=2012"/>
    <hyperlink ref="J1072" r:id="rId15152" display="http://football6.myfantasyleague.com/2013/detailed?L=59380&amp;W=5&amp;P=10896&amp;YEAR=2012"/>
    <hyperlink ref="K1072" r:id="rId15153" display="http://football6.myfantasyleague.com/2013/detailed?L=59380&amp;W=6&amp;P=10896&amp;YEAR=2012"/>
    <hyperlink ref="M1072" r:id="rId15154" display="http://football6.myfantasyleague.com/2013/detailed?L=59380&amp;W=8&amp;P=10896&amp;YEAR=2012"/>
    <hyperlink ref="N1072" r:id="rId15155" display="http://football6.myfantasyleague.com/2013/detailed?L=59380&amp;W=9&amp;P=10896&amp;YEAR=2012"/>
    <hyperlink ref="O1072" r:id="rId15156" display="http://football6.myfantasyleague.com/2013/detailed?L=59380&amp;W=10&amp;P=10896&amp;YEAR=2012"/>
    <hyperlink ref="P1072" r:id="rId15157" display="http://football6.myfantasyleague.com/2013/detailed?L=59380&amp;W=11&amp;P=10896&amp;YEAR=2012"/>
    <hyperlink ref="Q1072" r:id="rId15158" display="http://football6.myfantasyleague.com/2013/detailed?L=59380&amp;W=12&amp;P=10896&amp;YEAR=2012"/>
    <hyperlink ref="S1072" r:id="rId15159" display="http://football6.myfantasyleague.com/2013/detailed?L=59380&amp;W=14&amp;P=10896&amp;YEAR=2012"/>
    <hyperlink ref="C1073" r:id="rId15160" tooltip="Week 1: at Cowboys Sun 5:30 p.m. PT" display="http://football6.myfantasyleague.com/2013/player?L=59380&amp;P=10725"/>
    <hyperlink ref="D1073" r:id="rId15161" display="http://football6.myfantasyleague.com/2013/player?L=59380&amp;P=10725&amp;YEAR=2012"/>
    <hyperlink ref="F1073" r:id="rId15162" display="http://football6.myfantasyleague.com/2013/detailed?L=59380&amp;W=1&amp;P=10725&amp;YEAR=2012"/>
    <hyperlink ref="G1073" r:id="rId15163" display="http://football6.myfantasyleague.com/2013/detailed?L=59380&amp;W=2&amp;P=10725&amp;YEAR=2012"/>
    <hyperlink ref="H1073" r:id="rId15164" display="http://football6.myfantasyleague.com/2013/detailed?L=59380&amp;W=3&amp;P=10725&amp;YEAR=2012"/>
    <hyperlink ref="I1073" r:id="rId15165" display="http://football6.myfantasyleague.com/2013/detailed?L=59380&amp;W=4&amp;P=10725&amp;YEAR=2012"/>
    <hyperlink ref="J1073" r:id="rId15166" display="http://football6.myfantasyleague.com/2013/detailed?L=59380&amp;W=5&amp;P=10725&amp;YEAR=2012"/>
    <hyperlink ref="K1073" r:id="rId15167" display="http://football6.myfantasyleague.com/2013/detailed?L=59380&amp;W=6&amp;P=10725&amp;YEAR=2012"/>
    <hyperlink ref="L1073" r:id="rId15168" display="http://football6.myfantasyleague.com/2013/detailed?L=59380&amp;W=7&amp;P=10725&amp;YEAR=2012"/>
    <hyperlink ref="M1073" r:id="rId15169" display="http://football6.myfantasyleague.com/2013/detailed?L=59380&amp;W=8&amp;P=10725&amp;YEAR=2012"/>
    <hyperlink ref="N1073" r:id="rId15170" display="http://football6.myfantasyleague.com/2013/detailed?L=59380&amp;W=9&amp;P=10725&amp;YEAR=2012"/>
    <hyperlink ref="O1073" r:id="rId15171" display="http://football6.myfantasyleague.com/2013/detailed?L=59380&amp;W=10&amp;P=10725&amp;YEAR=2012"/>
    <hyperlink ref="Q1073" r:id="rId15172" display="http://football6.myfantasyleague.com/2013/detailed?L=59380&amp;W=12&amp;P=10725&amp;YEAR=2012"/>
    <hyperlink ref="R1073" r:id="rId15173" display="http://football6.myfantasyleague.com/2013/detailed?L=59380&amp;W=13&amp;P=10725&amp;YEAR=2012"/>
    <hyperlink ref="S1073" r:id="rId15174" display="http://football6.myfantasyleague.com/2013/detailed?L=59380&amp;W=14&amp;P=10725&amp;YEAR=2012"/>
    <hyperlink ref="T1073" r:id="rId15175" display="http://football6.myfantasyleague.com/2013/detailed?L=59380&amp;W=15&amp;P=10725&amp;YEAR=2012"/>
    <hyperlink ref="U1073" r:id="rId15176" display="http://football6.myfantasyleague.com/2013/detailed?L=59380&amp;W=16&amp;P=10725&amp;YEAR=2012"/>
    <hyperlink ref="V1073" r:id="rId15177" display="http://football6.myfantasyleague.com/2013/detailed?L=59380&amp;W=17&amp;P=10725&amp;YEAR=2012"/>
    <hyperlink ref="W1073" r:id="rId15178" tooltip="Franchise home page" display="http://football6.myfantasyleague.com/2013/options?L=59380&amp;F=0009&amp;O=07"/>
    <hyperlink ref="C1074" r:id="rId15179" tooltip="Week 1: vs Giants Sun 5:30 p.m. PT" display="http://football6.myfantasyleague.com/2013/player?L=59380&amp;P=8036"/>
    <hyperlink ref="D1074" r:id="rId15180" display="http://football6.myfantasyleague.com/2013/player?L=59380&amp;P=8036&amp;YEAR=2012"/>
    <hyperlink ref="K1074" r:id="rId15181" display="http://football6.myfantasyleague.com/2013/detailed?L=59380&amp;W=6&amp;P=8036&amp;YEAR=2012"/>
    <hyperlink ref="L1074" r:id="rId15182" display="http://football6.myfantasyleague.com/2013/detailed?L=59380&amp;W=7&amp;P=8036&amp;YEAR=2012"/>
    <hyperlink ref="M1074" r:id="rId15183" display="http://football6.myfantasyleague.com/2013/detailed?L=59380&amp;W=8&amp;P=8036&amp;YEAR=2012"/>
    <hyperlink ref="N1074" r:id="rId15184" display="http://football6.myfantasyleague.com/2013/detailed?L=59380&amp;W=9&amp;P=8036&amp;YEAR=2012"/>
    <hyperlink ref="O1074" r:id="rId15185" display="http://football6.myfantasyleague.com/2013/detailed?L=59380&amp;W=10&amp;P=8036&amp;YEAR=2012"/>
    <hyperlink ref="P1074" r:id="rId15186" display="http://football6.myfantasyleague.com/2013/detailed?L=59380&amp;W=11&amp;P=8036&amp;YEAR=2012"/>
    <hyperlink ref="C1075" r:id="rId15187" tooltip="Week 1: at Lions Sun 10:00 a.m. PT" display="http://football6.myfantasyleague.com/2013/player?L=59380&amp;P=10406"/>
    <hyperlink ref="D1075" r:id="rId15188" display="http://football6.myfantasyleague.com/2013/player?L=59380&amp;P=10406&amp;YEAR=2012"/>
    <hyperlink ref="F1075" r:id="rId15189" display="http://football6.myfantasyleague.com/2013/detailed?L=59380&amp;W=1&amp;P=10406&amp;YEAR=2012"/>
    <hyperlink ref="G1075" r:id="rId15190" display="http://football6.myfantasyleague.com/2013/detailed?L=59380&amp;W=2&amp;P=10406&amp;YEAR=2012"/>
    <hyperlink ref="H1075" r:id="rId15191" display="http://football6.myfantasyleague.com/2013/detailed?L=59380&amp;W=3&amp;P=10406&amp;YEAR=2012"/>
    <hyperlink ref="O1075" r:id="rId15192" display="http://football6.myfantasyleague.com/2013/detailed?L=59380&amp;W=10&amp;P=10406&amp;YEAR=2012"/>
    <hyperlink ref="Q1075" r:id="rId15193" display="http://football6.myfantasyleague.com/2013/detailed?L=59380&amp;W=12&amp;P=10406&amp;YEAR=2012"/>
    <hyperlink ref="R1075" r:id="rId15194" display="http://football6.myfantasyleague.com/2013/detailed?L=59380&amp;W=13&amp;P=10406&amp;YEAR=2012"/>
    <hyperlink ref="S1075" r:id="rId15195" display="http://football6.myfantasyleague.com/2013/detailed?L=59380&amp;W=14&amp;P=10406&amp;YEAR=2012"/>
    <hyperlink ref="T1075" r:id="rId15196" display="http://football6.myfantasyleague.com/2013/detailed?L=59380&amp;W=15&amp;P=10406&amp;YEAR=2012"/>
    <hyperlink ref="U1075" r:id="rId15197" display="http://football6.myfantasyleague.com/2013/detailed?L=59380&amp;W=16&amp;P=10406&amp;YEAR=2012"/>
    <hyperlink ref="V1075" r:id="rId15198" display="http://football6.myfantasyleague.com/2013/detailed?L=59380&amp;W=17&amp;P=10406&amp;YEAR=2012"/>
    <hyperlink ref="C1076" r:id="rId15199" tooltip="Week 1: vs Raiders Sun 10:00 a.m. PT" display="http://football6.myfantasyleague.com/2013/player?L=59380&amp;P=6994"/>
    <hyperlink ref="D1076" r:id="rId15200" display="http://football6.myfantasyleague.com/2013/player?L=59380&amp;P=6994&amp;YEAR=2012"/>
    <hyperlink ref="F1076" r:id="rId15201" display="http://football6.myfantasyleague.com/2013/detailed?L=59380&amp;W=1&amp;P=6994&amp;YEAR=2012"/>
    <hyperlink ref="G1076" r:id="rId15202" display="http://football6.myfantasyleague.com/2013/detailed?L=59380&amp;W=2&amp;P=6994&amp;YEAR=2012"/>
    <hyperlink ref="H1076" r:id="rId15203" display="http://football6.myfantasyleague.com/2013/detailed?L=59380&amp;W=3&amp;P=6994&amp;YEAR=2012"/>
    <hyperlink ref="J1076" r:id="rId15204" display="http://football6.myfantasyleague.com/2013/detailed?L=59380&amp;W=5&amp;P=6994&amp;YEAR=2012"/>
    <hyperlink ref="K1076" r:id="rId15205" display="http://football6.myfantasyleague.com/2013/detailed?L=59380&amp;W=6&amp;P=6994&amp;YEAR=2012"/>
    <hyperlink ref="M1076" r:id="rId15206" display="http://football6.myfantasyleague.com/2013/detailed?L=59380&amp;W=8&amp;P=6994&amp;YEAR=2012"/>
    <hyperlink ref="N1076" r:id="rId15207" display="http://football6.myfantasyleague.com/2013/detailed?L=59380&amp;W=9&amp;P=6994&amp;YEAR=2012"/>
    <hyperlink ref="O1076" r:id="rId15208" display="http://football6.myfantasyleague.com/2013/detailed?L=59380&amp;W=10&amp;P=6994&amp;YEAR=2012"/>
    <hyperlink ref="P1076" r:id="rId15209" display="http://football6.myfantasyleague.com/2013/detailed?L=59380&amp;W=11&amp;P=6994&amp;YEAR=2012"/>
    <hyperlink ref="Q1076" r:id="rId15210" display="http://football6.myfantasyleague.com/2013/detailed?L=59380&amp;W=12&amp;P=6994&amp;YEAR=2012"/>
    <hyperlink ref="R1076" r:id="rId15211" display="http://football6.myfantasyleague.com/2013/detailed?L=59380&amp;W=13&amp;P=6994&amp;YEAR=2012"/>
    <hyperlink ref="S1076" r:id="rId15212" display="http://football6.myfantasyleague.com/2013/detailed?L=59380&amp;W=14&amp;P=6994&amp;YEAR=2012"/>
    <hyperlink ref="T1076" r:id="rId15213" display="http://football6.myfantasyleague.com/2013/detailed?L=59380&amp;W=15&amp;P=6994&amp;YEAR=2012"/>
    <hyperlink ref="U1076" r:id="rId15214" display="http://football6.myfantasyleague.com/2013/detailed?L=59380&amp;W=16&amp;P=6994&amp;YEAR=2012"/>
    <hyperlink ref="C1077" r:id="rId15215" tooltip="Week 1: vs Titans Sun 10:00 a.m. PT" display="http://football6.myfantasyleague.com/2013/player?L=59380&amp;P=9705"/>
    <hyperlink ref="D1077" r:id="rId15216" display="http://football6.myfantasyleague.com/2013/player?L=59380&amp;P=9705&amp;YEAR=2012"/>
    <hyperlink ref="F1077" r:id="rId15217" display="http://football6.myfantasyleague.com/2013/detailed?L=59380&amp;W=1&amp;P=9705&amp;YEAR=2012"/>
    <hyperlink ref="G1077" r:id="rId15218" display="http://football6.myfantasyleague.com/2013/detailed?L=59380&amp;W=2&amp;P=9705&amp;YEAR=2012"/>
    <hyperlink ref="H1077" r:id="rId15219" display="http://football6.myfantasyleague.com/2013/detailed?L=59380&amp;W=3&amp;P=9705&amp;YEAR=2012"/>
    <hyperlink ref="J1077" r:id="rId15220" display="http://football6.myfantasyleague.com/2013/detailed?L=59380&amp;W=5&amp;P=9705&amp;YEAR=2012"/>
    <hyperlink ref="K1077" r:id="rId15221" display="http://football6.myfantasyleague.com/2013/detailed?L=59380&amp;W=6&amp;P=9705&amp;YEAR=2012"/>
    <hyperlink ref="N1077" r:id="rId15222" display="http://football6.myfantasyleague.com/2013/detailed?L=59380&amp;W=9&amp;P=9705&amp;YEAR=2012"/>
    <hyperlink ref="O1077" r:id="rId15223" display="http://football6.myfantasyleague.com/2013/detailed?L=59380&amp;W=10&amp;P=9705&amp;YEAR=2012"/>
    <hyperlink ref="P1077" r:id="rId15224" display="http://football6.myfantasyleague.com/2013/detailed?L=59380&amp;W=11&amp;P=9705&amp;YEAR=2012"/>
    <hyperlink ref="Q1077" r:id="rId15225" display="http://football6.myfantasyleague.com/2013/detailed?L=59380&amp;W=12&amp;P=9705&amp;YEAR=2012"/>
    <hyperlink ref="R1077" r:id="rId15226" display="http://football6.myfantasyleague.com/2013/detailed?L=59380&amp;W=13&amp;P=9705&amp;YEAR=2012"/>
    <hyperlink ref="S1077" r:id="rId15227" display="http://football6.myfantasyleague.com/2013/detailed?L=59380&amp;W=14&amp;P=9705&amp;YEAR=2012"/>
    <hyperlink ref="T1077" r:id="rId15228" display="http://football6.myfantasyleague.com/2013/detailed?L=59380&amp;W=15&amp;P=9705&amp;YEAR=2012"/>
    <hyperlink ref="U1077" r:id="rId15229" display="http://football6.myfantasyleague.com/2013/detailed?L=59380&amp;W=16&amp;P=9705&amp;YEAR=2012"/>
    <hyperlink ref="V1077" r:id="rId15230" display="http://football6.myfantasyleague.com/2013/detailed?L=59380&amp;W=17&amp;P=9705&amp;YEAR=2012"/>
    <hyperlink ref="C1078" r:id="rId15231" tooltip="Week 1: at Colts Sun 10:00 a.m. PT" display="http://football6.myfantasyleague.com/2013/player?L=59380&amp;P=9802"/>
    <hyperlink ref="D1078" r:id="rId15232" display="http://football6.myfantasyleague.com/2013/player?L=59380&amp;P=9802&amp;YEAR=2012"/>
    <hyperlink ref="F1078" r:id="rId15233" display="http://football6.myfantasyleague.com/2013/detailed?L=59380&amp;W=1&amp;P=9802&amp;YEAR=2012"/>
    <hyperlink ref="G1078" r:id="rId15234" display="http://football6.myfantasyleague.com/2013/detailed?L=59380&amp;W=2&amp;P=9802&amp;YEAR=2012"/>
    <hyperlink ref="H1078" r:id="rId15235" display="http://football6.myfantasyleague.com/2013/detailed?L=59380&amp;W=3&amp;P=9802&amp;YEAR=2012"/>
    <hyperlink ref="I1078" r:id="rId15236" display="http://football6.myfantasyleague.com/2013/detailed?L=59380&amp;W=4&amp;P=9802&amp;YEAR=2012"/>
    <hyperlink ref="K1078" r:id="rId15237" display="http://football6.myfantasyleague.com/2013/detailed?L=59380&amp;W=6&amp;P=9802&amp;YEAR=2012"/>
    <hyperlink ref="L1078" r:id="rId15238" display="http://football6.myfantasyleague.com/2013/detailed?L=59380&amp;W=7&amp;P=9802&amp;YEAR=2012"/>
    <hyperlink ref="M1078" r:id="rId15239" display="http://football6.myfantasyleague.com/2013/detailed?L=59380&amp;W=8&amp;P=9802&amp;YEAR=2012"/>
    <hyperlink ref="N1078" r:id="rId15240" display="http://football6.myfantasyleague.com/2013/detailed?L=59380&amp;W=9&amp;P=9802&amp;YEAR=2012"/>
    <hyperlink ref="O1078" r:id="rId15241" display="http://football6.myfantasyleague.com/2013/detailed?L=59380&amp;W=10&amp;P=9802&amp;YEAR=2012"/>
    <hyperlink ref="P1078" r:id="rId15242" display="http://football6.myfantasyleague.com/2013/detailed?L=59380&amp;W=11&amp;P=9802&amp;YEAR=2012"/>
    <hyperlink ref="Q1078" r:id="rId15243" display="http://football6.myfantasyleague.com/2013/detailed?L=59380&amp;W=12&amp;P=9802&amp;YEAR=2012"/>
    <hyperlink ref="R1078" r:id="rId15244" display="http://football6.myfantasyleague.com/2013/detailed?L=59380&amp;W=13&amp;P=9802&amp;YEAR=2012"/>
    <hyperlink ref="S1078" r:id="rId15245" display="http://football6.myfantasyleague.com/2013/detailed?L=59380&amp;W=14&amp;P=9802&amp;YEAR=2012"/>
    <hyperlink ref="T1078" r:id="rId15246" display="http://football6.myfantasyleague.com/2013/detailed?L=59380&amp;W=15&amp;P=9802&amp;YEAR=2012"/>
    <hyperlink ref="U1078" r:id="rId15247" display="http://football6.myfantasyleague.com/2013/detailed?L=59380&amp;W=16&amp;P=9802&amp;YEAR=2012"/>
    <hyperlink ref="V1078" r:id="rId15248" display="http://football6.myfantasyleague.com/2013/detailed?L=59380&amp;W=17&amp;P=9802&amp;YEAR=2012"/>
    <hyperlink ref="C1079" r:id="rId15249" tooltip="Week 1: at Chargers Mon 7:20 p.m. PT" display="http://football6.myfantasyleague.com/2013/player?L=59380&amp;P=10315"/>
    <hyperlink ref="D1079" r:id="rId15250" display="http://football6.myfantasyleague.com/2013/player?L=59380&amp;P=10315&amp;YEAR=2012"/>
    <hyperlink ref="F1079" r:id="rId15251" display="http://football6.myfantasyleague.com/2013/detailed?L=59380&amp;W=1&amp;P=10315&amp;YEAR=2012"/>
    <hyperlink ref="G1079" r:id="rId15252" display="http://football6.myfantasyleague.com/2013/detailed?L=59380&amp;W=2&amp;P=10315&amp;YEAR=2012"/>
    <hyperlink ref="H1079" r:id="rId15253" display="http://football6.myfantasyleague.com/2013/detailed?L=59380&amp;W=3&amp;P=10315&amp;YEAR=2012"/>
    <hyperlink ref="I1079" r:id="rId15254" display="http://football6.myfantasyleague.com/2013/detailed?L=59380&amp;W=4&amp;P=10315&amp;YEAR=2012"/>
    <hyperlink ref="J1079" r:id="rId15255" display="http://football6.myfantasyleague.com/2013/detailed?L=59380&amp;W=5&amp;P=10315&amp;YEAR=2012"/>
    <hyperlink ref="K1079" r:id="rId15256" display="http://football6.myfantasyleague.com/2013/detailed?L=59380&amp;W=6&amp;P=10315&amp;YEAR=2012"/>
    <hyperlink ref="L1079" r:id="rId15257" display="http://football6.myfantasyleague.com/2013/detailed?L=59380&amp;W=7&amp;P=10315&amp;YEAR=2012"/>
    <hyperlink ref="N1079" r:id="rId15258" display="http://football6.myfantasyleague.com/2013/detailed?L=59380&amp;W=9&amp;P=10315&amp;YEAR=2012"/>
    <hyperlink ref="O1079" r:id="rId15259" display="http://football6.myfantasyleague.com/2013/detailed?L=59380&amp;W=10&amp;P=10315&amp;YEAR=2012"/>
    <hyperlink ref="P1079" r:id="rId15260" display="http://football6.myfantasyleague.com/2013/detailed?L=59380&amp;W=11&amp;P=10315&amp;YEAR=2012"/>
    <hyperlink ref="Q1079" r:id="rId15261" display="http://football6.myfantasyleague.com/2013/detailed?L=59380&amp;W=12&amp;P=10315&amp;YEAR=2012"/>
    <hyperlink ref="U1079" r:id="rId15262" display="http://football6.myfantasyleague.com/2013/detailed?L=59380&amp;W=16&amp;P=10315&amp;YEAR=2012"/>
    <hyperlink ref="C1080" r:id="rId15263" tooltip="Week 1: at Broncos Thu 5:30 p.m. PT" display="http://football6.myfantasyleague.com/2013/player?L=59380&amp;P=9962"/>
    <hyperlink ref="D1080" r:id="rId15264" display="http://football6.myfantasyleague.com/2013/player?L=59380&amp;P=9962&amp;YEAR=2012"/>
    <hyperlink ref="R1080" r:id="rId15265" display="http://football6.myfantasyleague.com/2013/detailed?L=59380&amp;W=13&amp;P=9962&amp;YEAR=2012"/>
    <hyperlink ref="S1080" r:id="rId15266" display="http://football6.myfantasyleague.com/2013/detailed?L=59380&amp;W=14&amp;P=9962&amp;YEAR=2012"/>
    <hyperlink ref="T1080" r:id="rId15267" display="http://football6.myfantasyleague.com/2013/detailed?L=59380&amp;W=15&amp;P=9962&amp;YEAR=2012"/>
    <hyperlink ref="U1080" r:id="rId15268" display="http://football6.myfantasyleague.com/2013/detailed?L=59380&amp;W=16&amp;P=9962&amp;YEAR=2012"/>
    <hyperlink ref="V1080" r:id="rId15269" display="http://football6.myfantasyleague.com/2013/detailed?L=59380&amp;W=17&amp;P=9962&amp;YEAR=2012"/>
    <hyperlink ref="C1081" r:id="rId15270" tooltip="Week 1: at Chargers Mon 7:20 p.m. PT" display="http://football6.myfantasyleague.com/2013/player?L=59380&amp;P=6532"/>
    <hyperlink ref="D1081" r:id="rId15271" display="http://football6.myfantasyleague.com/2013/player?L=59380&amp;P=6532&amp;YEAR=2012"/>
    <hyperlink ref="F1081" r:id="rId15272" display="http://football6.myfantasyleague.com/2013/detailed?L=59380&amp;W=1&amp;P=6532&amp;YEAR=2012"/>
    <hyperlink ref="G1081" r:id="rId15273" display="http://football6.myfantasyleague.com/2013/detailed?L=59380&amp;W=2&amp;P=6532&amp;YEAR=2012"/>
    <hyperlink ref="H1081" r:id="rId15274" display="http://football6.myfantasyleague.com/2013/detailed?L=59380&amp;W=3&amp;P=6532&amp;YEAR=2012"/>
    <hyperlink ref="I1081" r:id="rId15275" display="http://football6.myfantasyleague.com/2013/detailed?L=59380&amp;W=4&amp;P=6532&amp;YEAR=2012"/>
    <hyperlink ref="J1081" r:id="rId15276" display="http://football6.myfantasyleague.com/2013/detailed?L=59380&amp;W=5&amp;P=6532&amp;YEAR=2012"/>
    <hyperlink ref="K1081" r:id="rId15277" display="http://football6.myfantasyleague.com/2013/detailed?L=59380&amp;W=6&amp;P=6532&amp;YEAR=2012"/>
    <hyperlink ref="L1081" r:id="rId15278" display="http://football6.myfantasyleague.com/2013/detailed?L=59380&amp;W=7&amp;P=6532&amp;YEAR=2012"/>
    <hyperlink ref="N1081" r:id="rId15279" display="http://football6.myfantasyleague.com/2013/detailed?L=59380&amp;W=9&amp;P=6532&amp;YEAR=2012"/>
    <hyperlink ref="O1081" r:id="rId15280" display="http://football6.myfantasyleague.com/2013/detailed?L=59380&amp;W=10&amp;P=6532&amp;YEAR=2012"/>
    <hyperlink ref="P1081" r:id="rId15281" display="http://football6.myfantasyleague.com/2013/detailed?L=59380&amp;W=11&amp;P=6532&amp;YEAR=2012"/>
    <hyperlink ref="Q1081" r:id="rId15282" display="http://football6.myfantasyleague.com/2013/detailed?L=59380&amp;W=12&amp;P=6532&amp;YEAR=2012"/>
    <hyperlink ref="R1081" r:id="rId15283" display="http://football6.myfantasyleague.com/2013/detailed?L=59380&amp;W=13&amp;P=6532&amp;YEAR=2012"/>
    <hyperlink ref="S1081" r:id="rId15284" display="http://football6.myfantasyleague.com/2013/detailed?L=59380&amp;W=14&amp;P=6532&amp;YEAR=2012"/>
    <hyperlink ref="T1081" r:id="rId15285" display="http://football6.myfantasyleague.com/2013/detailed?L=59380&amp;W=15&amp;P=6532&amp;YEAR=2012"/>
    <hyperlink ref="U1081" r:id="rId15286" display="http://football6.myfantasyleague.com/2013/detailed?L=59380&amp;W=16&amp;P=6532&amp;YEAR=2012"/>
    <hyperlink ref="V1081" r:id="rId15287" display="http://football6.myfantasyleague.com/2013/detailed?L=59380&amp;W=17&amp;P=6532&amp;YEAR=2012"/>
    <hyperlink ref="C1082" r:id="rId15288" tooltip="Week 1: Bye" display="http://football6.myfantasyleague.com/2013/player?L=59380&amp;P=7613"/>
    <hyperlink ref="D1082" r:id="rId15289" display="http://football6.myfantasyleague.com/2013/player?L=59380&amp;P=7613&amp;YEAR=2012"/>
    <hyperlink ref="F1082" r:id="rId15290" display="http://football6.myfantasyleague.com/2013/detailed?L=59380&amp;W=1&amp;P=7613&amp;YEAR=2012"/>
    <hyperlink ref="G1082" r:id="rId15291" display="http://football6.myfantasyleague.com/2013/detailed?L=59380&amp;W=2&amp;P=7613&amp;YEAR=2012"/>
    <hyperlink ref="C1083" r:id="rId15292" tooltip="Week 1: vs Buccaneers Sun 10:00 a.m. PT" display="http://football6.myfantasyleague.com/2013/player?L=59380&amp;P=10521"/>
    <hyperlink ref="D1083" r:id="rId15293" display="http://football6.myfantasyleague.com/2013/player?L=59380&amp;P=10521&amp;YEAR=2012"/>
    <hyperlink ref="F1083" r:id="rId15294" display="http://football6.myfantasyleague.com/2013/detailed?L=59380&amp;W=1&amp;P=10521&amp;YEAR=2012"/>
    <hyperlink ref="G1083" r:id="rId15295" display="http://football6.myfantasyleague.com/2013/detailed?L=59380&amp;W=2&amp;P=10521&amp;YEAR=2012"/>
    <hyperlink ref="H1083" r:id="rId15296" display="http://football6.myfantasyleague.com/2013/detailed?L=59380&amp;W=3&amp;P=10521&amp;YEAR=2012"/>
    <hyperlink ref="I1083" r:id="rId15297" display="http://football6.myfantasyleague.com/2013/detailed?L=59380&amp;W=4&amp;P=10521&amp;YEAR=2012"/>
    <hyperlink ref="J1083" r:id="rId15298" display="http://football6.myfantasyleague.com/2013/detailed?L=59380&amp;W=5&amp;P=10521&amp;YEAR=2012"/>
    <hyperlink ref="K1083" r:id="rId15299" display="http://football6.myfantasyleague.com/2013/detailed?L=59380&amp;W=6&amp;P=10521&amp;YEAR=2012"/>
    <hyperlink ref="L1083" r:id="rId15300" display="http://football6.myfantasyleague.com/2013/detailed?L=59380&amp;W=7&amp;P=10521&amp;YEAR=2012"/>
    <hyperlink ref="M1083" r:id="rId15301" display="http://football6.myfantasyleague.com/2013/detailed?L=59380&amp;W=8&amp;P=10521&amp;YEAR=2012"/>
    <hyperlink ref="O1083" r:id="rId15302" display="http://football6.myfantasyleague.com/2013/detailed?L=59380&amp;W=10&amp;P=10521&amp;YEAR=2012"/>
    <hyperlink ref="P1083" r:id="rId15303" display="http://football6.myfantasyleague.com/2013/detailed?L=59380&amp;W=11&amp;P=10521&amp;YEAR=2012"/>
    <hyperlink ref="Q1083" r:id="rId15304" display="http://football6.myfantasyleague.com/2013/detailed?L=59380&amp;W=12&amp;P=10521&amp;YEAR=2012"/>
    <hyperlink ref="R1083" r:id="rId15305" display="http://football6.myfantasyleague.com/2013/detailed?L=59380&amp;W=13&amp;P=10521&amp;YEAR=2012"/>
    <hyperlink ref="S1083" r:id="rId15306" display="http://football6.myfantasyleague.com/2013/detailed?L=59380&amp;W=14&amp;P=10521&amp;YEAR=2012"/>
    <hyperlink ref="T1083" r:id="rId15307" display="http://football6.myfantasyleague.com/2013/detailed?L=59380&amp;W=15&amp;P=10521&amp;YEAR=2012"/>
    <hyperlink ref="U1083" r:id="rId15308" display="http://football6.myfantasyleague.com/2013/detailed?L=59380&amp;W=16&amp;P=10521&amp;YEAR=2012"/>
    <hyperlink ref="V1083" r:id="rId15309" display="http://football6.myfantasyleague.com/2013/detailed?L=59380&amp;W=17&amp;P=10521&amp;YEAR=2012"/>
    <hyperlink ref="C1084" r:id="rId15310" tooltip="Week 1: at Jets Sun 10:00 a.m. PT" display="http://football6.myfantasyleague.com/2013/player?L=59380&amp;P=8662"/>
    <hyperlink ref="D1084" r:id="rId15311" display="http://football6.myfantasyleague.com/2013/player?L=59380&amp;P=8662&amp;YEAR=2012"/>
    <hyperlink ref="F1084" r:id="rId15312" display="http://football6.myfantasyleague.com/2013/detailed?L=59380&amp;W=1&amp;P=8662&amp;YEAR=2012"/>
    <hyperlink ref="H1084" r:id="rId15313" display="http://football6.myfantasyleague.com/2013/detailed?L=59380&amp;W=3&amp;P=8662&amp;YEAR=2012"/>
    <hyperlink ref="W1084" r:id="rId15314" tooltip="Franchise home page" display="http://football6.myfantasyleague.com/2013/options?L=59380&amp;F=0009&amp;O=07"/>
    <hyperlink ref="C1085" r:id="rId15315" tooltip="Week 1: at Bears Sun 10:00 a.m. PT" display="http://football6.myfantasyleague.com/2013/player?L=59380&amp;P=10224"/>
    <hyperlink ref="D1085" r:id="rId15316" display="http://football6.myfantasyleague.com/2013/player?L=59380&amp;P=10224&amp;YEAR=2012"/>
    <hyperlink ref="F1085" r:id="rId15317" display="http://football6.myfantasyleague.com/2013/detailed?L=59380&amp;W=1&amp;P=10224&amp;YEAR=2012"/>
    <hyperlink ref="G1085" r:id="rId15318" display="http://football6.myfantasyleague.com/2013/detailed?L=59380&amp;W=2&amp;P=10224&amp;YEAR=2012"/>
    <hyperlink ref="H1085" r:id="rId15319" display="http://football6.myfantasyleague.com/2013/detailed?L=59380&amp;W=3&amp;P=10224&amp;YEAR=2012"/>
    <hyperlink ref="I1085" r:id="rId15320" display="http://football6.myfantasyleague.com/2013/detailed?L=59380&amp;W=4&amp;P=10224&amp;YEAR=2012"/>
    <hyperlink ref="J1085" r:id="rId15321" display="http://football6.myfantasyleague.com/2013/detailed?L=59380&amp;W=5&amp;P=10224&amp;YEAR=2012"/>
    <hyperlink ref="K1085" r:id="rId15322" display="http://football6.myfantasyleague.com/2013/detailed?L=59380&amp;W=6&amp;P=10224&amp;YEAR=2012"/>
    <hyperlink ref="L1085" r:id="rId15323" display="http://football6.myfantasyleague.com/2013/detailed?L=59380&amp;W=7&amp;P=10224&amp;YEAR=2012"/>
    <hyperlink ref="N1085" r:id="rId15324" display="http://football6.myfantasyleague.com/2013/detailed?L=59380&amp;W=9&amp;P=10224&amp;YEAR=2012"/>
    <hyperlink ref="O1085" r:id="rId15325" display="http://football6.myfantasyleague.com/2013/detailed?L=59380&amp;W=10&amp;P=10224&amp;YEAR=2012"/>
    <hyperlink ref="P1085" r:id="rId15326" display="http://football6.myfantasyleague.com/2013/detailed?L=59380&amp;W=11&amp;P=10224&amp;YEAR=2012"/>
    <hyperlink ref="Q1085" r:id="rId15327" display="http://football6.myfantasyleague.com/2013/detailed?L=59380&amp;W=12&amp;P=10224&amp;YEAR=2012"/>
    <hyperlink ref="R1085" r:id="rId15328" display="http://football6.myfantasyleague.com/2013/detailed?L=59380&amp;W=13&amp;P=10224&amp;YEAR=2012"/>
    <hyperlink ref="S1085" r:id="rId15329" display="http://football6.myfantasyleague.com/2013/detailed?L=59380&amp;W=14&amp;P=10224&amp;YEAR=2012"/>
    <hyperlink ref="T1085" r:id="rId15330" display="http://football6.myfantasyleague.com/2013/detailed?L=59380&amp;W=15&amp;P=10224&amp;YEAR=2012"/>
    <hyperlink ref="U1085" r:id="rId15331" display="http://football6.myfantasyleague.com/2013/detailed?L=59380&amp;W=16&amp;P=10224&amp;YEAR=2012"/>
    <hyperlink ref="V1085" r:id="rId15332" display="http://football6.myfantasyleague.com/2013/detailed?L=59380&amp;W=17&amp;P=10224&amp;YEAR=2012"/>
    <hyperlink ref="C1086" r:id="rId15333" tooltip="Week 1: vs Texans Mon 7:20 p.m. PT" display="http://football6.myfantasyleague.com/2013/player?L=59380&amp;P=10809"/>
    <hyperlink ref="D1086" r:id="rId15334" display="http://football6.myfantasyleague.com/2013/player?L=59380&amp;P=10809&amp;YEAR=2012"/>
    <hyperlink ref="F1086" r:id="rId15335" display="http://football6.myfantasyleague.com/2013/detailed?L=59380&amp;W=1&amp;P=10809&amp;YEAR=2012"/>
    <hyperlink ref="G1086" r:id="rId15336" display="http://football6.myfantasyleague.com/2013/detailed?L=59380&amp;W=2&amp;P=10809&amp;YEAR=2012"/>
    <hyperlink ref="H1086" r:id="rId15337" display="http://football6.myfantasyleague.com/2013/detailed?L=59380&amp;W=3&amp;P=10809&amp;YEAR=2012"/>
    <hyperlink ref="I1086" r:id="rId15338" display="http://football6.myfantasyleague.com/2013/detailed?L=59380&amp;W=4&amp;P=10809&amp;YEAR=2012"/>
    <hyperlink ref="J1086" r:id="rId15339" display="http://football6.myfantasyleague.com/2013/detailed?L=59380&amp;W=5&amp;P=10809&amp;YEAR=2012"/>
    <hyperlink ref="K1086" r:id="rId15340" display="http://football6.myfantasyleague.com/2013/detailed?L=59380&amp;W=6&amp;P=10809&amp;YEAR=2012"/>
    <hyperlink ref="M1086" r:id="rId15341" display="http://football6.myfantasyleague.com/2013/detailed?L=59380&amp;W=8&amp;P=10809&amp;YEAR=2012"/>
    <hyperlink ref="N1086" r:id="rId15342" display="http://football6.myfantasyleague.com/2013/detailed?L=59380&amp;W=9&amp;P=10809&amp;YEAR=2012"/>
    <hyperlink ref="O1086" r:id="rId15343" display="http://football6.myfantasyleague.com/2013/detailed?L=59380&amp;W=10&amp;P=10809&amp;YEAR=2012"/>
    <hyperlink ref="P1086" r:id="rId15344" display="http://football6.myfantasyleague.com/2013/detailed?L=59380&amp;W=11&amp;P=10809&amp;YEAR=2012"/>
    <hyperlink ref="Q1086" r:id="rId15345" display="http://football6.myfantasyleague.com/2013/detailed?L=59380&amp;W=12&amp;P=10809&amp;YEAR=2012"/>
    <hyperlink ref="R1086" r:id="rId15346" display="http://football6.myfantasyleague.com/2013/detailed?L=59380&amp;W=13&amp;P=10809&amp;YEAR=2012"/>
    <hyperlink ref="S1086" r:id="rId15347" display="http://football6.myfantasyleague.com/2013/detailed?L=59380&amp;W=14&amp;P=10809&amp;YEAR=2012"/>
    <hyperlink ref="T1086" r:id="rId15348" display="http://football6.myfantasyleague.com/2013/detailed?L=59380&amp;W=15&amp;P=10809&amp;YEAR=2012"/>
    <hyperlink ref="U1086" r:id="rId15349" display="http://football6.myfantasyleague.com/2013/detailed?L=59380&amp;W=16&amp;P=10809&amp;YEAR=2012"/>
    <hyperlink ref="V1086" r:id="rId15350" display="http://football6.myfantasyleague.com/2013/detailed?L=59380&amp;W=17&amp;P=10809&amp;YEAR=2012"/>
    <hyperlink ref="C1087" r:id="rId15351" tooltip="Week 1: at Steelers Sun 10:00 a.m. PT" display="http://football6.myfantasyleague.com/2013/player?L=59380&amp;P=9389"/>
    <hyperlink ref="D1087" r:id="rId15352" display="http://football6.myfantasyleague.com/2013/player?L=59380&amp;P=9389&amp;YEAR=2012"/>
    <hyperlink ref="F1087" r:id="rId15353" display="http://football6.myfantasyleague.com/2013/detailed?L=59380&amp;W=1&amp;P=9389&amp;YEAR=2012"/>
    <hyperlink ref="G1087" r:id="rId15354" display="http://football6.myfantasyleague.com/2013/detailed?L=59380&amp;W=2&amp;P=9389&amp;YEAR=2012"/>
    <hyperlink ref="H1087" r:id="rId15355" display="http://football6.myfantasyleague.com/2013/detailed?L=59380&amp;W=3&amp;P=9389&amp;YEAR=2012"/>
    <hyperlink ref="I1087" r:id="rId15356" display="http://football6.myfantasyleague.com/2013/detailed?L=59380&amp;W=4&amp;P=9389&amp;YEAR=2012"/>
    <hyperlink ref="J1087" r:id="rId15357" display="http://football6.myfantasyleague.com/2013/detailed?L=59380&amp;W=5&amp;P=9389&amp;YEAR=2012"/>
    <hyperlink ref="K1087" r:id="rId15358" display="http://football6.myfantasyleague.com/2013/detailed?L=59380&amp;W=6&amp;P=9389&amp;YEAR=2012"/>
    <hyperlink ref="L1087" r:id="rId15359" display="http://football6.myfantasyleague.com/2013/detailed?L=59380&amp;W=7&amp;P=9389&amp;YEAR=2012"/>
    <hyperlink ref="M1087" r:id="rId15360" display="http://football6.myfantasyleague.com/2013/detailed?L=59380&amp;W=8&amp;P=9389&amp;YEAR=2012"/>
    <hyperlink ref="N1087" r:id="rId15361" display="http://football6.myfantasyleague.com/2013/detailed?L=59380&amp;W=9&amp;P=9389&amp;YEAR=2012"/>
    <hyperlink ref="O1087" r:id="rId15362" display="http://football6.myfantasyleague.com/2013/detailed?L=59380&amp;W=10&amp;P=9389&amp;YEAR=2012"/>
    <hyperlink ref="Q1087" r:id="rId15363" display="http://football6.myfantasyleague.com/2013/detailed?L=59380&amp;W=12&amp;P=9389&amp;YEAR=2012"/>
    <hyperlink ref="R1087" r:id="rId15364" display="http://football6.myfantasyleague.com/2013/detailed?L=59380&amp;W=13&amp;P=9389&amp;YEAR=2012"/>
    <hyperlink ref="S1087" r:id="rId15365" display="http://football6.myfantasyleague.com/2013/detailed?L=59380&amp;W=14&amp;P=9389&amp;YEAR=2012"/>
    <hyperlink ref="T1087" r:id="rId15366" display="http://football6.myfantasyleague.com/2013/detailed?L=59380&amp;W=15&amp;P=9389&amp;YEAR=2012"/>
    <hyperlink ref="U1087" r:id="rId15367" display="http://football6.myfantasyleague.com/2013/detailed?L=59380&amp;W=16&amp;P=9389&amp;YEAR=2012"/>
    <hyperlink ref="V1087" r:id="rId15368" display="http://football6.myfantasyleague.com/2013/detailed?L=59380&amp;W=17&amp;P=9389&amp;YEAR=2012"/>
    <hyperlink ref="C1088" r:id="rId15369" tooltip="Week 1: Bye" display="http://football6.myfantasyleague.com/2013/player?L=59380&amp;P=7935"/>
    <hyperlink ref="D1088" r:id="rId15370" display="http://football6.myfantasyleague.com/2013/player?L=59380&amp;P=7935&amp;YEAR=2012"/>
    <hyperlink ref="F1088" r:id="rId15371" display="http://football6.myfantasyleague.com/2013/detailed?L=59380&amp;W=1&amp;P=7935&amp;YEAR=2012"/>
    <hyperlink ref="G1088" r:id="rId15372" display="http://football6.myfantasyleague.com/2013/detailed?L=59380&amp;W=2&amp;P=7935&amp;YEAR=2012"/>
    <hyperlink ref="H1088" r:id="rId15373" display="http://football6.myfantasyleague.com/2013/detailed?L=59380&amp;W=3&amp;P=7935&amp;YEAR=2012"/>
    <hyperlink ref="I1088" r:id="rId15374" display="http://football6.myfantasyleague.com/2013/detailed?L=59380&amp;W=4&amp;P=7935&amp;YEAR=2012"/>
    <hyperlink ref="J1088" r:id="rId15375" display="http://football6.myfantasyleague.com/2013/detailed?L=59380&amp;W=5&amp;P=7935&amp;YEAR=2012"/>
    <hyperlink ref="K1088" r:id="rId15376" display="http://football6.myfantasyleague.com/2013/detailed?L=59380&amp;W=6&amp;P=7935&amp;YEAR=2012"/>
    <hyperlink ref="M1088" r:id="rId15377" display="http://football6.myfantasyleague.com/2013/detailed?L=59380&amp;W=8&amp;P=7935&amp;YEAR=2012"/>
    <hyperlink ref="N1088" r:id="rId15378" display="http://football6.myfantasyleague.com/2013/detailed?L=59380&amp;W=9&amp;P=7935&amp;YEAR=2012"/>
    <hyperlink ref="P1088" r:id="rId15379" display="http://football6.myfantasyleague.com/2013/detailed?L=59380&amp;W=11&amp;P=7935&amp;YEAR=2012"/>
    <hyperlink ref="Q1088" r:id="rId15380" display="http://football6.myfantasyleague.com/2013/detailed?L=59380&amp;W=12&amp;P=7935&amp;YEAR=2012"/>
    <hyperlink ref="R1088" r:id="rId15381" display="http://football6.myfantasyleague.com/2013/detailed?L=59380&amp;W=13&amp;P=7935&amp;YEAR=2012"/>
    <hyperlink ref="S1088" r:id="rId15382" display="http://football6.myfantasyleague.com/2013/detailed?L=59380&amp;W=14&amp;P=7935&amp;YEAR=2012"/>
    <hyperlink ref="T1088" r:id="rId15383" display="http://football6.myfantasyleague.com/2013/detailed?L=59380&amp;W=15&amp;P=7935&amp;YEAR=2012"/>
    <hyperlink ref="U1088" r:id="rId15384" display="http://football6.myfantasyleague.com/2013/detailed?L=59380&amp;W=16&amp;P=7935&amp;YEAR=2012"/>
    <hyperlink ref="V1088" r:id="rId15385" display="http://football6.myfantasyleague.com/2013/detailed?L=59380&amp;W=17&amp;P=7935&amp;YEAR=2012"/>
    <hyperlink ref="C1089" r:id="rId15386" tooltip="Week 1: at Broncos Thu 5:30 p.m. PT" display="http://football6.myfantasyleague.com/2013/player?L=59380&amp;P=9094"/>
    <hyperlink ref="D1089" r:id="rId15387" display="http://football6.myfantasyleague.com/2013/player?L=59380&amp;P=9094&amp;YEAR=2012"/>
    <hyperlink ref="F1089" r:id="rId15388" display="http://football6.myfantasyleague.com/2013/detailed?L=59380&amp;W=1&amp;P=9094&amp;YEAR=2012"/>
    <hyperlink ref="G1089" r:id="rId15389" display="http://football6.myfantasyleague.com/2013/detailed?L=59380&amp;W=2&amp;P=9094&amp;YEAR=2012"/>
    <hyperlink ref="H1089" r:id="rId15390" display="http://football6.myfantasyleague.com/2013/detailed?L=59380&amp;W=3&amp;P=9094&amp;YEAR=2012"/>
    <hyperlink ref="I1089" r:id="rId15391" display="http://football6.myfantasyleague.com/2013/detailed?L=59380&amp;W=4&amp;P=9094&amp;YEAR=2012"/>
    <hyperlink ref="J1089" r:id="rId15392" display="http://football6.myfantasyleague.com/2013/detailed?L=59380&amp;W=5&amp;P=9094&amp;YEAR=2012"/>
    <hyperlink ref="K1089" r:id="rId15393" display="http://football6.myfantasyleague.com/2013/detailed?L=59380&amp;W=6&amp;P=9094&amp;YEAR=2012"/>
    <hyperlink ref="L1089" r:id="rId15394" display="http://football6.myfantasyleague.com/2013/detailed?L=59380&amp;W=7&amp;P=9094&amp;YEAR=2012"/>
    <hyperlink ref="N1089" r:id="rId15395" display="http://football6.myfantasyleague.com/2013/detailed?L=59380&amp;W=9&amp;P=9094&amp;YEAR=2012"/>
    <hyperlink ref="O1089" r:id="rId15396" display="http://football6.myfantasyleague.com/2013/detailed?L=59380&amp;W=10&amp;P=9094&amp;YEAR=2012"/>
    <hyperlink ref="P1089" r:id="rId15397" display="http://football6.myfantasyleague.com/2013/detailed?L=59380&amp;W=11&amp;P=9094&amp;YEAR=2012"/>
    <hyperlink ref="Q1089" r:id="rId15398" display="http://football6.myfantasyleague.com/2013/detailed?L=59380&amp;W=12&amp;P=9094&amp;YEAR=2012"/>
    <hyperlink ref="R1089" r:id="rId15399" display="http://football6.myfantasyleague.com/2013/detailed?L=59380&amp;W=13&amp;P=9094&amp;YEAR=2012"/>
    <hyperlink ref="S1089" r:id="rId15400" display="http://football6.myfantasyleague.com/2013/detailed?L=59380&amp;W=14&amp;P=9094&amp;YEAR=2012"/>
    <hyperlink ref="T1089" r:id="rId15401" display="http://football6.myfantasyleague.com/2013/detailed?L=59380&amp;W=15&amp;P=9094&amp;YEAR=2012"/>
    <hyperlink ref="U1089" r:id="rId15402" display="http://football6.myfantasyleague.com/2013/detailed?L=59380&amp;W=16&amp;P=9094&amp;YEAR=2012"/>
    <hyperlink ref="V1089" r:id="rId15403" display="http://football6.myfantasyleague.com/2013/detailed?L=59380&amp;W=17&amp;P=9094&amp;YEAR=2012"/>
    <hyperlink ref="W1089" r:id="rId15404" tooltip="Franchise home page" display="http://football6.myfantasyleague.com/2013/options?L=59380&amp;F=0003&amp;O=07"/>
    <hyperlink ref="C1090" r:id="rId15405" tooltip="Week 1: at Panthers Sun 10:00 a.m. PT" display="http://football6.myfantasyleague.com/2013/player?L=59380&amp;P=8679"/>
    <hyperlink ref="D1090" r:id="rId15406" display="http://football6.myfantasyleague.com/2013/player?L=59380&amp;P=8679&amp;YEAR=2012"/>
    <hyperlink ref="F1090" r:id="rId15407" display="http://football6.myfantasyleague.com/2013/detailed?L=59380&amp;W=1&amp;P=8679&amp;YEAR=2012"/>
    <hyperlink ref="G1090" r:id="rId15408" display="http://football6.myfantasyleague.com/2013/detailed?L=59380&amp;W=2&amp;P=8679&amp;YEAR=2012"/>
    <hyperlink ref="H1090" r:id="rId15409" display="http://football6.myfantasyleague.com/2013/detailed?L=59380&amp;W=3&amp;P=8679&amp;YEAR=2012"/>
    <hyperlink ref="I1090" r:id="rId15410" display="http://football6.myfantasyleague.com/2013/detailed?L=59380&amp;W=4&amp;P=8679&amp;YEAR=2012"/>
    <hyperlink ref="J1090" r:id="rId15411" display="http://football6.myfantasyleague.com/2013/detailed?L=59380&amp;W=5&amp;P=8679&amp;YEAR=2012"/>
    <hyperlink ref="K1090" r:id="rId15412" display="http://football6.myfantasyleague.com/2013/detailed?L=59380&amp;W=6&amp;P=8679&amp;YEAR=2012"/>
    <hyperlink ref="L1090" r:id="rId15413" display="http://football6.myfantasyleague.com/2013/detailed?L=59380&amp;W=7&amp;P=8679&amp;YEAR=2012"/>
    <hyperlink ref="M1090" r:id="rId15414" display="http://football6.myfantasyleague.com/2013/detailed?L=59380&amp;W=8&amp;P=8679&amp;YEAR=2012"/>
    <hyperlink ref="N1090" r:id="rId15415" display="http://football6.myfantasyleague.com/2013/detailed?L=59380&amp;W=9&amp;P=8679&amp;YEAR=2012"/>
    <hyperlink ref="O1090" r:id="rId15416" display="http://football6.myfantasyleague.com/2013/detailed?L=59380&amp;W=10&amp;P=8679&amp;YEAR=2012"/>
    <hyperlink ref="Q1090" r:id="rId15417" display="http://football6.myfantasyleague.com/2013/detailed?L=59380&amp;W=12&amp;P=8679&amp;YEAR=2012"/>
    <hyperlink ref="R1090" r:id="rId15418" display="http://football6.myfantasyleague.com/2013/detailed?L=59380&amp;W=13&amp;P=8679&amp;YEAR=2012"/>
    <hyperlink ref="S1090" r:id="rId15419" display="http://football6.myfantasyleague.com/2013/detailed?L=59380&amp;W=14&amp;P=8679&amp;YEAR=2012"/>
    <hyperlink ref="T1090" r:id="rId15420" display="http://football6.myfantasyleague.com/2013/detailed?L=59380&amp;W=15&amp;P=8679&amp;YEAR=2012"/>
    <hyperlink ref="U1090" r:id="rId15421" display="http://football6.myfantasyleague.com/2013/detailed?L=59380&amp;W=16&amp;P=8679&amp;YEAR=2012"/>
    <hyperlink ref="V1090" r:id="rId15422" display="http://football6.myfantasyleague.com/2013/detailed?L=59380&amp;W=17&amp;P=8679&amp;YEAR=2012"/>
    <hyperlink ref="W1090" r:id="rId15423" tooltip="Franchise home page" display="http://football6.myfantasyleague.com/2013/options?L=59380&amp;F=0007&amp;O=07"/>
    <hyperlink ref="C1091" r:id="rId15424" tooltip="Week 1: vs Cardinals Sun 1:25 p.m. PT" display="http://football6.myfantasyleague.com/2013/player?L=59380&amp;P=10924"/>
    <hyperlink ref="D1091" r:id="rId15425" display="http://football6.myfantasyleague.com/2013/player?L=59380&amp;P=10924&amp;YEAR=2012"/>
    <hyperlink ref="F1091" r:id="rId15426" display="http://football6.myfantasyleague.com/2013/detailed?L=59380&amp;W=1&amp;P=10924&amp;YEAR=2012"/>
    <hyperlink ref="G1091" r:id="rId15427" display="http://football6.myfantasyleague.com/2013/detailed?L=59380&amp;W=2&amp;P=10924&amp;YEAR=2012"/>
    <hyperlink ref="H1091" r:id="rId15428" display="http://football6.myfantasyleague.com/2013/detailed?L=59380&amp;W=3&amp;P=10924&amp;YEAR=2012"/>
    <hyperlink ref="I1091" r:id="rId15429" display="http://football6.myfantasyleague.com/2013/detailed?L=59380&amp;W=4&amp;P=10924&amp;YEAR=2012"/>
    <hyperlink ref="J1091" r:id="rId15430" display="http://football6.myfantasyleague.com/2013/detailed?L=59380&amp;W=5&amp;P=10924&amp;YEAR=2012"/>
    <hyperlink ref="K1091" r:id="rId15431" display="http://football6.myfantasyleague.com/2013/detailed?L=59380&amp;W=6&amp;P=10924&amp;YEAR=2012"/>
    <hyperlink ref="L1091" r:id="rId15432" display="http://football6.myfantasyleague.com/2013/detailed?L=59380&amp;W=7&amp;P=10924&amp;YEAR=2012"/>
    <hyperlink ref="M1091" r:id="rId15433" display="http://football6.myfantasyleague.com/2013/detailed?L=59380&amp;W=8&amp;P=10924&amp;YEAR=2012"/>
    <hyperlink ref="O1091" r:id="rId15434" display="http://football6.myfantasyleague.com/2013/detailed?L=59380&amp;W=10&amp;P=10924&amp;YEAR=2012"/>
    <hyperlink ref="P1091" r:id="rId15435" display="http://football6.myfantasyleague.com/2013/detailed?L=59380&amp;W=11&amp;P=10924&amp;YEAR=2012"/>
    <hyperlink ref="Q1091" r:id="rId15436" display="http://football6.myfantasyleague.com/2013/detailed?L=59380&amp;W=12&amp;P=10924&amp;YEAR=2012"/>
    <hyperlink ref="R1091" r:id="rId15437" display="http://football6.myfantasyleague.com/2013/detailed?L=59380&amp;W=13&amp;P=10924&amp;YEAR=2012"/>
    <hyperlink ref="S1091" r:id="rId15438" display="http://football6.myfantasyleague.com/2013/detailed?L=59380&amp;W=14&amp;P=10924&amp;YEAR=2012"/>
    <hyperlink ref="T1091" r:id="rId15439" display="http://football6.myfantasyleague.com/2013/detailed?L=59380&amp;W=15&amp;P=10924&amp;YEAR=2012"/>
    <hyperlink ref="U1091" r:id="rId15440" display="http://football6.myfantasyleague.com/2013/detailed?L=59380&amp;W=16&amp;P=10924&amp;YEAR=2012"/>
    <hyperlink ref="V1091" r:id="rId15441" display="http://football6.myfantasyleague.com/2013/detailed?L=59380&amp;W=17&amp;P=10924&amp;YEAR=2012"/>
    <hyperlink ref="W1091" r:id="rId15442" tooltip="Franchise home page" display="http://football6.myfantasyleague.com/2013/options?L=59380&amp;F=0002&amp;O=07"/>
    <hyperlink ref="C1092" r:id="rId15443" tooltip="Week 1: at 49ers Sun 1:25 p.m. PT" display="http://football6.myfantasyleague.com/2013/player?L=59380&amp;P=11013"/>
    <hyperlink ref="D1092" r:id="rId15444" display="http://football6.myfantasyleague.com/2013/player?L=59380&amp;P=11013&amp;YEAR=2012"/>
    <hyperlink ref="L1092" r:id="rId15445" display="http://football6.myfantasyleague.com/2013/detailed?L=59380&amp;W=7&amp;P=11013&amp;YEAR=2012"/>
    <hyperlink ref="M1092" r:id="rId15446" display="http://football6.myfantasyleague.com/2013/detailed?L=59380&amp;W=8&amp;P=11013&amp;YEAR=2012"/>
    <hyperlink ref="N1092" r:id="rId15447" display="http://football6.myfantasyleague.com/2013/detailed?L=59380&amp;W=9&amp;P=11013&amp;YEAR=2012"/>
    <hyperlink ref="P1092" r:id="rId15448" display="http://football6.myfantasyleague.com/2013/detailed?L=59380&amp;W=11&amp;P=11013&amp;YEAR=2012"/>
    <hyperlink ref="Q1092" r:id="rId15449" display="http://football6.myfantasyleague.com/2013/detailed?L=59380&amp;W=12&amp;P=11013&amp;YEAR=2012"/>
    <hyperlink ref="C1093" r:id="rId15450" tooltip="Week 1: vs Dolphins Sun 10:00 a.m. PT" display="http://football6.myfantasyleague.com/2013/player?L=59380&amp;P=10706"/>
    <hyperlink ref="D1093" r:id="rId15451" display="http://football6.myfantasyleague.com/2013/player?L=59380&amp;P=10706&amp;YEAR=2012"/>
    <hyperlink ref="F1093" r:id="rId15452" display="http://football6.myfantasyleague.com/2013/detailed?L=59380&amp;W=1&amp;P=10706&amp;YEAR=2012"/>
    <hyperlink ref="G1093" r:id="rId15453" display="http://football6.myfantasyleague.com/2013/detailed?L=59380&amp;W=2&amp;P=10706&amp;YEAR=2012"/>
    <hyperlink ref="H1093" r:id="rId15454" display="http://football6.myfantasyleague.com/2013/detailed?L=59380&amp;W=3&amp;P=10706&amp;YEAR=2012"/>
    <hyperlink ref="I1093" r:id="rId15455" display="http://football6.myfantasyleague.com/2013/detailed?L=59380&amp;W=4&amp;P=10706&amp;YEAR=2012"/>
    <hyperlink ref="J1093" r:id="rId15456" display="http://football6.myfantasyleague.com/2013/detailed?L=59380&amp;W=5&amp;P=10706&amp;YEAR=2012"/>
    <hyperlink ref="K1093" r:id="rId15457" display="http://football6.myfantasyleague.com/2013/detailed?L=59380&amp;W=6&amp;P=10706&amp;YEAR=2012"/>
    <hyperlink ref="L1093" r:id="rId15458" display="http://football6.myfantasyleague.com/2013/detailed?L=59380&amp;W=7&amp;P=10706&amp;YEAR=2012"/>
    <hyperlink ref="M1093" r:id="rId15459" display="http://football6.myfantasyleague.com/2013/detailed?L=59380&amp;W=8&amp;P=10706&amp;YEAR=2012"/>
    <hyperlink ref="N1093" r:id="rId15460" display="http://football6.myfantasyleague.com/2013/detailed?L=59380&amp;W=9&amp;P=10706&amp;YEAR=2012"/>
    <hyperlink ref="P1093" r:id="rId15461" display="http://football6.myfantasyleague.com/2013/detailed?L=59380&amp;W=11&amp;P=10706&amp;YEAR=2012"/>
    <hyperlink ref="Q1093" r:id="rId15462" display="http://football6.myfantasyleague.com/2013/detailed?L=59380&amp;W=12&amp;P=10706&amp;YEAR=2012"/>
    <hyperlink ref="R1093" r:id="rId15463" display="http://football6.myfantasyleague.com/2013/detailed?L=59380&amp;W=13&amp;P=10706&amp;YEAR=2012"/>
    <hyperlink ref="S1093" r:id="rId15464" display="http://football6.myfantasyleague.com/2013/detailed?L=59380&amp;W=14&amp;P=10706&amp;YEAR=2012"/>
    <hyperlink ref="T1093" r:id="rId15465" display="http://football6.myfantasyleague.com/2013/detailed?L=59380&amp;W=15&amp;P=10706&amp;YEAR=2012"/>
    <hyperlink ref="U1093" r:id="rId15466" display="http://football6.myfantasyleague.com/2013/detailed?L=59380&amp;W=16&amp;P=10706&amp;YEAR=2012"/>
    <hyperlink ref="W1093" r:id="rId15467" tooltip="Franchise home page" display="http://football6.myfantasyleague.com/2013/options?L=59380&amp;F=0006&amp;O=07"/>
    <hyperlink ref="C1094" r:id="rId15468" tooltip="Week 1: at Bills Sun 10:00 a.m. PT" display="http://football6.myfantasyleague.com/2013/player?L=59380&amp;P=10334"/>
    <hyperlink ref="D1094" r:id="rId15469" display="http://football6.myfantasyleague.com/2013/player?L=59380&amp;P=10334&amp;YEAR=2012"/>
    <hyperlink ref="F1094" r:id="rId15470" display="http://football6.myfantasyleague.com/2013/detailed?L=59380&amp;W=1&amp;P=10334&amp;YEAR=2012"/>
    <hyperlink ref="G1094" r:id="rId15471" display="http://football6.myfantasyleague.com/2013/detailed?L=59380&amp;W=2&amp;P=10334&amp;YEAR=2012"/>
    <hyperlink ref="H1094" r:id="rId15472" display="http://football6.myfantasyleague.com/2013/detailed?L=59380&amp;W=3&amp;P=10334&amp;YEAR=2012"/>
    <hyperlink ref="I1094" r:id="rId15473" display="http://football6.myfantasyleague.com/2013/detailed?L=59380&amp;W=4&amp;P=10334&amp;YEAR=2012"/>
    <hyperlink ref="J1094" r:id="rId15474" display="http://football6.myfantasyleague.com/2013/detailed?L=59380&amp;W=5&amp;P=10334&amp;YEAR=2012"/>
    <hyperlink ref="K1094" r:id="rId15475" display="http://football6.myfantasyleague.com/2013/detailed?L=59380&amp;W=6&amp;P=10334&amp;YEAR=2012"/>
    <hyperlink ref="L1094" r:id="rId15476" display="http://football6.myfantasyleague.com/2013/detailed?L=59380&amp;W=7&amp;P=10334&amp;YEAR=2012"/>
    <hyperlink ref="M1094" r:id="rId15477" display="http://football6.myfantasyleague.com/2013/detailed?L=59380&amp;W=8&amp;P=10334&amp;YEAR=2012"/>
    <hyperlink ref="O1094" r:id="rId15478" display="http://football6.myfantasyleague.com/2013/detailed?L=59380&amp;W=10&amp;P=10334&amp;YEAR=2012"/>
    <hyperlink ref="P1094" r:id="rId15479" display="http://football6.myfantasyleague.com/2013/detailed?L=59380&amp;W=11&amp;P=10334&amp;YEAR=2012"/>
    <hyperlink ref="Q1094" r:id="rId15480" display="http://football6.myfantasyleague.com/2013/detailed?L=59380&amp;W=12&amp;P=10334&amp;YEAR=2012"/>
    <hyperlink ref="R1094" r:id="rId15481" display="http://football6.myfantasyleague.com/2013/detailed?L=59380&amp;W=13&amp;P=10334&amp;YEAR=2012"/>
    <hyperlink ref="S1094" r:id="rId15482" display="http://football6.myfantasyleague.com/2013/detailed?L=59380&amp;W=14&amp;P=10334&amp;YEAR=2012"/>
    <hyperlink ref="T1094" r:id="rId15483" display="http://football6.myfantasyleague.com/2013/detailed?L=59380&amp;W=15&amp;P=10334&amp;YEAR=2012"/>
    <hyperlink ref="U1094" r:id="rId15484" display="http://football6.myfantasyleague.com/2013/detailed?L=59380&amp;W=16&amp;P=10334&amp;YEAR=2012"/>
    <hyperlink ref="V1094" r:id="rId15485" display="http://football6.myfantasyleague.com/2013/detailed?L=59380&amp;W=17&amp;P=10334&amp;YEAR=2012"/>
    <hyperlink ref="W1094" r:id="rId15486" tooltip="Franchise home page" display="http://football6.myfantasyleague.com/2013/options?L=59380&amp;F=0008&amp;O=07"/>
    <hyperlink ref="C1095" r:id="rId15487" tooltip="Week 1: vs Eagles Mon 4:10 p.m. PT" display="http://football6.myfantasyleague.com/2013/player?L=59380&amp;P=9929"/>
    <hyperlink ref="D1095" r:id="rId15488" display="http://football6.myfantasyleague.com/2013/player?L=59380&amp;P=9929&amp;YEAR=2012"/>
    <hyperlink ref="F1095" r:id="rId15489" display="http://football6.myfantasyleague.com/2013/detailed?L=59380&amp;W=1&amp;P=9929&amp;YEAR=2012"/>
    <hyperlink ref="G1095" r:id="rId15490" display="http://football6.myfantasyleague.com/2013/detailed?L=59380&amp;W=2&amp;P=9929&amp;YEAR=2012"/>
    <hyperlink ref="H1095" r:id="rId15491" display="http://football6.myfantasyleague.com/2013/detailed?L=59380&amp;W=3&amp;P=9929&amp;YEAR=2012"/>
    <hyperlink ref="I1095" r:id="rId15492" display="http://football6.myfantasyleague.com/2013/detailed?L=59380&amp;W=4&amp;P=9929&amp;YEAR=2012"/>
    <hyperlink ref="J1095" r:id="rId15493" display="http://football6.myfantasyleague.com/2013/detailed?L=59380&amp;W=5&amp;P=9929&amp;YEAR=2012"/>
    <hyperlink ref="K1095" r:id="rId15494" display="http://football6.myfantasyleague.com/2013/detailed?L=59380&amp;W=6&amp;P=9929&amp;YEAR=2012"/>
    <hyperlink ref="L1095" r:id="rId15495" display="http://football6.myfantasyleague.com/2013/detailed?L=59380&amp;W=7&amp;P=9929&amp;YEAR=2012"/>
    <hyperlink ref="M1095" r:id="rId15496" display="http://football6.myfantasyleague.com/2013/detailed?L=59380&amp;W=8&amp;P=9929&amp;YEAR=2012"/>
    <hyperlink ref="N1095" r:id="rId15497" display="http://football6.myfantasyleague.com/2013/detailed?L=59380&amp;W=9&amp;P=9929&amp;YEAR=2012"/>
    <hyperlink ref="P1095" r:id="rId15498" display="http://football6.myfantasyleague.com/2013/detailed?L=59380&amp;W=11&amp;P=9929&amp;YEAR=2012"/>
    <hyperlink ref="Q1095" r:id="rId15499" display="http://football6.myfantasyleague.com/2013/detailed?L=59380&amp;W=12&amp;P=9929&amp;YEAR=2012"/>
    <hyperlink ref="R1095" r:id="rId15500" display="http://football6.myfantasyleague.com/2013/detailed?L=59380&amp;W=13&amp;P=9929&amp;YEAR=2012"/>
    <hyperlink ref="S1095" r:id="rId15501" display="http://football6.myfantasyleague.com/2013/detailed?L=59380&amp;W=14&amp;P=9929&amp;YEAR=2012"/>
    <hyperlink ref="T1095" r:id="rId15502" display="http://football6.myfantasyleague.com/2013/detailed?L=59380&amp;W=15&amp;P=9929&amp;YEAR=2012"/>
    <hyperlink ref="U1095" r:id="rId15503" display="http://football6.myfantasyleague.com/2013/detailed?L=59380&amp;W=16&amp;P=9929&amp;YEAR=2012"/>
    <hyperlink ref="V1095" r:id="rId15504" display="http://football6.myfantasyleague.com/2013/detailed?L=59380&amp;W=17&amp;P=9929&amp;YEAR=2012"/>
    <hyperlink ref="W1095" r:id="rId15505" tooltip="Franchise home page" display="http://football6.myfantasyleague.com/2013/options?L=59380&amp;F=0007&amp;O=07"/>
    <hyperlink ref="C1096" r:id="rId15506" tooltip="Week 1: Bye" display="http://football6.myfantasyleague.com/2013/player?L=59380&amp;P=9604"/>
    <hyperlink ref="D1096" r:id="rId15507" display="http://football6.myfantasyleague.com/2013/player?L=59380&amp;P=9604&amp;YEAR=2012"/>
    <hyperlink ref="I1096" r:id="rId15508" display="http://football6.myfantasyleague.com/2013/detailed?L=59380&amp;W=4&amp;P=9604&amp;YEAR=2012"/>
    <hyperlink ref="J1096" r:id="rId15509" display="http://football6.myfantasyleague.com/2013/detailed?L=59380&amp;W=5&amp;P=9604&amp;YEAR=2012"/>
    <hyperlink ref="C1097" r:id="rId15510" tooltip="Week 1: at Cowboys Sun 5:30 p.m. PT" display="http://football6.myfantasyleague.com/2013/player?L=59380&amp;P=9095"/>
    <hyperlink ref="D1097" r:id="rId15511" display="http://football6.myfantasyleague.com/2013/player?L=59380&amp;P=9095&amp;YEAR=2012"/>
    <hyperlink ref="F1097" r:id="rId15512" display="http://football6.myfantasyleague.com/2013/detailed?L=59380&amp;W=1&amp;P=9095&amp;YEAR=2012"/>
    <hyperlink ref="H1097" r:id="rId15513" display="http://football6.myfantasyleague.com/2013/detailed?L=59380&amp;W=3&amp;P=9095&amp;YEAR=2012"/>
    <hyperlink ref="K1097" r:id="rId15514" display="http://football6.myfantasyleague.com/2013/detailed?L=59380&amp;W=6&amp;P=9095&amp;YEAR=2012"/>
    <hyperlink ref="L1097" r:id="rId15515" display="http://football6.myfantasyleague.com/2013/detailed?L=59380&amp;W=7&amp;P=9095&amp;YEAR=2012"/>
    <hyperlink ref="M1097" r:id="rId15516" display="http://football6.myfantasyleague.com/2013/detailed?L=59380&amp;W=8&amp;P=9095&amp;YEAR=2012"/>
    <hyperlink ref="Q1097" r:id="rId15517" display="http://football6.myfantasyleague.com/2013/detailed?L=59380&amp;W=12&amp;P=9095&amp;YEAR=2012"/>
    <hyperlink ref="R1097" r:id="rId15518" display="http://football6.myfantasyleague.com/2013/detailed?L=59380&amp;W=13&amp;P=9095&amp;YEAR=2012"/>
    <hyperlink ref="S1097" r:id="rId15519" display="http://football6.myfantasyleague.com/2013/detailed?L=59380&amp;W=14&amp;P=9095&amp;YEAR=2012"/>
    <hyperlink ref="T1097" r:id="rId15520" display="http://football6.myfantasyleague.com/2013/detailed?L=59380&amp;W=15&amp;P=9095&amp;YEAR=2012"/>
    <hyperlink ref="U1097" r:id="rId15521" display="http://football6.myfantasyleague.com/2013/detailed?L=59380&amp;W=16&amp;P=9095&amp;YEAR=2012"/>
    <hyperlink ref="V1097" r:id="rId15522" display="http://football6.myfantasyleague.com/2013/detailed?L=59380&amp;W=17&amp;P=9095&amp;YEAR=2012"/>
    <hyperlink ref="C1098" r:id="rId15523" tooltip="Week 1: vs Texans Mon 7:20 p.m. PT" display="http://football6.myfantasyleague.com/2013/player?L=59380&amp;P=7394"/>
    <hyperlink ref="D1098" r:id="rId15524" display="http://football6.myfantasyleague.com/2013/player?L=59380&amp;P=7394&amp;YEAR=2012"/>
    <hyperlink ref="F1098" r:id="rId15525" display="http://football6.myfantasyleague.com/2013/detailed?L=59380&amp;W=1&amp;P=7394&amp;YEAR=2012"/>
    <hyperlink ref="G1098" r:id="rId15526" display="http://football6.myfantasyleague.com/2013/detailed?L=59380&amp;W=2&amp;P=7394&amp;YEAR=2012"/>
    <hyperlink ref="H1098" r:id="rId15527" display="http://football6.myfantasyleague.com/2013/detailed?L=59380&amp;W=3&amp;P=7394&amp;YEAR=2012"/>
    <hyperlink ref="I1098" r:id="rId15528" display="http://football6.myfantasyleague.com/2013/detailed?L=59380&amp;W=4&amp;P=7394&amp;YEAR=2012"/>
    <hyperlink ref="J1098" r:id="rId15529" display="http://football6.myfantasyleague.com/2013/detailed?L=59380&amp;W=5&amp;P=7394&amp;YEAR=2012"/>
    <hyperlink ref="K1098" r:id="rId15530" display="http://football6.myfantasyleague.com/2013/detailed?L=59380&amp;W=6&amp;P=7394&amp;YEAR=2012"/>
    <hyperlink ref="M1098" r:id="rId15531" display="http://football6.myfantasyleague.com/2013/detailed?L=59380&amp;W=8&amp;P=7394&amp;YEAR=2012"/>
    <hyperlink ref="N1098" r:id="rId15532" display="http://football6.myfantasyleague.com/2013/detailed?L=59380&amp;W=9&amp;P=7394&amp;YEAR=2012"/>
    <hyperlink ref="O1098" r:id="rId15533" display="http://football6.myfantasyleague.com/2013/detailed?L=59380&amp;W=10&amp;P=7394&amp;YEAR=2012"/>
    <hyperlink ref="P1098" r:id="rId15534" display="http://football6.myfantasyleague.com/2013/detailed?L=59380&amp;W=11&amp;P=7394&amp;YEAR=2012"/>
    <hyperlink ref="Q1098" r:id="rId15535" display="http://football6.myfantasyleague.com/2013/detailed?L=59380&amp;W=12&amp;P=7394&amp;YEAR=2012"/>
    <hyperlink ref="R1098" r:id="rId15536" display="http://football6.myfantasyleague.com/2013/detailed?L=59380&amp;W=13&amp;P=7394&amp;YEAR=2012"/>
    <hyperlink ref="S1098" r:id="rId15537" display="http://football6.myfantasyleague.com/2013/detailed?L=59380&amp;W=14&amp;P=7394&amp;YEAR=2012"/>
    <hyperlink ref="T1098" r:id="rId15538" display="http://football6.myfantasyleague.com/2013/detailed?L=59380&amp;W=15&amp;P=7394&amp;YEAR=2012"/>
    <hyperlink ref="U1098" r:id="rId15539" display="http://football6.myfantasyleague.com/2013/detailed?L=59380&amp;W=16&amp;P=7394&amp;YEAR=2012"/>
    <hyperlink ref="V1098" r:id="rId15540" display="http://football6.myfantasyleague.com/2013/detailed?L=59380&amp;W=17&amp;P=7394&amp;YEAR=2012"/>
    <hyperlink ref="C1099" r:id="rId15541" tooltip="Week 1: at Colts Sun 10:00 a.m. PT" display="http://football6.myfantasyleague.com/2013/player?L=59380&amp;P=9025"/>
    <hyperlink ref="D1099" r:id="rId15542" display="http://football6.myfantasyleague.com/2013/player?L=59380&amp;P=9025&amp;YEAR=2012"/>
    <hyperlink ref="F1099" r:id="rId15543" display="http://football6.myfantasyleague.com/2013/detailed?L=59380&amp;W=1&amp;P=9025&amp;YEAR=2012"/>
    <hyperlink ref="G1099" r:id="rId15544" display="http://football6.myfantasyleague.com/2013/detailed?L=59380&amp;W=2&amp;P=9025&amp;YEAR=2012"/>
    <hyperlink ref="H1099" r:id="rId15545" display="http://football6.myfantasyleague.com/2013/detailed?L=59380&amp;W=3&amp;P=9025&amp;YEAR=2012"/>
    <hyperlink ref="I1099" r:id="rId15546" display="http://football6.myfantasyleague.com/2013/detailed?L=59380&amp;W=4&amp;P=9025&amp;YEAR=2012"/>
    <hyperlink ref="J1099" r:id="rId15547" display="http://football6.myfantasyleague.com/2013/detailed?L=59380&amp;W=5&amp;P=9025&amp;YEAR=2012"/>
    <hyperlink ref="L1099" r:id="rId15548" display="http://football6.myfantasyleague.com/2013/detailed?L=59380&amp;W=7&amp;P=9025&amp;YEAR=2012"/>
    <hyperlink ref="M1099" r:id="rId15549" display="http://football6.myfantasyleague.com/2013/detailed?L=59380&amp;W=8&amp;P=9025&amp;YEAR=2012"/>
    <hyperlink ref="N1099" r:id="rId15550" display="http://football6.myfantasyleague.com/2013/detailed?L=59380&amp;W=9&amp;P=9025&amp;YEAR=2012"/>
    <hyperlink ref="O1099" r:id="rId15551" display="http://football6.myfantasyleague.com/2013/detailed?L=59380&amp;W=10&amp;P=9025&amp;YEAR=2012"/>
    <hyperlink ref="P1099" r:id="rId15552" display="http://football6.myfantasyleague.com/2013/detailed?L=59380&amp;W=11&amp;P=9025&amp;YEAR=2012"/>
    <hyperlink ref="Q1099" r:id="rId15553" display="http://football6.myfantasyleague.com/2013/detailed?L=59380&amp;W=12&amp;P=9025&amp;YEAR=2012"/>
    <hyperlink ref="R1099" r:id="rId15554" display="http://football6.myfantasyleague.com/2013/detailed?L=59380&amp;W=13&amp;P=9025&amp;YEAR=2012"/>
    <hyperlink ref="S1099" r:id="rId15555" display="http://football6.myfantasyleague.com/2013/detailed?L=59380&amp;W=14&amp;P=9025&amp;YEAR=2012"/>
    <hyperlink ref="T1099" r:id="rId15556" display="http://football6.myfantasyleague.com/2013/detailed?L=59380&amp;W=15&amp;P=9025&amp;YEAR=2012"/>
    <hyperlink ref="U1099" r:id="rId15557" display="http://football6.myfantasyleague.com/2013/detailed?L=59380&amp;W=16&amp;P=9025&amp;YEAR=2012"/>
    <hyperlink ref="V1099" r:id="rId15558" display="http://football6.myfantasyleague.com/2013/detailed?L=59380&amp;W=17&amp;P=9025&amp;YEAR=2012"/>
    <hyperlink ref="W1099" r:id="rId15559" tooltip="Franchise home page" display="http://football6.myfantasyleague.com/2013/options?L=59380&amp;F=0001&amp;O=07"/>
    <hyperlink ref="C1100" r:id="rId15560" tooltip="Week 1: at Rams Sun 1:25 p.m. PT" display="http://football6.myfantasyleague.com/2013/player?L=59380&amp;P=9921"/>
    <hyperlink ref="D1100" r:id="rId15561" display="http://football6.myfantasyleague.com/2013/player?L=59380&amp;P=9921&amp;YEAR=2012"/>
    <hyperlink ref="F1100" r:id="rId15562" display="http://football6.myfantasyleague.com/2013/detailed?L=59380&amp;W=1&amp;P=9921&amp;YEAR=2012"/>
    <hyperlink ref="G1100" r:id="rId15563" display="http://football6.myfantasyleague.com/2013/detailed?L=59380&amp;W=2&amp;P=9921&amp;YEAR=2012"/>
    <hyperlink ref="H1100" r:id="rId15564" display="http://football6.myfantasyleague.com/2013/detailed?L=59380&amp;W=3&amp;P=9921&amp;YEAR=2012"/>
    <hyperlink ref="I1100" r:id="rId15565" display="http://football6.myfantasyleague.com/2013/detailed?L=59380&amp;W=4&amp;P=9921&amp;YEAR=2012"/>
    <hyperlink ref="J1100" r:id="rId15566" display="http://football6.myfantasyleague.com/2013/detailed?L=59380&amp;W=5&amp;P=9921&amp;YEAR=2012"/>
    <hyperlink ref="K1100" r:id="rId15567" display="http://football6.myfantasyleague.com/2013/detailed?L=59380&amp;W=6&amp;P=9921&amp;YEAR=2012"/>
    <hyperlink ref="L1100" r:id="rId15568" display="http://football6.myfantasyleague.com/2013/detailed?L=59380&amp;W=7&amp;P=9921&amp;YEAR=2012"/>
    <hyperlink ref="M1100" r:id="rId15569" display="http://football6.myfantasyleague.com/2013/detailed?L=59380&amp;W=8&amp;P=9921&amp;YEAR=2012"/>
    <hyperlink ref="N1100" r:id="rId15570" display="http://football6.myfantasyleague.com/2013/detailed?L=59380&amp;W=9&amp;P=9921&amp;YEAR=2012"/>
    <hyperlink ref="P1100" r:id="rId15571" display="http://football6.myfantasyleague.com/2013/detailed?L=59380&amp;W=11&amp;P=9921&amp;YEAR=2012"/>
    <hyperlink ref="Q1100" r:id="rId15572" display="http://football6.myfantasyleague.com/2013/detailed?L=59380&amp;W=12&amp;P=9921&amp;YEAR=2012"/>
    <hyperlink ref="S1100" r:id="rId15573" display="http://football6.myfantasyleague.com/2013/detailed?L=59380&amp;W=14&amp;P=9921&amp;YEAR=2012"/>
    <hyperlink ref="T1100" r:id="rId15574" display="http://football6.myfantasyleague.com/2013/detailed?L=59380&amp;W=15&amp;P=9921&amp;YEAR=2012"/>
    <hyperlink ref="U1100" r:id="rId15575" display="http://football6.myfantasyleague.com/2013/detailed?L=59380&amp;W=16&amp;P=9921&amp;YEAR=2012"/>
    <hyperlink ref="V1100" r:id="rId15576" display="http://football6.myfantasyleague.com/2013/detailed?L=59380&amp;W=17&amp;P=9921&amp;YEAR=2012"/>
    <hyperlink ref="W1100" r:id="rId15577" tooltip="Franchise home page" display="http://football6.myfantasyleague.com/2013/options?L=59380&amp;F=0008&amp;O=07"/>
    <hyperlink ref="C1101" r:id="rId15578" tooltip="Week 1: vs Dolphins Sun 10:00 a.m. PT" display="http://football6.myfantasyleague.com/2013/player?L=59380&amp;P=11012"/>
    <hyperlink ref="D1101" r:id="rId15579" display="http://football6.myfantasyleague.com/2013/player?L=59380&amp;P=11012&amp;YEAR=2012"/>
    <hyperlink ref="F1101" r:id="rId15580" display="http://football6.myfantasyleague.com/2013/detailed?L=59380&amp;W=1&amp;P=11012&amp;YEAR=2012"/>
    <hyperlink ref="G1101" r:id="rId15581" display="http://football6.myfantasyleague.com/2013/detailed?L=59380&amp;W=2&amp;P=11012&amp;YEAR=2012"/>
    <hyperlink ref="H1101" r:id="rId15582" display="http://football6.myfantasyleague.com/2013/detailed?L=59380&amp;W=3&amp;P=11012&amp;YEAR=2012"/>
    <hyperlink ref="I1101" r:id="rId15583" display="http://football6.myfantasyleague.com/2013/detailed?L=59380&amp;W=4&amp;P=11012&amp;YEAR=2012"/>
    <hyperlink ref="J1101" r:id="rId15584" display="http://football6.myfantasyleague.com/2013/detailed?L=59380&amp;W=5&amp;P=11012&amp;YEAR=2012"/>
    <hyperlink ref="K1101" r:id="rId15585" display="http://football6.myfantasyleague.com/2013/detailed?L=59380&amp;W=6&amp;P=11012&amp;YEAR=2012"/>
    <hyperlink ref="L1101" r:id="rId15586" display="http://football6.myfantasyleague.com/2013/detailed?L=59380&amp;W=7&amp;P=11012&amp;YEAR=2012"/>
    <hyperlink ref="M1101" r:id="rId15587" display="http://football6.myfantasyleague.com/2013/detailed?L=59380&amp;W=8&amp;P=11012&amp;YEAR=2012"/>
    <hyperlink ref="N1101" r:id="rId15588" display="http://football6.myfantasyleague.com/2013/detailed?L=59380&amp;W=9&amp;P=11012&amp;YEAR=2012"/>
    <hyperlink ref="P1101" r:id="rId15589" display="http://football6.myfantasyleague.com/2013/detailed?L=59380&amp;W=11&amp;P=11012&amp;YEAR=2012"/>
    <hyperlink ref="Q1101" r:id="rId15590" display="http://football6.myfantasyleague.com/2013/detailed?L=59380&amp;W=12&amp;P=11012&amp;YEAR=2012"/>
    <hyperlink ref="R1101" r:id="rId15591" display="http://football6.myfantasyleague.com/2013/detailed?L=59380&amp;W=13&amp;P=11012&amp;YEAR=2012"/>
    <hyperlink ref="S1101" r:id="rId15592" display="http://football6.myfantasyleague.com/2013/detailed?L=59380&amp;W=14&amp;P=11012&amp;YEAR=2012"/>
    <hyperlink ref="T1101" r:id="rId15593" display="http://football6.myfantasyleague.com/2013/detailed?L=59380&amp;W=15&amp;P=11012&amp;YEAR=2012"/>
    <hyperlink ref="U1101" r:id="rId15594" display="http://football6.myfantasyleague.com/2013/detailed?L=59380&amp;W=16&amp;P=11012&amp;YEAR=2012"/>
    <hyperlink ref="V1101" r:id="rId15595" display="http://football6.myfantasyleague.com/2013/detailed?L=59380&amp;W=17&amp;P=11012&amp;YEAR=2012"/>
    <hyperlink ref="C1102" r:id="rId15596" tooltip="Week 1: vs Titans Sun 10:00 a.m. PT" display="http://football6.myfantasyleague.com/2013/player?L=59380&amp;P=11034"/>
    <hyperlink ref="D1102" r:id="rId15597" display="http://football6.myfantasyleague.com/2013/player?L=59380&amp;P=11034&amp;YEAR=2012"/>
    <hyperlink ref="H1102" r:id="rId15598" display="http://football6.myfantasyleague.com/2013/detailed?L=59380&amp;W=3&amp;P=11034&amp;YEAR=2012"/>
    <hyperlink ref="L1102" r:id="rId15599" display="http://football6.myfantasyleague.com/2013/detailed?L=59380&amp;W=7&amp;P=11034&amp;YEAR=2012"/>
    <hyperlink ref="M1102" r:id="rId15600" display="http://football6.myfantasyleague.com/2013/detailed?L=59380&amp;W=8&amp;P=11034&amp;YEAR=2012"/>
    <hyperlink ref="N1102" r:id="rId15601" display="http://football6.myfantasyleague.com/2013/detailed?L=59380&amp;W=9&amp;P=11034&amp;YEAR=2012"/>
    <hyperlink ref="O1102" r:id="rId15602" display="http://football6.myfantasyleague.com/2013/detailed?L=59380&amp;W=10&amp;P=11034&amp;YEAR=2012"/>
    <hyperlink ref="Q1102" r:id="rId15603" display="http://football6.myfantasyleague.com/2013/detailed?L=59380&amp;W=12&amp;P=11034&amp;YEAR=2012"/>
    <hyperlink ref="R1102" r:id="rId15604" display="http://football6.myfantasyleague.com/2013/detailed?L=59380&amp;W=13&amp;P=11034&amp;YEAR=2012"/>
    <hyperlink ref="S1102" r:id="rId15605" display="http://football6.myfantasyleague.com/2013/detailed?L=59380&amp;W=14&amp;P=11034&amp;YEAR=2012"/>
    <hyperlink ref="T1102" r:id="rId15606" display="http://football6.myfantasyleague.com/2013/detailed?L=59380&amp;W=15&amp;P=11034&amp;YEAR=2012"/>
    <hyperlink ref="V1102" r:id="rId15607" display="http://football6.myfantasyleague.com/2013/detailed?L=59380&amp;W=17&amp;P=11034&amp;YEAR=2012"/>
    <hyperlink ref="C1103" r:id="rId15608" tooltip="Week 1: at Cowboys Sun 5:30 p.m. PT" display="http://football6.myfantasyleague.com/2013/player?L=59380&amp;P=10837"/>
    <hyperlink ref="D1103" r:id="rId15609" display="http://football6.myfantasyleague.com/2013/player?L=59380&amp;P=10837&amp;YEAR=2012"/>
    <hyperlink ref="F1103" r:id="rId15610" display="http://football6.myfantasyleague.com/2013/detailed?L=59380&amp;W=1&amp;P=10837&amp;YEAR=2012"/>
    <hyperlink ref="J1103" r:id="rId15611" display="http://football6.myfantasyleague.com/2013/detailed?L=59380&amp;W=5&amp;P=10837&amp;YEAR=2012"/>
    <hyperlink ref="C1104" r:id="rId15612" tooltip="Week 1: vs Eagles Mon 4:10 p.m. PT" display="http://football6.myfantasyleague.com/2013/player?L=59380&amp;P=10412"/>
    <hyperlink ref="D1104" r:id="rId15613" display="http://football6.myfantasyleague.com/2013/player?L=59380&amp;P=10412&amp;YEAR=2012"/>
    <hyperlink ref="F1104" r:id="rId15614" display="http://football6.myfantasyleague.com/2013/detailed?L=59380&amp;W=1&amp;P=10412&amp;YEAR=2012"/>
    <hyperlink ref="G1104" r:id="rId15615" display="http://football6.myfantasyleague.com/2013/detailed?L=59380&amp;W=2&amp;P=10412&amp;YEAR=2012"/>
    <hyperlink ref="H1104" r:id="rId15616" display="http://football6.myfantasyleague.com/2013/detailed?L=59380&amp;W=3&amp;P=10412&amp;YEAR=2012"/>
    <hyperlink ref="J1104" r:id="rId15617" display="http://football6.myfantasyleague.com/2013/detailed?L=59380&amp;W=5&amp;P=10412&amp;YEAR=2012"/>
    <hyperlink ref="K1104" r:id="rId15618" display="http://football6.myfantasyleague.com/2013/detailed?L=59380&amp;W=6&amp;P=10412&amp;YEAR=2012"/>
    <hyperlink ref="L1104" r:id="rId15619" display="http://football6.myfantasyleague.com/2013/detailed?L=59380&amp;W=7&amp;P=10412&amp;YEAR=2012"/>
    <hyperlink ref="M1104" r:id="rId15620" display="http://football6.myfantasyleague.com/2013/detailed?L=59380&amp;W=8&amp;P=10412&amp;YEAR=2012"/>
    <hyperlink ref="N1104" r:id="rId15621" display="http://football6.myfantasyleague.com/2013/detailed?L=59380&amp;W=9&amp;P=10412&amp;YEAR=2012"/>
    <hyperlink ref="P1104" r:id="rId15622" display="http://football6.myfantasyleague.com/2013/detailed?L=59380&amp;W=11&amp;P=10412&amp;YEAR=2012"/>
    <hyperlink ref="Q1104" r:id="rId15623" display="http://football6.myfantasyleague.com/2013/detailed?L=59380&amp;W=12&amp;P=10412&amp;YEAR=2012"/>
    <hyperlink ref="R1104" r:id="rId15624" display="http://football6.myfantasyleague.com/2013/detailed?L=59380&amp;W=13&amp;P=10412&amp;YEAR=2012"/>
    <hyperlink ref="S1104" r:id="rId15625" display="http://football6.myfantasyleague.com/2013/detailed?L=59380&amp;W=14&amp;P=10412&amp;YEAR=2012"/>
    <hyperlink ref="T1104" r:id="rId15626" display="http://football6.myfantasyleague.com/2013/detailed?L=59380&amp;W=15&amp;P=10412&amp;YEAR=2012"/>
    <hyperlink ref="U1104" r:id="rId15627" display="http://football6.myfantasyleague.com/2013/detailed?L=59380&amp;W=16&amp;P=10412&amp;YEAR=2012"/>
    <hyperlink ref="V1104" r:id="rId15628" display="http://football6.myfantasyleague.com/2013/detailed?L=59380&amp;W=17&amp;P=10412&amp;YEAR=2012"/>
    <hyperlink ref="C1105" r:id="rId15629" tooltip="Week 1: at Jaguars Sun 10:00 a.m. PT" display="http://football6.myfantasyleague.com/2013/player?L=59380&amp;P=7400"/>
    <hyperlink ref="D1105" r:id="rId15630" display="http://football6.myfantasyleague.com/2013/player?L=59380&amp;P=7400&amp;YEAR=2012"/>
    <hyperlink ref="F1105" r:id="rId15631" display="http://football6.myfantasyleague.com/2013/detailed?L=59380&amp;W=1&amp;P=7400&amp;YEAR=2012"/>
    <hyperlink ref="G1105" r:id="rId15632" display="http://football6.myfantasyleague.com/2013/detailed?L=59380&amp;W=2&amp;P=7400&amp;YEAR=2012"/>
    <hyperlink ref="H1105" r:id="rId15633" display="http://football6.myfantasyleague.com/2013/detailed?L=59380&amp;W=3&amp;P=7400&amp;YEAR=2012"/>
    <hyperlink ref="I1105" r:id="rId15634" display="http://football6.myfantasyleague.com/2013/detailed?L=59380&amp;W=4&amp;P=7400&amp;YEAR=2012"/>
    <hyperlink ref="J1105" r:id="rId15635" display="http://football6.myfantasyleague.com/2013/detailed?L=59380&amp;W=5&amp;P=7400&amp;YEAR=2012"/>
    <hyperlink ref="K1105" r:id="rId15636" display="http://football6.myfantasyleague.com/2013/detailed?L=59380&amp;W=6&amp;P=7400&amp;YEAR=2012"/>
    <hyperlink ref="M1105" r:id="rId15637" display="http://football6.myfantasyleague.com/2013/detailed?L=59380&amp;W=8&amp;P=7400&amp;YEAR=2012"/>
    <hyperlink ref="N1105" r:id="rId15638" display="http://football6.myfantasyleague.com/2013/detailed?L=59380&amp;W=9&amp;P=7400&amp;YEAR=2012"/>
    <hyperlink ref="O1105" r:id="rId15639" display="http://football6.myfantasyleague.com/2013/detailed?L=59380&amp;W=10&amp;P=7400&amp;YEAR=2012"/>
    <hyperlink ref="P1105" r:id="rId15640" display="http://football6.myfantasyleague.com/2013/detailed?L=59380&amp;W=11&amp;P=7400&amp;YEAR=2012"/>
    <hyperlink ref="Q1105" r:id="rId15641" display="http://football6.myfantasyleague.com/2013/detailed?L=59380&amp;W=12&amp;P=7400&amp;YEAR=2012"/>
    <hyperlink ref="R1105" r:id="rId15642" display="http://football6.myfantasyleague.com/2013/detailed?L=59380&amp;W=13&amp;P=7400&amp;YEAR=2012"/>
    <hyperlink ref="S1105" r:id="rId15643" display="http://football6.myfantasyleague.com/2013/detailed?L=59380&amp;W=14&amp;P=7400&amp;YEAR=2012"/>
    <hyperlink ref="T1105" r:id="rId15644" display="http://football6.myfantasyleague.com/2013/detailed?L=59380&amp;W=15&amp;P=7400&amp;YEAR=2012"/>
    <hyperlink ref="U1105" r:id="rId15645" display="http://football6.myfantasyleague.com/2013/detailed?L=59380&amp;W=16&amp;P=7400&amp;YEAR=2012"/>
    <hyperlink ref="V1105" r:id="rId15646" display="http://football6.myfantasyleague.com/2013/detailed?L=59380&amp;W=17&amp;P=7400&amp;YEAR=2012"/>
    <hyperlink ref="C1106" r:id="rId15647" tooltip="Week 1: at Lions Sun 10:00 a.m. PT" display="http://football6.myfantasyleague.com/2013/player?L=59380&amp;P=10811"/>
    <hyperlink ref="D1106" r:id="rId15648" display="http://football6.myfantasyleague.com/2013/player?L=59380&amp;P=10811&amp;YEAR=2012"/>
    <hyperlink ref="F1106" r:id="rId15649" display="http://football6.myfantasyleague.com/2013/detailed?L=59380&amp;W=1&amp;P=10811&amp;YEAR=2012"/>
    <hyperlink ref="G1106" r:id="rId15650" display="http://football6.myfantasyleague.com/2013/detailed?L=59380&amp;W=2&amp;P=10811&amp;YEAR=2012"/>
    <hyperlink ref="H1106" r:id="rId15651" display="http://football6.myfantasyleague.com/2013/detailed?L=59380&amp;W=3&amp;P=10811&amp;YEAR=2012"/>
    <hyperlink ref="I1106" r:id="rId15652" display="http://football6.myfantasyleague.com/2013/detailed?L=59380&amp;W=4&amp;P=10811&amp;YEAR=2012"/>
    <hyperlink ref="J1106" r:id="rId15653" display="http://football6.myfantasyleague.com/2013/detailed?L=59380&amp;W=5&amp;P=10811&amp;YEAR=2012"/>
    <hyperlink ref="K1106" r:id="rId15654" display="http://football6.myfantasyleague.com/2013/detailed?L=59380&amp;W=6&amp;P=10811&amp;YEAR=2012"/>
    <hyperlink ref="L1106" r:id="rId15655" display="http://football6.myfantasyleague.com/2013/detailed?L=59380&amp;W=7&amp;P=10811&amp;YEAR=2012"/>
    <hyperlink ref="M1106" r:id="rId15656" display="http://football6.myfantasyleague.com/2013/detailed?L=59380&amp;W=8&amp;P=10811&amp;YEAR=2012"/>
    <hyperlink ref="N1106" r:id="rId15657" display="http://football6.myfantasyleague.com/2013/detailed?L=59380&amp;W=9&amp;P=10811&amp;YEAR=2012"/>
    <hyperlink ref="O1106" r:id="rId15658" display="http://football6.myfantasyleague.com/2013/detailed?L=59380&amp;W=10&amp;P=10811&amp;YEAR=2012"/>
    <hyperlink ref="Q1106" r:id="rId15659" display="http://football6.myfantasyleague.com/2013/detailed?L=59380&amp;W=12&amp;P=10811&amp;YEAR=2012"/>
    <hyperlink ref="R1106" r:id="rId15660" display="http://football6.myfantasyleague.com/2013/detailed?L=59380&amp;W=13&amp;P=10811&amp;YEAR=2012"/>
    <hyperlink ref="S1106" r:id="rId15661" display="http://football6.myfantasyleague.com/2013/detailed?L=59380&amp;W=14&amp;P=10811&amp;YEAR=2012"/>
    <hyperlink ref="T1106" r:id="rId15662" display="http://football6.myfantasyleague.com/2013/detailed?L=59380&amp;W=15&amp;P=10811&amp;YEAR=2012"/>
    <hyperlink ref="U1106" r:id="rId15663" display="http://football6.myfantasyleague.com/2013/detailed?L=59380&amp;W=16&amp;P=10811&amp;YEAR=2012"/>
    <hyperlink ref="V1106" r:id="rId15664" display="http://football6.myfantasyleague.com/2013/detailed?L=59380&amp;W=17&amp;P=10811&amp;YEAR=2012"/>
    <hyperlink ref="C1107" r:id="rId15665" tooltip="Week 1: vs Eagles Mon 4:10 p.m. PT" display="http://football6.myfantasyleague.com/2013/player?L=59380&amp;P=10769"/>
    <hyperlink ref="D1107" r:id="rId15666" display="http://football6.myfantasyleague.com/2013/player?L=59380&amp;P=10769&amp;YEAR=2012"/>
    <hyperlink ref="F1107" r:id="rId15667" display="http://football6.myfantasyleague.com/2013/detailed?L=59380&amp;W=1&amp;P=10769&amp;YEAR=2012"/>
    <hyperlink ref="G1107" r:id="rId15668" display="http://football6.myfantasyleague.com/2013/detailed?L=59380&amp;W=2&amp;P=10769&amp;YEAR=2012"/>
    <hyperlink ref="H1107" r:id="rId15669" display="http://football6.myfantasyleague.com/2013/detailed?L=59380&amp;W=3&amp;P=10769&amp;YEAR=2012"/>
    <hyperlink ref="I1107" r:id="rId15670" display="http://football6.myfantasyleague.com/2013/detailed?L=59380&amp;W=4&amp;P=10769&amp;YEAR=2012"/>
    <hyperlink ref="J1107" r:id="rId15671" display="http://football6.myfantasyleague.com/2013/detailed?L=59380&amp;W=5&amp;P=10769&amp;YEAR=2012"/>
    <hyperlink ref="K1107" r:id="rId15672" display="http://football6.myfantasyleague.com/2013/detailed?L=59380&amp;W=6&amp;P=10769&amp;YEAR=2012"/>
    <hyperlink ref="L1107" r:id="rId15673" display="http://football6.myfantasyleague.com/2013/detailed?L=59380&amp;W=7&amp;P=10769&amp;YEAR=2012"/>
    <hyperlink ref="M1107" r:id="rId15674" display="http://football6.myfantasyleague.com/2013/detailed?L=59380&amp;W=8&amp;P=10769&amp;YEAR=2012"/>
    <hyperlink ref="N1107" r:id="rId15675" display="http://football6.myfantasyleague.com/2013/detailed?L=59380&amp;W=9&amp;P=10769&amp;YEAR=2012"/>
    <hyperlink ref="P1107" r:id="rId15676" display="http://football6.myfantasyleague.com/2013/detailed?L=59380&amp;W=11&amp;P=10769&amp;YEAR=2012"/>
    <hyperlink ref="Q1107" r:id="rId15677" display="http://football6.myfantasyleague.com/2013/detailed?L=59380&amp;W=12&amp;P=10769&amp;YEAR=2012"/>
    <hyperlink ref="C1108" r:id="rId15678" tooltip="Week 1: Bye" display="http://football6.myfantasyleague.com/2013/player?L=59380&amp;P=8774"/>
    <hyperlink ref="D1108" r:id="rId15679" display="http://football6.myfantasyleague.com/2013/player?L=59380&amp;P=8774&amp;YEAR=2012"/>
    <hyperlink ref="F1108" r:id="rId15680" display="http://football6.myfantasyleague.com/2013/detailed?L=59380&amp;W=1&amp;P=8774&amp;YEAR=2012"/>
    <hyperlink ref="G1108" r:id="rId15681" display="http://football6.myfantasyleague.com/2013/detailed?L=59380&amp;W=2&amp;P=8774&amp;YEAR=2012"/>
    <hyperlink ref="H1108" r:id="rId15682" display="http://football6.myfantasyleague.com/2013/detailed?L=59380&amp;W=3&amp;P=8774&amp;YEAR=2012"/>
    <hyperlink ref="I1108" r:id="rId15683" display="http://football6.myfantasyleague.com/2013/detailed?L=59380&amp;W=4&amp;P=8774&amp;YEAR=2012"/>
    <hyperlink ref="N1108" r:id="rId15684" display="http://football6.myfantasyleague.com/2013/detailed?L=59380&amp;W=9&amp;P=8774&amp;YEAR=2012"/>
    <hyperlink ref="O1108" r:id="rId15685" display="http://football6.myfantasyleague.com/2013/detailed?L=59380&amp;W=10&amp;P=8774&amp;YEAR=2012"/>
    <hyperlink ref="P1108" r:id="rId15686" display="http://football6.myfantasyleague.com/2013/detailed?L=59380&amp;W=11&amp;P=8774&amp;YEAR=2012"/>
    <hyperlink ref="C1109" r:id="rId15687" tooltip="Week 1: at Panthers Sun 10:00 a.m. PT" display="http://football6.myfantasyleague.com/2013/player?L=59380&amp;P=8341"/>
    <hyperlink ref="D1109" r:id="rId15688" display="http://football6.myfantasyleague.com/2013/player?L=59380&amp;P=8341&amp;YEAR=2012"/>
    <hyperlink ref="F1109" r:id="rId15689" display="http://football6.myfantasyleague.com/2013/detailed?L=59380&amp;W=1&amp;P=8341&amp;YEAR=2012"/>
    <hyperlink ref="G1109" r:id="rId15690" display="http://football6.myfantasyleague.com/2013/detailed?L=59380&amp;W=2&amp;P=8341&amp;YEAR=2012"/>
    <hyperlink ref="H1109" r:id="rId15691" display="http://football6.myfantasyleague.com/2013/detailed?L=59380&amp;W=3&amp;P=8341&amp;YEAR=2012"/>
    <hyperlink ref="I1109" r:id="rId15692" display="http://football6.myfantasyleague.com/2013/detailed?L=59380&amp;W=4&amp;P=8341&amp;YEAR=2012"/>
    <hyperlink ref="J1109" r:id="rId15693" display="http://football6.myfantasyleague.com/2013/detailed?L=59380&amp;W=5&amp;P=8341&amp;YEAR=2012"/>
    <hyperlink ref="K1109" r:id="rId15694" display="http://football6.myfantasyleague.com/2013/detailed?L=59380&amp;W=6&amp;P=8341&amp;YEAR=2012"/>
    <hyperlink ref="L1109" r:id="rId15695" display="http://football6.myfantasyleague.com/2013/detailed?L=59380&amp;W=7&amp;P=8341&amp;YEAR=2012"/>
    <hyperlink ref="M1109" r:id="rId15696" display="http://football6.myfantasyleague.com/2013/detailed?L=59380&amp;W=8&amp;P=8341&amp;YEAR=2012"/>
    <hyperlink ref="N1109" r:id="rId15697" display="http://football6.myfantasyleague.com/2013/detailed?L=59380&amp;W=9&amp;P=8341&amp;YEAR=2012"/>
    <hyperlink ref="O1109" r:id="rId15698" display="http://football6.myfantasyleague.com/2013/detailed?L=59380&amp;W=10&amp;P=8341&amp;YEAR=2012"/>
    <hyperlink ref="Q1109" r:id="rId15699" display="http://football6.myfantasyleague.com/2013/detailed?L=59380&amp;W=12&amp;P=8341&amp;YEAR=2012"/>
    <hyperlink ref="R1109" r:id="rId15700" display="http://football6.myfantasyleague.com/2013/detailed?L=59380&amp;W=13&amp;P=8341&amp;YEAR=2012"/>
    <hyperlink ref="S1109" r:id="rId15701" display="http://football6.myfantasyleague.com/2013/detailed?L=59380&amp;W=14&amp;P=8341&amp;YEAR=2012"/>
    <hyperlink ref="T1109" r:id="rId15702" display="http://football6.myfantasyleague.com/2013/detailed?L=59380&amp;W=15&amp;P=8341&amp;YEAR=2012"/>
    <hyperlink ref="U1109" r:id="rId15703" display="http://football6.myfantasyleague.com/2013/detailed?L=59380&amp;W=16&amp;P=8341&amp;YEAR=2012"/>
    <hyperlink ref="V1109" r:id="rId15704" display="http://football6.myfantasyleague.com/2013/detailed?L=59380&amp;W=17&amp;P=8341&amp;YEAR=2012"/>
    <hyperlink ref="C1110" r:id="rId15705" tooltip="Week 1: vs Falcons Sun 10:00 a.m. PT" display="http://football6.myfantasyleague.com/2013/player?L=59380&amp;P=9841"/>
    <hyperlink ref="D1110" r:id="rId15706" display="http://football6.myfantasyleague.com/2013/player?L=59380&amp;P=9841&amp;YEAR=2012"/>
    <hyperlink ref="F1110" r:id="rId15707" display="http://football6.myfantasyleague.com/2013/detailed?L=59380&amp;W=1&amp;P=9841&amp;YEAR=2012"/>
    <hyperlink ref="G1110" r:id="rId15708" display="http://football6.myfantasyleague.com/2013/detailed?L=59380&amp;W=2&amp;P=9841&amp;YEAR=2012"/>
    <hyperlink ref="H1110" r:id="rId15709" display="http://football6.myfantasyleague.com/2013/detailed?L=59380&amp;W=3&amp;P=9841&amp;YEAR=2012"/>
    <hyperlink ref="I1110" r:id="rId15710" display="http://football6.myfantasyleague.com/2013/detailed?L=59380&amp;W=4&amp;P=9841&amp;YEAR=2012"/>
    <hyperlink ref="J1110" r:id="rId15711" display="http://football6.myfantasyleague.com/2013/detailed?L=59380&amp;W=5&amp;P=9841&amp;YEAR=2012"/>
    <hyperlink ref="L1110" r:id="rId15712" display="http://football6.myfantasyleague.com/2013/detailed?L=59380&amp;W=7&amp;P=9841&amp;YEAR=2012"/>
    <hyperlink ref="M1110" r:id="rId15713" display="http://football6.myfantasyleague.com/2013/detailed?L=59380&amp;W=8&amp;P=9841&amp;YEAR=2012"/>
    <hyperlink ref="N1110" r:id="rId15714" display="http://football6.myfantasyleague.com/2013/detailed?L=59380&amp;W=9&amp;P=9841&amp;YEAR=2012"/>
    <hyperlink ref="O1110" r:id="rId15715" display="http://football6.myfantasyleague.com/2013/detailed?L=59380&amp;W=10&amp;P=9841&amp;YEAR=2012"/>
    <hyperlink ref="P1110" r:id="rId15716" display="http://football6.myfantasyleague.com/2013/detailed?L=59380&amp;W=11&amp;P=9841&amp;YEAR=2012"/>
    <hyperlink ref="Q1110" r:id="rId15717" display="http://football6.myfantasyleague.com/2013/detailed?L=59380&amp;W=12&amp;P=9841&amp;YEAR=2012"/>
    <hyperlink ref="R1110" r:id="rId15718" display="http://football6.myfantasyleague.com/2013/detailed?L=59380&amp;W=13&amp;P=9841&amp;YEAR=2012"/>
    <hyperlink ref="S1110" r:id="rId15719" display="http://football6.myfantasyleague.com/2013/detailed?L=59380&amp;W=14&amp;P=9841&amp;YEAR=2012"/>
    <hyperlink ref="T1110" r:id="rId15720" display="http://football6.myfantasyleague.com/2013/detailed?L=59380&amp;W=15&amp;P=9841&amp;YEAR=2012"/>
    <hyperlink ref="U1110" r:id="rId15721" display="http://football6.myfantasyleague.com/2013/detailed?L=59380&amp;W=16&amp;P=9841&amp;YEAR=2012"/>
    <hyperlink ref="V1110" r:id="rId15722" display="http://football6.myfantasyleague.com/2013/detailed?L=59380&amp;W=17&amp;P=9841&amp;YEAR=2012"/>
    <hyperlink ref="C1111" r:id="rId15723" tooltip="Week 1: vs Packers Sun 1:25 p.m. PT" display="http://football6.myfantasyleague.com/2013/player?L=59380&amp;P=10787"/>
    <hyperlink ref="D1111" r:id="rId15724" display="http://football6.myfantasyleague.com/2013/player?L=59380&amp;P=10787&amp;YEAR=2012"/>
    <hyperlink ref="F1111" r:id="rId15725" display="http://football6.myfantasyleague.com/2013/detailed?L=59380&amp;W=1&amp;P=10787&amp;YEAR=2012"/>
    <hyperlink ref="G1111" r:id="rId15726" display="http://football6.myfantasyleague.com/2013/detailed?L=59380&amp;W=2&amp;P=10787&amp;YEAR=2012"/>
    <hyperlink ref="H1111" r:id="rId15727" display="http://football6.myfantasyleague.com/2013/detailed?L=59380&amp;W=3&amp;P=10787&amp;YEAR=2012"/>
    <hyperlink ref="C1112" r:id="rId15728" tooltip="Week 1: Bye" display="http://football6.myfantasyleague.com/2013/player?L=59380&amp;P=9489"/>
    <hyperlink ref="D1112" r:id="rId15729" display="http://football6.myfantasyleague.com/2013/player?L=59380&amp;P=9489&amp;YEAR=2012"/>
    <hyperlink ref="M1112" r:id="rId15730" display="http://football6.myfantasyleague.com/2013/detailed?L=59380&amp;W=8&amp;P=9489&amp;YEAR=2012"/>
    <hyperlink ref="Q1112" r:id="rId15731" display="http://football6.myfantasyleague.com/2013/detailed?L=59380&amp;W=12&amp;P=9489&amp;YEAR=2012"/>
    <hyperlink ref="S1112" r:id="rId15732" display="http://football6.myfantasyleague.com/2013/detailed?L=59380&amp;W=14&amp;P=9489&amp;YEAR=2012"/>
    <hyperlink ref="T1112" r:id="rId15733" display="http://football6.myfantasyleague.com/2013/detailed?L=59380&amp;W=15&amp;P=9489&amp;YEAR=2012"/>
    <hyperlink ref="U1112" r:id="rId15734" display="http://football6.myfantasyleague.com/2013/detailed?L=59380&amp;W=16&amp;P=9489&amp;YEAR=2012"/>
    <hyperlink ref="V1112" r:id="rId15735" display="http://football6.myfantasyleague.com/2013/detailed?L=59380&amp;W=17&amp;P=9489&amp;YEAR=2012"/>
    <hyperlink ref="C1113" r:id="rId15736" tooltip="Week 1: at Lions Sun 10:00 a.m. PT" display="http://football6.myfantasyleague.com/2013/player?L=59380&amp;P=8787"/>
    <hyperlink ref="D1113" r:id="rId15737" display="http://football6.myfantasyleague.com/2013/player?L=59380&amp;P=8787&amp;YEAR=2012"/>
    <hyperlink ref="F1113" r:id="rId15738" display="http://football6.myfantasyleague.com/2013/detailed?L=59380&amp;W=1&amp;P=8787&amp;YEAR=2012"/>
    <hyperlink ref="G1113" r:id="rId15739" display="http://football6.myfantasyleague.com/2013/detailed?L=59380&amp;W=2&amp;P=8787&amp;YEAR=2012"/>
    <hyperlink ref="H1113" r:id="rId15740" display="http://football6.myfantasyleague.com/2013/detailed?L=59380&amp;W=3&amp;P=8787&amp;YEAR=2012"/>
    <hyperlink ref="I1113" r:id="rId15741" display="http://football6.myfantasyleague.com/2013/detailed?L=59380&amp;W=4&amp;P=8787&amp;YEAR=2012"/>
    <hyperlink ref="J1113" r:id="rId15742" display="http://football6.myfantasyleague.com/2013/detailed?L=59380&amp;W=5&amp;P=8787&amp;YEAR=2012"/>
    <hyperlink ref="K1113" r:id="rId15743" display="http://football6.myfantasyleague.com/2013/detailed?L=59380&amp;W=6&amp;P=8787&amp;YEAR=2012"/>
    <hyperlink ref="L1113" r:id="rId15744" display="http://football6.myfantasyleague.com/2013/detailed?L=59380&amp;W=7&amp;P=8787&amp;YEAR=2012"/>
    <hyperlink ref="M1113" r:id="rId15745" display="http://football6.myfantasyleague.com/2013/detailed?L=59380&amp;W=8&amp;P=8787&amp;YEAR=2012"/>
    <hyperlink ref="N1113" r:id="rId15746" display="http://football6.myfantasyleague.com/2013/detailed?L=59380&amp;W=9&amp;P=8787&amp;YEAR=2012"/>
    <hyperlink ref="O1113" r:id="rId15747" display="http://football6.myfantasyleague.com/2013/detailed?L=59380&amp;W=10&amp;P=8787&amp;YEAR=2012"/>
    <hyperlink ref="Q1113" r:id="rId15748" display="http://football6.myfantasyleague.com/2013/detailed?L=59380&amp;W=12&amp;P=8787&amp;YEAR=2012"/>
    <hyperlink ref="R1113" r:id="rId15749" display="http://football6.myfantasyleague.com/2013/detailed?L=59380&amp;W=13&amp;P=8787&amp;YEAR=2012"/>
    <hyperlink ref="S1113" r:id="rId15750" display="http://football6.myfantasyleague.com/2013/detailed?L=59380&amp;W=14&amp;P=8787&amp;YEAR=2012"/>
    <hyperlink ref="T1113" r:id="rId15751" display="http://football6.myfantasyleague.com/2013/detailed?L=59380&amp;W=15&amp;P=8787&amp;YEAR=2012"/>
    <hyperlink ref="V1113" r:id="rId15752" display="http://football6.myfantasyleague.com/2013/detailed?L=59380&amp;W=17&amp;P=8787&amp;YEAR=2012"/>
    <hyperlink ref="C1114" r:id="rId15753" tooltip="Week 1: vs Falcons Sun 10:00 a.m. PT" display="http://football6.myfantasyleague.com/2013/player?L=59380&amp;P=7880"/>
    <hyperlink ref="D1114" r:id="rId15754" display="http://football6.myfantasyleague.com/2013/player?L=59380&amp;P=7880&amp;YEAR=2012"/>
    <hyperlink ref="F1114" r:id="rId15755" display="http://football6.myfantasyleague.com/2013/detailed?L=59380&amp;W=1&amp;P=7880&amp;YEAR=2012"/>
    <hyperlink ref="G1114" r:id="rId15756" display="http://football6.myfantasyleague.com/2013/detailed?L=59380&amp;W=2&amp;P=7880&amp;YEAR=2012"/>
    <hyperlink ref="H1114" r:id="rId15757" display="http://football6.myfantasyleague.com/2013/detailed?L=59380&amp;W=3&amp;P=7880&amp;YEAR=2012"/>
    <hyperlink ref="I1114" r:id="rId15758" display="http://football6.myfantasyleague.com/2013/detailed?L=59380&amp;W=4&amp;P=7880&amp;YEAR=2012"/>
    <hyperlink ref="J1114" r:id="rId15759" display="http://football6.myfantasyleague.com/2013/detailed?L=59380&amp;W=5&amp;P=7880&amp;YEAR=2012"/>
    <hyperlink ref="L1114" r:id="rId15760" display="http://football6.myfantasyleague.com/2013/detailed?L=59380&amp;W=7&amp;P=7880&amp;YEAR=2012"/>
    <hyperlink ref="M1114" r:id="rId15761" display="http://football6.myfantasyleague.com/2013/detailed?L=59380&amp;W=8&amp;P=7880&amp;YEAR=2012"/>
    <hyperlink ref="P1114" r:id="rId15762" display="http://football6.myfantasyleague.com/2013/detailed?L=59380&amp;W=11&amp;P=7880&amp;YEAR=2012"/>
    <hyperlink ref="Q1114" r:id="rId15763" display="http://football6.myfantasyleague.com/2013/detailed?L=59380&amp;W=12&amp;P=7880&amp;YEAR=2012"/>
    <hyperlink ref="S1114" r:id="rId15764" display="http://football6.myfantasyleague.com/2013/detailed?L=59380&amp;W=14&amp;P=7880&amp;YEAR=2012"/>
    <hyperlink ref="T1114" r:id="rId15765" display="http://football6.myfantasyleague.com/2013/detailed?L=59380&amp;W=15&amp;P=7880&amp;YEAR=2012"/>
    <hyperlink ref="U1114" r:id="rId15766" display="http://football6.myfantasyleague.com/2013/detailed?L=59380&amp;W=16&amp;P=7880&amp;YEAR=2012"/>
    <hyperlink ref="V1114" r:id="rId15767" display="http://football6.myfantasyleague.com/2013/detailed?L=59380&amp;W=17&amp;P=7880&amp;YEAR=2012"/>
    <hyperlink ref="C1115" r:id="rId15768" tooltip="Week 1: at 49ers Sun 1:25 p.m. PT" display="http://football6.myfantasyleague.com/2013/player?L=59380&amp;P=7836"/>
    <hyperlink ref="D1115" r:id="rId15769" display="http://football6.myfantasyleague.com/2013/player?L=59380&amp;P=7836&amp;YEAR=2012"/>
    <hyperlink ref="F1115" r:id="rId15770" display="http://football6.myfantasyleague.com/2013/detailed?L=59380&amp;W=1&amp;P=7836&amp;YEAR=2012"/>
    <hyperlink ref="G1115" r:id="rId15771" display="http://football6.myfantasyleague.com/2013/detailed?L=59380&amp;W=2&amp;P=7836&amp;YEAR=2012"/>
    <hyperlink ref="H1115" r:id="rId15772" display="http://football6.myfantasyleague.com/2013/detailed?L=59380&amp;W=3&amp;P=7836&amp;YEAR=2012"/>
    <hyperlink ref="I1115" r:id="rId15773" display="http://football6.myfantasyleague.com/2013/detailed?L=59380&amp;W=4&amp;P=7836&amp;YEAR=2012"/>
    <hyperlink ref="J1115" r:id="rId15774" display="http://football6.myfantasyleague.com/2013/detailed?L=59380&amp;W=5&amp;P=7836&amp;YEAR=2012"/>
    <hyperlink ref="K1115" r:id="rId15775" display="http://football6.myfantasyleague.com/2013/detailed?L=59380&amp;W=6&amp;P=7836&amp;YEAR=2012"/>
    <hyperlink ref="L1115" r:id="rId15776" display="http://football6.myfantasyleague.com/2013/detailed?L=59380&amp;W=7&amp;P=7836&amp;YEAR=2012"/>
    <hyperlink ref="M1115" r:id="rId15777" display="http://football6.myfantasyleague.com/2013/detailed?L=59380&amp;W=8&amp;P=7836&amp;YEAR=2012"/>
    <hyperlink ref="N1115" r:id="rId15778" display="http://football6.myfantasyleague.com/2013/detailed?L=59380&amp;W=9&amp;P=7836&amp;YEAR=2012"/>
    <hyperlink ref="P1115" r:id="rId15779" display="http://football6.myfantasyleague.com/2013/detailed?L=59380&amp;W=11&amp;P=7836&amp;YEAR=2012"/>
    <hyperlink ref="Q1115" r:id="rId15780" display="http://football6.myfantasyleague.com/2013/detailed?L=59380&amp;W=12&amp;P=7836&amp;YEAR=2012"/>
    <hyperlink ref="R1115" r:id="rId15781" display="http://football6.myfantasyleague.com/2013/detailed?L=59380&amp;W=13&amp;P=7836&amp;YEAR=2012"/>
    <hyperlink ref="S1115" r:id="rId15782" display="http://football6.myfantasyleague.com/2013/detailed?L=59380&amp;W=14&amp;P=7836&amp;YEAR=2012"/>
    <hyperlink ref="T1115" r:id="rId15783" display="http://football6.myfantasyleague.com/2013/detailed?L=59380&amp;W=15&amp;P=7836&amp;YEAR=2012"/>
    <hyperlink ref="U1115" r:id="rId15784" display="http://football6.myfantasyleague.com/2013/detailed?L=59380&amp;W=16&amp;P=7836&amp;YEAR=2012"/>
    <hyperlink ref="V1115" r:id="rId15785" display="http://football6.myfantasyleague.com/2013/detailed?L=59380&amp;W=17&amp;P=7836&amp;YEAR=2012"/>
    <hyperlink ref="W1115" r:id="rId15786" tooltip="Franchise home page" display="http://football6.myfantasyleague.com/2013/options?L=59380&amp;F=0007&amp;O=07"/>
    <hyperlink ref="C1116" r:id="rId15787" tooltip="Week 1: at Saints Sun 10:00 a.m. PT" display="http://football6.myfantasyleague.com/2013/player?L=59380&amp;P=10300"/>
    <hyperlink ref="D1116" r:id="rId15788" display="http://football6.myfantasyleague.com/2013/player?L=59380&amp;P=10300&amp;YEAR=2012"/>
    <hyperlink ref="F1116" r:id="rId15789" display="http://football6.myfantasyleague.com/2013/detailed?L=59380&amp;W=1&amp;P=10300&amp;YEAR=2012"/>
    <hyperlink ref="G1116" r:id="rId15790" display="http://football6.myfantasyleague.com/2013/detailed?L=59380&amp;W=2&amp;P=10300&amp;YEAR=2012"/>
    <hyperlink ref="H1116" r:id="rId15791" display="http://football6.myfantasyleague.com/2013/detailed?L=59380&amp;W=3&amp;P=10300&amp;YEAR=2012"/>
    <hyperlink ref="I1116" r:id="rId15792" display="http://football6.myfantasyleague.com/2013/detailed?L=59380&amp;W=4&amp;P=10300&amp;YEAR=2012"/>
    <hyperlink ref="J1116" r:id="rId15793" display="http://football6.myfantasyleague.com/2013/detailed?L=59380&amp;W=5&amp;P=10300&amp;YEAR=2012"/>
    <hyperlink ref="K1116" r:id="rId15794" display="http://football6.myfantasyleague.com/2013/detailed?L=59380&amp;W=6&amp;P=10300&amp;YEAR=2012"/>
    <hyperlink ref="M1116" r:id="rId15795" display="http://football6.myfantasyleague.com/2013/detailed?L=59380&amp;W=8&amp;P=10300&amp;YEAR=2012"/>
    <hyperlink ref="N1116" r:id="rId15796" display="http://football6.myfantasyleague.com/2013/detailed?L=59380&amp;W=9&amp;P=10300&amp;YEAR=2012"/>
    <hyperlink ref="O1116" r:id="rId15797" display="http://football6.myfantasyleague.com/2013/detailed?L=59380&amp;W=10&amp;P=10300&amp;YEAR=2012"/>
    <hyperlink ref="P1116" r:id="rId15798" display="http://football6.myfantasyleague.com/2013/detailed?L=59380&amp;W=11&amp;P=10300&amp;YEAR=2012"/>
    <hyperlink ref="Q1116" r:id="rId15799" display="http://football6.myfantasyleague.com/2013/detailed?L=59380&amp;W=12&amp;P=10300&amp;YEAR=2012"/>
    <hyperlink ref="R1116" r:id="rId15800" display="http://football6.myfantasyleague.com/2013/detailed?L=59380&amp;W=13&amp;P=10300&amp;YEAR=2012"/>
    <hyperlink ref="S1116" r:id="rId15801" display="http://football6.myfantasyleague.com/2013/detailed?L=59380&amp;W=14&amp;P=10300&amp;YEAR=2012"/>
    <hyperlink ref="T1116" r:id="rId15802" display="http://football6.myfantasyleague.com/2013/detailed?L=59380&amp;W=15&amp;P=10300&amp;YEAR=2012"/>
    <hyperlink ref="U1116" r:id="rId15803" display="http://football6.myfantasyleague.com/2013/detailed?L=59380&amp;W=16&amp;P=10300&amp;YEAR=2012"/>
    <hyperlink ref="V1116" r:id="rId15804" display="http://football6.myfantasyleague.com/2013/detailed?L=59380&amp;W=17&amp;P=10300&amp;YEAR=2012"/>
    <hyperlink ref="W1116" r:id="rId15805" tooltip="Franchise home page" display="http://football6.myfantasyleague.com/2013/options?L=59380&amp;F=0002&amp;O=07"/>
    <hyperlink ref="C1117" r:id="rId15806" tooltip="Week 1: vs Ravens Thu 5:30 p.m. PT" display="http://football6.myfantasyleague.com/2013/player?L=59380&amp;P=9097"/>
    <hyperlink ref="D1117" r:id="rId15807" display="http://football6.myfantasyleague.com/2013/player?L=59380&amp;P=9097&amp;YEAR=2012"/>
    <hyperlink ref="F1117" r:id="rId15808" display="http://football6.myfantasyleague.com/2013/detailed?L=59380&amp;W=1&amp;P=9097&amp;YEAR=2012"/>
    <hyperlink ref="G1117" r:id="rId15809" display="http://football6.myfantasyleague.com/2013/detailed?L=59380&amp;W=2&amp;P=9097&amp;YEAR=2012"/>
    <hyperlink ref="H1117" r:id="rId15810" display="http://football6.myfantasyleague.com/2013/detailed?L=59380&amp;W=3&amp;P=9097&amp;YEAR=2012"/>
    <hyperlink ref="I1117" r:id="rId15811" display="http://football6.myfantasyleague.com/2013/detailed?L=59380&amp;W=4&amp;P=9097&amp;YEAR=2012"/>
    <hyperlink ref="J1117" r:id="rId15812" display="http://football6.myfantasyleague.com/2013/detailed?L=59380&amp;W=5&amp;P=9097&amp;YEAR=2012"/>
    <hyperlink ref="K1117" r:id="rId15813" display="http://football6.myfantasyleague.com/2013/detailed?L=59380&amp;W=6&amp;P=9097&amp;YEAR=2012"/>
    <hyperlink ref="M1117" r:id="rId15814" display="http://football6.myfantasyleague.com/2013/detailed?L=59380&amp;W=8&amp;P=9097&amp;YEAR=2012"/>
    <hyperlink ref="N1117" r:id="rId15815" display="http://football6.myfantasyleague.com/2013/detailed?L=59380&amp;W=9&amp;P=9097&amp;YEAR=2012"/>
    <hyperlink ref="O1117" r:id="rId15816" display="http://football6.myfantasyleague.com/2013/detailed?L=59380&amp;W=10&amp;P=9097&amp;YEAR=2012"/>
    <hyperlink ref="P1117" r:id="rId15817" display="http://football6.myfantasyleague.com/2013/detailed?L=59380&amp;W=11&amp;P=9097&amp;YEAR=2012"/>
    <hyperlink ref="Q1117" r:id="rId15818" display="http://football6.myfantasyleague.com/2013/detailed?L=59380&amp;W=12&amp;P=9097&amp;YEAR=2012"/>
    <hyperlink ref="R1117" r:id="rId15819" display="http://football6.myfantasyleague.com/2013/detailed?L=59380&amp;W=13&amp;P=9097&amp;YEAR=2012"/>
    <hyperlink ref="S1117" r:id="rId15820" display="http://football6.myfantasyleague.com/2013/detailed?L=59380&amp;W=14&amp;P=9097&amp;YEAR=2012"/>
    <hyperlink ref="T1117" r:id="rId15821" display="http://football6.myfantasyleague.com/2013/detailed?L=59380&amp;W=15&amp;P=9097&amp;YEAR=2012"/>
    <hyperlink ref="U1117" r:id="rId15822" display="http://football6.myfantasyleague.com/2013/detailed?L=59380&amp;W=16&amp;P=9097&amp;YEAR=2012"/>
    <hyperlink ref="V1117" r:id="rId15823" display="http://football6.myfantasyleague.com/2013/detailed?L=59380&amp;W=17&amp;P=9097&amp;YEAR=2012"/>
    <hyperlink ref="C1118" r:id="rId15824" tooltip="Week 1: at Browns Sun 10:00 a.m. PT" display="http://football6.myfantasyleague.com/2013/player?L=59380&amp;P=10830"/>
    <hyperlink ref="D1118" r:id="rId15825" display="http://football6.myfantasyleague.com/2013/player?L=59380&amp;P=10830&amp;YEAR=2012"/>
    <hyperlink ref="F1118" r:id="rId15826" display="http://football6.myfantasyleague.com/2013/detailed?L=59380&amp;W=1&amp;P=10830&amp;YEAR=2012"/>
    <hyperlink ref="G1118" r:id="rId15827" display="http://football6.myfantasyleague.com/2013/detailed?L=59380&amp;W=2&amp;P=10830&amp;YEAR=2012"/>
    <hyperlink ref="H1118" r:id="rId15828" display="http://football6.myfantasyleague.com/2013/detailed?L=59380&amp;W=3&amp;P=10830&amp;YEAR=2012"/>
    <hyperlink ref="N1118" r:id="rId15829" display="http://football6.myfantasyleague.com/2013/detailed?L=59380&amp;W=9&amp;P=10830&amp;YEAR=2012"/>
    <hyperlink ref="O1118" r:id="rId15830" display="http://football6.myfantasyleague.com/2013/detailed?L=59380&amp;W=10&amp;P=10830&amp;YEAR=2012"/>
    <hyperlink ref="P1118" r:id="rId15831" display="http://football6.myfantasyleague.com/2013/detailed?L=59380&amp;W=11&amp;P=10830&amp;YEAR=2012"/>
    <hyperlink ref="Q1118" r:id="rId15832" display="http://football6.myfantasyleague.com/2013/detailed?L=59380&amp;W=12&amp;P=10830&amp;YEAR=2012"/>
    <hyperlink ref="R1118" r:id="rId15833" display="http://football6.myfantasyleague.com/2013/detailed?L=59380&amp;W=13&amp;P=10830&amp;YEAR=2012"/>
    <hyperlink ref="S1118" r:id="rId15834" display="http://football6.myfantasyleague.com/2013/detailed?L=59380&amp;W=14&amp;P=10830&amp;YEAR=2012"/>
    <hyperlink ref="T1118" r:id="rId15835" display="http://football6.myfantasyleague.com/2013/detailed?L=59380&amp;W=15&amp;P=10830&amp;YEAR=2012"/>
    <hyperlink ref="U1118" r:id="rId15836" display="http://football6.myfantasyleague.com/2013/detailed?L=59380&amp;W=16&amp;P=10830&amp;YEAR=2012"/>
    <hyperlink ref="V1118" r:id="rId15837" display="http://football6.myfantasyleague.com/2013/detailed?L=59380&amp;W=17&amp;P=10830&amp;YEAR=2012"/>
    <hyperlink ref="C1119" r:id="rId15838" tooltip="Week 1: vs Titans Sun 10:00 a.m. PT" display="http://football6.myfantasyleague.com/2013/player?L=59380&amp;P=7401"/>
    <hyperlink ref="D1119" r:id="rId15839" display="http://football6.myfantasyleague.com/2013/player?L=59380&amp;P=7401&amp;YEAR=2012"/>
    <hyperlink ref="F1119" r:id="rId15840" display="http://football6.myfantasyleague.com/2013/detailed?L=59380&amp;W=1&amp;P=7401&amp;YEAR=2012"/>
    <hyperlink ref="G1119" r:id="rId15841" display="http://football6.myfantasyleague.com/2013/detailed?L=59380&amp;W=2&amp;P=7401&amp;YEAR=2012"/>
    <hyperlink ref="H1119" r:id="rId15842" display="http://football6.myfantasyleague.com/2013/detailed?L=59380&amp;W=3&amp;P=7401&amp;YEAR=2012"/>
    <hyperlink ref="J1119" r:id="rId15843" display="http://football6.myfantasyleague.com/2013/detailed?L=59380&amp;W=5&amp;P=7401&amp;YEAR=2012"/>
    <hyperlink ref="K1119" r:id="rId15844" display="http://football6.myfantasyleague.com/2013/detailed?L=59380&amp;W=6&amp;P=7401&amp;YEAR=2012"/>
    <hyperlink ref="L1119" r:id="rId15845" display="http://football6.myfantasyleague.com/2013/detailed?L=59380&amp;W=7&amp;P=7401&amp;YEAR=2012"/>
    <hyperlink ref="M1119" r:id="rId15846" display="http://football6.myfantasyleague.com/2013/detailed?L=59380&amp;W=8&amp;P=7401&amp;YEAR=2012"/>
    <hyperlink ref="N1119" r:id="rId15847" display="http://football6.myfantasyleague.com/2013/detailed?L=59380&amp;W=9&amp;P=7401&amp;YEAR=2012"/>
    <hyperlink ref="O1119" r:id="rId15848" display="http://football6.myfantasyleague.com/2013/detailed?L=59380&amp;W=10&amp;P=7401&amp;YEAR=2012"/>
    <hyperlink ref="S1119" r:id="rId15849" display="http://football6.myfantasyleague.com/2013/detailed?L=59380&amp;W=14&amp;P=7401&amp;YEAR=2012"/>
    <hyperlink ref="T1119" r:id="rId15850" display="http://football6.myfantasyleague.com/2013/detailed?L=59380&amp;W=15&amp;P=7401&amp;YEAR=2012"/>
    <hyperlink ref="U1119" r:id="rId15851" display="http://football6.myfantasyleague.com/2013/detailed?L=59380&amp;W=16&amp;P=7401&amp;YEAR=2012"/>
    <hyperlink ref="V1119" r:id="rId15852" display="http://football6.myfantasyleague.com/2013/detailed?L=59380&amp;W=17&amp;P=7401&amp;YEAR=2012"/>
    <hyperlink ref="W1119" r:id="rId15853" tooltip="Franchise home page" display="http://football6.myfantasyleague.com/2013/options?L=59380&amp;F=0009&amp;O=07"/>
    <hyperlink ref="C1120" r:id="rId15854" tooltip="Week 1: vs Packers Sun 1:25 p.m. PT" display="http://football6.myfantasyleague.com/2013/player?L=59380&amp;P=7821"/>
    <hyperlink ref="D1120" r:id="rId15855" display="http://football6.myfantasyleague.com/2013/player?L=59380&amp;P=7821&amp;YEAR=2012"/>
    <hyperlink ref="F1120" r:id="rId15856" display="http://football6.myfantasyleague.com/2013/detailed?L=59380&amp;W=1&amp;P=7821&amp;YEAR=2012"/>
    <hyperlink ref="G1120" r:id="rId15857" display="http://football6.myfantasyleague.com/2013/detailed?L=59380&amp;W=2&amp;P=7821&amp;YEAR=2012"/>
    <hyperlink ref="H1120" r:id="rId15858" display="http://football6.myfantasyleague.com/2013/detailed?L=59380&amp;W=3&amp;P=7821&amp;YEAR=2012"/>
    <hyperlink ref="I1120" r:id="rId15859" display="http://football6.myfantasyleague.com/2013/detailed?L=59380&amp;W=4&amp;P=7821&amp;YEAR=2012"/>
    <hyperlink ref="J1120" r:id="rId15860" display="http://football6.myfantasyleague.com/2013/detailed?L=59380&amp;W=5&amp;P=7821&amp;YEAR=2012"/>
    <hyperlink ref="K1120" r:id="rId15861" display="http://football6.myfantasyleague.com/2013/detailed?L=59380&amp;W=6&amp;P=7821&amp;YEAR=2012"/>
    <hyperlink ref="L1120" r:id="rId15862" display="http://football6.myfantasyleague.com/2013/detailed?L=59380&amp;W=7&amp;P=7821&amp;YEAR=2012"/>
    <hyperlink ref="M1120" r:id="rId15863" display="http://football6.myfantasyleague.com/2013/detailed?L=59380&amp;W=8&amp;P=7821&amp;YEAR=2012"/>
    <hyperlink ref="O1120" r:id="rId15864" display="http://football6.myfantasyleague.com/2013/detailed?L=59380&amp;W=10&amp;P=7821&amp;YEAR=2012"/>
    <hyperlink ref="P1120" r:id="rId15865" display="http://football6.myfantasyleague.com/2013/detailed?L=59380&amp;W=11&amp;P=7821&amp;YEAR=2012"/>
    <hyperlink ref="Q1120" r:id="rId15866" display="http://football6.myfantasyleague.com/2013/detailed?L=59380&amp;W=12&amp;P=7821&amp;YEAR=2012"/>
    <hyperlink ref="R1120" r:id="rId15867" display="http://football6.myfantasyleague.com/2013/detailed?L=59380&amp;W=13&amp;P=7821&amp;YEAR=2012"/>
    <hyperlink ref="S1120" r:id="rId15868" display="http://football6.myfantasyleague.com/2013/detailed?L=59380&amp;W=14&amp;P=7821&amp;YEAR=2012"/>
    <hyperlink ref="T1120" r:id="rId15869" display="http://football6.myfantasyleague.com/2013/detailed?L=59380&amp;W=15&amp;P=7821&amp;YEAR=2012"/>
    <hyperlink ref="U1120" r:id="rId15870" display="http://football6.myfantasyleague.com/2013/detailed?L=59380&amp;W=16&amp;P=7821&amp;YEAR=2012"/>
    <hyperlink ref="V1120" r:id="rId15871" display="http://football6.myfantasyleague.com/2013/detailed?L=59380&amp;W=17&amp;P=7821&amp;YEAR=2012"/>
    <hyperlink ref="C1121" r:id="rId15872" tooltip="Week 1: vs Patriots Sun 10:00 a.m. PT" display="http://football6.myfantasyleague.com/2013/player?L=59380&amp;P=10434"/>
    <hyperlink ref="D1121" r:id="rId15873" display="http://football6.myfantasyleague.com/2013/player?L=59380&amp;P=10434&amp;YEAR=2012"/>
    <hyperlink ref="F1121" r:id="rId15874" display="http://football6.myfantasyleague.com/2013/detailed?L=59380&amp;W=1&amp;P=10434&amp;YEAR=2012"/>
    <hyperlink ref="G1121" r:id="rId15875" display="http://football6.myfantasyleague.com/2013/detailed?L=59380&amp;W=2&amp;P=10434&amp;YEAR=2012"/>
    <hyperlink ref="H1121" r:id="rId15876" display="http://football6.myfantasyleague.com/2013/detailed?L=59380&amp;W=3&amp;P=10434&amp;YEAR=2012"/>
    <hyperlink ref="I1121" r:id="rId15877" display="http://football6.myfantasyleague.com/2013/detailed?L=59380&amp;W=4&amp;P=10434&amp;YEAR=2012"/>
    <hyperlink ref="J1121" r:id="rId15878" display="http://football6.myfantasyleague.com/2013/detailed?L=59380&amp;W=5&amp;P=10434&amp;YEAR=2012"/>
    <hyperlink ref="K1121" r:id="rId15879" display="http://football6.myfantasyleague.com/2013/detailed?L=59380&amp;W=6&amp;P=10434&amp;YEAR=2012"/>
    <hyperlink ref="L1121" r:id="rId15880" display="http://football6.myfantasyleague.com/2013/detailed?L=59380&amp;W=7&amp;P=10434&amp;YEAR=2012"/>
    <hyperlink ref="N1121" r:id="rId15881" display="http://football6.myfantasyleague.com/2013/detailed?L=59380&amp;W=9&amp;P=10434&amp;YEAR=2012"/>
    <hyperlink ref="O1121" r:id="rId15882" display="http://football6.myfantasyleague.com/2013/detailed?L=59380&amp;W=10&amp;P=10434&amp;YEAR=2012"/>
    <hyperlink ref="P1121" r:id="rId15883" display="http://football6.myfantasyleague.com/2013/detailed?L=59380&amp;W=11&amp;P=10434&amp;YEAR=2012"/>
    <hyperlink ref="Q1121" r:id="rId15884" display="http://football6.myfantasyleague.com/2013/detailed?L=59380&amp;W=12&amp;P=10434&amp;YEAR=2012"/>
    <hyperlink ref="R1121" r:id="rId15885" display="http://football6.myfantasyleague.com/2013/detailed?L=59380&amp;W=13&amp;P=10434&amp;YEAR=2012"/>
    <hyperlink ref="S1121" r:id="rId15886" display="http://football6.myfantasyleague.com/2013/detailed?L=59380&amp;W=14&amp;P=10434&amp;YEAR=2012"/>
    <hyperlink ref="T1121" r:id="rId15887" display="http://football6.myfantasyleague.com/2013/detailed?L=59380&amp;W=15&amp;P=10434&amp;YEAR=2012"/>
    <hyperlink ref="U1121" r:id="rId15888" display="http://football6.myfantasyleague.com/2013/detailed?L=59380&amp;W=16&amp;P=10434&amp;YEAR=2012"/>
    <hyperlink ref="V1121" r:id="rId15889" display="http://football6.myfantasyleague.com/2013/detailed?L=59380&amp;W=17&amp;P=10434&amp;YEAR=2012"/>
    <hyperlink ref="C1122" r:id="rId15890" tooltip="Week 1: at Cowboys Sun 5:30 p.m. PT" display="http://football6.myfantasyleague.com/2013/player?L=59380&amp;P=7820"/>
    <hyperlink ref="D1122" r:id="rId15891" display="http://football6.myfantasyleague.com/2013/player?L=59380&amp;P=7820&amp;YEAR=2012"/>
    <hyperlink ref="F1122" r:id="rId15892" display="http://football6.myfantasyleague.com/2013/detailed?L=59380&amp;W=1&amp;P=7820&amp;YEAR=2012"/>
    <hyperlink ref="G1122" r:id="rId15893" display="http://football6.myfantasyleague.com/2013/detailed?L=59380&amp;W=2&amp;P=7820&amp;YEAR=2012"/>
    <hyperlink ref="H1122" r:id="rId15894" display="http://football6.myfantasyleague.com/2013/detailed?L=59380&amp;W=3&amp;P=7820&amp;YEAR=2012"/>
    <hyperlink ref="I1122" r:id="rId15895" display="http://football6.myfantasyleague.com/2013/detailed?L=59380&amp;W=4&amp;P=7820&amp;YEAR=2012"/>
    <hyperlink ref="J1122" r:id="rId15896" display="http://football6.myfantasyleague.com/2013/detailed?L=59380&amp;W=5&amp;P=7820&amp;YEAR=2012"/>
    <hyperlink ref="K1122" r:id="rId15897" display="http://football6.myfantasyleague.com/2013/detailed?L=59380&amp;W=6&amp;P=7820&amp;YEAR=2012"/>
    <hyperlink ref="L1122" r:id="rId15898" display="http://football6.myfantasyleague.com/2013/detailed?L=59380&amp;W=7&amp;P=7820&amp;YEAR=2012"/>
    <hyperlink ref="M1122" r:id="rId15899" display="http://football6.myfantasyleague.com/2013/detailed?L=59380&amp;W=8&amp;P=7820&amp;YEAR=2012"/>
    <hyperlink ref="N1122" r:id="rId15900" display="http://football6.myfantasyleague.com/2013/detailed?L=59380&amp;W=9&amp;P=7820&amp;YEAR=2012"/>
    <hyperlink ref="O1122" r:id="rId15901" display="http://football6.myfantasyleague.com/2013/detailed?L=59380&amp;W=10&amp;P=7820&amp;YEAR=2012"/>
    <hyperlink ref="Q1122" r:id="rId15902" display="http://football6.myfantasyleague.com/2013/detailed?L=59380&amp;W=12&amp;P=7820&amp;YEAR=2012"/>
    <hyperlink ref="R1122" r:id="rId15903" display="http://football6.myfantasyleague.com/2013/detailed?L=59380&amp;W=13&amp;P=7820&amp;YEAR=2012"/>
    <hyperlink ref="S1122" r:id="rId15904" display="http://football6.myfantasyleague.com/2013/detailed?L=59380&amp;W=14&amp;P=7820&amp;YEAR=2012"/>
    <hyperlink ref="T1122" r:id="rId15905" display="http://football6.myfantasyleague.com/2013/detailed?L=59380&amp;W=15&amp;P=7820&amp;YEAR=2012"/>
    <hyperlink ref="U1122" r:id="rId15906" display="http://football6.myfantasyleague.com/2013/detailed?L=59380&amp;W=16&amp;P=7820&amp;YEAR=2012"/>
    <hyperlink ref="V1122" r:id="rId15907" display="http://football6.myfantasyleague.com/2013/detailed?L=59380&amp;W=17&amp;P=7820&amp;YEAR=2012"/>
    <hyperlink ref="C1123" r:id="rId15908" tooltip="Week 1: vs Titans Sun 10:00 a.m. PT" display="http://football6.myfantasyleague.com/2013/player?L=59380&amp;P=10424"/>
    <hyperlink ref="D1123" r:id="rId15909" display="http://football6.myfantasyleague.com/2013/player?L=59380&amp;P=10424&amp;YEAR=2012"/>
    <hyperlink ref="F1123" r:id="rId15910" display="http://football6.myfantasyleague.com/2013/detailed?L=59380&amp;W=1&amp;P=10424&amp;YEAR=2012"/>
    <hyperlink ref="G1123" r:id="rId15911" display="http://football6.myfantasyleague.com/2013/detailed?L=59380&amp;W=2&amp;P=10424&amp;YEAR=2012"/>
    <hyperlink ref="H1123" r:id="rId15912" display="http://football6.myfantasyleague.com/2013/detailed?L=59380&amp;W=3&amp;P=10424&amp;YEAR=2012"/>
    <hyperlink ref="C1124" r:id="rId15913" tooltip="Week 1: vs Giants Sun 5:30 p.m. PT" display="http://football6.myfantasyleague.com/2013/player?L=59380&amp;P=7260"/>
    <hyperlink ref="D1124" r:id="rId15914" display="http://football6.myfantasyleague.com/2013/player?L=59380&amp;P=7260&amp;YEAR=2012"/>
    <hyperlink ref="F1124" r:id="rId15915" display="http://football6.myfantasyleague.com/2013/detailed?L=59380&amp;W=1&amp;P=7260&amp;YEAR=2012"/>
    <hyperlink ref="G1124" r:id="rId15916" display="http://football6.myfantasyleague.com/2013/detailed?L=59380&amp;W=2&amp;P=7260&amp;YEAR=2012"/>
    <hyperlink ref="H1124" r:id="rId15917" display="http://football6.myfantasyleague.com/2013/detailed?L=59380&amp;W=3&amp;P=7260&amp;YEAR=2012"/>
    <hyperlink ref="I1124" r:id="rId15918" display="http://football6.myfantasyleague.com/2013/detailed?L=59380&amp;W=4&amp;P=7260&amp;YEAR=2012"/>
    <hyperlink ref="K1124" r:id="rId15919" display="http://football6.myfantasyleague.com/2013/detailed?L=59380&amp;W=6&amp;P=7260&amp;YEAR=2012"/>
    <hyperlink ref="L1124" r:id="rId15920" display="http://football6.myfantasyleague.com/2013/detailed?L=59380&amp;W=7&amp;P=7260&amp;YEAR=2012"/>
    <hyperlink ref="M1124" r:id="rId15921" display="http://football6.myfantasyleague.com/2013/detailed?L=59380&amp;W=8&amp;P=7260&amp;YEAR=2012"/>
    <hyperlink ref="N1124" r:id="rId15922" display="http://football6.myfantasyleague.com/2013/detailed?L=59380&amp;W=9&amp;P=7260&amp;YEAR=2012"/>
    <hyperlink ref="O1124" r:id="rId15923" display="http://football6.myfantasyleague.com/2013/detailed?L=59380&amp;W=10&amp;P=7260&amp;YEAR=2012"/>
    <hyperlink ref="P1124" r:id="rId15924" display="http://football6.myfantasyleague.com/2013/detailed?L=59380&amp;W=11&amp;P=7260&amp;YEAR=2012"/>
    <hyperlink ref="Q1124" r:id="rId15925" display="http://football6.myfantasyleague.com/2013/detailed?L=59380&amp;W=12&amp;P=7260&amp;YEAR=2012"/>
    <hyperlink ref="R1124" r:id="rId15926" display="http://football6.myfantasyleague.com/2013/detailed?L=59380&amp;W=13&amp;P=7260&amp;YEAR=2012"/>
    <hyperlink ref="S1124" r:id="rId15927" display="http://football6.myfantasyleague.com/2013/detailed?L=59380&amp;W=14&amp;P=7260&amp;YEAR=2012"/>
    <hyperlink ref="T1124" r:id="rId15928" display="http://football6.myfantasyleague.com/2013/detailed?L=59380&amp;W=15&amp;P=7260&amp;YEAR=2012"/>
    <hyperlink ref="U1124" r:id="rId15929" display="http://football6.myfantasyleague.com/2013/detailed?L=59380&amp;W=16&amp;P=7260&amp;YEAR=2012"/>
    <hyperlink ref="V1124" r:id="rId15930" display="http://football6.myfantasyleague.com/2013/detailed?L=59380&amp;W=17&amp;P=7260&amp;YEAR=2012"/>
    <hyperlink ref="W1124" r:id="rId15931" tooltip="Franchise home page" display="http://football6.myfantasyleague.com/2013/options?L=59380&amp;F=0010&amp;O=07"/>
    <hyperlink ref="C1125" r:id="rId15932" tooltip="Week 1: vs Giants Sun 5:30 p.m. PT" display="http://football6.myfantasyleague.com/2013/player?L=59380&amp;P=8832"/>
    <hyperlink ref="D1125" r:id="rId15933" display="http://football6.myfantasyleague.com/2013/player?L=59380&amp;P=8832&amp;YEAR=2012"/>
    <hyperlink ref="F1125" r:id="rId15934" display="http://football6.myfantasyleague.com/2013/detailed?L=59380&amp;W=1&amp;P=8832&amp;YEAR=2012"/>
    <hyperlink ref="G1125" r:id="rId15935" display="http://football6.myfantasyleague.com/2013/detailed?L=59380&amp;W=2&amp;P=8832&amp;YEAR=2012"/>
    <hyperlink ref="H1125" r:id="rId15936" display="http://football6.myfantasyleague.com/2013/detailed?L=59380&amp;W=3&amp;P=8832&amp;YEAR=2012"/>
    <hyperlink ref="I1125" r:id="rId15937" display="http://football6.myfantasyleague.com/2013/detailed?L=59380&amp;W=4&amp;P=8832&amp;YEAR=2012"/>
    <hyperlink ref="J1125" r:id="rId15938" display="http://football6.myfantasyleague.com/2013/detailed?L=59380&amp;W=5&amp;P=8832&amp;YEAR=2012"/>
    <hyperlink ref="K1125" r:id="rId15939" display="http://football6.myfantasyleague.com/2013/detailed?L=59380&amp;W=6&amp;P=8832&amp;YEAR=2012"/>
    <hyperlink ref="M1125" r:id="rId15940" display="http://football6.myfantasyleague.com/2013/detailed?L=59380&amp;W=8&amp;P=8832&amp;YEAR=2012"/>
    <hyperlink ref="N1125" r:id="rId15941" display="http://football6.myfantasyleague.com/2013/detailed?L=59380&amp;W=9&amp;P=8832&amp;YEAR=2012"/>
    <hyperlink ref="O1125" r:id="rId15942" display="http://football6.myfantasyleague.com/2013/detailed?L=59380&amp;W=10&amp;P=8832&amp;YEAR=2012"/>
    <hyperlink ref="S1125" r:id="rId15943" display="http://football6.myfantasyleague.com/2013/detailed?L=59380&amp;W=14&amp;P=8832&amp;YEAR=2012"/>
    <hyperlink ref="T1125" r:id="rId15944" display="http://football6.myfantasyleague.com/2013/detailed?L=59380&amp;W=15&amp;P=8832&amp;YEAR=2012"/>
    <hyperlink ref="U1125" r:id="rId15945" display="http://football6.myfantasyleague.com/2013/detailed?L=59380&amp;W=16&amp;P=8832&amp;YEAR=2012"/>
    <hyperlink ref="V1125" r:id="rId15946" display="http://football6.myfantasyleague.com/2013/detailed?L=59380&amp;W=17&amp;P=8832&amp;YEAR=2012"/>
    <hyperlink ref="C1126" r:id="rId15947" tooltip="Week 1: at Cowboys Sun 5:30 p.m. PT" display="http://football6.myfantasyleague.com/2013/player?L=59380&amp;P=8676"/>
    <hyperlink ref="D1126" r:id="rId15948" display="http://football6.myfantasyleague.com/2013/player?L=59380&amp;P=8676&amp;YEAR=2012"/>
    <hyperlink ref="F1126" r:id="rId15949" display="http://football6.myfantasyleague.com/2013/detailed?L=59380&amp;W=1&amp;P=8676&amp;YEAR=2012"/>
    <hyperlink ref="G1126" r:id="rId15950" display="http://football6.myfantasyleague.com/2013/detailed?L=59380&amp;W=2&amp;P=8676&amp;YEAR=2012"/>
    <hyperlink ref="H1126" r:id="rId15951" display="http://football6.myfantasyleague.com/2013/detailed?L=59380&amp;W=3&amp;P=8676&amp;YEAR=2012"/>
    <hyperlink ref="I1126" r:id="rId15952" display="http://football6.myfantasyleague.com/2013/detailed?L=59380&amp;W=4&amp;P=8676&amp;YEAR=2012"/>
    <hyperlink ref="J1126" r:id="rId15953" display="http://football6.myfantasyleague.com/2013/detailed?L=59380&amp;W=5&amp;P=8676&amp;YEAR=2012"/>
    <hyperlink ref="L1126" r:id="rId15954" display="http://football6.myfantasyleague.com/2013/detailed?L=59380&amp;W=7&amp;P=8676&amp;YEAR=2012"/>
    <hyperlink ref="M1126" r:id="rId15955" display="http://football6.myfantasyleague.com/2013/detailed?L=59380&amp;W=8&amp;P=8676&amp;YEAR=2012"/>
    <hyperlink ref="N1126" r:id="rId15956" display="http://football6.myfantasyleague.com/2013/detailed?L=59380&amp;W=9&amp;P=8676&amp;YEAR=2012"/>
    <hyperlink ref="O1126" r:id="rId15957" display="http://football6.myfantasyleague.com/2013/detailed?L=59380&amp;W=10&amp;P=8676&amp;YEAR=2012"/>
    <hyperlink ref="P1126" r:id="rId15958" display="http://football6.myfantasyleague.com/2013/detailed?L=59380&amp;W=11&amp;P=8676&amp;YEAR=2012"/>
    <hyperlink ref="Q1126" r:id="rId15959" display="http://football6.myfantasyleague.com/2013/detailed?L=59380&amp;W=12&amp;P=8676&amp;YEAR=2012"/>
    <hyperlink ref="R1126" r:id="rId15960" display="http://football6.myfantasyleague.com/2013/detailed?L=59380&amp;W=13&amp;P=8676&amp;YEAR=2012"/>
    <hyperlink ref="V1126" r:id="rId15961" display="http://football6.myfantasyleague.com/2013/detailed?L=59380&amp;W=17&amp;P=8676&amp;YEAR=2012"/>
    <hyperlink ref="C1127" r:id="rId15962" tooltip="Week 1: at 49ers Sun 1:25 p.m. PT" display="http://football6.myfantasyleague.com/2013/player?L=59380&amp;P=10797"/>
    <hyperlink ref="D1127" r:id="rId15963" display="http://football6.myfantasyleague.com/2013/player?L=59380&amp;P=10797&amp;YEAR=2012"/>
    <hyperlink ref="R1127" r:id="rId15964" display="http://football6.myfantasyleague.com/2013/detailed?L=59380&amp;W=13&amp;P=10797&amp;YEAR=2012"/>
    <hyperlink ref="S1127" r:id="rId15965" display="http://football6.myfantasyleague.com/2013/detailed?L=59380&amp;W=14&amp;P=10797&amp;YEAR=2012"/>
    <hyperlink ref="T1127" r:id="rId15966" display="http://football6.myfantasyleague.com/2013/detailed?L=59380&amp;W=15&amp;P=10797&amp;YEAR=2012"/>
    <hyperlink ref="U1127" r:id="rId15967" display="http://football6.myfantasyleague.com/2013/detailed?L=59380&amp;W=16&amp;P=10797&amp;YEAR=2012"/>
    <hyperlink ref="V1127" r:id="rId15968" display="http://football6.myfantasyleague.com/2013/detailed?L=59380&amp;W=17&amp;P=10797&amp;YEAR=2012"/>
    <hyperlink ref="C1128" r:id="rId15969" tooltip="Week 1: Bye" display="http://football6.myfantasyleague.com/2013/player?L=59380&amp;P=7850"/>
    <hyperlink ref="D1128" r:id="rId15970" display="http://football6.myfantasyleague.com/2013/player?L=59380&amp;P=7850&amp;YEAR=2012"/>
    <hyperlink ref="F1128" r:id="rId15971" display="http://football6.myfantasyleague.com/2013/detailed?L=59380&amp;W=1&amp;P=7850&amp;YEAR=2012"/>
    <hyperlink ref="G1128" r:id="rId15972" display="http://football6.myfantasyleague.com/2013/detailed?L=59380&amp;W=2&amp;P=7850&amp;YEAR=2012"/>
    <hyperlink ref="H1128" r:id="rId15973" display="http://football6.myfantasyleague.com/2013/detailed?L=59380&amp;W=3&amp;P=7850&amp;YEAR=2012"/>
    <hyperlink ref="I1128" r:id="rId15974" display="http://football6.myfantasyleague.com/2013/detailed?L=59380&amp;W=4&amp;P=7850&amp;YEAR=2012"/>
    <hyperlink ref="J1128" r:id="rId15975" display="http://football6.myfantasyleague.com/2013/detailed?L=59380&amp;W=5&amp;P=7850&amp;YEAR=2012"/>
    <hyperlink ref="K1128" r:id="rId15976" display="http://football6.myfantasyleague.com/2013/detailed?L=59380&amp;W=6&amp;P=7850&amp;YEAR=2012"/>
    <hyperlink ref="S1128" r:id="rId15977" display="http://football6.myfantasyleague.com/2013/detailed?L=59380&amp;W=14&amp;P=7850&amp;YEAR=2012"/>
    <hyperlink ref="T1128" r:id="rId15978" display="http://football6.myfantasyleague.com/2013/detailed?L=59380&amp;W=15&amp;P=7850&amp;YEAR=2012"/>
    <hyperlink ref="C1129" r:id="rId15979" tooltip="Week 1: vs Texans Mon 7:20 p.m. PT" display="http://football6.myfantasyleague.com/2013/player?L=59380&amp;P=9120"/>
    <hyperlink ref="D1129" r:id="rId15980" display="http://football6.myfantasyleague.com/2013/player?L=59380&amp;P=9120&amp;YEAR=2012"/>
    <hyperlink ref="F1129" r:id="rId15981" display="http://football6.myfantasyleague.com/2013/detailed?L=59380&amp;W=1&amp;P=9120&amp;YEAR=2012"/>
    <hyperlink ref="G1129" r:id="rId15982" display="http://football6.myfantasyleague.com/2013/detailed?L=59380&amp;W=2&amp;P=9120&amp;YEAR=2012"/>
    <hyperlink ref="H1129" r:id="rId15983" display="http://football6.myfantasyleague.com/2013/detailed?L=59380&amp;W=3&amp;P=9120&amp;YEAR=2012"/>
    <hyperlink ref="I1129" r:id="rId15984" display="http://football6.myfantasyleague.com/2013/detailed?L=59380&amp;W=4&amp;P=9120&amp;YEAR=2012"/>
    <hyperlink ref="J1129" r:id="rId15985" display="http://football6.myfantasyleague.com/2013/detailed?L=59380&amp;W=5&amp;P=9120&amp;YEAR=2012"/>
    <hyperlink ref="K1129" r:id="rId15986" display="http://football6.myfantasyleague.com/2013/detailed?L=59380&amp;W=6&amp;P=9120&amp;YEAR=2012"/>
    <hyperlink ref="O1129" r:id="rId15987" display="http://football6.myfantasyleague.com/2013/detailed?L=59380&amp;W=10&amp;P=9120&amp;YEAR=2012"/>
    <hyperlink ref="P1129" r:id="rId15988" display="http://football6.myfantasyleague.com/2013/detailed?L=59380&amp;W=11&amp;P=9120&amp;YEAR=2012"/>
    <hyperlink ref="U1129" r:id="rId15989" display="http://football6.myfantasyleague.com/2013/detailed?L=59380&amp;W=16&amp;P=9120&amp;YEAR=2012"/>
    <hyperlink ref="V1129" r:id="rId15990" display="http://football6.myfantasyleague.com/2013/detailed?L=59380&amp;W=17&amp;P=9120&amp;YEAR=2012"/>
    <hyperlink ref="C1130" r:id="rId15991" tooltip="Week 1: vs Eagles Mon 4:10 p.m. PT" display="http://football6.myfantasyleague.com/2013/player?L=59380&amp;P=10411"/>
    <hyperlink ref="D1130" r:id="rId15992" display="http://football6.myfantasyleague.com/2013/player?L=59380&amp;P=10411&amp;YEAR=2012"/>
    <hyperlink ref="F1130" r:id="rId15993" display="http://football6.myfantasyleague.com/2013/detailed?L=59380&amp;W=1&amp;P=10411&amp;YEAR=2012"/>
    <hyperlink ref="G1130" r:id="rId15994" display="http://football6.myfantasyleague.com/2013/detailed?L=59380&amp;W=2&amp;P=10411&amp;YEAR=2012"/>
    <hyperlink ref="H1130" r:id="rId15995" display="http://football6.myfantasyleague.com/2013/detailed?L=59380&amp;W=3&amp;P=10411&amp;YEAR=2012"/>
    <hyperlink ref="I1130" r:id="rId15996" display="http://football6.myfantasyleague.com/2013/detailed?L=59380&amp;W=4&amp;P=10411&amp;YEAR=2012"/>
    <hyperlink ref="J1130" r:id="rId15997" display="http://football6.myfantasyleague.com/2013/detailed?L=59380&amp;W=5&amp;P=10411&amp;YEAR=2012"/>
    <hyperlink ref="K1130" r:id="rId15998" display="http://football6.myfantasyleague.com/2013/detailed?L=59380&amp;W=6&amp;P=10411&amp;YEAR=2012"/>
    <hyperlink ref="L1130" r:id="rId15999" display="http://football6.myfantasyleague.com/2013/detailed?L=59380&amp;W=7&amp;P=10411&amp;YEAR=2012"/>
    <hyperlink ref="M1130" r:id="rId16000" display="http://football6.myfantasyleague.com/2013/detailed?L=59380&amp;W=8&amp;P=10411&amp;YEAR=2012"/>
    <hyperlink ref="N1130" r:id="rId16001" display="http://football6.myfantasyleague.com/2013/detailed?L=59380&amp;W=9&amp;P=10411&amp;YEAR=2012"/>
    <hyperlink ref="P1130" r:id="rId16002" display="http://football6.myfantasyleague.com/2013/detailed?L=59380&amp;W=11&amp;P=10411&amp;YEAR=2012"/>
    <hyperlink ref="Q1130" r:id="rId16003" display="http://football6.myfantasyleague.com/2013/detailed?L=59380&amp;W=12&amp;P=10411&amp;YEAR=2012"/>
    <hyperlink ref="R1130" r:id="rId16004" display="http://football6.myfantasyleague.com/2013/detailed?L=59380&amp;W=13&amp;P=10411&amp;YEAR=2012"/>
    <hyperlink ref="S1130" r:id="rId16005" display="http://football6.myfantasyleague.com/2013/detailed?L=59380&amp;W=14&amp;P=10411&amp;YEAR=2012"/>
    <hyperlink ref="T1130" r:id="rId16006" display="http://football6.myfantasyleague.com/2013/detailed?L=59380&amp;W=15&amp;P=10411&amp;YEAR=2012"/>
    <hyperlink ref="U1130" r:id="rId16007" display="http://football6.myfantasyleague.com/2013/detailed?L=59380&amp;W=16&amp;P=10411&amp;YEAR=2012"/>
    <hyperlink ref="V1130" r:id="rId16008" display="http://football6.myfantasyleague.com/2013/detailed?L=59380&amp;W=17&amp;P=10411&amp;YEAR=2012"/>
    <hyperlink ref="C1131" r:id="rId16009" tooltip="Week 1: vs Dolphins Sun 10:00 a.m. PT" display="http://football6.myfantasyleague.com/2013/player?L=59380&amp;P=9236"/>
    <hyperlink ref="D1131" r:id="rId16010" display="http://football6.myfantasyleague.com/2013/player?L=59380&amp;P=9236&amp;YEAR=2012"/>
    <hyperlink ref="F1131" r:id="rId16011" display="http://football6.myfantasyleague.com/2013/detailed?L=59380&amp;W=1&amp;P=9236&amp;YEAR=2012"/>
    <hyperlink ref="G1131" r:id="rId16012" display="http://football6.myfantasyleague.com/2013/detailed?L=59380&amp;W=2&amp;P=9236&amp;YEAR=2012"/>
    <hyperlink ref="H1131" r:id="rId16013" display="http://football6.myfantasyleague.com/2013/detailed?L=59380&amp;W=3&amp;P=9236&amp;YEAR=2012"/>
    <hyperlink ref="I1131" r:id="rId16014" display="http://football6.myfantasyleague.com/2013/detailed?L=59380&amp;W=4&amp;P=9236&amp;YEAR=2012"/>
    <hyperlink ref="J1131" r:id="rId16015" display="http://football6.myfantasyleague.com/2013/detailed?L=59380&amp;W=5&amp;P=9236&amp;YEAR=2012"/>
    <hyperlink ref="L1131" r:id="rId16016" display="http://football6.myfantasyleague.com/2013/detailed?L=59380&amp;W=7&amp;P=9236&amp;YEAR=2012"/>
    <hyperlink ref="P1131" r:id="rId16017" display="http://football6.myfantasyleague.com/2013/detailed?L=59380&amp;W=11&amp;P=9236&amp;YEAR=2012"/>
    <hyperlink ref="Q1131" r:id="rId16018" display="http://football6.myfantasyleague.com/2013/detailed?L=59380&amp;W=12&amp;P=9236&amp;YEAR=2012"/>
    <hyperlink ref="R1131" r:id="rId16019" display="http://football6.myfantasyleague.com/2013/detailed?L=59380&amp;W=13&amp;P=9236&amp;YEAR=2012"/>
    <hyperlink ref="S1131" r:id="rId16020" display="http://football6.myfantasyleague.com/2013/detailed?L=59380&amp;W=14&amp;P=9236&amp;YEAR=2012"/>
    <hyperlink ref="T1131" r:id="rId16021" display="http://football6.myfantasyleague.com/2013/detailed?L=59380&amp;W=15&amp;P=9236&amp;YEAR=2012"/>
    <hyperlink ref="U1131" r:id="rId16022" display="http://football6.myfantasyleague.com/2013/detailed?L=59380&amp;W=16&amp;P=9236&amp;YEAR=2012"/>
    <hyperlink ref="V1131" r:id="rId16023" display="http://football6.myfantasyleague.com/2013/detailed?L=59380&amp;W=17&amp;P=9236&amp;YEAR=2012"/>
    <hyperlink ref="C1132" r:id="rId16024" tooltip="Week 1: at Rams Sun 1:25 p.m. PT" display="http://football6.myfantasyleague.com/2013/player?L=59380&amp;P=8332"/>
    <hyperlink ref="D1132" r:id="rId16025" display="http://football6.myfantasyleague.com/2013/player?L=59380&amp;P=8332&amp;YEAR=2012"/>
    <hyperlink ref="F1132" r:id="rId16026" display="http://football6.myfantasyleague.com/2013/detailed?L=59380&amp;W=1&amp;P=8332&amp;YEAR=2012"/>
    <hyperlink ref="G1132" r:id="rId16027" display="http://football6.myfantasyleague.com/2013/detailed?L=59380&amp;W=2&amp;P=8332&amp;YEAR=2012"/>
    <hyperlink ref="H1132" r:id="rId16028" display="http://football6.myfantasyleague.com/2013/detailed?L=59380&amp;W=3&amp;P=8332&amp;YEAR=2012"/>
    <hyperlink ref="I1132" r:id="rId16029" display="http://football6.myfantasyleague.com/2013/detailed?L=59380&amp;W=4&amp;P=8332&amp;YEAR=2012"/>
    <hyperlink ref="J1132" r:id="rId16030" display="http://football6.myfantasyleague.com/2013/detailed?L=59380&amp;W=5&amp;P=8332&amp;YEAR=2012"/>
    <hyperlink ref="K1132" r:id="rId16031" display="http://football6.myfantasyleague.com/2013/detailed?L=59380&amp;W=6&amp;P=8332&amp;YEAR=2012"/>
    <hyperlink ref="L1132" r:id="rId16032" display="http://football6.myfantasyleague.com/2013/detailed?L=59380&amp;W=7&amp;P=8332&amp;YEAR=2012"/>
    <hyperlink ref="M1132" r:id="rId16033" display="http://football6.myfantasyleague.com/2013/detailed?L=59380&amp;W=8&amp;P=8332&amp;YEAR=2012"/>
    <hyperlink ref="N1132" r:id="rId16034" display="http://football6.myfantasyleague.com/2013/detailed?L=59380&amp;W=9&amp;P=8332&amp;YEAR=2012"/>
    <hyperlink ref="P1132" r:id="rId16035" display="http://football6.myfantasyleague.com/2013/detailed?L=59380&amp;W=11&amp;P=8332&amp;YEAR=2012"/>
    <hyperlink ref="Q1132" r:id="rId16036" display="http://football6.myfantasyleague.com/2013/detailed?L=59380&amp;W=12&amp;P=8332&amp;YEAR=2012"/>
    <hyperlink ref="R1132" r:id="rId16037" display="http://football6.myfantasyleague.com/2013/detailed?L=59380&amp;W=13&amp;P=8332&amp;YEAR=2012"/>
    <hyperlink ref="S1132" r:id="rId16038" display="http://football6.myfantasyleague.com/2013/detailed?L=59380&amp;W=14&amp;P=8332&amp;YEAR=2012"/>
    <hyperlink ref="T1132" r:id="rId16039" display="http://football6.myfantasyleague.com/2013/detailed?L=59380&amp;W=15&amp;P=8332&amp;YEAR=2012"/>
    <hyperlink ref="U1132" r:id="rId16040" display="http://football6.myfantasyleague.com/2013/detailed?L=59380&amp;W=16&amp;P=8332&amp;YEAR=2012"/>
    <hyperlink ref="V1132" r:id="rId16041" display="http://football6.myfantasyleague.com/2013/detailed?L=59380&amp;W=17&amp;P=8332&amp;YEAR=2012"/>
    <hyperlink ref="C1133" r:id="rId16042" tooltip="Week 1: at Lions Sun 10:00 a.m. PT" display="http://football6.myfantasyleague.com/2013/player?L=59380&amp;P=10312"/>
    <hyperlink ref="D1133" r:id="rId16043" display="http://football6.myfantasyleague.com/2013/player?L=59380&amp;P=10312&amp;YEAR=2012"/>
    <hyperlink ref="F1133" r:id="rId16044" display="http://football6.myfantasyleague.com/2013/detailed?L=59380&amp;W=1&amp;P=10312&amp;YEAR=2012"/>
    <hyperlink ref="G1133" r:id="rId16045" display="http://football6.myfantasyleague.com/2013/detailed?L=59380&amp;W=2&amp;P=10312&amp;YEAR=2012"/>
    <hyperlink ref="H1133" r:id="rId16046" display="http://football6.myfantasyleague.com/2013/detailed?L=59380&amp;W=3&amp;P=10312&amp;YEAR=2012"/>
    <hyperlink ref="I1133" r:id="rId16047" display="http://football6.myfantasyleague.com/2013/detailed?L=59380&amp;W=4&amp;P=10312&amp;YEAR=2012"/>
    <hyperlink ref="J1133" r:id="rId16048" display="http://football6.myfantasyleague.com/2013/detailed?L=59380&amp;W=5&amp;P=10312&amp;YEAR=2012"/>
    <hyperlink ref="K1133" r:id="rId16049" display="http://football6.myfantasyleague.com/2013/detailed?L=59380&amp;W=6&amp;P=10312&amp;YEAR=2012"/>
    <hyperlink ref="L1133" r:id="rId16050" display="http://football6.myfantasyleague.com/2013/detailed?L=59380&amp;W=7&amp;P=10312&amp;YEAR=2012"/>
    <hyperlink ref="M1133" r:id="rId16051" display="http://football6.myfantasyleague.com/2013/detailed?L=59380&amp;W=8&amp;P=10312&amp;YEAR=2012"/>
    <hyperlink ref="N1133" r:id="rId16052" display="http://football6.myfantasyleague.com/2013/detailed?L=59380&amp;W=9&amp;P=10312&amp;YEAR=2012"/>
    <hyperlink ref="O1133" r:id="rId16053" display="http://football6.myfantasyleague.com/2013/detailed?L=59380&amp;W=10&amp;P=10312&amp;YEAR=2012"/>
    <hyperlink ref="Q1133" r:id="rId16054" display="http://football6.myfantasyleague.com/2013/detailed?L=59380&amp;W=12&amp;P=10312&amp;YEAR=2012"/>
    <hyperlink ref="R1133" r:id="rId16055" display="http://football6.myfantasyleague.com/2013/detailed?L=59380&amp;W=13&amp;P=10312&amp;YEAR=2012"/>
    <hyperlink ref="S1133" r:id="rId16056" display="http://football6.myfantasyleague.com/2013/detailed?L=59380&amp;W=14&amp;P=10312&amp;YEAR=2012"/>
    <hyperlink ref="T1133" r:id="rId16057" display="http://football6.myfantasyleague.com/2013/detailed?L=59380&amp;W=15&amp;P=10312&amp;YEAR=2012"/>
    <hyperlink ref="U1133" r:id="rId16058" display="http://football6.myfantasyleague.com/2013/detailed?L=59380&amp;W=16&amp;P=10312&amp;YEAR=2012"/>
    <hyperlink ref="V1133" r:id="rId16059" display="http://football6.myfantasyleague.com/2013/detailed?L=59380&amp;W=17&amp;P=10312&amp;YEAR=2012"/>
    <hyperlink ref="W1133" r:id="rId16060" tooltip="Franchise home page" display="http://football6.myfantasyleague.com/2013/options?L=59380&amp;F=0008&amp;O=07"/>
    <hyperlink ref="C1134" r:id="rId16061" tooltip="Week 1: vs Chiefs Sun 10:00 a.m. PT" display="http://football6.myfantasyleague.com/2013/player?L=59380&amp;P=10570"/>
    <hyperlink ref="D1134" r:id="rId16062" display="http://football6.myfantasyleague.com/2013/player?L=59380&amp;P=10570&amp;YEAR=2012"/>
    <hyperlink ref="F1134" r:id="rId16063" display="http://football6.myfantasyleague.com/2013/detailed?L=59380&amp;W=1&amp;P=10570&amp;YEAR=2012"/>
    <hyperlink ref="G1134" r:id="rId16064" display="http://football6.myfantasyleague.com/2013/detailed?L=59380&amp;W=2&amp;P=10570&amp;YEAR=2012"/>
    <hyperlink ref="H1134" r:id="rId16065" display="http://football6.myfantasyleague.com/2013/detailed?L=59380&amp;W=3&amp;P=10570&amp;YEAR=2012"/>
    <hyperlink ref="M1134" r:id="rId16066" display="http://football6.myfantasyleague.com/2013/detailed?L=59380&amp;W=8&amp;P=10570&amp;YEAR=2012"/>
    <hyperlink ref="N1134" r:id="rId16067" display="http://football6.myfantasyleague.com/2013/detailed?L=59380&amp;W=9&amp;P=10570&amp;YEAR=2012"/>
    <hyperlink ref="O1134" r:id="rId16068" display="http://football6.myfantasyleague.com/2013/detailed?L=59380&amp;W=10&amp;P=10570&amp;YEAR=2012"/>
    <hyperlink ref="P1134" r:id="rId16069" display="http://football6.myfantasyleague.com/2013/detailed?L=59380&amp;W=11&amp;P=10570&amp;YEAR=2012"/>
    <hyperlink ref="Q1134" r:id="rId16070" display="http://football6.myfantasyleague.com/2013/detailed?L=59380&amp;W=12&amp;P=10570&amp;YEAR=2012"/>
    <hyperlink ref="R1134" r:id="rId16071" display="http://football6.myfantasyleague.com/2013/detailed?L=59380&amp;W=13&amp;P=10570&amp;YEAR=2012"/>
    <hyperlink ref="S1134" r:id="rId16072" display="http://football6.myfantasyleague.com/2013/detailed?L=59380&amp;W=14&amp;P=10570&amp;YEAR=2012"/>
    <hyperlink ref="T1134" r:id="rId16073" display="http://football6.myfantasyleague.com/2013/detailed?L=59380&amp;W=15&amp;P=10570&amp;YEAR=2012"/>
    <hyperlink ref="U1134" r:id="rId16074" display="http://football6.myfantasyleague.com/2013/detailed?L=59380&amp;W=16&amp;P=10570&amp;YEAR=2012"/>
    <hyperlink ref="V1134" r:id="rId16075" display="http://football6.myfantasyleague.com/2013/detailed?L=59380&amp;W=17&amp;P=10570&amp;YEAR=2012"/>
    <hyperlink ref="C1135" r:id="rId16076" tooltip="Week 1: Bye" display="http://football6.myfantasyleague.com/2013/player?L=59380&amp;P=7848"/>
    <hyperlink ref="D1135" r:id="rId16077" display="http://football6.myfantasyleague.com/2013/player?L=59380&amp;P=7848&amp;YEAR=2012"/>
    <hyperlink ref="H1135" r:id="rId16078" display="http://football6.myfantasyleague.com/2013/detailed?L=59380&amp;W=3&amp;P=7848&amp;YEAR=2012"/>
    <hyperlink ref="I1135" r:id="rId16079" display="http://football6.myfantasyleague.com/2013/detailed?L=59380&amp;W=4&amp;P=7848&amp;YEAR=2012"/>
    <hyperlink ref="J1135" r:id="rId16080" display="http://football6.myfantasyleague.com/2013/detailed?L=59380&amp;W=5&amp;P=7848&amp;YEAR=2012"/>
    <hyperlink ref="N1135" r:id="rId16081" display="http://football6.myfantasyleague.com/2013/detailed?L=59380&amp;W=9&amp;P=7848&amp;YEAR=2012"/>
    <hyperlink ref="O1135" r:id="rId16082" display="http://football6.myfantasyleague.com/2013/detailed?L=59380&amp;W=10&amp;P=7848&amp;YEAR=2012"/>
    <hyperlink ref="P1135" r:id="rId16083" display="http://football6.myfantasyleague.com/2013/detailed?L=59380&amp;W=11&amp;P=7848&amp;YEAR=2012"/>
    <hyperlink ref="Q1135" r:id="rId16084" display="http://football6.myfantasyleague.com/2013/detailed?L=59380&amp;W=12&amp;P=7848&amp;YEAR=2012"/>
    <hyperlink ref="R1135" r:id="rId16085" display="http://football6.myfantasyleague.com/2013/detailed?L=59380&amp;W=13&amp;P=7848&amp;YEAR=2012"/>
    <hyperlink ref="S1135" r:id="rId16086" display="http://football6.myfantasyleague.com/2013/detailed?L=59380&amp;W=14&amp;P=7848&amp;YEAR=2012"/>
    <hyperlink ref="T1135" r:id="rId16087" display="http://football6.myfantasyleague.com/2013/detailed?L=59380&amp;W=15&amp;P=7848&amp;YEAR=2012"/>
    <hyperlink ref="U1135" r:id="rId16088" display="http://football6.myfantasyleague.com/2013/detailed?L=59380&amp;W=16&amp;P=7848&amp;YEAR=2012"/>
    <hyperlink ref="V1135" r:id="rId16089" display="http://football6.myfantasyleague.com/2013/detailed?L=59380&amp;W=17&amp;P=7848&amp;YEAR=2012"/>
    <hyperlink ref="C1136" r:id="rId16090" tooltip="Week 1: at Saints Sun 10:00 a.m. PT" display="http://football6.myfantasyleague.com/2013/player?L=59380&amp;P=9099"/>
    <hyperlink ref="D1136" r:id="rId16091" display="http://football6.myfantasyleague.com/2013/player?L=59380&amp;P=9099&amp;YEAR=2012"/>
    <hyperlink ref="F1136" r:id="rId16092" display="http://football6.myfantasyleague.com/2013/detailed?L=59380&amp;W=1&amp;P=9099&amp;YEAR=2012"/>
    <hyperlink ref="G1136" r:id="rId16093" display="http://football6.myfantasyleague.com/2013/detailed?L=59380&amp;W=2&amp;P=9099&amp;YEAR=2012"/>
    <hyperlink ref="H1136" r:id="rId16094" display="http://football6.myfantasyleague.com/2013/detailed?L=59380&amp;W=3&amp;P=9099&amp;YEAR=2012"/>
    <hyperlink ref="I1136" r:id="rId16095" display="http://football6.myfantasyleague.com/2013/detailed?L=59380&amp;W=4&amp;P=9099&amp;YEAR=2012"/>
    <hyperlink ref="J1136" r:id="rId16096" display="http://football6.myfantasyleague.com/2013/detailed?L=59380&amp;W=5&amp;P=9099&amp;YEAR=2012"/>
    <hyperlink ref="K1136" r:id="rId16097" display="http://football6.myfantasyleague.com/2013/detailed?L=59380&amp;W=6&amp;P=9099&amp;YEAR=2012"/>
    <hyperlink ref="M1136" r:id="rId16098" display="http://football6.myfantasyleague.com/2013/detailed?L=59380&amp;W=8&amp;P=9099&amp;YEAR=2012"/>
    <hyperlink ref="N1136" r:id="rId16099" display="http://football6.myfantasyleague.com/2013/detailed?L=59380&amp;W=9&amp;P=9099&amp;YEAR=2012"/>
    <hyperlink ref="O1136" r:id="rId16100" display="http://football6.myfantasyleague.com/2013/detailed?L=59380&amp;W=10&amp;P=9099&amp;YEAR=2012"/>
    <hyperlink ref="P1136" r:id="rId16101" display="http://football6.myfantasyleague.com/2013/detailed?L=59380&amp;W=11&amp;P=9099&amp;YEAR=2012"/>
    <hyperlink ref="Q1136" r:id="rId16102" display="http://football6.myfantasyleague.com/2013/detailed?L=59380&amp;W=12&amp;P=9099&amp;YEAR=2012"/>
    <hyperlink ref="R1136" r:id="rId16103" display="http://football6.myfantasyleague.com/2013/detailed?L=59380&amp;W=13&amp;P=9099&amp;YEAR=2012"/>
    <hyperlink ref="S1136" r:id="rId16104" display="http://football6.myfantasyleague.com/2013/detailed?L=59380&amp;W=14&amp;P=9099&amp;YEAR=2012"/>
    <hyperlink ref="T1136" r:id="rId16105" display="http://football6.myfantasyleague.com/2013/detailed?L=59380&amp;W=15&amp;P=9099&amp;YEAR=2012"/>
    <hyperlink ref="U1136" r:id="rId16106" display="http://football6.myfantasyleague.com/2013/detailed?L=59380&amp;W=16&amp;P=9099&amp;YEAR=2012"/>
    <hyperlink ref="V1136" r:id="rId16107" display="http://football6.myfantasyleague.com/2013/detailed?L=59380&amp;W=17&amp;P=9099&amp;YEAR=2012"/>
    <hyperlink ref="W1136" r:id="rId16108" tooltip="Franchise home page" display="http://football6.myfantasyleague.com/2013/options?L=59380&amp;F=0005&amp;O=07"/>
    <hyperlink ref="C1137" r:id="rId16109" tooltip="Week 1: at Redskins Mon 4:10 p.m. PT" display="http://football6.myfantasyleague.com/2013/player?L=59380&amp;P=8274"/>
    <hyperlink ref="D1137" r:id="rId16110" display="http://football6.myfantasyleague.com/2013/player?L=59380&amp;P=8274&amp;YEAR=2012"/>
    <hyperlink ref="F1137" r:id="rId16111" display="http://football6.myfantasyleague.com/2013/detailed?L=59380&amp;W=1&amp;P=8274&amp;YEAR=2012"/>
    <hyperlink ref="G1137" r:id="rId16112" display="http://football6.myfantasyleague.com/2013/detailed?L=59380&amp;W=2&amp;P=8274&amp;YEAR=2012"/>
    <hyperlink ref="H1137" r:id="rId16113" display="http://football6.myfantasyleague.com/2013/detailed?L=59380&amp;W=3&amp;P=8274&amp;YEAR=2012"/>
    <hyperlink ref="I1137" r:id="rId16114" display="http://football6.myfantasyleague.com/2013/detailed?L=59380&amp;W=4&amp;P=8274&amp;YEAR=2012"/>
    <hyperlink ref="J1137" r:id="rId16115" display="http://football6.myfantasyleague.com/2013/detailed?L=59380&amp;W=5&amp;P=8274&amp;YEAR=2012"/>
    <hyperlink ref="K1137" r:id="rId16116" display="http://football6.myfantasyleague.com/2013/detailed?L=59380&amp;W=6&amp;P=8274&amp;YEAR=2012"/>
    <hyperlink ref="M1137" r:id="rId16117" display="http://football6.myfantasyleague.com/2013/detailed?L=59380&amp;W=8&amp;P=8274&amp;YEAR=2012"/>
    <hyperlink ref="N1137" r:id="rId16118" display="http://football6.myfantasyleague.com/2013/detailed?L=59380&amp;W=9&amp;P=8274&amp;YEAR=2012"/>
    <hyperlink ref="O1137" r:id="rId16119" display="http://football6.myfantasyleague.com/2013/detailed?L=59380&amp;W=10&amp;P=8274&amp;YEAR=2012"/>
    <hyperlink ref="P1137" r:id="rId16120" display="http://football6.myfantasyleague.com/2013/detailed?L=59380&amp;W=11&amp;P=8274&amp;YEAR=2012"/>
    <hyperlink ref="Q1137" r:id="rId16121" display="http://football6.myfantasyleague.com/2013/detailed?L=59380&amp;W=12&amp;P=8274&amp;YEAR=2012"/>
    <hyperlink ref="R1137" r:id="rId16122" display="http://football6.myfantasyleague.com/2013/detailed?L=59380&amp;W=13&amp;P=8274&amp;YEAR=2012"/>
    <hyperlink ref="S1137" r:id="rId16123" display="http://football6.myfantasyleague.com/2013/detailed?L=59380&amp;W=14&amp;P=8274&amp;YEAR=2012"/>
    <hyperlink ref="T1137" r:id="rId16124" display="http://football6.myfantasyleague.com/2013/detailed?L=59380&amp;W=15&amp;P=8274&amp;YEAR=2012"/>
    <hyperlink ref="U1137" r:id="rId16125" display="http://football6.myfantasyleague.com/2013/detailed?L=59380&amp;W=16&amp;P=8274&amp;YEAR=2012"/>
    <hyperlink ref="V1137" r:id="rId16126" display="http://football6.myfantasyleague.com/2013/detailed?L=59380&amp;W=17&amp;P=8274&amp;YEAR=2012"/>
    <hyperlink ref="W1137" r:id="rId16127" tooltip="Franchise home page" display="http://football6.myfantasyleague.com/2013/options?L=59380&amp;F=0010&amp;O=07"/>
    <hyperlink ref="C1138" r:id="rId16128" tooltip="Week 1: Bye" display="http://football6.myfantasyleague.com/2013/player?L=59380&amp;P=10491"/>
    <hyperlink ref="D1138" r:id="rId16129" display="http://football6.myfantasyleague.com/2013/player?L=59380&amp;P=10491&amp;YEAR=2012"/>
    <hyperlink ref="F1138" r:id="rId16130" display="http://football6.myfantasyleague.com/2013/detailed?L=59380&amp;W=1&amp;P=10491&amp;YEAR=2012"/>
    <hyperlink ref="G1138" r:id="rId16131" display="http://football6.myfantasyleague.com/2013/detailed?L=59380&amp;W=2&amp;P=10491&amp;YEAR=2012"/>
    <hyperlink ref="H1138" r:id="rId16132" display="http://football6.myfantasyleague.com/2013/detailed?L=59380&amp;W=3&amp;P=10491&amp;YEAR=2012"/>
    <hyperlink ref="I1138" r:id="rId16133" display="http://football6.myfantasyleague.com/2013/detailed?L=59380&amp;W=4&amp;P=10491&amp;YEAR=2012"/>
    <hyperlink ref="J1138" r:id="rId16134" display="http://football6.myfantasyleague.com/2013/detailed?L=59380&amp;W=5&amp;P=10491&amp;YEAR=2012"/>
    <hyperlink ref="K1138" r:id="rId16135" display="http://football6.myfantasyleague.com/2013/detailed?L=59380&amp;W=6&amp;P=10491&amp;YEAR=2012"/>
    <hyperlink ref="C1139" r:id="rId16136" tooltip="Week 1: at Redskins Mon 4:10 p.m. PT" display="http://football6.myfantasyleague.com/2013/player?L=59380&amp;P=10360"/>
    <hyperlink ref="D1139" r:id="rId16137" display="http://football6.myfantasyleague.com/2013/player?L=59380&amp;P=10360&amp;YEAR=2012"/>
    <hyperlink ref="P1139" r:id="rId16138" display="http://football6.myfantasyleague.com/2013/detailed?L=59380&amp;W=11&amp;P=10360&amp;YEAR=2012"/>
    <hyperlink ref="C1140" r:id="rId16139" tooltip="Week 1: at Saints Sun 10:00 a.m. PT" display="http://football6.myfantasyleague.com/2013/player?L=59380&amp;P=7048"/>
    <hyperlink ref="D1140" r:id="rId16140" display="http://football6.myfantasyleague.com/2013/player?L=59380&amp;P=7048&amp;YEAR=2012"/>
    <hyperlink ref="F1140" r:id="rId16141" display="http://football6.myfantasyleague.com/2013/detailed?L=59380&amp;W=1&amp;P=7048&amp;YEAR=2012"/>
    <hyperlink ref="G1140" r:id="rId16142" display="http://football6.myfantasyleague.com/2013/detailed?L=59380&amp;W=2&amp;P=7048&amp;YEAR=2012"/>
    <hyperlink ref="H1140" r:id="rId16143" display="http://football6.myfantasyleague.com/2013/detailed?L=59380&amp;W=3&amp;P=7048&amp;YEAR=2012"/>
    <hyperlink ref="I1140" r:id="rId16144" display="http://football6.myfantasyleague.com/2013/detailed?L=59380&amp;W=4&amp;P=7048&amp;YEAR=2012"/>
    <hyperlink ref="J1140" r:id="rId16145" display="http://football6.myfantasyleague.com/2013/detailed?L=59380&amp;W=5&amp;P=7048&amp;YEAR=2012"/>
    <hyperlink ref="K1140" r:id="rId16146" display="http://football6.myfantasyleague.com/2013/detailed?L=59380&amp;W=6&amp;P=7048&amp;YEAR=2012"/>
    <hyperlink ref="M1140" r:id="rId16147" display="http://football6.myfantasyleague.com/2013/detailed?L=59380&amp;W=8&amp;P=7048&amp;YEAR=2012"/>
    <hyperlink ref="N1140" r:id="rId16148" display="http://football6.myfantasyleague.com/2013/detailed?L=59380&amp;W=9&amp;P=7048&amp;YEAR=2012"/>
    <hyperlink ref="O1140" r:id="rId16149" display="http://football6.myfantasyleague.com/2013/detailed?L=59380&amp;W=10&amp;P=7048&amp;YEAR=2012"/>
    <hyperlink ref="P1140" r:id="rId16150" display="http://football6.myfantasyleague.com/2013/detailed?L=59380&amp;W=11&amp;P=7048&amp;YEAR=2012"/>
    <hyperlink ref="Q1140" r:id="rId16151" display="http://football6.myfantasyleague.com/2013/detailed?L=59380&amp;W=12&amp;P=7048&amp;YEAR=2012"/>
    <hyperlink ref="R1140" r:id="rId16152" display="http://football6.myfantasyleague.com/2013/detailed?L=59380&amp;W=13&amp;P=7048&amp;YEAR=2012"/>
    <hyperlink ref="T1140" r:id="rId16153" display="http://football6.myfantasyleague.com/2013/detailed?L=59380&amp;W=15&amp;P=7048&amp;YEAR=2012"/>
    <hyperlink ref="U1140" r:id="rId16154" display="http://football6.myfantasyleague.com/2013/detailed?L=59380&amp;W=16&amp;P=7048&amp;YEAR=2012"/>
    <hyperlink ref="V1140" r:id="rId16155" display="http://football6.myfantasyleague.com/2013/detailed?L=59380&amp;W=17&amp;P=7048&amp;YEAR=2012"/>
    <hyperlink ref="C1141" r:id="rId16156" tooltip="Week 1: vs Buccaneers Sun 10:00 a.m. PT" display="http://football6.myfantasyleague.com/2013/player?L=59380&amp;P=9429"/>
    <hyperlink ref="D1141" r:id="rId16157" display="http://football6.myfantasyleague.com/2013/player?L=59380&amp;P=9429&amp;YEAR=2012"/>
    <hyperlink ref="F1141" r:id="rId16158" display="http://football6.myfantasyleague.com/2013/detailed?L=59380&amp;W=1&amp;P=9429&amp;YEAR=2012"/>
    <hyperlink ref="G1141" r:id="rId16159" display="http://football6.myfantasyleague.com/2013/detailed?L=59380&amp;W=2&amp;P=9429&amp;YEAR=2012"/>
    <hyperlink ref="H1141" r:id="rId16160" display="http://football6.myfantasyleague.com/2013/detailed?L=59380&amp;W=3&amp;P=9429&amp;YEAR=2012"/>
    <hyperlink ref="I1141" r:id="rId16161" display="http://football6.myfantasyleague.com/2013/detailed?L=59380&amp;W=4&amp;P=9429&amp;YEAR=2012"/>
    <hyperlink ref="J1141" r:id="rId16162" display="http://football6.myfantasyleague.com/2013/detailed?L=59380&amp;W=5&amp;P=9429&amp;YEAR=2012"/>
    <hyperlink ref="K1141" r:id="rId16163" display="http://football6.myfantasyleague.com/2013/detailed?L=59380&amp;W=6&amp;P=9429&amp;YEAR=2012"/>
    <hyperlink ref="L1141" r:id="rId16164" display="http://football6.myfantasyleague.com/2013/detailed?L=59380&amp;W=7&amp;P=9429&amp;YEAR=2012"/>
    <hyperlink ref="M1141" r:id="rId16165" display="http://football6.myfantasyleague.com/2013/detailed?L=59380&amp;W=8&amp;P=9429&amp;YEAR=2012"/>
    <hyperlink ref="O1141" r:id="rId16166" display="http://football6.myfantasyleague.com/2013/detailed?L=59380&amp;W=10&amp;P=9429&amp;YEAR=2012"/>
    <hyperlink ref="P1141" r:id="rId16167" display="http://football6.myfantasyleague.com/2013/detailed?L=59380&amp;W=11&amp;P=9429&amp;YEAR=2012"/>
    <hyperlink ref="Q1141" r:id="rId16168" display="http://football6.myfantasyleague.com/2013/detailed?L=59380&amp;W=12&amp;P=9429&amp;YEAR=2012"/>
    <hyperlink ref="R1141" r:id="rId16169" display="http://football6.myfantasyleague.com/2013/detailed?L=59380&amp;W=13&amp;P=9429&amp;YEAR=2012"/>
    <hyperlink ref="S1141" r:id="rId16170" display="http://football6.myfantasyleague.com/2013/detailed?L=59380&amp;W=14&amp;P=9429&amp;YEAR=2012"/>
    <hyperlink ref="T1141" r:id="rId16171" display="http://football6.myfantasyleague.com/2013/detailed?L=59380&amp;W=15&amp;P=9429&amp;YEAR=2012"/>
    <hyperlink ref="V1141" r:id="rId16172" display="http://football6.myfantasyleague.com/2013/detailed?L=59380&amp;W=17&amp;P=9429&amp;YEAR=2012"/>
    <hyperlink ref="C1142" r:id="rId16173" tooltip="Week 1: vs Titans Sun 10:00 a.m. PT" display="http://football6.myfantasyleague.com/2013/player?L=59380&amp;P=9918"/>
    <hyperlink ref="D1142" r:id="rId16174" display="http://football6.myfantasyleague.com/2013/player?L=59380&amp;P=9918&amp;YEAR=2012"/>
    <hyperlink ref="F1142" r:id="rId16175" display="http://football6.myfantasyleague.com/2013/detailed?L=59380&amp;W=1&amp;P=9918&amp;YEAR=2012"/>
    <hyperlink ref="G1142" r:id="rId16176" display="http://football6.myfantasyleague.com/2013/detailed?L=59380&amp;W=2&amp;P=9918&amp;YEAR=2012"/>
    <hyperlink ref="H1142" r:id="rId16177" display="http://football6.myfantasyleague.com/2013/detailed?L=59380&amp;W=3&amp;P=9918&amp;YEAR=2012"/>
    <hyperlink ref="J1142" r:id="rId16178" display="http://football6.myfantasyleague.com/2013/detailed?L=59380&amp;W=5&amp;P=9918&amp;YEAR=2012"/>
    <hyperlink ref="K1142" r:id="rId16179" display="http://football6.myfantasyleague.com/2013/detailed?L=59380&amp;W=6&amp;P=9918&amp;YEAR=2012"/>
    <hyperlink ref="L1142" r:id="rId16180" display="http://football6.myfantasyleague.com/2013/detailed?L=59380&amp;W=7&amp;P=9918&amp;YEAR=2012"/>
    <hyperlink ref="M1142" r:id="rId16181" display="http://football6.myfantasyleague.com/2013/detailed?L=59380&amp;W=8&amp;P=9918&amp;YEAR=2012"/>
    <hyperlink ref="N1142" r:id="rId16182" display="http://football6.myfantasyleague.com/2013/detailed?L=59380&amp;W=9&amp;P=9918&amp;YEAR=2012"/>
    <hyperlink ref="O1142" r:id="rId16183" display="http://football6.myfantasyleague.com/2013/detailed?L=59380&amp;W=10&amp;P=9918&amp;YEAR=2012"/>
    <hyperlink ref="P1142" r:id="rId16184" display="http://football6.myfantasyleague.com/2013/detailed?L=59380&amp;W=11&amp;P=9918&amp;YEAR=2012"/>
    <hyperlink ref="Q1142" r:id="rId16185" display="http://football6.myfantasyleague.com/2013/detailed?L=59380&amp;W=12&amp;P=9918&amp;YEAR=2012"/>
    <hyperlink ref="R1142" r:id="rId16186" display="http://football6.myfantasyleague.com/2013/detailed?L=59380&amp;W=13&amp;P=9918&amp;YEAR=2012"/>
    <hyperlink ref="S1142" r:id="rId16187" display="http://football6.myfantasyleague.com/2013/detailed?L=59380&amp;W=14&amp;P=9918&amp;YEAR=2012"/>
    <hyperlink ref="T1142" r:id="rId16188" display="http://football6.myfantasyleague.com/2013/detailed?L=59380&amp;W=15&amp;P=9918&amp;YEAR=2012"/>
    <hyperlink ref="U1142" r:id="rId16189" display="http://football6.myfantasyleague.com/2013/detailed?L=59380&amp;W=16&amp;P=9918&amp;YEAR=2012"/>
    <hyperlink ref="V1142" r:id="rId16190" display="http://football6.myfantasyleague.com/2013/detailed?L=59380&amp;W=17&amp;P=9918&amp;YEAR=2012"/>
    <hyperlink ref="W1142" r:id="rId16191" tooltip="Franchise home page" display="http://football6.myfantasyleague.com/2013/options?L=59380&amp;F=0010&amp;O=07"/>
    <hyperlink ref="C1143" r:id="rId16192" tooltip="Week 1: Bye" display="http://football6.myfantasyleague.com/2013/player?L=59380&amp;P=7945"/>
    <hyperlink ref="D1143" r:id="rId16193" display="http://football6.myfantasyleague.com/2013/player?L=59380&amp;P=7945&amp;YEAR=2012"/>
    <hyperlink ref="F1143" r:id="rId16194" display="http://football6.myfantasyleague.com/2013/detailed?L=59380&amp;W=1&amp;P=7945&amp;YEAR=2012"/>
    <hyperlink ref="G1143" r:id="rId16195" display="http://football6.myfantasyleague.com/2013/detailed?L=59380&amp;W=2&amp;P=7945&amp;YEAR=2012"/>
    <hyperlink ref="H1143" r:id="rId16196" display="http://football6.myfantasyleague.com/2013/detailed?L=59380&amp;W=3&amp;P=7945&amp;YEAR=2012"/>
    <hyperlink ref="I1143" r:id="rId16197" display="http://football6.myfantasyleague.com/2013/detailed?L=59380&amp;W=4&amp;P=7945&amp;YEAR=2012"/>
    <hyperlink ref="J1143" r:id="rId16198" display="http://football6.myfantasyleague.com/2013/detailed?L=59380&amp;W=5&amp;P=7945&amp;YEAR=2012"/>
    <hyperlink ref="K1143" r:id="rId16199" display="http://football6.myfantasyleague.com/2013/detailed?L=59380&amp;W=6&amp;P=7945&amp;YEAR=2012"/>
    <hyperlink ref="L1143" r:id="rId16200" display="http://football6.myfantasyleague.com/2013/detailed?L=59380&amp;W=7&amp;P=7945&amp;YEAR=2012"/>
    <hyperlink ref="M1143" r:id="rId16201" display="http://football6.myfantasyleague.com/2013/detailed?L=59380&amp;W=8&amp;P=7945&amp;YEAR=2012"/>
    <hyperlink ref="N1143" r:id="rId16202" display="http://football6.myfantasyleague.com/2013/detailed?L=59380&amp;W=9&amp;P=7945&amp;YEAR=2012"/>
    <hyperlink ref="P1143" r:id="rId16203" display="http://football6.myfantasyleague.com/2013/detailed?L=59380&amp;W=11&amp;P=7945&amp;YEAR=2012"/>
    <hyperlink ref="Q1143" r:id="rId16204" display="http://football6.myfantasyleague.com/2013/detailed?L=59380&amp;W=12&amp;P=7945&amp;YEAR=2012"/>
    <hyperlink ref="R1143" r:id="rId16205" display="http://football6.myfantasyleague.com/2013/detailed?L=59380&amp;W=13&amp;P=7945&amp;YEAR=2012"/>
    <hyperlink ref="S1143" r:id="rId16206" display="http://football6.myfantasyleague.com/2013/detailed?L=59380&amp;W=14&amp;P=7945&amp;YEAR=2012"/>
    <hyperlink ref="U1143" r:id="rId16207" display="http://football6.myfantasyleague.com/2013/detailed?L=59380&amp;W=16&amp;P=7945&amp;YEAR=2012"/>
    <hyperlink ref="V1143" r:id="rId16208" display="http://football6.myfantasyleague.com/2013/detailed?L=59380&amp;W=17&amp;P=7945&amp;YEAR=2012"/>
    <hyperlink ref="C1144" r:id="rId16209" tooltip="Week 1: at Lions Sun 10:00 a.m. PT" display="http://football6.myfantasyleague.com/2013/player?L=59380&amp;P=9661"/>
    <hyperlink ref="D1144" r:id="rId16210" display="http://football6.myfantasyleague.com/2013/player?L=59380&amp;P=9661&amp;YEAR=2012"/>
    <hyperlink ref="F1144" r:id="rId16211" display="http://football6.myfantasyleague.com/2013/detailed?L=59380&amp;W=1&amp;P=9661&amp;YEAR=2012"/>
    <hyperlink ref="G1144" r:id="rId16212" display="http://football6.myfantasyleague.com/2013/detailed?L=59380&amp;W=2&amp;P=9661&amp;YEAR=2012"/>
    <hyperlink ref="H1144" r:id="rId16213" display="http://football6.myfantasyleague.com/2013/detailed?L=59380&amp;W=3&amp;P=9661&amp;YEAR=2012"/>
    <hyperlink ref="I1144" r:id="rId16214" display="http://football6.myfantasyleague.com/2013/detailed?L=59380&amp;W=4&amp;P=9661&amp;YEAR=2012"/>
    <hyperlink ref="J1144" r:id="rId16215" display="http://football6.myfantasyleague.com/2013/detailed?L=59380&amp;W=5&amp;P=9661&amp;YEAR=2012"/>
    <hyperlink ref="K1144" r:id="rId16216" display="http://football6.myfantasyleague.com/2013/detailed?L=59380&amp;W=6&amp;P=9661&amp;YEAR=2012"/>
    <hyperlink ref="L1144" r:id="rId16217" display="http://football6.myfantasyleague.com/2013/detailed?L=59380&amp;W=7&amp;P=9661&amp;YEAR=2012"/>
    <hyperlink ref="M1144" r:id="rId16218" display="http://football6.myfantasyleague.com/2013/detailed?L=59380&amp;W=8&amp;P=9661&amp;YEAR=2012"/>
    <hyperlink ref="N1144" r:id="rId16219" display="http://football6.myfantasyleague.com/2013/detailed?L=59380&amp;W=9&amp;P=9661&amp;YEAR=2012"/>
    <hyperlink ref="O1144" r:id="rId16220" display="http://football6.myfantasyleague.com/2013/detailed?L=59380&amp;W=10&amp;P=9661&amp;YEAR=2012"/>
    <hyperlink ref="Q1144" r:id="rId16221" display="http://football6.myfantasyleague.com/2013/detailed?L=59380&amp;W=12&amp;P=9661&amp;YEAR=2012"/>
    <hyperlink ref="R1144" r:id="rId16222" display="http://football6.myfantasyleague.com/2013/detailed?L=59380&amp;W=13&amp;P=9661&amp;YEAR=2012"/>
    <hyperlink ref="S1144" r:id="rId16223" display="http://football6.myfantasyleague.com/2013/detailed?L=59380&amp;W=14&amp;P=9661&amp;YEAR=2012"/>
    <hyperlink ref="T1144" r:id="rId16224" display="http://football6.myfantasyleague.com/2013/detailed?L=59380&amp;W=15&amp;P=9661&amp;YEAR=2012"/>
    <hyperlink ref="U1144" r:id="rId16225" display="http://football6.myfantasyleague.com/2013/detailed?L=59380&amp;W=16&amp;P=9661&amp;YEAR=2012"/>
    <hyperlink ref="V1144" r:id="rId16226" display="http://football6.myfantasyleague.com/2013/detailed?L=59380&amp;W=17&amp;P=9661&amp;YEAR=2012"/>
    <hyperlink ref="C1145" r:id="rId16227" tooltip="Week 1: at Bears Sun 10:00 a.m. PT" display="http://football6.myfantasyleague.com/2013/player?L=59380&amp;P=10723"/>
    <hyperlink ref="D1145" r:id="rId16228" display="http://football6.myfantasyleague.com/2013/player?L=59380&amp;P=10723&amp;YEAR=2012"/>
    <hyperlink ref="H1145" r:id="rId16229" display="http://football6.myfantasyleague.com/2013/detailed?L=59380&amp;W=3&amp;P=10723&amp;YEAR=2012"/>
    <hyperlink ref="I1145" r:id="rId16230" display="http://football6.myfantasyleague.com/2013/detailed?L=59380&amp;W=4&amp;P=10723&amp;YEAR=2012"/>
    <hyperlink ref="J1145" r:id="rId16231" display="http://football6.myfantasyleague.com/2013/detailed?L=59380&amp;W=5&amp;P=10723&amp;YEAR=2012"/>
    <hyperlink ref="L1145" r:id="rId16232" display="http://football6.myfantasyleague.com/2013/detailed?L=59380&amp;W=7&amp;P=10723&amp;YEAR=2012"/>
    <hyperlink ref="N1145" r:id="rId16233" display="http://football6.myfantasyleague.com/2013/detailed?L=59380&amp;W=9&amp;P=10723&amp;YEAR=2012"/>
    <hyperlink ref="O1145" r:id="rId16234" display="http://football6.myfantasyleague.com/2013/detailed?L=59380&amp;W=10&amp;P=10723&amp;YEAR=2012"/>
    <hyperlink ref="P1145" r:id="rId16235" display="http://football6.myfantasyleague.com/2013/detailed?L=59380&amp;W=11&amp;P=10723&amp;YEAR=2012"/>
    <hyperlink ref="Q1145" r:id="rId16236" display="http://football6.myfantasyleague.com/2013/detailed?L=59380&amp;W=12&amp;P=10723&amp;YEAR=2012"/>
    <hyperlink ref="W1145" r:id="rId16237" tooltip="Franchise home page" display="http://football6.myfantasyleague.com/2013/options?L=59380&amp;F=0010&amp;O=07"/>
    <hyperlink ref="C1146" r:id="rId16238" tooltip="Week 1: at Bears Sun 10:00 a.m. PT" display="http://football6.myfantasyleague.com/2013/player?L=59380&amp;P=10497"/>
    <hyperlink ref="D1146" r:id="rId16239" display="http://football6.myfantasyleague.com/2013/player?L=59380&amp;P=10497&amp;YEAR=2012"/>
    <hyperlink ref="I1146" r:id="rId16240" display="http://football6.myfantasyleague.com/2013/detailed?L=59380&amp;W=4&amp;P=10497&amp;YEAR=2012"/>
    <hyperlink ref="J1146" r:id="rId16241" display="http://football6.myfantasyleague.com/2013/detailed?L=59380&amp;W=5&amp;P=10497&amp;YEAR=2012"/>
    <hyperlink ref="L1146" r:id="rId16242" display="http://football6.myfantasyleague.com/2013/detailed?L=59380&amp;W=7&amp;P=10497&amp;YEAR=2012"/>
    <hyperlink ref="R1146" r:id="rId16243" display="http://football6.myfantasyleague.com/2013/detailed?L=59380&amp;W=13&amp;P=10497&amp;YEAR=2012"/>
    <hyperlink ref="C1147" r:id="rId16244" tooltip="Week 1: vs Buccaneers Sun 10:00 a.m. PT" display="http://football6.myfantasyleague.com/2013/player?L=59380&amp;P=9849"/>
    <hyperlink ref="D1147" r:id="rId16245" display="http://football6.myfantasyleague.com/2013/player?L=59380&amp;P=9849&amp;YEAR=2012"/>
    <hyperlink ref="O1147" r:id="rId16246" display="http://football6.myfantasyleague.com/2013/detailed?L=59380&amp;W=10&amp;P=9849&amp;YEAR=2012"/>
    <hyperlink ref="P1147" r:id="rId16247" display="http://football6.myfantasyleague.com/2013/detailed?L=59380&amp;W=11&amp;P=9849&amp;YEAR=2012"/>
    <hyperlink ref="Q1147" r:id="rId16248" display="http://football6.myfantasyleague.com/2013/detailed?L=59380&amp;W=12&amp;P=9849&amp;YEAR=2012"/>
    <hyperlink ref="V1147" r:id="rId16249" display="http://football6.myfantasyleague.com/2013/detailed?L=59380&amp;W=17&amp;P=9849&amp;YEAR=2012"/>
    <hyperlink ref="C1148" r:id="rId16250" tooltip="Week 1: at Cowboys Sun 5:30 p.m. PT" display="http://football6.myfantasyleague.com/2013/player?L=59380&amp;P=10428"/>
    <hyperlink ref="D1148" r:id="rId16251" display="http://football6.myfantasyleague.com/2013/player?L=59380&amp;P=10428&amp;YEAR=2012"/>
    <hyperlink ref="K1148" r:id="rId16252" display="http://football6.myfantasyleague.com/2013/detailed?L=59380&amp;W=6&amp;P=10428&amp;YEAR=2012"/>
    <hyperlink ref="L1148" r:id="rId16253" display="http://football6.myfantasyleague.com/2013/detailed?L=59380&amp;W=7&amp;P=10428&amp;YEAR=2012"/>
    <hyperlink ref="M1148" r:id="rId16254" display="http://football6.myfantasyleague.com/2013/detailed?L=59380&amp;W=8&amp;P=10428&amp;YEAR=2012"/>
    <hyperlink ref="N1148" r:id="rId16255" display="http://football6.myfantasyleague.com/2013/detailed?L=59380&amp;W=9&amp;P=10428&amp;YEAR=2012"/>
    <hyperlink ref="O1148" r:id="rId16256" display="http://football6.myfantasyleague.com/2013/detailed?L=59380&amp;W=10&amp;P=10428&amp;YEAR=2012"/>
    <hyperlink ref="Q1148" r:id="rId16257" display="http://football6.myfantasyleague.com/2013/detailed?L=59380&amp;W=12&amp;P=10428&amp;YEAR=2012"/>
    <hyperlink ref="R1148" r:id="rId16258" display="http://football6.myfantasyleague.com/2013/detailed?L=59380&amp;W=13&amp;P=10428&amp;YEAR=2012"/>
    <hyperlink ref="C1149" r:id="rId16259" tooltip="Week 1: Bye" display="http://football6.myfantasyleague.com/2013/player?L=59380&amp;P=10480"/>
    <hyperlink ref="D1149" r:id="rId16260" display="http://football6.myfantasyleague.com/2013/player?L=59380&amp;P=10480&amp;YEAR=2012"/>
    <hyperlink ref="L1149" r:id="rId16261" display="http://football6.myfantasyleague.com/2013/detailed?L=59380&amp;W=7&amp;P=10480&amp;YEAR=2012"/>
    <hyperlink ref="M1149" r:id="rId16262" display="http://football6.myfantasyleague.com/2013/detailed?L=59380&amp;W=8&amp;P=10480&amp;YEAR=2012"/>
    <hyperlink ref="N1149" r:id="rId16263" display="http://football6.myfantasyleague.com/2013/detailed?L=59380&amp;W=9&amp;P=10480&amp;YEAR=2012"/>
    <hyperlink ref="O1149" r:id="rId16264" display="http://football6.myfantasyleague.com/2013/detailed?L=59380&amp;W=10&amp;P=10480&amp;YEAR=2012"/>
    <hyperlink ref="P1149" r:id="rId16265" display="http://football6.myfantasyleague.com/2013/detailed?L=59380&amp;W=11&amp;P=10480&amp;YEAR=2012"/>
    <hyperlink ref="Q1149" r:id="rId16266" display="http://football6.myfantasyleague.com/2013/detailed?L=59380&amp;W=12&amp;P=10480&amp;YEAR=2012"/>
    <hyperlink ref="R1149" r:id="rId16267" display="http://football6.myfantasyleague.com/2013/detailed?L=59380&amp;W=13&amp;P=10480&amp;YEAR=2012"/>
    <hyperlink ref="S1149" r:id="rId16268" display="http://football6.myfantasyleague.com/2013/detailed?L=59380&amp;W=14&amp;P=10480&amp;YEAR=2012"/>
    <hyperlink ref="T1149" r:id="rId16269" display="http://football6.myfantasyleague.com/2013/detailed?L=59380&amp;W=15&amp;P=10480&amp;YEAR=2012"/>
    <hyperlink ref="U1149" r:id="rId16270" display="http://football6.myfantasyleague.com/2013/detailed?L=59380&amp;W=16&amp;P=10480&amp;YEAR=2012"/>
    <hyperlink ref="V1149" r:id="rId16271" display="http://football6.myfantasyleague.com/2013/detailed?L=59380&amp;W=17&amp;P=10480&amp;YEAR=2012"/>
    <hyperlink ref="C1150" r:id="rId16272" tooltip="Week 1: vs Giants Sun 5:30 p.m. PT" display="http://football6.myfantasyleague.com/2013/player?L=59380&amp;P=9191"/>
    <hyperlink ref="D1150" r:id="rId16273" display="http://football6.myfantasyleague.com/2013/player?L=59380&amp;P=9191&amp;YEAR=2012"/>
    <hyperlink ref="F1150" r:id="rId16274" display="http://football6.myfantasyleague.com/2013/detailed?L=59380&amp;W=1&amp;P=9191&amp;YEAR=2012"/>
    <hyperlink ref="G1150" r:id="rId16275" display="http://football6.myfantasyleague.com/2013/detailed?L=59380&amp;W=2&amp;P=9191&amp;YEAR=2012"/>
    <hyperlink ref="H1150" r:id="rId16276" display="http://football6.myfantasyleague.com/2013/detailed?L=59380&amp;W=3&amp;P=9191&amp;YEAR=2012"/>
    <hyperlink ref="I1150" r:id="rId16277" display="http://football6.myfantasyleague.com/2013/detailed?L=59380&amp;W=4&amp;P=9191&amp;YEAR=2012"/>
    <hyperlink ref="K1150" r:id="rId16278" display="http://football6.myfantasyleague.com/2013/detailed?L=59380&amp;W=6&amp;P=9191&amp;YEAR=2012"/>
    <hyperlink ref="L1150" r:id="rId16279" display="http://football6.myfantasyleague.com/2013/detailed?L=59380&amp;W=7&amp;P=9191&amp;YEAR=2012"/>
    <hyperlink ref="M1150" r:id="rId16280" display="http://football6.myfantasyleague.com/2013/detailed?L=59380&amp;W=8&amp;P=9191&amp;YEAR=2012"/>
    <hyperlink ref="N1150" r:id="rId16281" display="http://football6.myfantasyleague.com/2013/detailed?L=59380&amp;W=9&amp;P=9191&amp;YEAR=2012"/>
    <hyperlink ref="O1150" r:id="rId16282" display="http://football6.myfantasyleague.com/2013/detailed?L=59380&amp;W=10&amp;P=9191&amp;YEAR=2012"/>
    <hyperlink ref="P1150" r:id="rId16283" display="http://football6.myfantasyleague.com/2013/detailed?L=59380&amp;W=11&amp;P=9191&amp;YEAR=2012"/>
    <hyperlink ref="Q1150" r:id="rId16284" display="http://football6.myfantasyleague.com/2013/detailed?L=59380&amp;W=12&amp;P=9191&amp;YEAR=2012"/>
    <hyperlink ref="C1151" r:id="rId16285" tooltip="Week 1: Bye" display="http://football6.myfantasyleague.com/2013/player?L=59380&amp;P=9788"/>
    <hyperlink ref="D1151" r:id="rId16286" display="http://football6.myfantasyleague.com/2013/player?L=59380&amp;P=9788&amp;YEAR=2012"/>
    <hyperlink ref="T1151" r:id="rId16287" display="http://football6.myfantasyleague.com/2013/detailed?L=59380&amp;W=15&amp;P=9788&amp;YEAR=2012"/>
    <hyperlink ref="U1151" r:id="rId16288" display="http://football6.myfantasyleague.com/2013/detailed?L=59380&amp;W=16&amp;P=9788&amp;YEAR=2012"/>
    <hyperlink ref="V1151" r:id="rId16289" display="http://football6.myfantasyleague.com/2013/detailed?L=59380&amp;W=17&amp;P=9788&amp;YEAR=2012"/>
    <hyperlink ref="C1152" r:id="rId16290" tooltip="Week 1: at Chargers Mon 7:20 p.m. PT" display="http://football6.myfantasyleague.com/2013/player?L=59380&amp;P=7480"/>
    <hyperlink ref="D1152" r:id="rId16291" display="http://football6.myfantasyleague.com/2013/player?L=59380&amp;P=7480&amp;YEAR=2012"/>
    <hyperlink ref="F1152" r:id="rId16292" display="http://football6.myfantasyleague.com/2013/detailed?L=59380&amp;W=1&amp;P=7480&amp;YEAR=2012"/>
    <hyperlink ref="G1152" r:id="rId16293" display="http://football6.myfantasyleague.com/2013/detailed?L=59380&amp;W=2&amp;P=7480&amp;YEAR=2012"/>
    <hyperlink ref="H1152" r:id="rId16294" display="http://football6.myfantasyleague.com/2013/detailed?L=59380&amp;W=3&amp;P=7480&amp;YEAR=2012"/>
    <hyperlink ref="I1152" r:id="rId16295" display="http://football6.myfantasyleague.com/2013/detailed?L=59380&amp;W=4&amp;P=7480&amp;YEAR=2012"/>
    <hyperlink ref="J1152" r:id="rId16296" display="http://football6.myfantasyleague.com/2013/detailed?L=59380&amp;W=5&amp;P=7480&amp;YEAR=2012"/>
    <hyperlink ref="K1152" r:id="rId16297" display="http://football6.myfantasyleague.com/2013/detailed?L=59380&amp;W=6&amp;P=7480&amp;YEAR=2012"/>
    <hyperlink ref="L1152" r:id="rId16298" display="http://football6.myfantasyleague.com/2013/detailed?L=59380&amp;W=7&amp;P=7480&amp;YEAR=2012"/>
    <hyperlink ref="N1152" r:id="rId16299" display="http://football6.myfantasyleague.com/2013/detailed?L=59380&amp;W=9&amp;P=7480&amp;YEAR=2012"/>
    <hyperlink ref="O1152" r:id="rId16300" display="http://football6.myfantasyleague.com/2013/detailed?L=59380&amp;W=10&amp;P=7480&amp;YEAR=2012"/>
    <hyperlink ref="P1152" r:id="rId16301" display="http://football6.myfantasyleague.com/2013/detailed?L=59380&amp;W=11&amp;P=7480&amp;YEAR=2012"/>
    <hyperlink ref="Q1152" r:id="rId16302" display="http://football6.myfantasyleague.com/2013/detailed?L=59380&amp;W=12&amp;P=7480&amp;YEAR=2012"/>
    <hyperlink ref="R1152" r:id="rId16303" display="http://football6.myfantasyleague.com/2013/detailed?L=59380&amp;W=13&amp;P=7480&amp;YEAR=2012"/>
    <hyperlink ref="S1152" r:id="rId16304" display="http://football6.myfantasyleague.com/2013/detailed?L=59380&amp;W=14&amp;P=7480&amp;YEAR=2012"/>
    <hyperlink ref="T1152" r:id="rId16305" display="http://football6.myfantasyleague.com/2013/detailed?L=59380&amp;W=15&amp;P=7480&amp;YEAR=2012"/>
    <hyperlink ref="U1152" r:id="rId16306" display="http://football6.myfantasyleague.com/2013/detailed?L=59380&amp;W=16&amp;P=7480&amp;YEAR=2012"/>
    <hyperlink ref="V1152" r:id="rId16307" display="http://football6.myfantasyleague.com/2013/detailed?L=59380&amp;W=17&amp;P=7480&amp;YEAR=2012"/>
    <hyperlink ref="W1152" r:id="rId16308" tooltip="Franchise home page" display="http://football6.myfantasyleague.com/2013/options?L=59380&amp;F=0001&amp;O=07"/>
    <hyperlink ref="C1153" r:id="rId16309" tooltip="Week 1: vs Vikings Sun 10:00 a.m. PT" display="http://football6.myfantasyleague.com/2013/player?L=59380&amp;P=8302"/>
    <hyperlink ref="D1153" r:id="rId16310" display="http://football6.myfantasyleague.com/2013/player?L=59380&amp;P=8302&amp;YEAR=2012"/>
    <hyperlink ref="F1153" r:id="rId16311" display="http://football6.myfantasyleague.com/2013/detailed?L=59380&amp;W=1&amp;P=8302&amp;YEAR=2012"/>
    <hyperlink ref="G1153" r:id="rId16312" display="http://football6.myfantasyleague.com/2013/detailed?L=59380&amp;W=2&amp;P=8302&amp;YEAR=2012"/>
    <hyperlink ref="I1153" r:id="rId16313" display="http://football6.myfantasyleague.com/2013/detailed?L=59380&amp;W=4&amp;P=8302&amp;YEAR=2012"/>
    <hyperlink ref="K1153" r:id="rId16314" display="http://football6.myfantasyleague.com/2013/detailed?L=59380&amp;W=6&amp;P=8302&amp;YEAR=2012"/>
    <hyperlink ref="L1153" r:id="rId16315" display="http://football6.myfantasyleague.com/2013/detailed?L=59380&amp;W=7&amp;P=8302&amp;YEAR=2012"/>
    <hyperlink ref="M1153" r:id="rId16316" display="http://football6.myfantasyleague.com/2013/detailed?L=59380&amp;W=8&amp;P=8302&amp;YEAR=2012"/>
    <hyperlink ref="N1153" r:id="rId16317" display="http://football6.myfantasyleague.com/2013/detailed?L=59380&amp;W=9&amp;P=8302&amp;YEAR=2012"/>
    <hyperlink ref="O1153" r:id="rId16318" display="http://football6.myfantasyleague.com/2013/detailed?L=59380&amp;W=10&amp;P=8302&amp;YEAR=2012"/>
    <hyperlink ref="P1153" r:id="rId16319" display="http://football6.myfantasyleague.com/2013/detailed?L=59380&amp;W=11&amp;P=8302&amp;YEAR=2012"/>
    <hyperlink ref="Q1153" r:id="rId16320" display="http://football6.myfantasyleague.com/2013/detailed?L=59380&amp;W=12&amp;P=8302&amp;YEAR=2012"/>
    <hyperlink ref="R1153" r:id="rId16321" display="http://football6.myfantasyleague.com/2013/detailed?L=59380&amp;W=13&amp;P=8302&amp;YEAR=2012"/>
    <hyperlink ref="S1153" r:id="rId16322" display="http://football6.myfantasyleague.com/2013/detailed?L=59380&amp;W=14&amp;P=8302&amp;YEAR=2012"/>
    <hyperlink ref="T1153" r:id="rId16323" display="http://football6.myfantasyleague.com/2013/detailed?L=59380&amp;W=15&amp;P=8302&amp;YEAR=2012"/>
    <hyperlink ref="U1153" r:id="rId16324" display="http://football6.myfantasyleague.com/2013/detailed?L=59380&amp;W=16&amp;P=8302&amp;YEAR=2012"/>
    <hyperlink ref="V1153" r:id="rId16325" display="http://football6.myfantasyleague.com/2013/detailed?L=59380&amp;W=17&amp;P=8302&amp;YEAR=2012"/>
    <hyperlink ref="C1154" r:id="rId16326" tooltip="Week 1: vs Vikings Sun 10:00 a.m. PT" display="http://football6.myfantasyleague.com/2013/player?L=59380&amp;P=9271"/>
    <hyperlink ref="D1154" r:id="rId16327" display="http://football6.myfantasyleague.com/2013/player?L=59380&amp;P=9271&amp;YEAR=2012"/>
    <hyperlink ref="F1154" r:id="rId16328" display="http://football6.myfantasyleague.com/2013/detailed?L=59380&amp;W=1&amp;P=9271&amp;YEAR=2012"/>
    <hyperlink ref="G1154" r:id="rId16329" display="http://football6.myfantasyleague.com/2013/detailed?L=59380&amp;W=2&amp;P=9271&amp;YEAR=2012"/>
    <hyperlink ref="H1154" r:id="rId16330" display="http://football6.myfantasyleague.com/2013/detailed?L=59380&amp;W=3&amp;P=9271&amp;YEAR=2012"/>
    <hyperlink ref="I1154" r:id="rId16331" display="http://football6.myfantasyleague.com/2013/detailed?L=59380&amp;W=4&amp;P=9271&amp;YEAR=2012"/>
    <hyperlink ref="J1154" r:id="rId16332" display="http://football6.myfantasyleague.com/2013/detailed?L=59380&amp;W=5&amp;P=9271&amp;YEAR=2012"/>
    <hyperlink ref="K1154" r:id="rId16333" display="http://football6.myfantasyleague.com/2013/detailed?L=59380&amp;W=6&amp;P=9271&amp;YEAR=2012"/>
    <hyperlink ref="L1154" r:id="rId16334" display="http://football6.myfantasyleague.com/2013/detailed?L=59380&amp;W=7&amp;P=9271&amp;YEAR=2012"/>
    <hyperlink ref="M1154" r:id="rId16335" display="http://football6.myfantasyleague.com/2013/detailed?L=59380&amp;W=8&amp;P=9271&amp;YEAR=2012"/>
    <hyperlink ref="O1154" r:id="rId16336" display="http://football6.myfantasyleague.com/2013/detailed?L=59380&amp;W=10&amp;P=9271&amp;YEAR=2012"/>
    <hyperlink ref="P1154" r:id="rId16337" display="http://football6.myfantasyleague.com/2013/detailed?L=59380&amp;W=11&amp;P=9271&amp;YEAR=2012"/>
    <hyperlink ref="Q1154" r:id="rId16338" display="http://football6.myfantasyleague.com/2013/detailed?L=59380&amp;W=12&amp;P=9271&amp;YEAR=2012"/>
    <hyperlink ref="R1154" r:id="rId16339" display="http://football6.myfantasyleague.com/2013/detailed?L=59380&amp;W=13&amp;P=9271&amp;YEAR=2012"/>
    <hyperlink ref="S1154" r:id="rId16340" display="http://football6.myfantasyleague.com/2013/detailed?L=59380&amp;W=14&amp;P=9271&amp;YEAR=2012"/>
    <hyperlink ref="T1154" r:id="rId16341" display="http://football6.myfantasyleague.com/2013/detailed?L=59380&amp;W=15&amp;P=9271&amp;YEAR=2012"/>
    <hyperlink ref="U1154" r:id="rId16342" display="http://football6.myfantasyleague.com/2013/detailed?L=59380&amp;W=16&amp;P=9271&amp;YEAR=2012"/>
    <hyperlink ref="C1155" r:id="rId16343" tooltip="Week 1: Bye" display="http://football6.myfantasyleague.com/2013/player?L=59380&amp;P=9210"/>
    <hyperlink ref="D1155" r:id="rId16344" display="http://football6.myfantasyleague.com/2013/player?L=59380&amp;P=9210&amp;YEAR=2012"/>
    <hyperlink ref="F1155" r:id="rId16345" display="http://football6.myfantasyleague.com/2013/detailed?L=59380&amp;W=1&amp;P=9210&amp;YEAR=2012"/>
    <hyperlink ref="G1155" r:id="rId16346" display="http://football6.myfantasyleague.com/2013/detailed?L=59380&amp;W=2&amp;P=9210&amp;YEAR=2012"/>
    <hyperlink ref="H1155" r:id="rId16347" display="http://football6.myfantasyleague.com/2013/detailed?L=59380&amp;W=3&amp;P=9210&amp;YEAR=2012"/>
    <hyperlink ref="I1155" r:id="rId16348" display="http://football6.myfantasyleague.com/2013/detailed?L=59380&amp;W=4&amp;P=9210&amp;YEAR=2012"/>
    <hyperlink ref="K1155" r:id="rId16349" display="http://football6.myfantasyleague.com/2013/detailed?L=59380&amp;W=6&amp;P=9210&amp;YEAR=2012"/>
    <hyperlink ref="L1155" r:id="rId16350" display="http://football6.myfantasyleague.com/2013/detailed?L=59380&amp;W=7&amp;P=9210&amp;YEAR=2012"/>
    <hyperlink ref="M1155" r:id="rId16351" display="http://football6.myfantasyleague.com/2013/detailed?L=59380&amp;W=8&amp;P=9210&amp;YEAR=2012"/>
    <hyperlink ref="N1155" r:id="rId16352" display="http://football6.myfantasyleague.com/2013/detailed?L=59380&amp;W=9&amp;P=9210&amp;YEAR=2012"/>
    <hyperlink ref="O1155" r:id="rId16353" display="http://football6.myfantasyleague.com/2013/detailed?L=59380&amp;W=10&amp;P=9210&amp;YEAR=2012"/>
    <hyperlink ref="P1155" r:id="rId16354" display="http://football6.myfantasyleague.com/2013/detailed?L=59380&amp;W=11&amp;P=9210&amp;YEAR=2012"/>
    <hyperlink ref="Q1155" r:id="rId16355" display="http://football6.myfantasyleague.com/2013/detailed?L=59380&amp;W=12&amp;P=9210&amp;YEAR=2012"/>
    <hyperlink ref="R1155" r:id="rId16356" display="http://football6.myfantasyleague.com/2013/detailed?L=59380&amp;W=13&amp;P=9210&amp;YEAR=2012"/>
    <hyperlink ref="S1155" r:id="rId16357" display="http://football6.myfantasyleague.com/2013/detailed?L=59380&amp;W=14&amp;P=9210&amp;YEAR=2012"/>
    <hyperlink ref="C1156" r:id="rId16358" tooltip="Week 1: at Panthers Sun 10:00 a.m. PT" display="http://football6.myfantasyleague.com/2013/player?L=59380&amp;P=9944"/>
    <hyperlink ref="D1156" r:id="rId16359" display="http://football6.myfantasyleague.com/2013/player?L=59380&amp;P=9944&amp;YEAR=2012"/>
    <hyperlink ref="F1156" r:id="rId16360" display="http://football6.myfantasyleague.com/2013/detailed?L=59380&amp;W=1&amp;P=9944&amp;YEAR=2012"/>
    <hyperlink ref="G1156" r:id="rId16361" display="http://football6.myfantasyleague.com/2013/detailed?L=59380&amp;W=2&amp;P=9944&amp;YEAR=2012"/>
    <hyperlink ref="H1156" r:id="rId16362" display="http://football6.myfantasyleague.com/2013/detailed?L=59380&amp;W=3&amp;P=9944&amp;YEAR=2012"/>
    <hyperlink ref="I1156" r:id="rId16363" display="http://football6.myfantasyleague.com/2013/detailed?L=59380&amp;W=4&amp;P=9944&amp;YEAR=2012"/>
    <hyperlink ref="J1156" r:id="rId16364" display="http://football6.myfantasyleague.com/2013/detailed?L=59380&amp;W=5&amp;P=9944&amp;YEAR=2012"/>
    <hyperlink ref="K1156" r:id="rId16365" display="http://football6.myfantasyleague.com/2013/detailed?L=59380&amp;W=6&amp;P=9944&amp;YEAR=2012"/>
    <hyperlink ref="L1156" r:id="rId16366" display="http://football6.myfantasyleague.com/2013/detailed?L=59380&amp;W=7&amp;P=9944&amp;YEAR=2012"/>
    <hyperlink ref="M1156" r:id="rId16367" display="http://football6.myfantasyleague.com/2013/detailed?L=59380&amp;W=8&amp;P=9944&amp;YEAR=2012"/>
    <hyperlink ref="N1156" r:id="rId16368" display="http://football6.myfantasyleague.com/2013/detailed?L=59380&amp;W=9&amp;P=9944&amp;YEAR=2012"/>
    <hyperlink ref="C1157" r:id="rId16369" tooltip="Week 1: vs Chiefs Sun 10:00 a.m. PT" display="http://football6.myfantasyleague.com/2013/player?L=59380&amp;P=7527"/>
    <hyperlink ref="D1157" r:id="rId16370" display="http://football6.myfantasyleague.com/2013/player?L=59380&amp;P=7527&amp;YEAR=2012"/>
    <hyperlink ref="F1157" r:id="rId16371" display="http://football6.myfantasyleague.com/2013/detailed?L=59380&amp;W=1&amp;P=7527&amp;YEAR=2012"/>
    <hyperlink ref="G1157" r:id="rId16372" display="http://football6.myfantasyleague.com/2013/detailed?L=59380&amp;W=2&amp;P=7527&amp;YEAR=2012"/>
    <hyperlink ref="H1157" r:id="rId16373" display="http://football6.myfantasyleague.com/2013/detailed?L=59380&amp;W=3&amp;P=7527&amp;YEAR=2012"/>
    <hyperlink ref="I1157" r:id="rId16374" display="http://football6.myfantasyleague.com/2013/detailed?L=59380&amp;W=4&amp;P=7527&amp;YEAR=2012"/>
    <hyperlink ref="J1157" r:id="rId16375" display="http://football6.myfantasyleague.com/2013/detailed?L=59380&amp;W=5&amp;P=7527&amp;YEAR=2012"/>
    <hyperlink ref="L1157" r:id="rId16376" display="http://football6.myfantasyleague.com/2013/detailed?L=59380&amp;W=7&amp;P=7527&amp;YEAR=2012"/>
    <hyperlink ref="M1157" r:id="rId16377" display="http://football6.myfantasyleague.com/2013/detailed?L=59380&amp;W=8&amp;P=7527&amp;YEAR=2012"/>
    <hyperlink ref="N1157" r:id="rId16378" display="http://football6.myfantasyleague.com/2013/detailed?L=59380&amp;W=9&amp;P=7527&amp;YEAR=2012"/>
    <hyperlink ref="O1157" r:id="rId16379" display="http://football6.myfantasyleague.com/2013/detailed?L=59380&amp;W=10&amp;P=7527&amp;YEAR=2012"/>
    <hyperlink ref="P1157" r:id="rId16380" display="http://football6.myfantasyleague.com/2013/detailed?L=59380&amp;W=11&amp;P=7527&amp;YEAR=2012"/>
    <hyperlink ref="Q1157" r:id="rId16381" display="http://football6.myfantasyleague.com/2013/detailed?L=59380&amp;W=12&amp;P=7527&amp;YEAR=2012"/>
    <hyperlink ref="R1157" r:id="rId16382" display="http://football6.myfantasyleague.com/2013/detailed?L=59380&amp;W=13&amp;P=7527&amp;YEAR=2012"/>
    <hyperlink ref="S1157" r:id="rId16383" display="http://football6.myfantasyleague.com/2013/detailed?L=59380&amp;W=14&amp;P=7527&amp;YEAR=2012"/>
    <hyperlink ref="T1157" r:id="rId16384" display="http://football6.myfantasyleague.com/2013/detailed?L=59380&amp;W=15&amp;P=7527&amp;YEAR=2012"/>
    <hyperlink ref="U1157" r:id="rId16385" display="http://football6.myfantasyleague.com/2013/detailed?L=59380&amp;W=16&amp;P=7527&amp;YEAR=2012"/>
    <hyperlink ref="V1157" r:id="rId16386" display="http://football6.myfantasyleague.com/2013/detailed?L=59380&amp;W=17&amp;P=7527&amp;YEAR=2012"/>
    <hyperlink ref="C1158" r:id="rId16387" tooltip="Week 1: Bye" display="http://football6.myfantasyleague.com/2013/player?L=59380&amp;P=6840"/>
    <hyperlink ref="D1158" r:id="rId16388" display="http://football6.myfantasyleague.com/2013/player?L=59380&amp;P=6840&amp;YEAR=2012"/>
    <hyperlink ref="F1158" r:id="rId16389" display="http://football6.myfantasyleague.com/2013/detailed?L=59380&amp;W=1&amp;P=6840&amp;YEAR=2012"/>
    <hyperlink ref="G1158" r:id="rId16390" display="http://football6.myfantasyleague.com/2013/detailed?L=59380&amp;W=2&amp;P=6840&amp;YEAR=2012"/>
    <hyperlink ref="H1158" r:id="rId16391" display="http://football6.myfantasyleague.com/2013/detailed?L=59380&amp;W=3&amp;P=6840&amp;YEAR=2012"/>
    <hyperlink ref="I1158" r:id="rId16392" display="http://football6.myfantasyleague.com/2013/detailed?L=59380&amp;W=4&amp;P=6840&amp;YEAR=2012"/>
    <hyperlink ref="J1158" r:id="rId16393" display="http://football6.myfantasyleague.com/2013/detailed?L=59380&amp;W=5&amp;P=6840&amp;YEAR=2012"/>
    <hyperlink ref="K1158" r:id="rId16394" display="http://football6.myfantasyleague.com/2013/detailed?L=59380&amp;W=6&amp;P=6840&amp;YEAR=2012"/>
    <hyperlink ref="L1158" r:id="rId16395" display="http://football6.myfantasyleague.com/2013/detailed?L=59380&amp;W=7&amp;P=6840&amp;YEAR=2012"/>
    <hyperlink ref="O1158" r:id="rId16396" display="http://football6.myfantasyleague.com/2013/detailed?L=59380&amp;W=10&amp;P=6840&amp;YEAR=2012"/>
    <hyperlink ref="P1158" r:id="rId16397" display="http://football6.myfantasyleague.com/2013/detailed?L=59380&amp;W=11&amp;P=6840&amp;YEAR=2012"/>
    <hyperlink ref="Q1158" r:id="rId16398" display="http://football6.myfantasyleague.com/2013/detailed?L=59380&amp;W=12&amp;P=6840&amp;YEAR=2012"/>
    <hyperlink ref="R1158" r:id="rId16399" display="http://football6.myfantasyleague.com/2013/detailed?L=59380&amp;W=13&amp;P=6840&amp;YEAR=2012"/>
    <hyperlink ref="S1158" r:id="rId16400" display="http://football6.myfantasyleague.com/2013/detailed?L=59380&amp;W=14&amp;P=6840&amp;YEAR=2012"/>
    <hyperlink ref="T1158" r:id="rId16401" display="http://football6.myfantasyleague.com/2013/detailed?L=59380&amp;W=15&amp;P=6840&amp;YEAR=2012"/>
    <hyperlink ref="U1158" r:id="rId16402" display="http://football6.myfantasyleague.com/2013/detailed?L=59380&amp;W=16&amp;P=6840&amp;YEAR=2012"/>
    <hyperlink ref="V1158" r:id="rId16403" display="http://football6.myfantasyleague.com/2013/detailed?L=59380&amp;W=17&amp;P=6840&amp;YEAR=2012"/>
    <hyperlink ref="C1159" r:id="rId16404" tooltip="Week 1: at Bears Sun 10:00 a.m. PT" display="http://football6.myfantasyleague.com/2013/player?L=59380&amp;P=9639"/>
    <hyperlink ref="D1159" r:id="rId16405" display="http://football6.myfantasyleague.com/2013/player?L=59380&amp;P=9639&amp;YEAR=2012"/>
    <hyperlink ref="H1159" r:id="rId16406" display="http://football6.myfantasyleague.com/2013/detailed?L=59380&amp;W=3&amp;P=9639&amp;YEAR=2012"/>
    <hyperlink ref="J1159" r:id="rId16407" display="http://football6.myfantasyleague.com/2013/detailed?L=59380&amp;W=5&amp;P=9639&amp;YEAR=2012"/>
    <hyperlink ref="C1160" r:id="rId16408" tooltip="Week 1: vs Patriots Sun 10:00 a.m. PT" display="http://football6.myfantasyleague.com/2013/player?L=59380&amp;P=6983"/>
    <hyperlink ref="D1160" r:id="rId16409" display="http://football6.myfantasyleague.com/2013/player?L=59380&amp;P=6983&amp;YEAR=2012"/>
    <hyperlink ref="F1160" r:id="rId16410" display="http://football6.myfantasyleague.com/2013/detailed?L=59380&amp;W=1&amp;P=6983&amp;YEAR=2012"/>
    <hyperlink ref="G1160" r:id="rId16411" display="http://football6.myfantasyleague.com/2013/detailed?L=59380&amp;W=2&amp;P=6983&amp;YEAR=2012"/>
    <hyperlink ref="H1160" r:id="rId16412" display="http://football6.myfantasyleague.com/2013/detailed?L=59380&amp;W=3&amp;P=6983&amp;YEAR=2012"/>
    <hyperlink ref="I1160" r:id="rId16413" display="http://football6.myfantasyleague.com/2013/detailed?L=59380&amp;W=4&amp;P=6983&amp;YEAR=2012"/>
    <hyperlink ref="J1160" r:id="rId16414" display="http://football6.myfantasyleague.com/2013/detailed?L=59380&amp;W=5&amp;P=6983&amp;YEAR=2012"/>
    <hyperlink ref="K1160" r:id="rId16415" display="http://football6.myfantasyleague.com/2013/detailed?L=59380&amp;W=6&amp;P=6983&amp;YEAR=2012"/>
    <hyperlink ref="L1160" r:id="rId16416" display="http://football6.myfantasyleague.com/2013/detailed?L=59380&amp;W=7&amp;P=6983&amp;YEAR=2012"/>
    <hyperlink ref="N1160" r:id="rId16417" display="http://football6.myfantasyleague.com/2013/detailed?L=59380&amp;W=9&amp;P=6983&amp;YEAR=2012"/>
    <hyperlink ref="O1160" r:id="rId16418" display="http://football6.myfantasyleague.com/2013/detailed?L=59380&amp;W=10&amp;P=6983&amp;YEAR=2012"/>
    <hyperlink ref="P1160" r:id="rId16419" display="http://football6.myfantasyleague.com/2013/detailed?L=59380&amp;W=11&amp;P=6983&amp;YEAR=2012"/>
    <hyperlink ref="Q1160" r:id="rId16420" display="http://football6.myfantasyleague.com/2013/detailed?L=59380&amp;W=12&amp;P=6983&amp;YEAR=2012"/>
    <hyperlink ref="R1160" r:id="rId16421" display="http://football6.myfantasyleague.com/2013/detailed?L=59380&amp;W=13&amp;P=6983&amp;YEAR=2012"/>
    <hyperlink ref="S1160" r:id="rId16422" display="http://football6.myfantasyleague.com/2013/detailed?L=59380&amp;W=14&amp;P=6983&amp;YEAR=2012"/>
    <hyperlink ref="T1160" r:id="rId16423" display="http://football6.myfantasyleague.com/2013/detailed?L=59380&amp;W=15&amp;P=6983&amp;YEAR=2012"/>
    <hyperlink ref="U1160" r:id="rId16424" display="http://football6.myfantasyleague.com/2013/detailed?L=59380&amp;W=16&amp;P=6983&amp;YEAR=2012"/>
    <hyperlink ref="V1160" r:id="rId16425" display="http://football6.myfantasyleague.com/2013/detailed?L=59380&amp;W=17&amp;P=6983&amp;YEAR=2012"/>
    <hyperlink ref="C1161" r:id="rId16426" tooltip="Week 1: at Cowboys Sun 5:30 p.m. PT" display="http://football6.myfantasyleague.com/2013/player?L=59380&amp;P=10445"/>
    <hyperlink ref="D1161" r:id="rId16427" display="http://football6.myfantasyleague.com/2013/player?L=59380&amp;P=10445&amp;YEAR=2012"/>
    <hyperlink ref="H1161" r:id="rId16428" display="http://football6.myfantasyleague.com/2013/detailed?L=59380&amp;W=3&amp;P=10445&amp;YEAR=2012"/>
    <hyperlink ref="I1161" r:id="rId16429" display="http://football6.myfantasyleague.com/2013/detailed?L=59380&amp;W=4&amp;P=10445&amp;YEAR=2012"/>
    <hyperlink ref="J1161" r:id="rId16430" display="http://football6.myfantasyleague.com/2013/detailed?L=59380&amp;W=5&amp;P=10445&amp;YEAR=2012"/>
    <hyperlink ref="K1161" r:id="rId16431" display="http://football6.myfantasyleague.com/2013/detailed?L=59380&amp;W=6&amp;P=10445&amp;YEAR=2012"/>
    <hyperlink ref="C1162" r:id="rId16432" tooltip="Week 1: Bye" display="http://football6.myfantasyleague.com/2013/player?L=59380&amp;P=9216"/>
    <hyperlink ref="D1162" r:id="rId16433" display="http://football6.myfantasyleague.com/2013/player?L=59380&amp;P=9216&amp;YEAR=2012"/>
    <hyperlink ref="F1162" r:id="rId16434" display="http://football6.myfantasyleague.com/2013/detailed?L=59380&amp;W=1&amp;P=9216&amp;YEAR=2012"/>
    <hyperlink ref="G1162" r:id="rId16435" display="http://football6.myfantasyleague.com/2013/detailed?L=59380&amp;W=2&amp;P=9216&amp;YEAR=2012"/>
    <hyperlink ref="H1162" r:id="rId16436" display="http://football6.myfantasyleague.com/2013/detailed?L=59380&amp;W=3&amp;P=9216&amp;YEAR=2012"/>
    <hyperlink ref="I1162" r:id="rId16437" display="http://football6.myfantasyleague.com/2013/detailed?L=59380&amp;W=4&amp;P=9216&amp;YEAR=2012"/>
    <hyperlink ref="J1162" r:id="rId16438" display="http://football6.myfantasyleague.com/2013/detailed?L=59380&amp;W=5&amp;P=9216&amp;YEAR=2012"/>
    <hyperlink ref="K1162" r:id="rId16439" display="http://football6.myfantasyleague.com/2013/detailed?L=59380&amp;W=6&amp;P=9216&amp;YEAR=2012"/>
    <hyperlink ref="L1162" r:id="rId16440" display="http://football6.myfantasyleague.com/2013/detailed?L=59380&amp;W=7&amp;P=9216&amp;YEAR=2012"/>
    <hyperlink ref="P1162" r:id="rId16441" display="http://football6.myfantasyleague.com/2013/detailed?L=59380&amp;W=11&amp;P=9216&amp;YEAR=2012"/>
    <hyperlink ref="Q1162" r:id="rId16442" display="http://football6.myfantasyleague.com/2013/detailed?L=59380&amp;W=12&amp;P=9216&amp;YEAR=2012"/>
    <hyperlink ref="R1162" r:id="rId16443" display="http://football6.myfantasyleague.com/2013/detailed?L=59380&amp;W=13&amp;P=9216&amp;YEAR=2012"/>
    <hyperlink ref="S1162" r:id="rId16444" display="http://football6.myfantasyleague.com/2013/detailed?L=59380&amp;W=14&amp;P=9216&amp;YEAR=2012"/>
    <hyperlink ref="T1162" r:id="rId16445" display="http://football6.myfantasyleague.com/2013/detailed?L=59380&amp;W=15&amp;P=9216&amp;YEAR=2012"/>
    <hyperlink ref="U1162" r:id="rId16446" display="http://football6.myfantasyleague.com/2013/detailed?L=59380&amp;W=16&amp;P=9216&amp;YEAR=2012"/>
    <hyperlink ref="V1162" r:id="rId16447" display="http://football6.myfantasyleague.com/2013/detailed?L=59380&amp;W=17&amp;P=9216&amp;YEAR=2012"/>
    <hyperlink ref="C1163" r:id="rId16448" tooltip="Week 1: Bye" display="http://football6.myfantasyleague.com/2013/player?L=59380&amp;P=10908"/>
    <hyperlink ref="D1163" r:id="rId16449" display="http://football6.myfantasyleague.com/2013/player?L=59380&amp;P=10908&amp;YEAR=2012"/>
    <hyperlink ref="G1163" r:id="rId16450" display="http://football6.myfantasyleague.com/2013/detailed?L=59380&amp;W=2&amp;P=10908&amp;YEAR=2012"/>
    <hyperlink ref="H1163" r:id="rId16451" display="http://football6.myfantasyleague.com/2013/detailed?L=59380&amp;W=3&amp;P=10908&amp;YEAR=2012"/>
    <hyperlink ref="K1163" r:id="rId16452" display="http://football6.myfantasyleague.com/2013/detailed?L=59380&amp;W=6&amp;P=10908&amp;YEAR=2012"/>
    <hyperlink ref="L1163" r:id="rId16453" display="http://football6.myfantasyleague.com/2013/detailed?L=59380&amp;W=7&amp;P=10908&amp;YEAR=2012"/>
    <hyperlink ref="M1163" r:id="rId16454" display="http://football6.myfantasyleague.com/2013/detailed?L=59380&amp;W=8&amp;P=10908&amp;YEAR=2012"/>
    <hyperlink ref="N1163" r:id="rId16455" display="http://football6.myfantasyleague.com/2013/detailed?L=59380&amp;W=9&amp;P=10908&amp;YEAR=2012"/>
    <hyperlink ref="R1163" r:id="rId16456" display="http://football6.myfantasyleague.com/2013/detailed?L=59380&amp;W=13&amp;P=10908&amp;YEAR=2012"/>
    <hyperlink ref="S1163" r:id="rId16457" display="http://football6.myfantasyleague.com/2013/detailed?L=59380&amp;W=14&amp;P=10908&amp;YEAR=2012"/>
    <hyperlink ref="T1163" r:id="rId16458" display="http://football6.myfantasyleague.com/2013/detailed?L=59380&amp;W=15&amp;P=10908&amp;YEAR=2012"/>
    <hyperlink ref="U1163" r:id="rId16459" display="http://football6.myfantasyleague.com/2013/detailed?L=59380&amp;W=16&amp;P=10908&amp;YEAR=2012"/>
    <hyperlink ref="V1163" r:id="rId16460" display="http://football6.myfantasyleague.com/2013/detailed?L=59380&amp;W=17&amp;P=10908&amp;YEAR=2012"/>
    <hyperlink ref="C1164" r:id="rId16461" tooltip="Week 1: vs Patriots Sun 10:00 a.m. PT" display="http://football6.myfantasyleague.com/2013/player?L=59380&amp;P=10351"/>
    <hyperlink ref="D1164" r:id="rId16462" display="http://football6.myfantasyleague.com/2013/player?L=59380&amp;P=10351&amp;YEAR=2012"/>
    <hyperlink ref="F1164" r:id="rId16463" display="http://football6.myfantasyleague.com/2013/detailed?L=59380&amp;W=1&amp;P=10351&amp;YEAR=2012"/>
    <hyperlink ref="G1164" r:id="rId16464" display="http://football6.myfantasyleague.com/2013/detailed?L=59380&amp;W=2&amp;P=10351&amp;YEAR=2012"/>
    <hyperlink ref="H1164" r:id="rId16465" display="http://football6.myfantasyleague.com/2013/detailed?L=59380&amp;W=3&amp;P=10351&amp;YEAR=2012"/>
    <hyperlink ref="I1164" r:id="rId16466" display="http://football6.myfantasyleague.com/2013/detailed?L=59380&amp;W=4&amp;P=10351&amp;YEAR=2012"/>
    <hyperlink ref="J1164" r:id="rId16467" display="http://football6.myfantasyleague.com/2013/detailed?L=59380&amp;W=5&amp;P=10351&amp;YEAR=2012"/>
    <hyperlink ref="K1164" r:id="rId16468" display="http://football6.myfantasyleague.com/2013/detailed?L=59380&amp;W=6&amp;P=10351&amp;YEAR=2012"/>
    <hyperlink ref="L1164" r:id="rId16469" display="http://football6.myfantasyleague.com/2013/detailed?L=59380&amp;W=7&amp;P=10351&amp;YEAR=2012"/>
    <hyperlink ref="N1164" r:id="rId16470" display="http://football6.myfantasyleague.com/2013/detailed?L=59380&amp;W=9&amp;P=10351&amp;YEAR=2012"/>
    <hyperlink ref="O1164" r:id="rId16471" display="http://football6.myfantasyleague.com/2013/detailed?L=59380&amp;W=10&amp;P=10351&amp;YEAR=2012"/>
    <hyperlink ref="P1164" r:id="rId16472" display="http://football6.myfantasyleague.com/2013/detailed?L=59380&amp;W=11&amp;P=10351&amp;YEAR=2012"/>
    <hyperlink ref="Q1164" r:id="rId16473" display="http://football6.myfantasyleague.com/2013/detailed?L=59380&amp;W=12&amp;P=10351&amp;YEAR=2012"/>
    <hyperlink ref="R1164" r:id="rId16474" display="http://football6.myfantasyleague.com/2013/detailed?L=59380&amp;W=13&amp;P=10351&amp;YEAR=2012"/>
    <hyperlink ref="S1164" r:id="rId16475" display="http://football6.myfantasyleague.com/2013/detailed?L=59380&amp;W=14&amp;P=10351&amp;YEAR=2012"/>
    <hyperlink ref="T1164" r:id="rId16476" display="http://football6.myfantasyleague.com/2013/detailed?L=59380&amp;W=15&amp;P=10351&amp;YEAR=2012"/>
    <hyperlink ref="U1164" r:id="rId16477" display="http://football6.myfantasyleague.com/2013/detailed?L=59380&amp;W=16&amp;P=10351&amp;YEAR=2012"/>
    <hyperlink ref="C1165" r:id="rId16478" tooltip="Week 1: vs Giants Sun 5:30 p.m. PT" display="http://football6.myfantasyleague.com/2013/player?L=59380&amp;P=9871"/>
    <hyperlink ref="D1165" r:id="rId16479" display="http://football6.myfantasyleague.com/2013/player?L=59380&amp;P=9871&amp;YEAR=2012"/>
    <hyperlink ref="L1165" r:id="rId16480" display="http://football6.myfantasyleague.com/2013/detailed?L=59380&amp;W=7&amp;P=9871&amp;YEAR=2012"/>
    <hyperlink ref="M1165" r:id="rId16481" display="http://football6.myfantasyleague.com/2013/detailed?L=59380&amp;W=8&amp;P=9871&amp;YEAR=2012"/>
    <hyperlink ref="N1165" r:id="rId16482" display="http://football6.myfantasyleague.com/2013/detailed?L=59380&amp;W=9&amp;P=9871&amp;YEAR=2012"/>
    <hyperlink ref="O1165" r:id="rId16483" display="http://football6.myfantasyleague.com/2013/detailed?L=59380&amp;W=10&amp;P=9871&amp;YEAR=2012"/>
    <hyperlink ref="P1165" r:id="rId16484" display="http://football6.myfantasyleague.com/2013/detailed?L=59380&amp;W=11&amp;P=9871&amp;YEAR=2012"/>
    <hyperlink ref="Q1165" r:id="rId16485" display="http://football6.myfantasyleague.com/2013/detailed?L=59380&amp;W=12&amp;P=9871&amp;YEAR=2012"/>
    <hyperlink ref="R1165" r:id="rId16486" display="http://football6.myfantasyleague.com/2013/detailed?L=59380&amp;W=13&amp;P=9871&amp;YEAR=2012"/>
    <hyperlink ref="U1165" r:id="rId16487" display="http://football6.myfantasyleague.com/2013/detailed?L=59380&amp;W=16&amp;P=9871&amp;YEAR=2012"/>
    <hyperlink ref="V1165" r:id="rId16488" display="http://football6.myfantasyleague.com/2013/detailed?L=59380&amp;W=17&amp;P=9871&amp;YEAR=2012"/>
    <hyperlink ref="C1166" r:id="rId16489" tooltip="Week 1: vs Seahawks Sun 10:00 a.m. PT" display="http://football6.myfantasyleague.com/2013/player?L=59380&amp;P=9331"/>
    <hyperlink ref="D1166" r:id="rId16490" display="http://football6.myfantasyleague.com/2013/player?L=59380&amp;P=9331&amp;YEAR=2012"/>
    <hyperlink ref="F1166" r:id="rId16491" display="http://football6.myfantasyleague.com/2013/detailed?L=59380&amp;W=1&amp;P=9331&amp;YEAR=2012"/>
    <hyperlink ref="G1166" r:id="rId16492" display="http://football6.myfantasyleague.com/2013/detailed?L=59380&amp;W=2&amp;P=9331&amp;YEAR=2012"/>
    <hyperlink ref="H1166" r:id="rId16493" display="http://football6.myfantasyleague.com/2013/detailed?L=59380&amp;W=3&amp;P=9331&amp;YEAR=2012"/>
    <hyperlink ref="I1166" r:id="rId16494" display="http://football6.myfantasyleague.com/2013/detailed?L=59380&amp;W=4&amp;P=9331&amp;YEAR=2012"/>
    <hyperlink ref="J1166" r:id="rId16495" display="http://football6.myfantasyleague.com/2013/detailed?L=59380&amp;W=5&amp;P=9331&amp;YEAR=2012"/>
    <hyperlink ref="L1166" r:id="rId16496" display="http://football6.myfantasyleague.com/2013/detailed?L=59380&amp;W=7&amp;P=9331&amp;YEAR=2012"/>
    <hyperlink ref="M1166" r:id="rId16497" display="http://football6.myfantasyleague.com/2013/detailed?L=59380&amp;W=8&amp;P=9331&amp;YEAR=2012"/>
    <hyperlink ref="N1166" r:id="rId16498" display="http://football6.myfantasyleague.com/2013/detailed?L=59380&amp;W=9&amp;P=9331&amp;YEAR=2012"/>
    <hyperlink ref="O1166" r:id="rId16499" display="http://football6.myfantasyleague.com/2013/detailed?L=59380&amp;W=10&amp;P=9331&amp;YEAR=2012"/>
    <hyperlink ref="P1166" r:id="rId16500" display="http://football6.myfantasyleague.com/2013/detailed?L=59380&amp;W=11&amp;P=9331&amp;YEAR=2012"/>
    <hyperlink ref="Q1166" r:id="rId16501" display="http://football6.myfantasyleague.com/2013/detailed?L=59380&amp;W=12&amp;P=9331&amp;YEAR=2012"/>
    <hyperlink ref="R1166" r:id="rId16502" display="http://football6.myfantasyleague.com/2013/detailed?L=59380&amp;W=13&amp;P=9331&amp;YEAR=2012"/>
    <hyperlink ref="S1166" r:id="rId16503" display="http://football6.myfantasyleague.com/2013/detailed?L=59380&amp;W=14&amp;P=9331&amp;YEAR=2012"/>
    <hyperlink ref="T1166" r:id="rId16504" display="http://football6.myfantasyleague.com/2013/detailed?L=59380&amp;W=15&amp;P=9331&amp;YEAR=2012"/>
    <hyperlink ref="U1166" r:id="rId16505" display="http://football6.myfantasyleague.com/2013/detailed?L=59380&amp;W=16&amp;P=9331&amp;YEAR=2012"/>
    <hyperlink ref="V1166" r:id="rId16506" display="http://football6.myfantasyleague.com/2013/detailed?L=59380&amp;W=17&amp;P=9331&amp;YEAR=2012"/>
    <hyperlink ref="C1167" r:id="rId16507" tooltip="Week 1: at Steelers Sun 10:00 a.m. PT" display="http://football6.myfantasyleague.com/2013/player?L=59380&amp;P=10833"/>
    <hyperlink ref="D1167" r:id="rId16508" display="http://football6.myfantasyleague.com/2013/player?L=59380&amp;P=10833&amp;YEAR=2012"/>
    <hyperlink ref="F1167" r:id="rId16509" display="http://football6.myfantasyleague.com/2013/detailed?L=59380&amp;W=1&amp;P=10833&amp;YEAR=2012"/>
    <hyperlink ref="G1167" r:id="rId16510" display="http://football6.myfantasyleague.com/2013/detailed?L=59380&amp;W=2&amp;P=10833&amp;YEAR=2012"/>
    <hyperlink ref="H1167" r:id="rId16511" display="http://football6.myfantasyleague.com/2013/detailed?L=59380&amp;W=3&amp;P=10833&amp;YEAR=2012"/>
    <hyperlink ref="I1167" r:id="rId16512" display="http://football6.myfantasyleague.com/2013/detailed?L=59380&amp;W=4&amp;P=10833&amp;YEAR=2012"/>
    <hyperlink ref="J1167" r:id="rId16513" display="http://football6.myfantasyleague.com/2013/detailed?L=59380&amp;W=5&amp;P=10833&amp;YEAR=2012"/>
    <hyperlink ref="K1167" r:id="rId16514" display="http://football6.myfantasyleague.com/2013/detailed?L=59380&amp;W=6&amp;P=10833&amp;YEAR=2012"/>
    <hyperlink ref="L1167" r:id="rId16515" display="http://football6.myfantasyleague.com/2013/detailed?L=59380&amp;W=7&amp;P=10833&amp;YEAR=2012"/>
    <hyperlink ref="M1167" r:id="rId16516" display="http://football6.myfantasyleague.com/2013/detailed?L=59380&amp;W=8&amp;P=10833&amp;YEAR=2012"/>
    <hyperlink ref="N1167" r:id="rId16517" display="http://football6.myfantasyleague.com/2013/detailed?L=59380&amp;W=9&amp;P=10833&amp;YEAR=2012"/>
    <hyperlink ref="O1167" r:id="rId16518" display="http://football6.myfantasyleague.com/2013/detailed?L=59380&amp;W=10&amp;P=10833&amp;YEAR=2012"/>
    <hyperlink ref="Q1167" r:id="rId16519" display="http://football6.myfantasyleague.com/2013/detailed?L=59380&amp;W=12&amp;P=10833&amp;YEAR=2012"/>
    <hyperlink ref="R1167" r:id="rId16520" display="http://football6.myfantasyleague.com/2013/detailed?L=59380&amp;W=13&amp;P=10833&amp;YEAR=2012"/>
    <hyperlink ref="S1167" r:id="rId16521" display="http://football6.myfantasyleague.com/2013/detailed?L=59380&amp;W=14&amp;P=10833&amp;YEAR=2012"/>
    <hyperlink ref="T1167" r:id="rId16522" display="http://football6.myfantasyleague.com/2013/detailed?L=59380&amp;W=15&amp;P=10833&amp;YEAR=2012"/>
    <hyperlink ref="U1167" r:id="rId16523" display="http://football6.myfantasyleague.com/2013/detailed?L=59380&amp;W=16&amp;P=10833&amp;YEAR=2012"/>
    <hyperlink ref="V1167" r:id="rId16524" display="http://football6.myfantasyleague.com/2013/detailed?L=59380&amp;W=17&amp;P=10833&amp;YEAR=2012"/>
    <hyperlink ref="C1168" r:id="rId16525" tooltip="Week 1: Bye" display="http://football6.myfantasyleague.com/2013/player?L=59380&amp;P=7969"/>
    <hyperlink ref="D1168" r:id="rId16526" display="http://football6.myfantasyleague.com/2013/player?L=59380&amp;P=7969&amp;YEAR=2012"/>
    <hyperlink ref="F1168" r:id="rId16527" display="http://football6.myfantasyleague.com/2013/detailed?L=59380&amp;W=1&amp;P=7969&amp;YEAR=2012"/>
    <hyperlink ref="G1168" r:id="rId16528" display="http://football6.myfantasyleague.com/2013/detailed?L=59380&amp;W=2&amp;P=7969&amp;YEAR=2012"/>
    <hyperlink ref="I1168" r:id="rId16529" display="http://football6.myfantasyleague.com/2013/detailed?L=59380&amp;W=4&amp;P=7969&amp;YEAR=2012"/>
    <hyperlink ref="K1168" r:id="rId16530" display="http://football6.myfantasyleague.com/2013/detailed?L=59380&amp;W=6&amp;P=7969&amp;YEAR=2012"/>
    <hyperlink ref="L1168" r:id="rId16531" display="http://football6.myfantasyleague.com/2013/detailed?L=59380&amp;W=7&amp;P=7969&amp;YEAR=2012"/>
    <hyperlink ref="M1168" r:id="rId16532" display="http://football6.myfantasyleague.com/2013/detailed?L=59380&amp;W=8&amp;P=7969&amp;YEAR=2012"/>
    <hyperlink ref="N1168" r:id="rId16533" display="http://football6.myfantasyleague.com/2013/detailed?L=59380&amp;W=9&amp;P=7969&amp;YEAR=2012"/>
    <hyperlink ref="O1168" r:id="rId16534" display="http://football6.myfantasyleague.com/2013/detailed?L=59380&amp;W=10&amp;P=7969&amp;YEAR=2012"/>
    <hyperlink ref="P1168" r:id="rId16535" display="http://football6.myfantasyleague.com/2013/detailed?L=59380&amp;W=11&amp;P=7969&amp;YEAR=2012"/>
    <hyperlink ref="Q1168" r:id="rId16536" display="http://football6.myfantasyleague.com/2013/detailed?L=59380&amp;W=12&amp;P=7969&amp;YEAR=2012"/>
    <hyperlink ref="R1168" r:id="rId16537" display="http://football6.myfantasyleague.com/2013/detailed?L=59380&amp;W=13&amp;P=7969&amp;YEAR=2012"/>
    <hyperlink ref="S1168" r:id="rId16538" display="http://football6.myfantasyleague.com/2013/detailed?L=59380&amp;W=14&amp;P=7969&amp;YEAR=2012"/>
    <hyperlink ref="T1168" r:id="rId16539" display="http://football6.myfantasyleague.com/2013/detailed?L=59380&amp;W=15&amp;P=7969&amp;YEAR=2012"/>
    <hyperlink ref="U1168" r:id="rId16540" display="http://football6.myfantasyleague.com/2013/detailed?L=59380&amp;W=16&amp;P=7969&amp;YEAR=2012"/>
    <hyperlink ref="V1168" r:id="rId16541" display="http://football6.myfantasyleague.com/2013/detailed?L=59380&amp;W=17&amp;P=7969&amp;YEAR=2012"/>
    <hyperlink ref="C1169" r:id="rId16542" tooltip="Week 1: Bye" display="http://football6.myfantasyleague.com/2013/player?L=59380&amp;P=4896"/>
    <hyperlink ref="D1169" r:id="rId16543" display="http://football6.myfantasyleague.com/2013/player?L=59380&amp;P=4896&amp;YEAR=2012"/>
    <hyperlink ref="F1169" r:id="rId16544" display="http://football6.myfantasyleague.com/2013/detailed?L=59380&amp;W=1&amp;P=4896&amp;YEAR=2012"/>
    <hyperlink ref="G1169" r:id="rId16545" display="http://football6.myfantasyleague.com/2013/detailed?L=59380&amp;W=2&amp;P=4896&amp;YEAR=2012"/>
    <hyperlink ref="H1169" r:id="rId16546" display="http://football6.myfantasyleague.com/2013/detailed?L=59380&amp;W=3&amp;P=4896&amp;YEAR=2012"/>
    <hyperlink ref="I1169" r:id="rId16547" display="http://football6.myfantasyleague.com/2013/detailed?L=59380&amp;W=4&amp;P=4896&amp;YEAR=2012"/>
    <hyperlink ref="K1169" r:id="rId16548" display="http://football6.myfantasyleague.com/2013/detailed?L=59380&amp;W=6&amp;P=4896&amp;YEAR=2012"/>
    <hyperlink ref="L1169" r:id="rId16549" display="http://football6.myfantasyleague.com/2013/detailed?L=59380&amp;W=7&amp;P=4896&amp;YEAR=2012"/>
    <hyperlink ref="M1169" r:id="rId16550" display="http://football6.myfantasyleague.com/2013/detailed?L=59380&amp;W=8&amp;P=4896&amp;YEAR=2012"/>
    <hyperlink ref="N1169" r:id="rId16551" display="http://football6.myfantasyleague.com/2013/detailed?L=59380&amp;W=9&amp;P=4896&amp;YEAR=2012"/>
    <hyperlink ref="C1170" r:id="rId16552" tooltip="Week 1: Bye" display="http://football6.myfantasyleague.com/2013/player?L=59380&amp;P=7179"/>
    <hyperlink ref="D1170" r:id="rId16553" display="http://football6.myfantasyleague.com/2013/player?L=59380&amp;P=7179&amp;YEAR=2012"/>
    <hyperlink ref="F1170" r:id="rId16554" display="http://football6.myfantasyleague.com/2013/detailed?L=59380&amp;W=1&amp;P=7179&amp;YEAR=2012"/>
    <hyperlink ref="G1170" r:id="rId16555" display="http://football6.myfantasyleague.com/2013/detailed?L=59380&amp;W=2&amp;P=7179&amp;YEAR=2012"/>
    <hyperlink ref="H1170" r:id="rId16556" display="http://football6.myfantasyleague.com/2013/detailed?L=59380&amp;W=3&amp;P=7179&amp;YEAR=2012"/>
    <hyperlink ref="I1170" r:id="rId16557" display="http://football6.myfantasyleague.com/2013/detailed?L=59380&amp;W=4&amp;P=7179&amp;YEAR=2012"/>
    <hyperlink ref="J1170" r:id="rId16558" display="http://football6.myfantasyleague.com/2013/detailed?L=59380&amp;W=5&amp;P=7179&amp;YEAR=2012"/>
    <hyperlink ref="L1170" r:id="rId16559" display="http://football6.myfantasyleague.com/2013/detailed?L=59380&amp;W=7&amp;P=7179&amp;YEAR=2012"/>
    <hyperlink ref="N1170" r:id="rId16560" display="http://football6.myfantasyleague.com/2013/detailed?L=59380&amp;W=9&amp;P=7179&amp;YEAR=2012"/>
    <hyperlink ref="C1171" r:id="rId16561" tooltip="Week 1: at Chargers Mon 7:20 p.m. PT" display="http://football6.myfantasyleague.com/2013/player?L=59380&amp;P=9928"/>
    <hyperlink ref="D1171" r:id="rId16562" display="http://football6.myfantasyleague.com/2013/player?L=59380&amp;P=9928&amp;YEAR=2012"/>
    <hyperlink ref="P1171" r:id="rId16563" display="http://football6.myfantasyleague.com/2013/detailed?L=59380&amp;W=11&amp;P=9928&amp;YEAR=2012"/>
    <hyperlink ref="Q1171" r:id="rId16564" display="http://football6.myfantasyleague.com/2013/detailed?L=59380&amp;W=12&amp;P=9928&amp;YEAR=2012"/>
    <hyperlink ref="R1171" r:id="rId16565" display="http://football6.myfantasyleague.com/2013/detailed?L=59380&amp;W=13&amp;P=9928&amp;YEAR=2012"/>
    <hyperlink ref="S1171" r:id="rId16566" display="http://football6.myfantasyleague.com/2013/detailed?L=59380&amp;W=14&amp;P=9928&amp;YEAR=2012"/>
    <hyperlink ref="T1171" r:id="rId16567" display="http://football6.myfantasyleague.com/2013/detailed?L=59380&amp;W=15&amp;P=9928&amp;YEAR=2012"/>
    <hyperlink ref="U1171" r:id="rId16568" display="http://football6.myfantasyleague.com/2013/detailed?L=59380&amp;W=16&amp;P=9928&amp;YEAR=2012"/>
    <hyperlink ref="V1171" r:id="rId16569" display="http://football6.myfantasyleague.com/2013/detailed?L=59380&amp;W=17&amp;P=9928&amp;YEAR=2012"/>
    <hyperlink ref="C1172" r:id="rId16570" tooltip="Week 1: at Rams Sun 1:25 p.m. PT" display="http://football6.myfantasyleague.com/2013/player?L=59380&amp;P=9512"/>
    <hyperlink ref="D1172" r:id="rId16571" display="http://football6.myfantasyleague.com/2013/player?L=59380&amp;P=9512&amp;YEAR=2012"/>
    <hyperlink ref="F1172" r:id="rId16572" display="http://football6.myfantasyleague.com/2013/detailed?L=59380&amp;W=1&amp;P=9512&amp;YEAR=2012"/>
    <hyperlink ref="G1172" r:id="rId16573" display="http://football6.myfantasyleague.com/2013/detailed?L=59380&amp;W=2&amp;P=9512&amp;YEAR=2012"/>
    <hyperlink ref="H1172" r:id="rId16574" display="http://football6.myfantasyleague.com/2013/detailed?L=59380&amp;W=3&amp;P=9512&amp;YEAR=2012"/>
    <hyperlink ref="I1172" r:id="rId16575" display="http://football6.myfantasyleague.com/2013/detailed?L=59380&amp;W=4&amp;P=9512&amp;YEAR=2012"/>
    <hyperlink ref="K1172" r:id="rId16576" display="http://football6.myfantasyleague.com/2013/detailed?L=59380&amp;W=6&amp;P=9512&amp;YEAR=2012"/>
    <hyperlink ref="L1172" r:id="rId16577" display="http://football6.myfantasyleague.com/2013/detailed?L=59380&amp;W=7&amp;P=9512&amp;YEAR=2012"/>
    <hyperlink ref="M1172" r:id="rId16578" display="http://football6.myfantasyleague.com/2013/detailed?L=59380&amp;W=8&amp;P=9512&amp;YEAR=2012"/>
    <hyperlink ref="N1172" r:id="rId16579" display="http://football6.myfantasyleague.com/2013/detailed?L=59380&amp;W=9&amp;P=9512&amp;YEAR=2012"/>
    <hyperlink ref="O1172" r:id="rId16580" display="http://football6.myfantasyleague.com/2013/detailed?L=59380&amp;W=10&amp;P=9512&amp;YEAR=2012"/>
    <hyperlink ref="P1172" r:id="rId16581" display="http://football6.myfantasyleague.com/2013/detailed?L=59380&amp;W=11&amp;P=9512&amp;YEAR=2012"/>
    <hyperlink ref="Q1172" r:id="rId16582" display="http://football6.myfantasyleague.com/2013/detailed?L=59380&amp;W=12&amp;P=9512&amp;YEAR=2012"/>
    <hyperlink ref="R1172" r:id="rId16583" display="http://football6.myfantasyleague.com/2013/detailed?L=59380&amp;W=13&amp;P=9512&amp;YEAR=2012"/>
    <hyperlink ref="S1172" r:id="rId16584" display="http://football6.myfantasyleague.com/2013/detailed?L=59380&amp;W=14&amp;P=9512&amp;YEAR=2012"/>
    <hyperlink ref="T1172" r:id="rId16585" display="http://football6.myfantasyleague.com/2013/detailed?L=59380&amp;W=15&amp;P=9512&amp;YEAR=2012"/>
    <hyperlink ref="U1172" r:id="rId16586" display="http://football6.myfantasyleague.com/2013/detailed?L=59380&amp;W=16&amp;P=9512&amp;YEAR=2012"/>
    <hyperlink ref="V1172" r:id="rId16587" display="http://football6.myfantasyleague.com/2013/detailed?L=59380&amp;W=17&amp;P=9512&amp;YEAR=2012"/>
    <hyperlink ref="C1173" r:id="rId16588" tooltip="Week 1: at Steelers Sun 10:00 a.m. PT" display="http://football6.myfantasyleague.com/2013/player?L=59380&amp;P=8840"/>
    <hyperlink ref="D1173" r:id="rId16589" display="http://football6.myfantasyleague.com/2013/player?L=59380&amp;P=8840&amp;YEAR=2012"/>
    <hyperlink ref="F1173" r:id="rId16590" display="http://football6.myfantasyleague.com/2013/detailed?L=59380&amp;W=1&amp;P=8840&amp;YEAR=2012"/>
    <hyperlink ref="G1173" r:id="rId16591" display="http://football6.myfantasyleague.com/2013/detailed?L=59380&amp;W=2&amp;P=8840&amp;YEAR=2012"/>
    <hyperlink ref="H1173" r:id="rId16592" display="http://football6.myfantasyleague.com/2013/detailed?L=59380&amp;W=3&amp;P=8840&amp;YEAR=2012"/>
    <hyperlink ref="I1173" r:id="rId16593" display="http://football6.myfantasyleague.com/2013/detailed?L=59380&amp;W=4&amp;P=8840&amp;YEAR=2012"/>
    <hyperlink ref="J1173" r:id="rId16594" display="http://football6.myfantasyleague.com/2013/detailed?L=59380&amp;W=5&amp;P=8840&amp;YEAR=2012"/>
    <hyperlink ref="K1173" r:id="rId16595" display="http://football6.myfantasyleague.com/2013/detailed?L=59380&amp;W=6&amp;P=8840&amp;YEAR=2012"/>
    <hyperlink ref="L1173" r:id="rId16596" display="http://football6.myfantasyleague.com/2013/detailed?L=59380&amp;W=7&amp;P=8840&amp;YEAR=2012"/>
    <hyperlink ref="M1173" r:id="rId16597" display="http://football6.myfantasyleague.com/2013/detailed?L=59380&amp;W=8&amp;P=8840&amp;YEAR=2012"/>
    <hyperlink ref="N1173" r:id="rId16598" display="http://football6.myfantasyleague.com/2013/detailed?L=59380&amp;W=9&amp;P=8840&amp;YEAR=2012"/>
    <hyperlink ref="O1173" r:id="rId16599" display="http://football6.myfantasyleague.com/2013/detailed?L=59380&amp;W=10&amp;P=8840&amp;YEAR=2012"/>
    <hyperlink ref="Q1173" r:id="rId16600" display="http://football6.myfantasyleague.com/2013/detailed?L=59380&amp;W=12&amp;P=8840&amp;YEAR=2012"/>
    <hyperlink ref="R1173" r:id="rId16601" display="http://football6.myfantasyleague.com/2013/detailed?L=59380&amp;W=13&amp;P=8840&amp;YEAR=2012"/>
    <hyperlink ref="S1173" r:id="rId16602" display="http://football6.myfantasyleague.com/2013/detailed?L=59380&amp;W=14&amp;P=8840&amp;YEAR=2012"/>
    <hyperlink ref="T1173" r:id="rId16603" display="http://football6.myfantasyleague.com/2013/detailed?L=59380&amp;W=15&amp;P=8840&amp;YEAR=2012"/>
    <hyperlink ref="U1173" r:id="rId16604" display="http://football6.myfantasyleague.com/2013/detailed?L=59380&amp;W=16&amp;P=8840&amp;YEAR=2012"/>
    <hyperlink ref="V1173" r:id="rId16605" display="http://football6.myfantasyleague.com/2013/detailed?L=59380&amp;W=17&amp;P=8840&amp;YEAR=2012"/>
    <hyperlink ref="C1174" r:id="rId16606" tooltip="Week 1: vs Dolphins Sun 10:00 a.m. PT" display="http://football6.myfantasyleague.com/2013/player?L=59380&amp;P=10320"/>
    <hyperlink ref="D1174" r:id="rId16607" display="http://football6.myfantasyleague.com/2013/player?L=59380&amp;P=10320&amp;YEAR=2012"/>
    <hyperlink ref="F1174" r:id="rId16608" display="http://football6.myfantasyleague.com/2013/detailed?L=59380&amp;W=1&amp;P=10320&amp;YEAR=2012"/>
    <hyperlink ref="G1174" r:id="rId16609" display="http://football6.myfantasyleague.com/2013/detailed?L=59380&amp;W=2&amp;P=10320&amp;YEAR=2012"/>
    <hyperlink ref="H1174" r:id="rId16610" display="http://football6.myfantasyleague.com/2013/detailed?L=59380&amp;W=3&amp;P=10320&amp;YEAR=2012"/>
    <hyperlink ref="I1174" r:id="rId16611" display="http://football6.myfantasyleague.com/2013/detailed?L=59380&amp;W=4&amp;P=10320&amp;YEAR=2012"/>
    <hyperlink ref="J1174" r:id="rId16612" display="http://football6.myfantasyleague.com/2013/detailed?L=59380&amp;W=5&amp;P=10320&amp;YEAR=2012"/>
    <hyperlink ref="K1174" r:id="rId16613" display="http://football6.myfantasyleague.com/2013/detailed?L=59380&amp;W=6&amp;P=10320&amp;YEAR=2012"/>
    <hyperlink ref="L1174" r:id="rId16614" display="http://football6.myfantasyleague.com/2013/detailed?L=59380&amp;W=7&amp;P=10320&amp;YEAR=2012"/>
    <hyperlink ref="M1174" r:id="rId16615" display="http://football6.myfantasyleague.com/2013/detailed?L=59380&amp;W=8&amp;P=10320&amp;YEAR=2012"/>
    <hyperlink ref="N1174" r:id="rId16616" display="http://football6.myfantasyleague.com/2013/detailed?L=59380&amp;W=9&amp;P=10320&amp;YEAR=2012"/>
    <hyperlink ref="P1174" r:id="rId16617" display="http://football6.myfantasyleague.com/2013/detailed?L=59380&amp;W=11&amp;P=10320&amp;YEAR=2012"/>
    <hyperlink ref="Q1174" r:id="rId16618" display="http://football6.myfantasyleague.com/2013/detailed?L=59380&amp;W=12&amp;P=10320&amp;YEAR=2012"/>
    <hyperlink ref="R1174" r:id="rId16619" display="http://football6.myfantasyleague.com/2013/detailed?L=59380&amp;W=13&amp;P=10320&amp;YEAR=2012"/>
    <hyperlink ref="S1174" r:id="rId16620" display="http://football6.myfantasyleague.com/2013/detailed?L=59380&amp;W=14&amp;P=10320&amp;YEAR=2012"/>
    <hyperlink ref="T1174" r:id="rId16621" display="http://football6.myfantasyleague.com/2013/detailed?L=59380&amp;W=15&amp;P=10320&amp;YEAR=2012"/>
    <hyperlink ref="U1174" r:id="rId16622" display="http://football6.myfantasyleague.com/2013/detailed?L=59380&amp;W=16&amp;P=10320&amp;YEAR=2012"/>
    <hyperlink ref="V1174" r:id="rId16623" display="http://football6.myfantasyleague.com/2013/detailed?L=59380&amp;W=17&amp;P=10320&amp;YEAR=2012"/>
    <hyperlink ref="C1175" r:id="rId16624" tooltip="Week 1: Bye" display="http://football6.myfantasyleague.com/2013/player?L=59380&amp;P=9952"/>
    <hyperlink ref="D1175" r:id="rId16625" display="http://football6.myfantasyleague.com/2013/player?L=59380&amp;P=9952&amp;YEAR=2012"/>
    <hyperlink ref="F1175" r:id="rId16626" display="http://football6.myfantasyleague.com/2013/detailed?L=59380&amp;W=1&amp;P=9952&amp;YEAR=2012"/>
    <hyperlink ref="C1176" r:id="rId16627" tooltip="Week 1: vs Raiders Sun 10:00 a.m. PT" display="http://football6.myfantasyleague.com/2013/player?L=59380&amp;P=10332"/>
    <hyperlink ref="D1176" r:id="rId16628" display="http://football6.myfantasyleague.com/2013/player?L=59380&amp;P=10332&amp;YEAR=2012"/>
    <hyperlink ref="F1176" r:id="rId16629" display="http://football6.myfantasyleague.com/2013/detailed?L=59380&amp;W=1&amp;P=10332&amp;YEAR=2012"/>
    <hyperlink ref="G1176" r:id="rId16630" display="http://football6.myfantasyleague.com/2013/detailed?L=59380&amp;W=2&amp;P=10332&amp;YEAR=2012"/>
    <hyperlink ref="H1176" r:id="rId16631" display="http://football6.myfantasyleague.com/2013/detailed?L=59380&amp;W=3&amp;P=10332&amp;YEAR=2012"/>
    <hyperlink ref="I1176" r:id="rId16632" display="http://football6.myfantasyleague.com/2013/detailed?L=59380&amp;W=4&amp;P=10332&amp;YEAR=2012"/>
    <hyperlink ref="J1176" r:id="rId16633" display="http://football6.myfantasyleague.com/2013/detailed?L=59380&amp;W=5&amp;P=10332&amp;YEAR=2012"/>
    <hyperlink ref="K1176" r:id="rId16634" display="http://football6.myfantasyleague.com/2013/detailed?L=59380&amp;W=6&amp;P=10332&amp;YEAR=2012"/>
    <hyperlink ref="L1176" r:id="rId16635" display="http://football6.myfantasyleague.com/2013/detailed?L=59380&amp;W=7&amp;P=10332&amp;YEAR=2012"/>
    <hyperlink ref="N1176" r:id="rId16636" display="http://football6.myfantasyleague.com/2013/detailed?L=59380&amp;W=9&amp;P=10332&amp;YEAR=2012"/>
    <hyperlink ref="O1176" r:id="rId16637" display="http://football6.myfantasyleague.com/2013/detailed?L=59380&amp;W=10&amp;P=10332&amp;YEAR=2012"/>
    <hyperlink ref="P1176" r:id="rId16638" display="http://football6.myfantasyleague.com/2013/detailed?L=59380&amp;W=11&amp;P=10332&amp;YEAR=2012"/>
    <hyperlink ref="Q1176" r:id="rId16639" display="http://football6.myfantasyleague.com/2013/detailed?L=59380&amp;W=12&amp;P=10332&amp;YEAR=2012"/>
    <hyperlink ref="R1176" r:id="rId16640" display="http://football6.myfantasyleague.com/2013/detailed?L=59380&amp;W=13&amp;P=10332&amp;YEAR=2012"/>
    <hyperlink ref="S1176" r:id="rId16641" display="http://football6.myfantasyleague.com/2013/detailed?L=59380&amp;W=14&amp;P=10332&amp;YEAR=2012"/>
    <hyperlink ref="T1176" r:id="rId16642" display="http://football6.myfantasyleague.com/2013/detailed?L=59380&amp;W=15&amp;P=10332&amp;YEAR=2012"/>
    <hyperlink ref="U1176" r:id="rId16643" display="http://football6.myfantasyleague.com/2013/detailed?L=59380&amp;W=16&amp;P=10332&amp;YEAR=2012"/>
    <hyperlink ref="V1176" r:id="rId16644" display="http://football6.myfantasyleague.com/2013/detailed?L=59380&amp;W=17&amp;P=10332&amp;YEAR=2012"/>
    <hyperlink ref="C1177" r:id="rId16645" tooltip="Week 1: at Lions Sun 10:00 a.m. PT" display="http://football6.myfantasyleague.com/2013/player?L=59380&amp;P=10250"/>
    <hyperlink ref="D1177" r:id="rId16646" display="http://football6.myfantasyleague.com/2013/player?L=59380&amp;P=10250&amp;YEAR=2012"/>
    <hyperlink ref="F1177" r:id="rId16647" display="http://football6.myfantasyleague.com/2013/detailed?L=59380&amp;W=1&amp;P=10250&amp;YEAR=2012"/>
    <hyperlink ref="G1177" r:id="rId16648" display="http://football6.myfantasyleague.com/2013/detailed?L=59380&amp;W=2&amp;P=10250&amp;YEAR=2012"/>
    <hyperlink ref="H1177" r:id="rId16649" display="http://football6.myfantasyleague.com/2013/detailed?L=59380&amp;W=3&amp;P=10250&amp;YEAR=2012"/>
    <hyperlink ref="I1177" r:id="rId16650" display="http://football6.myfantasyleague.com/2013/detailed?L=59380&amp;W=4&amp;P=10250&amp;YEAR=2012"/>
    <hyperlink ref="J1177" r:id="rId16651" display="http://football6.myfantasyleague.com/2013/detailed?L=59380&amp;W=5&amp;P=10250&amp;YEAR=2012"/>
    <hyperlink ref="K1177" r:id="rId16652" display="http://football6.myfantasyleague.com/2013/detailed?L=59380&amp;W=6&amp;P=10250&amp;YEAR=2012"/>
    <hyperlink ref="L1177" r:id="rId16653" display="http://football6.myfantasyleague.com/2013/detailed?L=59380&amp;W=7&amp;P=10250&amp;YEAR=2012"/>
    <hyperlink ref="M1177" r:id="rId16654" display="http://football6.myfantasyleague.com/2013/detailed?L=59380&amp;W=8&amp;P=10250&amp;YEAR=2012"/>
    <hyperlink ref="N1177" r:id="rId16655" display="http://football6.myfantasyleague.com/2013/detailed?L=59380&amp;W=9&amp;P=10250&amp;YEAR=2012"/>
    <hyperlink ref="O1177" r:id="rId16656" display="http://football6.myfantasyleague.com/2013/detailed?L=59380&amp;W=10&amp;P=10250&amp;YEAR=2012"/>
    <hyperlink ref="Q1177" r:id="rId16657" display="http://football6.myfantasyleague.com/2013/detailed?L=59380&amp;W=12&amp;P=10250&amp;YEAR=2012"/>
    <hyperlink ref="R1177" r:id="rId16658" display="http://football6.myfantasyleague.com/2013/detailed?L=59380&amp;W=13&amp;P=10250&amp;YEAR=2012"/>
    <hyperlink ref="S1177" r:id="rId16659" display="http://football6.myfantasyleague.com/2013/detailed?L=59380&amp;W=14&amp;P=10250&amp;YEAR=2012"/>
    <hyperlink ref="T1177" r:id="rId16660" display="http://football6.myfantasyleague.com/2013/detailed?L=59380&amp;W=15&amp;P=10250&amp;YEAR=2012"/>
    <hyperlink ref="U1177" r:id="rId16661" display="http://football6.myfantasyleague.com/2013/detailed?L=59380&amp;W=16&amp;P=10250&amp;YEAR=2012"/>
    <hyperlink ref="V1177" r:id="rId16662" display="http://football6.myfantasyleague.com/2013/detailed?L=59380&amp;W=17&amp;P=10250&amp;YEAR=2012"/>
    <hyperlink ref="C1178" r:id="rId16663" tooltip="Week 1: at Jaguars Sun 10:00 a.m. PT" display="http://football6.myfantasyleague.com/2013/player?L=59380&amp;P=10378"/>
    <hyperlink ref="D1178" r:id="rId16664" display="http://football6.myfantasyleague.com/2013/player?L=59380&amp;P=10378&amp;YEAR=2012"/>
    <hyperlink ref="F1178" r:id="rId16665" display="http://football6.myfantasyleague.com/2013/detailed?L=59380&amp;W=1&amp;P=10378&amp;YEAR=2012"/>
    <hyperlink ref="G1178" r:id="rId16666" display="http://football6.myfantasyleague.com/2013/detailed?L=59380&amp;W=2&amp;P=10378&amp;YEAR=2012"/>
    <hyperlink ref="H1178" r:id="rId16667" display="http://football6.myfantasyleague.com/2013/detailed?L=59380&amp;W=3&amp;P=10378&amp;YEAR=2012"/>
    <hyperlink ref="I1178" r:id="rId16668" display="http://football6.myfantasyleague.com/2013/detailed?L=59380&amp;W=4&amp;P=10378&amp;YEAR=2012"/>
    <hyperlink ref="J1178" r:id="rId16669" display="http://football6.myfantasyleague.com/2013/detailed?L=59380&amp;W=5&amp;P=10378&amp;YEAR=2012"/>
    <hyperlink ref="K1178" r:id="rId16670" display="http://football6.myfantasyleague.com/2013/detailed?L=59380&amp;W=6&amp;P=10378&amp;YEAR=2012"/>
    <hyperlink ref="M1178" r:id="rId16671" display="http://football6.myfantasyleague.com/2013/detailed?L=59380&amp;W=8&amp;P=10378&amp;YEAR=2012"/>
    <hyperlink ref="N1178" r:id="rId16672" display="http://football6.myfantasyleague.com/2013/detailed?L=59380&amp;W=9&amp;P=10378&amp;YEAR=2012"/>
    <hyperlink ref="P1178" r:id="rId16673" display="http://football6.myfantasyleague.com/2013/detailed?L=59380&amp;W=11&amp;P=10378&amp;YEAR=2012"/>
    <hyperlink ref="Q1178" r:id="rId16674" display="http://football6.myfantasyleague.com/2013/detailed?L=59380&amp;W=12&amp;P=10378&amp;YEAR=2012"/>
    <hyperlink ref="R1178" r:id="rId16675" display="http://football6.myfantasyleague.com/2013/detailed?L=59380&amp;W=13&amp;P=10378&amp;YEAR=2012"/>
    <hyperlink ref="S1178" r:id="rId16676" display="http://football6.myfantasyleague.com/2013/detailed?L=59380&amp;W=14&amp;P=10378&amp;YEAR=2012"/>
    <hyperlink ref="T1178" r:id="rId16677" display="http://football6.myfantasyleague.com/2013/detailed?L=59380&amp;W=15&amp;P=10378&amp;YEAR=2012"/>
    <hyperlink ref="U1178" r:id="rId16678" display="http://football6.myfantasyleague.com/2013/detailed?L=59380&amp;W=16&amp;P=10378&amp;YEAR=2012"/>
    <hyperlink ref="C1179" r:id="rId16679" tooltip="Week 1: at Panthers Sun 10:00 a.m. PT" display="http://football6.myfantasyleague.com/2013/player?L=59380&amp;P=10393"/>
    <hyperlink ref="D1179" r:id="rId16680" display="http://football6.myfantasyleague.com/2013/player?L=59380&amp;P=10393&amp;YEAR=2012"/>
    <hyperlink ref="F1179" r:id="rId16681" display="http://football6.myfantasyleague.com/2013/detailed?L=59380&amp;W=1&amp;P=10393&amp;YEAR=2012"/>
    <hyperlink ref="G1179" r:id="rId16682" display="http://football6.myfantasyleague.com/2013/detailed?L=59380&amp;W=2&amp;P=10393&amp;YEAR=2012"/>
    <hyperlink ref="H1179" r:id="rId16683" display="http://football6.myfantasyleague.com/2013/detailed?L=59380&amp;W=3&amp;P=10393&amp;YEAR=2012"/>
    <hyperlink ref="I1179" r:id="rId16684" display="http://football6.myfantasyleague.com/2013/detailed?L=59380&amp;W=4&amp;P=10393&amp;YEAR=2012"/>
    <hyperlink ref="J1179" r:id="rId16685" display="http://football6.myfantasyleague.com/2013/detailed?L=59380&amp;W=5&amp;P=10393&amp;YEAR=2012"/>
    <hyperlink ref="K1179" r:id="rId16686" display="http://football6.myfantasyleague.com/2013/detailed?L=59380&amp;W=6&amp;P=10393&amp;YEAR=2012"/>
    <hyperlink ref="L1179" r:id="rId16687" display="http://football6.myfantasyleague.com/2013/detailed?L=59380&amp;W=7&amp;P=10393&amp;YEAR=2012"/>
    <hyperlink ref="M1179" r:id="rId16688" display="http://football6.myfantasyleague.com/2013/detailed?L=59380&amp;W=8&amp;P=10393&amp;YEAR=2012"/>
    <hyperlink ref="N1179" r:id="rId16689" display="http://football6.myfantasyleague.com/2013/detailed?L=59380&amp;W=9&amp;P=10393&amp;YEAR=2012"/>
    <hyperlink ref="O1179" r:id="rId16690" display="http://football6.myfantasyleague.com/2013/detailed?L=59380&amp;W=10&amp;P=10393&amp;YEAR=2012"/>
    <hyperlink ref="Q1179" r:id="rId16691" display="http://football6.myfantasyleague.com/2013/detailed?L=59380&amp;W=12&amp;P=10393&amp;YEAR=2012"/>
    <hyperlink ref="R1179" r:id="rId16692" display="http://football6.myfantasyleague.com/2013/detailed?L=59380&amp;W=13&amp;P=10393&amp;YEAR=2012"/>
    <hyperlink ref="S1179" r:id="rId16693" display="http://football6.myfantasyleague.com/2013/detailed?L=59380&amp;W=14&amp;P=10393&amp;YEAR=2012"/>
    <hyperlink ref="T1179" r:id="rId16694" display="http://football6.myfantasyleague.com/2013/detailed?L=59380&amp;W=15&amp;P=10393&amp;YEAR=2012"/>
    <hyperlink ref="U1179" r:id="rId16695" display="http://football6.myfantasyleague.com/2013/detailed?L=59380&amp;W=16&amp;P=10393&amp;YEAR=2012"/>
    <hyperlink ref="V1179" r:id="rId16696" display="http://football6.myfantasyleague.com/2013/detailed?L=59380&amp;W=17&amp;P=10393&amp;YEAR=2012"/>
    <hyperlink ref="W1179" r:id="rId16697" tooltip="Franchise home page" display="http://football6.myfantasyleague.com/2013/options?L=59380&amp;F=0012&amp;O=07"/>
    <hyperlink ref="C1180" r:id="rId16698" tooltip="Week 1: at Broncos Thu 5:30 p.m. PT" display="http://football6.myfantasyleague.com/2013/player?L=59380&amp;P=7019"/>
    <hyperlink ref="D1180" r:id="rId16699" display="http://football6.myfantasyleague.com/2013/player?L=59380&amp;P=7019&amp;YEAR=2012"/>
    <hyperlink ref="O1180" r:id="rId16700" display="http://football6.myfantasyleague.com/2013/detailed?L=59380&amp;W=10&amp;P=7019&amp;YEAR=2012"/>
    <hyperlink ref="P1180" r:id="rId16701" display="http://football6.myfantasyleague.com/2013/detailed?L=59380&amp;W=11&amp;P=7019&amp;YEAR=2012"/>
    <hyperlink ref="Q1180" r:id="rId16702" display="http://football6.myfantasyleague.com/2013/detailed?L=59380&amp;W=12&amp;P=7019&amp;YEAR=2012"/>
    <hyperlink ref="S1180" r:id="rId16703" display="http://football6.myfantasyleague.com/2013/detailed?L=59380&amp;W=14&amp;P=7019&amp;YEAR=2012"/>
    <hyperlink ref="C1181" r:id="rId16704" tooltip="Week 1: at 49ers Sun 1:25 p.m. PT" display="http://football6.myfantasyleague.com/2013/player?L=59380&amp;P=10084"/>
    <hyperlink ref="D1181" r:id="rId16705" display="http://football6.myfantasyleague.com/2013/player?L=59380&amp;P=10084&amp;YEAR=2012"/>
    <hyperlink ref="F1181" r:id="rId16706" display="http://football6.myfantasyleague.com/2013/detailed?L=59380&amp;W=1&amp;P=10084&amp;YEAR=2012"/>
    <hyperlink ref="G1181" r:id="rId16707" display="http://football6.myfantasyleague.com/2013/detailed?L=59380&amp;W=2&amp;P=10084&amp;YEAR=2012"/>
    <hyperlink ref="H1181" r:id="rId16708" display="http://football6.myfantasyleague.com/2013/detailed?L=59380&amp;W=3&amp;P=10084&amp;YEAR=2012"/>
    <hyperlink ref="I1181" r:id="rId16709" display="http://football6.myfantasyleague.com/2013/detailed?L=59380&amp;W=4&amp;P=10084&amp;YEAR=2012"/>
    <hyperlink ref="J1181" r:id="rId16710" display="http://football6.myfantasyleague.com/2013/detailed?L=59380&amp;W=5&amp;P=10084&amp;YEAR=2012"/>
    <hyperlink ref="K1181" r:id="rId16711" display="http://football6.myfantasyleague.com/2013/detailed?L=59380&amp;W=6&amp;P=10084&amp;YEAR=2012"/>
    <hyperlink ref="S1181" r:id="rId16712" display="http://football6.myfantasyleague.com/2013/detailed?L=59380&amp;W=14&amp;P=10084&amp;YEAR=2012"/>
    <hyperlink ref="T1181" r:id="rId16713" display="http://football6.myfantasyleague.com/2013/detailed?L=59380&amp;W=15&amp;P=10084&amp;YEAR=2012"/>
    <hyperlink ref="U1181" r:id="rId16714" display="http://football6.myfantasyleague.com/2013/detailed?L=59380&amp;W=16&amp;P=10084&amp;YEAR=2012"/>
    <hyperlink ref="V1181" r:id="rId16715" display="http://football6.myfantasyleague.com/2013/detailed?L=59380&amp;W=17&amp;P=10084&amp;YEAR=2012"/>
    <hyperlink ref="C1182" r:id="rId16716" tooltip="Week 1: vs Chiefs Sun 10:00 a.m. PT" display="http://football6.myfantasyleague.com/2013/player?L=59380&amp;P=9900"/>
    <hyperlink ref="D1182" r:id="rId16717" display="http://football6.myfantasyleague.com/2013/player?L=59380&amp;P=9900&amp;YEAR=2012"/>
    <hyperlink ref="H1182" r:id="rId16718" display="http://football6.myfantasyleague.com/2013/detailed?L=59380&amp;W=3&amp;P=9900&amp;YEAR=2012"/>
    <hyperlink ref="Q1182" r:id="rId16719" display="http://football6.myfantasyleague.com/2013/detailed?L=59380&amp;W=12&amp;P=9900&amp;YEAR=2012"/>
    <hyperlink ref="R1182" r:id="rId16720" display="http://football6.myfantasyleague.com/2013/detailed?L=59380&amp;W=13&amp;P=9900&amp;YEAR=2012"/>
    <hyperlink ref="S1182" r:id="rId16721" display="http://football6.myfantasyleague.com/2013/detailed?L=59380&amp;W=14&amp;P=9900&amp;YEAR=2012"/>
    <hyperlink ref="T1182" r:id="rId16722" display="http://football6.myfantasyleague.com/2013/detailed?L=59380&amp;W=15&amp;P=9900&amp;YEAR=2012"/>
    <hyperlink ref="U1182" r:id="rId16723" display="http://football6.myfantasyleague.com/2013/detailed?L=59380&amp;W=16&amp;P=9900&amp;YEAR=2012"/>
    <hyperlink ref="V1182" r:id="rId16724" display="http://football6.myfantasyleague.com/2013/detailed?L=59380&amp;W=17&amp;P=9900&amp;YEAR=2012"/>
    <hyperlink ref="C1183" r:id="rId16725" tooltip="Week 1: vs Chiefs Sun 10:00 a.m. PT" display="http://football6.myfantasyleague.com/2013/player?L=59380&amp;P=10362"/>
    <hyperlink ref="D1183" r:id="rId16726" display="http://football6.myfantasyleague.com/2013/player?L=59380&amp;P=10362&amp;YEAR=2012"/>
    <hyperlink ref="F1183" r:id="rId16727" display="http://football6.myfantasyleague.com/2013/detailed?L=59380&amp;W=1&amp;P=10362&amp;YEAR=2012"/>
    <hyperlink ref="G1183" r:id="rId16728" display="http://football6.myfantasyleague.com/2013/detailed?L=59380&amp;W=2&amp;P=10362&amp;YEAR=2012"/>
    <hyperlink ref="H1183" r:id="rId16729" display="http://football6.myfantasyleague.com/2013/detailed?L=59380&amp;W=3&amp;P=10362&amp;YEAR=2012"/>
    <hyperlink ref="I1183" r:id="rId16730" display="http://football6.myfantasyleague.com/2013/detailed?L=59380&amp;W=4&amp;P=10362&amp;YEAR=2012"/>
    <hyperlink ref="J1183" r:id="rId16731" display="http://football6.myfantasyleague.com/2013/detailed?L=59380&amp;W=5&amp;P=10362&amp;YEAR=2012"/>
    <hyperlink ref="L1183" r:id="rId16732" display="http://football6.myfantasyleague.com/2013/detailed?L=59380&amp;W=7&amp;P=10362&amp;YEAR=2012"/>
    <hyperlink ref="M1183" r:id="rId16733" display="http://football6.myfantasyleague.com/2013/detailed?L=59380&amp;W=8&amp;P=10362&amp;YEAR=2012"/>
    <hyperlink ref="N1183" r:id="rId16734" display="http://football6.myfantasyleague.com/2013/detailed?L=59380&amp;W=9&amp;P=10362&amp;YEAR=2012"/>
    <hyperlink ref="O1183" r:id="rId16735" display="http://football6.myfantasyleague.com/2013/detailed?L=59380&amp;W=10&amp;P=10362&amp;YEAR=2012"/>
    <hyperlink ref="P1183" r:id="rId16736" display="http://football6.myfantasyleague.com/2013/detailed?L=59380&amp;W=11&amp;P=10362&amp;YEAR=2012"/>
    <hyperlink ref="Q1183" r:id="rId16737" display="http://football6.myfantasyleague.com/2013/detailed?L=59380&amp;W=12&amp;P=10362&amp;YEAR=2012"/>
    <hyperlink ref="R1183" r:id="rId16738" display="http://football6.myfantasyleague.com/2013/detailed?L=59380&amp;W=13&amp;P=10362&amp;YEAR=2012"/>
    <hyperlink ref="T1183" r:id="rId16739" display="http://football6.myfantasyleague.com/2013/detailed?L=59380&amp;W=15&amp;P=10362&amp;YEAR=2012"/>
    <hyperlink ref="U1183" r:id="rId16740" display="http://football6.myfantasyleague.com/2013/detailed?L=59380&amp;W=16&amp;P=10362&amp;YEAR=2012"/>
    <hyperlink ref="W1183" r:id="rId16741" tooltip="Franchise home page" display="http://football6.myfantasyleague.com/2013/options?L=59380&amp;F=0005&amp;O=07"/>
    <hyperlink ref="C1184" r:id="rId16742" tooltip="Week 1: vs Raiders Sun 10:00 a.m. PT" display="http://football6.myfantasyleague.com/2013/player?L=59380&amp;P=9561"/>
    <hyperlink ref="D1184" r:id="rId16743" display="http://football6.myfantasyleague.com/2013/player?L=59380&amp;P=9561&amp;YEAR=2012"/>
    <hyperlink ref="G1184" r:id="rId16744" display="http://football6.myfantasyleague.com/2013/detailed?L=59380&amp;W=2&amp;P=9561&amp;YEAR=2012"/>
    <hyperlink ref="H1184" r:id="rId16745" display="http://football6.myfantasyleague.com/2013/detailed?L=59380&amp;W=3&amp;P=9561&amp;YEAR=2012"/>
    <hyperlink ref="I1184" r:id="rId16746" display="http://football6.myfantasyleague.com/2013/detailed?L=59380&amp;W=4&amp;P=9561&amp;YEAR=2012"/>
    <hyperlink ref="J1184" r:id="rId16747" display="http://football6.myfantasyleague.com/2013/detailed?L=59380&amp;W=5&amp;P=9561&amp;YEAR=2012"/>
    <hyperlink ref="K1184" r:id="rId16748" display="http://football6.myfantasyleague.com/2013/detailed?L=59380&amp;W=6&amp;P=9561&amp;YEAR=2012"/>
    <hyperlink ref="M1184" r:id="rId16749" display="http://football6.myfantasyleague.com/2013/detailed?L=59380&amp;W=8&amp;P=9561&amp;YEAR=2012"/>
    <hyperlink ref="N1184" r:id="rId16750" display="http://football6.myfantasyleague.com/2013/detailed?L=59380&amp;W=9&amp;P=9561&amp;YEAR=2012"/>
    <hyperlink ref="O1184" r:id="rId16751" display="http://football6.myfantasyleague.com/2013/detailed?L=59380&amp;W=10&amp;P=9561&amp;YEAR=2012"/>
    <hyperlink ref="U1184" r:id="rId16752" display="http://football6.myfantasyleague.com/2013/detailed?L=59380&amp;W=16&amp;P=9561&amp;YEAR=2012"/>
    <hyperlink ref="V1184" r:id="rId16753" display="http://football6.myfantasyleague.com/2013/detailed?L=59380&amp;W=17&amp;P=9561&amp;YEAR=2012"/>
    <hyperlink ref="C1185" r:id="rId16754" tooltip="Week 1: Bye" display="http://football6.myfantasyleague.com/2013/player?L=59380&amp;P=8690"/>
    <hyperlink ref="D1185" r:id="rId16755" display="http://football6.myfantasyleague.com/2013/player?L=59380&amp;P=8690&amp;YEAR=2012"/>
    <hyperlink ref="F1185" r:id="rId16756" display="http://football6.myfantasyleague.com/2013/detailed?L=59380&amp;W=1&amp;P=8690&amp;YEAR=2012"/>
    <hyperlink ref="G1185" r:id="rId16757" display="http://football6.myfantasyleague.com/2013/detailed?L=59380&amp;W=2&amp;P=8690&amp;YEAR=2012"/>
    <hyperlink ref="H1185" r:id="rId16758" display="http://football6.myfantasyleague.com/2013/detailed?L=59380&amp;W=3&amp;P=8690&amp;YEAR=2012"/>
    <hyperlink ref="I1185" r:id="rId16759" display="http://football6.myfantasyleague.com/2013/detailed?L=59380&amp;W=4&amp;P=8690&amp;YEAR=2012"/>
    <hyperlink ref="J1185" r:id="rId16760" display="http://football6.myfantasyleague.com/2013/detailed?L=59380&amp;W=5&amp;P=8690&amp;YEAR=2012"/>
    <hyperlink ref="K1185" r:id="rId16761" display="http://football6.myfantasyleague.com/2013/detailed?L=59380&amp;W=6&amp;P=8690&amp;YEAR=2012"/>
    <hyperlink ref="M1185" r:id="rId16762" display="http://football6.myfantasyleague.com/2013/detailed?L=59380&amp;W=8&amp;P=8690&amp;YEAR=2012"/>
    <hyperlink ref="N1185" r:id="rId16763" display="http://football6.myfantasyleague.com/2013/detailed?L=59380&amp;W=9&amp;P=8690&amp;YEAR=2012"/>
    <hyperlink ref="O1185" r:id="rId16764" display="http://football6.myfantasyleague.com/2013/detailed?L=59380&amp;W=10&amp;P=8690&amp;YEAR=2012"/>
    <hyperlink ref="P1185" r:id="rId16765" display="http://football6.myfantasyleague.com/2013/detailed?L=59380&amp;W=11&amp;P=8690&amp;YEAR=2012"/>
    <hyperlink ref="Q1185" r:id="rId16766" display="http://football6.myfantasyleague.com/2013/detailed?L=59380&amp;W=12&amp;P=8690&amp;YEAR=2012"/>
    <hyperlink ref="R1185" r:id="rId16767" display="http://football6.myfantasyleague.com/2013/detailed?L=59380&amp;W=13&amp;P=8690&amp;YEAR=2012"/>
    <hyperlink ref="S1185" r:id="rId16768" display="http://football6.myfantasyleague.com/2013/detailed?L=59380&amp;W=14&amp;P=8690&amp;YEAR=2012"/>
    <hyperlink ref="T1185" r:id="rId16769" display="http://football6.myfantasyleague.com/2013/detailed?L=59380&amp;W=15&amp;P=8690&amp;YEAR=2012"/>
    <hyperlink ref="U1185" r:id="rId16770" display="http://football6.myfantasyleague.com/2013/detailed?L=59380&amp;W=16&amp;P=8690&amp;YEAR=2012"/>
    <hyperlink ref="V1185" r:id="rId16771" display="http://football6.myfantasyleague.com/2013/detailed?L=59380&amp;W=17&amp;P=8690&amp;YEAR=2012"/>
    <hyperlink ref="C1186" r:id="rId16772" tooltip="Week 1: vs Seahawks Sun 10:00 a.m. PT" display="http://football6.myfantasyleague.com/2013/player?L=59380&amp;P=10663"/>
    <hyperlink ref="D1186" r:id="rId16773" display="http://football6.myfantasyleague.com/2013/player?L=59380&amp;P=10663&amp;YEAR=2012"/>
    <hyperlink ref="I1186" r:id="rId16774" display="http://football6.myfantasyleague.com/2013/detailed?L=59380&amp;W=4&amp;P=10663&amp;YEAR=2012"/>
    <hyperlink ref="L1186" r:id="rId16775" display="http://football6.myfantasyleague.com/2013/detailed?L=59380&amp;W=7&amp;P=10663&amp;YEAR=2012"/>
    <hyperlink ref="M1186" r:id="rId16776" display="http://football6.myfantasyleague.com/2013/detailed?L=59380&amp;W=8&amp;P=10663&amp;YEAR=2012"/>
    <hyperlink ref="N1186" r:id="rId16777" display="http://football6.myfantasyleague.com/2013/detailed?L=59380&amp;W=9&amp;P=10663&amp;YEAR=2012"/>
    <hyperlink ref="O1186" r:id="rId16778" display="http://football6.myfantasyleague.com/2013/detailed?L=59380&amp;W=10&amp;P=10663&amp;YEAR=2012"/>
    <hyperlink ref="P1186" r:id="rId16779" display="http://football6.myfantasyleague.com/2013/detailed?L=59380&amp;W=11&amp;P=10663&amp;YEAR=2012"/>
    <hyperlink ref="Q1186" r:id="rId16780" display="http://football6.myfantasyleague.com/2013/detailed?L=59380&amp;W=12&amp;P=10663&amp;YEAR=2012"/>
    <hyperlink ref="R1186" r:id="rId16781" display="http://football6.myfantasyleague.com/2013/detailed?L=59380&amp;W=13&amp;P=10663&amp;YEAR=2012"/>
    <hyperlink ref="S1186" r:id="rId16782" display="http://football6.myfantasyleague.com/2013/detailed?L=59380&amp;W=14&amp;P=10663&amp;YEAR=2012"/>
    <hyperlink ref="U1186" r:id="rId16783" display="http://football6.myfantasyleague.com/2013/detailed?L=59380&amp;W=16&amp;P=10663&amp;YEAR=2012"/>
    <hyperlink ref="C1187" r:id="rId16784" tooltip="Week 1: at Lions Sun 10:00 a.m. PT" display="http://football6.myfantasyleague.com/2013/player?L=59380&amp;P=9124"/>
    <hyperlink ref="D1187" r:id="rId16785" display="http://football6.myfantasyleague.com/2013/player?L=59380&amp;P=9124&amp;YEAR=2012"/>
    <hyperlink ref="I1187" r:id="rId16786" display="http://football6.myfantasyleague.com/2013/detailed?L=59380&amp;W=4&amp;P=9124&amp;YEAR=2012"/>
    <hyperlink ref="J1187" r:id="rId16787" display="http://football6.myfantasyleague.com/2013/detailed?L=59380&amp;W=5&amp;P=9124&amp;YEAR=2012"/>
    <hyperlink ref="L1187" r:id="rId16788" display="http://football6.myfantasyleague.com/2013/detailed?L=59380&amp;W=7&amp;P=9124&amp;YEAR=2012"/>
    <hyperlink ref="M1187" r:id="rId16789" display="http://football6.myfantasyleague.com/2013/detailed?L=59380&amp;W=8&amp;P=9124&amp;YEAR=2012"/>
    <hyperlink ref="N1187" r:id="rId16790" display="http://football6.myfantasyleague.com/2013/detailed?L=59380&amp;W=9&amp;P=9124&amp;YEAR=2012"/>
    <hyperlink ref="O1187" r:id="rId16791" display="http://football6.myfantasyleague.com/2013/detailed?L=59380&amp;W=10&amp;P=9124&amp;YEAR=2012"/>
    <hyperlink ref="Q1187" r:id="rId16792" display="http://football6.myfantasyleague.com/2013/detailed?L=59380&amp;W=12&amp;P=9124&amp;YEAR=2012"/>
    <hyperlink ref="R1187" r:id="rId16793" display="http://football6.myfantasyleague.com/2013/detailed?L=59380&amp;W=13&amp;P=9124&amp;YEAR=2012"/>
    <hyperlink ref="S1187" r:id="rId16794" display="http://football6.myfantasyleague.com/2013/detailed?L=59380&amp;W=14&amp;P=9124&amp;YEAR=2012"/>
    <hyperlink ref="T1187" r:id="rId16795" display="http://football6.myfantasyleague.com/2013/detailed?L=59380&amp;W=15&amp;P=9124&amp;YEAR=2012"/>
    <hyperlink ref="U1187" r:id="rId16796" display="http://football6.myfantasyleague.com/2013/detailed?L=59380&amp;W=16&amp;P=9124&amp;YEAR=2012"/>
    <hyperlink ref="V1187" r:id="rId16797" display="http://football6.myfantasyleague.com/2013/detailed?L=59380&amp;W=17&amp;P=9124&amp;YEAR=2012"/>
    <hyperlink ref="C1188" r:id="rId16798" tooltip="Week 1: at Redskins Mon 4:10 p.m. PT" display="http://football6.myfantasyleague.com/2013/player?L=59380&amp;P=10639"/>
    <hyperlink ref="D1188" r:id="rId16799" display="http://football6.myfantasyleague.com/2013/player?L=59380&amp;P=10639&amp;YEAR=2012"/>
    <hyperlink ref="G1188" r:id="rId16800" display="http://football6.myfantasyleague.com/2013/detailed?L=59380&amp;W=2&amp;P=10639&amp;YEAR=2012"/>
    <hyperlink ref="H1188" r:id="rId16801" display="http://football6.myfantasyleague.com/2013/detailed?L=59380&amp;W=3&amp;P=10639&amp;YEAR=2012"/>
    <hyperlink ref="I1188" r:id="rId16802" display="http://football6.myfantasyleague.com/2013/detailed?L=59380&amp;W=4&amp;P=10639&amp;YEAR=2012"/>
    <hyperlink ref="J1188" r:id="rId16803" display="http://football6.myfantasyleague.com/2013/detailed?L=59380&amp;W=5&amp;P=10639&amp;YEAR=2012"/>
    <hyperlink ref="K1188" r:id="rId16804" display="http://football6.myfantasyleague.com/2013/detailed?L=59380&amp;W=6&amp;P=10639&amp;YEAR=2012"/>
    <hyperlink ref="M1188" r:id="rId16805" display="http://football6.myfantasyleague.com/2013/detailed?L=59380&amp;W=8&amp;P=10639&amp;YEAR=2012"/>
    <hyperlink ref="N1188" r:id="rId16806" display="http://football6.myfantasyleague.com/2013/detailed?L=59380&amp;W=9&amp;P=10639&amp;YEAR=2012"/>
    <hyperlink ref="O1188" r:id="rId16807" display="http://football6.myfantasyleague.com/2013/detailed?L=59380&amp;W=10&amp;P=10639&amp;YEAR=2012"/>
    <hyperlink ref="P1188" r:id="rId16808" display="http://football6.myfantasyleague.com/2013/detailed?L=59380&amp;W=11&amp;P=10639&amp;YEAR=2012"/>
    <hyperlink ref="Q1188" r:id="rId16809" display="http://football6.myfantasyleague.com/2013/detailed?L=59380&amp;W=12&amp;P=10639&amp;YEAR=2012"/>
    <hyperlink ref="R1188" r:id="rId16810" display="http://football6.myfantasyleague.com/2013/detailed?L=59380&amp;W=13&amp;P=10639&amp;YEAR=2012"/>
    <hyperlink ref="S1188" r:id="rId16811" display="http://football6.myfantasyleague.com/2013/detailed?L=59380&amp;W=14&amp;P=10639&amp;YEAR=2012"/>
    <hyperlink ref="T1188" r:id="rId16812" display="http://football6.myfantasyleague.com/2013/detailed?L=59380&amp;W=15&amp;P=10639&amp;YEAR=2012"/>
    <hyperlink ref="U1188" r:id="rId16813" display="http://football6.myfantasyleague.com/2013/detailed?L=59380&amp;W=16&amp;P=10639&amp;YEAR=2012"/>
    <hyperlink ref="V1188" r:id="rId16814" display="http://football6.myfantasyleague.com/2013/detailed?L=59380&amp;W=17&amp;P=10639&amp;YEAR=2012"/>
    <hyperlink ref="C1189" r:id="rId16815" tooltip="Week 1: vs Giants Sun 5:30 p.m. PT" display="http://football6.myfantasyleague.com/2013/player?L=59380&amp;P=8250"/>
    <hyperlink ref="D1189" r:id="rId16816" display="http://football6.myfantasyleague.com/2013/player?L=59380&amp;P=8250&amp;YEAR=2012"/>
    <hyperlink ref="M1189" r:id="rId16817" display="http://football6.myfantasyleague.com/2013/detailed?L=59380&amp;W=8&amp;P=8250&amp;YEAR=2012"/>
    <hyperlink ref="N1189" r:id="rId16818" display="http://football6.myfantasyleague.com/2013/detailed?L=59380&amp;W=9&amp;P=8250&amp;YEAR=2012"/>
    <hyperlink ref="O1189" r:id="rId16819" display="http://football6.myfantasyleague.com/2013/detailed?L=59380&amp;W=10&amp;P=8250&amp;YEAR=2012"/>
    <hyperlink ref="P1189" r:id="rId16820" display="http://football6.myfantasyleague.com/2013/detailed?L=59380&amp;W=11&amp;P=8250&amp;YEAR=2012"/>
    <hyperlink ref="Q1189" r:id="rId16821" display="http://football6.myfantasyleague.com/2013/detailed?L=59380&amp;W=12&amp;P=8250&amp;YEAR=2012"/>
    <hyperlink ref="R1189" r:id="rId16822" display="http://football6.myfantasyleague.com/2013/detailed?L=59380&amp;W=13&amp;P=8250&amp;YEAR=2012"/>
    <hyperlink ref="S1189" r:id="rId16823" display="http://football6.myfantasyleague.com/2013/detailed?L=59380&amp;W=14&amp;P=8250&amp;YEAR=2012"/>
    <hyperlink ref="T1189" r:id="rId16824" display="http://football6.myfantasyleague.com/2013/detailed?L=59380&amp;W=15&amp;P=8250&amp;YEAR=2012"/>
    <hyperlink ref="U1189" r:id="rId16825" display="http://football6.myfantasyleague.com/2013/detailed?L=59380&amp;W=16&amp;P=8250&amp;YEAR=2012"/>
    <hyperlink ref="V1189" r:id="rId16826" display="http://football6.myfantasyleague.com/2013/detailed?L=59380&amp;W=17&amp;P=8250&amp;YEAR=2012"/>
    <hyperlink ref="C1190" r:id="rId16827" tooltip="Week 1: vs Cardinals Sun 1:25 p.m. PT" display="http://football6.myfantasyleague.com/2013/player?L=59380&amp;P=9984"/>
    <hyperlink ref="D1190" r:id="rId16828" display="http://football6.myfantasyleague.com/2013/player?L=59380&amp;P=9984&amp;YEAR=2012"/>
    <hyperlink ref="F1190" r:id="rId16829" display="http://football6.myfantasyleague.com/2013/detailed?L=59380&amp;W=1&amp;P=9984&amp;YEAR=2012"/>
    <hyperlink ref="G1190" r:id="rId16830" display="http://football6.myfantasyleague.com/2013/detailed?L=59380&amp;W=2&amp;P=9984&amp;YEAR=2012"/>
    <hyperlink ref="H1190" r:id="rId16831" display="http://football6.myfantasyleague.com/2013/detailed?L=59380&amp;W=3&amp;P=9984&amp;YEAR=2012"/>
    <hyperlink ref="I1190" r:id="rId16832" display="http://football6.myfantasyleague.com/2013/detailed?L=59380&amp;W=4&amp;P=9984&amp;YEAR=2012"/>
    <hyperlink ref="K1190" r:id="rId16833" display="http://football6.myfantasyleague.com/2013/detailed?L=59380&amp;W=6&amp;P=9984&amp;YEAR=2012"/>
    <hyperlink ref="L1190" r:id="rId16834" display="http://football6.myfantasyleague.com/2013/detailed?L=59380&amp;W=7&amp;P=9984&amp;YEAR=2012"/>
    <hyperlink ref="P1190" r:id="rId16835" display="http://football6.myfantasyleague.com/2013/detailed?L=59380&amp;W=11&amp;P=9984&amp;YEAR=2012"/>
    <hyperlink ref="Q1190" r:id="rId16836" display="http://football6.myfantasyleague.com/2013/detailed?L=59380&amp;W=12&amp;P=9984&amp;YEAR=2012"/>
    <hyperlink ref="R1190" r:id="rId16837" display="http://football6.myfantasyleague.com/2013/detailed?L=59380&amp;W=13&amp;P=9984&amp;YEAR=2012"/>
    <hyperlink ref="S1190" r:id="rId16838" display="http://football6.myfantasyleague.com/2013/detailed?L=59380&amp;W=14&amp;P=9984&amp;YEAR=2012"/>
    <hyperlink ref="T1190" r:id="rId16839" display="http://football6.myfantasyleague.com/2013/detailed?L=59380&amp;W=15&amp;P=9984&amp;YEAR=2012"/>
    <hyperlink ref="U1190" r:id="rId16840" display="http://football6.myfantasyleague.com/2013/detailed?L=59380&amp;W=16&amp;P=9984&amp;YEAR=2012"/>
    <hyperlink ref="V1190" r:id="rId16841" display="http://football6.myfantasyleague.com/2013/detailed?L=59380&amp;W=17&amp;P=9984&amp;YEAR=2012"/>
    <hyperlink ref="C1191" r:id="rId16842" tooltip="Week 1: at Colts Sun 10:00 a.m. PT" display="http://football6.myfantasyleague.com/2013/player?L=59380&amp;P=9139"/>
    <hyperlink ref="D1191" r:id="rId16843" display="http://football6.myfantasyleague.com/2013/player?L=59380&amp;P=9139&amp;YEAR=2012"/>
    <hyperlink ref="O1191" r:id="rId16844" display="http://football6.myfantasyleague.com/2013/detailed?L=59380&amp;W=10&amp;P=9139&amp;YEAR=2012"/>
    <hyperlink ref="P1191" r:id="rId16845" display="http://football6.myfantasyleague.com/2013/detailed?L=59380&amp;W=11&amp;P=9139&amp;YEAR=2012"/>
    <hyperlink ref="Q1191" r:id="rId16846" display="http://football6.myfantasyleague.com/2013/detailed?L=59380&amp;W=12&amp;P=9139&amp;YEAR=2012"/>
    <hyperlink ref="R1191" r:id="rId16847" display="http://football6.myfantasyleague.com/2013/detailed?L=59380&amp;W=13&amp;P=9139&amp;YEAR=2012"/>
    <hyperlink ref="S1191" r:id="rId16848" display="http://football6.myfantasyleague.com/2013/detailed?L=59380&amp;W=14&amp;P=9139&amp;YEAR=2012"/>
    <hyperlink ref="T1191" r:id="rId16849" display="http://football6.myfantasyleague.com/2013/detailed?L=59380&amp;W=15&amp;P=9139&amp;YEAR=2012"/>
    <hyperlink ref="U1191" r:id="rId16850" display="http://football6.myfantasyleague.com/2013/detailed?L=59380&amp;W=16&amp;P=9139&amp;YEAR=2012"/>
    <hyperlink ref="V1191" r:id="rId16851" display="http://football6.myfantasyleague.com/2013/detailed?L=59380&amp;W=17&amp;P=9139&amp;YEAR=2012"/>
    <hyperlink ref="C1192" r:id="rId16852" tooltip="Week 1: at Bears Sun 10:00 a.m. PT" display="http://football6.myfantasyleague.com/2013/player?L=59380&amp;P=9961"/>
    <hyperlink ref="D1192" r:id="rId16853" display="http://football6.myfantasyleague.com/2013/player?L=59380&amp;P=9961&amp;YEAR=2012"/>
    <hyperlink ref="F1192" r:id="rId16854" display="http://football6.myfantasyleague.com/2013/detailed?L=59380&amp;W=1&amp;P=9961&amp;YEAR=2012"/>
    <hyperlink ref="K1192" r:id="rId16855" display="http://football6.myfantasyleague.com/2013/detailed?L=59380&amp;W=6&amp;P=9961&amp;YEAR=2012"/>
    <hyperlink ref="L1192" r:id="rId16856" display="http://football6.myfantasyleague.com/2013/detailed?L=59380&amp;W=7&amp;P=9961&amp;YEAR=2012"/>
    <hyperlink ref="M1192" r:id="rId16857" display="http://football6.myfantasyleague.com/2013/detailed?L=59380&amp;W=8&amp;P=9961&amp;YEAR=2012"/>
    <hyperlink ref="N1192" r:id="rId16858" display="http://football6.myfantasyleague.com/2013/detailed?L=59380&amp;W=9&amp;P=9961&amp;YEAR=2012"/>
    <hyperlink ref="P1192" r:id="rId16859" display="http://football6.myfantasyleague.com/2013/detailed?L=59380&amp;W=11&amp;P=9961&amp;YEAR=2012"/>
    <hyperlink ref="S1192" r:id="rId16860" display="http://football6.myfantasyleague.com/2013/detailed?L=59380&amp;W=14&amp;P=9961&amp;YEAR=2012"/>
    <hyperlink ref="C1193" r:id="rId16861" tooltip="Week 1: vs Dolphins Sun 10:00 a.m. PT" display="http://football6.myfantasyleague.com/2013/player?L=59380&amp;P=10379"/>
    <hyperlink ref="D1193" r:id="rId16862" display="http://football6.myfantasyleague.com/2013/player?L=59380&amp;P=10379&amp;YEAR=2012"/>
    <hyperlink ref="F1193" r:id="rId16863" display="http://football6.myfantasyleague.com/2013/detailed?L=59380&amp;W=1&amp;P=10379&amp;YEAR=2012"/>
    <hyperlink ref="G1193" r:id="rId16864" display="http://football6.myfantasyleague.com/2013/detailed?L=59380&amp;W=2&amp;P=10379&amp;YEAR=2012"/>
    <hyperlink ref="H1193" r:id="rId16865" display="http://football6.myfantasyleague.com/2013/detailed?L=59380&amp;W=3&amp;P=10379&amp;YEAR=2012"/>
    <hyperlink ref="I1193" r:id="rId16866" display="http://football6.myfantasyleague.com/2013/detailed?L=59380&amp;W=4&amp;P=10379&amp;YEAR=2012"/>
    <hyperlink ref="J1193" r:id="rId16867" display="http://football6.myfantasyleague.com/2013/detailed?L=59380&amp;W=5&amp;P=10379&amp;YEAR=2012"/>
    <hyperlink ref="K1193" r:id="rId16868" display="http://football6.myfantasyleague.com/2013/detailed?L=59380&amp;W=6&amp;P=10379&amp;YEAR=2012"/>
    <hyperlink ref="L1193" r:id="rId16869" display="http://football6.myfantasyleague.com/2013/detailed?L=59380&amp;W=7&amp;P=10379&amp;YEAR=2012"/>
    <hyperlink ref="M1193" r:id="rId16870" display="http://football6.myfantasyleague.com/2013/detailed?L=59380&amp;W=8&amp;P=10379&amp;YEAR=2012"/>
    <hyperlink ref="N1193" r:id="rId16871" display="http://football6.myfantasyleague.com/2013/detailed?L=59380&amp;W=9&amp;P=10379&amp;YEAR=2012"/>
    <hyperlink ref="P1193" r:id="rId16872" display="http://football6.myfantasyleague.com/2013/detailed?L=59380&amp;W=11&amp;P=10379&amp;YEAR=2012"/>
    <hyperlink ref="Q1193" r:id="rId16873" display="http://football6.myfantasyleague.com/2013/detailed?L=59380&amp;W=12&amp;P=10379&amp;YEAR=2012"/>
    <hyperlink ref="R1193" r:id="rId16874" display="http://football6.myfantasyleague.com/2013/detailed?L=59380&amp;W=13&amp;P=10379&amp;YEAR=2012"/>
    <hyperlink ref="S1193" r:id="rId16875" display="http://football6.myfantasyleague.com/2013/detailed?L=59380&amp;W=14&amp;P=10379&amp;YEAR=2012"/>
    <hyperlink ref="T1193" r:id="rId16876" display="http://football6.myfantasyleague.com/2013/detailed?L=59380&amp;W=15&amp;P=10379&amp;YEAR=2012"/>
    <hyperlink ref="U1193" r:id="rId16877" display="http://football6.myfantasyleague.com/2013/detailed?L=59380&amp;W=16&amp;P=10379&amp;YEAR=2012"/>
    <hyperlink ref="V1193" r:id="rId16878" display="http://football6.myfantasyleague.com/2013/detailed?L=59380&amp;W=17&amp;P=10379&amp;YEAR=2012"/>
    <hyperlink ref="C1194" r:id="rId16879" tooltip="Week 1: vs Packers Sun 1:25 p.m. PT" display="http://football6.myfantasyleague.com/2013/player?L=59380&amp;P=9757"/>
    <hyperlink ref="D1194" r:id="rId16880" display="http://football6.myfantasyleague.com/2013/player?L=59380&amp;P=9757&amp;YEAR=2012"/>
    <hyperlink ref="F1194" r:id="rId16881" display="http://football6.myfantasyleague.com/2013/detailed?L=59380&amp;W=1&amp;P=9757&amp;YEAR=2012"/>
    <hyperlink ref="G1194" r:id="rId16882" display="http://football6.myfantasyleague.com/2013/detailed?L=59380&amp;W=2&amp;P=9757&amp;YEAR=2012"/>
    <hyperlink ref="H1194" r:id="rId16883" display="http://football6.myfantasyleague.com/2013/detailed?L=59380&amp;W=3&amp;P=9757&amp;YEAR=2012"/>
    <hyperlink ref="I1194" r:id="rId16884" display="http://football6.myfantasyleague.com/2013/detailed?L=59380&amp;W=4&amp;P=9757&amp;YEAR=2012"/>
    <hyperlink ref="J1194" r:id="rId16885" display="http://football6.myfantasyleague.com/2013/detailed?L=59380&amp;W=5&amp;P=9757&amp;YEAR=2012"/>
    <hyperlink ref="K1194" r:id="rId16886" display="http://football6.myfantasyleague.com/2013/detailed?L=59380&amp;W=6&amp;P=9757&amp;YEAR=2012"/>
    <hyperlink ref="L1194" r:id="rId16887" display="http://football6.myfantasyleague.com/2013/detailed?L=59380&amp;W=7&amp;P=9757&amp;YEAR=2012"/>
    <hyperlink ref="N1194" r:id="rId16888" display="http://football6.myfantasyleague.com/2013/detailed?L=59380&amp;W=9&amp;P=9757&amp;YEAR=2012"/>
    <hyperlink ref="O1194" r:id="rId16889" display="http://football6.myfantasyleague.com/2013/detailed?L=59380&amp;W=10&amp;P=9757&amp;YEAR=2012"/>
    <hyperlink ref="P1194" r:id="rId16890" display="http://football6.myfantasyleague.com/2013/detailed?L=59380&amp;W=11&amp;P=9757&amp;YEAR=2012"/>
    <hyperlink ref="Q1194" r:id="rId16891" display="http://football6.myfantasyleague.com/2013/detailed?L=59380&amp;W=12&amp;P=9757&amp;YEAR=2012"/>
    <hyperlink ref="R1194" r:id="rId16892" display="http://football6.myfantasyleague.com/2013/detailed?L=59380&amp;W=13&amp;P=9757&amp;YEAR=2012"/>
    <hyperlink ref="S1194" r:id="rId16893" display="http://football6.myfantasyleague.com/2013/detailed?L=59380&amp;W=14&amp;P=9757&amp;YEAR=2012"/>
    <hyperlink ref="T1194" r:id="rId16894" display="http://football6.myfantasyleague.com/2013/detailed?L=59380&amp;W=15&amp;P=9757&amp;YEAR=2012"/>
    <hyperlink ref="U1194" r:id="rId16895" display="http://football6.myfantasyleague.com/2013/detailed?L=59380&amp;W=16&amp;P=9757&amp;YEAR=2012"/>
    <hyperlink ref="V1194" r:id="rId16896" display="http://football6.myfantasyleague.com/2013/detailed?L=59380&amp;W=17&amp;P=9757&amp;YEAR=2012"/>
    <hyperlink ref="C1195" r:id="rId16897" tooltip="Week 1: at Bills Sun 10:00 a.m. PT" display="http://football6.myfantasyleague.com/2013/player?L=59380&amp;P=9200"/>
    <hyperlink ref="D1195" r:id="rId16898" display="http://football6.myfantasyleague.com/2013/player?L=59380&amp;P=9200&amp;YEAR=2012"/>
    <hyperlink ref="F1195" r:id="rId16899" display="http://football6.myfantasyleague.com/2013/detailed?L=59380&amp;W=1&amp;P=9200&amp;YEAR=2012"/>
    <hyperlink ref="G1195" r:id="rId16900" display="http://football6.myfantasyleague.com/2013/detailed?L=59380&amp;W=2&amp;P=9200&amp;YEAR=2012"/>
    <hyperlink ref="H1195" r:id="rId16901" display="http://football6.myfantasyleague.com/2013/detailed?L=59380&amp;W=3&amp;P=9200&amp;YEAR=2012"/>
    <hyperlink ref="I1195" r:id="rId16902" display="http://football6.myfantasyleague.com/2013/detailed?L=59380&amp;W=4&amp;P=9200&amp;YEAR=2012"/>
    <hyperlink ref="J1195" r:id="rId16903" display="http://football6.myfantasyleague.com/2013/detailed?L=59380&amp;W=5&amp;P=9200&amp;YEAR=2012"/>
    <hyperlink ref="K1195" r:id="rId16904" display="http://football6.myfantasyleague.com/2013/detailed?L=59380&amp;W=6&amp;P=9200&amp;YEAR=2012"/>
    <hyperlink ref="L1195" r:id="rId16905" display="http://football6.myfantasyleague.com/2013/detailed?L=59380&amp;W=7&amp;P=9200&amp;YEAR=2012"/>
    <hyperlink ref="M1195" r:id="rId16906" display="http://football6.myfantasyleague.com/2013/detailed?L=59380&amp;W=8&amp;P=9200&amp;YEAR=2012"/>
    <hyperlink ref="O1195" r:id="rId16907" display="http://football6.myfantasyleague.com/2013/detailed?L=59380&amp;W=10&amp;P=9200&amp;YEAR=2012"/>
    <hyperlink ref="P1195" r:id="rId16908" display="http://football6.myfantasyleague.com/2013/detailed?L=59380&amp;W=11&amp;P=9200&amp;YEAR=2012"/>
    <hyperlink ref="Q1195" r:id="rId16909" display="http://football6.myfantasyleague.com/2013/detailed?L=59380&amp;W=12&amp;P=9200&amp;YEAR=2012"/>
    <hyperlink ref="R1195" r:id="rId16910" display="http://football6.myfantasyleague.com/2013/detailed?L=59380&amp;W=13&amp;P=9200&amp;YEAR=2012"/>
    <hyperlink ref="S1195" r:id="rId16911" display="http://football6.myfantasyleague.com/2013/detailed?L=59380&amp;W=14&amp;P=9200&amp;YEAR=2012"/>
    <hyperlink ref="T1195" r:id="rId16912" display="http://football6.myfantasyleague.com/2013/detailed?L=59380&amp;W=15&amp;P=9200&amp;YEAR=2012"/>
    <hyperlink ref="U1195" r:id="rId16913" display="http://football6.myfantasyleague.com/2013/detailed?L=59380&amp;W=16&amp;P=9200&amp;YEAR=2012"/>
    <hyperlink ref="V1195" r:id="rId16914" display="http://football6.myfantasyleague.com/2013/detailed?L=59380&amp;W=17&amp;P=9200&amp;YEAR=2012"/>
    <hyperlink ref="C1196" r:id="rId16915" tooltip="Week 1: vs Dolphins Sun 10:00 a.m. PT" display="http://football6.myfantasyleague.com/2013/player?L=59380&amp;P=10920"/>
    <hyperlink ref="D1196" r:id="rId16916" display="http://football6.myfantasyleague.com/2013/player?L=59380&amp;P=10920&amp;YEAR=2012"/>
    <hyperlink ref="U1196" r:id="rId16917" display="http://football6.myfantasyleague.com/2013/detailed?L=59380&amp;W=16&amp;P=10920&amp;YEAR=2012"/>
    <hyperlink ref="V1196" r:id="rId16918" display="http://football6.myfantasyleague.com/2013/detailed?L=59380&amp;W=17&amp;P=10920&amp;YEAR=2012"/>
    <hyperlink ref="C1197" r:id="rId16919" tooltip="Week 1: vs Packers Sun 1:25 p.m. PT" display="http://football6.myfantasyleague.com/2013/player?L=59380&amp;P=10274"/>
    <hyperlink ref="D1197" r:id="rId16920" display="http://football6.myfantasyleague.com/2013/player?L=59380&amp;P=10274&amp;YEAR=2012"/>
    <hyperlink ref="F1197" r:id="rId16921" display="http://football6.myfantasyleague.com/2013/detailed?L=59380&amp;W=1&amp;P=10274&amp;YEAR=2012"/>
    <hyperlink ref="G1197" r:id="rId16922" display="http://football6.myfantasyleague.com/2013/detailed?L=59380&amp;W=2&amp;P=10274&amp;YEAR=2012"/>
    <hyperlink ref="H1197" r:id="rId16923" display="http://football6.myfantasyleague.com/2013/detailed?L=59380&amp;W=3&amp;P=10274&amp;YEAR=2012"/>
    <hyperlink ref="I1197" r:id="rId16924" display="http://football6.myfantasyleague.com/2013/detailed?L=59380&amp;W=4&amp;P=10274&amp;YEAR=2012"/>
    <hyperlink ref="J1197" r:id="rId16925" display="http://football6.myfantasyleague.com/2013/detailed?L=59380&amp;W=5&amp;P=10274&amp;YEAR=2012"/>
    <hyperlink ref="K1197" r:id="rId16926" display="http://football6.myfantasyleague.com/2013/detailed?L=59380&amp;W=6&amp;P=10274&amp;YEAR=2012"/>
    <hyperlink ref="L1197" r:id="rId16927" display="http://football6.myfantasyleague.com/2013/detailed?L=59380&amp;W=7&amp;P=10274&amp;YEAR=2012"/>
    <hyperlink ref="M1197" r:id="rId16928" display="http://football6.myfantasyleague.com/2013/detailed?L=59380&amp;W=8&amp;P=10274&amp;YEAR=2012"/>
    <hyperlink ref="O1197" r:id="rId16929" display="http://football6.myfantasyleague.com/2013/detailed?L=59380&amp;W=10&amp;P=10274&amp;YEAR=2012"/>
    <hyperlink ref="P1197" r:id="rId16930" display="http://football6.myfantasyleague.com/2013/detailed?L=59380&amp;W=11&amp;P=10274&amp;YEAR=2012"/>
    <hyperlink ref="Q1197" r:id="rId16931" display="http://football6.myfantasyleague.com/2013/detailed?L=59380&amp;W=12&amp;P=10274&amp;YEAR=2012"/>
    <hyperlink ref="R1197" r:id="rId16932" display="http://football6.myfantasyleague.com/2013/detailed?L=59380&amp;W=13&amp;P=10274&amp;YEAR=2012"/>
    <hyperlink ref="S1197" r:id="rId16933" display="http://football6.myfantasyleague.com/2013/detailed?L=59380&amp;W=14&amp;P=10274&amp;YEAR=2012"/>
    <hyperlink ref="T1197" r:id="rId16934" display="http://football6.myfantasyleague.com/2013/detailed?L=59380&amp;W=15&amp;P=10274&amp;YEAR=2012"/>
    <hyperlink ref="U1197" r:id="rId16935" display="http://football6.myfantasyleague.com/2013/detailed?L=59380&amp;W=16&amp;P=10274&amp;YEAR=2012"/>
    <hyperlink ref="V1197" r:id="rId16936" display="http://football6.myfantasyleague.com/2013/detailed?L=59380&amp;W=17&amp;P=10274&amp;YEAR=2012"/>
    <hyperlink ref="W1197" r:id="rId16937" tooltip="Franchise home page" display="http://football6.myfantasyleague.com/2013/options?L=59380&amp;F=0006&amp;O=07"/>
    <hyperlink ref="C1198" r:id="rId16938" tooltip="Week 1: at Bears Sun 10:00 a.m. PT" display="http://football6.myfantasyleague.com/2013/player?L=59380&amp;P=7883"/>
    <hyperlink ref="D1198" r:id="rId16939" display="http://football6.myfantasyleague.com/2013/player?L=59380&amp;P=7883&amp;YEAR=2012"/>
    <hyperlink ref="F1198" r:id="rId16940" display="http://football6.myfantasyleague.com/2013/detailed?L=59380&amp;W=1&amp;P=7883&amp;YEAR=2012"/>
    <hyperlink ref="G1198" r:id="rId16941" display="http://football6.myfantasyleague.com/2013/detailed?L=59380&amp;W=2&amp;P=7883&amp;YEAR=2012"/>
    <hyperlink ref="K1198" r:id="rId16942" display="http://football6.myfantasyleague.com/2013/detailed?L=59380&amp;W=6&amp;P=7883&amp;YEAR=2012"/>
    <hyperlink ref="M1198" r:id="rId16943" display="http://football6.myfantasyleague.com/2013/detailed?L=59380&amp;W=8&amp;P=7883&amp;YEAR=2012"/>
    <hyperlink ref="N1198" r:id="rId16944" display="http://football6.myfantasyleague.com/2013/detailed?L=59380&amp;W=9&amp;P=7883&amp;YEAR=2012"/>
    <hyperlink ref="P1198" r:id="rId16945" display="http://football6.myfantasyleague.com/2013/detailed?L=59380&amp;W=11&amp;P=7883&amp;YEAR=2012"/>
    <hyperlink ref="Q1198" r:id="rId16946" display="http://football6.myfantasyleague.com/2013/detailed?L=59380&amp;W=12&amp;P=7883&amp;YEAR=2012"/>
    <hyperlink ref="R1198" r:id="rId16947" display="http://football6.myfantasyleague.com/2013/detailed?L=59380&amp;W=13&amp;P=7883&amp;YEAR=2012"/>
    <hyperlink ref="S1198" r:id="rId16948" display="http://football6.myfantasyleague.com/2013/detailed?L=59380&amp;W=14&amp;P=7883&amp;YEAR=2012"/>
    <hyperlink ref="T1198" r:id="rId16949" display="http://football6.myfantasyleague.com/2013/detailed?L=59380&amp;W=15&amp;P=7883&amp;YEAR=2012"/>
    <hyperlink ref="U1198" r:id="rId16950" display="http://football6.myfantasyleague.com/2013/detailed?L=59380&amp;W=16&amp;P=7883&amp;YEAR=2012"/>
    <hyperlink ref="V1198" r:id="rId16951" display="http://football6.myfantasyleague.com/2013/detailed?L=59380&amp;W=17&amp;P=7883&amp;YEAR=2012"/>
    <hyperlink ref="C1199" r:id="rId16952" tooltip="Week 1: at Jaguars Sun 10:00 a.m. PT" display="http://football6.myfantasyleague.com/2013/player?L=59380&amp;P=7813"/>
    <hyperlink ref="D1199" r:id="rId16953" display="http://football6.myfantasyleague.com/2013/player?L=59380&amp;P=7813&amp;YEAR=2012"/>
    <hyperlink ref="F1199" r:id="rId16954" display="http://football6.myfantasyleague.com/2013/detailed?L=59380&amp;W=1&amp;P=7813&amp;YEAR=2012"/>
    <hyperlink ref="G1199" r:id="rId16955" display="http://football6.myfantasyleague.com/2013/detailed?L=59380&amp;W=2&amp;P=7813&amp;YEAR=2012"/>
    <hyperlink ref="H1199" r:id="rId16956" display="http://football6.myfantasyleague.com/2013/detailed?L=59380&amp;W=3&amp;P=7813&amp;YEAR=2012"/>
    <hyperlink ref="I1199" r:id="rId16957" display="http://football6.myfantasyleague.com/2013/detailed?L=59380&amp;W=4&amp;P=7813&amp;YEAR=2012"/>
    <hyperlink ref="J1199" r:id="rId16958" display="http://football6.myfantasyleague.com/2013/detailed?L=59380&amp;W=5&amp;P=7813&amp;YEAR=2012"/>
    <hyperlink ref="K1199" r:id="rId16959" display="http://football6.myfantasyleague.com/2013/detailed?L=59380&amp;W=6&amp;P=7813&amp;YEAR=2012"/>
    <hyperlink ref="L1199" r:id="rId16960" display="http://football6.myfantasyleague.com/2013/detailed?L=59380&amp;W=7&amp;P=7813&amp;YEAR=2012"/>
    <hyperlink ref="M1199" r:id="rId16961" display="http://football6.myfantasyleague.com/2013/detailed?L=59380&amp;W=8&amp;P=7813&amp;YEAR=2012"/>
    <hyperlink ref="O1199" r:id="rId16962" display="http://football6.myfantasyleague.com/2013/detailed?L=59380&amp;W=10&amp;P=7813&amp;YEAR=2012"/>
    <hyperlink ref="V1199" r:id="rId16963" display="http://football6.myfantasyleague.com/2013/detailed?L=59380&amp;W=17&amp;P=7813&amp;YEAR=2012"/>
    <hyperlink ref="W1199" r:id="rId16964" tooltip="Franchise home page" display="http://football6.myfantasyleague.com/2013/options?L=59380&amp;F=0011&amp;O=07"/>
    <hyperlink ref="C1200" r:id="rId16965" tooltip="Week 1: Bye" display="http://football6.myfantasyleague.com/2013/player?L=59380&amp;P=10203"/>
    <hyperlink ref="D1200" r:id="rId16966" display="http://football6.myfantasyleague.com/2013/player?L=59380&amp;P=10203&amp;YEAR=2012"/>
    <hyperlink ref="I1200" r:id="rId16967" display="http://football6.myfantasyleague.com/2013/detailed?L=59380&amp;W=4&amp;P=10203&amp;YEAR=2012"/>
    <hyperlink ref="J1200" r:id="rId16968" display="http://football6.myfantasyleague.com/2013/detailed?L=59380&amp;W=5&amp;P=10203&amp;YEAR=2012"/>
    <hyperlink ref="K1200" r:id="rId16969" display="http://football6.myfantasyleague.com/2013/detailed?L=59380&amp;W=6&amp;P=10203&amp;YEAR=2012"/>
    <hyperlink ref="L1200" r:id="rId16970" display="http://football6.myfantasyleague.com/2013/detailed?L=59380&amp;W=7&amp;P=10203&amp;YEAR=2012"/>
    <hyperlink ref="M1200" r:id="rId16971" display="http://football6.myfantasyleague.com/2013/detailed?L=59380&amp;W=8&amp;P=10203&amp;YEAR=2012"/>
    <hyperlink ref="N1200" r:id="rId16972" display="http://football6.myfantasyleague.com/2013/detailed?L=59380&amp;W=9&amp;P=10203&amp;YEAR=2012"/>
    <hyperlink ref="P1200" r:id="rId16973" display="http://football6.myfantasyleague.com/2013/detailed?L=59380&amp;W=11&amp;P=10203&amp;YEAR=2012"/>
    <hyperlink ref="S1200" r:id="rId16974" display="http://football6.myfantasyleague.com/2013/detailed?L=59380&amp;W=14&amp;P=10203&amp;YEAR=2012"/>
    <hyperlink ref="T1200" r:id="rId16975" display="http://football6.myfantasyleague.com/2013/detailed?L=59380&amp;W=15&amp;P=10203&amp;YEAR=2012"/>
    <hyperlink ref="U1200" r:id="rId16976" display="http://football6.myfantasyleague.com/2013/detailed?L=59380&amp;W=16&amp;P=10203&amp;YEAR=2012"/>
    <hyperlink ref="V1200" r:id="rId16977" display="http://football6.myfantasyleague.com/2013/detailed?L=59380&amp;W=17&amp;P=10203&amp;YEAR=2012"/>
    <hyperlink ref="C1201" r:id="rId16978" tooltip="Week 1: Bye" display="http://football6.myfantasyleague.com/2013/player?L=59380&amp;P=9455"/>
    <hyperlink ref="D1201" r:id="rId16979" display="http://football6.myfantasyleague.com/2013/player?L=59380&amp;P=9455&amp;YEAR=2012"/>
    <hyperlink ref="L1201" r:id="rId16980" display="http://football6.myfantasyleague.com/2013/detailed?L=59380&amp;W=7&amp;P=9455&amp;YEAR=2012"/>
    <hyperlink ref="M1201" r:id="rId16981" display="http://football6.myfantasyleague.com/2013/detailed?L=59380&amp;W=8&amp;P=9455&amp;YEAR=2012"/>
    <hyperlink ref="N1201" r:id="rId16982" display="http://football6.myfantasyleague.com/2013/detailed?L=59380&amp;W=9&amp;P=9455&amp;YEAR=2012"/>
    <hyperlink ref="O1201" r:id="rId16983" display="http://football6.myfantasyleague.com/2013/detailed?L=59380&amp;W=10&amp;P=9455&amp;YEAR=2012"/>
    <hyperlink ref="C1202" r:id="rId16984" tooltip="Week 1: at Saints Sun 10:00 a.m. PT" display="http://football6.myfantasyleague.com/2013/player?L=59380&amp;P=10067"/>
    <hyperlink ref="D1202" r:id="rId16985" display="http://football6.myfantasyleague.com/2013/player?L=59380&amp;P=10067&amp;YEAR=2012"/>
    <hyperlink ref="F1202" r:id="rId16986" display="http://football6.myfantasyleague.com/2013/detailed?L=59380&amp;W=1&amp;P=10067&amp;YEAR=2012"/>
    <hyperlink ref="G1202" r:id="rId16987" display="http://football6.myfantasyleague.com/2013/detailed?L=59380&amp;W=2&amp;P=10067&amp;YEAR=2012"/>
    <hyperlink ref="J1202" r:id="rId16988" display="http://football6.myfantasyleague.com/2013/detailed?L=59380&amp;W=5&amp;P=10067&amp;YEAR=2012"/>
    <hyperlink ref="M1202" r:id="rId16989" display="http://football6.myfantasyleague.com/2013/detailed?L=59380&amp;W=8&amp;P=10067&amp;YEAR=2012"/>
    <hyperlink ref="N1202" r:id="rId16990" display="http://football6.myfantasyleague.com/2013/detailed?L=59380&amp;W=9&amp;P=10067&amp;YEAR=2012"/>
    <hyperlink ref="O1202" r:id="rId16991" display="http://football6.myfantasyleague.com/2013/detailed?L=59380&amp;W=10&amp;P=10067&amp;YEAR=2012"/>
    <hyperlink ref="P1202" r:id="rId16992" display="http://football6.myfantasyleague.com/2013/detailed?L=59380&amp;W=11&amp;P=10067&amp;YEAR=2012"/>
    <hyperlink ref="Q1202" r:id="rId16993" display="http://football6.myfantasyleague.com/2013/detailed?L=59380&amp;W=12&amp;P=10067&amp;YEAR=2012"/>
    <hyperlink ref="R1202" r:id="rId16994" display="http://football6.myfantasyleague.com/2013/detailed?L=59380&amp;W=13&amp;P=10067&amp;YEAR=2012"/>
    <hyperlink ref="S1202" r:id="rId16995" display="http://football6.myfantasyleague.com/2013/detailed?L=59380&amp;W=14&amp;P=10067&amp;YEAR=2012"/>
    <hyperlink ref="T1202" r:id="rId16996" display="http://football6.myfantasyleague.com/2013/detailed?L=59380&amp;W=15&amp;P=10067&amp;YEAR=2012"/>
    <hyperlink ref="U1202" r:id="rId16997" display="http://football6.myfantasyleague.com/2013/detailed?L=59380&amp;W=16&amp;P=10067&amp;YEAR=2012"/>
    <hyperlink ref="V1202" r:id="rId16998" display="http://football6.myfantasyleague.com/2013/detailed?L=59380&amp;W=17&amp;P=10067&amp;YEAR=2012"/>
    <hyperlink ref="C1203" r:id="rId16999" tooltip="Week 1: at Chargers Mon 7:20 p.m. PT" display="http://football6.myfantasyleague.com/2013/player?L=59380&amp;P=7525"/>
    <hyperlink ref="D1203" r:id="rId17000" display="http://football6.myfantasyleague.com/2013/player?L=59380&amp;P=7525&amp;YEAR=2012"/>
    <hyperlink ref="F1203" r:id="rId17001" display="http://football6.myfantasyleague.com/2013/detailed?L=59380&amp;W=1&amp;P=7525&amp;YEAR=2012"/>
    <hyperlink ref="G1203" r:id="rId17002" display="http://football6.myfantasyleague.com/2013/detailed?L=59380&amp;W=2&amp;P=7525&amp;YEAR=2012"/>
    <hyperlink ref="H1203" r:id="rId17003" display="http://football6.myfantasyleague.com/2013/detailed?L=59380&amp;W=3&amp;P=7525&amp;YEAR=2012"/>
    <hyperlink ref="I1203" r:id="rId17004" display="http://football6.myfantasyleague.com/2013/detailed?L=59380&amp;W=4&amp;P=7525&amp;YEAR=2012"/>
    <hyperlink ref="J1203" r:id="rId17005" display="http://football6.myfantasyleague.com/2013/detailed?L=59380&amp;W=5&amp;P=7525&amp;YEAR=2012"/>
    <hyperlink ref="K1203" r:id="rId17006" display="http://football6.myfantasyleague.com/2013/detailed?L=59380&amp;W=6&amp;P=7525&amp;YEAR=2012"/>
    <hyperlink ref="L1203" r:id="rId17007" display="http://football6.myfantasyleague.com/2013/detailed?L=59380&amp;W=7&amp;P=7525&amp;YEAR=2012"/>
    <hyperlink ref="N1203" r:id="rId17008" display="http://football6.myfantasyleague.com/2013/detailed?L=59380&amp;W=9&amp;P=7525&amp;YEAR=2012"/>
    <hyperlink ref="O1203" r:id="rId17009" display="http://football6.myfantasyleague.com/2013/detailed?L=59380&amp;W=10&amp;P=7525&amp;YEAR=2012"/>
    <hyperlink ref="P1203" r:id="rId17010" display="http://football6.myfantasyleague.com/2013/detailed?L=59380&amp;W=11&amp;P=7525&amp;YEAR=2012"/>
    <hyperlink ref="Q1203" r:id="rId17011" display="http://football6.myfantasyleague.com/2013/detailed?L=59380&amp;W=12&amp;P=7525&amp;YEAR=2012"/>
    <hyperlink ref="R1203" r:id="rId17012" display="http://football6.myfantasyleague.com/2013/detailed?L=59380&amp;W=13&amp;P=7525&amp;YEAR=2012"/>
    <hyperlink ref="S1203" r:id="rId17013" display="http://football6.myfantasyleague.com/2013/detailed?L=59380&amp;W=14&amp;P=7525&amp;YEAR=2012"/>
    <hyperlink ref="T1203" r:id="rId17014" display="http://football6.myfantasyleague.com/2013/detailed?L=59380&amp;W=15&amp;P=7525&amp;YEAR=2012"/>
    <hyperlink ref="U1203" r:id="rId17015" display="http://football6.myfantasyleague.com/2013/detailed?L=59380&amp;W=16&amp;P=7525&amp;YEAR=2012"/>
    <hyperlink ref="V1203" r:id="rId17016" display="http://football6.myfantasyleague.com/2013/detailed?L=59380&amp;W=17&amp;P=7525&amp;YEAR=2012"/>
    <hyperlink ref="C1204" r:id="rId17017" tooltip="Week 1: vs Seahawks Sun 10:00 a.m. PT" display="http://football6.myfantasyleague.com/2013/player?L=59380&amp;P=10512"/>
    <hyperlink ref="D1204" r:id="rId17018" display="http://football6.myfantasyleague.com/2013/player?L=59380&amp;P=10512&amp;YEAR=2012"/>
    <hyperlink ref="S1204" r:id="rId17019" display="http://football6.myfantasyleague.com/2013/detailed?L=59380&amp;W=14&amp;P=10512&amp;YEAR=2012"/>
    <hyperlink ref="T1204" r:id="rId17020" display="http://football6.myfantasyleague.com/2013/detailed?L=59380&amp;W=15&amp;P=10512&amp;YEAR=2012"/>
    <hyperlink ref="U1204" r:id="rId17021" display="http://football6.myfantasyleague.com/2013/detailed?L=59380&amp;W=16&amp;P=10512&amp;YEAR=2012"/>
    <hyperlink ref="V1204" r:id="rId17022" display="http://football6.myfantasyleague.com/2013/detailed?L=59380&amp;W=17&amp;P=10512&amp;YEAR=2012"/>
    <hyperlink ref="C1205" r:id="rId17023" tooltip="Week 1: vs Patriots Sun 10:00 a.m. PT" display="http://football6.myfantasyleague.com/2013/player?L=59380&amp;P=8344"/>
    <hyperlink ref="D1205" r:id="rId17024" display="http://football6.myfantasyleague.com/2013/player?L=59380&amp;P=8344&amp;YEAR=2012"/>
    <hyperlink ref="G1205" r:id="rId17025" display="http://football6.myfantasyleague.com/2013/detailed?L=59380&amp;W=2&amp;P=8344&amp;YEAR=2012"/>
    <hyperlink ref="H1205" r:id="rId17026" display="http://football6.myfantasyleague.com/2013/detailed?L=59380&amp;W=3&amp;P=8344&amp;YEAR=2012"/>
    <hyperlink ref="I1205" r:id="rId17027" display="http://football6.myfantasyleague.com/2013/detailed?L=59380&amp;W=4&amp;P=8344&amp;YEAR=2012"/>
    <hyperlink ref="J1205" r:id="rId17028" display="http://football6.myfantasyleague.com/2013/detailed?L=59380&amp;W=5&amp;P=8344&amp;YEAR=2012"/>
    <hyperlink ref="K1205" r:id="rId17029" display="http://football6.myfantasyleague.com/2013/detailed?L=59380&amp;W=6&amp;P=8344&amp;YEAR=2012"/>
    <hyperlink ref="L1205" r:id="rId17030" display="http://football6.myfantasyleague.com/2013/detailed?L=59380&amp;W=7&amp;P=8344&amp;YEAR=2012"/>
    <hyperlink ref="N1205" r:id="rId17031" display="http://football6.myfantasyleague.com/2013/detailed?L=59380&amp;W=9&amp;P=8344&amp;YEAR=2012"/>
    <hyperlink ref="O1205" r:id="rId17032" display="http://football6.myfantasyleague.com/2013/detailed?L=59380&amp;W=10&amp;P=8344&amp;YEAR=2012"/>
    <hyperlink ref="P1205" r:id="rId17033" display="http://football6.myfantasyleague.com/2013/detailed?L=59380&amp;W=11&amp;P=8344&amp;YEAR=2012"/>
    <hyperlink ref="Q1205" r:id="rId17034" display="http://football6.myfantasyleague.com/2013/detailed?L=59380&amp;W=12&amp;P=8344&amp;YEAR=2012"/>
    <hyperlink ref="R1205" r:id="rId17035" display="http://football6.myfantasyleague.com/2013/detailed?L=59380&amp;W=13&amp;P=8344&amp;YEAR=2012"/>
    <hyperlink ref="S1205" r:id="rId17036" display="http://football6.myfantasyleague.com/2013/detailed?L=59380&amp;W=14&amp;P=8344&amp;YEAR=2012"/>
    <hyperlink ref="T1205" r:id="rId17037" display="http://football6.myfantasyleague.com/2013/detailed?L=59380&amp;W=15&amp;P=8344&amp;YEAR=2012"/>
    <hyperlink ref="U1205" r:id="rId17038" display="http://football6.myfantasyleague.com/2013/detailed?L=59380&amp;W=16&amp;P=8344&amp;YEAR=2012"/>
    <hyperlink ref="V1205" r:id="rId17039" display="http://football6.myfantasyleague.com/2013/detailed?L=59380&amp;W=17&amp;P=8344&amp;YEAR=2012"/>
    <hyperlink ref="C1206" r:id="rId17040" tooltip="Week 1: vs Chiefs Sun 10:00 a.m. PT" display="http://football6.myfantasyleague.com/2013/player?L=59380&amp;P=9914"/>
    <hyperlink ref="D1206" r:id="rId17041" display="http://football6.myfantasyleague.com/2013/player?L=59380&amp;P=9914&amp;YEAR=2012"/>
    <hyperlink ref="F1206" r:id="rId17042" display="http://football6.myfantasyleague.com/2013/detailed?L=59380&amp;W=1&amp;P=9914&amp;YEAR=2012"/>
    <hyperlink ref="G1206" r:id="rId17043" display="http://football6.myfantasyleague.com/2013/detailed?L=59380&amp;W=2&amp;P=9914&amp;YEAR=2012"/>
    <hyperlink ref="H1206" r:id="rId17044" display="http://football6.myfantasyleague.com/2013/detailed?L=59380&amp;W=3&amp;P=9914&amp;YEAR=2012"/>
    <hyperlink ref="I1206" r:id="rId17045" display="http://football6.myfantasyleague.com/2013/detailed?L=59380&amp;W=4&amp;P=9914&amp;YEAR=2012"/>
    <hyperlink ref="J1206" r:id="rId17046" display="http://football6.myfantasyleague.com/2013/detailed?L=59380&amp;W=5&amp;P=9914&amp;YEAR=2012"/>
    <hyperlink ref="L1206" r:id="rId17047" display="http://football6.myfantasyleague.com/2013/detailed?L=59380&amp;W=7&amp;P=9914&amp;YEAR=2012"/>
    <hyperlink ref="N1206" r:id="rId17048" display="http://football6.myfantasyleague.com/2013/detailed?L=59380&amp;W=9&amp;P=9914&amp;YEAR=2012"/>
    <hyperlink ref="O1206" r:id="rId17049" display="http://football6.myfantasyleague.com/2013/detailed?L=59380&amp;W=10&amp;P=9914&amp;YEAR=2012"/>
    <hyperlink ref="C1207" r:id="rId17050" tooltip="Week 1: vs Texans Mon 7:20 p.m. PT" display="http://football6.myfantasyleague.com/2013/player?L=59380&amp;P=10418"/>
    <hyperlink ref="D1207" r:id="rId17051" display="http://football6.myfantasyleague.com/2013/player?L=59380&amp;P=10418&amp;YEAR=2012"/>
    <hyperlink ref="F1207" r:id="rId17052" display="http://football6.myfantasyleague.com/2013/detailed?L=59380&amp;W=1&amp;P=10418&amp;YEAR=2012"/>
    <hyperlink ref="G1207" r:id="rId17053" display="http://football6.myfantasyleague.com/2013/detailed?L=59380&amp;W=2&amp;P=10418&amp;YEAR=2012"/>
    <hyperlink ref="H1207" r:id="rId17054" display="http://football6.myfantasyleague.com/2013/detailed?L=59380&amp;W=3&amp;P=10418&amp;YEAR=2012"/>
    <hyperlink ref="I1207" r:id="rId17055" display="http://football6.myfantasyleague.com/2013/detailed?L=59380&amp;W=4&amp;P=10418&amp;YEAR=2012"/>
    <hyperlink ref="J1207" r:id="rId17056" display="http://football6.myfantasyleague.com/2013/detailed?L=59380&amp;W=5&amp;P=10418&amp;YEAR=2012"/>
    <hyperlink ref="K1207" r:id="rId17057" display="http://football6.myfantasyleague.com/2013/detailed?L=59380&amp;W=6&amp;P=10418&amp;YEAR=2012"/>
    <hyperlink ref="C1208" r:id="rId17058" tooltip="Week 1: at Broncos Thu 5:30 p.m. PT" display="http://football6.myfantasyleague.com/2013/player?L=59380&amp;P=7429"/>
    <hyperlink ref="D1208" r:id="rId17059" display="http://football6.myfantasyleague.com/2013/player?L=59380&amp;P=7429&amp;YEAR=2012"/>
    <hyperlink ref="U1208" r:id="rId17060" display="http://football6.myfantasyleague.com/2013/detailed?L=59380&amp;W=16&amp;P=7429&amp;YEAR=2012"/>
    <hyperlink ref="V1208" r:id="rId17061" display="http://football6.myfantasyleague.com/2013/detailed?L=59380&amp;W=17&amp;P=7429&amp;YEAR=2012"/>
    <hyperlink ref="W1208" r:id="rId17062" tooltip="Franchise home page" display="http://football6.myfantasyleague.com/2013/options?L=59380&amp;F=0005&amp;O=07"/>
    <hyperlink ref="C1209" r:id="rId17063" tooltip="Week 1: Bye" display="http://football6.myfantasyleague.com/2013/player?L=59380&amp;P=8338"/>
    <hyperlink ref="D1209" r:id="rId17064" display="http://football6.myfantasyleague.com/2013/player?L=59380&amp;P=8338&amp;YEAR=2012"/>
    <hyperlink ref="G1209" r:id="rId17065" display="http://football6.myfantasyleague.com/2013/detailed?L=59380&amp;W=2&amp;P=8338&amp;YEAR=2012"/>
    <hyperlink ref="H1209" r:id="rId17066" display="http://football6.myfantasyleague.com/2013/detailed?L=59380&amp;W=3&amp;P=8338&amp;YEAR=2012"/>
    <hyperlink ref="I1209" r:id="rId17067" display="http://football6.myfantasyleague.com/2013/detailed?L=59380&amp;W=4&amp;P=8338&amp;YEAR=2012"/>
    <hyperlink ref="J1209" r:id="rId17068" display="http://football6.myfantasyleague.com/2013/detailed?L=59380&amp;W=5&amp;P=8338&amp;YEAR=2012"/>
    <hyperlink ref="O1209" r:id="rId17069" display="http://football6.myfantasyleague.com/2013/detailed?L=59380&amp;W=10&amp;P=8338&amp;YEAR=2012"/>
    <hyperlink ref="P1209" r:id="rId17070" display="http://football6.myfantasyleague.com/2013/detailed?L=59380&amp;W=11&amp;P=8338&amp;YEAR=2012"/>
    <hyperlink ref="Q1209" r:id="rId17071" display="http://football6.myfantasyleague.com/2013/detailed?L=59380&amp;W=12&amp;P=8338&amp;YEAR=2012"/>
    <hyperlink ref="R1209" r:id="rId17072" display="http://football6.myfantasyleague.com/2013/detailed?L=59380&amp;W=13&amp;P=8338&amp;YEAR=2012"/>
    <hyperlink ref="S1209" r:id="rId17073" display="http://football6.myfantasyleague.com/2013/detailed?L=59380&amp;W=14&amp;P=8338&amp;YEAR=2012"/>
    <hyperlink ref="T1209" r:id="rId17074" display="http://football6.myfantasyleague.com/2013/detailed?L=59380&amp;W=15&amp;P=8338&amp;YEAR=2012"/>
    <hyperlink ref="U1209" r:id="rId17075" display="http://football6.myfantasyleague.com/2013/detailed?L=59380&amp;W=16&amp;P=8338&amp;YEAR=2012"/>
    <hyperlink ref="V1209" r:id="rId17076" display="http://football6.myfantasyleague.com/2013/detailed?L=59380&amp;W=17&amp;P=8338&amp;YEAR=2012"/>
    <hyperlink ref="C1210" r:id="rId17077" tooltip="Week 1: at Lions Sun 10:00 a.m. PT" display="http://football6.myfantasyleague.com/2013/player?L=59380&amp;P=10783"/>
    <hyperlink ref="D1210" r:id="rId17078" display="http://football6.myfantasyleague.com/2013/player?L=59380&amp;P=10783&amp;YEAR=2012"/>
    <hyperlink ref="F1210" r:id="rId17079" display="http://football6.myfantasyleague.com/2013/detailed?L=59380&amp;W=1&amp;P=10783&amp;YEAR=2012"/>
    <hyperlink ref="G1210" r:id="rId17080" display="http://football6.myfantasyleague.com/2013/detailed?L=59380&amp;W=2&amp;P=10783&amp;YEAR=2012"/>
    <hyperlink ref="H1210" r:id="rId17081" display="http://football6.myfantasyleague.com/2013/detailed?L=59380&amp;W=3&amp;P=10783&amp;YEAR=2012"/>
    <hyperlink ref="I1210" r:id="rId17082" display="http://football6.myfantasyleague.com/2013/detailed?L=59380&amp;W=4&amp;P=10783&amp;YEAR=2012"/>
    <hyperlink ref="J1210" r:id="rId17083" display="http://football6.myfantasyleague.com/2013/detailed?L=59380&amp;W=5&amp;P=10783&amp;YEAR=2012"/>
    <hyperlink ref="K1210" r:id="rId17084" display="http://football6.myfantasyleague.com/2013/detailed?L=59380&amp;W=6&amp;P=10783&amp;YEAR=2012"/>
    <hyperlink ref="L1210" r:id="rId17085" display="http://football6.myfantasyleague.com/2013/detailed?L=59380&amp;W=7&amp;P=10783&amp;YEAR=2012"/>
    <hyperlink ref="M1210" r:id="rId17086" display="http://football6.myfantasyleague.com/2013/detailed?L=59380&amp;W=8&amp;P=10783&amp;YEAR=2012"/>
    <hyperlink ref="N1210" r:id="rId17087" display="http://football6.myfantasyleague.com/2013/detailed?L=59380&amp;W=9&amp;P=10783&amp;YEAR=2012"/>
    <hyperlink ref="O1210" r:id="rId17088" display="http://football6.myfantasyleague.com/2013/detailed?L=59380&amp;W=10&amp;P=10783&amp;YEAR=2012"/>
    <hyperlink ref="Q1210" r:id="rId17089" display="http://football6.myfantasyleague.com/2013/detailed?L=59380&amp;W=12&amp;P=10783&amp;YEAR=2012"/>
    <hyperlink ref="R1210" r:id="rId17090" display="http://football6.myfantasyleague.com/2013/detailed?L=59380&amp;W=13&amp;P=10783&amp;YEAR=2012"/>
    <hyperlink ref="S1210" r:id="rId17091" display="http://football6.myfantasyleague.com/2013/detailed?L=59380&amp;W=14&amp;P=10783&amp;YEAR=2012"/>
    <hyperlink ref="T1210" r:id="rId17092" display="http://football6.myfantasyleague.com/2013/detailed?L=59380&amp;W=15&amp;P=10783&amp;YEAR=2012"/>
    <hyperlink ref="U1210" r:id="rId17093" display="http://football6.myfantasyleague.com/2013/detailed?L=59380&amp;W=16&amp;P=10783&amp;YEAR=2012"/>
    <hyperlink ref="V1210" r:id="rId17094" display="http://football6.myfantasyleague.com/2013/detailed?L=59380&amp;W=17&amp;P=10783&amp;YEAR=2012"/>
    <hyperlink ref="W1210" r:id="rId17095" tooltip="Franchise home page" display="http://football6.myfantasyleague.com/2013/options?L=59380&amp;F=0010&amp;O=07"/>
    <hyperlink ref="C1211" r:id="rId17096" tooltip="Week 1: vs Buccaneers Sun 10:00 a.m. PT" display="http://football6.myfantasyleague.com/2013/player?L=59380&amp;P=10801"/>
    <hyperlink ref="D1211" r:id="rId17097" display="http://football6.myfantasyleague.com/2013/player?L=59380&amp;P=10801&amp;YEAR=2012"/>
    <hyperlink ref="S1211" r:id="rId17098" display="http://football6.myfantasyleague.com/2013/detailed?L=59380&amp;W=14&amp;P=10801&amp;YEAR=2012"/>
    <hyperlink ref="T1211" r:id="rId17099" display="http://football6.myfantasyleague.com/2013/detailed?L=59380&amp;W=15&amp;P=10801&amp;YEAR=2012"/>
    <hyperlink ref="U1211" r:id="rId17100" display="http://football6.myfantasyleague.com/2013/detailed?L=59380&amp;W=16&amp;P=10801&amp;YEAR=2012"/>
    <hyperlink ref="V1211" r:id="rId17101" display="http://football6.myfantasyleague.com/2013/detailed?L=59380&amp;W=17&amp;P=10801&amp;YEAR=2012"/>
    <hyperlink ref="C1212" r:id="rId17102" tooltip="Week 1: at Broncos Thu 5:30 p.m. PT" display="http://football6.myfantasyleague.com/2013/player?L=59380&amp;P=10294"/>
    <hyperlink ref="D1212" r:id="rId17103" display="http://football6.myfantasyleague.com/2013/player?L=59380&amp;P=10294&amp;YEAR=2012"/>
    <hyperlink ref="F1212" r:id="rId17104" display="http://football6.myfantasyleague.com/2013/detailed?L=59380&amp;W=1&amp;P=10294&amp;YEAR=2012"/>
    <hyperlink ref="G1212" r:id="rId17105" display="http://football6.myfantasyleague.com/2013/detailed?L=59380&amp;W=2&amp;P=10294&amp;YEAR=2012"/>
    <hyperlink ref="H1212" r:id="rId17106" display="http://football6.myfantasyleague.com/2013/detailed?L=59380&amp;W=3&amp;P=10294&amp;YEAR=2012"/>
    <hyperlink ref="I1212" r:id="rId17107" display="http://football6.myfantasyleague.com/2013/detailed?L=59380&amp;W=4&amp;P=10294&amp;YEAR=2012"/>
    <hyperlink ref="J1212" r:id="rId17108" display="http://football6.myfantasyleague.com/2013/detailed?L=59380&amp;W=5&amp;P=10294&amp;YEAR=2012"/>
    <hyperlink ref="K1212" r:id="rId17109" display="http://football6.myfantasyleague.com/2013/detailed?L=59380&amp;W=6&amp;P=10294&amp;YEAR=2012"/>
    <hyperlink ref="L1212" r:id="rId17110" display="http://football6.myfantasyleague.com/2013/detailed?L=59380&amp;W=7&amp;P=10294&amp;YEAR=2012"/>
    <hyperlink ref="N1212" r:id="rId17111" display="http://football6.myfantasyleague.com/2013/detailed?L=59380&amp;W=9&amp;P=10294&amp;YEAR=2012"/>
    <hyperlink ref="O1212" r:id="rId17112" display="http://football6.myfantasyleague.com/2013/detailed?L=59380&amp;W=10&amp;P=10294&amp;YEAR=2012"/>
    <hyperlink ref="T1212" r:id="rId17113" display="http://football6.myfantasyleague.com/2013/detailed?L=59380&amp;W=15&amp;P=10294&amp;YEAR=2012"/>
    <hyperlink ref="U1212" r:id="rId17114" display="http://football6.myfantasyleague.com/2013/detailed?L=59380&amp;W=16&amp;P=10294&amp;YEAR=2012"/>
    <hyperlink ref="V1212" r:id="rId17115" display="http://football6.myfantasyleague.com/2013/detailed?L=59380&amp;W=17&amp;P=10294&amp;YEAR=2012"/>
    <hyperlink ref="C1213" r:id="rId17116" tooltip="Week 1: vs Packers Sun 1:25 p.m. PT" display="http://football6.myfantasyleague.com/2013/player?L=59380&amp;P=4894"/>
    <hyperlink ref="D1213" r:id="rId17117" display="http://football6.myfantasyleague.com/2013/player?L=59380&amp;P=4894&amp;YEAR=2012"/>
    <hyperlink ref="F1213" r:id="rId17118" display="http://football6.myfantasyleague.com/2013/detailed?L=59380&amp;W=1&amp;P=4894&amp;YEAR=2012"/>
    <hyperlink ref="G1213" r:id="rId17119" display="http://football6.myfantasyleague.com/2013/detailed?L=59380&amp;W=2&amp;P=4894&amp;YEAR=2012"/>
    <hyperlink ref="H1213" r:id="rId17120" display="http://football6.myfantasyleague.com/2013/detailed?L=59380&amp;W=3&amp;P=4894&amp;YEAR=2012"/>
    <hyperlink ref="I1213" r:id="rId17121" display="http://football6.myfantasyleague.com/2013/detailed?L=59380&amp;W=4&amp;P=4894&amp;YEAR=2012"/>
    <hyperlink ref="J1213" r:id="rId17122" display="http://football6.myfantasyleague.com/2013/detailed?L=59380&amp;W=5&amp;P=4894&amp;YEAR=2012"/>
    <hyperlink ref="K1213" r:id="rId17123" display="http://football6.myfantasyleague.com/2013/detailed?L=59380&amp;W=6&amp;P=4894&amp;YEAR=2012"/>
    <hyperlink ref="L1213" r:id="rId17124" display="http://football6.myfantasyleague.com/2013/detailed?L=59380&amp;W=7&amp;P=4894&amp;YEAR=2012"/>
    <hyperlink ref="M1213" r:id="rId17125" display="http://football6.myfantasyleague.com/2013/detailed?L=59380&amp;W=8&amp;P=4894&amp;YEAR=2012"/>
    <hyperlink ref="O1213" r:id="rId17126" display="http://football6.myfantasyleague.com/2013/detailed?L=59380&amp;W=10&amp;P=4894&amp;YEAR=2012"/>
    <hyperlink ref="P1213" r:id="rId17127" display="http://football6.myfantasyleague.com/2013/detailed?L=59380&amp;W=11&amp;P=4894&amp;YEAR=2012"/>
    <hyperlink ref="Q1213" r:id="rId17128" display="http://football6.myfantasyleague.com/2013/detailed?L=59380&amp;W=12&amp;P=4894&amp;YEAR=2012"/>
    <hyperlink ref="R1213" r:id="rId17129" display="http://football6.myfantasyleague.com/2013/detailed?L=59380&amp;W=13&amp;P=4894&amp;YEAR=2012"/>
    <hyperlink ref="S1213" r:id="rId17130" display="http://football6.myfantasyleague.com/2013/detailed?L=59380&amp;W=14&amp;P=4894&amp;YEAR=2012"/>
    <hyperlink ref="T1213" r:id="rId17131" display="http://football6.myfantasyleague.com/2013/detailed?L=59380&amp;W=15&amp;P=4894&amp;YEAR=2012"/>
    <hyperlink ref="W1213" r:id="rId17132" tooltip="Franchise home page" display="http://football6.myfantasyleague.com/2013/options?L=59380&amp;F=0008&amp;O=07"/>
    <hyperlink ref="C1214" r:id="rId17133" tooltip="Week 1: Bye" display="http://football6.myfantasyleague.com/2013/player?L=59380&amp;P=9132"/>
    <hyperlink ref="D1214" r:id="rId17134" display="http://football6.myfantasyleague.com/2013/player?L=59380&amp;P=9132&amp;YEAR=2012"/>
    <hyperlink ref="F1214" r:id="rId17135" display="http://football6.myfantasyleague.com/2013/detailed?L=59380&amp;W=1&amp;P=9132&amp;YEAR=2012"/>
    <hyperlink ref="G1214" r:id="rId17136" display="http://football6.myfantasyleague.com/2013/detailed?L=59380&amp;W=2&amp;P=9132&amp;YEAR=2012"/>
    <hyperlink ref="H1214" r:id="rId17137" display="http://football6.myfantasyleague.com/2013/detailed?L=59380&amp;W=3&amp;P=9132&amp;YEAR=2012"/>
    <hyperlink ref="I1214" r:id="rId17138" display="http://football6.myfantasyleague.com/2013/detailed?L=59380&amp;W=4&amp;P=9132&amp;YEAR=2012"/>
    <hyperlink ref="M1214" r:id="rId17139" display="http://football6.myfantasyleague.com/2013/detailed?L=59380&amp;W=8&amp;P=9132&amp;YEAR=2012"/>
    <hyperlink ref="N1214" r:id="rId17140" display="http://football6.myfantasyleague.com/2013/detailed?L=59380&amp;W=9&amp;P=9132&amp;YEAR=2012"/>
    <hyperlink ref="O1214" r:id="rId17141" display="http://football6.myfantasyleague.com/2013/detailed?L=59380&amp;W=10&amp;P=9132&amp;YEAR=2012"/>
    <hyperlink ref="P1214" r:id="rId17142" display="http://football6.myfantasyleague.com/2013/detailed?L=59380&amp;W=11&amp;P=9132&amp;YEAR=2012"/>
    <hyperlink ref="Q1214" r:id="rId17143" display="http://football6.myfantasyleague.com/2013/detailed?L=59380&amp;W=12&amp;P=9132&amp;YEAR=2012"/>
    <hyperlink ref="R1214" r:id="rId17144" display="http://football6.myfantasyleague.com/2013/detailed?L=59380&amp;W=13&amp;P=9132&amp;YEAR=2012"/>
    <hyperlink ref="S1214" r:id="rId17145" display="http://football6.myfantasyleague.com/2013/detailed?L=59380&amp;W=14&amp;P=9132&amp;YEAR=2012"/>
    <hyperlink ref="T1214" r:id="rId17146" display="http://football6.myfantasyleague.com/2013/detailed?L=59380&amp;W=15&amp;P=9132&amp;YEAR=2012"/>
    <hyperlink ref="U1214" r:id="rId17147" display="http://football6.myfantasyleague.com/2013/detailed?L=59380&amp;W=16&amp;P=9132&amp;YEAR=2012"/>
    <hyperlink ref="C1215" r:id="rId17148" tooltip="Week 1: vs Patriots Sun 10:00 a.m. PT" display="http://football6.myfantasyleague.com/2013/player?L=59380&amp;P=10398"/>
    <hyperlink ref="D1215" r:id="rId17149" display="http://football6.myfantasyleague.com/2013/player?L=59380&amp;P=10398&amp;YEAR=2012"/>
    <hyperlink ref="F1215" r:id="rId17150" display="http://football6.myfantasyleague.com/2013/detailed?L=59380&amp;W=1&amp;P=10398&amp;YEAR=2012"/>
    <hyperlink ref="G1215" r:id="rId17151" display="http://football6.myfantasyleague.com/2013/detailed?L=59380&amp;W=2&amp;P=10398&amp;YEAR=2012"/>
    <hyperlink ref="H1215" r:id="rId17152" display="http://football6.myfantasyleague.com/2013/detailed?L=59380&amp;W=3&amp;P=10398&amp;YEAR=2012"/>
    <hyperlink ref="I1215" r:id="rId17153" display="http://football6.myfantasyleague.com/2013/detailed?L=59380&amp;W=4&amp;P=10398&amp;YEAR=2012"/>
    <hyperlink ref="J1215" r:id="rId17154" display="http://football6.myfantasyleague.com/2013/detailed?L=59380&amp;W=5&amp;P=10398&amp;YEAR=2012"/>
    <hyperlink ref="K1215" r:id="rId17155" display="http://football6.myfantasyleague.com/2013/detailed?L=59380&amp;W=6&amp;P=10398&amp;YEAR=2012"/>
    <hyperlink ref="L1215" r:id="rId17156" display="http://football6.myfantasyleague.com/2013/detailed?L=59380&amp;W=7&amp;P=10398&amp;YEAR=2012"/>
    <hyperlink ref="N1215" r:id="rId17157" display="http://football6.myfantasyleague.com/2013/detailed?L=59380&amp;W=9&amp;P=10398&amp;YEAR=2012"/>
    <hyperlink ref="O1215" r:id="rId17158" display="http://football6.myfantasyleague.com/2013/detailed?L=59380&amp;W=10&amp;P=10398&amp;YEAR=2012"/>
    <hyperlink ref="P1215" r:id="rId17159" display="http://football6.myfantasyleague.com/2013/detailed?L=59380&amp;W=11&amp;P=10398&amp;YEAR=2012"/>
    <hyperlink ref="Q1215" r:id="rId17160" display="http://football6.myfantasyleague.com/2013/detailed?L=59380&amp;W=12&amp;P=10398&amp;YEAR=2012"/>
    <hyperlink ref="R1215" r:id="rId17161" display="http://football6.myfantasyleague.com/2013/detailed?L=59380&amp;W=13&amp;P=10398&amp;YEAR=2012"/>
    <hyperlink ref="S1215" r:id="rId17162" display="http://football6.myfantasyleague.com/2013/detailed?L=59380&amp;W=14&amp;P=10398&amp;YEAR=2012"/>
    <hyperlink ref="T1215" r:id="rId17163" display="http://football6.myfantasyleague.com/2013/detailed?L=59380&amp;W=15&amp;P=10398&amp;YEAR=2012"/>
    <hyperlink ref="U1215" r:id="rId17164" display="http://football6.myfantasyleague.com/2013/detailed?L=59380&amp;W=16&amp;P=10398&amp;YEAR=2012"/>
    <hyperlink ref="V1215" r:id="rId17165" display="http://football6.myfantasyleague.com/2013/detailed?L=59380&amp;W=17&amp;P=10398&amp;YEAR=2012"/>
    <hyperlink ref="C1216" r:id="rId17166" tooltip="Week 1: at Panthers Sun 10:00 a.m. PT" display="http://football6.myfantasyleague.com/2013/player?L=59380&amp;P=10465"/>
    <hyperlink ref="D1216" r:id="rId17167" display="http://football6.myfantasyleague.com/2013/player?L=59380&amp;P=10465&amp;YEAR=2012"/>
    <hyperlink ref="F1216" r:id="rId17168" display="http://football6.myfantasyleague.com/2013/detailed?L=59380&amp;W=1&amp;P=10465&amp;YEAR=2012"/>
    <hyperlink ref="G1216" r:id="rId17169" display="http://football6.myfantasyleague.com/2013/detailed?L=59380&amp;W=2&amp;P=10465&amp;YEAR=2012"/>
    <hyperlink ref="H1216" r:id="rId17170" display="http://football6.myfantasyleague.com/2013/detailed?L=59380&amp;W=3&amp;P=10465&amp;YEAR=2012"/>
    <hyperlink ref="I1216" r:id="rId17171" display="http://football6.myfantasyleague.com/2013/detailed?L=59380&amp;W=4&amp;P=10465&amp;YEAR=2012"/>
    <hyperlink ref="J1216" r:id="rId17172" display="http://football6.myfantasyleague.com/2013/detailed?L=59380&amp;W=5&amp;P=10465&amp;YEAR=2012"/>
    <hyperlink ref="K1216" r:id="rId17173" display="http://football6.myfantasyleague.com/2013/detailed?L=59380&amp;W=6&amp;P=10465&amp;YEAR=2012"/>
    <hyperlink ref="L1216" r:id="rId17174" display="http://football6.myfantasyleague.com/2013/detailed?L=59380&amp;W=7&amp;P=10465&amp;YEAR=2012"/>
    <hyperlink ref="M1216" r:id="rId17175" display="http://football6.myfantasyleague.com/2013/detailed?L=59380&amp;W=8&amp;P=10465&amp;YEAR=2012"/>
    <hyperlink ref="N1216" r:id="rId17176" display="http://football6.myfantasyleague.com/2013/detailed?L=59380&amp;W=9&amp;P=10465&amp;YEAR=2012"/>
    <hyperlink ref="O1216" r:id="rId17177" display="http://football6.myfantasyleague.com/2013/detailed?L=59380&amp;W=10&amp;P=10465&amp;YEAR=2012"/>
    <hyperlink ref="Q1216" r:id="rId17178" display="http://football6.myfantasyleague.com/2013/detailed?L=59380&amp;W=12&amp;P=10465&amp;YEAR=2012"/>
    <hyperlink ref="R1216" r:id="rId17179" display="http://football6.myfantasyleague.com/2013/detailed?L=59380&amp;W=13&amp;P=10465&amp;YEAR=2012"/>
    <hyperlink ref="S1216" r:id="rId17180" display="http://football6.myfantasyleague.com/2013/detailed?L=59380&amp;W=14&amp;P=10465&amp;YEAR=2012"/>
    <hyperlink ref="T1216" r:id="rId17181" display="http://football6.myfantasyleague.com/2013/detailed?L=59380&amp;W=15&amp;P=10465&amp;YEAR=2012"/>
    <hyperlink ref="U1216" r:id="rId17182" display="http://football6.myfantasyleague.com/2013/detailed?L=59380&amp;W=16&amp;P=10465&amp;YEAR=2012"/>
    <hyperlink ref="V1216" r:id="rId17183" display="http://football6.myfantasyleague.com/2013/detailed?L=59380&amp;W=17&amp;P=10465&amp;YEAR=2012"/>
    <hyperlink ref="C1217" r:id="rId17184" tooltip="Week 1: at Jets Sun 10:00 a.m. PT" display="http://football6.myfantasyleague.com/2013/player?L=59380&amp;P=10893"/>
    <hyperlink ref="D1217" r:id="rId17185" display="http://football6.myfantasyleague.com/2013/player?L=59380&amp;P=10893&amp;YEAR=2012"/>
    <hyperlink ref="F1217" r:id="rId17186" display="http://football6.myfantasyleague.com/2013/detailed?L=59380&amp;W=1&amp;P=10893&amp;YEAR=2012"/>
    <hyperlink ref="C1218" r:id="rId17187" tooltip="Week 1: at Steelers Sun 10:00 a.m. PT" display="http://football6.myfantasyleague.com/2013/player?L=59380&amp;P=9977"/>
    <hyperlink ref="D1218" r:id="rId17188" display="http://football6.myfantasyleague.com/2013/player?L=59380&amp;P=9977&amp;YEAR=2012"/>
    <hyperlink ref="J1218" r:id="rId17189" display="http://football6.myfantasyleague.com/2013/detailed?L=59380&amp;W=5&amp;P=9977&amp;YEAR=2012"/>
    <hyperlink ref="C1219" r:id="rId17190" tooltip="Week 1: at Jaguars Sun 10:00 a.m. PT" display="http://football6.myfantasyleague.com/2013/player?L=59380&amp;P=9451"/>
    <hyperlink ref="D1219" r:id="rId17191" display="http://football6.myfantasyleague.com/2013/player?L=59380&amp;P=9451&amp;YEAR=2012"/>
    <hyperlink ref="F1219" r:id="rId17192" display="http://football6.myfantasyleague.com/2013/detailed?L=59380&amp;W=1&amp;P=9451&amp;YEAR=2012"/>
    <hyperlink ref="G1219" r:id="rId17193" display="http://football6.myfantasyleague.com/2013/detailed?L=59380&amp;W=2&amp;P=9451&amp;YEAR=2012"/>
    <hyperlink ref="H1219" r:id="rId17194" display="http://football6.myfantasyleague.com/2013/detailed?L=59380&amp;W=3&amp;P=9451&amp;YEAR=2012"/>
    <hyperlink ref="I1219" r:id="rId17195" display="http://football6.myfantasyleague.com/2013/detailed?L=59380&amp;W=4&amp;P=9451&amp;YEAR=2012"/>
    <hyperlink ref="J1219" r:id="rId17196" display="http://football6.myfantasyleague.com/2013/detailed?L=59380&amp;W=5&amp;P=9451&amp;YEAR=2012"/>
    <hyperlink ref="K1219" r:id="rId17197" display="http://football6.myfantasyleague.com/2013/detailed?L=59380&amp;W=6&amp;P=9451&amp;YEAR=2012"/>
    <hyperlink ref="M1219" r:id="rId17198" display="http://football6.myfantasyleague.com/2013/detailed?L=59380&amp;W=8&amp;P=9451&amp;YEAR=2012"/>
    <hyperlink ref="N1219" r:id="rId17199" display="http://football6.myfantasyleague.com/2013/detailed?L=59380&amp;W=9&amp;P=9451&amp;YEAR=2012"/>
    <hyperlink ref="O1219" r:id="rId17200" display="http://football6.myfantasyleague.com/2013/detailed?L=59380&amp;W=10&amp;P=9451&amp;YEAR=2012"/>
    <hyperlink ref="P1219" r:id="rId17201" display="http://football6.myfantasyleague.com/2013/detailed?L=59380&amp;W=11&amp;P=9451&amp;YEAR=2012"/>
    <hyperlink ref="Q1219" r:id="rId17202" display="http://football6.myfantasyleague.com/2013/detailed?L=59380&amp;W=12&amp;P=9451&amp;YEAR=2012"/>
    <hyperlink ref="R1219" r:id="rId17203" display="http://football6.myfantasyleague.com/2013/detailed?L=59380&amp;W=13&amp;P=9451&amp;YEAR=2012"/>
    <hyperlink ref="S1219" r:id="rId17204" display="http://football6.myfantasyleague.com/2013/detailed?L=59380&amp;W=14&amp;P=9451&amp;YEAR=2012"/>
    <hyperlink ref="T1219" r:id="rId17205" display="http://football6.myfantasyleague.com/2013/detailed?L=59380&amp;W=15&amp;P=9451&amp;YEAR=2012"/>
    <hyperlink ref="U1219" r:id="rId17206" display="http://football6.myfantasyleague.com/2013/detailed?L=59380&amp;W=16&amp;P=9451&amp;YEAR=2012"/>
    <hyperlink ref="V1219" r:id="rId17207" display="http://football6.myfantasyleague.com/2013/detailed?L=59380&amp;W=17&amp;P=9451&amp;YEAR=2012"/>
    <hyperlink ref="C1220" r:id="rId17208" tooltip="Week 1: Bye" display="http://football6.myfantasyleague.com/2013/player?L=59380&amp;P=7317"/>
    <hyperlink ref="D1220" r:id="rId17209" display="http://football6.myfantasyleague.com/2013/player?L=59380&amp;P=7317&amp;YEAR=2012"/>
    <hyperlink ref="O1220" r:id="rId17210" display="http://football6.myfantasyleague.com/2013/detailed?L=59380&amp;W=10&amp;P=7317&amp;YEAR=2012"/>
    <hyperlink ref="P1220" r:id="rId17211" display="http://football6.myfantasyleague.com/2013/detailed?L=59380&amp;W=11&amp;P=7317&amp;YEAR=2012"/>
    <hyperlink ref="Q1220" r:id="rId17212" display="http://football6.myfantasyleague.com/2013/detailed?L=59380&amp;W=12&amp;P=7317&amp;YEAR=2012"/>
    <hyperlink ref="R1220" r:id="rId17213" display="http://football6.myfantasyleague.com/2013/detailed?L=59380&amp;W=13&amp;P=7317&amp;YEAR=2012"/>
    <hyperlink ref="S1220" r:id="rId17214" display="http://football6.myfantasyleague.com/2013/detailed?L=59380&amp;W=14&amp;P=7317&amp;YEAR=2012"/>
    <hyperlink ref="T1220" r:id="rId17215" display="http://football6.myfantasyleague.com/2013/detailed?L=59380&amp;W=15&amp;P=7317&amp;YEAR=2012"/>
    <hyperlink ref="U1220" r:id="rId17216" display="http://football6.myfantasyleague.com/2013/detailed?L=59380&amp;W=16&amp;P=7317&amp;YEAR=2012"/>
    <hyperlink ref="V1220" r:id="rId17217" display="http://football6.myfantasyleague.com/2013/detailed?L=59380&amp;W=17&amp;P=7317&amp;YEAR=2012"/>
    <hyperlink ref="C1221" r:id="rId17218" tooltip="Week 1: vs Seahawks Sun 10:00 a.m. PT" display="http://football6.myfantasyleague.com/2013/player?L=59380&amp;P=4974"/>
    <hyperlink ref="D1221" r:id="rId17219" display="http://football6.myfantasyleague.com/2013/player?L=59380&amp;P=4974&amp;YEAR=2012"/>
    <hyperlink ref="F1221" r:id="rId17220" display="http://football6.myfantasyleague.com/2013/detailed?L=59380&amp;W=1&amp;P=4974&amp;YEAR=2012"/>
    <hyperlink ref="G1221" r:id="rId17221" display="http://football6.myfantasyleague.com/2013/detailed?L=59380&amp;W=2&amp;P=4974&amp;YEAR=2012"/>
    <hyperlink ref="H1221" r:id="rId17222" display="http://football6.myfantasyleague.com/2013/detailed?L=59380&amp;W=3&amp;P=4974&amp;YEAR=2012"/>
    <hyperlink ref="I1221" r:id="rId17223" display="http://football6.myfantasyleague.com/2013/detailed?L=59380&amp;W=4&amp;P=4974&amp;YEAR=2012"/>
    <hyperlink ref="J1221" r:id="rId17224" display="http://football6.myfantasyleague.com/2013/detailed?L=59380&amp;W=5&amp;P=4974&amp;YEAR=2012"/>
    <hyperlink ref="L1221" r:id="rId17225" display="http://football6.myfantasyleague.com/2013/detailed?L=59380&amp;W=7&amp;P=4974&amp;YEAR=2012"/>
    <hyperlink ref="M1221" r:id="rId17226" display="http://football6.myfantasyleague.com/2013/detailed?L=59380&amp;W=8&amp;P=4974&amp;YEAR=2012"/>
    <hyperlink ref="N1221" r:id="rId17227" display="http://football6.myfantasyleague.com/2013/detailed?L=59380&amp;W=9&amp;P=4974&amp;YEAR=2012"/>
    <hyperlink ref="O1221" r:id="rId17228" display="http://football6.myfantasyleague.com/2013/detailed?L=59380&amp;W=10&amp;P=4974&amp;YEAR=2012"/>
    <hyperlink ref="P1221" r:id="rId17229" display="http://football6.myfantasyleague.com/2013/detailed?L=59380&amp;W=11&amp;P=4974&amp;YEAR=2012"/>
    <hyperlink ref="Q1221" r:id="rId17230" display="http://football6.myfantasyleague.com/2013/detailed?L=59380&amp;W=12&amp;P=4974&amp;YEAR=2012"/>
    <hyperlink ref="R1221" r:id="rId17231" display="http://football6.myfantasyleague.com/2013/detailed?L=59380&amp;W=13&amp;P=4974&amp;YEAR=2012"/>
    <hyperlink ref="S1221" r:id="rId17232" display="http://football6.myfantasyleague.com/2013/detailed?L=59380&amp;W=14&amp;P=4974&amp;YEAR=2012"/>
    <hyperlink ref="T1221" r:id="rId17233" display="http://football6.myfantasyleague.com/2013/detailed?L=59380&amp;W=15&amp;P=4974&amp;YEAR=2012"/>
    <hyperlink ref="U1221" r:id="rId17234" display="http://football6.myfantasyleague.com/2013/detailed?L=59380&amp;W=16&amp;P=4974&amp;YEAR=2012"/>
    <hyperlink ref="V1221" r:id="rId17235" display="http://football6.myfantasyleague.com/2013/detailed?L=59380&amp;W=17&amp;P=4974&amp;YEAR=2012"/>
    <hyperlink ref="W1221" r:id="rId17236" tooltip="Franchise home page" display="http://football6.myfantasyleague.com/2013/options?L=59380&amp;F=0004&amp;O=07"/>
    <hyperlink ref="C1222" r:id="rId17237" tooltip="Week 1: Bye" display="http://football6.myfantasyleague.com/2013/player?L=59380&amp;P=8702"/>
    <hyperlink ref="D1222" r:id="rId17238" display="http://football6.myfantasyleague.com/2013/player?L=59380&amp;P=8702&amp;YEAR=2012"/>
    <hyperlink ref="F1222" r:id="rId17239" display="http://football6.myfantasyleague.com/2013/detailed?L=59380&amp;W=1&amp;P=8702&amp;YEAR=2012"/>
    <hyperlink ref="G1222" r:id="rId17240" display="http://football6.myfantasyleague.com/2013/detailed?L=59380&amp;W=2&amp;P=8702&amp;YEAR=2012"/>
    <hyperlink ref="H1222" r:id="rId17241" display="http://football6.myfantasyleague.com/2013/detailed?L=59380&amp;W=3&amp;P=8702&amp;YEAR=2012"/>
    <hyperlink ref="K1222" r:id="rId17242" display="http://football6.myfantasyleague.com/2013/detailed?L=59380&amp;W=6&amp;P=8702&amp;YEAR=2012"/>
    <hyperlink ref="L1222" r:id="rId17243" display="http://football6.myfantasyleague.com/2013/detailed?L=59380&amp;W=7&amp;P=8702&amp;YEAR=2012"/>
    <hyperlink ref="M1222" r:id="rId17244" display="http://football6.myfantasyleague.com/2013/detailed?L=59380&amp;W=8&amp;P=8702&amp;YEAR=2012"/>
    <hyperlink ref="O1222" r:id="rId17245" display="http://football6.myfantasyleague.com/2013/detailed?L=59380&amp;W=10&amp;P=8702&amp;YEAR=2012"/>
    <hyperlink ref="R1222" r:id="rId17246" display="http://football6.myfantasyleague.com/2013/detailed?L=59380&amp;W=13&amp;P=8702&amp;YEAR=2012"/>
    <hyperlink ref="S1222" r:id="rId17247" display="http://football6.myfantasyleague.com/2013/detailed?L=59380&amp;W=14&amp;P=8702&amp;YEAR=2012"/>
    <hyperlink ref="C1223" r:id="rId17248" tooltip="Week 1: at Broncos Thu 5:30 p.m. PT" display="http://football6.myfantasyleague.com/2013/player?L=59380&amp;P=10289"/>
    <hyperlink ref="D1223" r:id="rId17249" display="http://football6.myfantasyleague.com/2013/player?L=59380&amp;P=10289&amp;YEAR=2012"/>
    <hyperlink ref="F1223" r:id="rId17250" display="http://football6.myfantasyleague.com/2013/detailed?L=59380&amp;W=1&amp;P=10289&amp;YEAR=2012"/>
    <hyperlink ref="G1223" r:id="rId17251" display="http://football6.myfantasyleague.com/2013/detailed?L=59380&amp;W=2&amp;P=10289&amp;YEAR=2012"/>
    <hyperlink ref="H1223" r:id="rId17252" display="http://football6.myfantasyleague.com/2013/detailed?L=59380&amp;W=3&amp;P=10289&amp;YEAR=2012"/>
    <hyperlink ref="I1223" r:id="rId17253" display="http://football6.myfantasyleague.com/2013/detailed?L=59380&amp;W=4&amp;P=10289&amp;YEAR=2012"/>
    <hyperlink ref="J1223" r:id="rId17254" display="http://football6.myfantasyleague.com/2013/detailed?L=59380&amp;W=5&amp;P=10289&amp;YEAR=2012"/>
    <hyperlink ref="K1223" r:id="rId17255" display="http://football6.myfantasyleague.com/2013/detailed?L=59380&amp;W=6&amp;P=10289&amp;YEAR=2012"/>
    <hyperlink ref="L1223" r:id="rId17256" display="http://football6.myfantasyleague.com/2013/detailed?L=59380&amp;W=7&amp;P=10289&amp;YEAR=2012"/>
    <hyperlink ref="N1223" r:id="rId17257" display="http://football6.myfantasyleague.com/2013/detailed?L=59380&amp;W=9&amp;P=10289&amp;YEAR=2012"/>
    <hyperlink ref="O1223" r:id="rId17258" display="http://football6.myfantasyleague.com/2013/detailed?L=59380&amp;W=10&amp;P=10289&amp;YEAR=2012"/>
    <hyperlink ref="P1223" r:id="rId17259" display="http://football6.myfantasyleague.com/2013/detailed?L=59380&amp;W=11&amp;P=10289&amp;YEAR=2012"/>
    <hyperlink ref="Q1223" r:id="rId17260" display="http://football6.myfantasyleague.com/2013/detailed?L=59380&amp;W=12&amp;P=10289&amp;YEAR=2012"/>
    <hyperlink ref="R1223" r:id="rId17261" display="http://football6.myfantasyleague.com/2013/detailed?L=59380&amp;W=13&amp;P=10289&amp;YEAR=2012"/>
    <hyperlink ref="S1223" r:id="rId17262" display="http://football6.myfantasyleague.com/2013/detailed?L=59380&amp;W=14&amp;P=10289&amp;YEAR=2012"/>
    <hyperlink ref="T1223" r:id="rId17263" display="http://football6.myfantasyleague.com/2013/detailed?L=59380&amp;W=15&amp;P=10289&amp;YEAR=2012"/>
    <hyperlink ref="U1223" r:id="rId17264" display="http://football6.myfantasyleague.com/2013/detailed?L=59380&amp;W=16&amp;P=10289&amp;YEAR=2012"/>
    <hyperlink ref="V1223" r:id="rId17265" display="http://football6.myfantasyleague.com/2013/detailed?L=59380&amp;W=17&amp;P=10289&amp;YEAR=2012"/>
    <hyperlink ref="W1223" r:id="rId17266" tooltip="Franchise home page" display="http://football6.myfantasyleague.com/2013/options?L=59380&amp;F=0010&amp;O=07"/>
    <hyperlink ref="C1224" r:id="rId17267" tooltip="Week 1: vs Falcons Sun 10:00 a.m. PT" display="http://football6.myfantasyleague.com/2013/player?L=59380&amp;P=7408"/>
    <hyperlink ref="D1224" r:id="rId17268" display="http://football6.myfantasyleague.com/2013/player?L=59380&amp;P=7408&amp;YEAR=2012"/>
    <hyperlink ref="F1224" r:id="rId17269" display="http://football6.myfantasyleague.com/2013/detailed?L=59380&amp;W=1&amp;P=7408&amp;YEAR=2012"/>
    <hyperlink ref="G1224" r:id="rId17270" display="http://football6.myfantasyleague.com/2013/detailed?L=59380&amp;W=2&amp;P=7408&amp;YEAR=2012"/>
    <hyperlink ref="H1224" r:id="rId17271" display="http://football6.myfantasyleague.com/2013/detailed?L=59380&amp;W=3&amp;P=7408&amp;YEAR=2012"/>
    <hyperlink ref="I1224" r:id="rId17272" display="http://football6.myfantasyleague.com/2013/detailed?L=59380&amp;W=4&amp;P=7408&amp;YEAR=2012"/>
    <hyperlink ref="J1224" r:id="rId17273" display="http://football6.myfantasyleague.com/2013/detailed?L=59380&amp;W=5&amp;P=7408&amp;YEAR=2012"/>
    <hyperlink ref="L1224" r:id="rId17274" display="http://football6.myfantasyleague.com/2013/detailed?L=59380&amp;W=7&amp;P=7408&amp;YEAR=2012"/>
    <hyperlink ref="M1224" r:id="rId17275" display="http://football6.myfantasyleague.com/2013/detailed?L=59380&amp;W=8&amp;P=7408&amp;YEAR=2012"/>
    <hyperlink ref="N1224" r:id="rId17276" display="http://football6.myfantasyleague.com/2013/detailed?L=59380&amp;W=9&amp;P=7408&amp;YEAR=2012"/>
    <hyperlink ref="O1224" r:id="rId17277" display="http://football6.myfantasyleague.com/2013/detailed?L=59380&amp;W=10&amp;P=7408&amp;YEAR=2012"/>
    <hyperlink ref="P1224" r:id="rId17278" display="http://football6.myfantasyleague.com/2013/detailed?L=59380&amp;W=11&amp;P=7408&amp;YEAR=2012"/>
    <hyperlink ref="Q1224" r:id="rId17279" display="http://football6.myfantasyleague.com/2013/detailed?L=59380&amp;W=12&amp;P=7408&amp;YEAR=2012"/>
    <hyperlink ref="R1224" r:id="rId17280" display="http://football6.myfantasyleague.com/2013/detailed?L=59380&amp;W=13&amp;P=7408&amp;YEAR=2012"/>
    <hyperlink ref="S1224" r:id="rId17281" display="http://football6.myfantasyleague.com/2013/detailed?L=59380&amp;W=14&amp;P=7408&amp;YEAR=2012"/>
    <hyperlink ref="T1224" r:id="rId17282" display="http://football6.myfantasyleague.com/2013/detailed?L=59380&amp;W=15&amp;P=7408&amp;YEAR=2012"/>
    <hyperlink ref="U1224" r:id="rId17283" display="http://football6.myfantasyleague.com/2013/detailed?L=59380&amp;W=16&amp;P=7408&amp;YEAR=2012"/>
    <hyperlink ref="V1224" r:id="rId17284" display="http://football6.myfantasyleague.com/2013/detailed?L=59380&amp;W=17&amp;P=7408&amp;YEAR=2012"/>
    <hyperlink ref="C1225" r:id="rId17285" tooltip="Week 1: at Saints Sun 10:00 a.m. PT" display="http://football6.myfantasyleague.com/2013/player?L=59380&amp;P=8911"/>
    <hyperlink ref="D1225" r:id="rId17286" display="http://football6.myfantasyleague.com/2013/player?L=59380&amp;P=8911&amp;YEAR=2012"/>
    <hyperlink ref="F1225" r:id="rId17287" display="http://football6.myfantasyleague.com/2013/detailed?L=59380&amp;W=1&amp;P=8911&amp;YEAR=2012"/>
    <hyperlink ref="G1225" r:id="rId17288" display="http://football6.myfantasyleague.com/2013/detailed?L=59380&amp;W=2&amp;P=8911&amp;YEAR=2012"/>
    <hyperlink ref="H1225" r:id="rId17289" display="http://football6.myfantasyleague.com/2013/detailed?L=59380&amp;W=3&amp;P=8911&amp;YEAR=2012"/>
    <hyperlink ref="I1225" r:id="rId17290" display="http://football6.myfantasyleague.com/2013/detailed?L=59380&amp;W=4&amp;P=8911&amp;YEAR=2012"/>
    <hyperlink ref="J1225" r:id="rId17291" display="http://football6.myfantasyleague.com/2013/detailed?L=59380&amp;W=5&amp;P=8911&amp;YEAR=2012"/>
    <hyperlink ref="K1225" r:id="rId17292" display="http://football6.myfantasyleague.com/2013/detailed?L=59380&amp;W=6&amp;P=8911&amp;YEAR=2012"/>
    <hyperlink ref="M1225" r:id="rId17293" display="http://football6.myfantasyleague.com/2013/detailed?L=59380&amp;W=8&amp;P=8911&amp;YEAR=2012"/>
    <hyperlink ref="N1225" r:id="rId17294" display="http://football6.myfantasyleague.com/2013/detailed?L=59380&amp;W=9&amp;P=8911&amp;YEAR=2012"/>
    <hyperlink ref="O1225" r:id="rId17295" display="http://football6.myfantasyleague.com/2013/detailed?L=59380&amp;W=10&amp;P=8911&amp;YEAR=2012"/>
    <hyperlink ref="P1225" r:id="rId17296" display="http://football6.myfantasyleague.com/2013/detailed?L=59380&amp;W=11&amp;P=8911&amp;YEAR=2012"/>
    <hyperlink ref="Q1225" r:id="rId17297" display="http://football6.myfantasyleague.com/2013/detailed?L=59380&amp;W=12&amp;P=8911&amp;YEAR=2012"/>
    <hyperlink ref="R1225" r:id="rId17298" display="http://football6.myfantasyleague.com/2013/detailed?L=59380&amp;W=13&amp;P=8911&amp;YEAR=2012"/>
    <hyperlink ref="S1225" r:id="rId17299" display="http://football6.myfantasyleague.com/2013/detailed?L=59380&amp;W=14&amp;P=8911&amp;YEAR=2012"/>
    <hyperlink ref="T1225" r:id="rId17300" display="http://football6.myfantasyleague.com/2013/detailed?L=59380&amp;W=15&amp;P=8911&amp;YEAR=2012"/>
    <hyperlink ref="U1225" r:id="rId17301" display="http://football6.myfantasyleague.com/2013/detailed?L=59380&amp;W=16&amp;P=8911&amp;YEAR=2012"/>
    <hyperlink ref="V1225" r:id="rId17302" display="http://football6.myfantasyleague.com/2013/detailed?L=59380&amp;W=17&amp;P=8911&amp;YEAR=2012"/>
    <hyperlink ref="C1226" r:id="rId17303" tooltip="Week 1: Bye" display="http://football6.myfantasyleague.com/2013/player?L=59380&amp;P=10535"/>
    <hyperlink ref="D1226" r:id="rId17304" display="http://football6.myfantasyleague.com/2013/player?L=59380&amp;P=10535&amp;YEAR=2012"/>
    <hyperlink ref="K1226" r:id="rId17305" display="http://football6.myfantasyleague.com/2013/detailed?L=59380&amp;W=6&amp;P=10535&amp;YEAR=2012"/>
    <hyperlink ref="L1226" r:id="rId17306" display="http://football6.myfantasyleague.com/2013/detailed?L=59380&amp;W=7&amp;P=10535&amp;YEAR=2012"/>
    <hyperlink ref="M1226" r:id="rId17307" display="http://football6.myfantasyleague.com/2013/detailed?L=59380&amp;W=8&amp;P=10535&amp;YEAR=2012"/>
    <hyperlink ref="P1226" r:id="rId17308" display="http://football6.myfantasyleague.com/2013/detailed?L=59380&amp;W=11&amp;P=10535&amp;YEAR=2012"/>
    <hyperlink ref="R1226" r:id="rId17309" display="http://football6.myfantasyleague.com/2013/detailed?L=59380&amp;W=13&amp;P=10535&amp;YEAR=2012"/>
    <hyperlink ref="C1227" r:id="rId17310" tooltip="Week 1: at Browns Sun 10:00 a.m. PT" display="http://football6.myfantasyleague.com/2013/player?L=59380&amp;P=8791"/>
    <hyperlink ref="D1227" r:id="rId17311" display="http://football6.myfantasyleague.com/2013/player?L=59380&amp;P=8791&amp;YEAR=2012"/>
    <hyperlink ref="F1227" r:id="rId17312" display="http://football6.myfantasyleague.com/2013/detailed?L=59380&amp;W=1&amp;P=8791&amp;YEAR=2012"/>
    <hyperlink ref="G1227" r:id="rId17313" display="http://football6.myfantasyleague.com/2013/detailed?L=59380&amp;W=2&amp;P=8791&amp;YEAR=2012"/>
    <hyperlink ref="H1227" r:id="rId17314" display="http://football6.myfantasyleague.com/2013/detailed?L=59380&amp;W=3&amp;P=8791&amp;YEAR=2012"/>
    <hyperlink ref="I1227" r:id="rId17315" display="http://football6.myfantasyleague.com/2013/detailed?L=59380&amp;W=4&amp;P=8791&amp;YEAR=2012"/>
    <hyperlink ref="J1227" r:id="rId17316" display="http://football6.myfantasyleague.com/2013/detailed?L=59380&amp;W=5&amp;P=8791&amp;YEAR=2012"/>
    <hyperlink ref="K1227" r:id="rId17317" display="http://football6.myfantasyleague.com/2013/detailed?L=59380&amp;W=6&amp;P=8791&amp;YEAR=2012"/>
    <hyperlink ref="M1227" r:id="rId17318" display="http://football6.myfantasyleague.com/2013/detailed?L=59380&amp;W=8&amp;P=8791&amp;YEAR=2012"/>
    <hyperlink ref="N1227" r:id="rId17319" display="http://football6.myfantasyleague.com/2013/detailed?L=59380&amp;W=9&amp;P=8791&amp;YEAR=2012"/>
    <hyperlink ref="O1227" r:id="rId17320" display="http://football6.myfantasyleague.com/2013/detailed?L=59380&amp;W=10&amp;P=8791&amp;YEAR=2012"/>
    <hyperlink ref="P1227" r:id="rId17321" display="http://football6.myfantasyleague.com/2013/detailed?L=59380&amp;W=11&amp;P=8791&amp;YEAR=2012"/>
    <hyperlink ref="Q1227" r:id="rId17322" display="http://football6.myfantasyleague.com/2013/detailed?L=59380&amp;W=12&amp;P=8791&amp;YEAR=2012"/>
    <hyperlink ref="R1227" r:id="rId17323" display="http://football6.myfantasyleague.com/2013/detailed?L=59380&amp;W=13&amp;P=8791&amp;YEAR=2012"/>
    <hyperlink ref="S1227" r:id="rId17324" display="http://football6.myfantasyleague.com/2013/detailed?L=59380&amp;W=14&amp;P=8791&amp;YEAR=2012"/>
    <hyperlink ref="T1227" r:id="rId17325" display="http://football6.myfantasyleague.com/2013/detailed?L=59380&amp;W=15&amp;P=8791&amp;YEAR=2012"/>
    <hyperlink ref="U1227" r:id="rId17326" display="http://football6.myfantasyleague.com/2013/detailed?L=59380&amp;W=16&amp;P=8791&amp;YEAR=2012"/>
    <hyperlink ref="V1227" r:id="rId17327" display="http://football6.myfantasyleague.com/2013/detailed?L=59380&amp;W=17&amp;P=8791&amp;YEAR=2012"/>
    <hyperlink ref="C1228" r:id="rId17328" tooltip="Week 1: at Redskins Mon 4:10 p.m. PT" display="http://football6.myfantasyleague.com/2013/player?L=59380&amp;P=7494"/>
    <hyperlink ref="D1228" r:id="rId17329" display="http://football6.myfantasyleague.com/2013/player?L=59380&amp;P=7494&amp;YEAR=2012"/>
    <hyperlink ref="F1228" r:id="rId17330" display="http://football6.myfantasyleague.com/2013/detailed?L=59380&amp;W=1&amp;P=7494&amp;YEAR=2012"/>
    <hyperlink ref="G1228" r:id="rId17331" display="http://football6.myfantasyleague.com/2013/detailed?L=59380&amp;W=2&amp;P=7494&amp;YEAR=2012"/>
    <hyperlink ref="H1228" r:id="rId17332" display="http://football6.myfantasyleague.com/2013/detailed?L=59380&amp;W=3&amp;P=7494&amp;YEAR=2012"/>
    <hyperlink ref="J1228" r:id="rId17333" display="http://football6.myfantasyleague.com/2013/detailed?L=59380&amp;W=5&amp;P=7494&amp;YEAR=2012"/>
    <hyperlink ref="K1228" r:id="rId17334" display="http://football6.myfantasyleague.com/2013/detailed?L=59380&amp;W=6&amp;P=7494&amp;YEAR=2012"/>
    <hyperlink ref="L1228" r:id="rId17335" display="http://football6.myfantasyleague.com/2013/detailed?L=59380&amp;W=7&amp;P=7494&amp;YEAR=2012"/>
    <hyperlink ref="M1228" r:id="rId17336" display="http://football6.myfantasyleague.com/2013/detailed?L=59380&amp;W=8&amp;P=7494&amp;YEAR=2012"/>
    <hyperlink ref="O1228" r:id="rId17337" display="http://football6.myfantasyleague.com/2013/detailed?L=59380&amp;W=10&amp;P=7494&amp;YEAR=2012"/>
    <hyperlink ref="P1228" r:id="rId17338" display="http://football6.myfantasyleague.com/2013/detailed?L=59380&amp;W=11&amp;P=7494&amp;YEAR=2012"/>
    <hyperlink ref="Q1228" r:id="rId17339" display="http://football6.myfantasyleague.com/2013/detailed?L=59380&amp;W=12&amp;P=7494&amp;YEAR=2012"/>
    <hyperlink ref="R1228" r:id="rId17340" display="http://football6.myfantasyleague.com/2013/detailed?L=59380&amp;W=13&amp;P=7494&amp;YEAR=2012"/>
    <hyperlink ref="S1228" r:id="rId17341" display="http://football6.myfantasyleague.com/2013/detailed?L=59380&amp;W=14&amp;P=7494&amp;YEAR=2012"/>
    <hyperlink ref="T1228" r:id="rId17342" display="http://football6.myfantasyleague.com/2013/detailed?L=59380&amp;W=15&amp;P=7494&amp;YEAR=2012"/>
    <hyperlink ref="U1228" r:id="rId17343" display="http://football6.myfantasyleague.com/2013/detailed?L=59380&amp;W=16&amp;P=7494&amp;YEAR=2012"/>
    <hyperlink ref="V1228" r:id="rId17344" display="http://football6.myfantasyleague.com/2013/detailed?L=59380&amp;W=17&amp;P=7494&amp;YEAR=2012"/>
    <hyperlink ref="C1229" r:id="rId17345" tooltip="Week 1: vs Titans Sun 10:00 a.m. PT" display="http://football6.myfantasyleague.com/2013/player?L=59380&amp;P=8736"/>
    <hyperlink ref="D1229" r:id="rId17346" display="http://football6.myfantasyleague.com/2013/player?L=59380&amp;P=8736&amp;YEAR=2012"/>
    <hyperlink ref="F1229" r:id="rId17347" display="http://football6.myfantasyleague.com/2013/detailed?L=59380&amp;W=1&amp;P=8736&amp;YEAR=2012"/>
    <hyperlink ref="G1229" r:id="rId17348" display="http://football6.myfantasyleague.com/2013/detailed?L=59380&amp;W=2&amp;P=8736&amp;YEAR=2012"/>
    <hyperlink ref="H1229" r:id="rId17349" display="http://football6.myfantasyleague.com/2013/detailed?L=59380&amp;W=3&amp;P=8736&amp;YEAR=2012"/>
    <hyperlink ref="I1229" r:id="rId17350" display="http://football6.myfantasyleague.com/2013/detailed?L=59380&amp;W=4&amp;P=8736&amp;YEAR=2012"/>
    <hyperlink ref="J1229" r:id="rId17351" display="http://football6.myfantasyleague.com/2013/detailed?L=59380&amp;W=5&amp;P=8736&amp;YEAR=2012"/>
    <hyperlink ref="L1229" r:id="rId17352" display="http://football6.myfantasyleague.com/2013/detailed?L=59380&amp;W=7&amp;P=8736&amp;YEAR=2012"/>
    <hyperlink ref="M1229" r:id="rId17353" display="http://football6.myfantasyleague.com/2013/detailed?L=59380&amp;W=8&amp;P=8736&amp;YEAR=2012"/>
    <hyperlink ref="N1229" r:id="rId17354" display="http://football6.myfantasyleague.com/2013/detailed?L=59380&amp;W=9&amp;P=8736&amp;YEAR=2012"/>
    <hyperlink ref="O1229" r:id="rId17355" display="http://football6.myfantasyleague.com/2013/detailed?L=59380&amp;W=10&amp;P=8736&amp;YEAR=2012"/>
    <hyperlink ref="P1229" r:id="rId17356" display="http://football6.myfantasyleague.com/2013/detailed?L=59380&amp;W=11&amp;P=8736&amp;YEAR=2012"/>
    <hyperlink ref="Q1229" r:id="rId17357" display="http://football6.myfantasyleague.com/2013/detailed?L=59380&amp;W=12&amp;P=8736&amp;YEAR=2012"/>
    <hyperlink ref="R1229" r:id="rId17358" display="http://football6.myfantasyleague.com/2013/detailed?L=59380&amp;W=13&amp;P=8736&amp;YEAR=2012"/>
    <hyperlink ref="S1229" r:id="rId17359" display="http://football6.myfantasyleague.com/2013/detailed?L=59380&amp;W=14&amp;P=8736&amp;YEAR=2012"/>
    <hyperlink ref="T1229" r:id="rId17360" display="http://football6.myfantasyleague.com/2013/detailed?L=59380&amp;W=15&amp;P=8736&amp;YEAR=2012"/>
    <hyperlink ref="U1229" r:id="rId17361" display="http://football6.myfantasyleague.com/2013/detailed?L=59380&amp;W=16&amp;P=8736&amp;YEAR=2012"/>
    <hyperlink ref="V1229" r:id="rId17362" display="http://football6.myfantasyleague.com/2013/detailed?L=59380&amp;W=17&amp;P=8736&amp;YEAR=2012"/>
    <hyperlink ref="C1230" r:id="rId17363" tooltip="Week 1: at Broncos Thu 5:30 p.m. PT" display="http://football6.myfantasyleague.com/2013/player?L=59380&amp;P=7832"/>
    <hyperlink ref="D1230" r:id="rId17364" display="http://football6.myfantasyleague.com/2013/player?L=59380&amp;P=7832&amp;YEAR=2012"/>
    <hyperlink ref="F1230" r:id="rId17365" display="http://football6.myfantasyleague.com/2013/detailed?L=59380&amp;W=1&amp;P=7832&amp;YEAR=2012"/>
    <hyperlink ref="G1230" r:id="rId17366" display="http://football6.myfantasyleague.com/2013/detailed?L=59380&amp;W=2&amp;P=7832&amp;YEAR=2012"/>
    <hyperlink ref="H1230" r:id="rId17367" display="http://football6.myfantasyleague.com/2013/detailed?L=59380&amp;W=3&amp;P=7832&amp;YEAR=2012"/>
    <hyperlink ref="I1230" r:id="rId17368" display="http://football6.myfantasyleague.com/2013/detailed?L=59380&amp;W=4&amp;P=7832&amp;YEAR=2012"/>
    <hyperlink ref="L1230" r:id="rId17369" display="http://football6.myfantasyleague.com/2013/detailed?L=59380&amp;W=7&amp;P=7832&amp;YEAR=2012"/>
    <hyperlink ref="M1230" r:id="rId17370" display="http://football6.myfantasyleague.com/2013/detailed?L=59380&amp;W=8&amp;P=7832&amp;YEAR=2012"/>
    <hyperlink ref="N1230" r:id="rId17371" display="http://football6.myfantasyleague.com/2013/detailed?L=59380&amp;W=9&amp;P=7832&amp;YEAR=2012"/>
    <hyperlink ref="O1230" r:id="rId17372" display="http://football6.myfantasyleague.com/2013/detailed?L=59380&amp;W=10&amp;P=7832&amp;YEAR=2012"/>
    <hyperlink ref="P1230" r:id="rId17373" display="http://football6.myfantasyleague.com/2013/detailed?L=59380&amp;W=11&amp;P=7832&amp;YEAR=2012"/>
    <hyperlink ref="Q1230" r:id="rId17374" display="http://football6.myfantasyleague.com/2013/detailed?L=59380&amp;W=12&amp;P=7832&amp;YEAR=2012"/>
    <hyperlink ref="R1230" r:id="rId17375" display="http://football6.myfantasyleague.com/2013/detailed?L=59380&amp;W=13&amp;P=7832&amp;YEAR=2012"/>
    <hyperlink ref="S1230" r:id="rId17376" display="http://football6.myfantasyleague.com/2013/detailed?L=59380&amp;W=14&amp;P=7832&amp;YEAR=2012"/>
    <hyperlink ref="T1230" r:id="rId17377" display="http://football6.myfantasyleague.com/2013/detailed?L=59380&amp;W=15&amp;P=7832&amp;YEAR=2012"/>
    <hyperlink ref="U1230" r:id="rId17378" display="http://football6.myfantasyleague.com/2013/detailed?L=59380&amp;W=16&amp;P=7832&amp;YEAR=2012"/>
    <hyperlink ref="V1230" r:id="rId17379" display="http://football6.myfantasyleague.com/2013/detailed?L=59380&amp;W=17&amp;P=7832&amp;YEAR=2012"/>
    <hyperlink ref="C1231" r:id="rId17380" tooltip="Week 1: vs Giants Sun 5:30 p.m. PT" display="http://football6.myfantasyleague.com/2013/player?L=59380&amp;P=8682"/>
    <hyperlink ref="D1231" r:id="rId17381" display="http://football6.myfantasyleague.com/2013/player?L=59380&amp;P=8682&amp;YEAR=2012"/>
    <hyperlink ref="F1231" r:id="rId17382" display="http://football6.myfantasyleague.com/2013/detailed?L=59380&amp;W=1&amp;P=8682&amp;YEAR=2012"/>
    <hyperlink ref="G1231" r:id="rId17383" display="http://football6.myfantasyleague.com/2013/detailed?L=59380&amp;W=2&amp;P=8682&amp;YEAR=2012"/>
    <hyperlink ref="H1231" r:id="rId17384" display="http://football6.myfantasyleague.com/2013/detailed?L=59380&amp;W=3&amp;P=8682&amp;YEAR=2012"/>
    <hyperlink ref="L1231" r:id="rId17385" display="http://football6.myfantasyleague.com/2013/detailed?L=59380&amp;W=7&amp;P=8682&amp;YEAR=2012"/>
    <hyperlink ref="M1231" r:id="rId17386" display="http://football6.myfantasyleague.com/2013/detailed?L=59380&amp;W=8&amp;P=8682&amp;YEAR=2012"/>
    <hyperlink ref="N1231" r:id="rId17387" display="http://football6.myfantasyleague.com/2013/detailed?L=59380&amp;W=9&amp;P=8682&amp;YEAR=2012"/>
    <hyperlink ref="O1231" r:id="rId17388" display="http://football6.myfantasyleague.com/2013/detailed?L=59380&amp;W=10&amp;P=8682&amp;YEAR=2012"/>
    <hyperlink ref="P1231" r:id="rId17389" display="http://football6.myfantasyleague.com/2013/detailed?L=59380&amp;W=11&amp;P=8682&amp;YEAR=2012"/>
    <hyperlink ref="Q1231" r:id="rId17390" display="http://football6.myfantasyleague.com/2013/detailed?L=59380&amp;W=12&amp;P=8682&amp;YEAR=2012"/>
    <hyperlink ref="R1231" r:id="rId17391" display="http://football6.myfantasyleague.com/2013/detailed?L=59380&amp;W=13&amp;P=8682&amp;YEAR=2012"/>
    <hyperlink ref="S1231" r:id="rId17392" display="http://football6.myfantasyleague.com/2013/detailed?L=59380&amp;W=14&amp;P=8682&amp;YEAR=2012"/>
    <hyperlink ref="T1231" r:id="rId17393" display="http://football6.myfantasyleague.com/2013/detailed?L=59380&amp;W=15&amp;P=8682&amp;YEAR=2012"/>
    <hyperlink ref="U1231" r:id="rId17394" display="http://football6.myfantasyleague.com/2013/detailed?L=59380&amp;W=16&amp;P=8682&amp;YEAR=2012"/>
    <hyperlink ref="V1231" r:id="rId17395" display="http://football6.myfantasyleague.com/2013/detailed?L=59380&amp;W=17&amp;P=8682&amp;YEAR=2012"/>
    <hyperlink ref="W1231" r:id="rId17396" tooltip="Franchise home page" display="http://football6.myfantasyleague.com/2013/options?L=59380&amp;F=0010&amp;O=07"/>
    <hyperlink ref="C1232" r:id="rId17397" tooltip="Week 1: Bye" display="http://football6.myfantasyleague.com/2013/player?L=59380&amp;P=7448"/>
    <hyperlink ref="D1232" r:id="rId17398" display="http://football6.myfantasyleague.com/2013/player?L=59380&amp;P=7448&amp;YEAR=2012"/>
    <hyperlink ref="F1232" r:id="rId17399" display="http://football6.myfantasyleague.com/2013/detailed?L=59380&amp;W=1&amp;P=7448&amp;YEAR=2012"/>
    <hyperlink ref="G1232" r:id="rId17400" display="http://football6.myfantasyleague.com/2013/detailed?L=59380&amp;W=2&amp;P=7448&amp;YEAR=2012"/>
    <hyperlink ref="C1233" r:id="rId17401" tooltip="Week 1: at Rams Sun 1:25 p.m. PT" display="http://football6.myfantasyleague.com/2013/player?L=59380&amp;P=9759"/>
    <hyperlink ref="D1233" r:id="rId17402" display="http://football6.myfantasyleague.com/2013/player?L=59380&amp;P=9759&amp;YEAR=2012"/>
    <hyperlink ref="V1233" r:id="rId17403" display="http://football6.myfantasyleague.com/2013/detailed?L=59380&amp;W=17&amp;P=9759&amp;YEAR=2012"/>
    <hyperlink ref="C1234" r:id="rId17404" tooltip="Week 1: vs Vikings Sun 10:00 a.m. PT" display="http://football6.myfantasyleague.com/2013/player?L=59380&amp;P=9910"/>
    <hyperlink ref="D1234" r:id="rId17405" display="http://football6.myfantasyleague.com/2013/player?L=59380&amp;P=9910&amp;YEAR=2012"/>
    <hyperlink ref="F1234" r:id="rId17406" display="http://football6.myfantasyleague.com/2013/detailed?L=59380&amp;W=1&amp;P=9910&amp;YEAR=2012"/>
    <hyperlink ref="G1234" r:id="rId17407" display="http://football6.myfantasyleague.com/2013/detailed?L=59380&amp;W=2&amp;P=9910&amp;YEAR=2012"/>
    <hyperlink ref="H1234" r:id="rId17408" display="http://football6.myfantasyleague.com/2013/detailed?L=59380&amp;W=3&amp;P=9910&amp;YEAR=2012"/>
    <hyperlink ref="K1234" r:id="rId17409" display="http://football6.myfantasyleague.com/2013/detailed?L=59380&amp;W=6&amp;P=9910&amp;YEAR=2012"/>
    <hyperlink ref="L1234" r:id="rId17410" display="http://football6.myfantasyleague.com/2013/detailed?L=59380&amp;W=7&amp;P=9910&amp;YEAR=2012"/>
    <hyperlink ref="C1235" r:id="rId17411" tooltip="Week 1: at Bills Sun 10:00 a.m. PT" display="http://football6.myfantasyleague.com/2013/player?L=59380&amp;P=9844"/>
    <hyperlink ref="D1235" r:id="rId17412" display="http://football6.myfantasyleague.com/2013/player?L=59380&amp;P=9844&amp;YEAR=2012"/>
    <hyperlink ref="F1235" r:id="rId17413" display="http://football6.myfantasyleague.com/2013/detailed?L=59380&amp;W=1&amp;P=9844&amp;YEAR=2012"/>
    <hyperlink ref="G1235" r:id="rId17414" display="http://football6.myfantasyleague.com/2013/detailed?L=59380&amp;W=2&amp;P=9844&amp;YEAR=2012"/>
    <hyperlink ref="H1235" r:id="rId17415" display="http://football6.myfantasyleague.com/2013/detailed?L=59380&amp;W=3&amp;P=9844&amp;YEAR=2012"/>
    <hyperlink ref="I1235" r:id="rId17416" display="http://football6.myfantasyleague.com/2013/detailed?L=59380&amp;W=4&amp;P=9844&amp;YEAR=2012"/>
    <hyperlink ref="J1235" r:id="rId17417" display="http://football6.myfantasyleague.com/2013/detailed?L=59380&amp;W=5&amp;P=9844&amp;YEAR=2012"/>
    <hyperlink ref="K1235" r:id="rId17418" display="http://football6.myfantasyleague.com/2013/detailed?L=59380&amp;W=6&amp;P=9844&amp;YEAR=2012"/>
    <hyperlink ref="L1235" r:id="rId17419" display="http://football6.myfantasyleague.com/2013/detailed?L=59380&amp;W=7&amp;P=9844&amp;YEAR=2012"/>
    <hyperlink ref="M1235" r:id="rId17420" display="http://football6.myfantasyleague.com/2013/detailed?L=59380&amp;W=8&amp;P=9844&amp;YEAR=2012"/>
    <hyperlink ref="O1235" r:id="rId17421" display="http://football6.myfantasyleague.com/2013/detailed?L=59380&amp;W=10&amp;P=9844&amp;YEAR=2012"/>
    <hyperlink ref="P1235" r:id="rId17422" display="http://football6.myfantasyleague.com/2013/detailed?L=59380&amp;W=11&amp;P=9844&amp;YEAR=2012"/>
    <hyperlink ref="Q1235" r:id="rId17423" display="http://football6.myfantasyleague.com/2013/detailed?L=59380&amp;W=12&amp;P=9844&amp;YEAR=2012"/>
    <hyperlink ref="R1235" r:id="rId17424" display="http://football6.myfantasyleague.com/2013/detailed?L=59380&amp;W=13&amp;P=9844&amp;YEAR=2012"/>
    <hyperlink ref="S1235" r:id="rId17425" display="http://football6.myfantasyleague.com/2013/detailed?L=59380&amp;W=14&amp;P=9844&amp;YEAR=2012"/>
    <hyperlink ref="T1235" r:id="rId17426" display="http://football6.myfantasyleague.com/2013/detailed?L=59380&amp;W=15&amp;P=9844&amp;YEAR=2012"/>
    <hyperlink ref="V1235" r:id="rId17427" display="http://football6.myfantasyleague.com/2013/detailed?L=59380&amp;W=17&amp;P=9844&amp;YEAR=2012"/>
    <hyperlink ref="C1236" r:id="rId17428" tooltip="Week 1: Bye" display="http://football6.myfantasyleague.com/2013/player?L=59380&amp;P=3301"/>
    <hyperlink ref="D1236" r:id="rId17429" display="http://football6.myfantasyleague.com/2013/player?L=59380&amp;P=3301&amp;YEAR=2012"/>
    <hyperlink ref="F1236" r:id="rId17430" display="http://football6.myfantasyleague.com/2013/detailed?L=59380&amp;W=1&amp;P=3301&amp;YEAR=2012"/>
    <hyperlink ref="G1236" r:id="rId17431" display="http://football6.myfantasyleague.com/2013/detailed?L=59380&amp;W=2&amp;P=3301&amp;YEAR=2012"/>
    <hyperlink ref="H1236" r:id="rId17432" display="http://football6.myfantasyleague.com/2013/detailed?L=59380&amp;W=3&amp;P=3301&amp;YEAR=2012"/>
    <hyperlink ref="I1236" r:id="rId17433" display="http://football6.myfantasyleague.com/2013/detailed?L=59380&amp;W=4&amp;P=3301&amp;YEAR=2012"/>
    <hyperlink ref="J1236" r:id="rId17434" display="http://football6.myfantasyleague.com/2013/detailed?L=59380&amp;W=5&amp;P=3301&amp;YEAR=2012"/>
    <hyperlink ref="K1236" r:id="rId17435" display="http://football6.myfantasyleague.com/2013/detailed?L=59380&amp;W=6&amp;P=3301&amp;YEAR=2012"/>
    <hyperlink ref="M1236" r:id="rId17436" display="http://football6.myfantasyleague.com/2013/detailed?L=59380&amp;W=8&amp;P=3301&amp;YEAR=2012"/>
    <hyperlink ref="N1236" r:id="rId17437" display="http://football6.myfantasyleague.com/2013/detailed?L=59380&amp;W=9&amp;P=3301&amp;YEAR=2012"/>
    <hyperlink ref="O1236" r:id="rId17438" display="http://football6.myfantasyleague.com/2013/detailed?L=59380&amp;W=10&amp;P=3301&amp;YEAR=2012"/>
    <hyperlink ref="P1236" r:id="rId17439" display="http://football6.myfantasyleague.com/2013/detailed?L=59380&amp;W=11&amp;P=3301&amp;YEAR=2012"/>
    <hyperlink ref="Q1236" r:id="rId17440" display="http://football6.myfantasyleague.com/2013/detailed?L=59380&amp;W=12&amp;P=3301&amp;YEAR=2012"/>
    <hyperlink ref="R1236" r:id="rId17441" display="http://football6.myfantasyleague.com/2013/detailed?L=59380&amp;W=13&amp;P=3301&amp;YEAR=2012"/>
    <hyperlink ref="S1236" r:id="rId17442" display="http://football6.myfantasyleague.com/2013/detailed?L=59380&amp;W=14&amp;P=3301&amp;YEAR=2012"/>
    <hyperlink ref="T1236" r:id="rId17443" display="http://football6.myfantasyleague.com/2013/detailed?L=59380&amp;W=15&amp;P=3301&amp;YEAR=2012"/>
    <hyperlink ref="U1236" r:id="rId17444" display="http://football6.myfantasyleague.com/2013/detailed?L=59380&amp;W=16&amp;P=3301&amp;YEAR=2012"/>
    <hyperlink ref="V1236" r:id="rId17445" display="http://football6.myfantasyleague.com/2013/detailed?L=59380&amp;W=17&amp;P=3301&amp;YEAR=2012"/>
    <hyperlink ref="C1237" r:id="rId17446" tooltip="Week 1: vs Patriots Sun 10:00 a.m. PT" display="http://football6.myfantasyleague.com/2013/player?L=59380&amp;P=9822"/>
    <hyperlink ref="D1237" r:id="rId17447" display="http://football6.myfantasyleague.com/2013/player?L=59380&amp;P=9822&amp;YEAR=2012"/>
    <hyperlink ref="F1237" r:id="rId17448" display="http://football6.myfantasyleague.com/2013/detailed?L=59380&amp;W=1&amp;P=9822&amp;YEAR=2012"/>
    <hyperlink ref="G1237" r:id="rId17449" display="http://football6.myfantasyleague.com/2013/detailed?L=59380&amp;W=2&amp;P=9822&amp;YEAR=2012"/>
    <hyperlink ref="H1237" r:id="rId17450" display="http://football6.myfantasyleague.com/2013/detailed?L=59380&amp;W=3&amp;P=9822&amp;YEAR=2012"/>
    <hyperlink ref="I1237" r:id="rId17451" display="http://football6.myfantasyleague.com/2013/detailed?L=59380&amp;W=4&amp;P=9822&amp;YEAR=2012"/>
    <hyperlink ref="J1237" r:id="rId17452" display="http://football6.myfantasyleague.com/2013/detailed?L=59380&amp;W=5&amp;P=9822&amp;YEAR=2012"/>
    <hyperlink ref="K1237" r:id="rId17453" display="http://football6.myfantasyleague.com/2013/detailed?L=59380&amp;W=6&amp;P=9822&amp;YEAR=2012"/>
    <hyperlink ref="L1237" r:id="rId17454" display="http://football6.myfantasyleague.com/2013/detailed?L=59380&amp;W=7&amp;P=9822&amp;YEAR=2012"/>
    <hyperlink ref="N1237" r:id="rId17455" display="http://football6.myfantasyleague.com/2013/detailed?L=59380&amp;W=9&amp;P=9822&amp;YEAR=2012"/>
    <hyperlink ref="O1237" r:id="rId17456" display="http://football6.myfantasyleague.com/2013/detailed?L=59380&amp;W=10&amp;P=9822&amp;YEAR=2012"/>
    <hyperlink ref="P1237" r:id="rId17457" display="http://football6.myfantasyleague.com/2013/detailed?L=59380&amp;W=11&amp;P=9822&amp;YEAR=2012"/>
    <hyperlink ref="Q1237" r:id="rId17458" display="http://football6.myfantasyleague.com/2013/detailed?L=59380&amp;W=12&amp;P=9822&amp;YEAR=2012"/>
    <hyperlink ref="R1237" r:id="rId17459" display="http://football6.myfantasyleague.com/2013/detailed?L=59380&amp;W=13&amp;P=9822&amp;YEAR=2012"/>
    <hyperlink ref="S1237" r:id="rId17460" display="http://football6.myfantasyleague.com/2013/detailed?L=59380&amp;W=14&amp;P=9822&amp;YEAR=2012"/>
    <hyperlink ref="T1237" r:id="rId17461" display="http://football6.myfantasyleague.com/2013/detailed?L=59380&amp;W=15&amp;P=9822&amp;YEAR=2012"/>
    <hyperlink ref="U1237" r:id="rId17462" display="http://football6.myfantasyleague.com/2013/detailed?L=59380&amp;W=16&amp;P=9822&amp;YEAR=2012"/>
    <hyperlink ref="V1237" r:id="rId17463" display="http://football6.myfantasyleague.com/2013/detailed?L=59380&amp;W=17&amp;P=9822&amp;YEAR=2012"/>
    <hyperlink ref="W1237" r:id="rId17464" tooltip="Franchise home page" display="http://football6.myfantasyleague.com/2013/options?L=59380&amp;F=0007&amp;O=07"/>
    <hyperlink ref="C1238" r:id="rId17465" tooltip="Week 1: vs Packers Sun 1:25 p.m. PT" display="http://football6.myfantasyleague.com/2013/player?L=59380&amp;P=9726"/>
    <hyperlink ref="D1238" r:id="rId17466" display="http://football6.myfantasyleague.com/2013/player?L=59380&amp;P=9726&amp;YEAR=2012"/>
    <hyperlink ref="F1238" r:id="rId17467" display="http://football6.myfantasyleague.com/2013/detailed?L=59380&amp;W=1&amp;P=9726&amp;YEAR=2012"/>
    <hyperlink ref="G1238" r:id="rId17468" display="http://football6.myfantasyleague.com/2013/detailed?L=59380&amp;W=2&amp;P=9726&amp;YEAR=2012"/>
    <hyperlink ref="H1238" r:id="rId17469" display="http://football6.myfantasyleague.com/2013/detailed?L=59380&amp;W=3&amp;P=9726&amp;YEAR=2012"/>
    <hyperlink ref="I1238" r:id="rId17470" display="http://football6.myfantasyleague.com/2013/detailed?L=59380&amp;W=4&amp;P=9726&amp;YEAR=2012"/>
    <hyperlink ref="J1238" r:id="rId17471" display="http://football6.myfantasyleague.com/2013/detailed?L=59380&amp;W=5&amp;P=9726&amp;YEAR=2012"/>
    <hyperlink ref="K1238" r:id="rId17472" display="http://football6.myfantasyleague.com/2013/detailed?L=59380&amp;W=6&amp;P=9726&amp;YEAR=2012"/>
    <hyperlink ref="L1238" r:id="rId17473" display="http://football6.myfantasyleague.com/2013/detailed?L=59380&amp;W=7&amp;P=9726&amp;YEAR=2012"/>
    <hyperlink ref="M1238" r:id="rId17474" display="http://football6.myfantasyleague.com/2013/detailed?L=59380&amp;W=8&amp;P=9726&amp;YEAR=2012"/>
    <hyperlink ref="O1238" r:id="rId17475" display="http://football6.myfantasyleague.com/2013/detailed?L=59380&amp;W=10&amp;P=9726&amp;YEAR=2012"/>
    <hyperlink ref="P1238" r:id="rId17476" display="http://football6.myfantasyleague.com/2013/detailed?L=59380&amp;W=11&amp;P=9726&amp;YEAR=2012"/>
    <hyperlink ref="Q1238" r:id="rId17477" display="http://football6.myfantasyleague.com/2013/detailed?L=59380&amp;W=12&amp;P=9726&amp;YEAR=2012"/>
    <hyperlink ref="R1238" r:id="rId17478" display="http://football6.myfantasyleague.com/2013/detailed?L=59380&amp;W=13&amp;P=9726&amp;YEAR=2012"/>
    <hyperlink ref="S1238" r:id="rId17479" display="http://football6.myfantasyleague.com/2013/detailed?L=59380&amp;W=14&amp;P=9726&amp;YEAR=2012"/>
    <hyperlink ref="T1238" r:id="rId17480" display="http://football6.myfantasyleague.com/2013/detailed?L=59380&amp;W=15&amp;P=9726&amp;YEAR=2012"/>
    <hyperlink ref="U1238" r:id="rId17481" display="http://football6.myfantasyleague.com/2013/detailed?L=59380&amp;W=16&amp;P=9726&amp;YEAR=2012"/>
    <hyperlink ref="V1238" r:id="rId17482" display="http://football6.myfantasyleague.com/2013/detailed?L=59380&amp;W=17&amp;P=9726&amp;YEAR=2012"/>
    <hyperlink ref="C1239" r:id="rId17483" tooltip="Week 1: at Browns Sun 10:00 a.m. PT" display="http://football6.myfantasyleague.com/2013/player?L=59380&amp;P=10034"/>
    <hyperlink ref="D1239" r:id="rId17484" display="http://football6.myfantasyleague.com/2013/player?L=59380&amp;P=10034&amp;YEAR=2012"/>
    <hyperlink ref="F1239" r:id="rId17485" display="http://football6.myfantasyleague.com/2013/detailed?L=59380&amp;W=1&amp;P=10034&amp;YEAR=2012"/>
    <hyperlink ref="G1239" r:id="rId17486" display="http://football6.myfantasyleague.com/2013/detailed?L=59380&amp;W=2&amp;P=10034&amp;YEAR=2012"/>
    <hyperlink ref="H1239" r:id="rId17487" display="http://football6.myfantasyleague.com/2013/detailed?L=59380&amp;W=3&amp;P=10034&amp;YEAR=2012"/>
    <hyperlink ref="J1239" r:id="rId17488" display="http://football6.myfantasyleague.com/2013/detailed?L=59380&amp;W=5&amp;P=10034&amp;YEAR=2012"/>
    <hyperlink ref="K1239" r:id="rId17489" display="http://football6.myfantasyleague.com/2013/detailed?L=59380&amp;W=6&amp;P=10034&amp;YEAR=2012"/>
    <hyperlink ref="M1239" r:id="rId17490" display="http://football6.myfantasyleague.com/2013/detailed?L=59380&amp;W=8&amp;P=10034&amp;YEAR=2012"/>
    <hyperlink ref="N1239" r:id="rId17491" display="http://football6.myfantasyleague.com/2013/detailed?L=59380&amp;W=9&amp;P=10034&amp;YEAR=2012"/>
    <hyperlink ref="O1239" r:id="rId17492" display="http://football6.myfantasyleague.com/2013/detailed?L=59380&amp;W=10&amp;P=10034&amp;YEAR=2012"/>
    <hyperlink ref="P1239" r:id="rId17493" display="http://football6.myfantasyleague.com/2013/detailed?L=59380&amp;W=11&amp;P=10034&amp;YEAR=2012"/>
    <hyperlink ref="Q1239" r:id="rId17494" display="http://football6.myfantasyleague.com/2013/detailed?L=59380&amp;W=12&amp;P=10034&amp;YEAR=2012"/>
    <hyperlink ref="R1239" r:id="rId17495" display="http://football6.myfantasyleague.com/2013/detailed?L=59380&amp;W=13&amp;P=10034&amp;YEAR=2012"/>
    <hyperlink ref="S1239" r:id="rId17496" display="http://football6.myfantasyleague.com/2013/detailed?L=59380&amp;W=14&amp;P=10034&amp;YEAR=2012"/>
    <hyperlink ref="T1239" r:id="rId17497" display="http://football6.myfantasyleague.com/2013/detailed?L=59380&amp;W=15&amp;P=10034&amp;YEAR=2012"/>
    <hyperlink ref="U1239" r:id="rId17498" display="http://football6.myfantasyleague.com/2013/detailed?L=59380&amp;W=16&amp;P=10034&amp;YEAR=2012"/>
    <hyperlink ref="V1239" r:id="rId17499" display="http://football6.myfantasyleague.com/2013/detailed?L=59380&amp;W=17&amp;P=10034&amp;YEAR=2012"/>
    <hyperlink ref="C1240" r:id="rId17500" tooltip="Week 1: vs Falcons Sun 10:00 a.m. PT" display="http://football6.myfantasyleague.com/2013/player?L=59380&amp;P=7942"/>
    <hyperlink ref="D1240" r:id="rId17501" display="http://football6.myfantasyleague.com/2013/player?L=59380&amp;P=7942&amp;YEAR=2012"/>
    <hyperlink ref="F1240" r:id="rId17502" display="http://football6.myfantasyleague.com/2013/detailed?L=59380&amp;W=1&amp;P=7942&amp;YEAR=2012"/>
    <hyperlink ref="G1240" r:id="rId17503" display="http://football6.myfantasyleague.com/2013/detailed?L=59380&amp;W=2&amp;P=7942&amp;YEAR=2012"/>
    <hyperlink ref="H1240" r:id="rId17504" display="http://football6.myfantasyleague.com/2013/detailed?L=59380&amp;W=3&amp;P=7942&amp;YEAR=2012"/>
    <hyperlink ref="I1240" r:id="rId17505" display="http://football6.myfantasyleague.com/2013/detailed?L=59380&amp;W=4&amp;P=7942&amp;YEAR=2012"/>
    <hyperlink ref="J1240" r:id="rId17506" display="http://football6.myfantasyleague.com/2013/detailed?L=59380&amp;W=5&amp;P=7942&amp;YEAR=2012"/>
    <hyperlink ref="L1240" r:id="rId17507" display="http://football6.myfantasyleague.com/2013/detailed?L=59380&amp;W=7&amp;P=7942&amp;YEAR=2012"/>
    <hyperlink ref="M1240" r:id="rId17508" display="http://football6.myfantasyleague.com/2013/detailed?L=59380&amp;W=8&amp;P=7942&amp;YEAR=2012"/>
    <hyperlink ref="Q1240" r:id="rId17509" display="http://football6.myfantasyleague.com/2013/detailed?L=59380&amp;W=12&amp;P=7942&amp;YEAR=2012"/>
    <hyperlink ref="R1240" r:id="rId17510" display="http://football6.myfantasyleague.com/2013/detailed?L=59380&amp;W=13&amp;P=7942&amp;YEAR=2012"/>
    <hyperlink ref="S1240" r:id="rId17511" display="http://football6.myfantasyleague.com/2013/detailed?L=59380&amp;W=14&amp;P=7942&amp;YEAR=2012"/>
    <hyperlink ref="T1240" r:id="rId17512" display="http://football6.myfantasyleague.com/2013/detailed?L=59380&amp;W=15&amp;P=7942&amp;YEAR=2012"/>
    <hyperlink ref="U1240" r:id="rId17513" display="http://football6.myfantasyleague.com/2013/detailed?L=59380&amp;W=16&amp;P=7942&amp;YEAR=2012"/>
    <hyperlink ref="V1240" r:id="rId17514" display="http://football6.myfantasyleague.com/2013/detailed?L=59380&amp;W=17&amp;P=7942&amp;YEAR=2012"/>
    <hyperlink ref="W1240" r:id="rId17515" tooltip="Franchise home page" display="http://football6.myfantasyleague.com/2013/options?L=59380&amp;F=0011&amp;O=07"/>
    <hyperlink ref="C1241" r:id="rId17516" tooltip="Week 1: vs Vikings Sun 10:00 a.m. PT" display="http://football6.myfantasyleague.com/2013/player?L=59380&amp;P=8641"/>
    <hyperlink ref="D1241" r:id="rId17517" display="http://football6.myfantasyleague.com/2013/player?L=59380&amp;P=8641&amp;YEAR=2012"/>
    <hyperlink ref="F1241" r:id="rId17518" display="http://football6.myfantasyleague.com/2013/detailed?L=59380&amp;W=1&amp;P=8641&amp;YEAR=2012"/>
    <hyperlink ref="G1241" r:id="rId17519" display="http://football6.myfantasyleague.com/2013/detailed?L=59380&amp;W=2&amp;P=8641&amp;YEAR=2012"/>
    <hyperlink ref="H1241" r:id="rId17520" display="http://football6.myfantasyleague.com/2013/detailed?L=59380&amp;W=3&amp;P=8641&amp;YEAR=2012"/>
    <hyperlink ref="I1241" r:id="rId17521" display="http://football6.myfantasyleague.com/2013/detailed?L=59380&amp;W=4&amp;P=8641&amp;YEAR=2012"/>
    <hyperlink ref="M1241" r:id="rId17522" display="http://football6.myfantasyleague.com/2013/detailed?L=59380&amp;W=8&amp;P=8641&amp;YEAR=2012"/>
    <hyperlink ref="N1241" r:id="rId17523" display="http://football6.myfantasyleague.com/2013/detailed?L=59380&amp;W=9&amp;P=8641&amp;YEAR=2012"/>
    <hyperlink ref="O1241" r:id="rId17524" display="http://football6.myfantasyleague.com/2013/detailed?L=59380&amp;W=10&amp;P=8641&amp;YEAR=2012"/>
    <hyperlink ref="P1241" r:id="rId17525" display="http://football6.myfantasyleague.com/2013/detailed?L=59380&amp;W=11&amp;P=8641&amp;YEAR=2012"/>
    <hyperlink ref="Q1241" r:id="rId17526" display="http://football6.myfantasyleague.com/2013/detailed?L=59380&amp;W=12&amp;P=8641&amp;YEAR=2012"/>
    <hyperlink ref="S1241" r:id="rId17527" display="http://football6.myfantasyleague.com/2013/detailed?L=59380&amp;W=14&amp;P=8641&amp;YEAR=2012"/>
    <hyperlink ref="T1241" r:id="rId17528" display="http://football6.myfantasyleague.com/2013/detailed?L=59380&amp;W=15&amp;P=8641&amp;YEAR=2012"/>
    <hyperlink ref="U1241" r:id="rId17529" display="http://football6.myfantasyleague.com/2013/detailed?L=59380&amp;W=16&amp;P=8641&amp;YEAR=2012"/>
    <hyperlink ref="V1241" r:id="rId17530" display="http://football6.myfantasyleague.com/2013/detailed?L=59380&amp;W=17&amp;P=8641&amp;YEAR=2012"/>
    <hyperlink ref="C1242" r:id="rId17531" tooltip="Week 1: vs Vikings Sun 10:00 a.m. PT" display="http://football6.myfantasyleague.com/2013/player?L=59380&amp;P=9431"/>
    <hyperlink ref="D1242" r:id="rId17532" display="http://football6.myfantasyleague.com/2013/player?L=59380&amp;P=9431&amp;YEAR=2012"/>
    <hyperlink ref="F1242" r:id="rId17533" display="http://football6.myfantasyleague.com/2013/detailed?L=59380&amp;W=1&amp;P=9431&amp;YEAR=2012"/>
    <hyperlink ref="G1242" r:id="rId17534" display="http://football6.myfantasyleague.com/2013/detailed?L=59380&amp;W=2&amp;P=9431&amp;YEAR=2012"/>
    <hyperlink ref="H1242" r:id="rId17535" display="http://football6.myfantasyleague.com/2013/detailed?L=59380&amp;W=3&amp;P=9431&amp;YEAR=2012"/>
    <hyperlink ref="I1242" r:id="rId17536" display="http://football6.myfantasyleague.com/2013/detailed?L=59380&amp;W=4&amp;P=9431&amp;YEAR=2012"/>
    <hyperlink ref="K1242" r:id="rId17537" display="http://football6.myfantasyleague.com/2013/detailed?L=59380&amp;W=6&amp;P=9431&amp;YEAR=2012"/>
    <hyperlink ref="L1242" r:id="rId17538" display="http://football6.myfantasyleague.com/2013/detailed?L=59380&amp;W=7&amp;P=9431&amp;YEAR=2012"/>
    <hyperlink ref="M1242" r:id="rId17539" display="http://football6.myfantasyleague.com/2013/detailed?L=59380&amp;W=8&amp;P=9431&amp;YEAR=2012"/>
    <hyperlink ref="N1242" r:id="rId17540" display="http://football6.myfantasyleague.com/2013/detailed?L=59380&amp;W=9&amp;P=9431&amp;YEAR=2012"/>
    <hyperlink ref="O1242" r:id="rId17541" display="http://football6.myfantasyleague.com/2013/detailed?L=59380&amp;W=10&amp;P=9431&amp;YEAR=2012"/>
    <hyperlink ref="P1242" r:id="rId17542" display="http://football6.myfantasyleague.com/2013/detailed?L=59380&amp;W=11&amp;P=9431&amp;YEAR=2012"/>
    <hyperlink ref="Q1242" r:id="rId17543" display="http://football6.myfantasyleague.com/2013/detailed?L=59380&amp;W=12&amp;P=9431&amp;YEAR=2012"/>
    <hyperlink ref="R1242" r:id="rId17544" display="http://football6.myfantasyleague.com/2013/detailed?L=59380&amp;W=13&amp;P=9431&amp;YEAR=2012"/>
    <hyperlink ref="S1242" r:id="rId17545" display="http://football6.myfantasyleague.com/2013/detailed?L=59380&amp;W=14&amp;P=9431&amp;YEAR=2012"/>
    <hyperlink ref="T1242" r:id="rId17546" display="http://football6.myfantasyleague.com/2013/detailed?L=59380&amp;W=15&amp;P=9431&amp;YEAR=2012"/>
    <hyperlink ref="U1242" r:id="rId17547" display="http://football6.myfantasyleague.com/2013/detailed?L=59380&amp;W=16&amp;P=9431&amp;YEAR=2012"/>
    <hyperlink ref="V1242" r:id="rId17548" display="http://football6.myfantasyleague.com/2013/detailed?L=59380&amp;W=17&amp;P=9431&amp;YEAR=2012"/>
    <hyperlink ref="W1242" r:id="rId17549" tooltip="Franchise home page" display="http://football6.myfantasyleague.com/2013/options?L=59380&amp;F=0001&amp;O=07"/>
    <hyperlink ref="C1243" r:id="rId17550" tooltip="Week 1: vs Eagles Mon 4:10 p.m. PT" display="http://football6.myfantasyleague.com/2013/player?L=59380&amp;P=6521"/>
    <hyperlink ref="D1243" r:id="rId17551" display="http://football6.myfantasyleague.com/2013/player?L=59380&amp;P=6521&amp;YEAR=2012"/>
    <hyperlink ref="S1243" r:id="rId17552" display="http://football6.myfantasyleague.com/2013/detailed?L=59380&amp;W=14&amp;P=6521&amp;YEAR=2012"/>
    <hyperlink ref="C1244" r:id="rId17553" tooltip="Week 1: vs Chiefs Sun 10:00 a.m. PT" display="http://football6.myfantasyleague.com/2013/player?L=59380&amp;P=11000"/>
    <hyperlink ref="D1244" r:id="rId17554" display="http://football6.myfantasyleague.com/2013/player?L=59380&amp;P=11000&amp;YEAR=2012"/>
    <hyperlink ref="F1244" r:id="rId17555" display="http://football6.myfantasyleague.com/2013/detailed?L=59380&amp;W=1&amp;P=11000&amp;YEAR=2012"/>
    <hyperlink ref="G1244" r:id="rId17556" display="http://football6.myfantasyleague.com/2013/detailed?L=59380&amp;W=2&amp;P=11000&amp;YEAR=2012"/>
    <hyperlink ref="H1244" r:id="rId17557" display="http://football6.myfantasyleague.com/2013/detailed?L=59380&amp;W=3&amp;P=11000&amp;YEAR=2012"/>
    <hyperlink ref="I1244" r:id="rId17558" display="http://football6.myfantasyleague.com/2013/detailed?L=59380&amp;W=4&amp;P=11000&amp;YEAR=2012"/>
    <hyperlink ref="J1244" r:id="rId17559" display="http://football6.myfantasyleague.com/2013/detailed?L=59380&amp;W=5&amp;P=11000&amp;YEAR=2012"/>
    <hyperlink ref="L1244" r:id="rId17560" display="http://football6.myfantasyleague.com/2013/detailed?L=59380&amp;W=7&amp;P=11000&amp;YEAR=2012"/>
    <hyperlink ref="M1244" r:id="rId17561" display="http://football6.myfantasyleague.com/2013/detailed?L=59380&amp;W=8&amp;P=11000&amp;YEAR=2012"/>
    <hyperlink ref="N1244" r:id="rId17562" display="http://football6.myfantasyleague.com/2013/detailed?L=59380&amp;W=9&amp;P=11000&amp;YEAR=2012"/>
    <hyperlink ref="O1244" r:id="rId17563" display="http://football6.myfantasyleague.com/2013/detailed?L=59380&amp;W=10&amp;P=11000&amp;YEAR=2012"/>
    <hyperlink ref="P1244" r:id="rId17564" display="http://football6.myfantasyleague.com/2013/detailed?L=59380&amp;W=11&amp;P=11000&amp;YEAR=2012"/>
    <hyperlink ref="Q1244" r:id="rId17565" display="http://football6.myfantasyleague.com/2013/detailed?L=59380&amp;W=12&amp;P=11000&amp;YEAR=2012"/>
    <hyperlink ref="R1244" r:id="rId17566" display="http://football6.myfantasyleague.com/2013/detailed?L=59380&amp;W=13&amp;P=11000&amp;YEAR=2012"/>
    <hyperlink ref="S1244" r:id="rId17567" display="http://football6.myfantasyleague.com/2013/detailed?L=59380&amp;W=14&amp;P=11000&amp;YEAR=2012"/>
    <hyperlink ref="T1244" r:id="rId17568" display="http://football6.myfantasyleague.com/2013/detailed?L=59380&amp;W=15&amp;P=11000&amp;YEAR=2012"/>
    <hyperlink ref="U1244" r:id="rId17569" display="http://football6.myfantasyleague.com/2013/detailed?L=59380&amp;W=16&amp;P=11000&amp;YEAR=2012"/>
    <hyperlink ref="V1244" r:id="rId17570" display="http://football6.myfantasyleague.com/2013/detailed?L=59380&amp;W=17&amp;P=11000&amp;YEAR=2012"/>
    <hyperlink ref="C1245" r:id="rId17571" tooltip="Week 1: Bye" display="http://football6.myfantasyleague.com/2013/player?L=59380&amp;P=10010"/>
    <hyperlink ref="D1245" r:id="rId17572" display="http://football6.myfantasyleague.com/2013/player?L=59380&amp;P=10010&amp;YEAR=2012"/>
    <hyperlink ref="F1245" r:id="rId17573" display="http://football6.myfantasyleague.com/2013/detailed?L=59380&amp;W=1&amp;P=10010&amp;YEAR=2012"/>
    <hyperlink ref="G1245" r:id="rId17574" display="http://football6.myfantasyleague.com/2013/detailed?L=59380&amp;W=2&amp;P=10010&amp;YEAR=2012"/>
    <hyperlink ref="H1245" r:id="rId17575" display="http://football6.myfantasyleague.com/2013/detailed?L=59380&amp;W=3&amp;P=10010&amp;YEAR=2012"/>
    <hyperlink ref="I1245" r:id="rId17576" display="http://football6.myfantasyleague.com/2013/detailed?L=59380&amp;W=4&amp;P=10010&amp;YEAR=2012"/>
    <hyperlink ref="J1245" r:id="rId17577" display="http://football6.myfantasyleague.com/2013/detailed?L=59380&amp;W=5&amp;P=10010&amp;YEAR=2012"/>
    <hyperlink ref="K1245" r:id="rId17578" display="http://football6.myfantasyleague.com/2013/detailed?L=59380&amp;W=6&amp;P=10010&amp;YEAR=2012"/>
    <hyperlink ref="M1245" r:id="rId17579" display="http://football6.myfantasyleague.com/2013/detailed?L=59380&amp;W=8&amp;P=10010&amp;YEAR=2012"/>
    <hyperlink ref="N1245" r:id="rId17580" display="http://football6.myfantasyleague.com/2013/detailed?L=59380&amp;W=9&amp;P=10010&amp;YEAR=2012"/>
    <hyperlink ref="O1245" r:id="rId17581" display="http://football6.myfantasyleague.com/2013/detailed?L=59380&amp;W=10&amp;P=10010&amp;YEAR=2012"/>
    <hyperlink ref="P1245" r:id="rId17582" display="http://football6.myfantasyleague.com/2013/detailed?L=59380&amp;W=11&amp;P=10010&amp;YEAR=2012"/>
    <hyperlink ref="Q1245" r:id="rId17583" display="http://football6.myfantasyleague.com/2013/detailed?L=59380&amp;W=12&amp;P=10010&amp;YEAR=2012"/>
    <hyperlink ref="R1245" r:id="rId17584" display="http://football6.myfantasyleague.com/2013/detailed?L=59380&amp;W=13&amp;P=10010&amp;YEAR=2012"/>
    <hyperlink ref="S1245" r:id="rId17585" display="http://football6.myfantasyleague.com/2013/detailed?L=59380&amp;W=14&amp;P=10010&amp;YEAR=2012"/>
    <hyperlink ref="T1245" r:id="rId17586" display="http://football6.myfantasyleague.com/2013/detailed?L=59380&amp;W=15&amp;P=10010&amp;YEAR=2012"/>
    <hyperlink ref="U1245" r:id="rId17587" display="http://football6.myfantasyleague.com/2013/detailed?L=59380&amp;W=16&amp;P=10010&amp;YEAR=2012"/>
    <hyperlink ref="V1245" r:id="rId17588" display="http://football6.myfantasyleague.com/2013/detailed?L=59380&amp;W=17&amp;P=10010&amp;YEAR=2012"/>
    <hyperlink ref="C1246" r:id="rId17589" tooltip="Week 1: at 49ers Sun 1:25 p.m. PT" display="http://football6.myfantasyleague.com/2013/player?L=59380&amp;P=9987"/>
    <hyperlink ref="D1246" r:id="rId17590" display="http://football6.myfantasyleague.com/2013/player?L=59380&amp;P=9987&amp;YEAR=2012"/>
    <hyperlink ref="K1246" r:id="rId17591" display="http://football6.myfantasyleague.com/2013/detailed?L=59380&amp;W=6&amp;P=9987&amp;YEAR=2012"/>
    <hyperlink ref="M1246" r:id="rId17592" display="http://football6.myfantasyleague.com/2013/detailed?L=59380&amp;W=8&amp;P=9987&amp;YEAR=2012"/>
    <hyperlink ref="N1246" r:id="rId17593" display="http://football6.myfantasyleague.com/2013/detailed?L=59380&amp;W=9&amp;P=9987&amp;YEAR=2012"/>
    <hyperlink ref="P1246" r:id="rId17594" display="http://football6.myfantasyleague.com/2013/detailed?L=59380&amp;W=11&amp;P=9987&amp;YEAR=2012"/>
    <hyperlink ref="Q1246" r:id="rId17595" display="http://football6.myfantasyleague.com/2013/detailed?L=59380&amp;W=12&amp;P=9987&amp;YEAR=2012"/>
    <hyperlink ref="R1246" r:id="rId17596" display="http://football6.myfantasyleague.com/2013/detailed?L=59380&amp;W=13&amp;P=9987&amp;YEAR=2012"/>
    <hyperlink ref="C1247" r:id="rId17597" tooltip="Week 1: at Browns Sun 10:00 a.m. PT" display="http://football6.myfantasyleague.com/2013/player?L=59380&amp;P=7461"/>
    <hyperlink ref="D1247" r:id="rId17598" display="http://football6.myfantasyleague.com/2013/player?L=59380&amp;P=7461&amp;YEAR=2012"/>
    <hyperlink ref="F1247" r:id="rId17599" display="http://football6.myfantasyleague.com/2013/detailed?L=59380&amp;W=1&amp;P=7461&amp;YEAR=2012"/>
    <hyperlink ref="G1247" r:id="rId17600" display="http://football6.myfantasyleague.com/2013/detailed?L=59380&amp;W=2&amp;P=7461&amp;YEAR=2012"/>
    <hyperlink ref="H1247" r:id="rId17601" display="http://football6.myfantasyleague.com/2013/detailed?L=59380&amp;W=3&amp;P=7461&amp;YEAR=2012"/>
    <hyperlink ref="I1247" r:id="rId17602" display="http://football6.myfantasyleague.com/2013/detailed?L=59380&amp;W=4&amp;P=7461&amp;YEAR=2012"/>
    <hyperlink ref="J1247" r:id="rId17603" display="http://football6.myfantasyleague.com/2013/detailed?L=59380&amp;W=5&amp;P=7461&amp;YEAR=2012"/>
    <hyperlink ref="K1247" r:id="rId17604" display="http://football6.myfantasyleague.com/2013/detailed?L=59380&amp;W=6&amp;P=7461&amp;YEAR=2012"/>
    <hyperlink ref="M1247" r:id="rId17605" display="http://football6.myfantasyleague.com/2013/detailed?L=59380&amp;W=8&amp;P=7461&amp;YEAR=2012"/>
    <hyperlink ref="N1247" r:id="rId17606" display="http://football6.myfantasyleague.com/2013/detailed?L=59380&amp;W=9&amp;P=7461&amp;YEAR=2012"/>
    <hyperlink ref="O1247" r:id="rId17607" display="http://football6.myfantasyleague.com/2013/detailed?L=59380&amp;W=10&amp;P=7461&amp;YEAR=2012"/>
    <hyperlink ref="P1247" r:id="rId17608" display="http://football6.myfantasyleague.com/2013/detailed?L=59380&amp;W=11&amp;P=7461&amp;YEAR=2012"/>
    <hyperlink ref="Q1247" r:id="rId17609" display="http://football6.myfantasyleague.com/2013/detailed?L=59380&amp;W=12&amp;P=7461&amp;YEAR=2012"/>
    <hyperlink ref="R1247" r:id="rId17610" display="http://football6.myfantasyleague.com/2013/detailed?L=59380&amp;W=13&amp;P=7461&amp;YEAR=2012"/>
    <hyperlink ref="S1247" r:id="rId17611" display="http://football6.myfantasyleague.com/2013/detailed?L=59380&amp;W=14&amp;P=7461&amp;YEAR=2012"/>
    <hyperlink ref="T1247" r:id="rId17612" display="http://football6.myfantasyleague.com/2013/detailed?L=59380&amp;W=15&amp;P=7461&amp;YEAR=2012"/>
    <hyperlink ref="U1247" r:id="rId17613" display="http://football6.myfantasyleague.com/2013/detailed?L=59380&amp;W=16&amp;P=7461&amp;YEAR=2012"/>
    <hyperlink ref="V1247" r:id="rId17614" display="http://football6.myfantasyleague.com/2013/detailed?L=59380&amp;W=17&amp;P=7461&amp;YEAR=2012"/>
    <hyperlink ref="C1248" r:id="rId17615" tooltip="Week 1: vs Bengals Sun 10:00 a.m. PT" display="http://football6.myfantasyleague.com/2013/player?L=59380&amp;P=9170"/>
    <hyperlink ref="D1248" r:id="rId17616" display="http://football6.myfantasyleague.com/2013/player?L=59380&amp;P=9170&amp;YEAR=2012"/>
    <hyperlink ref="F1248" r:id="rId17617" display="http://football6.myfantasyleague.com/2013/detailed?L=59380&amp;W=1&amp;P=9170&amp;YEAR=2012"/>
    <hyperlink ref="G1248" r:id="rId17618" display="http://football6.myfantasyleague.com/2013/detailed?L=59380&amp;W=2&amp;P=9170&amp;YEAR=2012"/>
    <hyperlink ref="H1248" r:id="rId17619" display="http://football6.myfantasyleague.com/2013/detailed?L=59380&amp;W=3&amp;P=9170&amp;YEAR=2012"/>
    <hyperlink ref="I1248" r:id="rId17620" display="http://football6.myfantasyleague.com/2013/detailed?L=59380&amp;W=4&amp;P=9170&amp;YEAR=2012"/>
    <hyperlink ref="J1248" r:id="rId17621" display="http://football6.myfantasyleague.com/2013/detailed?L=59380&amp;W=5&amp;P=9170&amp;YEAR=2012"/>
    <hyperlink ref="L1248" r:id="rId17622" display="http://football6.myfantasyleague.com/2013/detailed?L=59380&amp;W=7&amp;P=9170&amp;YEAR=2012"/>
    <hyperlink ref="M1248" r:id="rId17623" display="http://football6.myfantasyleague.com/2013/detailed?L=59380&amp;W=8&amp;P=9170&amp;YEAR=2012"/>
    <hyperlink ref="N1248" r:id="rId17624" display="http://football6.myfantasyleague.com/2013/detailed?L=59380&amp;W=9&amp;P=9170&amp;YEAR=2012"/>
    <hyperlink ref="O1248" r:id="rId17625" display="http://football6.myfantasyleague.com/2013/detailed?L=59380&amp;W=10&amp;P=9170&amp;YEAR=2012"/>
    <hyperlink ref="P1248" r:id="rId17626" display="http://football6.myfantasyleague.com/2013/detailed?L=59380&amp;W=11&amp;P=9170&amp;YEAR=2012"/>
    <hyperlink ref="Q1248" r:id="rId17627" display="http://football6.myfantasyleague.com/2013/detailed?L=59380&amp;W=12&amp;P=9170&amp;YEAR=2012"/>
    <hyperlink ref="R1248" r:id="rId17628" display="http://football6.myfantasyleague.com/2013/detailed?L=59380&amp;W=13&amp;P=9170&amp;YEAR=2012"/>
    <hyperlink ref="S1248" r:id="rId17629" display="http://football6.myfantasyleague.com/2013/detailed?L=59380&amp;W=14&amp;P=9170&amp;YEAR=2012"/>
    <hyperlink ref="C1249" r:id="rId17630" tooltip="Week 1: vs Dolphins Sun 10:00 a.m. PT" display="http://football6.myfantasyleague.com/2013/player?L=59380&amp;P=10558"/>
    <hyperlink ref="D1249" r:id="rId17631" display="http://football6.myfantasyleague.com/2013/player?L=59380&amp;P=10558&amp;YEAR=2012"/>
    <hyperlink ref="F1249" r:id="rId17632" display="http://football6.myfantasyleague.com/2013/detailed?L=59380&amp;W=1&amp;P=10558&amp;YEAR=2012"/>
    <hyperlink ref="G1249" r:id="rId17633" display="http://football6.myfantasyleague.com/2013/detailed?L=59380&amp;W=2&amp;P=10558&amp;YEAR=2012"/>
    <hyperlink ref="H1249" r:id="rId17634" display="http://football6.myfantasyleague.com/2013/detailed?L=59380&amp;W=3&amp;P=10558&amp;YEAR=2012"/>
    <hyperlink ref="I1249" r:id="rId17635" display="http://football6.myfantasyleague.com/2013/detailed?L=59380&amp;W=4&amp;P=10558&amp;YEAR=2012"/>
    <hyperlink ref="J1249" r:id="rId17636" display="http://football6.myfantasyleague.com/2013/detailed?L=59380&amp;W=5&amp;P=10558&amp;YEAR=2012"/>
    <hyperlink ref="K1249" r:id="rId17637" display="http://football6.myfantasyleague.com/2013/detailed?L=59380&amp;W=6&amp;P=10558&amp;YEAR=2012"/>
    <hyperlink ref="L1249" r:id="rId17638" display="http://football6.myfantasyleague.com/2013/detailed?L=59380&amp;W=7&amp;P=10558&amp;YEAR=2012"/>
    <hyperlink ref="M1249" r:id="rId17639" display="http://football6.myfantasyleague.com/2013/detailed?L=59380&amp;W=8&amp;P=10558&amp;YEAR=2012"/>
    <hyperlink ref="C1250" r:id="rId17640" tooltip="Week 1: vs Titans Sun 10:00 a.m. PT" display="http://football6.myfantasyleague.com/2013/player?L=59380&amp;P=9670"/>
    <hyperlink ref="D1250" r:id="rId17641" display="http://football6.myfantasyleague.com/2013/player?L=59380&amp;P=9670&amp;YEAR=2012"/>
    <hyperlink ref="F1250" r:id="rId17642" display="http://football6.myfantasyleague.com/2013/detailed?L=59380&amp;W=1&amp;P=9670&amp;YEAR=2012"/>
    <hyperlink ref="G1250" r:id="rId17643" display="http://football6.myfantasyleague.com/2013/detailed?L=59380&amp;W=2&amp;P=9670&amp;YEAR=2012"/>
    <hyperlink ref="H1250" r:id="rId17644" display="http://football6.myfantasyleague.com/2013/detailed?L=59380&amp;W=3&amp;P=9670&amp;YEAR=2012"/>
    <hyperlink ref="K1250" r:id="rId17645" display="http://football6.myfantasyleague.com/2013/detailed?L=59380&amp;W=6&amp;P=9670&amp;YEAR=2012"/>
    <hyperlink ref="L1250" r:id="rId17646" display="http://football6.myfantasyleague.com/2013/detailed?L=59380&amp;W=7&amp;P=9670&amp;YEAR=2012"/>
    <hyperlink ref="M1250" r:id="rId17647" display="http://football6.myfantasyleague.com/2013/detailed?L=59380&amp;W=8&amp;P=9670&amp;YEAR=2012"/>
    <hyperlink ref="N1250" r:id="rId17648" display="http://football6.myfantasyleague.com/2013/detailed?L=59380&amp;W=9&amp;P=9670&amp;YEAR=2012"/>
    <hyperlink ref="P1250" r:id="rId17649" display="http://football6.myfantasyleague.com/2013/detailed?L=59380&amp;W=11&amp;P=9670&amp;YEAR=2012"/>
    <hyperlink ref="Q1250" r:id="rId17650" display="http://football6.myfantasyleague.com/2013/detailed?L=59380&amp;W=12&amp;P=9670&amp;YEAR=2012"/>
    <hyperlink ref="R1250" r:id="rId17651" display="http://football6.myfantasyleague.com/2013/detailed?L=59380&amp;W=13&amp;P=9670&amp;YEAR=2012"/>
    <hyperlink ref="S1250" r:id="rId17652" display="http://football6.myfantasyleague.com/2013/detailed?L=59380&amp;W=14&amp;P=9670&amp;YEAR=2012"/>
    <hyperlink ref="T1250" r:id="rId17653" display="http://football6.myfantasyleague.com/2013/detailed?L=59380&amp;W=15&amp;P=9670&amp;YEAR=2012"/>
    <hyperlink ref="U1250" r:id="rId17654" display="http://football6.myfantasyleague.com/2013/detailed?L=59380&amp;W=16&amp;P=9670&amp;YEAR=2012"/>
    <hyperlink ref="V1250" r:id="rId17655" display="http://football6.myfantasyleague.com/2013/detailed?L=59380&amp;W=17&amp;P=9670&amp;YEAR=2012"/>
    <hyperlink ref="C1251" r:id="rId17656" tooltip="Week 1: at Steelers Sun 10:00 a.m. PT" display="http://football6.myfantasyleague.com/2013/player?L=59380&amp;P=9145"/>
    <hyperlink ref="D1251" r:id="rId17657" display="http://football6.myfantasyleague.com/2013/player?L=59380&amp;P=9145&amp;YEAR=2012"/>
    <hyperlink ref="F1251" r:id="rId17658" display="http://football6.myfantasyleague.com/2013/detailed?L=59380&amp;W=1&amp;P=9145&amp;YEAR=2012"/>
    <hyperlink ref="G1251" r:id="rId17659" display="http://football6.myfantasyleague.com/2013/detailed?L=59380&amp;W=2&amp;P=9145&amp;YEAR=2012"/>
    <hyperlink ref="H1251" r:id="rId17660" display="http://football6.myfantasyleague.com/2013/detailed?L=59380&amp;W=3&amp;P=9145&amp;YEAR=2012"/>
    <hyperlink ref="I1251" r:id="rId17661" display="http://football6.myfantasyleague.com/2013/detailed?L=59380&amp;W=4&amp;P=9145&amp;YEAR=2012"/>
    <hyperlink ref="J1251" r:id="rId17662" display="http://football6.myfantasyleague.com/2013/detailed?L=59380&amp;W=5&amp;P=9145&amp;YEAR=2012"/>
    <hyperlink ref="K1251" r:id="rId17663" display="http://football6.myfantasyleague.com/2013/detailed?L=59380&amp;W=6&amp;P=9145&amp;YEAR=2012"/>
    <hyperlink ref="L1251" r:id="rId17664" display="http://football6.myfantasyleague.com/2013/detailed?L=59380&amp;W=7&amp;P=9145&amp;YEAR=2012"/>
    <hyperlink ref="M1251" r:id="rId17665" display="http://football6.myfantasyleague.com/2013/detailed?L=59380&amp;W=8&amp;P=9145&amp;YEAR=2012"/>
    <hyperlink ref="N1251" r:id="rId17666" display="http://football6.myfantasyleague.com/2013/detailed?L=59380&amp;W=9&amp;P=9145&amp;YEAR=2012"/>
    <hyperlink ref="O1251" r:id="rId17667" display="http://football6.myfantasyleague.com/2013/detailed?L=59380&amp;W=10&amp;P=9145&amp;YEAR=2012"/>
    <hyperlink ref="Q1251" r:id="rId17668" display="http://football6.myfantasyleague.com/2013/detailed?L=59380&amp;W=12&amp;P=9145&amp;YEAR=2012"/>
    <hyperlink ref="R1251" r:id="rId17669" display="http://football6.myfantasyleague.com/2013/detailed?L=59380&amp;W=13&amp;P=9145&amp;YEAR=2012"/>
    <hyperlink ref="S1251" r:id="rId17670" display="http://football6.myfantasyleague.com/2013/detailed?L=59380&amp;W=14&amp;P=9145&amp;YEAR=2012"/>
    <hyperlink ref="T1251" r:id="rId17671" display="http://football6.myfantasyleague.com/2013/detailed?L=59380&amp;W=15&amp;P=9145&amp;YEAR=2012"/>
    <hyperlink ref="U1251" r:id="rId17672" display="http://football6.myfantasyleague.com/2013/detailed?L=59380&amp;W=16&amp;P=9145&amp;YEAR=2012"/>
    <hyperlink ref="C1252" r:id="rId17673" tooltip="Week 1: vs Cardinals Sun 1:25 p.m. PT" display="http://football6.myfantasyleague.com/2013/player?L=59380&amp;P=10122"/>
    <hyperlink ref="D1252" r:id="rId17674" display="http://football6.myfantasyleague.com/2013/player?L=59380&amp;P=10122&amp;YEAR=2012"/>
    <hyperlink ref="H1252" r:id="rId17675" display="http://football6.myfantasyleague.com/2013/detailed?L=59380&amp;W=3&amp;P=10122&amp;YEAR=2012"/>
    <hyperlink ref="I1252" r:id="rId17676" display="http://football6.myfantasyleague.com/2013/detailed?L=59380&amp;W=4&amp;P=10122&amp;YEAR=2012"/>
    <hyperlink ref="J1252" r:id="rId17677" display="http://football6.myfantasyleague.com/2013/detailed?L=59380&amp;W=5&amp;P=10122&amp;YEAR=2012"/>
    <hyperlink ref="K1252" r:id="rId17678" display="http://football6.myfantasyleague.com/2013/detailed?L=59380&amp;W=6&amp;P=10122&amp;YEAR=2012"/>
    <hyperlink ref="L1252" r:id="rId17679" display="http://football6.myfantasyleague.com/2013/detailed?L=59380&amp;W=7&amp;P=10122&amp;YEAR=2012"/>
    <hyperlink ref="M1252" r:id="rId17680" display="http://football6.myfantasyleague.com/2013/detailed?L=59380&amp;W=8&amp;P=10122&amp;YEAR=2012"/>
    <hyperlink ref="Q1252" r:id="rId17681" display="http://football6.myfantasyleague.com/2013/detailed?L=59380&amp;W=12&amp;P=10122&amp;YEAR=2012"/>
    <hyperlink ref="R1252" r:id="rId17682" display="http://football6.myfantasyleague.com/2013/detailed?L=59380&amp;W=13&amp;P=10122&amp;YEAR=2012"/>
    <hyperlink ref="S1252" r:id="rId17683" display="http://football6.myfantasyleague.com/2013/detailed?L=59380&amp;W=14&amp;P=10122&amp;YEAR=2012"/>
    <hyperlink ref="T1252" r:id="rId17684" display="http://football6.myfantasyleague.com/2013/detailed?L=59380&amp;W=15&amp;P=10122&amp;YEAR=2012"/>
    <hyperlink ref="U1252" r:id="rId17685" display="http://football6.myfantasyleague.com/2013/detailed?L=59380&amp;W=16&amp;P=10122&amp;YEAR=2012"/>
    <hyperlink ref="V1252" r:id="rId17686" display="http://football6.myfantasyleague.com/2013/detailed?L=59380&amp;W=17&amp;P=10122&amp;YEAR=2012"/>
    <hyperlink ref="C1253" r:id="rId17687" tooltip="Week 1: at Colts Sun 10:00 a.m. PT" display="http://football6.myfantasyleague.com/2013/player?L=59380&amp;P=11083"/>
    <hyperlink ref="D1253" r:id="rId17688" display="http://football6.myfantasyleague.com/2013/player?L=59380&amp;P=11083&amp;YEAR=2012"/>
    <hyperlink ref="O1253" r:id="rId17689" display="http://football6.myfantasyleague.com/2013/detailed?L=59380&amp;W=10&amp;P=11083&amp;YEAR=2012"/>
    <hyperlink ref="P1253" r:id="rId17690" display="http://football6.myfantasyleague.com/2013/detailed?L=59380&amp;W=11&amp;P=11083&amp;YEAR=2012"/>
    <hyperlink ref="Q1253" r:id="rId17691" display="http://football6.myfantasyleague.com/2013/detailed?L=59380&amp;W=12&amp;P=11083&amp;YEAR=2012"/>
    <hyperlink ref="R1253" r:id="rId17692" display="http://football6.myfantasyleague.com/2013/detailed?L=59380&amp;W=13&amp;P=11083&amp;YEAR=2012"/>
    <hyperlink ref="C1254" r:id="rId17693" tooltip="Week 1: vs Seahawks Sun 10:00 a.m. PT" display="http://football6.myfantasyleague.com/2013/player?L=59380&amp;P=9101"/>
    <hyperlink ref="D1254" r:id="rId17694" display="http://football6.myfantasyleague.com/2013/player?L=59380&amp;P=9101&amp;YEAR=2012"/>
    <hyperlink ref="G1254" r:id="rId17695" display="http://football6.myfantasyleague.com/2013/detailed?L=59380&amp;W=2&amp;P=9101&amp;YEAR=2012"/>
    <hyperlink ref="I1254" r:id="rId17696" display="http://football6.myfantasyleague.com/2013/detailed?L=59380&amp;W=4&amp;P=9101&amp;YEAR=2012"/>
    <hyperlink ref="J1254" r:id="rId17697" display="http://football6.myfantasyleague.com/2013/detailed?L=59380&amp;W=5&amp;P=9101&amp;YEAR=2012"/>
    <hyperlink ref="L1254" r:id="rId17698" display="http://football6.myfantasyleague.com/2013/detailed?L=59380&amp;W=7&amp;P=9101&amp;YEAR=2012"/>
    <hyperlink ref="M1254" r:id="rId17699" display="http://football6.myfantasyleague.com/2013/detailed?L=59380&amp;W=8&amp;P=9101&amp;YEAR=2012"/>
    <hyperlink ref="N1254" r:id="rId17700" display="http://football6.myfantasyleague.com/2013/detailed?L=59380&amp;W=9&amp;P=9101&amp;YEAR=2012"/>
    <hyperlink ref="O1254" r:id="rId17701" display="http://football6.myfantasyleague.com/2013/detailed?L=59380&amp;W=10&amp;P=9101&amp;YEAR=2012"/>
    <hyperlink ref="P1254" r:id="rId17702" display="http://football6.myfantasyleague.com/2013/detailed?L=59380&amp;W=11&amp;P=9101&amp;YEAR=2012"/>
    <hyperlink ref="Q1254" r:id="rId17703" display="http://football6.myfantasyleague.com/2013/detailed?L=59380&amp;W=12&amp;P=9101&amp;YEAR=2012"/>
    <hyperlink ref="W1254" r:id="rId17704" tooltip="Franchise home page" display="http://football6.myfantasyleague.com/2013/options?L=59380&amp;F=0012&amp;O=07"/>
    <hyperlink ref="C1255" r:id="rId17705" tooltip="Week 1: at Bears Sun 10:00 a.m. PT" display="http://football6.myfantasyleague.com/2013/player?L=59380&amp;P=10760"/>
    <hyperlink ref="D1255" r:id="rId17706" display="http://football6.myfantasyleague.com/2013/player?L=59380&amp;P=10760&amp;YEAR=2012"/>
    <hyperlink ref="F1255" r:id="rId17707" display="http://football6.myfantasyleague.com/2013/detailed?L=59380&amp;W=1&amp;P=10760&amp;YEAR=2012"/>
    <hyperlink ref="G1255" r:id="rId17708" display="http://football6.myfantasyleague.com/2013/detailed?L=59380&amp;W=2&amp;P=10760&amp;YEAR=2012"/>
    <hyperlink ref="H1255" r:id="rId17709" display="http://football6.myfantasyleague.com/2013/detailed?L=59380&amp;W=3&amp;P=10760&amp;YEAR=2012"/>
    <hyperlink ref="I1255" r:id="rId17710" display="http://football6.myfantasyleague.com/2013/detailed?L=59380&amp;W=4&amp;P=10760&amp;YEAR=2012"/>
    <hyperlink ref="J1255" r:id="rId17711" display="http://football6.myfantasyleague.com/2013/detailed?L=59380&amp;W=5&amp;P=10760&amp;YEAR=2012"/>
    <hyperlink ref="K1255" r:id="rId17712" display="http://football6.myfantasyleague.com/2013/detailed?L=59380&amp;W=6&amp;P=10760&amp;YEAR=2012"/>
    <hyperlink ref="L1255" r:id="rId17713" display="http://football6.myfantasyleague.com/2013/detailed?L=59380&amp;W=7&amp;P=10760&amp;YEAR=2012"/>
    <hyperlink ref="N1255" r:id="rId17714" display="http://football6.myfantasyleague.com/2013/detailed?L=59380&amp;W=9&amp;P=10760&amp;YEAR=2012"/>
    <hyperlink ref="C1256" r:id="rId17715" tooltip="Week 1: at Jets Sun 10:00 a.m. PT" display="http://football6.myfantasyleague.com/2013/player?L=59380&amp;P=10354"/>
    <hyperlink ref="D1256" r:id="rId17716" display="http://football6.myfantasyleague.com/2013/player?L=59380&amp;P=10354&amp;YEAR=2012"/>
    <hyperlink ref="F1256" r:id="rId17717" display="http://football6.myfantasyleague.com/2013/detailed?L=59380&amp;W=1&amp;P=10354&amp;YEAR=2012"/>
    <hyperlink ref="G1256" r:id="rId17718" display="http://football6.myfantasyleague.com/2013/detailed?L=59380&amp;W=2&amp;P=10354&amp;YEAR=2012"/>
    <hyperlink ref="H1256" r:id="rId17719" display="http://football6.myfantasyleague.com/2013/detailed?L=59380&amp;W=3&amp;P=10354&amp;YEAR=2012"/>
    <hyperlink ref="I1256" r:id="rId17720" display="http://football6.myfantasyleague.com/2013/detailed?L=59380&amp;W=4&amp;P=10354&amp;YEAR=2012"/>
    <hyperlink ref="K1256" r:id="rId17721" display="http://football6.myfantasyleague.com/2013/detailed?L=59380&amp;W=6&amp;P=10354&amp;YEAR=2012"/>
    <hyperlink ref="L1256" r:id="rId17722" display="http://football6.myfantasyleague.com/2013/detailed?L=59380&amp;W=7&amp;P=10354&amp;YEAR=2012"/>
    <hyperlink ref="M1256" r:id="rId17723" display="http://football6.myfantasyleague.com/2013/detailed?L=59380&amp;W=8&amp;P=10354&amp;YEAR=2012"/>
    <hyperlink ref="N1256" r:id="rId17724" display="http://football6.myfantasyleague.com/2013/detailed?L=59380&amp;W=9&amp;P=10354&amp;YEAR=2012"/>
    <hyperlink ref="O1256" r:id="rId17725" display="http://football6.myfantasyleague.com/2013/detailed?L=59380&amp;W=10&amp;P=10354&amp;YEAR=2012"/>
    <hyperlink ref="P1256" r:id="rId17726" display="http://football6.myfantasyleague.com/2013/detailed?L=59380&amp;W=11&amp;P=10354&amp;YEAR=2012"/>
    <hyperlink ref="Q1256" r:id="rId17727" display="http://football6.myfantasyleague.com/2013/detailed?L=59380&amp;W=12&amp;P=10354&amp;YEAR=2012"/>
    <hyperlink ref="R1256" r:id="rId17728" display="http://football6.myfantasyleague.com/2013/detailed?L=59380&amp;W=13&amp;P=10354&amp;YEAR=2012"/>
    <hyperlink ref="S1256" r:id="rId17729" display="http://football6.myfantasyleague.com/2013/detailed?L=59380&amp;W=14&amp;P=10354&amp;YEAR=2012"/>
    <hyperlink ref="T1256" r:id="rId17730" display="http://football6.myfantasyleague.com/2013/detailed?L=59380&amp;W=15&amp;P=10354&amp;YEAR=2012"/>
    <hyperlink ref="U1256" r:id="rId17731" display="http://football6.myfantasyleague.com/2013/detailed?L=59380&amp;W=16&amp;P=10354&amp;YEAR=2012"/>
    <hyperlink ref="V1256" r:id="rId17732" display="http://football6.myfantasyleague.com/2013/detailed?L=59380&amp;W=17&amp;P=10354&amp;YEAR=2012"/>
    <hyperlink ref="C1257" r:id="rId17733" tooltip="Week 1: at Broncos Thu 5:30 p.m. PT" display="http://football6.myfantasyleague.com/2013/player?L=59380&amp;P=3969"/>
    <hyperlink ref="D1257" r:id="rId17734" display="http://football6.myfantasyleague.com/2013/player?L=59380&amp;P=3969&amp;YEAR=2012"/>
    <hyperlink ref="F1257" r:id="rId17735" display="http://football6.myfantasyleague.com/2013/detailed?L=59380&amp;W=1&amp;P=3969&amp;YEAR=2012"/>
    <hyperlink ref="G1257" r:id="rId17736" display="http://football6.myfantasyleague.com/2013/detailed?L=59380&amp;W=2&amp;P=3969&amp;YEAR=2012"/>
    <hyperlink ref="H1257" r:id="rId17737" display="http://football6.myfantasyleague.com/2013/detailed?L=59380&amp;W=3&amp;P=3969&amp;YEAR=2012"/>
    <hyperlink ref="I1257" r:id="rId17738" display="http://football6.myfantasyleague.com/2013/detailed?L=59380&amp;W=4&amp;P=3969&amp;YEAR=2012"/>
    <hyperlink ref="J1257" r:id="rId17739" display="http://football6.myfantasyleague.com/2013/detailed?L=59380&amp;W=5&amp;P=3969&amp;YEAR=2012"/>
    <hyperlink ref="K1257" r:id="rId17740" display="http://football6.myfantasyleague.com/2013/detailed?L=59380&amp;W=6&amp;P=3969&amp;YEAR=2012"/>
    <hyperlink ref="M1257" r:id="rId17741" display="http://football6.myfantasyleague.com/2013/detailed?L=59380&amp;W=8&amp;P=3969&amp;YEAR=2012"/>
    <hyperlink ref="N1257" r:id="rId17742" display="http://football6.myfantasyleague.com/2013/detailed?L=59380&amp;W=9&amp;P=3969&amp;YEAR=2012"/>
    <hyperlink ref="O1257" r:id="rId17743" display="http://football6.myfantasyleague.com/2013/detailed?L=59380&amp;W=10&amp;P=3969&amp;YEAR=2012"/>
    <hyperlink ref="P1257" r:id="rId17744" display="http://football6.myfantasyleague.com/2013/detailed?L=59380&amp;W=11&amp;P=3969&amp;YEAR=2012"/>
    <hyperlink ref="Q1257" r:id="rId17745" display="http://football6.myfantasyleague.com/2013/detailed?L=59380&amp;W=12&amp;P=3969&amp;YEAR=2012"/>
    <hyperlink ref="S1257" r:id="rId17746" display="http://football6.myfantasyleague.com/2013/detailed?L=59380&amp;W=14&amp;P=3969&amp;YEAR=2012"/>
    <hyperlink ref="T1257" r:id="rId17747" display="http://football6.myfantasyleague.com/2013/detailed?L=59380&amp;W=15&amp;P=3969&amp;YEAR=2012"/>
    <hyperlink ref="U1257" r:id="rId17748" display="http://football6.myfantasyleague.com/2013/detailed?L=59380&amp;W=16&amp;P=3969&amp;YEAR=2012"/>
    <hyperlink ref="V1257" r:id="rId17749" display="http://football6.myfantasyleague.com/2013/detailed?L=59380&amp;W=17&amp;P=3969&amp;YEAR=2012"/>
    <hyperlink ref="C1258" r:id="rId17750" tooltip="Week 1: Bye" display="http://football6.myfantasyleague.com/2013/player?L=59380&amp;P=8331"/>
    <hyperlink ref="D1258" r:id="rId17751" display="http://football6.myfantasyleague.com/2013/player?L=59380&amp;P=8331&amp;YEAR=2012"/>
    <hyperlink ref="H1258" r:id="rId17752" display="http://football6.myfantasyleague.com/2013/detailed?L=59380&amp;W=3&amp;P=8331&amp;YEAR=2012"/>
    <hyperlink ref="I1258" r:id="rId17753" display="http://football6.myfantasyleague.com/2013/detailed?L=59380&amp;W=4&amp;P=8331&amp;YEAR=2012"/>
    <hyperlink ref="J1258" r:id="rId17754" display="http://football6.myfantasyleague.com/2013/detailed?L=59380&amp;W=5&amp;P=8331&amp;YEAR=2012"/>
    <hyperlink ref="L1258" r:id="rId17755" display="http://football6.myfantasyleague.com/2013/detailed?L=59380&amp;W=7&amp;P=8331&amp;YEAR=2012"/>
    <hyperlink ref="M1258" r:id="rId17756" display="http://football6.myfantasyleague.com/2013/detailed?L=59380&amp;W=8&amp;P=8331&amp;YEAR=2012"/>
    <hyperlink ref="N1258" r:id="rId17757" display="http://football6.myfantasyleague.com/2013/detailed?L=59380&amp;W=9&amp;P=8331&amp;YEAR=2012"/>
    <hyperlink ref="O1258" r:id="rId17758" display="http://football6.myfantasyleague.com/2013/detailed?L=59380&amp;W=10&amp;P=8331&amp;YEAR=2012"/>
    <hyperlink ref="P1258" r:id="rId17759" display="http://football6.myfantasyleague.com/2013/detailed?L=59380&amp;W=11&amp;P=8331&amp;YEAR=2012"/>
    <hyperlink ref="Q1258" r:id="rId17760" display="http://football6.myfantasyleague.com/2013/detailed?L=59380&amp;W=12&amp;P=8331&amp;YEAR=2012"/>
    <hyperlink ref="R1258" r:id="rId17761" display="http://football6.myfantasyleague.com/2013/detailed?L=59380&amp;W=13&amp;P=8331&amp;YEAR=2012"/>
    <hyperlink ref="C1259" r:id="rId17762" tooltip="Week 1: at Colts Sun 10:00 a.m. PT" display="http://football6.myfantasyleague.com/2013/player?L=59380&amp;P=10955"/>
    <hyperlink ref="D1259" r:id="rId17763" display="http://football6.myfantasyleague.com/2013/player?L=59380&amp;P=10955&amp;YEAR=2012"/>
    <hyperlink ref="F1259" r:id="rId17764" display="http://football6.myfantasyleague.com/2013/detailed?L=59380&amp;W=1&amp;P=10955&amp;YEAR=2012"/>
    <hyperlink ref="G1259" r:id="rId17765" display="http://football6.myfantasyleague.com/2013/detailed?L=59380&amp;W=2&amp;P=10955&amp;YEAR=2012"/>
    <hyperlink ref="H1259" r:id="rId17766" display="http://football6.myfantasyleague.com/2013/detailed?L=59380&amp;W=3&amp;P=10955&amp;YEAR=2012"/>
    <hyperlink ref="I1259" r:id="rId17767" display="http://football6.myfantasyleague.com/2013/detailed?L=59380&amp;W=4&amp;P=10955&amp;YEAR=2012"/>
    <hyperlink ref="K1259" r:id="rId17768" display="http://football6.myfantasyleague.com/2013/detailed?L=59380&amp;W=6&amp;P=10955&amp;YEAR=2012"/>
    <hyperlink ref="L1259" r:id="rId17769" display="http://football6.myfantasyleague.com/2013/detailed?L=59380&amp;W=7&amp;P=10955&amp;YEAR=2012"/>
    <hyperlink ref="M1259" r:id="rId17770" display="http://football6.myfantasyleague.com/2013/detailed?L=59380&amp;W=8&amp;P=10955&amp;YEAR=2012"/>
    <hyperlink ref="N1259" r:id="rId17771" display="http://football6.myfantasyleague.com/2013/detailed?L=59380&amp;W=9&amp;P=10955&amp;YEAR=2012"/>
    <hyperlink ref="O1259" r:id="rId17772" display="http://football6.myfantasyleague.com/2013/detailed?L=59380&amp;W=10&amp;P=10955&amp;YEAR=2012"/>
    <hyperlink ref="P1259" r:id="rId17773" display="http://football6.myfantasyleague.com/2013/detailed?L=59380&amp;W=11&amp;P=10955&amp;YEAR=2012"/>
    <hyperlink ref="Q1259" r:id="rId17774" display="http://football6.myfantasyleague.com/2013/detailed?L=59380&amp;W=12&amp;P=10955&amp;YEAR=2012"/>
    <hyperlink ref="R1259" r:id="rId17775" display="http://football6.myfantasyleague.com/2013/detailed?L=59380&amp;W=13&amp;P=10955&amp;YEAR=2012"/>
    <hyperlink ref="S1259" r:id="rId17776" display="http://football6.myfantasyleague.com/2013/detailed?L=59380&amp;W=14&amp;P=10955&amp;YEAR=2012"/>
    <hyperlink ref="T1259" r:id="rId17777" display="http://football6.myfantasyleague.com/2013/detailed?L=59380&amp;W=15&amp;P=10955&amp;YEAR=2012"/>
    <hyperlink ref="U1259" r:id="rId17778" display="http://football6.myfantasyleague.com/2013/detailed?L=59380&amp;W=16&amp;P=10955&amp;YEAR=2012"/>
    <hyperlink ref="V1259" r:id="rId17779" display="http://football6.myfantasyleague.com/2013/detailed?L=59380&amp;W=17&amp;P=10955&amp;YEAR=2012"/>
    <hyperlink ref="W1259" r:id="rId17780" tooltip="Franchise home page" display="http://football6.myfantasyleague.com/2013/options?L=59380&amp;F=0011&amp;O=07"/>
    <hyperlink ref="C1260" r:id="rId17781" tooltip="Week 1: Bye" display="http://football6.myfantasyleague.com/2013/player?L=59380&amp;P=9663"/>
    <hyperlink ref="D1260" r:id="rId17782" display="http://football6.myfantasyleague.com/2013/player?L=59380&amp;P=9663&amp;YEAR=2012"/>
    <hyperlink ref="F1260" r:id="rId17783" display="http://football6.myfantasyleague.com/2013/detailed?L=59380&amp;W=1&amp;P=9663&amp;YEAR=2012"/>
    <hyperlink ref="G1260" r:id="rId17784" display="http://football6.myfantasyleague.com/2013/detailed?L=59380&amp;W=2&amp;P=9663&amp;YEAR=2012"/>
    <hyperlink ref="H1260" r:id="rId17785" display="http://football6.myfantasyleague.com/2013/detailed?L=59380&amp;W=3&amp;P=9663&amp;YEAR=2012"/>
    <hyperlink ref="C1261" r:id="rId17786" tooltip="Week 1: vs Texans Mon 7:20 p.m. PT" display="http://football6.myfantasyleague.com/2013/player?L=59380&amp;P=9886"/>
    <hyperlink ref="D1261" r:id="rId17787" display="http://football6.myfantasyleague.com/2013/player?L=59380&amp;P=9886&amp;YEAR=2012"/>
    <hyperlink ref="F1261" r:id="rId17788" display="http://football6.myfantasyleague.com/2013/detailed?L=59380&amp;W=1&amp;P=9886&amp;YEAR=2012"/>
    <hyperlink ref="G1261" r:id="rId17789" display="http://football6.myfantasyleague.com/2013/detailed?L=59380&amp;W=2&amp;P=9886&amp;YEAR=2012"/>
    <hyperlink ref="H1261" r:id="rId17790" display="http://football6.myfantasyleague.com/2013/detailed?L=59380&amp;W=3&amp;P=9886&amp;YEAR=2012"/>
    <hyperlink ref="I1261" r:id="rId17791" display="http://football6.myfantasyleague.com/2013/detailed?L=59380&amp;W=4&amp;P=9886&amp;YEAR=2012"/>
    <hyperlink ref="J1261" r:id="rId17792" display="http://football6.myfantasyleague.com/2013/detailed?L=59380&amp;W=5&amp;P=9886&amp;YEAR=2012"/>
    <hyperlink ref="K1261" r:id="rId17793" display="http://football6.myfantasyleague.com/2013/detailed?L=59380&amp;W=6&amp;P=9886&amp;YEAR=2012"/>
    <hyperlink ref="M1261" r:id="rId17794" display="http://football6.myfantasyleague.com/2013/detailed?L=59380&amp;W=8&amp;P=9886&amp;YEAR=2012"/>
    <hyperlink ref="N1261" r:id="rId17795" display="http://football6.myfantasyleague.com/2013/detailed?L=59380&amp;W=9&amp;P=9886&amp;YEAR=2012"/>
    <hyperlink ref="O1261" r:id="rId17796" display="http://football6.myfantasyleague.com/2013/detailed?L=59380&amp;W=10&amp;P=9886&amp;YEAR=2012"/>
    <hyperlink ref="P1261" r:id="rId17797" display="http://football6.myfantasyleague.com/2013/detailed?L=59380&amp;W=11&amp;P=9886&amp;YEAR=2012"/>
    <hyperlink ref="Q1261" r:id="rId17798" display="http://football6.myfantasyleague.com/2013/detailed?L=59380&amp;W=12&amp;P=9886&amp;YEAR=2012"/>
    <hyperlink ref="S1261" r:id="rId17799" display="http://football6.myfantasyleague.com/2013/detailed?L=59380&amp;W=14&amp;P=9886&amp;YEAR=2012"/>
    <hyperlink ref="C1262" r:id="rId17800" tooltip="Week 1: vs Chiefs Sun 10:00 a.m. PT" display="http://football6.myfantasyleague.com/2013/player?L=59380&amp;P=9248"/>
    <hyperlink ref="D1262" r:id="rId17801" display="http://football6.myfantasyleague.com/2013/player?L=59380&amp;P=9248&amp;YEAR=2012"/>
    <hyperlink ref="F1262" r:id="rId17802" display="http://football6.myfantasyleague.com/2013/detailed?L=59380&amp;W=1&amp;P=9248&amp;YEAR=2012"/>
    <hyperlink ref="G1262" r:id="rId17803" display="http://football6.myfantasyleague.com/2013/detailed?L=59380&amp;W=2&amp;P=9248&amp;YEAR=2012"/>
    <hyperlink ref="H1262" r:id="rId17804" display="http://football6.myfantasyleague.com/2013/detailed?L=59380&amp;W=3&amp;P=9248&amp;YEAR=2012"/>
    <hyperlink ref="I1262" r:id="rId17805" display="http://football6.myfantasyleague.com/2013/detailed?L=59380&amp;W=4&amp;P=9248&amp;YEAR=2012"/>
    <hyperlink ref="J1262" r:id="rId17806" display="http://football6.myfantasyleague.com/2013/detailed?L=59380&amp;W=5&amp;P=9248&amp;YEAR=2012"/>
    <hyperlink ref="K1262" r:id="rId17807" display="http://football6.myfantasyleague.com/2013/detailed?L=59380&amp;W=6&amp;P=9248&amp;YEAR=2012"/>
    <hyperlink ref="M1262" r:id="rId17808" display="http://football6.myfantasyleague.com/2013/detailed?L=59380&amp;W=8&amp;P=9248&amp;YEAR=2012"/>
    <hyperlink ref="N1262" r:id="rId17809" display="http://football6.myfantasyleague.com/2013/detailed?L=59380&amp;W=9&amp;P=9248&amp;YEAR=2012"/>
    <hyperlink ref="O1262" r:id="rId17810" display="http://football6.myfantasyleague.com/2013/detailed?L=59380&amp;W=10&amp;P=9248&amp;YEAR=2012"/>
    <hyperlink ref="P1262" r:id="rId17811" display="http://football6.myfantasyleague.com/2013/detailed?L=59380&amp;W=11&amp;P=9248&amp;YEAR=2012"/>
    <hyperlink ref="Q1262" r:id="rId17812" display="http://football6.myfantasyleague.com/2013/detailed?L=59380&amp;W=12&amp;P=9248&amp;YEAR=2012"/>
    <hyperlink ref="R1262" r:id="rId17813" display="http://football6.myfantasyleague.com/2013/detailed?L=59380&amp;W=13&amp;P=9248&amp;YEAR=2012"/>
    <hyperlink ref="S1262" r:id="rId17814" display="http://football6.myfantasyleague.com/2013/detailed?L=59380&amp;W=14&amp;P=9248&amp;YEAR=2012"/>
    <hyperlink ref="T1262" r:id="rId17815" display="http://football6.myfantasyleague.com/2013/detailed?L=59380&amp;W=15&amp;P=9248&amp;YEAR=2012"/>
    <hyperlink ref="U1262" r:id="rId17816" display="http://football6.myfantasyleague.com/2013/detailed?L=59380&amp;W=16&amp;P=9248&amp;YEAR=2012"/>
    <hyperlink ref="V1262" r:id="rId17817" display="http://football6.myfantasyleague.com/2013/detailed?L=59380&amp;W=17&amp;P=9248&amp;YEAR=2012"/>
    <hyperlink ref="C1263" r:id="rId17818" tooltip="Week 1: at Jaguars Sun 10:00 a.m. PT" display="http://football6.myfantasyleague.com/2013/player?L=59380&amp;P=9686"/>
    <hyperlink ref="D1263" r:id="rId17819" display="http://football6.myfantasyleague.com/2013/player?L=59380&amp;P=9686&amp;YEAR=2012"/>
    <hyperlink ref="F1263" r:id="rId17820" display="http://football6.myfantasyleague.com/2013/detailed?L=59380&amp;W=1&amp;P=9686&amp;YEAR=2012"/>
    <hyperlink ref="G1263" r:id="rId17821" display="http://football6.myfantasyleague.com/2013/detailed?L=59380&amp;W=2&amp;P=9686&amp;YEAR=2012"/>
    <hyperlink ref="H1263" r:id="rId17822" display="http://football6.myfantasyleague.com/2013/detailed?L=59380&amp;W=3&amp;P=9686&amp;YEAR=2012"/>
    <hyperlink ref="I1263" r:id="rId17823" display="http://football6.myfantasyleague.com/2013/detailed?L=59380&amp;W=4&amp;P=9686&amp;YEAR=2012"/>
    <hyperlink ref="J1263" r:id="rId17824" display="http://football6.myfantasyleague.com/2013/detailed?L=59380&amp;W=5&amp;P=9686&amp;YEAR=2012"/>
    <hyperlink ref="K1263" r:id="rId17825" display="http://football6.myfantasyleague.com/2013/detailed?L=59380&amp;W=6&amp;P=9686&amp;YEAR=2012"/>
    <hyperlink ref="M1263" r:id="rId17826" display="http://football6.myfantasyleague.com/2013/detailed?L=59380&amp;W=8&amp;P=9686&amp;YEAR=2012"/>
    <hyperlink ref="N1263" r:id="rId17827" display="http://football6.myfantasyleague.com/2013/detailed?L=59380&amp;W=9&amp;P=9686&amp;YEAR=2012"/>
    <hyperlink ref="O1263" r:id="rId17828" display="http://football6.myfantasyleague.com/2013/detailed?L=59380&amp;W=10&amp;P=9686&amp;YEAR=2012"/>
    <hyperlink ref="P1263" r:id="rId17829" display="http://football6.myfantasyleague.com/2013/detailed?L=59380&amp;W=11&amp;P=9686&amp;YEAR=2012"/>
    <hyperlink ref="Q1263" r:id="rId17830" display="http://football6.myfantasyleague.com/2013/detailed?L=59380&amp;W=12&amp;P=9686&amp;YEAR=2012"/>
    <hyperlink ref="R1263" r:id="rId17831" display="http://football6.myfantasyleague.com/2013/detailed?L=59380&amp;W=13&amp;P=9686&amp;YEAR=2012"/>
    <hyperlink ref="S1263" r:id="rId17832" display="http://football6.myfantasyleague.com/2013/detailed?L=59380&amp;W=14&amp;P=9686&amp;YEAR=2012"/>
    <hyperlink ref="T1263" r:id="rId17833" display="http://football6.myfantasyleague.com/2013/detailed?L=59380&amp;W=15&amp;P=9686&amp;YEAR=2012"/>
    <hyperlink ref="U1263" r:id="rId17834" display="http://football6.myfantasyleague.com/2013/detailed?L=59380&amp;W=16&amp;P=9686&amp;YEAR=2012"/>
    <hyperlink ref="V1263" r:id="rId17835" display="http://football6.myfantasyleague.com/2013/detailed?L=59380&amp;W=17&amp;P=9686&amp;YEAR=2012"/>
    <hyperlink ref="C1264" r:id="rId17836" tooltip="Week 1: at Broncos Thu 5:30 p.m. PT" display="http://football6.myfantasyleague.com/2013/player?L=59380&amp;P=6938"/>
    <hyperlink ref="D1264" r:id="rId17837" display="http://football6.myfantasyleague.com/2013/player?L=59380&amp;P=6938&amp;YEAR=2012"/>
    <hyperlink ref="L1264" r:id="rId17838" display="http://football6.myfantasyleague.com/2013/detailed?L=59380&amp;W=7&amp;P=6938&amp;YEAR=2012"/>
    <hyperlink ref="N1264" r:id="rId17839" display="http://football6.myfantasyleague.com/2013/detailed?L=59380&amp;W=9&amp;P=6938&amp;YEAR=2012"/>
    <hyperlink ref="O1264" r:id="rId17840" display="http://football6.myfantasyleague.com/2013/detailed?L=59380&amp;W=10&amp;P=6938&amp;YEAR=2012"/>
    <hyperlink ref="P1264" r:id="rId17841" display="http://football6.myfantasyleague.com/2013/detailed?L=59380&amp;W=11&amp;P=6938&amp;YEAR=2012"/>
    <hyperlink ref="Q1264" r:id="rId17842" display="http://football6.myfantasyleague.com/2013/detailed?L=59380&amp;W=12&amp;P=6938&amp;YEAR=2012"/>
    <hyperlink ref="R1264" r:id="rId17843" display="http://football6.myfantasyleague.com/2013/detailed?L=59380&amp;W=13&amp;P=6938&amp;YEAR=2012"/>
    <hyperlink ref="T1264" r:id="rId17844" display="http://football6.myfantasyleague.com/2013/detailed?L=59380&amp;W=15&amp;P=6938&amp;YEAR=2012"/>
    <hyperlink ref="U1264" r:id="rId17845" display="http://football6.myfantasyleague.com/2013/detailed?L=59380&amp;W=16&amp;P=6938&amp;YEAR=2012"/>
    <hyperlink ref="W1264" r:id="rId17846" tooltip="Franchise home page" display="http://football6.myfantasyleague.com/2013/options?L=59380&amp;F=0007&amp;O=07"/>
    <hyperlink ref="C1265" r:id="rId17847" tooltip="Week 1: vs Vikings Sun 10:00 a.m. PT" display="http://football6.myfantasyleague.com/2013/player?L=59380&amp;P=9815"/>
    <hyperlink ref="D1265" r:id="rId17848" display="http://football6.myfantasyleague.com/2013/player?L=59380&amp;P=9815&amp;YEAR=2012"/>
    <hyperlink ref="F1265" r:id="rId17849" display="http://football6.myfantasyleague.com/2013/detailed?L=59380&amp;W=1&amp;P=9815&amp;YEAR=2012"/>
    <hyperlink ref="G1265" r:id="rId17850" display="http://football6.myfantasyleague.com/2013/detailed?L=59380&amp;W=2&amp;P=9815&amp;YEAR=2012"/>
    <hyperlink ref="H1265" r:id="rId17851" display="http://football6.myfantasyleague.com/2013/detailed?L=59380&amp;W=3&amp;P=9815&amp;YEAR=2012"/>
    <hyperlink ref="I1265" r:id="rId17852" display="http://football6.myfantasyleague.com/2013/detailed?L=59380&amp;W=4&amp;P=9815&amp;YEAR=2012"/>
    <hyperlink ref="K1265" r:id="rId17853" display="http://football6.myfantasyleague.com/2013/detailed?L=59380&amp;W=6&amp;P=9815&amp;YEAR=2012"/>
    <hyperlink ref="L1265" r:id="rId17854" display="http://football6.myfantasyleague.com/2013/detailed?L=59380&amp;W=7&amp;P=9815&amp;YEAR=2012"/>
    <hyperlink ref="M1265" r:id="rId17855" display="http://football6.myfantasyleague.com/2013/detailed?L=59380&amp;W=8&amp;P=9815&amp;YEAR=2012"/>
    <hyperlink ref="N1265" r:id="rId17856" display="http://football6.myfantasyleague.com/2013/detailed?L=59380&amp;W=9&amp;P=9815&amp;YEAR=2012"/>
    <hyperlink ref="O1265" r:id="rId17857" display="http://football6.myfantasyleague.com/2013/detailed?L=59380&amp;W=10&amp;P=9815&amp;YEAR=2012"/>
    <hyperlink ref="P1265" r:id="rId17858" display="http://football6.myfantasyleague.com/2013/detailed?L=59380&amp;W=11&amp;P=9815&amp;YEAR=2012"/>
    <hyperlink ref="Q1265" r:id="rId17859" display="http://football6.myfantasyleague.com/2013/detailed?L=59380&amp;W=12&amp;P=9815&amp;YEAR=2012"/>
    <hyperlink ref="R1265" r:id="rId17860" display="http://football6.myfantasyleague.com/2013/detailed?L=59380&amp;W=13&amp;P=9815&amp;YEAR=2012"/>
    <hyperlink ref="S1265" r:id="rId17861" display="http://football6.myfantasyleague.com/2013/detailed?L=59380&amp;W=14&amp;P=9815&amp;YEAR=2012"/>
    <hyperlink ref="T1265" r:id="rId17862" display="http://football6.myfantasyleague.com/2013/detailed?L=59380&amp;W=15&amp;P=9815&amp;YEAR=2012"/>
    <hyperlink ref="U1265" r:id="rId17863" display="http://football6.myfantasyleague.com/2013/detailed?L=59380&amp;W=16&amp;P=9815&amp;YEAR=2012"/>
    <hyperlink ref="V1265" r:id="rId17864" display="http://football6.myfantasyleague.com/2013/detailed?L=59380&amp;W=17&amp;P=9815&amp;YEAR=2012"/>
    <hyperlink ref="W1265" r:id="rId17865" tooltip="Franchise home page" display="http://football6.myfantasyleague.com/2013/options?L=59380&amp;F=0004&amp;O=07"/>
    <hyperlink ref="C1266" r:id="rId17866" tooltip="Week 1: vs Titans Sun 10:00 a.m. PT" display="http://football6.myfantasyleague.com/2013/player?L=59380&amp;P=8160"/>
    <hyperlink ref="D1266" r:id="rId17867" display="http://football6.myfantasyleague.com/2013/player?L=59380&amp;P=8160&amp;YEAR=2012"/>
    <hyperlink ref="F1266" r:id="rId17868" display="http://football6.myfantasyleague.com/2013/detailed?L=59380&amp;W=1&amp;P=8160&amp;YEAR=2012"/>
    <hyperlink ref="G1266" r:id="rId17869" display="http://football6.myfantasyleague.com/2013/detailed?L=59380&amp;W=2&amp;P=8160&amp;YEAR=2012"/>
    <hyperlink ref="H1266" r:id="rId17870" display="http://football6.myfantasyleague.com/2013/detailed?L=59380&amp;W=3&amp;P=8160&amp;YEAR=2012"/>
    <hyperlink ref="J1266" r:id="rId17871" display="http://football6.myfantasyleague.com/2013/detailed?L=59380&amp;W=5&amp;P=8160&amp;YEAR=2012"/>
    <hyperlink ref="K1266" r:id="rId17872" display="http://football6.myfantasyleague.com/2013/detailed?L=59380&amp;W=6&amp;P=8160&amp;YEAR=2012"/>
    <hyperlink ref="L1266" r:id="rId17873" display="http://football6.myfantasyleague.com/2013/detailed?L=59380&amp;W=7&amp;P=8160&amp;YEAR=2012"/>
    <hyperlink ref="M1266" r:id="rId17874" display="http://football6.myfantasyleague.com/2013/detailed?L=59380&amp;W=8&amp;P=8160&amp;YEAR=2012"/>
    <hyperlink ref="N1266" r:id="rId17875" display="http://football6.myfantasyleague.com/2013/detailed?L=59380&amp;W=9&amp;P=8160&amp;YEAR=2012"/>
    <hyperlink ref="O1266" r:id="rId17876" display="http://football6.myfantasyleague.com/2013/detailed?L=59380&amp;W=10&amp;P=8160&amp;YEAR=2012"/>
    <hyperlink ref="P1266" r:id="rId17877" display="http://football6.myfantasyleague.com/2013/detailed?L=59380&amp;W=11&amp;P=8160&amp;YEAR=2012"/>
    <hyperlink ref="Q1266" r:id="rId17878" display="http://football6.myfantasyleague.com/2013/detailed?L=59380&amp;W=12&amp;P=8160&amp;YEAR=2012"/>
    <hyperlink ref="R1266" r:id="rId17879" display="http://football6.myfantasyleague.com/2013/detailed?L=59380&amp;W=13&amp;P=8160&amp;YEAR=2012"/>
    <hyperlink ref="S1266" r:id="rId17880" display="http://football6.myfantasyleague.com/2013/detailed?L=59380&amp;W=14&amp;P=8160&amp;YEAR=2012"/>
    <hyperlink ref="T1266" r:id="rId17881" display="http://football6.myfantasyleague.com/2013/detailed?L=59380&amp;W=15&amp;P=8160&amp;YEAR=2012"/>
    <hyperlink ref="U1266" r:id="rId17882" display="http://football6.myfantasyleague.com/2013/detailed?L=59380&amp;W=16&amp;P=8160&amp;YEAR=2012"/>
    <hyperlink ref="V1266" r:id="rId17883" display="http://football6.myfantasyleague.com/2013/detailed?L=59380&amp;W=17&amp;P=8160&amp;YEAR=2012"/>
    <hyperlink ref="C1267" r:id="rId17884" tooltip="Week 1: vs Titans Sun 10:00 a.m. PT" display="http://football6.myfantasyleague.com/2013/player?L=59380&amp;P=9969"/>
    <hyperlink ref="D1267" r:id="rId17885" display="http://football6.myfantasyleague.com/2013/player?L=59380&amp;P=9969&amp;YEAR=2012"/>
    <hyperlink ref="J1267" r:id="rId17886" display="http://football6.myfantasyleague.com/2013/detailed?L=59380&amp;W=5&amp;P=9969&amp;YEAR=2012"/>
    <hyperlink ref="K1267" r:id="rId17887" display="http://football6.myfantasyleague.com/2013/detailed?L=59380&amp;W=6&amp;P=9969&amp;YEAR=2012"/>
    <hyperlink ref="L1267" r:id="rId17888" display="http://football6.myfantasyleague.com/2013/detailed?L=59380&amp;W=7&amp;P=9969&amp;YEAR=2012"/>
    <hyperlink ref="M1267" r:id="rId17889" display="http://football6.myfantasyleague.com/2013/detailed?L=59380&amp;W=8&amp;P=9969&amp;YEAR=2012"/>
    <hyperlink ref="Q1267" r:id="rId17890" display="http://football6.myfantasyleague.com/2013/detailed?L=59380&amp;W=12&amp;P=9969&amp;YEAR=2012"/>
    <hyperlink ref="R1267" r:id="rId17891" display="http://football6.myfantasyleague.com/2013/detailed?L=59380&amp;W=13&amp;P=9969&amp;YEAR=2012"/>
    <hyperlink ref="S1267" r:id="rId17892" display="http://football6.myfantasyleague.com/2013/detailed?L=59380&amp;W=14&amp;P=9969&amp;YEAR=2012"/>
    <hyperlink ref="T1267" r:id="rId17893" display="http://football6.myfantasyleague.com/2013/detailed?L=59380&amp;W=15&amp;P=9969&amp;YEAR=2012"/>
    <hyperlink ref="U1267" r:id="rId17894" display="http://football6.myfantasyleague.com/2013/detailed?L=59380&amp;W=16&amp;P=9969&amp;YEAR=2012"/>
    <hyperlink ref="V1267" r:id="rId17895" display="http://football6.myfantasyleague.com/2013/detailed?L=59380&amp;W=17&amp;P=9969&amp;YEAR=2012"/>
    <hyperlink ref="C1268" r:id="rId17896" tooltip="Week 1: vs Chiefs Sun 10:00 a.m. PT" display="http://football6.myfantasyleague.com/2013/player?L=59380&amp;P=11081"/>
    <hyperlink ref="D1268" r:id="rId17897" display="http://football6.myfantasyleague.com/2013/player?L=59380&amp;P=11081&amp;YEAR=2012"/>
    <hyperlink ref="O1268" r:id="rId17898" display="http://football6.myfantasyleague.com/2013/detailed?L=59380&amp;W=10&amp;P=11081&amp;YEAR=2012"/>
    <hyperlink ref="P1268" r:id="rId17899" display="http://football6.myfantasyleague.com/2013/detailed?L=59380&amp;W=11&amp;P=11081&amp;YEAR=2012"/>
    <hyperlink ref="Q1268" r:id="rId17900" display="http://football6.myfantasyleague.com/2013/detailed?L=59380&amp;W=12&amp;P=11081&amp;YEAR=2012"/>
    <hyperlink ref="S1268" r:id="rId17901" display="http://football6.myfantasyleague.com/2013/detailed?L=59380&amp;W=14&amp;P=11081&amp;YEAR=2012"/>
    <hyperlink ref="T1268" r:id="rId17902" display="http://football6.myfantasyleague.com/2013/detailed?L=59380&amp;W=15&amp;P=11081&amp;YEAR=2012"/>
    <hyperlink ref="C1269" r:id="rId17903" tooltip="Week 1: at Bills Sun 10:00 a.m. PT" display="http://football6.myfantasyleague.com/2013/player?L=59380&amp;P=9103"/>
    <hyperlink ref="D1269" r:id="rId17904" display="http://football6.myfantasyleague.com/2013/player?L=59380&amp;P=9103&amp;YEAR=2012"/>
    <hyperlink ref="F1269" r:id="rId17905" display="http://football6.myfantasyleague.com/2013/detailed?L=59380&amp;W=1&amp;P=9103&amp;YEAR=2012"/>
    <hyperlink ref="G1269" r:id="rId17906" display="http://football6.myfantasyleague.com/2013/detailed?L=59380&amp;W=2&amp;P=9103&amp;YEAR=2012"/>
    <hyperlink ref="H1269" r:id="rId17907" display="http://football6.myfantasyleague.com/2013/detailed?L=59380&amp;W=3&amp;P=9103&amp;YEAR=2012"/>
    <hyperlink ref="I1269" r:id="rId17908" display="http://football6.myfantasyleague.com/2013/detailed?L=59380&amp;W=4&amp;P=9103&amp;YEAR=2012"/>
    <hyperlink ref="P1269" r:id="rId17909" display="http://football6.myfantasyleague.com/2013/detailed?L=59380&amp;W=11&amp;P=9103&amp;YEAR=2012"/>
    <hyperlink ref="Q1269" r:id="rId17910" display="http://football6.myfantasyleague.com/2013/detailed?L=59380&amp;W=12&amp;P=9103&amp;YEAR=2012"/>
    <hyperlink ref="R1269" r:id="rId17911" display="http://football6.myfantasyleague.com/2013/detailed?L=59380&amp;W=13&amp;P=9103&amp;YEAR=2012"/>
    <hyperlink ref="S1269" r:id="rId17912" display="http://football6.myfantasyleague.com/2013/detailed?L=59380&amp;W=14&amp;P=9103&amp;YEAR=2012"/>
    <hyperlink ref="T1269" r:id="rId17913" display="http://football6.myfantasyleague.com/2013/detailed?L=59380&amp;W=15&amp;P=9103&amp;YEAR=2012"/>
    <hyperlink ref="U1269" r:id="rId17914" display="http://football6.myfantasyleague.com/2013/detailed?L=59380&amp;W=16&amp;P=9103&amp;YEAR=2012"/>
    <hyperlink ref="W1269" r:id="rId17915" tooltip="Franchise home page" display="http://football6.myfantasyleague.com/2013/options?L=59380&amp;F=0005&amp;O=07"/>
    <hyperlink ref="C1270" r:id="rId17916" tooltip="Week 1: vs Ravens Thu 5:30 p.m. PT" display="http://football6.myfantasyleague.com/2013/player?L=59380&amp;P=9176"/>
    <hyperlink ref="D1270" r:id="rId17917" display="http://football6.myfantasyleague.com/2013/player?L=59380&amp;P=9176&amp;YEAR=2012"/>
    <hyperlink ref="F1270" r:id="rId17918" display="http://football6.myfantasyleague.com/2013/detailed?L=59380&amp;W=1&amp;P=9176&amp;YEAR=2012"/>
    <hyperlink ref="G1270" r:id="rId17919" display="http://football6.myfantasyleague.com/2013/detailed?L=59380&amp;W=2&amp;P=9176&amp;YEAR=2012"/>
    <hyperlink ref="H1270" r:id="rId17920" display="http://football6.myfantasyleague.com/2013/detailed?L=59380&amp;W=3&amp;P=9176&amp;YEAR=2012"/>
    <hyperlink ref="I1270" r:id="rId17921" display="http://football6.myfantasyleague.com/2013/detailed?L=59380&amp;W=4&amp;P=9176&amp;YEAR=2012"/>
    <hyperlink ref="J1270" r:id="rId17922" display="http://football6.myfantasyleague.com/2013/detailed?L=59380&amp;W=5&amp;P=9176&amp;YEAR=2012"/>
    <hyperlink ref="K1270" r:id="rId17923" display="http://football6.myfantasyleague.com/2013/detailed?L=59380&amp;W=6&amp;P=9176&amp;YEAR=2012"/>
    <hyperlink ref="M1270" r:id="rId17924" display="http://football6.myfantasyleague.com/2013/detailed?L=59380&amp;W=8&amp;P=9176&amp;YEAR=2012"/>
    <hyperlink ref="N1270" r:id="rId17925" display="http://football6.myfantasyleague.com/2013/detailed?L=59380&amp;W=9&amp;P=9176&amp;YEAR=2012"/>
    <hyperlink ref="O1270" r:id="rId17926" display="http://football6.myfantasyleague.com/2013/detailed?L=59380&amp;W=10&amp;P=9176&amp;YEAR=2012"/>
    <hyperlink ref="P1270" r:id="rId17927" display="http://football6.myfantasyleague.com/2013/detailed?L=59380&amp;W=11&amp;P=9176&amp;YEAR=2012"/>
    <hyperlink ref="Q1270" r:id="rId17928" display="http://football6.myfantasyleague.com/2013/detailed?L=59380&amp;W=12&amp;P=9176&amp;YEAR=2012"/>
    <hyperlink ref="R1270" r:id="rId17929" display="http://football6.myfantasyleague.com/2013/detailed?L=59380&amp;W=13&amp;P=9176&amp;YEAR=2012"/>
    <hyperlink ref="S1270" r:id="rId17930" display="http://football6.myfantasyleague.com/2013/detailed?L=59380&amp;W=14&amp;P=9176&amp;YEAR=2012"/>
    <hyperlink ref="T1270" r:id="rId17931" display="http://football6.myfantasyleague.com/2013/detailed?L=59380&amp;W=15&amp;P=9176&amp;YEAR=2012"/>
    <hyperlink ref="U1270" r:id="rId17932" display="http://football6.myfantasyleague.com/2013/detailed?L=59380&amp;W=16&amp;P=9176&amp;YEAR=2012"/>
    <hyperlink ref="V1270" r:id="rId17933" display="http://football6.myfantasyleague.com/2013/detailed?L=59380&amp;W=17&amp;P=9176&amp;YEAR=2012"/>
    <hyperlink ref="C1271" r:id="rId17934" tooltip="Week 1: at Jets Sun 10:00 a.m. PT" display="http://football6.myfantasyleague.com/2013/player?L=59380&amp;P=10871"/>
    <hyperlink ref="D1271" r:id="rId17935" display="http://football6.myfantasyleague.com/2013/player?L=59380&amp;P=10871&amp;YEAR=2012"/>
    <hyperlink ref="F1271" r:id="rId17936" display="http://football6.myfantasyleague.com/2013/detailed?L=59380&amp;W=1&amp;P=10871&amp;YEAR=2012"/>
    <hyperlink ref="G1271" r:id="rId17937" display="http://football6.myfantasyleague.com/2013/detailed?L=59380&amp;W=2&amp;P=10871&amp;YEAR=2012"/>
    <hyperlink ref="O1271" r:id="rId17938" display="http://football6.myfantasyleague.com/2013/detailed?L=59380&amp;W=10&amp;P=10871&amp;YEAR=2012"/>
    <hyperlink ref="Q1271" r:id="rId17939" display="http://football6.myfantasyleague.com/2013/detailed?L=59380&amp;W=12&amp;P=10871&amp;YEAR=2012"/>
    <hyperlink ref="R1271" r:id="rId17940" display="http://football6.myfantasyleague.com/2013/detailed?L=59380&amp;W=13&amp;P=10871&amp;YEAR=2012"/>
    <hyperlink ref="S1271" r:id="rId17941" display="http://football6.myfantasyleague.com/2013/detailed?L=59380&amp;W=14&amp;P=10871&amp;YEAR=2012"/>
    <hyperlink ref="T1271" r:id="rId17942" display="http://football6.myfantasyleague.com/2013/detailed?L=59380&amp;W=15&amp;P=10871&amp;YEAR=2012"/>
    <hyperlink ref="U1271" r:id="rId17943" display="http://football6.myfantasyleague.com/2013/detailed?L=59380&amp;W=16&amp;P=10871&amp;YEAR=2012"/>
    <hyperlink ref="V1271" r:id="rId17944" display="http://football6.myfantasyleague.com/2013/detailed?L=59380&amp;W=17&amp;P=10871&amp;YEAR=2012"/>
    <hyperlink ref="C1272" r:id="rId17945" tooltip="Week 1: at Browns Sun 10:00 a.m. PT" display="http://football6.myfantasyleague.com/2013/player?L=59380&amp;P=10697"/>
    <hyperlink ref="D1272" r:id="rId17946" display="http://football6.myfantasyleague.com/2013/player?L=59380&amp;P=10697&amp;YEAR=2012"/>
    <hyperlink ref="F1272" r:id="rId17947" display="http://football6.myfantasyleague.com/2013/detailed?L=59380&amp;W=1&amp;P=10697&amp;YEAR=2012"/>
    <hyperlink ref="G1272" r:id="rId17948" display="http://football6.myfantasyleague.com/2013/detailed?L=59380&amp;W=2&amp;P=10697&amp;YEAR=2012"/>
    <hyperlink ref="H1272" r:id="rId17949" display="http://football6.myfantasyleague.com/2013/detailed?L=59380&amp;W=3&amp;P=10697&amp;YEAR=2012"/>
    <hyperlink ref="I1272" r:id="rId17950" display="http://football6.myfantasyleague.com/2013/detailed?L=59380&amp;W=4&amp;P=10697&amp;YEAR=2012"/>
    <hyperlink ref="J1272" r:id="rId17951" display="http://football6.myfantasyleague.com/2013/detailed?L=59380&amp;W=5&amp;P=10697&amp;YEAR=2012"/>
    <hyperlink ref="K1272" r:id="rId17952" display="http://football6.myfantasyleague.com/2013/detailed?L=59380&amp;W=6&amp;P=10697&amp;YEAR=2012"/>
    <hyperlink ref="M1272" r:id="rId17953" display="http://football6.myfantasyleague.com/2013/detailed?L=59380&amp;W=8&amp;P=10697&amp;YEAR=2012"/>
    <hyperlink ref="N1272" r:id="rId17954" display="http://football6.myfantasyleague.com/2013/detailed?L=59380&amp;W=9&amp;P=10697&amp;YEAR=2012"/>
    <hyperlink ref="O1272" r:id="rId17955" display="http://football6.myfantasyleague.com/2013/detailed?L=59380&amp;W=10&amp;P=10697&amp;YEAR=2012"/>
    <hyperlink ref="P1272" r:id="rId17956" display="http://football6.myfantasyleague.com/2013/detailed?L=59380&amp;W=11&amp;P=10697&amp;YEAR=2012"/>
    <hyperlink ref="Q1272" r:id="rId17957" display="http://football6.myfantasyleague.com/2013/detailed?L=59380&amp;W=12&amp;P=10697&amp;YEAR=2012"/>
    <hyperlink ref="R1272" r:id="rId17958" display="http://football6.myfantasyleague.com/2013/detailed?L=59380&amp;W=13&amp;P=10697&amp;YEAR=2012"/>
    <hyperlink ref="S1272" r:id="rId17959" display="http://football6.myfantasyleague.com/2013/detailed?L=59380&amp;W=14&amp;P=10697&amp;YEAR=2012"/>
    <hyperlink ref="T1272" r:id="rId17960" display="http://football6.myfantasyleague.com/2013/detailed?L=59380&amp;W=15&amp;P=10697&amp;YEAR=2012"/>
    <hyperlink ref="U1272" r:id="rId17961" display="http://football6.myfantasyleague.com/2013/detailed?L=59380&amp;W=16&amp;P=10697&amp;YEAR=2012"/>
    <hyperlink ref="V1272" r:id="rId17962" display="http://football6.myfantasyleague.com/2013/detailed?L=59380&amp;W=17&amp;P=10697&amp;YEAR=2012"/>
    <hyperlink ref="W1272" r:id="rId17963" tooltip="Franchise home page" display="http://football6.myfantasyleague.com/2013/options?L=59380&amp;F=0009&amp;O=07"/>
    <hyperlink ref="C1273" r:id="rId17964" tooltip="Week 1: vs Giants Sun 5:30 p.m. PT" display="http://football6.myfantasyleague.com/2013/player?L=59380&amp;P=10515"/>
    <hyperlink ref="D1273" r:id="rId17965" display="http://football6.myfantasyleague.com/2013/player?L=59380&amp;P=10515&amp;YEAR=2012"/>
    <hyperlink ref="F1273" r:id="rId17966" display="http://football6.myfantasyleague.com/2013/detailed?L=59380&amp;W=1&amp;P=10515&amp;YEAR=2012"/>
    <hyperlink ref="G1273" r:id="rId17967" display="http://football6.myfantasyleague.com/2013/detailed?L=59380&amp;W=2&amp;P=10515&amp;YEAR=2012"/>
    <hyperlink ref="H1273" r:id="rId17968" display="http://football6.myfantasyleague.com/2013/detailed?L=59380&amp;W=3&amp;P=10515&amp;YEAR=2012"/>
    <hyperlink ref="I1273" r:id="rId17969" display="http://football6.myfantasyleague.com/2013/detailed?L=59380&amp;W=4&amp;P=10515&amp;YEAR=2012"/>
    <hyperlink ref="K1273" r:id="rId17970" display="http://football6.myfantasyleague.com/2013/detailed?L=59380&amp;W=6&amp;P=10515&amp;YEAR=2012"/>
    <hyperlink ref="L1273" r:id="rId17971" display="http://football6.myfantasyleague.com/2013/detailed?L=59380&amp;W=7&amp;P=10515&amp;YEAR=2012"/>
    <hyperlink ref="M1273" r:id="rId17972" display="http://football6.myfantasyleague.com/2013/detailed?L=59380&amp;W=8&amp;P=10515&amp;YEAR=2012"/>
    <hyperlink ref="N1273" r:id="rId17973" display="http://football6.myfantasyleague.com/2013/detailed?L=59380&amp;W=9&amp;P=10515&amp;YEAR=2012"/>
    <hyperlink ref="O1273" r:id="rId17974" display="http://football6.myfantasyleague.com/2013/detailed?L=59380&amp;W=10&amp;P=10515&amp;YEAR=2012"/>
    <hyperlink ref="P1273" r:id="rId17975" display="http://football6.myfantasyleague.com/2013/detailed?L=59380&amp;W=11&amp;P=10515&amp;YEAR=2012"/>
    <hyperlink ref="Q1273" r:id="rId17976" display="http://football6.myfantasyleague.com/2013/detailed?L=59380&amp;W=12&amp;P=10515&amp;YEAR=2012"/>
    <hyperlink ref="R1273" r:id="rId17977" display="http://football6.myfantasyleague.com/2013/detailed?L=59380&amp;W=13&amp;P=10515&amp;YEAR=2012"/>
    <hyperlink ref="S1273" r:id="rId17978" display="http://football6.myfantasyleague.com/2013/detailed?L=59380&amp;W=14&amp;P=10515&amp;YEAR=2012"/>
    <hyperlink ref="U1273" r:id="rId17979" display="http://football6.myfantasyleague.com/2013/detailed?L=59380&amp;W=16&amp;P=10515&amp;YEAR=2012"/>
    <hyperlink ref="C1274" r:id="rId17980" tooltip="Week 1: vs Eagles Mon 4:10 p.m. PT" display="http://football6.myfantasyleague.com/2013/player?L=59380&amp;P=8304"/>
    <hyperlink ref="D1274" r:id="rId17981" display="http://football6.myfantasyleague.com/2013/player?L=59380&amp;P=8304&amp;YEAR=2012"/>
    <hyperlink ref="F1274" r:id="rId17982" display="http://football6.myfantasyleague.com/2013/detailed?L=59380&amp;W=1&amp;P=8304&amp;YEAR=2012"/>
    <hyperlink ref="G1274" r:id="rId17983" display="http://football6.myfantasyleague.com/2013/detailed?L=59380&amp;W=2&amp;P=8304&amp;YEAR=2012"/>
    <hyperlink ref="H1274" r:id="rId17984" display="http://football6.myfantasyleague.com/2013/detailed?L=59380&amp;W=3&amp;P=8304&amp;YEAR=2012"/>
    <hyperlink ref="I1274" r:id="rId17985" display="http://football6.myfantasyleague.com/2013/detailed?L=59380&amp;W=4&amp;P=8304&amp;YEAR=2012"/>
    <hyperlink ref="J1274" r:id="rId17986" display="http://football6.myfantasyleague.com/2013/detailed?L=59380&amp;W=5&amp;P=8304&amp;YEAR=2012"/>
    <hyperlink ref="K1274" r:id="rId17987" display="http://football6.myfantasyleague.com/2013/detailed?L=59380&amp;W=6&amp;P=8304&amp;YEAR=2012"/>
    <hyperlink ref="M1274" r:id="rId17988" display="http://football6.myfantasyleague.com/2013/detailed?L=59380&amp;W=8&amp;P=8304&amp;YEAR=2012"/>
    <hyperlink ref="O1274" r:id="rId17989" display="http://football6.myfantasyleague.com/2013/detailed?L=59380&amp;W=10&amp;P=8304&amp;YEAR=2012"/>
    <hyperlink ref="P1274" r:id="rId17990" display="http://football6.myfantasyleague.com/2013/detailed?L=59380&amp;W=11&amp;P=8304&amp;YEAR=2012"/>
    <hyperlink ref="Q1274" r:id="rId17991" display="http://football6.myfantasyleague.com/2013/detailed?L=59380&amp;W=12&amp;P=8304&amp;YEAR=2012"/>
    <hyperlink ref="R1274" r:id="rId17992" display="http://football6.myfantasyleague.com/2013/detailed?L=59380&amp;W=13&amp;P=8304&amp;YEAR=2012"/>
    <hyperlink ref="S1274" r:id="rId17993" display="http://football6.myfantasyleague.com/2013/detailed?L=59380&amp;W=14&amp;P=8304&amp;YEAR=2012"/>
    <hyperlink ref="T1274" r:id="rId17994" display="http://football6.myfantasyleague.com/2013/detailed?L=59380&amp;W=15&amp;P=8304&amp;YEAR=2012"/>
    <hyperlink ref="C1275" r:id="rId17995" tooltip="Week 1: at Chargers Mon 7:20 p.m. PT" display="http://football6.myfantasyleague.com/2013/player?L=59380&amp;P=9907"/>
    <hyperlink ref="D1275" r:id="rId17996" display="http://football6.myfantasyleague.com/2013/player?L=59380&amp;P=9907&amp;YEAR=2012"/>
    <hyperlink ref="F1275" r:id="rId17997" display="http://football6.myfantasyleague.com/2013/detailed?L=59380&amp;W=1&amp;P=9907&amp;YEAR=2012"/>
    <hyperlink ref="G1275" r:id="rId17998" display="http://football6.myfantasyleague.com/2013/detailed?L=59380&amp;W=2&amp;P=9907&amp;YEAR=2012"/>
    <hyperlink ref="H1275" r:id="rId17999" display="http://football6.myfantasyleague.com/2013/detailed?L=59380&amp;W=3&amp;P=9907&amp;YEAR=2012"/>
    <hyperlink ref="I1275" r:id="rId18000" display="http://football6.myfantasyleague.com/2013/detailed?L=59380&amp;W=4&amp;P=9907&amp;YEAR=2012"/>
    <hyperlink ref="K1275" r:id="rId18001" display="http://football6.myfantasyleague.com/2013/detailed?L=59380&amp;W=6&amp;P=9907&amp;YEAR=2012"/>
    <hyperlink ref="L1275" r:id="rId18002" display="http://football6.myfantasyleague.com/2013/detailed?L=59380&amp;W=7&amp;P=9907&amp;YEAR=2012"/>
    <hyperlink ref="R1275" r:id="rId18003" display="http://football6.myfantasyleague.com/2013/detailed?L=59380&amp;W=13&amp;P=9907&amp;YEAR=2012"/>
    <hyperlink ref="S1275" r:id="rId18004" display="http://football6.myfantasyleague.com/2013/detailed?L=59380&amp;W=14&amp;P=9907&amp;YEAR=2012"/>
    <hyperlink ref="T1275" r:id="rId18005" display="http://football6.myfantasyleague.com/2013/detailed?L=59380&amp;W=15&amp;P=9907&amp;YEAR=2012"/>
    <hyperlink ref="U1275" r:id="rId18006" display="http://football6.myfantasyleague.com/2013/detailed?L=59380&amp;W=16&amp;P=9907&amp;YEAR=2012"/>
    <hyperlink ref="V1275" r:id="rId18007" display="http://football6.myfantasyleague.com/2013/detailed?L=59380&amp;W=17&amp;P=9907&amp;YEAR=2012"/>
    <hyperlink ref="W1275" r:id="rId18008" tooltip="Franchise home page" display="http://football6.myfantasyleague.com/2013/options?L=59380&amp;F=0004&amp;O=07"/>
    <hyperlink ref="C1276" r:id="rId18009" tooltip="Week 1: at Bears Sun 10:00 a.m. PT" display="http://football6.myfantasyleague.com/2013/player?L=59380&amp;P=9524"/>
    <hyperlink ref="D1276" r:id="rId18010" display="http://football6.myfantasyleague.com/2013/player?L=59380&amp;P=9524&amp;YEAR=2012"/>
    <hyperlink ref="F1276" r:id="rId18011" display="http://football6.myfantasyleague.com/2013/detailed?L=59380&amp;W=1&amp;P=9524&amp;YEAR=2012"/>
    <hyperlink ref="G1276" r:id="rId18012" display="http://football6.myfantasyleague.com/2013/detailed?L=59380&amp;W=2&amp;P=9524&amp;YEAR=2012"/>
    <hyperlink ref="H1276" r:id="rId18013" display="http://football6.myfantasyleague.com/2013/detailed?L=59380&amp;W=3&amp;P=9524&amp;YEAR=2012"/>
    <hyperlink ref="I1276" r:id="rId18014" display="http://football6.myfantasyleague.com/2013/detailed?L=59380&amp;W=4&amp;P=9524&amp;YEAR=2012"/>
    <hyperlink ref="J1276" r:id="rId18015" display="http://football6.myfantasyleague.com/2013/detailed?L=59380&amp;W=5&amp;P=9524&amp;YEAR=2012"/>
    <hyperlink ref="K1276" r:id="rId18016" display="http://football6.myfantasyleague.com/2013/detailed?L=59380&amp;W=6&amp;P=9524&amp;YEAR=2012"/>
    <hyperlink ref="L1276" r:id="rId18017" display="http://football6.myfantasyleague.com/2013/detailed?L=59380&amp;W=7&amp;P=9524&amp;YEAR=2012"/>
    <hyperlink ref="N1276" r:id="rId18018" display="http://football6.myfantasyleague.com/2013/detailed?L=59380&amp;W=9&amp;P=9524&amp;YEAR=2012"/>
    <hyperlink ref="O1276" r:id="rId18019" display="http://football6.myfantasyleague.com/2013/detailed?L=59380&amp;W=10&amp;P=9524&amp;YEAR=2012"/>
    <hyperlink ref="P1276" r:id="rId18020" display="http://football6.myfantasyleague.com/2013/detailed?L=59380&amp;W=11&amp;P=9524&amp;YEAR=2012"/>
    <hyperlink ref="Q1276" r:id="rId18021" display="http://football6.myfantasyleague.com/2013/detailed?L=59380&amp;W=12&amp;P=9524&amp;YEAR=2012"/>
    <hyperlink ref="R1276" r:id="rId18022" display="http://football6.myfantasyleague.com/2013/detailed?L=59380&amp;W=13&amp;P=9524&amp;YEAR=2012"/>
    <hyperlink ref="S1276" r:id="rId18023" display="http://football6.myfantasyleague.com/2013/detailed?L=59380&amp;W=14&amp;P=9524&amp;YEAR=2012"/>
    <hyperlink ref="T1276" r:id="rId18024" display="http://football6.myfantasyleague.com/2013/detailed?L=59380&amp;W=15&amp;P=9524&amp;YEAR=2012"/>
    <hyperlink ref="U1276" r:id="rId18025" display="http://football6.myfantasyleague.com/2013/detailed?L=59380&amp;W=16&amp;P=9524&amp;YEAR=2012"/>
    <hyperlink ref="V1276" r:id="rId18026" display="http://football6.myfantasyleague.com/2013/detailed?L=59380&amp;W=17&amp;P=9524&amp;YEAR=2012"/>
    <hyperlink ref="C1277" r:id="rId18027" tooltip="Week 1: at Panthers Sun 10:00 a.m. PT" display="http://football6.myfantasyleague.com/2013/player?L=59380&amp;P=9831"/>
    <hyperlink ref="D1277" r:id="rId18028" display="http://football6.myfantasyleague.com/2013/player?L=59380&amp;P=9831&amp;YEAR=2012"/>
    <hyperlink ref="G1277" r:id="rId18029" display="http://football6.myfantasyleague.com/2013/detailed?L=59380&amp;W=2&amp;P=9831&amp;YEAR=2012"/>
    <hyperlink ref="H1277" r:id="rId18030" display="http://football6.myfantasyleague.com/2013/detailed?L=59380&amp;W=3&amp;P=9831&amp;YEAR=2012"/>
    <hyperlink ref="I1277" r:id="rId18031" display="http://football6.myfantasyleague.com/2013/detailed?L=59380&amp;W=4&amp;P=9831&amp;YEAR=2012"/>
    <hyperlink ref="J1277" r:id="rId18032" display="http://football6.myfantasyleague.com/2013/detailed?L=59380&amp;W=5&amp;P=9831&amp;YEAR=2012"/>
    <hyperlink ref="K1277" r:id="rId18033" display="http://football6.myfantasyleague.com/2013/detailed?L=59380&amp;W=6&amp;P=9831&amp;YEAR=2012"/>
    <hyperlink ref="L1277" r:id="rId18034" display="http://football6.myfantasyleague.com/2013/detailed?L=59380&amp;W=7&amp;P=9831&amp;YEAR=2012"/>
    <hyperlink ref="M1277" r:id="rId18035" display="http://football6.myfantasyleague.com/2013/detailed?L=59380&amp;W=8&amp;P=9831&amp;YEAR=2012"/>
    <hyperlink ref="N1277" r:id="rId18036" display="http://football6.myfantasyleague.com/2013/detailed?L=59380&amp;W=9&amp;P=9831&amp;YEAR=2012"/>
    <hyperlink ref="O1277" r:id="rId18037" display="http://football6.myfantasyleague.com/2013/detailed?L=59380&amp;W=10&amp;P=9831&amp;YEAR=2012"/>
    <hyperlink ref="Q1277" r:id="rId18038" display="http://football6.myfantasyleague.com/2013/detailed?L=59380&amp;W=12&amp;P=9831&amp;YEAR=2012"/>
    <hyperlink ref="R1277" r:id="rId18039" display="http://football6.myfantasyleague.com/2013/detailed?L=59380&amp;W=13&amp;P=9831&amp;YEAR=2012"/>
    <hyperlink ref="S1277" r:id="rId18040" display="http://football6.myfantasyleague.com/2013/detailed?L=59380&amp;W=14&amp;P=9831&amp;YEAR=2012"/>
    <hyperlink ref="T1277" r:id="rId18041" display="http://football6.myfantasyleague.com/2013/detailed?L=59380&amp;W=15&amp;P=9831&amp;YEAR=2012"/>
    <hyperlink ref="U1277" r:id="rId18042" display="http://football6.myfantasyleague.com/2013/detailed?L=59380&amp;W=16&amp;P=9831&amp;YEAR=2012"/>
    <hyperlink ref="V1277" r:id="rId18043" display="http://football6.myfantasyleague.com/2013/detailed?L=59380&amp;W=17&amp;P=9831&amp;YEAR=2012"/>
    <hyperlink ref="W1277" r:id="rId18044" tooltip="Franchise home page" display="http://football6.myfantasyleague.com/2013/options?L=59380&amp;F=0004&amp;O=07"/>
    <hyperlink ref="C1278" r:id="rId18045" tooltip="Week 1: vs Texans Mon 7:20 p.m. PT" display="http://football6.myfantasyleague.com/2013/player?L=59380&amp;P=10786"/>
    <hyperlink ref="D1278" r:id="rId18046" display="http://football6.myfantasyleague.com/2013/player?L=59380&amp;P=10786&amp;YEAR=2012"/>
    <hyperlink ref="R1278" r:id="rId18047" display="http://football6.myfantasyleague.com/2013/detailed?L=59380&amp;W=13&amp;P=10786&amp;YEAR=2012"/>
    <hyperlink ref="S1278" r:id="rId18048" display="http://football6.myfantasyleague.com/2013/detailed?L=59380&amp;W=14&amp;P=10786&amp;YEAR=2012"/>
    <hyperlink ref="T1278" r:id="rId18049" display="http://football6.myfantasyleague.com/2013/detailed?L=59380&amp;W=15&amp;P=10786&amp;YEAR=2012"/>
    <hyperlink ref="U1278" r:id="rId18050" display="http://football6.myfantasyleague.com/2013/detailed?L=59380&amp;W=16&amp;P=10786&amp;YEAR=2012"/>
    <hyperlink ref="C1279" r:id="rId18051" tooltip="Week 1: vs Titans Sun 10:00 a.m. PT" display="http://football6.myfantasyleague.com/2013/player?L=59380&amp;P=7053"/>
    <hyperlink ref="D1279" r:id="rId18052" display="http://football6.myfantasyleague.com/2013/player?L=59380&amp;P=7053&amp;YEAR=2012"/>
    <hyperlink ref="F1279" r:id="rId18053" display="http://football6.myfantasyleague.com/2013/detailed?L=59380&amp;W=1&amp;P=7053&amp;YEAR=2012"/>
    <hyperlink ref="G1279" r:id="rId18054" display="http://football6.myfantasyleague.com/2013/detailed?L=59380&amp;W=2&amp;P=7053&amp;YEAR=2012"/>
    <hyperlink ref="H1279" r:id="rId18055" display="http://football6.myfantasyleague.com/2013/detailed?L=59380&amp;W=3&amp;P=7053&amp;YEAR=2012"/>
    <hyperlink ref="J1279" r:id="rId18056" display="http://football6.myfantasyleague.com/2013/detailed?L=59380&amp;W=5&amp;P=7053&amp;YEAR=2012"/>
    <hyperlink ref="K1279" r:id="rId18057" display="http://football6.myfantasyleague.com/2013/detailed?L=59380&amp;W=6&amp;P=7053&amp;YEAR=2012"/>
    <hyperlink ref="L1279" r:id="rId18058" display="http://football6.myfantasyleague.com/2013/detailed?L=59380&amp;W=7&amp;P=7053&amp;YEAR=2012"/>
    <hyperlink ref="M1279" r:id="rId18059" display="http://football6.myfantasyleague.com/2013/detailed?L=59380&amp;W=8&amp;P=7053&amp;YEAR=2012"/>
    <hyperlink ref="N1279" r:id="rId18060" display="http://football6.myfantasyleague.com/2013/detailed?L=59380&amp;W=9&amp;P=7053&amp;YEAR=2012"/>
    <hyperlink ref="O1279" r:id="rId18061" display="http://football6.myfantasyleague.com/2013/detailed?L=59380&amp;W=10&amp;P=7053&amp;YEAR=2012"/>
    <hyperlink ref="P1279" r:id="rId18062" display="http://football6.myfantasyleague.com/2013/detailed?L=59380&amp;W=11&amp;P=7053&amp;YEAR=2012"/>
    <hyperlink ref="Q1279" r:id="rId18063" display="http://football6.myfantasyleague.com/2013/detailed?L=59380&amp;W=12&amp;P=7053&amp;YEAR=2012"/>
    <hyperlink ref="R1279" r:id="rId18064" display="http://football6.myfantasyleague.com/2013/detailed?L=59380&amp;W=13&amp;P=7053&amp;YEAR=2012"/>
    <hyperlink ref="C1280" r:id="rId18065" tooltip="Week 1: vs Dolphins Sun 10:00 a.m. PT" display="http://football6.myfantasyleague.com/2013/player?L=59380&amp;P=10319"/>
    <hyperlink ref="D1280" r:id="rId18066" display="http://football6.myfantasyleague.com/2013/player?L=59380&amp;P=10319&amp;YEAR=2012"/>
    <hyperlink ref="N1280" r:id="rId18067" display="http://football6.myfantasyleague.com/2013/detailed?L=59380&amp;W=9&amp;P=10319&amp;YEAR=2012"/>
    <hyperlink ref="P1280" r:id="rId18068" display="http://football6.myfantasyleague.com/2013/detailed?L=59380&amp;W=11&amp;P=10319&amp;YEAR=2012"/>
    <hyperlink ref="Q1280" r:id="rId18069" display="http://football6.myfantasyleague.com/2013/detailed?L=59380&amp;W=12&amp;P=10319&amp;YEAR=2012"/>
    <hyperlink ref="R1280" r:id="rId18070" display="http://football6.myfantasyleague.com/2013/detailed?L=59380&amp;W=13&amp;P=10319&amp;YEAR=2012"/>
    <hyperlink ref="S1280" r:id="rId18071" display="http://football6.myfantasyleague.com/2013/detailed?L=59380&amp;W=14&amp;P=10319&amp;YEAR=2012"/>
    <hyperlink ref="T1280" r:id="rId18072" display="http://football6.myfantasyleague.com/2013/detailed?L=59380&amp;W=15&amp;P=10319&amp;YEAR=2012"/>
    <hyperlink ref="U1280" r:id="rId18073" display="http://football6.myfantasyleague.com/2013/detailed?L=59380&amp;W=16&amp;P=10319&amp;YEAR=2012"/>
    <hyperlink ref="V1280" r:id="rId18074" display="http://football6.myfantasyleague.com/2013/detailed?L=59380&amp;W=17&amp;P=10319&amp;YEAR=2012"/>
    <hyperlink ref="C1281" r:id="rId18075" tooltip="Week 1: at 49ers Sun 1:25 p.m. PT" display="http://football6.myfantasyleague.com/2013/player?L=59380&amp;P=10442"/>
    <hyperlink ref="D1281" r:id="rId18076" display="http://football6.myfantasyleague.com/2013/player?L=59380&amp;P=10442&amp;YEAR=2012"/>
    <hyperlink ref="F1281" r:id="rId18077" display="http://football6.myfantasyleague.com/2013/detailed?L=59380&amp;W=1&amp;P=10442&amp;YEAR=2012"/>
    <hyperlink ref="G1281" r:id="rId18078" display="http://football6.myfantasyleague.com/2013/detailed?L=59380&amp;W=2&amp;P=10442&amp;YEAR=2012"/>
    <hyperlink ref="H1281" r:id="rId18079" display="http://football6.myfantasyleague.com/2013/detailed?L=59380&amp;W=3&amp;P=10442&amp;YEAR=2012"/>
    <hyperlink ref="I1281" r:id="rId18080" display="http://football6.myfantasyleague.com/2013/detailed?L=59380&amp;W=4&amp;P=10442&amp;YEAR=2012"/>
    <hyperlink ref="J1281" r:id="rId18081" display="http://football6.myfantasyleague.com/2013/detailed?L=59380&amp;W=5&amp;P=10442&amp;YEAR=2012"/>
    <hyperlink ref="K1281" r:id="rId18082" display="http://football6.myfantasyleague.com/2013/detailed?L=59380&amp;W=6&amp;P=10442&amp;YEAR=2012"/>
    <hyperlink ref="L1281" r:id="rId18083" display="http://football6.myfantasyleague.com/2013/detailed?L=59380&amp;W=7&amp;P=10442&amp;YEAR=2012"/>
    <hyperlink ref="M1281" r:id="rId18084" display="http://football6.myfantasyleague.com/2013/detailed?L=59380&amp;W=8&amp;P=10442&amp;YEAR=2012"/>
    <hyperlink ref="N1281" r:id="rId18085" display="http://football6.myfantasyleague.com/2013/detailed?L=59380&amp;W=9&amp;P=10442&amp;YEAR=2012"/>
    <hyperlink ref="P1281" r:id="rId18086" display="http://football6.myfantasyleague.com/2013/detailed?L=59380&amp;W=11&amp;P=10442&amp;YEAR=2012"/>
    <hyperlink ref="Q1281" r:id="rId18087" display="http://football6.myfantasyleague.com/2013/detailed?L=59380&amp;W=12&amp;P=10442&amp;YEAR=2012"/>
    <hyperlink ref="R1281" r:id="rId18088" display="http://football6.myfantasyleague.com/2013/detailed?L=59380&amp;W=13&amp;P=10442&amp;YEAR=2012"/>
    <hyperlink ref="S1281" r:id="rId18089" display="http://football6.myfantasyleague.com/2013/detailed?L=59380&amp;W=14&amp;P=10442&amp;YEAR=2012"/>
    <hyperlink ref="T1281" r:id="rId18090" display="http://football6.myfantasyleague.com/2013/detailed?L=59380&amp;W=15&amp;P=10442&amp;YEAR=2012"/>
    <hyperlink ref="U1281" r:id="rId18091" display="http://football6.myfantasyleague.com/2013/detailed?L=59380&amp;W=16&amp;P=10442&amp;YEAR=2012"/>
    <hyperlink ref="V1281" r:id="rId18092" display="http://football6.myfantasyleague.com/2013/detailed?L=59380&amp;W=17&amp;P=10442&amp;YEAR=2012"/>
    <hyperlink ref="C1282" r:id="rId18093" tooltip="Week 1: at Broncos Thu 5:30 p.m. PT" display="http://football6.myfantasyleague.com/2013/player?L=59380&amp;P=10413"/>
    <hyperlink ref="D1282" r:id="rId18094" display="http://football6.myfantasyleague.com/2013/player?L=59380&amp;P=10413&amp;YEAR=2012"/>
    <hyperlink ref="F1282" r:id="rId18095" display="http://football6.myfantasyleague.com/2013/detailed?L=59380&amp;W=1&amp;P=10413&amp;YEAR=2012"/>
    <hyperlink ref="I1282" r:id="rId18096" display="http://football6.myfantasyleague.com/2013/detailed?L=59380&amp;W=4&amp;P=10413&amp;YEAR=2012"/>
    <hyperlink ref="N1282" r:id="rId18097" display="http://football6.myfantasyleague.com/2013/detailed?L=59380&amp;W=9&amp;P=10413&amp;YEAR=2012"/>
    <hyperlink ref="O1282" r:id="rId18098" display="http://football6.myfantasyleague.com/2013/detailed?L=59380&amp;W=10&amp;P=10413&amp;YEAR=2012"/>
    <hyperlink ref="U1282" r:id="rId18099" display="http://football6.myfantasyleague.com/2013/detailed?L=59380&amp;W=16&amp;P=10413&amp;YEAR=2012"/>
    <hyperlink ref="V1282" r:id="rId18100" display="http://football6.myfantasyleague.com/2013/detailed?L=59380&amp;W=17&amp;P=10413&amp;YEAR=2012"/>
    <hyperlink ref="C1283" r:id="rId18101" tooltip="Week 1: at Jets Sun 10:00 a.m. PT" display="http://football6.myfantasyleague.com/2013/player?L=59380&amp;P=9920"/>
    <hyperlink ref="D1283" r:id="rId18102" display="http://football6.myfantasyleague.com/2013/player?L=59380&amp;P=9920&amp;YEAR=2012"/>
    <hyperlink ref="F1283" r:id="rId18103" display="http://football6.myfantasyleague.com/2013/detailed?L=59380&amp;W=1&amp;P=9920&amp;YEAR=2012"/>
    <hyperlink ref="G1283" r:id="rId18104" display="http://football6.myfantasyleague.com/2013/detailed?L=59380&amp;W=2&amp;P=9920&amp;YEAR=2012"/>
    <hyperlink ref="H1283" r:id="rId18105" display="http://football6.myfantasyleague.com/2013/detailed?L=59380&amp;W=3&amp;P=9920&amp;YEAR=2012"/>
    <hyperlink ref="I1283" r:id="rId18106" display="http://football6.myfantasyleague.com/2013/detailed?L=59380&amp;W=4&amp;P=9920&amp;YEAR=2012"/>
    <hyperlink ref="K1283" r:id="rId18107" display="http://football6.myfantasyleague.com/2013/detailed?L=59380&amp;W=6&amp;P=9920&amp;YEAR=2012"/>
    <hyperlink ref="L1283" r:id="rId18108" display="http://football6.myfantasyleague.com/2013/detailed?L=59380&amp;W=7&amp;P=9920&amp;YEAR=2012"/>
    <hyperlink ref="M1283" r:id="rId18109" display="http://football6.myfantasyleague.com/2013/detailed?L=59380&amp;W=8&amp;P=9920&amp;YEAR=2012"/>
    <hyperlink ref="N1283" r:id="rId18110" display="http://football6.myfantasyleague.com/2013/detailed?L=59380&amp;W=9&amp;P=9920&amp;YEAR=2012"/>
    <hyperlink ref="O1283" r:id="rId18111" display="http://football6.myfantasyleague.com/2013/detailed?L=59380&amp;W=10&amp;P=9920&amp;YEAR=2012"/>
    <hyperlink ref="P1283" r:id="rId18112" display="http://football6.myfantasyleague.com/2013/detailed?L=59380&amp;W=11&amp;P=9920&amp;YEAR=2012"/>
    <hyperlink ref="Q1283" r:id="rId18113" display="http://football6.myfantasyleague.com/2013/detailed?L=59380&amp;W=12&amp;P=9920&amp;YEAR=2012"/>
    <hyperlink ref="R1283" r:id="rId18114" display="http://football6.myfantasyleague.com/2013/detailed?L=59380&amp;W=13&amp;P=9920&amp;YEAR=2012"/>
    <hyperlink ref="S1283" r:id="rId18115" display="http://football6.myfantasyleague.com/2013/detailed?L=59380&amp;W=14&amp;P=9920&amp;YEAR=2012"/>
    <hyperlink ref="T1283" r:id="rId18116" display="http://football6.myfantasyleague.com/2013/detailed?L=59380&amp;W=15&amp;P=9920&amp;YEAR=2012"/>
    <hyperlink ref="U1283" r:id="rId18117" display="http://football6.myfantasyleague.com/2013/detailed?L=59380&amp;W=16&amp;P=9920&amp;YEAR=2012"/>
    <hyperlink ref="V1283" r:id="rId18118" display="http://football6.myfantasyleague.com/2013/detailed?L=59380&amp;W=17&amp;P=9920&amp;YEAR=2012"/>
    <hyperlink ref="C1284" r:id="rId18119" tooltip="Week 1: at Bills Sun 10:00 a.m. PT" display="http://football6.myfantasyleague.com/2013/player?L=59380&amp;P=9862"/>
    <hyperlink ref="D1284" r:id="rId18120" display="http://football6.myfantasyleague.com/2013/player?L=59380&amp;P=9862&amp;YEAR=2012"/>
    <hyperlink ref="F1284" r:id="rId18121" display="http://football6.myfantasyleague.com/2013/detailed?L=59380&amp;W=1&amp;P=9862&amp;YEAR=2012"/>
    <hyperlink ref="G1284" r:id="rId18122" display="http://football6.myfantasyleague.com/2013/detailed?L=59380&amp;W=2&amp;P=9862&amp;YEAR=2012"/>
    <hyperlink ref="H1284" r:id="rId18123" display="http://football6.myfantasyleague.com/2013/detailed?L=59380&amp;W=3&amp;P=9862&amp;YEAR=2012"/>
    <hyperlink ref="I1284" r:id="rId18124" display="http://football6.myfantasyleague.com/2013/detailed?L=59380&amp;W=4&amp;P=9862&amp;YEAR=2012"/>
    <hyperlink ref="J1284" r:id="rId18125" display="http://football6.myfantasyleague.com/2013/detailed?L=59380&amp;W=5&amp;P=9862&amp;YEAR=2012"/>
    <hyperlink ref="K1284" r:id="rId18126" display="http://football6.myfantasyleague.com/2013/detailed?L=59380&amp;W=6&amp;P=9862&amp;YEAR=2012"/>
    <hyperlink ref="L1284" r:id="rId18127" display="http://football6.myfantasyleague.com/2013/detailed?L=59380&amp;W=7&amp;P=9862&amp;YEAR=2012"/>
    <hyperlink ref="M1284" r:id="rId18128" display="http://football6.myfantasyleague.com/2013/detailed?L=59380&amp;W=8&amp;P=9862&amp;YEAR=2012"/>
    <hyperlink ref="O1284" r:id="rId18129" display="http://football6.myfantasyleague.com/2013/detailed?L=59380&amp;W=10&amp;P=9862&amp;YEAR=2012"/>
    <hyperlink ref="P1284" r:id="rId18130" display="http://football6.myfantasyleague.com/2013/detailed?L=59380&amp;W=11&amp;P=9862&amp;YEAR=2012"/>
    <hyperlink ref="T1284" r:id="rId18131" display="http://football6.myfantasyleague.com/2013/detailed?L=59380&amp;W=15&amp;P=9862&amp;YEAR=2012"/>
    <hyperlink ref="V1284" r:id="rId18132" display="http://football6.myfantasyleague.com/2013/detailed?L=59380&amp;W=17&amp;P=9862&amp;YEAR=2012"/>
    <hyperlink ref="C1285" r:id="rId18133" tooltip="Week 1: at Browns Sun 10:00 a.m. PT" display="http://football6.myfantasyleague.com/2013/player?L=59380&amp;P=11006"/>
    <hyperlink ref="D1285" r:id="rId18134" display="http://football6.myfantasyleague.com/2013/player?L=59380&amp;P=11006&amp;YEAR=2012"/>
    <hyperlink ref="F1285" r:id="rId18135" display="http://football6.myfantasyleague.com/2013/detailed?L=59380&amp;W=1&amp;P=11006&amp;YEAR=2012"/>
    <hyperlink ref="G1285" r:id="rId18136" display="http://football6.myfantasyleague.com/2013/detailed?L=59380&amp;W=2&amp;P=11006&amp;YEAR=2012"/>
    <hyperlink ref="H1285" r:id="rId18137" display="http://football6.myfantasyleague.com/2013/detailed?L=59380&amp;W=3&amp;P=11006&amp;YEAR=2012"/>
    <hyperlink ref="I1285" r:id="rId18138" display="http://football6.myfantasyleague.com/2013/detailed?L=59380&amp;W=4&amp;P=11006&amp;YEAR=2012"/>
    <hyperlink ref="J1285" r:id="rId18139" display="http://football6.myfantasyleague.com/2013/detailed?L=59380&amp;W=5&amp;P=11006&amp;YEAR=2012"/>
    <hyperlink ref="K1285" r:id="rId18140" display="http://football6.myfantasyleague.com/2013/detailed?L=59380&amp;W=6&amp;P=11006&amp;YEAR=2012"/>
    <hyperlink ref="M1285" r:id="rId18141" display="http://football6.myfantasyleague.com/2013/detailed?L=59380&amp;W=8&amp;P=11006&amp;YEAR=2012"/>
    <hyperlink ref="N1285" r:id="rId18142" display="http://football6.myfantasyleague.com/2013/detailed?L=59380&amp;W=9&amp;P=11006&amp;YEAR=2012"/>
    <hyperlink ref="O1285" r:id="rId18143" display="http://football6.myfantasyleague.com/2013/detailed?L=59380&amp;W=10&amp;P=11006&amp;YEAR=2012"/>
    <hyperlink ref="P1285" r:id="rId18144" display="http://football6.myfantasyleague.com/2013/detailed?L=59380&amp;W=11&amp;P=11006&amp;YEAR=2012"/>
    <hyperlink ref="Q1285" r:id="rId18145" display="http://football6.myfantasyleague.com/2013/detailed?L=59380&amp;W=12&amp;P=11006&amp;YEAR=2012"/>
    <hyperlink ref="R1285" r:id="rId18146" display="http://football6.myfantasyleague.com/2013/detailed?L=59380&amp;W=13&amp;P=11006&amp;YEAR=2012"/>
    <hyperlink ref="S1285" r:id="rId18147" display="http://football6.myfantasyleague.com/2013/detailed?L=59380&amp;W=14&amp;P=11006&amp;YEAR=2012"/>
    <hyperlink ref="T1285" r:id="rId18148" display="http://football6.myfantasyleague.com/2013/detailed?L=59380&amp;W=15&amp;P=11006&amp;YEAR=2012"/>
    <hyperlink ref="U1285" r:id="rId18149" display="http://football6.myfantasyleague.com/2013/detailed?L=59380&amp;W=16&amp;P=11006&amp;YEAR=2012"/>
    <hyperlink ref="V1285" r:id="rId18150" display="http://football6.myfantasyleague.com/2013/detailed?L=59380&amp;W=17&amp;P=11006&amp;YEAR=2012"/>
    <hyperlink ref="C1286" r:id="rId18151" tooltip="Week 1: Bye" display="http://football6.myfantasyleague.com/2013/player?L=59380&amp;P=8887"/>
    <hyperlink ref="D1286" r:id="rId18152" display="http://football6.myfantasyleague.com/2013/player?L=59380&amp;P=8887&amp;YEAR=2012"/>
    <hyperlink ref="G1286" r:id="rId18153" display="http://football6.myfantasyleague.com/2013/detailed?L=59380&amp;W=2&amp;P=8887&amp;YEAR=2012"/>
    <hyperlink ref="I1286" r:id="rId18154" display="http://football6.myfantasyleague.com/2013/detailed?L=59380&amp;W=4&amp;P=8887&amp;YEAR=2012"/>
    <hyperlink ref="J1286" r:id="rId18155" display="http://football6.myfantasyleague.com/2013/detailed?L=59380&amp;W=5&amp;P=8887&amp;YEAR=2012"/>
    <hyperlink ref="T1286" r:id="rId18156" display="http://football6.myfantasyleague.com/2013/detailed?L=59380&amp;W=15&amp;P=8887&amp;YEAR=2012"/>
    <hyperlink ref="C1287" r:id="rId18157" tooltip="Week 1: Bye" display="http://football6.myfantasyleague.com/2013/player?L=59380&amp;P=6530"/>
    <hyperlink ref="D1287" r:id="rId18158" display="http://football6.myfantasyleague.com/2013/player?L=59380&amp;P=6530&amp;YEAR=2012"/>
    <hyperlink ref="F1287" r:id="rId18159" display="http://football6.myfantasyleague.com/2013/detailed?L=59380&amp;W=1&amp;P=6530&amp;YEAR=2012"/>
    <hyperlink ref="I1287" r:id="rId18160" display="http://football6.myfantasyleague.com/2013/detailed?L=59380&amp;W=4&amp;P=6530&amp;YEAR=2012"/>
    <hyperlink ref="J1287" r:id="rId18161" display="http://football6.myfantasyleague.com/2013/detailed?L=59380&amp;W=5&amp;P=6530&amp;YEAR=2012"/>
    <hyperlink ref="K1287" r:id="rId18162" display="http://football6.myfantasyleague.com/2013/detailed?L=59380&amp;W=6&amp;P=6530&amp;YEAR=2012"/>
    <hyperlink ref="L1287" r:id="rId18163" display="http://football6.myfantasyleague.com/2013/detailed?L=59380&amp;W=7&amp;P=6530&amp;YEAR=2012"/>
    <hyperlink ref="M1287" r:id="rId18164" display="http://football6.myfantasyleague.com/2013/detailed?L=59380&amp;W=8&amp;P=6530&amp;YEAR=2012"/>
    <hyperlink ref="O1287" r:id="rId18165" display="http://football6.myfantasyleague.com/2013/detailed?L=59380&amp;W=10&amp;P=6530&amp;YEAR=2012"/>
    <hyperlink ref="P1287" r:id="rId18166" display="http://football6.myfantasyleague.com/2013/detailed?L=59380&amp;W=11&amp;P=6530&amp;YEAR=2012"/>
    <hyperlink ref="Q1287" r:id="rId18167" display="http://football6.myfantasyleague.com/2013/detailed?L=59380&amp;W=12&amp;P=6530&amp;YEAR=2012"/>
    <hyperlink ref="R1287" r:id="rId18168" display="http://football6.myfantasyleague.com/2013/detailed?L=59380&amp;W=13&amp;P=6530&amp;YEAR=2012"/>
    <hyperlink ref="S1287" r:id="rId18169" display="http://football6.myfantasyleague.com/2013/detailed?L=59380&amp;W=14&amp;P=6530&amp;YEAR=2012"/>
    <hyperlink ref="U1287" r:id="rId18170" display="http://football6.myfantasyleague.com/2013/detailed?L=59380&amp;W=16&amp;P=6530&amp;YEAR=2012"/>
    <hyperlink ref="C1288" r:id="rId18171" tooltip="Week 1: vs Texans Mon 7:20 p.m. PT" display="http://football6.myfantasyleague.com/2013/player?L=59380&amp;P=9955"/>
    <hyperlink ref="D1288" r:id="rId18172" display="http://football6.myfantasyleague.com/2013/player?L=59380&amp;P=9955&amp;YEAR=2012"/>
    <hyperlink ref="F1288" r:id="rId18173" display="http://football6.myfantasyleague.com/2013/detailed?L=59380&amp;W=1&amp;P=9955&amp;YEAR=2012"/>
    <hyperlink ref="G1288" r:id="rId18174" display="http://football6.myfantasyleague.com/2013/detailed?L=59380&amp;W=2&amp;P=9955&amp;YEAR=2012"/>
    <hyperlink ref="H1288" r:id="rId18175" display="http://football6.myfantasyleague.com/2013/detailed?L=59380&amp;W=3&amp;P=9955&amp;YEAR=2012"/>
    <hyperlink ref="I1288" r:id="rId18176" display="http://football6.myfantasyleague.com/2013/detailed?L=59380&amp;W=4&amp;P=9955&amp;YEAR=2012"/>
    <hyperlink ref="J1288" r:id="rId18177" display="http://football6.myfantasyleague.com/2013/detailed?L=59380&amp;W=5&amp;P=9955&amp;YEAR=2012"/>
    <hyperlink ref="K1288" r:id="rId18178" display="http://football6.myfantasyleague.com/2013/detailed?L=59380&amp;W=6&amp;P=9955&amp;YEAR=2012"/>
    <hyperlink ref="M1288" r:id="rId18179" display="http://football6.myfantasyleague.com/2013/detailed?L=59380&amp;W=8&amp;P=9955&amp;YEAR=2012"/>
    <hyperlink ref="N1288" r:id="rId18180" display="http://football6.myfantasyleague.com/2013/detailed?L=59380&amp;W=9&amp;P=9955&amp;YEAR=2012"/>
    <hyperlink ref="O1288" r:id="rId18181" display="http://football6.myfantasyleague.com/2013/detailed?L=59380&amp;W=10&amp;P=9955&amp;YEAR=2012"/>
    <hyperlink ref="P1288" r:id="rId18182" display="http://football6.myfantasyleague.com/2013/detailed?L=59380&amp;W=11&amp;P=9955&amp;YEAR=2012"/>
    <hyperlink ref="Q1288" r:id="rId18183" display="http://football6.myfantasyleague.com/2013/detailed?L=59380&amp;W=12&amp;P=9955&amp;YEAR=2012"/>
    <hyperlink ref="R1288" r:id="rId18184" display="http://football6.myfantasyleague.com/2013/detailed?L=59380&amp;W=13&amp;P=9955&amp;YEAR=2012"/>
    <hyperlink ref="S1288" r:id="rId18185" display="http://football6.myfantasyleague.com/2013/detailed?L=59380&amp;W=14&amp;P=9955&amp;YEAR=2012"/>
    <hyperlink ref="T1288" r:id="rId18186" display="http://football6.myfantasyleague.com/2013/detailed?L=59380&amp;W=15&amp;P=9955&amp;YEAR=2012"/>
    <hyperlink ref="U1288" r:id="rId18187" display="http://football6.myfantasyleague.com/2013/detailed?L=59380&amp;W=16&amp;P=9955&amp;YEAR=2012"/>
    <hyperlink ref="V1288" r:id="rId18188" display="http://football6.myfantasyleague.com/2013/detailed?L=59380&amp;W=17&amp;P=9955&amp;YEAR=2012"/>
    <hyperlink ref="C1289" r:id="rId18189" tooltip="Week 1: at Browns Sun 10:00 a.m. PT" display="http://football6.myfantasyleague.com/2013/player?L=59380&amp;P=10299"/>
    <hyperlink ref="D1289" r:id="rId18190" display="http://football6.myfantasyleague.com/2013/player?L=59380&amp;P=10299&amp;YEAR=2012"/>
    <hyperlink ref="F1289" r:id="rId18191" display="http://football6.myfantasyleague.com/2013/detailed?L=59380&amp;W=1&amp;P=10299&amp;YEAR=2012"/>
    <hyperlink ref="H1289" r:id="rId18192" display="http://football6.myfantasyleague.com/2013/detailed?L=59380&amp;W=3&amp;P=10299&amp;YEAR=2012"/>
    <hyperlink ref="I1289" r:id="rId18193" display="http://football6.myfantasyleague.com/2013/detailed?L=59380&amp;W=4&amp;P=10299&amp;YEAR=2012"/>
    <hyperlink ref="J1289" r:id="rId18194" display="http://football6.myfantasyleague.com/2013/detailed?L=59380&amp;W=5&amp;P=10299&amp;YEAR=2012"/>
    <hyperlink ref="M1289" r:id="rId18195" display="http://football6.myfantasyleague.com/2013/detailed?L=59380&amp;W=8&amp;P=10299&amp;YEAR=2012"/>
    <hyperlink ref="N1289" r:id="rId18196" display="http://football6.myfantasyleague.com/2013/detailed?L=59380&amp;W=9&amp;P=10299&amp;YEAR=2012"/>
    <hyperlink ref="O1289" r:id="rId18197" display="http://football6.myfantasyleague.com/2013/detailed?L=59380&amp;W=10&amp;P=10299&amp;YEAR=2012"/>
    <hyperlink ref="P1289" r:id="rId18198" display="http://football6.myfantasyleague.com/2013/detailed?L=59380&amp;W=11&amp;P=10299&amp;YEAR=2012"/>
    <hyperlink ref="Q1289" r:id="rId18199" display="http://football6.myfantasyleague.com/2013/detailed?L=59380&amp;W=12&amp;P=10299&amp;YEAR=2012"/>
    <hyperlink ref="R1289" r:id="rId18200" display="http://football6.myfantasyleague.com/2013/detailed?L=59380&amp;W=13&amp;P=10299&amp;YEAR=2012"/>
    <hyperlink ref="S1289" r:id="rId18201" display="http://football6.myfantasyleague.com/2013/detailed?L=59380&amp;W=14&amp;P=10299&amp;YEAR=2012"/>
    <hyperlink ref="T1289" r:id="rId18202" display="http://football6.myfantasyleague.com/2013/detailed?L=59380&amp;W=15&amp;P=10299&amp;YEAR=2012"/>
    <hyperlink ref="W1289" r:id="rId18203" tooltip="Franchise home page" display="http://football6.myfantasyleague.com/2013/options?L=59380&amp;F=0004&amp;O=07"/>
    <hyperlink ref="C1290" r:id="rId18204" tooltip="Week 1: Bye" display="http://football6.myfantasyleague.com/2013/player?L=59380&amp;P=8327"/>
    <hyperlink ref="D1290" r:id="rId18205" display="http://football6.myfantasyleague.com/2013/player?L=59380&amp;P=8327&amp;YEAR=2012"/>
    <hyperlink ref="F1290" r:id="rId18206" display="http://football6.myfantasyleague.com/2013/detailed?L=59380&amp;W=1&amp;P=8327&amp;YEAR=2012"/>
    <hyperlink ref="G1290" r:id="rId18207" display="http://football6.myfantasyleague.com/2013/detailed?L=59380&amp;W=2&amp;P=8327&amp;YEAR=2012"/>
    <hyperlink ref="H1290" r:id="rId18208" display="http://football6.myfantasyleague.com/2013/detailed?L=59380&amp;W=3&amp;P=8327&amp;YEAR=2012"/>
    <hyperlink ref="I1290" r:id="rId18209" display="http://football6.myfantasyleague.com/2013/detailed?L=59380&amp;W=4&amp;P=8327&amp;YEAR=2012"/>
    <hyperlink ref="J1290" r:id="rId18210" display="http://football6.myfantasyleague.com/2013/detailed?L=59380&amp;W=5&amp;P=8327&amp;YEAR=2012"/>
    <hyperlink ref="L1290" r:id="rId18211" display="http://football6.myfantasyleague.com/2013/detailed?L=59380&amp;W=7&amp;P=8327&amp;YEAR=2012"/>
    <hyperlink ref="M1290" r:id="rId18212" display="http://football6.myfantasyleague.com/2013/detailed?L=59380&amp;W=8&amp;P=8327&amp;YEAR=2012"/>
    <hyperlink ref="N1290" r:id="rId18213" display="http://football6.myfantasyleague.com/2013/detailed?L=59380&amp;W=9&amp;P=8327&amp;YEAR=2012"/>
    <hyperlink ref="O1290" r:id="rId18214" display="http://football6.myfantasyleague.com/2013/detailed?L=59380&amp;W=10&amp;P=8327&amp;YEAR=2012"/>
    <hyperlink ref="P1290" r:id="rId18215" display="http://football6.myfantasyleague.com/2013/detailed?L=59380&amp;W=11&amp;P=8327&amp;YEAR=2012"/>
    <hyperlink ref="Q1290" r:id="rId18216" display="http://football6.myfantasyleague.com/2013/detailed?L=59380&amp;W=12&amp;P=8327&amp;YEAR=2012"/>
    <hyperlink ref="S1290" r:id="rId18217" display="http://football6.myfantasyleague.com/2013/detailed?L=59380&amp;W=14&amp;P=8327&amp;YEAR=2012"/>
    <hyperlink ref="T1290" r:id="rId18218" display="http://football6.myfantasyleague.com/2013/detailed?L=59380&amp;W=15&amp;P=8327&amp;YEAR=2012"/>
    <hyperlink ref="U1290" r:id="rId18219" display="http://football6.myfantasyleague.com/2013/detailed?L=59380&amp;W=16&amp;P=8327&amp;YEAR=2012"/>
    <hyperlink ref="V1290" r:id="rId18220" display="http://football6.myfantasyleague.com/2013/detailed?L=59380&amp;W=17&amp;P=8327&amp;YEAR=2012"/>
    <hyperlink ref="C1291" r:id="rId18221" tooltip="Week 1: vs Ravens Thu 5:30 p.m. PT" display="http://football6.myfantasyleague.com/2013/player?L=59380&amp;P=9884"/>
    <hyperlink ref="D1291" r:id="rId18222" display="http://football6.myfantasyleague.com/2013/player?L=59380&amp;P=9884&amp;YEAR=2012"/>
    <hyperlink ref="F1291" r:id="rId18223" display="http://football6.myfantasyleague.com/2013/detailed?L=59380&amp;W=1&amp;P=9884&amp;YEAR=2012"/>
    <hyperlink ref="G1291" r:id="rId18224" display="http://football6.myfantasyleague.com/2013/detailed?L=59380&amp;W=2&amp;P=9884&amp;YEAR=2012"/>
    <hyperlink ref="H1291" r:id="rId18225" display="http://football6.myfantasyleague.com/2013/detailed?L=59380&amp;W=3&amp;P=9884&amp;YEAR=2012"/>
    <hyperlink ref="I1291" r:id="rId18226" display="http://football6.myfantasyleague.com/2013/detailed?L=59380&amp;W=4&amp;P=9884&amp;YEAR=2012"/>
    <hyperlink ref="J1291" r:id="rId18227" display="http://football6.myfantasyleague.com/2013/detailed?L=59380&amp;W=5&amp;P=9884&amp;YEAR=2012"/>
    <hyperlink ref="K1291" r:id="rId18228" display="http://football6.myfantasyleague.com/2013/detailed?L=59380&amp;W=6&amp;P=9884&amp;YEAR=2012"/>
    <hyperlink ref="M1291" r:id="rId18229" display="http://football6.myfantasyleague.com/2013/detailed?L=59380&amp;W=8&amp;P=9884&amp;YEAR=2012"/>
    <hyperlink ref="N1291" r:id="rId18230" display="http://football6.myfantasyleague.com/2013/detailed?L=59380&amp;W=9&amp;P=9884&amp;YEAR=2012"/>
    <hyperlink ref="O1291" r:id="rId18231" display="http://football6.myfantasyleague.com/2013/detailed?L=59380&amp;W=10&amp;P=9884&amp;YEAR=2012"/>
    <hyperlink ref="P1291" r:id="rId18232" display="http://football6.myfantasyleague.com/2013/detailed?L=59380&amp;W=11&amp;P=9884&amp;YEAR=2012"/>
    <hyperlink ref="Q1291" r:id="rId18233" display="http://football6.myfantasyleague.com/2013/detailed?L=59380&amp;W=12&amp;P=9884&amp;YEAR=2012"/>
    <hyperlink ref="R1291" r:id="rId18234" display="http://football6.myfantasyleague.com/2013/detailed?L=59380&amp;W=13&amp;P=9884&amp;YEAR=2012"/>
    <hyperlink ref="S1291" r:id="rId18235" display="http://football6.myfantasyleague.com/2013/detailed?L=59380&amp;W=14&amp;P=9884&amp;YEAR=2012"/>
    <hyperlink ref="T1291" r:id="rId18236" display="http://football6.myfantasyleague.com/2013/detailed?L=59380&amp;W=15&amp;P=9884&amp;YEAR=2012"/>
    <hyperlink ref="U1291" r:id="rId18237" display="http://football6.myfantasyleague.com/2013/detailed?L=59380&amp;W=16&amp;P=9884&amp;YEAR=2012"/>
    <hyperlink ref="V1291" r:id="rId18238" display="http://football6.myfantasyleague.com/2013/detailed?L=59380&amp;W=17&amp;P=9884&amp;YEAR=2012"/>
    <hyperlink ref="W1291" r:id="rId18239" tooltip="Franchise home page" display="http://football6.myfantasyleague.com/2013/options?L=59380&amp;F=0009&amp;O=07"/>
    <hyperlink ref="C1292" r:id="rId18240" tooltip="Week 1: at Panthers Sun 10:00 a.m. PT" display="http://football6.myfantasyleague.com/2013/player?L=59380&amp;P=9829"/>
    <hyperlink ref="D1292" r:id="rId18241" display="http://football6.myfantasyleague.com/2013/player?L=59380&amp;P=9829&amp;YEAR=2012"/>
    <hyperlink ref="F1292" r:id="rId18242" display="http://football6.myfantasyleague.com/2013/detailed?L=59380&amp;W=1&amp;P=9829&amp;YEAR=2012"/>
    <hyperlink ref="G1292" r:id="rId18243" display="http://football6.myfantasyleague.com/2013/detailed?L=59380&amp;W=2&amp;P=9829&amp;YEAR=2012"/>
    <hyperlink ref="H1292" r:id="rId18244" display="http://football6.myfantasyleague.com/2013/detailed?L=59380&amp;W=3&amp;P=9829&amp;YEAR=2012"/>
    <hyperlink ref="I1292" r:id="rId18245" display="http://football6.myfantasyleague.com/2013/detailed?L=59380&amp;W=4&amp;P=9829&amp;YEAR=2012"/>
    <hyperlink ref="J1292" r:id="rId18246" display="http://football6.myfantasyleague.com/2013/detailed?L=59380&amp;W=5&amp;P=9829&amp;YEAR=2012"/>
    <hyperlink ref="K1292" r:id="rId18247" display="http://football6.myfantasyleague.com/2013/detailed?L=59380&amp;W=6&amp;P=9829&amp;YEAR=2012"/>
    <hyperlink ref="L1292" r:id="rId18248" display="http://football6.myfantasyleague.com/2013/detailed?L=59380&amp;W=7&amp;P=9829&amp;YEAR=2012"/>
    <hyperlink ref="M1292" r:id="rId18249" display="http://football6.myfantasyleague.com/2013/detailed?L=59380&amp;W=8&amp;P=9829&amp;YEAR=2012"/>
    <hyperlink ref="N1292" r:id="rId18250" display="http://football6.myfantasyleague.com/2013/detailed?L=59380&amp;W=9&amp;P=9829&amp;YEAR=2012"/>
    <hyperlink ref="O1292" r:id="rId18251" display="http://football6.myfantasyleague.com/2013/detailed?L=59380&amp;W=10&amp;P=9829&amp;YEAR=2012"/>
    <hyperlink ref="Q1292" r:id="rId18252" display="http://football6.myfantasyleague.com/2013/detailed?L=59380&amp;W=12&amp;P=9829&amp;YEAR=2012"/>
    <hyperlink ref="R1292" r:id="rId18253" display="http://football6.myfantasyleague.com/2013/detailed?L=59380&amp;W=13&amp;P=9829&amp;YEAR=2012"/>
    <hyperlink ref="S1292" r:id="rId18254" display="http://football6.myfantasyleague.com/2013/detailed?L=59380&amp;W=14&amp;P=9829&amp;YEAR=2012"/>
    <hyperlink ref="T1292" r:id="rId18255" display="http://football6.myfantasyleague.com/2013/detailed?L=59380&amp;W=15&amp;P=9829&amp;YEAR=2012"/>
    <hyperlink ref="U1292" r:id="rId18256" display="http://football6.myfantasyleague.com/2013/detailed?L=59380&amp;W=16&amp;P=9829&amp;YEAR=2012"/>
    <hyperlink ref="V1292" r:id="rId18257" display="http://football6.myfantasyleague.com/2013/detailed?L=59380&amp;W=17&amp;P=9829&amp;YEAR=2012"/>
    <hyperlink ref="W1292" r:id="rId18258" tooltip="Franchise home page" display="http://football6.myfantasyleague.com/2013/options?L=59380&amp;F=0011&amp;O=07"/>
    <hyperlink ref="C1293" r:id="rId18259" tooltip="Week 1: vs Bengals Sun 10:00 a.m. PT" display="http://football6.myfantasyleague.com/2013/player?L=59380&amp;P=10426"/>
    <hyperlink ref="D1293" r:id="rId18260" display="http://football6.myfantasyleague.com/2013/player?L=59380&amp;P=10426&amp;YEAR=2012"/>
    <hyperlink ref="F1293" r:id="rId18261" display="http://football6.myfantasyleague.com/2013/detailed?L=59380&amp;W=1&amp;P=10426&amp;YEAR=2012"/>
    <hyperlink ref="G1293" r:id="rId18262" display="http://football6.myfantasyleague.com/2013/detailed?L=59380&amp;W=2&amp;P=10426&amp;YEAR=2012"/>
    <hyperlink ref="H1293" r:id="rId18263" display="http://football6.myfantasyleague.com/2013/detailed?L=59380&amp;W=3&amp;P=10426&amp;YEAR=2012"/>
    <hyperlink ref="I1293" r:id="rId18264" display="http://football6.myfantasyleague.com/2013/detailed?L=59380&amp;W=4&amp;P=10426&amp;YEAR=2012"/>
    <hyperlink ref="J1293" r:id="rId18265" display="http://football6.myfantasyleague.com/2013/detailed?L=59380&amp;W=5&amp;P=10426&amp;YEAR=2012"/>
    <hyperlink ref="L1293" r:id="rId18266" display="http://football6.myfantasyleague.com/2013/detailed?L=59380&amp;W=7&amp;P=10426&amp;YEAR=2012"/>
    <hyperlink ref="M1293" r:id="rId18267" display="http://football6.myfantasyleague.com/2013/detailed?L=59380&amp;W=8&amp;P=10426&amp;YEAR=2012"/>
    <hyperlink ref="N1293" r:id="rId18268" display="http://football6.myfantasyleague.com/2013/detailed?L=59380&amp;W=9&amp;P=10426&amp;YEAR=2012"/>
    <hyperlink ref="O1293" r:id="rId18269" display="http://football6.myfantasyleague.com/2013/detailed?L=59380&amp;W=10&amp;P=10426&amp;YEAR=2012"/>
    <hyperlink ref="P1293" r:id="rId18270" display="http://football6.myfantasyleague.com/2013/detailed?L=59380&amp;W=11&amp;P=10426&amp;YEAR=2012"/>
    <hyperlink ref="Q1293" r:id="rId18271" display="http://football6.myfantasyleague.com/2013/detailed?L=59380&amp;W=12&amp;P=10426&amp;YEAR=2012"/>
    <hyperlink ref="R1293" r:id="rId18272" display="http://football6.myfantasyleague.com/2013/detailed?L=59380&amp;W=13&amp;P=10426&amp;YEAR=2012"/>
    <hyperlink ref="S1293" r:id="rId18273" display="http://football6.myfantasyleague.com/2013/detailed?L=59380&amp;W=14&amp;P=10426&amp;YEAR=2012"/>
    <hyperlink ref="T1293" r:id="rId18274" display="http://football6.myfantasyleague.com/2013/detailed?L=59380&amp;W=15&amp;P=10426&amp;YEAR=2012"/>
    <hyperlink ref="U1293" r:id="rId18275" display="http://football6.myfantasyleague.com/2013/detailed?L=59380&amp;W=16&amp;P=10426&amp;YEAR=2012"/>
    <hyperlink ref="V1293" r:id="rId18276" display="http://football6.myfantasyleague.com/2013/detailed?L=59380&amp;W=17&amp;P=10426&amp;YEAR=2012"/>
    <hyperlink ref="C1294" r:id="rId18277" tooltip="Week 1: vs Seahawks Sun 10:00 a.m. PT" display="http://football6.myfantasyleague.com/2013/player?L=59380&amp;P=10384"/>
    <hyperlink ref="D1294" r:id="rId18278" display="http://football6.myfantasyleague.com/2013/player?L=59380&amp;P=10384&amp;YEAR=2012"/>
    <hyperlink ref="F1294" r:id="rId18279" display="http://football6.myfantasyleague.com/2013/detailed?L=59380&amp;W=1&amp;P=10384&amp;YEAR=2012"/>
    <hyperlink ref="G1294" r:id="rId18280" display="http://football6.myfantasyleague.com/2013/detailed?L=59380&amp;W=2&amp;P=10384&amp;YEAR=2012"/>
    <hyperlink ref="H1294" r:id="rId18281" display="http://football6.myfantasyleague.com/2013/detailed?L=59380&amp;W=3&amp;P=10384&amp;YEAR=2012"/>
    <hyperlink ref="I1294" r:id="rId18282" display="http://football6.myfantasyleague.com/2013/detailed?L=59380&amp;W=4&amp;P=10384&amp;YEAR=2012"/>
    <hyperlink ref="J1294" r:id="rId18283" display="http://football6.myfantasyleague.com/2013/detailed?L=59380&amp;W=5&amp;P=10384&amp;YEAR=2012"/>
    <hyperlink ref="L1294" r:id="rId18284" display="http://football6.myfantasyleague.com/2013/detailed?L=59380&amp;W=7&amp;P=10384&amp;YEAR=2012"/>
    <hyperlink ref="M1294" r:id="rId18285" display="http://football6.myfantasyleague.com/2013/detailed?L=59380&amp;W=8&amp;P=10384&amp;YEAR=2012"/>
    <hyperlink ref="N1294" r:id="rId18286" display="http://football6.myfantasyleague.com/2013/detailed?L=59380&amp;W=9&amp;P=10384&amp;YEAR=2012"/>
    <hyperlink ref="O1294" r:id="rId18287" display="http://football6.myfantasyleague.com/2013/detailed?L=59380&amp;W=10&amp;P=10384&amp;YEAR=2012"/>
    <hyperlink ref="P1294" r:id="rId18288" display="http://football6.myfantasyleague.com/2013/detailed?L=59380&amp;W=11&amp;P=10384&amp;YEAR=2012"/>
    <hyperlink ref="Q1294" r:id="rId18289" display="http://football6.myfantasyleague.com/2013/detailed?L=59380&amp;W=12&amp;P=10384&amp;YEAR=2012"/>
    <hyperlink ref="R1294" r:id="rId18290" display="http://football6.myfantasyleague.com/2013/detailed?L=59380&amp;W=13&amp;P=10384&amp;YEAR=2012"/>
    <hyperlink ref="S1294" r:id="rId18291" display="http://football6.myfantasyleague.com/2013/detailed?L=59380&amp;W=14&amp;P=10384&amp;YEAR=2012"/>
    <hyperlink ref="T1294" r:id="rId18292" display="http://football6.myfantasyleague.com/2013/detailed?L=59380&amp;W=15&amp;P=10384&amp;YEAR=2012"/>
    <hyperlink ref="U1294" r:id="rId18293" display="http://football6.myfantasyleague.com/2013/detailed?L=59380&amp;W=16&amp;P=10384&amp;YEAR=2012"/>
    <hyperlink ref="V1294" r:id="rId18294" display="http://football6.myfantasyleague.com/2013/detailed?L=59380&amp;W=17&amp;P=10384&amp;YEAR=2012"/>
    <hyperlink ref="C1295" r:id="rId18295" tooltip="Week 1: vs Ravens Thu 5:30 p.m. PT" display="http://football6.myfantasyleague.com/2013/player?L=59380&amp;P=10372"/>
    <hyperlink ref="D1295" r:id="rId18296" display="http://football6.myfantasyleague.com/2013/player?L=59380&amp;P=10372&amp;YEAR=2012"/>
    <hyperlink ref="F1295" r:id="rId18297" display="http://football6.myfantasyleague.com/2013/detailed?L=59380&amp;W=1&amp;P=10372&amp;YEAR=2012"/>
    <hyperlink ref="G1295" r:id="rId18298" display="http://football6.myfantasyleague.com/2013/detailed?L=59380&amp;W=2&amp;P=10372&amp;YEAR=2012"/>
    <hyperlink ref="H1295" r:id="rId18299" display="http://football6.myfantasyleague.com/2013/detailed?L=59380&amp;W=3&amp;P=10372&amp;YEAR=2012"/>
    <hyperlink ref="I1295" r:id="rId18300" display="http://football6.myfantasyleague.com/2013/detailed?L=59380&amp;W=4&amp;P=10372&amp;YEAR=2012"/>
    <hyperlink ref="W1295" r:id="rId18301" tooltip="Franchise home page" display="http://football6.myfantasyleague.com/2013/options?L=59380&amp;F=0005&amp;O=07"/>
    <hyperlink ref="C1296" r:id="rId18302" tooltip="Week 1: vs Vikings Sun 10:00 a.m. PT" display="http://football6.myfantasyleague.com/2013/player?L=59380&amp;P=9544"/>
    <hyperlink ref="D1296" r:id="rId18303" display="http://football6.myfantasyleague.com/2013/player?L=59380&amp;P=9544&amp;YEAR=2012"/>
    <hyperlink ref="F1296" r:id="rId18304" display="http://football6.myfantasyleague.com/2013/detailed?L=59380&amp;W=1&amp;P=9544&amp;YEAR=2012"/>
    <hyperlink ref="G1296" r:id="rId18305" display="http://football6.myfantasyleague.com/2013/detailed?L=59380&amp;W=2&amp;P=9544&amp;YEAR=2012"/>
    <hyperlink ref="H1296" r:id="rId18306" display="http://football6.myfantasyleague.com/2013/detailed?L=59380&amp;W=3&amp;P=9544&amp;YEAR=2012"/>
    <hyperlink ref="I1296" r:id="rId18307" display="http://football6.myfantasyleague.com/2013/detailed?L=59380&amp;W=4&amp;P=9544&amp;YEAR=2012"/>
    <hyperlink ref="L1296" r:id="rId18308" display="http://football6.myfantasyleague.com/2013/detailed?L=59380&amp;W=7&amp;P=9544&amp;YEAR=2012"/>
    <hyperlink ref="M1296" r:id="rId18309" display="http://football6.myfantasyleague.com/2013/detailed?L=59380&amp;W=8&amp;P=9544&amp;YEAR=2012"/>
    <hyperlink ref="N1296" r:id="rId18310" display="http://football6.myfantasyleague.com/2013/detailed?L=59380&amp;W=9&amp;P=9544&amp;YEAR=2012"/>
    <hyperlink ref="O1296" r:id="rId18311" display="http://football6.myfantasyleague.com/2013/detailed?L=59380&amp;W=10&amp;P=9544&amp;YEAR=2012"/>
    <hyperlink ref="P1296" r:id="rId18312" display="http://football6.myfantasyleague.com/2013/detailed?L=59380&amp;W=11&amp;P=9544&amp;YEAR=2012"/>
    <hyperlink ref="Q1296" r:id="rId18313" display="http://football6.myfantasyleague.com/2013/detailed?L=59380&amp;W=12&amp;P=9544&amp;YEAR=2012"/>
    <hyperlink ref="R1296" r:id="rId18314" display="http://football6.myfantasyleague.com/2013/detailed?L=59380&amp;W=13&amp;P=9544&amp;YEAR=2012"/>
    <hyperlink ref="S1296" r:id="rId18315" display="http://football6.myfantasyleague.com/2013/detailed?L=59380&amp;W=14&amp;P=9544&amp;YEAR=2012"/>
    <hyperlink ref="T1296" r:id="rId18316" display="http://football6.myfantasyleague.com/2013/detailed?L=59380&amp;W=15&amp;P=9544&amp;YEAR=2012"/>
    <hyperlink ref="U1296" r:id="rId18317" display="http://football6.myfantasyleague.com/2013/detailed?L=59380&amp;W=16&amp;P=9544&amp;YEAR=2012"/>
    <hyperlink ref="V1296" r:id="rId18318" display="http://football6.myfantasyleague.com/2013/detailed?L=59380&amp;W=17&amp;P=9544&amp;YEAR=2012"/>
    <hyperlink ref="C1297" r:id="rId18319" tooltip="Week 1: vs Falcons Sun 10:00 a.m. PT" display="http://football6.myfantasyleague.com/2013/player?L=59380&amp;P=8931"/>
    <hyperlink ref="D1297" r:id="rId18320" display="http://football6.myfantasyleague.com/2013/player?L=59380&amp;P=8931&amp;YEAR=2012"/>
    <hyperlink ref="F1297" r:id="rId18321" display="http://football6.myfantasyleague.com/2013/detailed?L=59380&amp;W=1&amp;P=8931&amp;YEAR=2012"/>
    <hyperlink ref="G1297" r:id="rId18322" display="http://football6.myfantasyleague.com/2013/detailed?L=59380&amp;W=2&amp;P=8931&amp;YEAR=2012"/>
    <hyperlink ref="H1297" r:id="rId18323" display="http://football6.myfantasyleague.com/2013/detailed?L=59380&amp;W=3&amp;P=8931&amp;YEAR=2012"/>
    <hyperlink ref="I1297" r:id="rId18324" display="http://football6.myfantasyleague.com/2013/detailed?L=59380&amp;W=4&amp;P=8931&amp;YEAR=2012"/>
    <hyperlink ref="J1297" r:id="rId18325" display="http://football6.myfantasyleague.com/2013/detailed?L=59380&amp;W=5&amp;P=8931&amp;YEAR=2012"/>
    <hyperlink ref="L1297" r:id="rId18326" display="http://football6.myfantasyleague.com/2013/detailed?L=59380&amp;W=7&amp;P=8931&amp;YEAR=2012"/>
    <hyperlink ref="M1297" r:id="rId18327" display="http://football6.myfantasyleague.com/2013/detailed?L=59380&amp;W=8&amp;P=8931&amp;YEAR=2012"/>
    <hyperlink ref="N1297" r:id="rId18328" display="http://football6.myfantasyleague.com/2013/detailed?L=59380&amp;W=9&amp;P=8931&amp;YEAR=2012"/>
    <hyperlink ref="O1297" r:id="rId18329" display="http://football6.myfantasyleague.com/2013/detailed?L=59380&amp;W=10&amp;P=8931&amp;YEAR=2012"/>
    <hyperlink ref="P1297" r:id="rId18330" display="http://football6.myfantasyleague.com/2013/detailed?L=59380&amp;W=11&amp;P=8931&amp;YEAR=2012"/>
    <hyperlink ref="Q1297" r:id="rId18331" display="http://football6.myfantasyleague.com/2013/detailed?L=59380&amp;W=12&amp;P=8931&amp;YEAR=2012"/>
    <hyperlink ref="R1297" r:id="rId18332" display="http://football6.myfantasyleague.com/2013/detailed?L=59380&amp;W=13&amp;P=8931&amp;YEAR=2012"/>
    <hyperlink ref="S1297" r:id="rId18333" display="http://football6.myfantasyleague.com/2013/detailed?L=59380&amp;W=14&amp;P=8931&amp;YEAR=2012"/>
    <hyperlink ref="T1297" r:id="rId18334" display="http://football6.myfantasyleague.com/2013/detailed?L=59380&amp;W=15&amp;P=8931&amp;YEAR=2012"/>
    <hyperlink ref="U1297" r:id="rId18335" display="http://football6.myfantasyleague.com/2013/detailed?L=59380&amp;W=16&amp;P=8931&amp;YEAR=2012"/>
    <hyperlink ref="W1297" r:id="rId18336" tooltip="Franchise home page" display="http://football6.myfantasyleague.com/2013/options?L=59380&amp;F=0011&amp;O=07"/>
    <hyperlink ref="C1298" r:id="rId18337" tooltip="Week 1: at Bears Sun 10:00 a.m. PT" display="http://football6.myfantasyleague.com/2013/player?L=59380&amp;P=10757"/>
    <hyperlink ref="D1298" r:id="rId18338" display="http://football6.myfantasyleague.com/2013/player?L=59380&amp;P=10757&amp;YEAR=2012"/>
    <hyperlink ref="F1298" r:id="rId18339" display="http://football6.myfantasyleague.com/2013/detailed?L=59380&amp;W=1&amp;P=10757&amp;YEAR=2012"/>
    <hyperlink ref="G1298" r:id="rId18340" display="http://football6.myfantasyleague.com/2013/detailed?L=59380&amp;W=2&amp;P=10757&amp;YEAR=2012"/>
    <hyperlink ref="I1298" r:id="rId18341" display="http://football6.myfantasyleague.com/2013/detailed?L=59380&amp;W=4&amp;P=10757&amp;YEAR=2012"/>
    <hyperlink ref="C1299" r:id="rId18342" tooltip="Week 1: at Broncos Thu 5:30 p.m. PT" display="http://football6.myfantasyleague.com/2013/player?L=59380&amp;P=10840"/>
    <hyperlink ref="D1299" r:id="rId18343" display="http://football6.myfantasyleague.com/2013/player?L=59380&amp;P=10840&amp;YEAR=2012"/>
    <hyperlink ref="F1299" r:id="rId18344" display="http://football6.myfantasyleague.com/2013/detailed?L=59380&amp;W=1&amp;P=10840&amp;YEAR=2012"/>
    <hyperlink ref="G1299" r:id="rId18345" display="http://football6.myfantasyleague.com/2013/detailed?L=59380&amp;W=2&amp;P=10840&amp;YEAR=2012"/>
    <hyperlink ref="H1299" r:id="rId18346" display="http://football6.myfantasyleague.com/2013/detailed?L=59380&amp;W=3&amp;P=10840&amp;YEAR=2012"/>
    <hyperlink ref="I1299" r:id="rId18347" display="http://football6.myfantasyleague.com/2013/detailed?L=59380&amp;W=4&amp;P=10840&amp;YEAR=2012"/>
    <hyperlink ref="L1299" r:id="rId18348" display="http://football6.myfantasyleague.com/2013/detailed?L=59380&amp;W=7&amp;P=10840&amp;YEAR=2012"/>
    <hyperlink ref="N1299" r:id="rId18349" display="http://football6.myfantasyleague.com/2013/detailed?L=59380&amp;W=9&amp;P=10840&amp;YEAR=2012"/>
    <hyperlink ref="C1300" r:id="rId18350" tooltip="Week 1: at Broncos Thu 5:30 p.m. PT" display="http://football6.myfantasyleague.com/2013/player?L=59380&amp;P=10956"/>
    <hyperlink ref="D1300" r:id="rId18351" display="http://football6.myfantasyleague.com/2013/player?L=59380&amp;P=10956&amp;YEAR=2012"/>
    <hyperlink ref="F1300" r:id="rId18352" display="http://football6.myfantasyleague.com/2013/detailed?L=59380&amp;W=1&amp;P=10956&amp;YEAR=2012"/>
    <hyperlink ref="G1300" r:id="rId18353" display="http://football6.myfantasyleague.com/2013/detailed?L=59380&amp;W=2&amp;P=10956&amp;YEAR=2012"/>
    <hyperlink ref="H1300" r:id="rId18354" display="http://football6.myfantasyleague.com/2013/detailed?L=59380&amp;W=3&amp;P=10956&amp;YEAR=2012"/>
    <hyperlink ref="I1300" r:id="rId18355" display="http://football6.myfantasyleague.com/2013/detailed?L=59380&amp;W=4&amp;P=10956&amp;YEAR=2012"/>
    <hyperlink ref="J1300" r:id="rId18356" display="http://football6.myfantasyleague.com/2013/detailed?L=59380&amp;W=5&amp;P=10956&amp;YEAR=2012"/>
    <hyperlink ref="V1300" r:id="rId18357" display="http://football6.myfantasyleague.com/2013/detailed?L=59380&amp;W=17&amp;P=10956&amp;YEAR=2012"/>
    <hyperlink ref="C1301" r:id="rId18358" tooltip="Week 1: at Steelers Sun 10:00 a.m. PT" display="http://football6.myfantasyleague.com/2013/player?L=59380&amp;P=10852"/>
    <hyperlink ref="D1301" r:id="rId18359" display="http://football6.myfantasyleague.com/2013/player?L=59380&amp;P=10852&amp;YEAR=2012"/>
    <hyperlink ref="F1301" r:id="rId18360" display="http://football6.myfantasyleague.com/2013/detailed?L=59380&amp;W=1&amp;P=10852&amp;YEAR=2012"/>
    <hyperlink ref="G1301" r:id="rId18361" display="http://football6.myfantasyleague.com/2013/detailed?L=59380&amp;W=2&amp;P=10852&amp;YEAR=2012"/>
    <hyperlink ref="H1301" r:id="rId18362" display="http://football6.myfantasyleague.com/2013/detailed?L=59380&amp;W=3&amp;P=10852&amp;YEAR=2012"/>
    <hyperlink ref="I1301" r:id="rId18363" display="http://football6.myfantasyleague.com/2013/detailed?L=59380&amp;W=4&amp;P=10852&amp;YEAR=2012"/>
    <hyperlink ref="J1301" r:id="rId18364" display="http://football6.myfantasyleague.com/2013/detailed?L=59380&amp;W=5&amp;P=10852&amp;YEAR=2012"/>
    <hyperlink ref="K1301" r:id="rId18365" display="http://football6.myfantasyleague.com/2013/detailed?L=59380&amp;W=6&amp;P=10852&amp;YEAR=2012"/>
    <hyperlink ref="L1301" r:id="rId18366" display="http://football6.myfantasyleague.com/2013/detailed?L=59380&amp;W=7&amp;P=10852&amp;YEAR=2012"/>
    <hyperlink ref="M1301" r:id="rId18367" display="http://football6.myfantasyleague.com/2013/detailed?L=59380&amp;W=8&amp;P=10852&amp;YEAR=2012"/>
    <hyperlink ref="N1301" r:id="rId18368" display="http://football6.myfantasyleague.com/2013/detailed?L=59380&amp;W=9&amp;P=10852&amp;YEAR=2012"/>
    <hyperlink ref="O1301" r:id="rId18369" display="http://football6.myfantasyleague.com/2013/detailed?L=59380&amp;W=10&amp;P=10852&amp;YEAR=2012"/>
    <hyperlink ref="Q1301" r:id="rId18370" display="http://football6.myfantasyleague.com/2013/detailed?L=59380&amp;W=12&amp;P=10852&amp;YEAR=2012"/>
    <hyperlink ref="R1301" r:id="rId18371" display="http://football6.myfantasyleague.com/2013/detailed?L=59380&amp;W=13&amp;P=10852&amp;YEAR=2012"/>
    <hyperlink ref="S1301" r:id="rId18372" display="http://football6.myfantasyleague.com/2013/detailed?L=59380&amp;W=14&amp;P=10852&amp;YEAR=2012"/>
    <hyperlink ref="T1301" r:id="rId18373" display="http://football6.myfantasyleague.com/2013/detailed?L=59380&amp;W=15&amp;P=10852&amp;YEAR=2012"/>
    <hyperlink ref="U1301" r:id="rId18374" display="http://football6.myfantasyleague.com/2013/detailed?L=59380&amp;W=16&amp;P=10852&amp;YEAR=2012"/>
    <hyperlink ref="V1301" r:id="rId18375" display="http://football6.myfantasyleague.com/2013/detailed?L=59380&amp;W=17&amp;P=10852&amp;YEAR=2012"/>
    <hyperlink ref="C1302" r:id="rId18376" tooltip="Week 1: at Redskins Mon 4:10 p.m. PT" display="http://football6.myfantasyleague.com/2013/player?L=59380&amp;P=10675"/>
    <hyperlink ref="D1302" r:id="rId18377" display="http://football6.myfantasyleague.com/2013/player?L=59380&amp;P=10675&amp;YEAR=2012"/>
    <hyperlink ref="F1302" r:id="rId18378" display="http://football6.myfantasyleague.com/2013/detailed?L=59380&amp;W=1&amp;P=10675&amp;YEAR=2012"/>
    <hyperlink ref="G1302" r:id="rId18379" display="http://football6.myfantasyleague.com/2013/detailed?L=59380&amp;W=2&amp;P=10675&amp;YEAR=2012"/>
    <hyperlink ref="H1302" r:id="rId18380" display="http://football6.myfantasyleague.com/2013/detailed?L=59380&amp;W=3&amp;P=10675&amp;YEAR=2012"/>
    <hyperlink ref="I1302" r:id="rId18381" display="http://football6.myfantasyleague.com/2013/detailed?L=59380&amp;W=4&amp;P=10675&amp;YEAR=2012"/>
    <hyperlink ref="J1302" r:id="rId18382" display="http://football6.myfantasyleague.com/2013/detailed?L=59380&amp;W=5&amp;P=10675&amp;YEAR=2012"/>
    <hyperlink ref="K1302" r:id="rId18383" display="http://football6.myfantasyleague.com/2013/detailed?L=59380&amp;W=6&amp;P=10675&amp;YEAR=2012"/>
    <hyperlink ref="M1302" r:id="rId18384" display="http://football6.myfantasyleague.com/2013/detailed?L=59380&amp;W=8&amp;P=10675&amp;YEAR=2012"/>
    <hyperlink ref="N1302" r:id="rId18385" display="http://football6.myfantasyleague.com/2013/detailed?L=59380&amp;W=9&amp;P=10675&amp;YEAR=2012"/>
    <hyperlink ref="O1302" r:id="rId18386" display="http://football6.myfantasyleague.com/2013/detailed?L=59380&amp;W=10&amp;P=10675&amp;YEAR=2012"/>
    <hyperlink ref="P1302" r:id="rId18387" display="http://football6.myfantasyleague.com/2013/detailed?L=59380&amp;W=11&amp;P=10675&amp;YEAR=2012"/>
    <hyperlink ref="Q1302" r:id="rId18388" display="http://football6.myfantasyleague.com/2013/detailed?L=59380&amp;W=12&amp;P=10675&amp;YEAR=2012"/>
    <hyperlink ref="R1302" r:id="rId18389" display="http://football6.myfantasyleague.com/2013/detailed?L=59380&amp;W=13&amp;P=10675&amp;YEAR=2012"/>
    <hyperlink ref="S1302" r:id="rId18390" display="http://football6.myfantasyleague.com/2013/detailed?L=59380&amp;W=14&amp;P=10675&amp;YEAR=2012"/>
    <hyperlink ref="T1302" r:id="rId18391" display="http://football6.myfantasyleague.com/2013/detailed?L=59380&amp;W=15&amp;P=10675&amp;YEAR=2012"/>
    <hyperlink ref="U1302" r:id="rId18392" display="http://football6.myfantasyleague.com/2013/detailed?L=59380&amp;W=16&amp;P=10675&amp;YEAR=2012"/>
    <hyperlink ref="V1302" r:id="rId18393" display="http://football6.myfantasyleague.com/2013/detailed?L=59380&amp;W=17&amp;P=10675&amp;YEAR=2012"/>
    <hyperlink ref="C1303" r:id="rId18394" tooltip="Week 1: at Panthers Sun 10:00 a.m. PT" display="http://football6.myfantasyleague.com/2013/player?L=59380&amp;P=9932"/>
    <hyperlink ref="D1303" r:id="rId18395" display="http://football6.myfantasyleague.com/2013/player?L=59380&amp;P=9932&amp;YEAR=2012"/>
    <hyperlink ref="R1303" r:id="rId18396" display="http://football6.myfantasyleague.com/2013/detailed?L=59380&amp;W=13&amp;P=9932&amp;YEAR=2012"/>
    <hyperlink ref="S1303" r:id="rId18397" display="http://football6.myfantasyleague.com/2013/detailed?L=59380&amp;W=14&amp;P=9932&amp;YEAR=2012"/>
    <hyperlink ref="C1304" r:id="rId18398" tooltip="Week 1: vs Bengals Sun 10:00 a.m. PT" display="http://football6.myfantasyleague.com/2013/player?L=59380&amp;P=6963"/>
    <hyperlink ref="D1304" r:id="rId18399" display="http://football6.myfantasyleague.com/2013/player?L=59380&amp;P=6963&amp;YEAR=2012"/>
    <hyperlink ref="F1304" r:id="rId18400" display="http://football6.myfantasyleague.com/2013/detailed?L=59380&amp;W=1&amp;P=6963&amp;YEAR=2012"/>
    <hyperlink ref="G1304" r:id="rId18401" display="http://football6.myfantasyleague.com/2013/detailed?L=59380&amp;W=2&amp;P=6963&amp;YEAR=2012"/>
    <hyperlink ref="H1304" r:id="rId18402" display="http://football6.myfantasyleague.com/2013/detailed?L=59380&amp;W=3&amp;P=6963&amp;YEAR=2012"/>
    <hyperlink ref="I1304" r:id="rId18403" display="http://football6.myfantasyleague.com/2013/detailed?L=59380&amp;W=4&amp;P=6963&amp;YEAR=2012"/>
    <hyperlink ref="J1304" r:id="rId18404" display="http://football6.myfantasyleague.com/2013/detailed?L=59380&amp;W=5&amp;P=6963&amp;YEAR=2012"/>
    <hyperlink ref="L1304" r:id="rId18405" display="http://football6.myfantasyleague.com/2013/detailed?L=59380&amp;W=7&amp;P=6963&amp;YEAR=2012"/>
    <hyperlink ref="M1304" r:id="rId18406" display="http://football6.myfantasyleague.com/2013/detailed?L=59380&amp;W=8&amp;P=6963&amp;YEAR=2012"/>
    <hyperlink ref="N1304" r:id="rId18407" display="http://football6.myfantasyleague.com/2013/detailed?L=59380&amp;W=9&amp;P=6963&amp;YEAR=2012"/>
    <hyperlink ref="O1304" r:id="rId18408" display="http://football6.myfantasyleague.com/2013/detailed?L=59380&amp;W=10&amp;P=6963&amp;YEAR=2012"/>
    <hyperlink ref="P1304" r:id="rId18409" display="http://football6.myfantasyleague.com/2013/detailed?L=59380&amp;W=11&amp;P=6963&amp;YEAR=2012"/>
    <hyperlink ref="Q1304" r:id="rId18410" display="http://football6.myfantasyleague.com/2013/detailed?L=59380&amp;W=12&amp;P=6963&amp;YEAR=2012"/>
    <hyperlink ref="R1304" r:id="rId18411" display="http://football6.myfantasyleague.com/2013/detailed?L=59380&amp;W=13&amp;P=6963&amp;YEAR=2012"/>
    <hyperlink ref="S1304" r:id="rId18412" display="http://football6.myfantasyleague.com/2013/detailed?L=59380&amp;W=14&amp;P=6963&amp;YEAR=2012"/>
    <hyperlink ref="T1304" r:id="rId18413" display="http://football6.myfantasyleague.com/2013/detailed?L=59380&amp;W=15&amp;P=6963&amp;YEAR=2012"/>
    <hyperlink ref="U1304" r:id="rId18414" display="http://football6.myfantasyleague.com/2013/detailed?L=59380&amp;W=16&amp;P=6963&amp;YEAR=2012"/>
    <hyperlink ref="V1304" r:id="rId18415" display="http://football6.myfantasyleague.com/2013/detailed?L=59380&amp;W=17&amp;P=6963&amp;YEAR=2012"/>
    <hyperlink ref="W1304" r:id="rId18416" tooltip="Franchise home page" display="http://football6.myfantasyleague.com/2013/options?L=59380&amp;F=0003&amp;O=07"/>
    <hyperlink ref="C1305" r:id="rId18417" tooltip="Week 1: vs Titans Sun 10:00 a.m. PT" display="http://football6.myfantasyleague.com/2013/player?L=59380&amp;P=8684"/>
    <hyperlink ref="D1305" r:id="rId18418" display="http://football6.myfantasyleague.com/2013/player?L=59380&amp;P=8684&amp;YEAR=2012"/>
    <hyperlink ref="F1305" r:id="rId18419" display="http://football6.myfantasyleague.com/2013/detailed?L=59380&amp;W=1&amp;P=8684&amp;YEAR=2012"/>
    <hyperlink ref="G1305" r:id="rId18420" display="http://football6.myfantasyleague.com/2013/detailed?L=59380&amp;W=2&amp;P=8684&amp;YEAR=2012"/>
    <hyperlink ref="H1305" r:id="rId18421" display="http://football6.myfantasyleague.com/2013/detailed?L=59380&amp;W=3&amp;P=8684&amp;YEAR=2012"/>
    <hyperlink ref="J1305" r:id="rId18422" display="http://football6.myfantasyleague.com/2013/detailed?L=59380&amp;W=5&amp;P=8684&amp;YEAR=2012"/>
    <hyperlink ref="K1305" r:id="rId18423" display="http://football6.myfantasyleague.com/2013/detailed?L=59380&amp;W=6&amp;P=8684&amp;YEAR=2012"/>
    <hyperlink ref="L1305" r:id="rId18424" display="http://football6.myfantasyleague.com/2013/detailed?L=59380&amp;W=7&amp;P=8684&amp;YEAR=2012"/>
    <hyperlink ref="M1305" r:id="rId18425" display="http://football6.myfantasyleague.com/2013/detailed?L=59380&amp;W=8&amp;P=8684&amp;YEAR=2012"/>
    <hyperlink ref="N1305" r:id="rId18426" display="http://football6.myfantasyleague.com/2013/detailed?L=59380&amp;W=9&amp;P=8684&amp;YEAR=2012"/>
    <hyperlink ref="O1305" r:id="rId18427" display="http://football6.myfantasyleague.com/2013/detailed?L=59380&amp;W=10&amp;P=8684&amp;YEAR=2012"/>
    <hyperlink ref="P1305" r:id="rId18428" display="http://football6.myfantasyleague.com/2013/detailed?L=59380&amp;W=11&amp;P=8684&amp;YEAR=2012"/>
    <hyperlink ref="Q1305" r:id="rId18429" display="http://football6.myfantasyleague.com/2013/detailed?L=59380&amp;W=12&amp;P=8684&amp;YEAR=2012"/>
    <hyperlink ref="R1305" r:id="rId18430" display="http://football6.myfantasyleague.com/2013/detailed?L=59380&amp;W=13&amp;P=8684&amp;YEAR=2012"/>
    <hyperlink ref="S1305" r:id="rId18431" display="http://football6.myfantasyleague.com/2013/detailed?L=59380&amp;W=14&amp;P=8684&amp;YEAR=2012"/>
    <hyperlink ref="T1305" r:id="rId18432" display="http://football6.myfantasyleague.com/2013/detailed?L=59380&amp;W=15&amp;P=8684&amp;YEAR=2012"/>
    <hyperlink ref="U1305" r:id="rId18433" display="http://football6.myfantasyleague.com/2013/detailed?L=59380&amp;W=16&amp;P=8684&amp;YEAR=2012"/>
    <hyperlink ref="V1305" r:id="rId18434" display="http://football6.myfantasyleague.com/2013/detailed?L=59380&amp;W=17&amp;P=8684&amp;YEAR=2012"/>
    <hyperlink ref="W1305" r:id="rId18435" tooltip="Franchise home page" display="http://football6.myfantasyleague.com/2013/options?L=59380&amp;F=0004&amp;O=07"/>
    <hyperlink ref="C1306" r:id="rId18436" tooltip="Week 1: vs Chiefs Sun 10:00 a.m. PT" display="http://football6.myfantasyleague.com/2013/player?L=59380&amp;P=10301"/>
    <hyperlink ref="D1306" r:id="rId18437" display="http://football6.myfantasyleague.com/2013/player?L=59380&amp;P=10301&amp;YEAR=2012"/>
    <hyperlink ref="S1306" r:id="rId18438" display="http://football6.myfantasyleague.com/2013/detailed?L=59380&amp;W=14&amp;P=10301&amp;YEAR=2012"/>
    <hyperlink ref="C1307" r:id="rId18439" tooltip="Week 1: Bye" display="http://football6.myfantasyleague.com/2013/player?L=59380&amp;P=8859"/>
    <hyperlink ref="D1307" r:id="rId18440" display="http://football6.myfantasyleague.com/2013/player?L=59380&amp;P=8859&amp;YEAR=2012"/>
    <hyperlink ref="F1307" r:id="rId18441" display="http://football6.myfantasyleague.com/2013/detailed?L=59380&amp;W=1&amp;P=8859&amp;YEAR=2012"/>
    <hyperlink ref="J1307" r:id="rId18442" display="http://football6.myfantasyleague.com/2013/detailed?L=59380&amp;W=5&amp;P=8859&amp;YEAR=2012"/>
    <hyperlink ref="S1307" r:id="rId18443" display="http://football6.myfantasyleague.com/2013/detailed?L=59380&amp;W=14&amp;P=8859&amp;YEAR=2012"/>
    <hyperlink ref="C1308" r:id="rId18444" tooltip="Week 1: vs Seahawks Sun 10:00 a.m. PT" display="http://football6.myfantasyleague.com/2013/player?L=59380&amp;P=9315"/>
    <hyperlink ref="D1308" r:id="rId18445" display="http://football6.myfantasyleague.com/2013/player?L=59380&amp;P=9315&amp;YEAR=2012"/>
    <hyperlink ref="F1308" r:id="rId18446" display="http://football6.myfantasyleague.com/2013/detailed?L=59380&amp;W=1&amp;P=9315&amp;YEAR=2012"/>
    <hyperlink ref="G1308" r:id="rId18447" display="http://football6.myfantasyleague.com/2013/detailed?L=59380&amp;W=2&amp;P=9315&amp;YEAR=2012"/>
    <hyperlink ref="H1308" r:id="rId18448" display="http://football6.myfantasyleague.com/2013/detailed?L=59380&amp;W=3&amp;P=9315&amp;YEAR=2012"/>
    <hyperlink ref="I1308" r:id="rId18449" display="http://football6.myfantasyleague.com/2013/detailed?L=59380&amp;W=4&amp;P=9315&amp;YEAR=2012"/>
    <hyperlink ref="J1308" r:id="rId18450" display="http://football6.myfantasyleague.com/2013/detailed?L=59380&amp;W=5&amp;P=9315&amp;YEAR=2012"/>
    <hyperlink ref="L1308" r:id="rId18451" display="http://football6.myfantasyleague.com/2013/detailed?L=59380&amp;W=7&amp;P=9315&amp;YEAR=2012"/>
    <hyperlink ref="M1308" r:id="rId18452" display="http://football6.myfantasyleague.com/2013/detailed?L=59380&amp;W=8&amp;P=9315&amp;YEAR=2012"/>
    <hyperlink ref="N1308" r:id="rId18453" display="http://football6.myfantasyleague.com/2013/detailed?L=59380&amp;W=9&amp;P=9315&amp;YEAR=2012"/>
    <hyperlink ref="O1308" r:id="rId18454" display="http://football6.myfantasyleague.com/2013/detailed?L=59380&amp;W=10&amp;P=9315&amp;YEAR=2012"/>
    <hyperlink ref="P1308" r:id="rId18455" display="http://football6.myfantasyleague.com/2013/detailed?L=59380&amp;W=11&amp;P=9315&amp;YEAR=2012"/>
    <hyperlink ref="Q1308" r:id="rId18456" display="http://football6.myfantasyleague.com/2013/detailed?L=59380&amp;W=12&amp;P=9315&amp;YEAR=2012"/>
    <hyperlink ref="R1308" r:id="rId18457" display="http://football6.myfantasyleague.com/2013/detailed?L=59380&amp;W=13&amp;P=9315&amp;YEAR=2012"/>
    <hyperlink ref="S1308" r:id="rId18458" display="http://football6.myfantasyleague.com/2013/detailed?L=59380&amp;W=14&amp;P=9315&amp;YEAR=2012"/>
    <hyperlink ref="T1308" r:id="rId18459" display="http://football6.myfantasyleague.com/2013/detailed?L=59380&amp;W=15&amp;P=9315&amp;YEAR=2012"/>
    <hyperlink ref="U1308" r:id="rId18460" display="http://football6.myfantasyleague.com/2013/detailed?L=59380&amp;W=16&amp;P=9315&amp;YEAR=2012"/>
    <hyperlink ref="V1308" r:id="rId18461" display="http://football6.myfantasyleague.com/2013/detailed?L=59380&amp;W=17&amp;P=9315&amp;YEAR=2012"/>
    <hyperlink ref="C1309" r:id="rId18462" tooltip="Week 1: vs Raiders Sun 10:00 a.m. PT" display="http://football6.myfantasyleague.com/2013/player?L=59380&amp;P=9567"/>
    <hyperlink ref="D1309" r:id="rId18463" display="http://football6.myfantasyleague.com/2013/player?L=59380&amp;P=9567&amp;YEAR=2012"/>
    <hyperlink ref="G1309" r:id="rId18464" display="http://football6.myfantasyleague.com/2013/detailed?L=59380&amp;W=2&amp;P=9567&amp;YEAR=2012"/>
    <hyperlink ref="H1309" r:id="rId18465" display="http://football6.myfantasyleague.com/2013/detailed?L=59380&amp;W=3&amp;P=9567&amp;YEAR=2012"/>
    <hyperlink ref="I1309" r:id="rId18466" display="http://football6.myfantasyleague.com/2013/detailed?L=59380&amp;W=4&amp;P=9567&amp;YEAR=2012"/>
    <hyperlink ref="J1309" r:id="rId18467" display="http://football6.myfantasyleague.com/2013/detailed?L=59380&amp;W=5&amp;P=9567&amp;YEAR=2012"/>
    <hyperlink ref="K1309" r:id="rId18468" display="http://football6.myfantasyleague.com/2013/detailed?L=59380&amp;W=6&amp;P=9567&amp;YEAR=2012"/>
    <hyperlink ref="P1309" r:id="rId18469" display="http://football6.myfantasyleague.com/2013/detailed?L=59380&amp;W=11&amp;P=9567&amp;YEAR=2012"/>
    <hyperlink ref="Q1309" r:id="rId18470" display="http://football6.myfantasyleague.com/2013/detailed?L=59380&amp;W=12&amp;P=9567&amp;YEAR=2012"/>
    <hyperlink ref="R1309" r:id="rId18471" display="http://football6.myfantasyleague.com/2013/detailed?L=59380&amp;W=13&amp;P=9567&amp;YEAR=2012"/>
    <hyperlink ref="S1309" r:id="rId18472" display="http://football6.myfantasyleague.com/2013/detailed?L=59380&amp;W=14&amp;P=9567&amp;YEAR=2012"/>
    <hyperlink ref="T1309" r:id="rId18473" display="http://football6.myfantasyleague.com/2013/detailed?L=59380&amp;W=15&amp;P=9567&amp;YEAR=2012"/>
    <hyperlink ref="U1309" r:id="rId18474" display="http://football6.myfantasyleague.com/2013/detailed?L=59380&amp;W=16&amp;P=9567&amp;YEAR=2012"/>
    <hyperlink ref="V1309" r:id="rId18475" display="http://football6.myfantasyleague.com/2013/detailed?L=59380&amp;W=17&amp;P=9567&amp;YEAR=2012"/>
    <hyperlink ref="C1310" r:id="rId18476" tooltip="Week 1: Bye" display="http://football6.myfantasyleague.com/2013/player?L=59380&amp;P=8494"/>
    <hyperlink ref="D1310" r:id="rId18477" display="http://football6.myfantasyleague.com/2013/player?L=59380&amp;P=8494&amp;YEAR=2012"/>
    <hyperlink ref="F1310" r:id="rId18478" display="http://football6.myfantasyleague.com/2013/detailed?L=59380&amp;W=1&amp;P=8494&amp;YEAR=2012"/>
    <hyperlink ref="G1310" r:id="rId18479" display="http://football6.myfantasyleague.com/2013/detailed?L=59380&amp;W=2&amp;P=8494&amp;YEAR=2012"/>
    <hyperlink ref="H1310" r:id="rId18480" display="http://football6.myfantasyleague.com/2013/detailed?L=59380&amp;W=3&amp;P=8494&amp;YEAR=2012"/>
    <hyperlink ref="I1310" r:id="rId18481" display="http://football6.myfantasyleague.com/2013/detailed?L=59380&amp;W=4&amp;P=8494&amp;YEAR=2012"/>
    <hyperlink ref="K1310" r:id="rId18482" display="http://football6.myfantasyleague.com/2013/detailed?L=59380&amp;W=6&amp;P=8494&amp;YEAR=2012"/>
    <hyperlink ref="L1310" r:id="rId18483" display="http://football6.myfantasyleague.com/2013/detailed?L=59380&amp;W=7&amp;P=8494&amp;YEAR=2012"/>
    <hyperlink ref="M1310" r:id="rId18484" display="http://football6.myfantasyleague.com/2013/detailed?L=59380&amp;W=8&amp;P=8494&amp;YEAR=2012"/>
    <hyperlink ref="N1310" r:id="rId18485" display="http://football6.myfantasyleague.com/2013/detailed?L=59380&amp;W=9&amp;P=8494&amp;YEAR=2012"/>
    <hyperlink ref="O1310" r:id="rId18486" display="http://football6.myfantasyleague.com/2013/detailed?L=59380&amp;W=10&amp;P=8494&amp;YEAR=2012"/>
    <hyperlink ref="P1310" r:id="rId18487" display="http://football6.myfantasyleague.com/2013/detailed?L=59380&amp;W=11&amp;P=8494&amp;YEAR=2012"/>
    <hyperlink ref="Q1310" r:id="rId18488" display="http://football6.myfantasyleague.com/2013/detailed?L=59380&amp;W=12&amp;P=8494&amp;YEAR=2012"/>
    <hyperlink ref="R1310" r:id="rId18489" display="http://football6.myfantasyleague.com/2013/detailed?L=59380&amp;W=13&amp;P=8494&amp;YEAR=2012"/>
    <hyperlink ref="S1310" r:id="rId18490" display="http://football6.myfantasyleague.com/2013/detailed?L=59380&amp;W=14&amp;P=8494&amp;YEAR=2012"/>
    <hyperlink ref="T1310" r:id="rId18491" display="http://football6.myfantasyleague.com/2013/detailed?L=59380&amp;W=15&amp;P=8494&amp;YEAR=2012"/>
    <hyperlink ref="V1310" r:id="rId18492" display="http://football6.myfantasyleague.com/2013/detailed?L=59380&amp;W=17&amp;P=8494&amp;YEAR=2012"/>
    <hyperlink ref="C1311" r:id="rId18493" tooltip="Week 1: at Cowboys Sun 5:30 p.m. PT" display="http://football6.myfantasyleague.com/2013/player?L=59380&amp;P=9187"/>
    <hyperlink ref="D1311" r:id="rId18494" display="http://football6.myfantasyleague.com/2013/player?L=59380&amp;P=9187&amp;YEAR=2012"/>
    <hyperlink ref="T1311" r:id="rId18495" display="http://football6.myfantasyleague.com/2013/detailed?L=59380&amp;W=15&amp;P=9187&amp;YEAR=2012"/>
    <hyperlink ref="U1311" r:id="rId18496" display="http://football6.myfantasyleague.com/2013/detailed?L=59380&amp;W=16&amp;P=9187&amp;YEAR=2012"/>
    <hyperlink ref="C1312" r:id="rId18497" tooltip="Week 1: at Jaguars Sun 10:00 a.m. PT" display="http://football6.myfantasyleague.com/2013/player?L=59380&amp;P=10104"/>
    <hyperlink ref="D1312" r:id="rId18498" display="http://football6.myfantasyleague.com/2013/player?L=59380&amp;P=10104&amp;YEAR=2012"/>
    <hyperlink ref="J1312" r:id="rId18499" display="http://football6.myfantasyleague.com/2013/detailed?L=59380&amp;W=5&amp;P=10104&amp;YEAR=2012"/>
    <hyperlink ref="K1312" r:id="rId18500" display="http://football6.myfantasyleague.com/2013/detailed?L=59380&amp;W=6&amp;P=10104&amp;YEAR=2012"/>
    <hyperlink ref="M1312" r:id="rId18501" display="http://football6.myfantasyleague.com/2013/detailed?L=59380&amp;W=8&amp;P=10104&amp;YEAR=2012"/>
    <hyperlink ref="N1312" r:id="rId18502" display="http://football6.myfantasyleague.com/2013/detailed?L=59380&amp;W=9&amp;P=10104&amp;YEAR=2012"/>
    <hyperlink ref="O1312" r:id="rId18503" display="http://football6.myfantasyleague.com/2013/detailed?L=59380&amp;W=10&amp;P=10104&amp;YEAR=2012"/>
    <hyperlink ref="P1312" r:id="rId18504" display="http://football6.myfantasyleague.com/2013/detailed?L=59380&amp;W=11&amp;P=10104&amp;YEAR=2012"/>
    <hyperlink ref="Q1312" r:id="rId18505" display="http://football6.myfantasyleague.com/2013/detailed?L=59380&amp;W=12&amp;P=10104&amp;YEAR=2012"/>
    <hyperlink ref="R1312" r:id="rId18506" display="http://football6.myfantasyleague.com/2013/detailed?L=59380&amp;W=13&amp;P=10104&amp;YEAR=2012"/>
    <hyperlink ref="S1312" r:id="rId18507" display="http://football6.myfantasyleague.com/2013/detailed?L=59380&amp;W=14&amp;P=10104&amp;YEAR=2012"/>
    <hyperlink ref="T1312" r:id="rId18508" display="http://football6.myfantasyleague.com/2013/detailed?L=59380&amp;W=15&amp;P=10104&amp;YEAR=2012"/>
    <hyperlink ref="V1312" r:id="rId18509" display="http://football6.myfantasyleague.com/2013/detailed?L=59380&amp;W=17&amp;P=10104&amp;YEAR=2012"/>
    <hyperlink ref="C1313" r:id="rId18510" tooltip="Week 1: Bye" display="http://football6.myfantasyleague.com/2013/player?L=59380&amp;P=10062"/>
    <hyperlink ref="D1313" r:id="rId18511" display="http://football6.myfantasyleague.com/2013/player?L=59380&amp;P=10062&amp;YEAR=2012"/>
    <hyperlink ref="F1313" r:id="rId18512" display="http://football6.myfantasyleague.com/2013/detailed?L=59380&amp;W=1&amp;P=10062&amp;YEAR=2012"/>
    <hyperlink ref="M1313" r:id="rId18513" display="http://football6.myfantasyleague.com/2013/detailed?L=59380&amp;W=8&amp;P=10062&amp;YEAR=2012"/>
    <hyperlink ref="N1313" r:id="rId18514" display="http://football6.myfantasyleague.com/2013/detailed?L=59380&amp;W=9&amp;P=10062&amp;YEAR=2012"/>
    <hyperlink ref="T1313" r:id="rId18515" display="http://football6.myfantasyleague.com/2013/detailed?L=59380&amp;W=15&amp;P=10062&amp;YEAR=2012"/>
    <hyperlink ref="U1313" r:id="rId18516" display="http://football6.myfantasyleague.com/2013/detailed?L=59380&amp;W=16&amp;P=10062&amp;YEAR=2012"/>
    <hyperlink ref="V1313" r:id="rId18517" display="http://football6.myfantasyleague.com/2013/detailed?L=59380&amp;W=17&amp;P=10062&amp;YEAR=2012"/>
    <hyperlink ref="C1314" r:id="rId18518" tooltip="Week 1: at Cowboys Sun 5:30 p.m. PT" display="http://football6.myfantasyleague.com/2013/player?L=59380&amp;P=9981"/>
    <hyperlink ref="D1314" r:id="rId18519" display="http://football6.myfantasyleague.com/2013/player?L=59380&amp;P=9981&amp;YEAR=2012"/>
    <hyperlink ref="F1314" r:id="rId18520" display="http://football6.myfantasyleague.com/2013/detailed?L=59380&amp;W=1&amp;P=9981&amp;YEAR=2012"/>
    <hyperlink ref="G1314" r:id="rId18521" display="http://football6.myfantasyleague.com/2013/detailed?L=59380&amp;W=2&amp;P=9981&amp;YEAR=2012"/>
    <hyperlink ref="H1314" r:id="rId18522" display="http://football6.myfantasyleague.com/2013/detailed?L=59380&amp;W=3&amp;P=9981&amp;YEAR=2012"/>
    <hyperlink ref="I1314" r:id="rId18523" display="http://football6.myfantasyleague.com/2013/detailed?L=59380&amp;W=4&amp;P=9981&amp;YEAR=2012"/>
    <hyperlink ref="J1314" r:id="rId18524" display="http://football6.myfantasyleague.com/2013/detailed?L=59380&amp;W=5&amp;P=9981&amp;YEAR=2012"/>
    <hyperlink ref="K1314" r:id="rId18525" display="http://football6.myfantasyleague.com/2013/detailed?L=59380&amp;W=6&amp;P=9981&amp;YEAR=2012"/>
    <hyperlink ref="L1314" r:id="rId18526" display="http://football6.myfantasyleague.com/2013/detailed?L=59380&amp;W=7&amp;P=9981&amp;YEAR=2012"/>
    <hyperlink ref="M1314" r:id="rId18527" display="http://football6.myfantasyleague.com/2013/detailed?L=59380&amp;W=8&amp;P=9981&amp;YEAR=2012"/>
    <hyperlink ref="N1314" r:id="rId18528" display="http://football6.myfantasyleague.com/2013/detailed?L=59380&amp;W=9&amp;P=9981&amp;YEAR=2012"/>
    <hyperlink ref="O1314" r:id="rId18529" display="http://football6.myfantasyleague.com/2013/detailed?L=59380&amp;W=10&amp;P=9981&amp;YEAR=2012"/>
    <hyperlink ref="Q1314" r:id="rId18530" display="http://football6.myfantasyleague.com/2013/detailed?L=59380&amp;W=12&amp;P=9981&amp;YEAR=2012"/>
    <hyperlink ref="R1314" r:id="rId18531" display="http://football6.myfantasyleague.com/2013/detailed?L=59380&amp;W=13&amp;P=9981&amp;YEAR=2012"/>
    <hyperlink ref="S1314" r:id="rId18532" display="http://football6.myfantasyleague.com/2013/detailed?L=59380&amp;W=14&amp;P=9981&amp;YEAR=2012"/>
    <hyperlink ref="T1314" r:id="rId18533" display="http://football6.myfantasyleague.com/2013/detailed?L=59380&amp;W=15&amp;P=9981&amp;YEAR=2012"/>
    <hyperlink ref="U1314" r:id="rId18534" display="http://football6.myfantasyleague.com/2013/detailed?L=59380&amp;W=16&amp;P=9981&amp;YEAR=2012"/>
    <hyperlink ref="V1314" r:id="rId18535" display="http://football6.myfantasyleague.com/2013/detailed?L=59380&amp;W=17&amp;P=9981&amp;YEAR=2012"/>
    <hyperlink ref="C1315" r:id="rId18536" tooltip="Week 1: vs Ravens Thu 5:30 p.m. PT" display="http://football6.myfantasyleague.com/2013/player?L=59380&amp;P=10879"/>
    <hyperlink ref="D1315" r:id="rId18537" display="http://football6.myfantasyleague.com/2013/player?L=59380&amp;P=10879&amp;YEAR=2012"/>
    <hyperlink ref="F1315" r:id="rId18538" display="http://football6.myfantasyleague.com/2013/detailed?L=59380&amp;W=1&amp;P=10879&amp;YEAR=2012"/>
    <hyperlink ref="G1315" r:id="rId18539" display="http://football6.myfantasyleague.com/2013/detailed?L=59380&amp;W=2&amp;P=10879&amp;YEAR=2012"/>
    <hyperlink ref="H1315" r:id="rId18540" display="http://football6.myfantasyleague.com/2013/detailed?L=59380&amp;W=3&amp;P=10879&amp;YEAR=2012"/>
    <hyperlink ref="I1315" r:id="rId18541" display="http://football6.myfantasyleague.com/2013/detailed?L=59380&amp;W=4&amp;P=10879&amp;YEAR=2012"/>
    <hyperlink ref="J1315" r:id="rId18542" display="http://football6.myfantasyleague.com/2013/detailed?L=59380&amp;W=5&amp;P=10879&amp;YEAR=2012"/>
    <hyperlink ref="K1315" r:id="rId18543" display="http://football6.myfantasyleague.com/2013/detailed?L=59380&amp;W=6&amp;P=10879&amp;YEAR=2012"/>
    <hyperlink ref="M1315" r:id="rId18544" display="http://football6.myfantasyleague.com/2013/detailed?L=59380&amp;W=8&amp;P=10879&amp;YEAR=2012"/>
    <hyperlink ref="N1315" r:id="rId18545" display="http://football6.myfantasyleague.com/2013/detailed?L=59380&amp;W=9&amp;P=10879&amp;YEAR=2012"/>
    <hyperlink ref="O1315" r:id="rId18546" display="http://football6.myfantasyleague.com/2013/detailed?L=59380&amp;W=10&amp;P=10879&amp;YEAR=2012"/>
    <hyperlink ref="P1315" r:id="rId18547" display="http://football6.myfantasyleague.com/2013/detailed?L=59380&amp;W=11&amp;P=10879&amp;YEAR=2012"/>
    <hyperlink ref="Q1315" r:id="rId18548" display="http://football6.myfantasyleague.com/2013/detailed?L=59380&amp;W=12&amp;P=10879&amp;YEAR=2012"/>
    <hyperlink ref="R1315" r:id="rId18549" display="http://football6.myfantasyleague.com/2013/detailed?L=59380&amp;W=13&amp;P=10879&amp;YEAR=2012"/>
    <hyperlink ref="S1315" r:id="rId18550" display="http://football6.myfantasyleague.com/2013/detailed?L=59380&amp;W=14&amp;P=10879&amp;YEAR=2012"/>
    <hyperlink ref="T1315" r:id="rId18551" display="http://football6.myfantasyleague.com/2013/detailed?L=59380&amp;W=15&amp;P=10879&amp;YEAR=2012"/>
    <hyperlink ref="U1315" r:id="rId18552" display="http://football6.myfantasyleague.com/2013/detailed?L=59380&amp;W=16&amp;P=10879&amp;YEAR=2012"/>
    <hyperlink ref="V1315" r:id="rId18553" display="http://football6.myfantasyleague.com/2013/detailed?L=59380&amp;W=17&amp;P=10879&amp;YEAR=2012"/>
    <hyperlink ref="C1316" r:id="rId18554" tooltip="Week 1: vs Chiefs Sun 10:00 a.m. PT" display="http://football6.myfantasyleague.com/2013/player?L=59380&amp;P=6939"/>
    <hyperlink ref="D1316" r:id="rId18555" display="http://football6.myfantasyleague.com/2013/player?L=59380&amp;P=6939&amp;YEAR=2012"/>
    <hyperlink ref="F1316" r:id="rId18556" display="http://football6.myfantasyleague.com/2013/detailed?L=59380&amp;W=1&amp;P=6939&amp;YEAR=2012"/>
    <hyperlink ref="G1316" r:id="rId18557" display="http://football6.myfantasyleague.com/2013/detailed?L=59380&amp;W=2&amp;P=6939&amp;YEAR=2012"/>
    <hyperlink ref="H1316" r:id="rId18558" display="http://football6.myfantasyleague.com/2013/detailed?L=59380&amp;W=3&amp;P=6939&amp;YEAR=2012"/>
    <hyperlink ref="I1316" r:id="rId18559" display="http://football6.myfantasyleague.com/2013/detailed?L=59380&amp;W=4&amp;P=6939&amp;YEAR=2012"/>
    <hyperlink ref="J1316" r:id="rId18560" display="http://football6.myfantasyleague.com/2013/detailed?L=59380&amp;W=5&amp;P=6939&amp;YEAR=2012"/>
    <hyperlink ref="K1316" r:id="rId18561" display="http://football6.myfantasyleague.com/2013/detailed?L=59380&amp;W=6&amp;P=6939&amp;YEAR=2012"/>
    <hyperlink ref="L1316" r:id="rId18562" display="http://football6.myfantasyleague.com/2013/detailed?L=59380&amp;W=7&amp;P=6939&amp;YEAR=2012"/>
    <hyperlink ref="M1316" r:id="rId18563" display="http://football6.myfantasyleague.com/2013/detailed?L=59380&amp;W=8&amp;P=6939&amp;YEAR=2012"/>
    <hyperlink ref="N1316" r:id="rId18564" display="http://football6.myfantasyleague.com/2013/detailed?L=59380&amp;W=9&amp;P=6939&amp;YEAR=2012"/>
    <hyperlink ref="O1316" r:id="rId18565" display="http://football6.myfantasyleague.com/2013/detailed?L=59380&amp;W=10&amp;P=6939&amp;YEAR=2012"/>
    <hyperlink ref="Q1316" r:id="rId18566" display="http://football6.myfantasyleague.com/2013/detailed?L=59380&amp;W=12&amp;P=6939&amp;YEAR=2012"/>
    <hyperlink ref="V1316" r:id="rId18567" display="http://football6.myfantasyleague.com/2013/detailed?L=59380&amp;W=17&amp;P=6939&amp;YEAR=2012"/>
    <hyperlink ref="C1317" r:id="rId18568" tooltip="Week 1: at Browns Sun 10:00 a.m. PT" display="http://football6.myfantasyleague.com/2013/player?L=59380&amp;P=9004"/>
    <hyperlink ref="D1317" r:id="rId18569" display="http://football6.myfantasyleague.com/2013/player?L=59380&amp;P=9004&amp;YEAR=2012"/>
    <hyperlink ref="F1317" r:id="rId18570" display="http://football6.myfantasyleague.com/2013/detailed?L=59380&amp;W=1&amp;P=9004&amp;YEAR=2012"/>
    <hyperlink ref="G1317" r:id="rId18571" display="http://football6.myfantasyleague.com/2013/detailed?L=59380&amp;W=2&amp;P=9004&amp;YEAR=2012"/>
    <hyperlink ref="H1317" r:id="rId18572" display="http://football6.myfantasyleague.com/2013/detailed?L=59380&amp;W=3&amp;P=9004&amp;YEAR=2012"/>
    <hyperlink ref="I1317" r:id="rId18573" display="http://football6.myfantasyleague.com/2013/detailed?L=59380&amp;W=4&amp;P=9004&amp;YEAR=2012"/>
    <hyperlink ref="J1317" r:id="rId18574" display="http://football6.myfantasyleague.com/2013/detailed?L=59380&amp;W=5&amp;P=9004&amp;YEAR=2012"/>
    <hyperlink ref="K1317" r:id="rId18575" display="http://football6.myfantasyleague.com/2013/detailed?L=59380&amp;W=6&amp;P=9004&amp;YEAR=2012"/>
    <hyperlink ref="M1317" r:id="rId18576" display="http://football6.myfantasyleague.com/2013/detailed?L=59380&amp;W=8&amp;P=9004&amp;YEAR=2012"/>
    <hyperlink ref="N1317" r:id="rId18577" display="http://football6.myfantasyleague.com/2013/detailed?L=59380&amp;W=9&amp;P=9004&amp;YEAR=2012"/>
    <hyperlink ref="O1317" r:id="rId18578" display="http://football6.myfantasyleague.com/2013/detailed?L=59380&amp;W=10&amp;P=9004&amp;YEAR=2012"/>
    <hyperlink ref="P1317" r:id="rId18579" display="http://football6.myfantasyleague.com/2013/detailed?L=59380&amp;W=11&amp;P=9004&amp;YEAR=2012"/>
    <hyperlink ref="Q1317" r:id="rId18580" display="http://football6.myfantasyleague.com/2013/detailed?L=59380&amp;W=12&amp;P=9004&amp;YEAR=2012"/>
    <hyperlink ref="R1317" r:id="rId18581" display="http://football6.myfantasyleague.com/2013/detailed?L=59380&amp;W=13&amp;P=9004&amp;YEAR=2012"/>
    <hyperlink ref="S1317" r:id="rId18582" display="http://football6.myfantasyleague.com/2013/detailed?L=59380&amp;W=14&amp;P=9004&amp;YEAR=2012"/>
    <hyperlink ref="T1317" r:id="rId18583" display="http://football6.myfantasyleague.com/2013/detailed?L=59380&amp;W=15&amp;P=9004&amp;YEAR=2012"/>
    <hyperlink ref="U1317" r:id="rId18584" display="http://football6.myfantasyleague.com/2013/detailed?L=59380&amp;W=16&amp;P=9004&amp;YEAR=2012"/>
    <hyperlink ref="V1317" r:id="rId18585" display="http://football6.myfantasyleague.com/2013/detailed?L=59380&amp;W=17&amp;P=9004&amp;YEAR=2012"/>
    <hyperlink ref="C1318" r:id="rId18586" tooltip="Week 1: Bye" display="http://football6.myfantasyleague.com/2013/player?L=59380&amp;P=9173"/>
    <hyperlink ref="D1318" r:id="rId18587" display="http://football6.myfantasyleague.com/2013/player?L=59380&amp;P=9173&amp;YEAR=2012"/>
    <hyperlink ref="F1318" r:id="rId18588" display="http://football6.myfantasyleague.com/2013/detailed?L=59380&amp;W=1&amp;P=9173&amp;YEAR=2012"/>
    <hyperlink ref="G1318" r:id="rId18589" display="http://football6.myfantasyleague.com/2013/detailed?L=59380&amp;W=2&amp;P=9173&amp;YEAR=2012"/>
    <hyperlink ref="H1318" r:id="rId18590" display="http://football6.myfantasyleague.com/2013/detailed?L=59380&amp;W=3&amp;P=9173&amp;YEAR=2012"/>
    <hyperlink ref="I1318" r:id="rId18591" display="http://football6.myfantasyleague.com/2013/detailed?L=59380&amp;W=4&amp;P=9173&amp;YEAR=2012"/>
    <hyperlink ref="J1318" r:id="rId18592" display="http://football6.myfantasyleague.com/2013/detailed?L=59380&amp;W=5&amp;P=9173&amp;YEAR=2012"/>
    <hyperlink ref="K1318" r:id="rId18593" display="http://football6.myfantasyleague.com/2013/detailed?L=59380&amp;W=6&amp;P=9173&amp;YEAR=2012"/>
    <hyperlink ref="L1318" r:id="rId18594" display="http://football6.myfantasyleague.com/2013/detailed?L=59380&amp;W=7&amp;P=9173&amp;YEAR=2012"/>
    <hyperlink ref="M1318" r:id="rId18595" display="http://football6.myfantasyleague.com/2013/detailed?L=59380&amp;W=8&amp;P=9173&amp;YEAR=2012"/>
    <hyperlink ref="N1318" r:id="rId18596" display="http://football6.myfantasyleague.com/2013/detailed?L=59380&amp;W=9&amp;P=9173&amp;YEAR=2012"/>
    <hyperlink ref="O1318" r:id="rId18597" display="http://football6.myfantasyleague.com/2013/detailed?L=59380&amp;W=10&amp;P=9173&amp;YEAR=2012"/>
    <hyperlink ref="Q1318" r:id="rId18598" display="http://football6.myfantasyleague.com/2013/detailed?L=59380&amp;W=12&amp;P=9173&amp;YEAR=2012"/>
    <hyperlink ref="R1318" r:id="rId18599" display="http://football6.myfantasyleague.com/2013/detailed?L=59380&amp;W=13&amp;P=9173&amp;YEAR=2012"/>
    <hyperlink ref="S1318" r:id="rId18600" display="http://football6.myfantasyleague.com/2013/detailed?L=59380&amp;W=14&amp;P=9173&amp;YEAR=2012"/>
    <hyperlink ref="T1318" r:id="rId18601" display="http://football6.myfantasyleague.com/2013/detailed?L=59380&amp;W=15&amp;P=9173&amp;YEAR=2012"/>
    <hyperlink ref="U1318" r:id="rId18602" display="http://football6.myfantasyleague.com/2013/detailed?L=59380&amp;W=16&amp;P=9173&amp;YEAR=2012"/>
    <hyperlink ref="V1318" r:id="rId18603" display="http://football6.myfantasyleague.com/2013/detailed?L=59380&amp;W=17&amp;P=9173&amp;YEAR=2012"/>
    <hyperlink ref="C1319" r:id="rId18604" tooltip="Week 1: at Cowboys Sun 5:30 p.m. PT" display="http://football6.myfantasyleague.com/2013/player?L=59380&amp;P=7886"/>
    <hyperlink ref="D1319" r:id="rId18605" display="http://football6.myfantasyleague.com/2013/player?L=59380&amp;P=7886&amp;YEAR=2012"/>
    <hyperlink ref="F1319" r:id="rId18606" display="http://football6.myfantasyleague.com/2013/detailed?L=59380&amp;W=1&amp;P=7886&amp;YEAR=2012"/>
    <hyperlink ref="G1319" r:id="rId18607" display="http://football6.myfantasyleague.com/2013/detailed?L=59380&amp;W=2&amp;P=7886&amp;YEAR=2012"/>
    <hyperlink ref="H1319" r:id="rId18608" display="http://football6.myfantasyleague.com/2013/detailed?L=59380&amp;W=3&amp;P=7886&amp;YEAR=2012"/>
    <hyperlink ref="I1319" r:id="rId18609" display="http://football6.myfantasyleague.com/2013/detailed?L=59380&amp;W=4&amp;P=7886&amp;YEAR=2012"/>
    <hyperlink ref="J1319" r:id="rId18610" display="http://football6.myfantasyleague.com/2013/detailed?L=59380&amp;W=5&amp;P=7886&amp;YEAR=2012"/>
    <hyperlink ref="K1319" r:id="rId18611" display="http://football6.myfantasyleague.com/2013/detailed?L=59380&amp;W=6&amp;P=7886&amp;YEAR=2012"/>
    <hyperlink ref="L1319" r:id="rId18612" display="http://football6.myfantasyleague.com/2013/detailed?L=59380&amp;W=7&amp;P=7886&amp;YEAR=2012"/>
    <hyperlink ref="M1319" r:id="rId18613" display="http://football6.myfantasyleague.com/2013/detailed?L=59380&amp;W=8&amp;P=7886&amp;YEAR=2012"/>
    <hyperlink ref="N1319" r:id="rId18614" display="http://football6.myfantasyleague.com/2013/detailed?L=59380&amp;W=9&amp;P=7886&amp;YEAR=2012"/>
    <hyperlink ref="O1319" r:id="rId18615" display="http://football6.myfantasyleague.com/2013/detailed?L=59380&amp;W=10&amp;P=7886&amp;YEAR=2012"/>
    <hyperlink ref="Q1319" r:id="rId18616" display="http://football6.myfantasyleague.com/2013/detailed?L=59380&amp;W=12&amp;P=7886&amp;YEAR=2012"/>
    <hyperlink ref="R1319" r:id="rId18617" display="http://football6.myfantasyleague.com/2013/detailed?L=59380&amp;W=13&amp;P=7886&amp;YEAR=2012"/>
    <hyperlink ref="S1319" r:id="rId18618" display="http://football6.myfantasyleague.com/2013/detailed?L=59380&amp;W=14&amp;P=7886&amp;YEAR=2012"/>
    <hyperlink ref="T1319" r:id="rId18619" display="http://football6.myfantasyleague.com/2013/detailed?L=59380&amp;W=15&amp;P=7886&amp;YEAR=2012"/>
    <hyperlink ref="V1319" r:id="rId18620" display="http://football6.myfantasyleague.com/2013/detailed?L=59380&amp;W=17&amp;P=7886&amp;YEAR=2012"/>
    <hyperlink ref="C1320" r:id="rId18621" tooltip="Week 1: at Broncos Thu 5:30 p.m. PT" display="http://football6.myfantasyleague.com/2013/player?L=59380&amp;P=10976"/>
    <hyperlink ref="D1320" r:id="rId18622" display="http://football6.myfantasyleague.com/2013/player?L=59380&amp;P=10976&amp;YEAR=2012"/>
    <hyperlink ref="F1320" r:id="rId18623" display="http://football6.myfantasyleague.com/2013/detailed?L=59380&amp;W=1&amp;P=10976&amp;YEAR=2012"/>
    <hyperlink ref="G1320" r:id="rId18624" display="http://football6.myfantasyleague.com/2013/detailed?L=59380&amp;W=2&amp;P=10976&amp;YEAR=2012"/>
    <hyperlink ref="H1320" r:id="rId18625" display="http://football6.myfantasyleague.com/2013/detailed?L=59380&amp;W=3&amp;P=10976&amp;YEAR=2012"/>
    <hyperlink ref="I1320" r:id="rId18626" display="http://football6.myfantasyleague.com/2013/detailed?L=59380&amp;W=4&amp;P=10976&amp;YEAR=2012"/>
    <hyperlink ref="J1320" r:id="rId18627" display="http://football6.myfantasyleague.com/2013/detailed?L=59380&amp;W=5&amp;P=10976&amp;YEAR=2012"/>
    <hyperlink ref="K1320" r:id="rId18628" display="http://football6.myfantasyleague.com/2013/detailed?L=59380&amp;W=6&amp;P=10976&amp;YEAR=2012"/>
    <hyperlink ref="L1320" r:id="rId18629" display="http://football6.myfantasyleague.com/2013/detailed?L=59380&amp;W=7&amp;P=10976&amp;YEAR=2012"/>
    <hyperlink ref="N1320" r:id="rId18630" display="http://football6.myfantasyleague.com/2013/detailed?L=59380&amp;W=9&amp;P=10976&amp;YEAR=2012"/>
    <hyperlink ref="O1320" r:id="rId18631" display="http://football6.myfantasyleague.com/2013/detailed?L=59380&amp;W=10&amp;P=10976&amp;YEAR=2012"/>
    <hyperlink ref="P1320" r:id="rId18632" display="http://football6.myfantasyleague.com/2013/detailed?L=59380&amp;W=11&amp;P=10976&amp;YEAR=2012"/>
    <hyperlink ref="Q1320" r:id="rId18633" display="http://football6.myfantasyleague.com/2013/detailed?L=59380&amp;W=12&amp;P=10976&amp;YEAR=2012"/>
    <hyperlink ref="R1320" r:id="rId18634" display="http://football6.myfantasyleague.com/2013/detailed?L=59380&amp;W=13&amp;P=10976&amp;YEAR=2012"/>
    <hyperlink ref="S1320" r:id="rId18635" display="http://football6.myfantasyleague.com/2013/detailed?L=59380&amp;W=14&amp;P=10976&amp;YEAR=2012"/>
    <hyperlink ref="T1320" r:id="rId18636" display="http://football6.myfantasyleague.com/2013/detailed?L=59380&amp;W=15&amp;P=10976&amp;YEAR=2012"/>
    <hyperlink ref="U1320" r:id="rId18637" display="http://football6.myfantasyleague.com/2013/detailed?L=59380&amp;W=16&amp;P=10976&amp;YEAR=2012"/>
    <hyperlink ref="V1320" r:id="rId18638" display="http://football6.myfantasyleague.com/2013/detailed?L=59380&amp;W=17&amp;P=10976&amp;YEAR=2012"/>
    <hyperlink ref="C1321" r:id="rId18639" tooltip="Week 1: vs Vikings Sun 10:00 a.m. PT" display="http://football6.myfantasyleague.com/2013/player?L=59380&amp;P=8357"/>
    <hyperlink ref="D1321" r:id="rId18640" display="http://football6.myfantasyleague.com/2013/player?L=59380&amp;P=8357&amp;YEAR=2012"/>
    <hyperlink ref="F1321" r:id="rId18641" display="http://football6.myfantasyleague.com/2013/detailed?L=59380&amp;W=1&amp;P=8357&amp;YEAR=2012"/>
    <hyperlink ref="G1321" r:id="rId18642" display="http://football6.myfantasyleague.com/2013/detailed?L=59380&amp;W=2&amp;P=8357&amp;YEAR=2012"/>
    <hyperlink ref="H1321" r:id="rId18643" display="http://football6.myfantasyleague.com/2013/detailed?L=59380&amp;W=3&amp;P=8357&amp;YEAR=2012"/>
    <hyperlink ref="I1321" r:id="rId18644" display="http://football6.myfantasyleague.com/2013/detailed?L=59380&amp;W=4&amp;P=8357&amp;YEAR=2012"/>
    <hyperlink ref="K1321" r:id="rId18645" display="http://football6.myfantasyleague.com/2013/detailed?L=59380&amp;W=6&amp;P=8357&amp;YEAR=2012"/>
    <hyperlink ref="L1321" r:id="rId18646" display="http://football6.myfantasyleague.com/2013/detailed?L=59380&amp;W=7&amp;P=8357&amp;YEAR=2012"/>
    <hyperlink ref="M1321" r:id="rId18647" display="http://football6.myfantasyleague.com/2013/detailed?L=59380&amp;W=8&amp;P=8357&amp;YEAR=2012"/>
    <hyperlink ref="N1321" r:id="rId18648" display="http://football6.myfantasyleague.com/2013/detailed?L=59380&amp;W=9&amp;P=8357&amp;YEAR=2012"/>
    <hyperlink ref="O1321" r:id="rId18649" display="http://football6.myfantasyleague.com/2013/detailed?L=59380&amp;W=10&amp;P=8357&amp;YEAR=2012"/>
    <hyperlink ref="P1321" r:id="rId18650" display="http://football6.myfantasyleague.com/2013/detailed?L=59380&amp;W=11&amp;P=8357&amp;YEAR=2012"/>
    <hyperlink ref="Q1321" r:id="rId18651" display="http://football6.myfantasyleague.com/2013/detailed?L=59380&amp;W=12&amp;P=8357&amp;YEAR=2012"/>
    <hyperlink ref="R1321" r:id="rId18652" display="http://football6.myfantasyleague.com/2013/detailed?L=59380&amp;W=13&amp;P=8357&amp;YEAR=2012"/>
    <hyperlink ref="S1321" r:id="rId18653" display="http://football6.myfantasyleague.com/2013/detailed?L=59380&amp;W=14&amp;P=8357&amp;YEAR=2012"/>
    <hyperlink ref="T1321" r:id="rId18654" display="http://football6.myfantasyleague.com/2013/detailed?L=59380&amp;W=15&amp;P=8357&amp;YEAR=2012"/>
    <hyperlink ref="U1321" r:id="rId18655" display="http://football6.myfantasyleague.com/2013/detailed?L=59380&amp;W=16&amp;P=8357&amp;YEAR=2012"/>
    <hyperlink ref="V1321" r:id="rId18656" display="http://football6.myfantasyleague.com/2013/detailed?L=59380&amp;W=17&amp;P=8357&amp;YEAR=2012"/>
    <hyperlink ref="W1321" r:id="rId18657" tooltip="Franchise home page" display="http://football6.myfantasyleague.com/2013/options?L=59380&amp;F=0002&amp;O=07"/>
    <hyperlink ref="C1322" r:id="rId18658" tooltip="Week 1: at Panthers Sun 10:00 a.m. PT" display="http://football6.myfantasyleague.com/2013/player?L=59380&amp;P=10714"/>
    <hyperlink ref="D1322" r:id="rId18659" display="http://football6.myfantasyleague.com/2013/player?L=59380&amp;P=10714&amp;YEAR=2012"/>
    <hyperlink ref="F1322" r:id="rId18660" display="http://football6.myfantasyleague.com/2013/detailed?L=59380&amp;W=1&amp;P=10714&amp;YEAR=2012"/>
    <hyperlink ref="G1322" r:id="rId18661" display="http://football6.myfantasyleague.com/2013/detailed?L=59380&amp;W=2&amp;P=10714&amp;YEAR=2012"/>
    <hyperlink ref="H1322" r:id="rId18662" display="http://football6.myfantasyleague.com/2013/detailed?L=59380&amp;W=3&amp;P=10714&amp;YEAR=2012"/>
    <hyperlink ref="I1322" r:id="rId18663" display="http://football6.myfantasyleague.com/2013/detailed?L=59380&amp;W=4&amp;P=10714&amp;YEAR=2012"/>
    <hyperlink ref="J1322" r:id="rId18664" display="http://football6.myfantasyleague.com/2013/detailed?L=59380&amp;W=5&amp;P=10714&amp;YEAR=2012"/>
    <hyperlink ref="K1322" r:id="rId18665" display="http://football6.myfantasyleague.com/2013/detailed?L=59380&amp;W=6&amp;P=10714&amp;YEAR=2012"/>
    <hyperlink ref="L1322" r:id="rId18666" display="http://football6.myfantasyleague.com/2013/detailed?L=59380&amp;W=7&amp;P=10714&amp;YEAR=2012"/>
    <hyperlink ref="M1322" r:id="rId18667" display="http://football6.myfantasyleague.com/2013/detailed?L=59380&amp;W=8&amp;P=10714&amp;YEAR=2012"/>
    <hyperlink ref="N1322" r:id="rId18668" display="http://football6.myfantasyleague.com/2013/detailed?L=59380&amp;W=9&amp;P=10714&amp;YEAR=2012"/>
    <hyperlink ref="O1322" r:id="rId18669" display="http://football6.myfantasyleague.com/2013/detailed?L=59380&amp;W=10&amp;P=10714&amp;YEAR=2012"/>
    <hyperlink ref="Q1322" r:id="rId18670" display="http://football6.myfantasyleague.com/2013/detailed?L=59380&amp;W=12&amp;P=10714&amp;YEAR=2012"/>
    <hyperlink ref="R1322" r:id="rId18671" display="http://football6.myfantasyleague.com/2013/detailed?L=59380&amp;W=13&amp;P=10714&amp;YEAR=2012"/>
    <hyperlink ref="S1322" r:id="rId18672" display="http://football6.myfantasyleague.com/2013/detailed?L=59380&amp;W=14&amp;P=10714&amp;YEAR=2012"/>
    <hyperlink ref="T1322" r:id="rId18673" display="http://football6.myfantasyleague.com/2013/detailed?L=59380&amp;W=15&amp;P=10714&amp;YEAR=2012"/>
    <hyperlink ref="U1322" r:id="rId18674" display="http://football6.myfantasyleague.com/2013/detailed?L=59380&amp;W=16&amp;P=10714&amp;YEAR=2012"/>
    <hyperlink ref="V1322" r:id="rId18675" display="http://football6.myfantasyleague.com/2013/detailed?L=59380&amp;W=17&amp;P=10714&amp;YEAR=2012"/>
    <hyperlink ref="W1322" r:id="rId18676" tooltip="Franchise home page" display="http://football6.myfantasyleague.com/2013/options?L=59380&amp;F=0003&amp;O=07"/>
    <hyperlink ref="C1323" r:id="rId18677" tooltip="Week 1: Bye" display="http://football6.myfantasyleague.com/2013/player?L=59380&amp;P=7544"/>
    <hyperlink ref="D1323" r:id="rId18678" display="http://football6.myfantasyleague.com/2013/player?L=59380&amp;P=7544&amp;YEAR=2012"/>
    <hyperlink ref="F1323" r:id="rId18679" display="http://football6.myfantasyleague.com/2013/detailed?L=59380&amp;W=1&amp;P=7544&amp;YEAR=2012"/>
    <hyperlink ref="G1323" r:id="rId18680" display="http://football6.myfantasyleague.com/2013/detailed?L=59380&amp;W=2&amp;P=7544&amp;YEAR=2012"/>
    <hyperlink ref="H1323" r:id="rId18681" display="http://football6.myfantasyleague.com/2013/detailed?L=59380&amp;W=3&amp;P=7544&amp;YEAR=2012"/>
    <hyperlink ref="I1323" r:id="rId18682" display="http://football6.myfantasyleague.com/2013/detailed?L=59380&amp;W=4&amp;P=7544&amp;YEAR=2012"/>
    <hyperlink ref="J1323" r:id="rId18683" display="http://football6.myfantasyleague.com/2013/detailed?L=59380&amp;W=5&amp;P=7544&amp;YEAR=2012"/>
    <hyperlink ref="K1323" r:id="rId18684" display="http://football6.myfantasyleague.com/2013/detailed?L=59380&amp;W=6&amp;P=7544&amp;YEAR=2012"/>
    <hyperlink ref="M1323" r:id="rId18685" display="http://football6.myfantasyleague.com/2013/detailed?L=59380&amp;W=8&amp;P=7544&amp;YEAR=2012"/>
    <hyperlink ref="N1323" r:id="rId18686" display="http://football6.myfantasyleague.com/2013/detailed?L=59380&amp;W=9&amp;P=7544&amp;YEAR=2012"/>
    <hyperlink ref="O1323" r:id="rId18687" display="http://football6.myfantasyleague.com/2013/detailed?L=59380&amp;W=10&amp;P=7544&amp;YEAR=2012"/>
    <hyperlink ref="P1323" r:id="rId18688" display="http://football6.myfantasyleague.com/2013/detailed?L=59380&amp;W=11&amp;P=7544&amp;YEAR=2012"/>
    <hyperlink ref="Q1323" r:id="rId18689" display="http://football6.myfantasyleague.com/2013/detailed?L=59380&amp;W=12&amp;P=7544&amp;YEAR=2012"/>
    <hyperlink ref="R1323" r:id="rId18690" display="http://football6.myfantasyleague.com/2013/detailed?L=59380&amp;W=13&amp;P=7544&amp;YEAR=2012"/>
    <hyperlink ref="S1323" r:id="rId18691" display="http://football6.myfantasyleague.com/2013/detailed?L=59380&amp;W=14&amp;P=7544&amp;YEAR=2012"/>
    <hyperlink ref="T1323" r:id="rId18692" display="http://football6.myfantasyleague.com/2013/detailed?L=59380&amp;W=15&amp;P=7544&amp;YEAR=2012"/>
    <hyperlink ref="U1323" r:id="rId18693" display="http://football6.myfantasyleague.com/2013/detailed?L=59380&amp;W=16&amp;P=7544&amp;YEAR=2012"/>
    <hyperlink ref="V1323" r:id="rId18694" display="http://football6.myfantasyleague.com/2013/detailed?L=59380&amp;W=17&amp;P=7544&amp;YEAR=2012"/>
    <hyperlink ref="C1324" r:id="rId18695" tooltip="Week 1: Bye" display="http://football6.myfantasyleague.com/2013/player?L=59380&amp;P=9528"/>
    <hyperlink ref="D1324" r:id="rId18696" display="http://football6.myfantasyleague.com/2013/player?L=59380&amp;P=9528&amp;YEAR=2012"/>
    <hyperlink ref="F1324" r:id="rId18697" display="http://football6.myfantasyleague.com/2013/detailed?L=59380&amp;W=1&amp;P=9528&amp;YEAR=2012"/>
    <hyperlink ref="I1324" r:id="rId18698" display="http://football6.myfantasyleague.com/2013/detailed?L=59380&amp;W=4&amp;P=9528&amp;YEAR=2012"/>
    <hyperlink ref="C1325" r:id="rId18699" tooltip="Week 1: at Jets Sun 10:00 a.m. PT" display="http://football6.myfantasyleague.com/2013/player?L=59380&amp;P=5168"/>
    <hyperlink ref="D1325" r:id="rId18700" display="http://football6.myfantasyleague.com/2013/player?L=59380&amp;P=5168&amp;YEAR=2012"/>
    <hyperlink ref="F1325" r:id="rId18701" display="http://football6.myfantasyleague.com/2013/detailed?L=59380&amp;W=1&amp;P=5168&amp;YEAR=2012"/>
    <hyperlink ref="G1325" r:id="rId18702" display="http://football6.myfantasyleague.com/2013/detailed?L=59380&amp;W=2&amp;P=5168&amp;YEAR=2012"/>
    <hyperlink ref="H1325" r:id="rId18703" display="http://football6.myfantasyleague.com/2013/detailed?L=59380&amp;W=3&amp;P=5168&amp;YEAR=2012"/>
    <hyperlink ref="I1325" r:id="rId18704" display="http://football6.myfantasyleague.com/2013/detailed?L=59380&amp;W=4&amp;P=5168&amp;YEAR=2012"/>
    <hyperlink ref="J1325" r:id="rId18705" display="http://football6.myfantasyleague.com/2013/detailed?L=59380&amp;W=5&amp;P=5168&amp;YEAR=2012"/>
    <hyperlink ref="K1325" r:id="rId18706" display="http://football6.myfantasyleague.com/2013/detailed?L=59380&amp;W=6&amp;P=5168&amp;YEAR=2012"/>
    <hyperlink ref="L1325" r:id="rId18707" display="http://football6.myfantasyleague.com/2013/detailed?L=59380&amp;W=7&amp;P=5168&amp;YEAR=2012"/>
    <hyperlink ref="M1325" r:id="rId18708" display="http://football6.myfantasyleague.com/2013/detailed?L=59380&amp;W=8&amp;P=5168&amp;YEAR=2012"/>
    <hyperlink ref="N1325" r:id="rId18709" display="http://football6.myfantasyleague.com/2013/detailed?L=59380&amp;W=9&amp;P=5168&amp;YEAR=2012"/>
    <hyperlink ref="O1325" r:id="rId18710" display="http://football6.myfantasyleague.com/2013/detailed?L=59380&amp;W=10&amp;P=5168&amp;YEAR=2012"/>
    <hyperlink ref="Q1325" r:id="rId18711" display="http://football6.myfantasyleague.com/2013/detailed?L=59380&amp;W=12&amp;P=5168&amp;YEAR=2012"/>
    <hyperlink ref="R1325" r:id="rId18712" display="http://football6.myfantasyleague.com/2013/detailed?L=59380&amp;W=13&amp;P=5168&amp;YEAR=2012"/>
    <hyperlink ref="S1325" r:id="rId18713" display="http://football6.myfantasyleague.com/2013/detailed?L=59380&amp;W=14&amp;P=5168&amp;YEAR=2012"/>
    <hyperlink ref="T1325" r:id="rId18714" display="http://football6.myfantasyleague.com/2013/detailed?L=59380&amp;W=15&amp;P=5168&amp;YEAR=2012"/>
    <hyperlink ref="U1325" r:id="rId18715" display="http://football6.myfantasyleague.com/2013/detailed?L=59380&amp;W=16&amp;P=5168&amp;YEAR=2012"/>
    <hyperlink ref="V1325" r:id="rId18716" display="http://football6.myfantasyleague.com/2013/detailed?L=59380&amp;W=17&amp;P=5168&amp;YEAR=2012"/>
    <hyperlink ref="C1326" r:id="rId18717" tooltip="Week 1: at Broncos Thu 5:30 p.m. PT" display="http://football6.myfantasyleague.com/2013/player?L=59380&amp;P=10911"/>
    <hyperlink ref="D1326" r:id="rId18718" display="http://football6.myfantasyleague.com/2013/player?L=59380&amp;P=10911&amp;YEAR=2012"/>
    <hyperlink ref="L1326" r:id="rId18719" display="http://football6.myfantasyleague.com/2013/detailed?L=59380&amp;W=7&amp;P=10911&amp;YEAR=2012"/>
    <hyperlink ref="N1326" r:id="rId18720" display="http://football6.myfantasyleague.com/2013/detailed?L=59380&amp;W=9&amp;P=10911&amp;YEAR=2012"/>
    <hyperlink ref="O1326" r:id="rId18721" display="http://football6.myfantasyleague.com/2013/detailed?L=59380&amp;W=10&amp;P=10911&amp;YEAR=2012"/>
    <hyperlink ref="P1326" r:id="rId18722" display="http://football6.myfantasyleague.com/2013/detailed?L=59380&amp;W=11&amp;P=10911&amp;YEAR=2012"/>
    <hyperlink ref="Q1326" r:id="rId18723" display="http://football6.myfantasyleague.com/2013/detailed?L=59380&amp;W=12&amp;P=10911&amp;YEAR=2012"/>
    <hyperlink ref="R1326" r:id="rId18724" display="http://football6.myfantasyleague.com/2013/detailed?L=59380&amp;W=13&amp;P=10911&amp;YEAR=2012"/>
    <hyperlink ref="S1326" r:id="rId18725" display="http://football6.myfantasyleague.com/2013/detailed?L=59380&amp;W=14&amp;P=10911&amp;YEAR=2012"/>
    <hyperlink ref="T1326" r:id="rId18726" display="http://football6.myfantasyleague.com/2013/detailed?L=59380&amp;W=15&amp;P=10911&amp;YEAR=2012"/>
    <hyperlink ref="U1326" r:id="rId18727" display="http://football6.myfantasyleague.com/2013/detailed?L=59380&amp;W=16&amp;P=10911&amp;YEAR=2012"/>
    <hyperlink ref="V1326" r:id="rId18728" display="http://football6.myfantasyleague.com/2013/detailed?L=59380&amp;W=17&amp;P=10911&amp;YEAR=2012"/>
    <hyperlink ref="C1327" r:id="rId18729" tooltip="Week 1: at Saints Sun 10:00 a.m. PT" display="http://football6.myfantasyleague.com/2013/player?L=59380&amp;P=6984"/>
    <hyperlink ref="D1327" r:id="rId18730" display="http://football6.myfantasyleague.com/2013/player?L=59380&amp;P=6984&amp;YEAR=2012"/>
    <hyperlink ref="F1327" r:id="rId18731" display="http://football6.myfantasyleague.com/2013/detailed?L=59380&amp;W=1&amp;P=6984&amp;YEAR=2012"/>
    <hyperlink ref="G1327" r:id="rId18732" display="http://football6.myfantasyleague.com/2013/detailed?L=59380&amp;W=2&amp;P=6984&amp;YEAR=2012"/>
    <hyperlink ref="H1327" r:id="rId18733" display="http://football6.myfantasyleague.com/2013/detailed?L=59380&amp;W=3&amp;P=6984&amp;YEAR=2012"/>
    <hyperlink ref="I1327" r:id="rId18734" display="http://football6.myfantasyleague.com/2013/detailed?L=59380&amp;W=4&amp;P=6984&amp;YEAR=2012"/>
    <hyperlink ref="J1327" r:id="rId18735" display="http://football6.myfantasyleague.com/2013/detailed?L=59380&amp;W=5&amp;P=6984&amp;YEAR=2012"/>
    <hyperlink ref="K1327" r:id="rId18736" display="http://football6.myfantasyleague.com/2013/detailed?L=59380&amp;W=6&amp;P=6984&amp;YEAR=2012"/>
    <hyperlink ref="L1327" r:id="rId18737" display="http://football6.myfantasyleague.com/2013/detailed?L=59380&amp;W=7&amp;P=6984&amp;YEAR=2012"/>
    <hyperlink ref="M1327" r:id="rId18738" display="http://football6.myfantasyleague.com/2013/detailed?L=59380&amp;W=8&amp;P=6984&amp;YEAR=2012"/>
    <hyperlink ref="N1327" r:id="rId18739" display="http://football6.myfantasyleague.com/2013/detailed?L=59380&amp;W=9&amp;P=6984&amp;YEAR=2012"/>
    <hyperlink ref="O1327" r:id="rId18740" display="http://football6.myfantasyleague.com/2013/detailed?L=59380&amp;W=10&amp;P=6984&amp;YEAR=2012"/>
    <hyperlink ref="Q1327" r:id="rId18741" display="http://football6.myfantasyleague.com/2013/detailed?L=59380&amp;W=12&amp;P=6984&amp;YEAR=2012"/>
    <hyperlink ref="R1327" r:id="rId18742" display="http://football6.myfantasyleague.com/2013/detailed?L=59380&amp;W=13&amp;P=6984&amp;YEAR=2012"/>
    <hyperlink ref="S1327" r:id="rId18743" display="http://football6.myfantasyleague.com/2013/detailed?L=59380&amp;W=14&amp;P=6984&amp;YEAR=2012"/>
    <hyperlink ref="T1327" r:id="rId18744" display="http://football6.myfantasyleague.com/2013/detailed?L=59380&amp;W=15&amp;P=6984&amp;YEAR=2012"/>
    <hyperlink ref="U1327" r:id="rId18745" display="http://football6.myfantasyleague.com/2013/detailed?L=59380&amp;W=16&amp;P=6984&amp;YEAR=2012"/>
    <hyperlink ref="V1327" r:id="rId18746" display="http://football6.myfantasyleague.com/2013/detailed?L=59380&amp;W=17&amp;P=6984&amp;YEAR=2012"/>
    <hyperlink ref="C1328" r:id="rId18747" tooltip="Week 1: at Jets Sun 10:00 a.m. PT" display="http://football6.myfantasyleague.com/2013/player?L=59380&amp;P=9683"/>
    <hyperlink ref="D1328" r:id="rId18748" display="http://football6.myfantasyleague.com/2013/player?L=59380&amp;P=9683&amp;YEAR=2012"/>
    <hyperlink ref="H1328" r:id="rId18749" display="http://football6.myfantasyleague.com/2013/detailed?L=59380&amp;W=3&amp;P=9683&amp;YEAR=2012"/>
    <hyperlink ref="I1328" r:id="rId18750" display="http://football6.myfantasyleague.com/2013/detailed?L=59380&amp;W=4&amp;P=9683&amp;YEAR=2012"/>
    <hyperlink ref="K1328" r:id="rId18751" display="http://football6.myfantasyleague.com/2013/detailed?L=59380&amp;W=6&amp;P=9683&amp;YEAR=2012"/>
    <hyperlink ref="L1328" r:id="rId18752" display="http://football6.myfantasyleague.com/2013/detailed?L=59380&amp;W=7&amp;P=9683&amp;YEAR=2012"/>
    <hyperlink ref="M1328" r:id="rId18753" display="http://football6.myfantasyleague.com/2013/detailed?L=59380&amp;W=8&amp;P=9683&amp;YEAR=2012"/>
    <hyperlink ref="N1328" r:id="rId18754" display="http://football6.myfantasyleague.com/2013/detailed?L=59380&amp;W=9&amp;P=9683&amp;YEAR=2012"/>
    <hyperlink ref="O1328" r:id="rId18755" display="http://football6.myfantasyleague.com/2013/detailed?L=59380&amp;W=10&amp;P=9683&amp;YEAR=2012"/>
    <hyperlink ref="P1328" r:id="rId18756" display="http://football6.myfantasyleague.com/2013/detailed?L=59380&amp;W=11&amp;P=9683&amp;YEAR=2012"/>
    <hyperlink ref="Q1328" r:id="rId18757" display="http://football6.myfantasyleague.com/2013/detailed?L=59380&amp;W=12&amp;P=9683&amp;YEAR=2012"/>
    <hyperlink ref="R1328" r:id="rId18758" display="http://football6.myfantasyleague.com/2013/detailed?L=59380&amp;W=13&amp;P=9683&amp;YEAR=2012"/>
    <hyperlink ref="S1328" r:id="rId18759" display="http://football6.myfantasyleague.com/2013/detailed?L=59380&amp;W=14&amp;P=9683&amp;YEAR=2012"/>
    <hyperlink ref="T1328" r:id="rId18760" display="http://football6.myfantasyleague.com/2013/detailed?L=59380&amp;W=15&amp;P=9683&amp;YEAR=2012"/>
    <hyperlink ref="U1328" r:id="rId18761" display="http://football6.myfantasyleague.com/2013/detailed?L=59380&amp;W=16&amp;P=9683&amp;YEAR=2012"/>
    <hyperlink ref="V1328" r:id="rId18762" display="http://football6.myfantasyleague.com/2013/detailed?L=59380&amp;W=17&amp;P=9683&amp;YEAR=2012"/>
    <hyperlink ref="C1329" r:id="rId18763" tooltip="Week 1: vs Ravens Thu 5:30 p.m. PT" display="http://football6.myfantasyleague.com/2013/player?L=59380&amp;P=10560"/>
    <hyperlink ref="D1329" r:id="rId18764" display="http://football6.myfantasyleague.com/2013/player?L=59380&amp;P=10560&amp;YEAR=2012"/>
    <hyperlink ref="F1329" r:id="rId18765" display="http://football6.myfantasyleague.com/2013/detailed?L=59380&amp;W=1&amp;P=10560&amp;YEAR=2012"/>
    <hyperlink ref="G1329" r:id="rId18766" display="http://football6.myfantasyleague.com/2013/detailed?L=59380&amp;W=2&amp;P=10560&amp;YEAR=2012"/>
    <hyperlink ref="H1329" r:id="rId18767" display="http://football6.myfantasyleague.com/2013/detailed?L=59380&amp;W=3&amp;P=10560&amp;YEAR=2012"/>
    <hyperlink ref="I1329" r:id="rId18768" display="http://football6.myfantasyleague.com/2013/detailed?L=59380&amp;W=4&amp;P=10560&amp;YEAR=2012"/>
    <hyperlink ref="J1329" r:id="rId18769" display="http://football6.myfantasyleague.com/2013/detailed?L=59380&amp;W=5&amp;P=10560&amp;YEAR=2012"/>
    <hyperlink ref="K1329" r:id="rId18770" display="http://football6.myfantasyleague.com/2013/detailed?L=59380&amp;W=6&amp;P=10560&amp;YEAR=2012"/>
    <hyperlink ref="M1329" r:id="rId18771" display="http://football6.myfantasyleague.com/2013/detailed?L=59380&amp;W=8&amp;P=10560&amp;YEAR=2012"/>
    <hyperlink ref="N1329" r:id="rId18772" display="http://football6.myfantasyleague.com/2013/detailed?L=59380&amp;W=9&amp;P=10560&amp;YEAR=2012"/>
    <hyperlink ref="O1329" r:id="rId18773" display="http://football6.myfantasyleague.com/2013/detailed?L=59380&amp;W=10&amp;P=10560&amp;YEAR=2012"/>
    <hyperlink ref="P1329" r:id="rId18774" display="http://football6.myfantasyleague.com/2013/detailed?L=59380&amp;W=11&amp;P=10560&amp;YEAR=2012"/>
    <hyperlink ref="Q1329" r:id="rId18775" display="http://football6.myfantasyleague.com/2013/detailed?L=59380&amp;W=12&amp;P=10560&amp;YEAR=2012"/>
    <hyperlink ref="R1329" r:id="rId18776" display="http://football6.myfantasyleague.com/2013/detailed?L=59380&amp;W=13&amp;P=10560&amp;YEAR=2012"/>
    <hyperlink ref="S1329" r:id="rId18777" display="http://football6.myfantasyleague.com/2013/detailed?L=59380&amp;W=14&amp;P=10560&amp;YEAR=2012"/>
    <hyperlink ref="T1329" r:id="rId18778" display="http://football6.myfantasyleague.com/2013/detailed?L=59380&amp;W=15&amp;P=10560&amp;YEAR=2012"/>
    <hyperlink ref="U1329" r:id="rId18779" display="http://football6.myfantasyleague.com/2013/detailed?L=59380&amp;W=16&amp;P=10560&amp;YEAR=2012"/>
    <hyperlink ref="V1329" r:id="rId18780" display="http://football6.myfantasyleague.com/2013/detailed?L=59380&amp;W=17&amp;P=10560&amp;YEAR=2012"/>
    <hyperlink ref="C1330" r:id="rId18781" tooltip="Week 1: at Broncos Thu 5:30 p.m. PT" display="http://football6.myfantasyleague.com/2013/player?L=59380&amp;P=10764"/>
    <hyperlink ref="D1330" r:id="rId18782" display="http://football6.myfantasyleague.com/2013/player?L=59380&amp;P=10764&amp;YEAR=2012"/>
    <hyperlink ref="F1330" r:id="rId18783" display="http://football6.myfantasyleague.com/2013/detailed?L=59380&amp;W=1&amp;P=10764&amp;YEAR=2012"/>
    <hyperlink ref="G1330" r:id="rId18784" display="http://football6.myfantasyleague.com/2013/detailed?L=59380&amp;W=2&amp;P=10764&amp;YEAR=2012"/>
    <hyperlink ref="H1330" r:id="rId18785" display="http://football6.myfantasyleague.com/2013/detailed?L=59380&amp;W=3&amp;P=10764&amp;YEAR=2012"/>
    <hyperlink ref="I1330" r:id="rId18786" display="http://football6.myfantasyleague.com/2013/detailed?L=59380&amp;W=4&amp;P=10764&amp;YEAR=2012"/>
    <hyperlink ref="J1330" r:id="rId18787" display="http://football6.myfantasyleague.com/2013/detailed?L=59380&amp;W=5&amp;P=10764&amp;YEAR=2012"/>
    <hyperlink ref="K1330" r:id="rId18788" display="http://football6.myfantasyleague.com/2013/detailed?L=59380&amp;W=6&amp;P=10764&amp;YEAR=2012"/>
    <hyperlink ref="L1330" r:id="rId18789" display="http://football6.myfantasyleague.com/2013/detailed?L=59380&amp;W=7&amp;P=10764&amp;YEAR=2012"/>
    <hyperlink ref="N1330" r:id="rId18790" display="http://football6.myfantasyleague.com/2013/detailed?L=59380&amp;W=9&amp;P=10764&amp;YEAR=2012"/>
    <hyperlink ref="O1330" r:id="rId18791" display="http://football6.myfantasyleague.com/2013/detailed?L=59380&amp;W=10&amp;P=10764&amp;YEAR=2012"/>
    <hyperlink ref="P1330" r:id="rId18792" display="http://football6.myfantasyleague.com/2013/detailed?L=59380&amp;W=11&amp;P=10764&amp;YEAR=2012"/>
    <hyperlink ref="Q1330" r:id="rId18793" display="http://football6.myfantasyleague.com/2013/detailed?L=59380&amp;W=12&amp;P=10764&amp;YEAR=2012"/>
    <hyperlink ref="R1330" r:id="rId18794" display="http://football6.myfantasyleague.com/2013/detailed?L=59380&amp;W=13&amp;P=10764&amp;YEAR=2012"/>
    <hyperlink ref="S1330" r:id="rId18795" display="http://football6.myfantasyleague.com/2013/detailed?L=59380&amp;W=14&amp;P=10764&amp;YEAR=2012"/>
    <hyperlink ref="T1330" r:id="rId18796" display="http://football6.myfantasyleague.com/2013/detailed?L=59380&amp;W=15&amp;P=10764&amp;YEAR=2012"/>
    <hyperlink ref="U1330" r:id="rId18797" display="http://football6.myfantasyleague.com/2013/detailed?L=59380&amp;W=16&amp;P=10764&amp;YEAR=2012"/>
    <hyperlink ref="V1330" r:id="rId18798" display="http://football6.myfantasyleague.com/2013/detailed?L=59380&amp;W=17&amp;P=10764&amp;YEAR=2012"/>
    <hyperlink ref="C1331" r:id="rId18799" tooltip="Week 1: Bye" display="http://football6.myfantasyleague.com/2013/player?L=59380&amp;P=5658"/>
    <hyperlink ref="D1331" r:id="rId18800" display="http://football6.myfantasyleague.com/2013/player?L=59380&amp;P=5658&amp;YEAR=2012"/>
    <hyperlink ref="F1331" r:id="rId18801" display="http://football6.myfantasyleague.com/2013/detailed?L=59380&amp;W=1&amp;P=5658&amp;YEAR=2012"/>
    <hyperlink ref="G1331" r:id="rId18802" display="http://football6.myfantasyleague.com/2013/detailed?L=59380&amp;W=2&amp;P=5658&amp;YEAR=2012"/>
    <hyperlink ref="H1331" r:id="rId18803" display="http://football6.myfantasyleague.com/2013/detailed?L=59380&amp;W=3&amp;P=5658&amp;YEAR=2012"/>
    <hyperlink ref="I1331" r:id="rId18804" display="http://football6.myfantasyleague.com/2013/detailed?L=59380&amp;W=4&amp;P=5658&amp;YEAR=2012"/>
    <hyperlink ref="J1331" r:id="rId18805" display="http://football6.myfantasyleague.com/2013/detailed?L=59380&amp;W=5&amp;P=5658&amp;YEAR=2012"/>
    <hyperlink ref="L1331" r:id="rId18806" display="http://football6.myfantasyleague.com/2013/detailed?L=59380&amp;W=7&amp;P=5658&amp;YEAR=2012"/>
    <hyperlink ref="M1331" r:id="rId18807" display="http://football6.myfantasyleague.com/2013/detailed?L=59380&amp;W=8&amp;P=5658&amp;YEAR=2012"/>
    <hyperlink ref="N1331" r:id="rId18808" display="http://football6.myfantasyleague.com/2013/detailed?L=59380&amp;W=9&amp;P=5658&amp;YEAR=2012"/>
    <hyperlink ref="O1331" r:id="rId18809" display="http://football6.myfantasyleague.com/2013/detailed?L=59380&amp;W=10&amp;P=5658&amp;YEAR=2012"/>
    <hyperlink ref="P1331" r:id="rId18810" display="http://football6.myfantasyleague.com/2013/detailed?L=59380&amp;W=11&amp;P=5658&amp;YEAR=2012"/>
    <hyperlink ref="Q1331" r:id="rId18811" display="http://football6.myfantasyleague.com/2013/detailed?L=59380&amp;W=12&amp;P=5658&amp;YEAR=2012"/>
    <hyperlink ref="R1331" r:id="rId18812" display="http://football6.myfantasyleague.com/2013/detailed?L=59380&amp;W=13&amp;P=5658&amp;YEAR=2012"/>
    <hyperlink ref="C1332" r:id="rId18813" tooltip="Week 1: Bye" display="http://football6.myfantasyleague.com/2013/player?L=59380&amp;P=10337"/>
    <hyperlink ref="D1332" r:id="rId18814" display="http://football6.myfantasyleague.com/2013/player?L=59380&amp;P=10337&amp;YEAR=2012"/>
    <hyperlink ref="F1332" r:id="rId18815" display="http://football6.myfantasyleague.com/2013/detailed?L=59380&amp;W=1&amp;P=10337&amp;YEAR=2012"/>
    <hyperlink ref="G1332" r:id="rId18816" display="http://football6.myfantasyleague.com/2013/detailed?L=59380&amp;W=2&amp;P=10337&amp;YEAR=2012"/>
    <hyperlink ref="H1332" r:id="rId18817" display="http://football6.myfantasyleague.com/2013/detailed?L=59380&amp;W=3&amp;P=10337&amp;YEAR=2012"/>
    <hyperlink ref="J1332" r:id="rId18818" display="http://football6.myfantasyleague.com/2013/detailed?L=59380&amp;W=5&amp;P=10337&amp;YEAR=2012"/>
    <hyperlink ref="K1332" r:id="rId18819" display="http://football6.myfantasyleague.com/2013/detailed?L=59380&amp;W=6&amp;P=10337&amp;YEAR=2012"/>
    <hyperlink ref="L1332" r:id="rId18820" display="http://football6.myfantasyleague.com/2013/detailed?L=59380&amp;W=7&amp;P=10337&amp;YEAR=2012"/>
    <hyperlink ref="N1332" r:id="rId18821" display="http://football6.myfantasyleague.com/2013/detailed?L=59380&amp;W=9&amp;P=10337&amp;YEAR=2012"/>
    <hyperlink ref="S1332" r:id="rId18822" display="http://football6.myfantasyleague.com/2013/detailed?L=59380&amp;W=14&amp;P=10337&amp;YEAR=2012"/>
    <hyperlink ref="T1332" r:id="rId18823" display="http://football6.myfantasyleague.com/2013/detailed?L=59380&amp;W=15&amp;P=10337&amp;YEAR=2012"/>
    <hyperlink ref="C1333" r:id="rId18824" tooltip="Week 1: Bye" display="http://football6.myfantasyleague.com/2013/player?L=59380&amp;P=4927"/>
    <hyperlink ref="D1333" r:id="rId18825" display="http://football6.myfantasyleague.com/2013/player?L=59380&amp;P=4927&amp;YEAR=2012"/>
    <hyperlink ref="F1333" r:id="rId18826" display="http://football6.myfantasyleague.com/2013/detailed?L=59380&amp;W=1&amp;P=4927&amp;YEAR=2012"/>
    <hyperlink ref="G1333" r:id="rId18827" display="http://football6.myfantasyleague.com/2013/detailed?L=59380&amp;W=2&amp;P=4927&amp;YEAR=2012"/>
    <hyperlink ref="H1333" r:id="rId18828" display="http://football6.myfantasyleague.com/2013/detailed?L=59380&amp;W=3&amp;P=4927&amp;YEAR=2012"/>
    <hyperlink ref="I1333" r:id="rId18829" display="http://football6.myfantasyleague.com/2013/detailed?L=59380&amp;W=4&amp;P=4927&amp;YEAR=2012"/>
    <hyperlink ref="K1333" r:id="rId18830" display="http://football6.myfantasyleague.com/2013/detailed?L=59380&amp;W=6&amp;P=4927&amp;YEAR=2012"/>
    <hyperlink ref="L1333" r:id="rId18831" display="http://football6.myfantasyleague.com/2013/detailed?L=59380&amp;W=7&amp;P=4927&amp;YEAR=2012"/>
    <hyperlink ref="M1333" r:id="rId18832" display="http://football6.myfantasyleague.com/2013/detailed?L=59380&amp;W=8&amp;P=4927&amp;YEAR=2012"/>
    <hyperlink ref="N1333" r:id="rId18833" display="http://football6.myfantasyleague.com/2013/detailed?L=59380&amp;W=9&amp;P=4927&amp;YEAR=2012"/>
    <hyperlink ref="O1333" r:id="rId18834" display="http://football6.myfantasyleague.com/2013/detailed?L=59380&amp;W=10&amp;P=4927&amp;YEAR=2012"/>
    <hyperlink ref="P1333" r:id="rId18835" display="http://football6.myfantasyleague.com/2013/detailed?L=59380&amp;W=11&amp;P=4927&amp;YEAR=2012"/>
    <hyperlink ref="Q1333" r:id="rId18836" display="http://football6.myfantasyleague.com/2013/detailed?L=59380&amp;W=12&amp;P=4927&amp;YEAR=2012"/>
    <hyperlink ref="R1333" r:id="rId18837" display="http://football6.myfantasyleague.com/2013/detailed?L=59380&amp;W=13&amp;P=4927&amp;YEAR=2012"/>
    <hyperlink ref="S1333" r:id="rId18838" display="http://football6.myfantasyleague.com/2013/detailed?L=59380&amp;W=14&amp;P=4927&amp;YEAR=2012"/>
    <hyperlink ref="T1333" r:id="rId18839" display="http://football6.myfantasyleague.com/2013/detailed?L=59380&amp;W=15&amp;P=4927&amp;YEAR=2012"/>
    <hyperlink ref="U1333" r:id="rId18840" display="http://football6.myfantasyleague.com/2013/detailed?L=59380&amp;W=16&amp;P=4927&amp;YEAR=2012"/>
    <hyperlink ref="V1333" r:id="rId18841" display="http://football6.myfantasyleague.com/2013/detailed?L=59380&amp;W=17&amp;P=4927&amp;YEAR=2012"/>
    <hyperlink ref="C1334" r:id="rId18842" tooltip="Week 1: vs Raiders Sun 10:00 a.m. PT" display="http://football6.myfantasyleague.com/2013/player?L=59380&amp;P=10118"/>
    <hyperlink ref="D1334" r:id="rId18843" display="http://football6.myfantasyleague.com/2013/player?L=59380&amp;P=10118&amp;YEAR=2012"/>
    <hyperlink ref="F1334" r:id="rId18844" display="http://football6.myfantasyleague.com/2013/detailed?L=59380&amp;W=1&amp;P=10118&amp;YEAR=2012"/>
    <hyperlink ref="G1334" r:id="rId18845" display="http://football6.myfantasyleague.com/2013/detailed?L=59380&amp;W=2&amp;P=10118&amp;YEAR=2012"/>
    <hyperlink ref="H1334" r:id="rId18846" display="http://football6.myfantasyleague.com/2013/detailed?L=59380&amp;W=3&amp;P=10118&amp;YEAR=2012"/>
    <hyperlink ref="J1334" r:id="rId18847" display="http://football6.myfantasyleague.com/2013/detailed?L=59380&amp;W=5&amp;P=10118&amp;YEAR=2012"/>
    <hyperlink ref="K1334" r:id="rId18848" display="http://football6.myfantasyleague.com/2013/detailed?L=59380&amp;W=6&amp;P=10118&amp;YEAR=2012"/>
    <hyperlink ref="L1334" r:id="rId18849" display="http://football6.myfantasyleague.com/2013/detailed?L=59380&amp;W=7&amp;P=10118&amp;YEAR=2012"/>
    <hyperlink ref="M1334" r:id="rId18850" display="http://football6.myfantasyleague.com/2013/detailed?L=59380&amp;W=8&amp;P=10118&amp;YEAR=2012"/>
    <hyperlink ref="N1334" r:id="rId18851" display="http://football6.myfantasyleague.com/2013/detailed?L=59380&amp;W=9&amp;P=10118&amp;YEAR=2012"/>
    <hyperlink ref="O1334" r:id="rId18852" display="http://football6.myfantasyleague.com/2013/detailed?L=59380&amp;W=10&amp;P=10118&amp;YEAR=2012"/>
    <hyperlink ref="P1334" r:id="rId18853" display="http://football6.myfantasyleague.com/2013/detailed?L=59380&amp;W=11&amp;P=10118&amp;YEAR=2012"/>
    <hyperlink ref="Q1334" r:id="rId18854" display="http://football6.myfantasyleague.com/2013/detailed?L=59380&amp;W=12&amp;P=10118&amp;YEAR=2012"/>
    <hyperlink ref="R1334" r:id="rId18855" display="http://football6.myfantasyleague.com/2013/detailed?L=59380&amp;W=13&amp;P=10118&amp;YEAR=2012"/>
    <hyperlink ref="S1334" r:id="rId18856" display="http://football6.myfantasyleague.com/2013/detailed?L=59380&amp;W=14&amp;P=10118&amp;YEAR=2012"/>
    <hyperlink ref="T1334" r:id="rId18857" display="http://football6.myfantasyleague.com/2013/detailed?L=59380&amp;W=15&amp;P=10118&amp;YEAR=2012"/>
    <hyperlink ref="U1334" r:id="rId18858" display="http://football6.myfantasyleague.com/2013/detailed?L=59380&amp;W=16&amp;P=10118&amp;YEAR=2012"/>
    <hyperlink ref="V1334" r:id="rId18859" display="http://football6.myfantasyleague.com/2013/detailed?L=59380&amp;W=17&amp;P=10118&amp;YEAR=2012"/>
    <hyperlink ref="C1335" r:id="rId18860" tooltip="Week 1: at Bills Sun 10:00 a.m. PT" display="http://football6.myfantasyleague.com/2013/player?L=59380&amp;P=10303"/>
    <hyperlink ref="D1335" r:id="rId18861" display="http://football6.myfantasyleague.com/2013/player?L=59380&amp;P=10303&amp;YEAR=2012"/>
    <hyperlink ref="I1335" r:id="rId18862" display="http://football6.myfantasyleague.com/2013/detailed?L=59380&amp;W=4&amp;P=10303&amp;YEAR=2012"/>
    <hyperlink ref="J1335" r:id="rId18863" display="http://football6.myfantasyleague.com/2013/detailed?L=59380&amp;W=5&amp;P=10303&amp;YEAR=2012"/>
    <hyperlink ref="K1335" r:id="rId18864" display="http://football6.myfantasyleague.com/2013/detailed?L=59380&amp;W=6&amp;P=10303&amp;YEAR=2012"/>
    <hyperlink ref="L1335" r:id="rId18865" display="http://football6.myfantasyleague.com/2013/detailed?L=59380&amp;W=7&amp;P=10303&amp;YEAR=2012"/>
    <hyperlink ref="M1335" r:id="rId18866" display="http://football6.myfantasyleague.com/2013/detailed?L=59380&amp;W=8&amp;P=10303&amp;YEAR=2012"/>
    <hyperlink ref="O1335" r:id="rId18867" display="http://football6.myfantasyleague.com/2013/detailed?L=59380&amp;W=10&amp;P=10303&amp;YEAR=2012"/>
    <hyperlink ref="P1335" r:id="rId18868" display="http://football6.myfantasyleague.com/2013/detailed?L=59380&amp;W=11&amp;P=10303&amp;YEAR=2012"/>
    <hyperlink ref="Q1335" r:id="rId18869" display="http://football6.myfantasyleague.com/2013/detailed?L=59380&amp;W=12&amp;P=10303&amp;YEAR=2012"/>
    <hyperlink ref="R1335" r:id="rId18870" display="http://football6.myfantasyleague.com/2013/detailed?L=59380&amp;W=13&amp;P=10303&amp;YEAR=2012"/>
    <hyperlink ref="S1335" r:id="rId18871" display="http://football6.myfantasyleague.com/2013/detailed?L=59380&amp;W=14&amp;P=10303&amp;YEAR=2012"/>
    <hyperlink ref="T1335" r:id="rId18872" display="http://football6.myfantasyleague.com/2013/detailed?L=59380&amp;W=15&amp;P=10303&amp;YEAR=2012"/>
    <hyperlink ref="U1335" r:id="rId18873" display="http://football6.myfantasyleague.com/2013/detailed?L=59380&amp;W=16&amp;P=10303&amp;YEAR=2012"/>
    <hyperlink ref="V1335" r:id="rId18874" display="http://football6.myfantasyleague.com/2013/detailed?L=59380&amp;W=17&amp;P=10303&amp;YEAR=2012"/>
    <hyperlink ref="W1335" r:id="rId18875" tooltip="Franchise home page" display="http://football6.myfantasyleague.com/2013/options?L=59380&amp;F=0010&amp;O=07"/>
    <hyperlink ref="C1336" r:id="rId18876" tooltip="Week 1: at Steelers Sun 10:00 a.m. PT" display="http://football6.myfantasyleague.com/2013/player?L=59380&amp;P=9930"/>
    <hyperlink ref="D1336" r:id="rId18877" display="http://football6.myfantasyleague.com/2013/player?L=59380&amp;P=9930&amp;YEAR=2012"/>
    <hyperlink ref="F1336" r:id="rId18878" display="http://football6.myfantasyleague.com/2013/detailed?L=59380&amp;W=1&amp;P=9930&amp;YEAR=2012"/>
    <hyperlink ref="G1336" r:id="rId18879" display="http://football6.myfantasyleague.com/2013/detailed?L=59380&amp;W=2&amp;P=9930&amp;YEAR=2012"/>
    <hyperlink ref="H1336" r:id="rId18880" display="http://football6.myfantasyleague.com/2013/detailed?L=59380&amp;W=3&amp;P=9930&amp;YEAR=2012"/>
    <hyperlink ref="I1336" r:id="rId18881" display="http://football6.myfantasyleague.com/2013/detailed?L=59380&amp;W=4&amp;P=9930&amp;YEAR=2012"/>
    <hyperlink ref="J1336" r:id="rId18882" display="http://football6.myfantasyleague.com/2013/detailed?L=59380&amp;W=5&amp;P=9930&amp;YEAR=2012"/>
    <hyperlink ref="K1336" r:id="rId18883" display="http://football6.myfantasyleague.com/2013/detailed?L=59380&amp;W=6&amp;P=9930&amp;YEAR=2012"/>
    <hyperlink ref="L1336" r:id="rId18884" display="http://football6.myfantasyleague.com/2013/detailed?L=59380&amp;W=7&amp;P=9930&amp;YEAR=2012"/>
    <hyperlink ref="M1336" r:id="rId18885" display="http://football6.myfantasyleague.com/2013/detailed?L=59380&amp;W=8&amp;P=9930&amp;YEAR=2012"/>
    <hyperlink ref="N1336" r:id="rId18886" display="http://football6.myfantasyleague.com/2013/detailed?L=59380&amp;W=9&amp;P=9930&amp;YEAR=2012"/>
    <hyperlink ref="O1336" r:id="rId18887" display="http://football6.myfantasyleague.com/2013/detailed?L=59380&amp;W=10&amp;P=9930&amp;YEAR=2012"/>
    <hyperlink ref="Q1336" r:id="rId18888" display="http://football6.myfantasyleague.com/2013/detailed?L=59380&amp;W=12&amp;P=9930&amp;YEAR=2012"/>
    <hyperlink ref="R1336" r:id="rId18889" display="http://football6.myfantasyleague.com/2013/detailed?L=59380&amp;W=13&amp;P=9930&amp;YEAR=2012"/>
    <hyperlink ref="S1336" r:id="rId18890" display="http://football6.myfantasyleague.com/2013/detailed?L=59380&amp;W=14&amp;P=9930&amp;YEAR=2012"/>
    <hyperlink ref="T1336" r:id="rId18891" display="http://football6.myfantasyleague.com/2013/detailed?L=59380&amp;W=15&amp;P=9930&amp;YEAR=2012"/>
    <hyperlink ref="U1336" r:id="rId18892" display="http://football6.myfantasyleague.com/2013/detailed?L=59380&amp;W=16&amp;P=9930&amp;YEAR=2012"/>
    <hyperlink ref="V1336" r:id="rId18893" display="http://football6.myfantasyleague.com/2013/detailed?L=59380&amp;W=17&amp;P=9930&amp;YEAR=2012"/>
    <hyperlink ref="C1337" r:id="rId18894" tooltip="Week 1: at Browns Sun 10:00 a.m. PT" display="http://football6.myfantasyleague.com/2013/player?L=59380&amp;P=10815"/>
    <hyperlink ref="D1337" r:id="rId18895" display="http://football6.myfantasyleague.com/2013/player?L=59380&amp;P=10815&amp;YEAR=2012"/>
    <hyperlink ref="F1337" r:id="rId18896" display="http://football6.myfantasyleague.com/2013/detailed?L=59380&amp;W=1&amp;P=10815&amp;YEAR=2012"/>
    <hyperlink ref="G1337" r:id="rId18897" display="http://football6.myfantasyleague.com/2013/detailed?L=59380&amp;W=2&amp;P=10815&amp;YEAR=2012"/>
    <hyperlink ref="H1337" r:id="rId18898" display="http://football6.myfantasyleague.com/2013/detailed?L=59380&amp;W=3&amp;P=10815&amp;YEAR=2012"/>
    <hyperlink ref="I1337" r:id="rId18899" display="http://football6.myfantasyleague.com/2013/detailed?L=59380&amp;W=4&amp;P=10815&amp;YEAR=2012"/>
    <hyperlink ref="J1337" r:id="rId18900" display="http://football6.myfantasyleague.com/2013/detailed?L=59380&amp;W=5&amp;P=10815&amp;YEAR=2012"/>
    <hyperlink ref="K1337" r:id="rId18901" display="http://football6.myfantasyleague.com/2013/detailed?L=59380&amp;W=6&amp;P=10815&amp;YEAR=2012"/>
    <hyperlink ref="M1337" r:id="rId18902" display="http://football6.myfantasyleague.com/2013/detailed?L=59380&amp;W=8&amp;P=10815&amp;YEAR=2012"/>
    <hyperlink ref="N1337" r:id="rId18903" display="http://football6.myfantasyleague.com/2013/detailed?L=59380&amp;W=9&amp;P=10815&amp;YEAR=2012"/>
    <hyperlink ref="O1337" r:id="rId18904" display="http://football6.myfantasyleague.com/2013/detailed?L=59380&amp;W=10&amp;P=10815&amp;YEAR=2012"/>
    <hyperlink ref="P1337" r:id="rId18905" display="http://football6.myfantasyleague.com/2013/detailed?L=59380&amp;W=11&amp;P=10815&amp;YEAR=2012"/>
    <hyperlink ref="Q1337" r:id="rId18906" display="http://football6.myfantasyleague.com/2013/detailed?L=59380&amp;W=12&amp;P=10815&amp;YEAR=2012"/>
    <hyperlink ref="R1337" r:id="rId18907" display="http://football6.myfantasyleague.com/2013/detailed?L=59380&amp;W=13&amp;P=10815&amp;YEAR=2012"/>
    <hyperlink ref="S1337" r:id="rId18908" display="http://football6.myfantasyleague.com/2013/detailed?L=59380&amp;W=14&amp;P=10815&amp;YEAR=2012"/>
    <hyperlink ref="T1337" r:id="rId18909" display="http://football6.myfantasyleague.com/2013/detailed?L=59380&amp;W=15&amp;P=10815&amp;YEAR=2012"/>
    <hyperlink ref="U1337" r:id="rId18910" display="http://football6.myfantasyleague.com/2013/detailed?L=59380&amp;W=16&amp;P=10815&amp;YEAR=2012"/>
    <hyperlink ref="V1337" r:id="rId18911" display="http://football6.myfantasyleague.com/2013/detailed?L=59380&amp;W=17&amp;P=10815&amp;YEAR=2012"/>
    <hyperlink ref="C1338" r:id="rId18912" tooltip="Week 1: at Redskins Mon 4:10 p.m. PT" display="http://football6.myfantasyleague.com/2013/player?L=59380&amp;P=4891"/>
    <hyperlink ref="D1338" r:id="rId18913" display="http://football6.myfantasyleague.com/2013/player?L=59380&amp;P=4891&amp;YEAR=2012"/>
    <hyperlink ref="F1338" r:id="rId18914" display="http://football6.myfantasyleague.com/2013/detailed?L=59380&amp;W=1&amp;P=4891&amp;YEAR=2012"/>
    <hyperlink ref="G1338" r:id="rId18915" display="http://football6.myfantasyleague.com/2013/detailed?L=59380&amp;W=2&amp;P=4891&amp;YEAR=2012"/>
    <hyperlink ref="H1338" r:id="rId18916" display="http://football6.myfantasyleague.com/2013/detailed?L=59380&amp;W=3&amp;P=4891&amp;YEAR=2012"/>
    <hyperlink ref="I1338" r:id="rId18917" display="http://football6.myfantasyleague.com/2013/detailed?L=59380&amp;W=4&amp;P=4891&amp;YEAR=2012"/>
    <hyperlink ref="J1338" r:id="rId18918" display="http://football6.myfantasyleague.com/2013/detailed?L=59380&amp;W=5&amp;P=4891&amp;YEAR=2012"/>
    <hyperlink ref="K1338" r:id="rId18919" display="http://football6.myfantasyleague.com/2013/detailed?L=59380&amp;W=6&amp;P=4891&amp;YEAR=2012"/>
    <hyperlink ref="M1338" r:id="rId18920" display="http://football6.myfantasyleague.com/2013/detailed?L=59380&amp;W=8&amp;P=4891&amp;YEAR=2012"/>
    <hyperlink ref="N1338" r:id="rId18921" display="http://football6.myfantasyleague.com/2013/detailed?L=59380&amp;W=9&amp;P=4891&amp;YEAR=2012"/>
    <hyperlink ref="O1338" r:id="rId18922" display="http://football6.myfantasyleague.com/2013/detailed?L=59380&amp;W=10&amp;P=4891&amp;YEAR=2012"/>
    <hyperlink ref="V1338" r:id="rId18923" display="http://football6.myfantasyleague.com/2013/detailed?L=59380&amp;W=17&amp;P=4891&amp;YEAR=2012"/>
    <hyperlink ref="W1338" r:id="rId18924" tooltip="Franchise home page" display="http://football6.myfantasyleague.com/2013/options?L=59380&amp;F=0005&amp;O=07"/>
    <hyperlink ref="C1339" r:id="rId18925" tooltip="Week 1: Bye" display="http://football6.myfantasyleague.com/2013/player?L=59380&amp;P=8421"/>
    <hyperlink ref="D1339" r:id="rId18926" display="http://football6.myfantasyleague.com/2013/player?L=59380&amp;P=8421&amp;YEAR=2012"/>
    <hyperlink ref="F1339" r:id="rId18927" display="http://football6.myfantasyleague.com/2013/detailed?L=59380&amp;W=1&amp;P=8421&amp;YEAR=2012"/>
    <hyperlink ref="G1339" r:id="rId18928" display="http://football6.myfantasyleague.com/2013/detailed?L=59380&amp;W=2&amp;P=8421&amp;YEAR=2012"/>
    <hyperlink ref="H1339" r:id="rId18929" display="http://football6.myfantasyleague.com/2013/detailed?L=59380&amp;W=3&amp;P=8421&amp;YEAR=2012"/>
    <hyperlink ref="I1339" r:id="rId18930" display="http://football6.myfantasyleague.com/2013/detailed?L=59380&amp;W=4&amp;P=8421&amp;YEAR=2012"/>
    <hyperlink ref="K1339" r:id="rId18931" display="http://football6.myfantasyleague.com/2013/detailed?L=59380&amp;W=6&amp;P=8421&amp;YEAR=2012"/>
    <hyperlink ref="L1339" r:id="rId18932" display="http://football6.myfantasyleague.com/2013/detailed?L=59380&amp;W=7&amp;P=8421&amp;YEAR=2012"/>
    <hyperlink ref="M1339" r:id="rId18933" display="http://football6.myfantasyleague.com/2013/detailed?L=59380&amp;W=8&amp;P=8421&amp;YEAR=2012"/>
    <hyperlink ref="N1339" r:id="rId18934" display="http://football6.myfantasyleague.com/2013/detailed?L=59380&amp;W=9&amp;P=8421&amp;YEAR=2012"/>
    <hyperlink ref="O1339" r:id="rId18935" display="http://football6.myfantasyleague.com/2013/detailed?L=59380&amp;W=10&amp;P=8421&amp;YEAR=2012"/>
    <hyperlink ref="P1339" r:id="rId18936" display="http://football6.myfantasyleague.com/2013/detailed?L=59380&amp;W=11&amp;P=8421&amp;YEAR=2012"/>
    <hyperlink ref="Q1339" r:id="rId18937" display="http://football6.myfantasyleague.com/2013/detailed?L=59380&amp;W=12&amp;P=8421&amp;YEAR=2012"/>
    <hyperlink ref="R1339" r:id="rId18938" display="http://football6.myfantasyleague.com/2013/detailed?L=59380&amp;W=13&amp;P=8421&amp;YEAR=2012"/>
    <hyperlink ref="S1339" r:id="rId18939" display="http://football6.myfantasyleague.com/2013/detailed?L=59380&amp;W=14&amp;P=8421&amp;YEAR=2012"/>
    <hyperlink ref="T1339" r:id="rId18940" display="http://football6.myfantasyleague.com/2013/detailed?L=59380&amp;W=15&amp;P=8421&amp;YEAR=2012"/>
    <hyperlink ref="U1339" r:id="rId18941" display="http://football6.myfantasyleague.com/2013/detailed?L=59380&amp;W=16&amp;P=8421&amp;YEAR=2012"/>
    <hyperlink ref="V1339" r:id="rId18942" display="http://football6.myfantasyleague.com/2013/detailed?L=59380&amp;W=17&amp;P=8421&amp;YEAR=2012"/>
    <hyperlink ref="C1340" r:id="rId18943" tooltip="Week 1: vs Ravens Thu 5:30 p.m. PT" display="http://football6.myfantasyleague.com/2013/player?L=59380&amp;P=8028"/>
    <hyperlink ref="D1340" r:id="rId18944" display="http://football6.myfantasyleague.com/2013/player?L=59380&amp;P=8028&amp;YEAR=2012"/>
    <hyperlink ref="F1340" r:id="rId18945" display="http://football6.myfantasyleague.com/2013/detailed?L=59380&amp;W=1&amp;P=8028&amp;YEAR=2012"/>
    <hyperlink ref="G1340" r:id="rId18946" display="http://football6.myfantasyleague.com/2013/detailed?L=59380&amp;W=2&amp;P=8028&amp;YEAR=2012"/>
    <hyperlink ref="H1340" r:id="rId18947" display="http://football6.myfantasyleague.com/2013/detailed?L=59380&amp;W=3&amp;P=8028&amp;YEAR=2012"/>
    <hyperlink ref="I1340" r:id="rId18948" display="http://football6.myfantasyleague.com/2013/detailed?L=59380&amp;W=4&amp;P=8028&amp;YEAR=2012"/>
    <hyperlink ref="J1340" r:id="rId18949" display="http://football6.myfantasyleague.com/2013/detailed?L=59380&amp;W=5&amp;P=8028&amp;YEAR=2012"/>
    <hyperlink ref="K1340" r:id="rId18950" display="http://football6.myfantasyleague.com/2013/detailed?L=59380&amp;W=6&amp;P=8028&amp;YEAR=2012"/>
    <hyperlink ref="M1340" r:id="rId18951" display="http://football6.myfantasyleague.com/2013/detailed?L=59380&amp;W=8&amp;P=8028&amp;YEAR=2012"/>
    <hyperlink ref="N1340" r:id="rId18952" display="http://football6.myfantasyleague.com/2013/detailed?L=59380&amp;W=9&amp;P=8028&amp;YEAR=2012"/>
    <hyperlink ref="O1340" r:id="rId18953" display="http://football6.myfantasyleague.com/2013/detailed?L=59380&amp;W=10&amp;P=8028&amp;YEAR=2012"/>
    <hyperlink ref="P1340" r:id="rId18954" display="http://football6.myfantasyleague.com/2013/detailed?L=59380&amp;W=11&amp;P=8028&amp;YEAR=2012"/>
    <hyperlink ref="Q1340" r:id="rId18955" display="http://football6.myfantasyleague.com/2013/detailed?L=59380&amp;W=12&amp;P=8028&amp;YEAR=2012"/>
    <hyperlink ref="R1340" r:id="rId18956" display="http://football6.myfantasyleague.com/2013/detailed?L=59380&amp;W=13&amp;P=8028&amp;YEAR=2012"/>
    <hyperlink ref="S1340" r:id="rId18957" display="http://football6.myfantasyleague.com/2013/detailed?L=59380&amp;W=14&amp;P=8028&amp;YEAR=2012"/>
    <hyperlink ref="T1340" r:id="rId18958" display="http://football6.myfantasyleague.com/2013/detailed?L=59380&amp;W=15&amp;P=8028&amp;YEAR=2012"/>
    <hyperlink ref="U1340" r:id="rId18959" display="http://football6.myfantasyleague.com/2013/detailed?L=59380&amp;W=16&amp;P=8028&amp;YEAR=2012"/>
    <hyperlink ref="V1340" r:id="rId18960" display="http://football6.myfantasyleague.com/2013/detailed?L=59380&amp;W=17&amp;P=8028&amp;YEAR=2012"/>
    <hyperlink ref="C1341" r:id="rId18961" tooltip="Week 1: vs Falcons Sun 10:00 a.m. PT" display="http://football6.myfantasyleague.com/2013/player?L=59380&amp;P=7402"/>
    <hyperlink ref="D1341" r:id="rId18962" display="http://football6.myfantasyleague.com/2013/player?L=59380&amp;P=7402&amp;YEAR=2012"/>
    <hyperlink ref="L1341" r:id="rId18963" display="http://football6.myfantasyleague.com/2013/detailed?L=59380&amp;W=7&amp;P=7402&amp;YEAR=2012"/>
    <hyperlink ref="M1341" r:id="rId18964" display="http://football6.myfantasyleague.com/2013/detailed?L=59380&amp;W=8&amp;P=7402&amp;YEAR=2012"/>
    <hyperlink ref="N1341" r:id="rId18965" display="http://football6.myfantasyleague.com/2013/detailed?L=59380&amp;W=9&amp;P=7402&amp;YEAR=2012"/>
    <hyperlink ref="O1341" r:id="rId18966" display="http://football6.myfantasyleague.com/2013/detailed?L=59380&amp;W=10&amp;P=7402&amp;YEAR=2012"/>
    <hyperlink ref="P1341" r:id="rId18967" display="http://football6.myfantasyleague.com/2013/detailed?L=59380&amp;W=11&amp;P=7402&amp;YEAR=2012"/>
    <hyperlink ref="Q1341" r:id="rId18968" display="http://football6.myfantasyleague.com/2013/detailed?L=59380&amp;W=12&amp;P=7402&amp;YEAR=2012"/>
    <hyperlink ref="R1341" r:id="rId18969" display="http://football6.myfantasyleague.com/2013/detailed?L=59380&amp;W=13&amp;P=7402&amp;YEAR=2012"/>
    <hyperlink ref="S1341" r:id="rId18970" display="http://football6.myfantasyleague.com/2013/detailed?L=59380&amp;W=14&amp;P=7402&amp;YEAR=2012"/>
    <hyperlink ref="T1341" r:id="rId18971" display="http://football6.myfantasyleague.com/2013/detailed?L=59380&amp;W=15&amp;P=7402&amp;YEAR=2012"/>
    <hyperlink ref="U1341" r:id="rId18972" display="http://football6.myfantasyleague.com/2013/detailed?L=59380&amp;W=16&amp;P=7402&amp;YEAR=2012"/>
    <hyperlink ref="V1341" r:id="rId18973" display="http://football6.myfantasyleague.com/2013/detailed?L=59380&amp;W=17&amp;P=7402&amp;YEAR=2012"/>
    <hyperlink ref="C1342" r:id="rId18974" tooltip="Week 1: vs Raiders Sun 10:00 a.m. PT" display="http://football6.myfantasyleague.com/2013/player?L=59380&amp;P=2842"/>
    <hyperlink ref="D1342" r:id="rId18975" display="http://football6.myfantasyleague.com/2013/player?L=59380&amp;P=2842&amp;YEAR=2012"/>
    <hyperlink ref="F1342" r:id="rId18976" display="http://football6.myfantasyleague.com/2013/detailed?L=59380&amp;W=1&amp;P=2842&amp;YEAR=2012"/>
    <hyperlink ref="G1342" r:id="rId18977" display="http://football6.myfantasyleague.com/2013/detailed?L=59380&amp;W=2&amp;P=2842&amp;YEAR=2012"/>
    <hyperlink ref="H1342" r:id="rId18978" display="http://football6.myfantasyleague.com/2013/detailed?L=59380&amp;W=3&amp;P=2842&amp;YEAR=2012"/>
    <hyperlink ref="J1342" r:id="rId18979" display="http://football6.myfantasyleague.com/2013/detailed?L=59380&amp;W=5&amp;P=2842&amp;YEAR=2012"/>
    <hyperlink ref="K1342" r:id="rId18980" display="http://football6.myfantasyleague.com/2013/detailed?L=59380&amp;W=6&amp;P=2842&amp;YEAR=2012"/>
    <hyperlink ref="L1342" r:id="rId18981" display="http://football6.myfantasyleague.com/2013/detailed?L=59380&amp;W=7&amp;P=2842&amp;YEAR=2012"/>
    <hyperlink ref="M1342" r:id="rId18982" display="http://football6.myfantasyleague.com/2013/detailed?L=59380&amp;W=8&amp;P=2842&amp;YEAR=2012"/>
    <hyperlink ref="N1342" r:id="rId18983" display="http://football6.myfantasyleague.com/2013/detailed?L=59380&amp;W=9&amp;P=2842&amp;YEAR=2012"/>
    <hyperlink ref="O1342" r:id="rId18984" display="http://football6.myfantasyleague.com/2013/detailed?L=59380&amp;W=10&amp;P=2842&amp;YEAR=2012"/>
    <hyperlink ref="P1342" r:id="rId18985" display="http://football6.myfantasyleague.com/2013/detailed?L=59380&amp;W=11&amp;P=2842&amp;YEAR=2012"/>
    <hyperlink ref="Q1342" r:id="rId18986" display="http://football6.myfantasyleague.com/2013/detailed?L=59380&amp;W=12&amp;P=2842&amp;YEAR=2012"/>
    <hyperlink ref="R1342" r:id="rId18987" display="http://football6.myfantasyleague.com/2013/detailed?L=59380&amp;W=13&amp;P=2842&amp;YEAR=2012"/>
    <hyperlink ref="S1342" r:id="rId18988" display="http://football6.myfantasyleague.com/2013/detailed?L=59380&amp;W=14&amp;P=2842&amp;YEAR=2012"/>
    <hyperlink ref="T1342" r:id="rId18989" display="http://football6.myfantasyleague.com/2013/detailed?L=59380&amp;W=15&amp;P=2842&amp;YEAR=2012"/>
    <hyperlink ref="U1342" r:id="rId18990" display="http://football6.myfantasyleague.com/2013/detailed?L=59380&amp;W=16&amp;P=2842&amp;YEAR=2012"/>
    <hyperlink ref="V1342" r:id="rId18991" display="http://football6.myfantasyleague.com/2013/detailed?L=59380&amp;W=17&amp;P=2842&amp;YEAR=2012"/>
    <hyperlink ref="C1343" r:id="rId18992" tooltip="Week 1: vs Dolphins Sun 10:00 a.m. PT" display="http://football6.myfantasyleague.com/2013/player?L=59380&amp;P=10918"/>
    <hyperlink ref="D1343" r:id="rId18993" display="http://football6.myfantasyleague.com/2013/player?L=59380&amp;P=10918&amp;YEAR=2012"/>
    <hyperlink ref="G1343" r:id="rId18994" display="http://football6.myfantasyleague.com/2013/detailed?L=59380&amp;W=2&amp;P=10918&amp;YEAR=2012"/>
    <hyperlink ref="J1343" r:id="rId18995" display="http://football6.myfantasyleague.com/2013/detailed?L=59380&amp;W=5&amp;P=10918&amp;YEAR=2012"/>
    <hyperlink ref="K1343" r:id="rId18996" display="http://football6.myfantasyleague.com/2013/detailed?L=59380&amp;W=6&amp;P=10918&amp;YEAR=2012"/>
    <hyperlink ref="L1343" r:id="rId18997" display="http://football6.myfantasyleague.com/2013/detailed?L=59380&amp;W=7&amp;P=10918&amp;YEAR=2012"/>
    <hyperlink ref="M1343" r:id="rId18998" display="http://football6.myfantasyleague.com/2013/detailed?L=59380&amp;W=8&amp;P=10918&amp;YEAR=2012"/>
    <hyperlink ref="N1343" r:id="rId18999" display="http://football6.myfantasyleague.com/2013/detailed?L=59380&amp;W=9&amp;P=10918&amp;YEAR=2012"/>
    <hyperlink ref="P1343" r:id="rId19000" display="http://football6.myfantasyleague.com/2013/detailed?L=59380&amp;W=11&amp;P=10918&amp;YEAR=2012"/>
    <hyperlink ref="Q1343" r:id="rId19001" display="http://football6.myfantasyleague.com/2013/detailed?L=59380&amp;W=12&amp;P=10918&amp;YEAR=2012"/>
    <hyperlink ref="R1343" r:id="rId19002" display="http://football6.myfantasyleague.com/2013/detailed?L=59380&amp;W=13&amp;P=10918&amp;YEAR=2012"/>
    <hyperlink ref="U1343" r:id="rId19003" display="http://football6.myfantasyleague.com/2013/detailed?L=59380&amp;W=16&amp;P=10918&amp;YEAR=2012"/>
    <hyperlink ref="V1343" r:id="rId19004" display="http://football6.myfantasyleague.com/2013/detailed?L=59380&amp;W=17&amp;P=10918&amp;YEAR=2012"/>
    <hyperlink ref="C1344" r:id="rId19005" tooltip="Week 1: at Panthers Sun 10:00 a.m. PT" display="http://football6.myfantasyleague.com/2013/player?L=59380&amp;P=10775"/>
    <hyperlink ref="D1344" r:id="rId19006" display="http://football6.myfantasyleague.com/2013/player?L=59380&amp;P=10775&amp;YEAR=2012"/>
    <hyperlink ref="F1344" r:id="rId19007" display="http://football6.myfantasyleague.com/2013/detailed?L=59380&amp;W=1&amp;P=10775&amp;YEAR=2012"/>
    <hyperlink ref="G1344" r:id="rId19008" display="http://football6.myfantasyleague.com/2013/detailed?L=59380&amp;W=2&amp;P=10775&amp;YEAR=2012"/>
    <hyperlink ref="H1344" r:id="rId19009" display="http://football6.myfantasyleague.com/2013/detailed?L=59380&amp;W=3&amp;P=10775&amp;YEAR=2012"/>
    <hyperlink ref="I1344" r:id="rId19010" display="http://football6.myfantasyleague.com/2013/detailed?L=59380&amp;W=4&amp;P=10775&amp;YEAR=2012"/>
    <hyperlink ref="J1344" r:id="rId19011" display="http://football6.myfantasyleague.com/2013/detailed?L=59380&amp;W=5&amp;P=10775&amp;YEAR=2012"/>
    <hyperlink ref="K1344" r:id="rId19012" display="http://football6.myfantasyleague.com/2013/detailed?L=59380&amp;W=6&amp;P=10775&amp;YEAR=2012"/>
    <hyperlink ref="L1344" r:id="rId19013" display="http://football6.myfantasyleague.com/2013/detailed?L=59380&amp;W=7&amp;P=10775&amp;YEAR=2012"/>
    <hyperlink ref="M1344" r:id="rId19014" display="http://football6.myfantasyleague.com/2013/detailed?L=59380&amp;W=8&amp;P=10775&amp;YEAR=2012"/>
    <hyperlink ref="N1344" r:id="rId19015" display="http://football6.myfantasyleague.com/2013/detailed?L=59380&amp;W=9&amp;P=10775&amp;YEAR=2012"/>
    <hyperlink ref="O1344" r:id="rId19016" display="http://football6.myfantasyleague.com/2013/detailed?L=59380&amp;W=10&amp;P=10775&amp;YEAR=2012"/>
    <hyperlink ref="Q1344" r:id="rId19017" display="http://football6.myfantasyleague.com/2013/detailed?L=59380&amp;W=12&amp;P=10775&amp;YEAR=2012"/>
    <hyperlink ref="R1344" r:id="rId19018" display="http://football6.myfantasyleague.com/2013/detailed?L=59380&amp;W=13&amp;P=10775&amp;YEAR=2012"/>
    <hyperlink ref="S1344" r:id="rId19019" display="http://football6.myfantasyleague.com/2013/detailed?L=59380&amp;W=14&amp;P=10775&amp;YEAR=2012"/>
    <hyperlink ref="T1344" r:id="rId19020" display="http://football6.myfantasyleague.com/2013/detailed?L=59380&amp;W=15&amp;P=10775&amp;YEAR=2012"/>
    <hyperlink ref="U1344" r:id="rId19021" display="http://football6.myfantasyleague.com/2013/detailed?L=59380&amp;W=16&amp;P=10775&amp;YEAR=2012"/>
    <hyperlink ref="V1344" r:id="rId19022" display="http://football6.myfantasyleague.com/2013/detailed?L=59380&amp;W=17&amp;P=10775&amp;YEAR=2012"/>
    <hyperlink ref="W1344" r:id="rId19023" tooltip="Franchise home page" display="http://football6.myfantasyleague.com/2013/options?L=59380&amp;F=0001&amp;O=07"/>
    <hyperlink ref="C1345" r:id="rId19024" tooltip="Week 1: at Browns Sun 10:00 a.m. PT" display="http://football6.myfantasyleague.com/2013/player?L=59380&amp;P=9425"/>
    <hyperlink ref="D1345" r:id="rId19025" display="http://football6.myfantasyleague.com/2013/player?L=59380&amp;P=9425&amp;YEAR=2012"/>
    <hyperlink ref="F1345" r:id="rId19026" display="http://football6.myfantasyleague.com/2013/detailed?L=59380&amp;W=1&amp;P=9425&amp;YEAR=2012"/>
    <hyperlink ref="G1345" r:id="rId19027" display="http://football6.myfantasyleague.com/2013/detailed?L=59380&amp;W=2&amp;P=9425&amp;YEAR=2012"/>
    <hyperlink ref="H1345" r:id="rId19028" display="http://football6.myfantasyleague.com/2013/detailed?L=59380&amp;W=3&amp;P=9425&amp;YEAR=2012"/>
    <hyperlink ref="I1345" r:id="rId19029" display="http://football6.myfantasyleague.com/2013/detailed?L=59380&amp;W=4&amp;P=9425&amp;YEAR=2012"/>
    <hyperlink ref="J1345" r:id="rId19030" display="http://football6.myfantasyleague.com/2013/detailed?L=59380&amp;W=5&amp;P=9425&amp;YEAR=2012"/>
    <hyperlink ref="K1345" r:id="rId19031" display="http://football6.myfantasyleague.com/2013/detailed?L=59380&amp;W=6&amp;P=9425&amp;YEAR=2012"/>
    <hyperlink ref="M1345" r:id="rId19032" display="http://football6.myfantasyleague.com/2013/detailed?L=59380&amp;W=8&amp;P=9425&amp;YEAR=2012"/>
    <hyperlink ref="N1345" r:id="rId19033" display="http://football6.myfantasyleague.com/2013/detailed?L=59380&amp;W=9&amp;P=9425&amp;YEAR=2012"/>
    <hyperlink ref="O1345" r:id="rId19034" display="http://football6.myfantasyleague.com/2013/detailed?L=59380&amp;W=10&amp;P=9425&amp;YEAR=2012"/>
    <hyperlink ref="P1345" r:id="rId19035" display="http://football6.myfantasyleague.com/2013/detailed?L=59380&amp;W=11&amp;P=9425&amp;YEAR=2012"/>
    <hyperlink ref="Q1345" r:id="rId19036" display="http://football6.myfantasyleague.com/2013/detailed?L=59380&amp;W=12&amp;P=9425&amp;YEAR=2012"/>
    <hyperlink ref="R1345" r:id="rId19037" display="http://football6.myfantasyleague.com/2013/detailed?L=59380&amp;W=13&amp;P=9425&amp;YEAR=2012"/>
    <hyperlink ref="S1345" r:id="rId19038" display="http://football6.myfantasyleague.com/2013/detailed?L=59380&amp;W=14&amp;P=9425&amp;YEAR=2012"/>
    <hyperlink ref="T1345" r:id="rId19039" display="http://football6.myfantasyleague.com/2013/detailed?L=59380&amp;W=15&amp;P=9425&amp;YEAR=2012"/>
    <hyperlink ref="U1345" r:id="rId19040" display="http://football6.myfantasyleague.com/2013/detailed?L=59380&amp;W=16&amp;P=9425&amp;YEAR=2012"/>
    <hyperlink ref="V1345" r:id="rId19041" display="http://football6.myfantasyleague.com/2013/detailed?L=59380&amp;W=17&amp;P=9425&amp;YEAR=2012"/>
    <hyperlink ref="W1345" r:id="rId19042" tooltip="Franchise home page" display="http://football6.myfantasyleague.com/2013/options?L=59380&amp;F=0012&amp;O=07"/>
    <hyperlink ref="C1346" r:id="rId19043" tooltip="Week 1: vs Raiders Sun 10:00 a.m. PT" display="http://football6.myfantasyleague.com/2013/player?L=59380&amp;P=9214"/>
    <hyperlink ref="D1346" r:id="rId19044" display="http://football6.myfantasyleague.com/2013/player?L=59380&amp;P=9214&amp;YEAR=2012"/>
    <hyperlink ref="G1346" r:id="rId19045" display="http://football6.myfantasyleague.com/2013/detailed?L=59380&amp;W=2&amp;P=9214&amp;YEAR=2012"/>
    <hyperlink ref="H1346" r:id="rId19046" display="http://football6.myfantasyleague.com/2013/detailed?L=59380&amp;W=3&amp;P=9214&amp;YEAR=2012"/>
    <hyperlink ref="I1346" r:id="rId19047" display="http://football6.myfantasyleague.com/2013/detailed?L=59380&amp;W=4&amp;P=9214&amp;YEAR=2012"/>
    <hyperlink ref="J1346" r:id="rId19048" display="http://football6.myfantasyleague.com/2013/detailed?L=59380&amp;W=5&amp;P=9214&amp;YEAR=2012"/>
    <hyperlink ref="K1346" r:id="rId19049" display="http://football6.myfantasyleague.com/2013/detailed?L=59380&amp;W=6&amp;P=9214&amp;YEAR=2012"/>
    <hyperlink ref="L1346" r:id="rId19050" display="http://football6.myfantasyleague.com/2013/detailed?L=59380&amp;W=7&amp;P=9214&amp;YEAR=2012"/>
    <hyperlink ref="M1346" r:id="rId19051" display="http://football6.myfantasyleague.com/2013/detailed?L=59380&amp;W=8&amp;P=9214&amp;YEAR=2012"/>
    <hyperlink ref="N1346" r:id="rId19052" display="http://football6.myfantasyleague.com/2013/detailed?L=59380&amp;W=9&amp;P=9214&amp;YEAR=2012"/>
    <hyperlink ref="P1346" r:id="rId19053" display="http://football6.myfantasyleague.com/2013/detailed?L=59380&amp;W=11&amp;P=9214&amp;YEAR=2012"/>
    <hyperlink ref="Q1346" r:id="rId19054" display="http://football6.myfantasyleague.com/2013/detailed?L=59380&amp;W=12&amp;P=9214&amp;YEAR=2012"/>
    <hyperlink ref="R1346" r:id="rId19055" display="http://football6.myfantasyleague.com/2013/detailed?L=59380&amp;W=13&amp;P=9214&amp;YEAR=2012"/>
    <hyperlink ref="S1346" r:id="rId19056" display="http://football6.myfantasyleague.com/2013/detailed?L=59380&amp;W=14&amp;P=9214&amp;YEAR=2012"/>
    <hyperlink ref="T1346" r:id="rId19057" display="http://football6.myfantasyleague.com/2013/detailed?L=59380&amp;W=15&amp;P=9214&amp;YEAR=2012"/>
    <hyperlink ref="U1346" r:id="rId19058" display="http://football6.myfantasyleague.com/2013/detailed?L=59380&amp;W=16&amp;P=9214&amp;YEAR=2012"/>
    <hyperlink ref="V1346" r:id="rId19059" display="http://football6.myfantasyleague.com/2013/detailed?L=59380&amp;W=17&amp;P=9214&amp;YEAR=2012"/>
    <hyperlink ref="C1347" r:id="rId19060" tooltip="Week 1: at Steelers Sun 10:00 a.m. PT" display="http://football6.myfantasyleague.com/2013/player?L=59380&amp;P=8416"/>
    <hyperlink ref="D1347" r:id="rId19061" display="http://football6.myfantasyleague.com/2013/player?L=59380&amp;P=8416&amp;YEAR=2012"/>
    <hyperlink ref="F1347" r:id="rId19062" display="http://football6.myfantasyleague.com/2013/detailed?L=59380&amp;W=1&amp;P=8416&amp;YEAR=2012"/>
    <hyperlink ref="G1347" r:id="rId19063" display="http://football6.myfantasyleague.com/2013/detailed?L=59380&amp;W=2&amp;P=8416&amp;YEAR=2012"/>
    <hyperlink ref="H1347" r:id="rId19064" display="http://football6.myfantasyleague.com/2013/detailed?L=59380&amp;W=3&amp;P=8416&amp;YEAR=2012"/>
    <hyperlink ref="I1347" r:id="rId19065" display="http://football6.myfantasyleague.com/2013/detailed?L=59380&amp;W=4&amp;P=8416&amp;YEAR=2012"/>
    <hyperlink ref="J1347" r:id="rId19066" display="http://football6.myfantasyleague.com/2013/detailed?L=59380&amp;W=5&amp;P=8416&amp;YEAR=2012"/>
    <hyperlink ref="K1347" r:id="rId19067" display="http://football6.myfantasyleague.com/2013/detailed?L=59380&amp;W=6&amp;P=8416&amp;YEAR=2012"/>
    <hyperlink ref="L1347" r:id="rId19068" display="http://football6.myfantasyleague.com/2013/detailed?L=59380&amp;W=7&amp;P=8416&amp;YEAR=2012"/>
    <hyperlink ref="M1347" r:id="rId19069" display="http://football6.myfantasyleague.com/2013/detailed?L=59380&amp;W=8&amp;P=8416&amp;YEAR=2012"/>
    <hyperlink ref="O1347" r:id="rId19070" display="http://football6.myfantasyleague.com/2013/detailed?L=59380&amp;W=10&amp;P=8416&amp;YEAR=2012"/>
    <hyperlink ref="P1347" r:id="rId19071" display="http://football6.myfantasyleague.com/2013/detailed?L=59380&amp;W=11&amp;P=8416&amp;YEAR=2012"/>
    <hyperlink ref="Q1347" r:id="rId19072" display="http://football6.myfantasyleague.com/2013/detailed?L=59380&amp;W=12&amp;P=8416&amp;YEAR=2012"/>
    <hyperlink ref="R1347" r:id="rId19073" display="http://football6.myfantasyleague.com/2013/detailed?L=59380&amp;W=13&amp;P=8416&amp;YEAR=2012"/>
    <hyperlink ref="S1347" r:id="rId19074" display="http://football6.myfantasyleague.com/2013/detailed?L=59380&amp;W=14&amp;P=8416&amp;YEAR=2012"/>
    <hyperlink ref="T1347" r:id="rId19075" display="http://football6.myfantasyleague.com/2013/detailed?L=59380&amp;W=15&amp;P=8416&amp;YEAR=2012"/>
    <hyperlink ref="U1347" r:id="rId19076" display="http://football6.myfantasyleague.com/2013/detailed?L=59380&amp;W=16&amp;P=8416&amp;YEAR=2012"/>
    <hyperlink ref="V1347" r:id="rId19077" display="http://football6.myfantasyleague.com/2013/detailed?L=59380&amp;W=17&amp;P=8416&amp;YEAR=2012"/>
    <hyperlink ref="C1348" r:id="rId19078" tooltip="Week 1: at Rams Sun 1:25 p.m. PT" display="http://football6.myfantasyleague.com/2013/player?L=59380&amp;P=9750"/>
    <hyperlink ref="D1348" r:id="rId19079" display="http://football6.myfantasyleague.com/2013/player?L=59380&amp;P=9750&amp;YEAR=2012"/>
    <hyperlink ref="F1348" r:id="rId19080" display="http://football6.myfantasyleague.com/2013/detailed?L=59380&amp;W=1&amp;P=9750&amp;YEAR=2012"/>
    <hyperlink ref="G1348" r:id="rId19081" display="http://football6.myfantasyleague.com/2013/detailed?L=59380&amp;W=2&amp;P=9750&amp;YEAR=2012"/>
    <hyperlink ref="H1348" r:id="rId19082" display="http://football6.myfantasyleague.com/2013/detailed?L=59380&amp;W=3&amp;P=9750&amp;YEAR=2012"/>
    <hyperlink ref="I1348" r:id="rId19083" display="http://football6.myfantasyleague.com/2013/detailed?L=59380&amp;W=4&amp;P=9750&amp;YEAR=2012"/>
    <hyperlink ref="J1348" r:id="rId19084" display="http://football6.myfantasyleague.com/2013/detailed?L=59380&amp;W=5&amp;P=9750&amp;YEAR=2012"/>
    <hyperlink ref="K1348" r:id="rId19085" display="http://football6.myfantasyleague.com/2013/detailed?L=59380&amp;W=6&amp;P=9750&amp;YEAR=2012"/>
    <hyperlink ref="M1348" r:id="rId19086" display="http://football6.myfantasyleague.com/2013/detailed?L=59380&amp;W=8&amp;P=9750&amp;YEAR=2012"/>
    <hyperlink ref="N1348" r:id="rId19087" display="http://football6.myfantasyleague.com/2013/detailed?L=59380&amp;W=9&amp;P=9750&amp;YEAR=2012"/>
    <hyperlink ref="P1348" r:id="rId19088" display="http://football6.myfantasyleague.com/2013/detailed?L=59380&amp;W=11&amp;P=9750&amp;YEAR=2012"/>
    <hyperlink ref="Q1348" r:id="rId19089" display="http://football6.myfantasyleague.com/2013/detailed?L=59380&amp;W=12&amp;P=9750&amp;YEAR=2012"/>
    <hyperlink ref="R1348" r:id="rId19090" display="http://football6.myfantasyleague.com/2013/detailed?L=59380&amp;W=13&amp;P=9750&amp;YEAR=2012"/>
    <hyperlink ref="S1348" r:id="rId19091" display="http://football6.myfantasyleague.com/2013/detailed?L=59380&amp;W=14&amp;P=9750&amp;YEAR=2012"/>
    <hyperlink ref="T1348" r:id="rId19092" display="http://football6.myfantasyleague.com/2013/detailed?L=59380&amp;W=15&amp;P=9750&amp;YEAR=2012"/>
    <hyperlink ref="U1348" r:id="rId19093" display="http://football6.myfantasyleague.com/2013/detailed?L=59380&amp;W=16&amp;P=9750&amp;YEAR=2012"/>
    <hyperlink ref="V1348" r:id="rId19094" display="http://football6.myfantasyleague.com/2013/detailed?L=59380&amp;W=17&amp;P=9750&amp;YEAR=2012"/>
    <hyperlink ref="C1349" r:id="rId19095" tooltip="Week 1: at Colts Sun 10:00 a.m. PT" display="http://football6.myfantasyleague.com/2013/player?L=59380&amp;P=9640"/>
    <hyperlink ref="D1349" r:id="rId19096" display="http://football6.myfantasyleague.com/2013/player?L=59380&amp;P=9640&amp;YEAR=2012"/>
    <hyperlink ref="F1349" r:id="rId19097" display="http://football6.myfantasyleague.com/2013/detailed?L=59380&amp;W=1&amp;P=9640&amp;YEAR=2012"/>
    <hyperlink ref="G1349" r:id="rId19098" display="http://football6.myfantasyleague.com/2013/detailed?L=59380&amp;W=2&amp;P=9640&amp;YEAR=2012"/>
    <hyperlink ref="H1349" r:id="rId19099" display="http://football6.myfantasyleague.com/2013/detailed?L=59380&amp;W=3&amp;P=9640&amp;YEAR=2012"/>
    <hyperlink ref="I1349" r:id="rId19100" display="http://football6.myfantasyleague.com/2013/detailed?L=59380&amp;W=4&amp;P=9640&amp;YEAR=2012"/>
    <hyperlink ref="J1349" r:id="rId19101" display="http://football6.myfantasyleague.com/2013/detailed?L=59380&amp;W=5&amp;P=9640&amp;YEAR=2012"/>
    <hyperlink ref="K1349" r:id="rId19102" display="http://football6.myfantasyleague.com/2013/detailed?L=59380&amp;W=6&amp;P=9640&amp;YEAR=2012"/>
    <hyperlink ref="M1349" r:id="rId19103" display="http://football6.myfantasyleague.com/2013/detailed?L=59380&amp;W=8&amp;P=9640&amp;YEAR=2012"/>
    <hyperlink ref="N1349" r:id="rId19104" display="http://football6.myfantasyleague.com/2013/detailed?L=59380&amp;W=9&amp;P=9640&amp;YEAR=2012"/>
    <hyperlink ref="O1349" r:id="rId19105" display="http://football6.myfantasyleague.com/2013/detailed?L=59380&amp;W=10&amp;P=9640&amp;YEAR=2012"/>
    <hyperlink ref="P1349" r:id="rId19106" display="http://football6.myfantasyleague.com/2013/detailed?L=59380&amp;W=11&amp;P=9640&amp;YEAR=2012"/>
    <hyperlink ref="Q1349" r:id="rId19107" display="http://football6.myfantasyleague.com/2013/detailed?L=59380&amp;W=12&amp;P=9640&amp;YEAR=2012"/>
    <hyperlink ref="R1349" r:id="rId19108" display="http://football6.myfantasyleague.com/2013/detailed?L=59380&amp;W=13&amp;P=9640&amp;YEAR=2012"/>
    <hyperlink ref="S1349" r:id="rId19109" display="http://football6.myfantasyleague.com/2013/detailed?L=59380&amp;W=14&amp;P=9640&amp;YEAR=2012"/>
    <hyperlink ref="T1349" r:id="rId19110" display="http://football6.myfantasyleague.com/2013/detailed?L=59380&amp;W=15&amp;P=9640&amp;YEAR=2012"/>
    <hyperlink ref="U1349" r:id="rId19111" display="http://football6.myfantasyleague.com/2013/detailed?L=59380&amp;W=16&amp;P=9640&amp;YEAR=2012"/>
    <hyperlink ref="V1349" r:id="rId19112" display="http://football6.myfantasyleague.com/2013/detailed?L=59380&amp;W=17&amp;P=9640&amp;YEAR=2012"/>
    <hyperlink ref="C1350" r:id="rId19113" tooltip="Week 1: at Browns Sun 10:00 a.m. PT" display="http://football6.myfantasyleague.com/2013/player?L=59380&amp;P=9525"/>
    <hyperlink ref="D1350" r:id="rId19114" display="http://football6.myfantasyleague.com/2013/player?L=59380&amp;P=9525&amp;YEAR=2012"/>
    <hyperlink ref="F1350" r:id="rId19115" display="http://football6.myfantasyleague.com/2013/detailed?L=59380&amp;W=1&amp;P=9525&amp;YEAR=2012"/>
    <hyperlink ref="G1350" r:id="rId19116" display="http://football6.myfantasyleague.com/2013/detailed?L=59380&amp;W=2&amp;P=9525&amp;YEAR=2012"/>
    <hyperlink ref="H1350" r:id="rId19117" display="http://football6.myfantasyleague.com/2013/detailed?L=59380&amp;W=3&amp;P=9525&amp;YEAR=2012"/>
    <hyperlink ref="J1350" r:id="rId19118" display="http://football6.myfantasyleague.com/2013/detailed?L=59380&amp;W=5&amp;P=9525&amp;YEAR=2012"/>
    <hyperlink ref="K1350" r:id="rId19119" display="http://football6.myfantasyleague.com/2013/detailed?L=59380&amp;W=6&amp;P=9525&amp;YEAR=2012"/>
    <hyperlink ref="L1350" r:id="rId19120" display="http://football6.myfantasyleague.com/2013/detailed?L=59380&amp;W=7&amp;P=9525&amp;YEAR=2012"/>
    <hyperlink ref="M1350" r:id="rId19121" display="http://football6.myfantasyleague.com/2013/detailed?L=59380&amp;W=8&amp;P=9525&amp;YEAR=2012"/>
    <hyperlink ref="N1350" r:id="rId19122" display="http://football6.myfantasyleague.com/2013/detailed?L=59380&amp;W=9&amp;P=9525&amp;YEAR=2012"/>
    <hyperlink ref="O1350" r:id="rId19123" display="http://football6.myfantasyleague.com/2013/detailed?L=59380&amp;W=10&amp;P=9525&amp;YEAR=2012"/>
    <hyperlink ref="P1350" r:id="rId19124" display="http://football6.myfantasyleague.com/2013/detailed?L=59380&amp;W=11&amp;P=9525&amp;YEAR=2012"/>
    <hyperlink ref="Q1350" r:id="rId19125" display="http://football6.myfantasyleague.com/2013/detailed?L=59380&amp;W=12&amp;P=9525&amp;YEAR=2012"/>
    <hyperlink ref="R1350" r:id="rId19126" display="http://football6.myfantasyleague.com/2013/detailed?L=59380&amp;W=13&amp;P=9525&amp;YEAR=2012"/>
    <hyperlink ref="S1350" r:id="rId19127" display="http://football6.myfantasyleague.com/2013/detailed?L=59380&amp;W=14&amp;P=9525&amp;YEAR=2012"/>
    <hyperlink ref="T1350" r:id="rId19128" display="http://football6.myfantasyleague.com/2013/detailed?L=59380&amp;W=15&amp;P=9525&amp;YEAR=2012"/>
    <hyperlink ref="U1350" r:id="rId19129" display="http://football6.myfantasyleague.com/2013/detailed?L=59380&amp;W=16&amp;P=9525&amp;YEAR=2012"/>
    <hyperlink ref="W1350" r:id="rId19130" tooltip="Franchise home page" display="http://football6.myfantasyleague.com/2013/options?L=59380&amp;F=0007&amp;O=07"/>
    <hyperlink ref="C1351" r:id="rId19131" tooltip="Week 1: at Lions Sun 10:00 a.m. PT" display="http://football6.myfantasyleague.com/2013/player?L=59380&amp;P=10872"/>
    <hyperlink ref="D1351" r:id="rId19132" display="http://football6.myfantasyleague.com/2013/player?L=59380&amp;P=10872&amp;YEAR=2012"/>
    <hyperlink ref="F1351" r:id="rId19133" display="http://football6.myfantasyleague.com/2013/detailed?L=59380&amp;W=1&amp;P=10872&amp;YEAR=2012"/>
    <hyperlink ref="G1351" r:id="rId19134" display="http://football6.myfantasyleague.com/2013/detailed?L=59380&amp;W=2&amp;P=10872&amp;YEAR=2012"/>
    <hyperlink ref="H1351" r:id="rId19135" display="http://football6.myfantasyleague.com/2013/detailed?L=59380&amp;W=3&amp;P=10872&amp;YEAR=2012"/>
    <hyperlink ref="I1351" r:id="rId19136" display="http://football6.myfantasyleague.com/2013/detailed?L=59380&amp;W=4&amp;P=10872&amp;YEAR=2012"/>
    <hyperlink ref="J1351" r:id="rId19137" display="http://football6.myfantasyleague.com/2013/detailed?L=59380&amp;W=5&amp;P=10872&amp;YEAR=2012"/>
    <hyperlink ref="K1351" r:id="rId19138" display="http://football6.myfantasyleague.com/2013/detailed?L=59380&amp;W=6&amp;P=10872&amp;YEAR=2012"/>
    <hyperlink ref="L1351" r:id="rId19139" display="http://football6.myfantasyleague.com/2013/detailed?L=59380&amp;W=7&amp;P=10872&amp;YEAR=2012"/>
    <hyperlink ref="M1351" r:id="rId19140" display="http://football6.myfantasyleague.com/2013/detailed?L=59380&amp;W=8&amp;P=10872&amp;YEAR=2012"/>
    <hyperlink ref="N1351" r:id="rId19141" display="http://football6.myfantasyleague.com/2013/detailed?L=59380&amp;W=9&amp;P=10872&amp;YEAR=2012"/>
    <hyperlink ref="O1351" r:id="rId19142" display="http://football6.myfantasyleague.com/2013/detailed?L=59380&amp;W=10&amp;P=10872&amp;YEAR=2012"/>
    <hyperlink ref="Q1351" r:id="rId19143" display="http://football6.myfantasyleague.com/2013/detailed?L=59380&amp;W=12&amp;P=10872&amp;YEAR=2012"/>
    <hyperlink ref="R1351" r:id="rId19144" display="http://football6.myfantasyleague.com/2013/detailed?L=59380&amp;W=13&amp;P=10872&amp;YEAR=2012"/>
    <hyperlink ref="S1351" r:id="rId19145" display="http://football6.myfantasyleague.com/2013/detailed?L=59380&amp;W=14&amp;P=10872&amp;YEAR=2012"/>
    <hyperlink ref="T1351" r:id="rId19146" display="http://football6.myfantasyleague.com/2013/detailed?L=59380&amp;W=15&amp;P=10872&amp;YEAR=2012"/>
    <hyperlink ref="U1351" r:id="rId19147" display="http://football6.myfantasyleague.com/2013/detailed?L=59380&amp;W=16&amp;P=10872&amp;YEAR=2012"/>
    <hyperlink ref="V1351" r:id="rId19148" display="http://football6.myfantasyleague.com/2013/detailed?L=59380&amp;W=17&amp;P=10872&amp;YEAR=2012"/>
    <hyperlink ref="C1352" r:id="rId19149" tooltip="Week 1: at Steelers Sun 10:00 a.m. PT" display="http://football6.myfantasyleague.com/2013/player?L=59380&amp;P=7183"/>
    <hyperlink ref="D1352" r:id="rId19150" display="http://football6.myfantasyleague.com/2013/player?L=59380&amp;P=7183&amp;YEAR=2012"/>
    <hyperlink ref="F1352" r:id="rId19151" display="http://football6.myfantasyleague.com/2013/detailed?L=59380&amp;W=1&amp;P=7183&amp;YEAR=2012"/>
    <hyperlink ref="G1352" r:id="rId19152" display="http://football6.myfantasyleague.com/2013/detailed?L=59380&amp;W=2&amp;P=7183&amp;YEAR=2012"/>
    <hyperlink ref="H1352" r:id="rId19153" display="http://football6.myfantasyleague.com/2013/detailed?L=59380&amp;W=3&amp;P=7183&amp;YEAR=2012"/>
    <hyperlink ref="I1352" r:id="rId19154" display="http://football6.myfantasyleague.com/2013/detailed?L=59380&amp;W=4&amp;P=7183&amp;YEAR=2012"/>
    <hyperlink ref="J1352" r:id="rId19155" display="http://football6.myfantasyleague.com/2013/detailed?L=59380&amp;W=5&amp;P=7183&amp;YEAR=2012"/>
    <hyperlink ref="K1352" r:id="rId19156" display="http://football6.myfantasyleague.com/2013/detailed?L=59380&amp;W=6&amp;P=7183&amp;YEAR=2012"/>
    <hyperlink ref="L1352" r:id="rId19157" display="http://football6.myfantasyleague.com/2013/detailed?L=59380&amp;W=7&amp;P=7183&amp;YEAR=2012"/>
    <hyperlink ref="N1352" r:id="rId19158" display="http://football6.myfantasyleague.com/2013/detailed?L=59380&amp;W=9&amp;P=7183&amp;YEAR=2012"/>
    <hyperlink ref="O1352" r:id="rId19159" display="http://football6.myfantasyleague.com/2013/detailed?L=59380&amp;W=10&amp;P=7183&amp;YEAR=2012"/>
    <hyperlink ref="P1352" r:id="rId19160" display="http://football6.myfantasyleague.com/2013/detailed?L=59380&amp;W=11&amp;P=7183&amp;YEAR=2012"/>
    <hyperlink ref="Q1352" r:id="rId19161" display="http://football6.myfantasyleague.com/2013/detailed?L=59380&amp;W=12&amp;P=7183&amp;YEAR=2012"/>
    <hyperlink ref="R1352" r:id="rId19162" display="http://football6.myfantasyleague.com/2013/detailed?L=59380&amp;W=13&amp;P=7183&amp;YEAR=2012"/>
    <hyperlink ref="S1352" r:id="rId19163" display="http://football6.myfantasyleague.com/2013/detailed?L=59380&amp;W=14&amp;P=7183&amp;YEAR=2012"/>
    <hyperlink ref="T1352" r:id="rId19164" display="http://football6.myfantasyleague.com/2013/detailed?L=59380&amp;W=15&amp;P=7183&amp;YEAR=2012"/>
    <hyperlink ref="U1352" r:id="rId19165" display="http://football6.myfantasyleague.com/2013/detailed?L=59380&amp;W=16&amp;P=7183&amp;YEAR=2012"/>
    <hyperlink ref="V1352" r:id="rId19166" display="http://football6.myfantasyleague.com/2013/detailed?L=59380&amp;W=17&amp;P=7183&amp;YEAR=2012"/>
    <hyperlink ref="C1353" r:id="rId19167" tooltip="Week 1: vs Bengals Sun 10:00 a.m. PT" display="http://football6.myfantasyleague.com/2013/player?L=59380&amp;P=10618"/>
    <hyperlink ref="D1353" r:id="rId19168" display="http://football6.myfantasyleague.com/2013/player?L=59380&amp;P=10618&amp;YEAR=2012"/>
    <hyperlink ref="F1353" r:id="rId19169" display="http://football6.myfantasyleague.com/2013/detailed?L=59380&amp;W=1&amp;P=10618&amp;YEAR=2012"/>
    <hyperlink ref="G1353" r:id="rId19170" display="http://football6.myfantasyleague.com/2013/detailed?L=59380&amp;W=2&amp;P=10618&amp;YEAR=2012"/>
    <hyperlink ref="H1353" r:id="rId19171" display="http://football6.myfantasyleague.com/2013/detailed?L=59380&amp;W=3&amp;P=10618&amp;YEAR=2012"/>
    <hyperlink ref="I1353" r:id="rId19172" display="http://football6.myfantasyleague.com/2013/detailed?L=59380&amp;W=4&amp;P=10618&amp;YEAR=2012"/>
    <hyperlink ref="J1353" r:id="rId19173" display="http://football6.myfantasyleague.com/2013/detailed?L=59380&amp;W=5&amp;P=10618&amp;YEAR=2012"/>
    <hyperlink ref="L1353" r:id="rId19174" display="http://football6.myfantasyleague.com/2013/detailed?L=59380&amp;W=7&amp;P=10618&amp;YEAR=2012"/>
    <hyperlink ref="M1353" r:id="rId19175" display="http://football6.myfantasyleague.com/2013/detailed?L=59380&amp;W=8&amp;P=10618&amp;YEAR=2012"/>
    <hyperlink ref="N1353" r:id="rId19176" display="http://football6.myfantasyleague.com/2013/detailed?L=59380&amp;W=9&amp;P=10618&amp;YEAR=2012"/>
    <hyperlink ref="O1353" r:id="rId19177" display="http://football6.myfantasyleague.com/2013/detailed?L=59380&amp;W=10&amp;P=10618&amp;YEAR=2012"/>
    <hyperlink ref="P1353" r:id="rId19178" display="http://football6.myfantasyleague.com/2013/detailed?L=59380&amp;W=11&amp;P=10618&amp;YEAR=2012"/>
    <hyperlink ref="Q1353" r:id="rId19179" display="http://football6.myfantasyleague.com/2013/detailed?L=59380&amp;W=12&amp;P=10618&amp;YEAR=2012"/>
    <hyperlink ref="R1353" r:id="rId19180" display="http://football6.myfantasyleague.com/2013/detailed?L=59380&amp;W=13&amp;P=10618&amp;YEAR=2012"/>
    <hyperlink ref="S1353" r:id="rId19181" display="http://football6.myfantasyleague.com/2013/detailed?L=59380&amp;W=14&amp;P=10618&amp;YEAR=2012"/>
    <hyperlink ref="T1353" r:id="rId19182" display="http://football6.myfantasyleague.com/2013/detailed?L=59380&amp;W=15&amp;P=10618&amp;YEAR=2012"/>
    <hyperlink ref="U1353" r:id="rId19183" display="http://football6.myfantasyleague.com/2013/detailed?L=59380&amp;W=16&amp;P=10618&amp;YEAR=2012"/>
    <hyperlink ref="V1353" r:id="rId19184" display="http://football6.myfantasyleague.com/2013/detailed?L=59380&amp;W=17&amp;P=10618&amp;YEAR=2012"/>
    <hyperlink ref="C1354" r:id="rId19185" tooltip="Week 1: vs Dolphins Sun 10:00 a.m. PT" display="http://football6.myfantasyleague.com/2013/player?L=59380&amp;P=9877"/>
    <hyperlink ref="D1354" r:id="rId19186" display="http://football6.myfantasyleague.com/2013/player?L=59380&amp;P=9877&amp;YEAR=2012"/>
    <hyperlink ref="F1354" r:id="rId19187" display="http://football6.myfantasyleague.com/2013/detailed?L=59380&amp;W=1&amp;P=9877&amp;YEAR=2012"/>
    <hyperlink ref="G1354" r:id="rId19188" display="http://football6.myfantasyleague.com/2013/detailed?L=59380&amp;W=2&amp;P=9877&amp;YEAR=2012"/>
    <hyperlink ref="H1354" r:id="rId19189" display="http://football6.myfantasyleague.com/2013/detailed?L=59380&amp;W=3&amp;P=9877&amp;YEAR=2012"/>
    <hyperlink ref="I1354" r:id="rId19190" display="http://football6.myfantasyleague.com/2013/detailed?L=59380&amp;W=4&amp;P=9877&amp;YEAR=2012"/>
    <hyperlink ref="J1354" r:id="rId19191" display="http://football6.myfantasyleague.com/2013/detailed?L=59380&amp;W=5&amp;P=9877&amp;YEAR=2012"/>
    <hyperlink ref="K1354" r:id="rId19192" display="http://football6.myfantasyleague.com/2013/detailed?L=59380&amp;W=6&amp;P=9877&amp;YEAR=2012"/>
    <hyperlink ref="L1354" r:id="rId19193" display="http://football6.myfantasyleague.com/2013/detailed?L=59380&amp;W=7&amp;P=9877&amp;YEAR=2012"/>
    <hyperlink ref="M1354" r:id="rId19194" display="http://football6.myfantasyleague.com/2013/detailed?L=59380&amp;W=8&amp;P=9877&amp;YEAR=2012"/>
    <hyperlink ref="N1354" r:id="rId19195" display="http://football6.myfantasyleague.com/2013/detailed?L=59380&amp;W=9&amp;P=9877&amp;YEAR=2012"/>
    <hyperlink ref="P1354" r:id="rId19196" display="http://football6.myfantasyleague.com/2013/detailed?L=59380&amp;W=11&amp;P=9877&amp;YEAR=2012"/>
    <hyperlink ref="Q1354" r:id="rId19197" display="http://football6.myfantasyleague.com/2013/detailed?L=59380&amp;W=12&amp;P=9877&amp;YEAR=2012"/>
    <hyperlink ref="R1354" r:id="rId19198" display="http://football6.myfantasyleague.com/2013/detailed?L=59380&amp;W=13&amp;P=9877&amp;YEAR=2012"/>
    <hyperlink ref="S1354" r:id="rId19199" display="http://football6.myfantasyleague.com/2013/detailed?L=59380&amp;W=14&amp;P=9877&amp;YEAR=2012"/>
    <hyperlink ref="T1354" r:id="rId19200" display="http://football6.myfantasyleague.com/2013/detailed?L=59380&amp;W=15&amp;P=9877&amp;YEAR=2012"/>
    <hyperlink ref="C1355" r:id="rId19201" tooltip="Week 1: Bye" display="http://football6.myfantasyleague.com/2013/player?L=59380&amp;P=9015"/>
    <hyperlink ref="D1355" r:id="rId19202" display="http://football6.myfantasyleague.com/2013/player?L=59380&amp;P=9015&amp;YEAR=2012"/>
    <hyperlink ref="F1355" r:id="rId19203" display="http://football6.myfantasyleague.com/2013/detailed?L=59380&amp;W=1&amp;P=9015&amp;YEAR=2012"/>
    <hyperlink ref="G1355" r:id="rId19204" display="http://football6.myfantasyleague.com/2013/detailed?L=59380&amp;W=2&amp;P=9015&amp;YEAR=2012"/>
    <hyperlink ref="H1355" r:id="rId19205" display="http://football6.myfantasyleague.com/2013/detailed?L=59380&amp;W=3&amp;P=9015&amp;YEAR=2012"/>
    <hyperlink ref="I1355" r:id="rId19206" display="http://football6.myfantasyleague.com/2013/detailed?L=59380&amp;W=4&amp;P=9015&amp;YEAR=2012"/>
    <hyperlink ref="K1355" r:id="rId19207" display="http://football6.myfantasyleague.com/2013/detailed?L=59380&amp;W=6&amp;P=9015&amp;YEAR=2012"/>
    <hyperlink ref="L1355" r:id="rId19208" display="http://football6.myfantasyleague.com/2013/detailed?L=59380&amp;W=7&amp;P=9015&amp;YEAR=2012"/>
    <hyperlink ref="M1355" r:id="rId19209" display="http://football6.myfantasyleague.com/2013/detailed?L=59380&amp;W=8&amp;P=9015&amp;YEAR=2012"/>
    <hyperlink ref="N1355" r:id="rId19210" display="http://football6.myfantasyleague.com/2013/detailed?L=59380&amp;W=9&amp;P=9015&amp;YEAR=2012"/>
    <hyperlink ref="O1355" r:id="rId19211" display="http://football6.myfantasyleague.com/2013/detailed?L=59380&amp;W=10&amp;P=9015&amp;YEAR=2012"/>
    <hyperlink ref="P1355" r:id="rId19212" display="http://football6.myfantasyleague.com/2013/detailed?L=59380&amp;W=11&amp;P=9015&amp;YEAR=2012"/>
    <hyperlink ref="Q1355" r:id="rId19213" display="http://football6.myfantasyleague.com/2013/detailed?L=59380&amp;W=12&amp;P=9015&amp;YEAR=2012"/>
    <hyperlink ref="R1355" r:id="rId19214" display="http://football6.myfantasyleague.com/2013/detailed?L=59380&amp;W=13&amp;P=9015&amp;YEAR=2012"/>
    <hyperlink ref="S1355" r:id="rId19215" display="http://football6.myfantasyleague.com/2013/detailed?L=59380&amp;W=14&amp;P=9015&amp;YEAR=2012"/>
    <hyperlink ref="T1355" r:id="rId19216" display="http://football6.myfantasyleague.com/2013/detailed?L=59380&amp;W=15&amp;P=9015&amp;YEAR=2012"/>
    <hyperlink ref="U1355" r:id="rId19217" display="http://football6.myfantasyleague.com/2013/detailed?L=59380&amp;W=16&amp;P=9015&amp;YEAR=2012"/>
    <hyperlink ref="V1355" r:id="rId19218" display="http://football6.myfantasyleague.com/2013/detailed?L=59380&amp;W=17&amp;P=9015&amp;YEAR=2012"/>
    <hyperlink ref="C1356" r:id="rId19219" tooltip="Week 1: vs Giants Sun 5:30 p.m. PT" display="http://football6.myfantasyleague.com/2013/player?L=59380&amp;P=7823"/>
    <hyperlink ref="D1356" r:id="rId19220" display="http://football6.myfantasyleague.com/2013/player?L=59380&amp;P=7823&amp;YEAR=2012"/>
    <hyperlink ref="F1356" r:id="rId19221" display="http://football6.myfantasyleague.com/2013/detailed?L=59380&amp;W=1&amp;P=7823&amp;YEAR=2012"/>
    <hyperlink ref="G1356" r:id="rId19222" display="http://football6.myfantasyleague.com/2013/detailed?L=59380&amp;W=2&amp;P=7823&amp;YEAR=2012"/>
    <hyperlink ref="H1356" r:id="rId19223" display="http://football6.myfantasyleague.com/2013/detailed?L=59380&amp;W=3&amp;P=7823&amp;YEAR=2012"/>
    <hyperlink ref="I1356" r:id="rId19224" display="http://football6.myfantasyleague.com/2013/detailed?L=59380&amp;W=4&amp;P=7823&amp;YEAR=2012"/>
    <hyperlink ref="K1356" r:id="rId19225" display="http://football6.myfantasyleague.com/2013/detailed?L=59380&amp;W=6&amp;P=7823&amp;YEAR=2012"/>
    <hyperlink ref="L1356" r:id="rId19226" display="http://football6.myfantasyleague.com/2013/detailed?L=59380&amp;W=7&amp;P=7823&amp;YEAR=2012"/>
    <hyperlink ref="M1356" r:id="rId19227" display="http://football6.myfantasyleague.com/2013/detailed?L=59380&amp;W=8&amp;P=7823&amp;YEAR=2012"/>
    <hyperlink ref="N1356" r:id="rId19228" display="http://football6.myfantasyleague.com/2013/detailed?L=59380&amp;W=9&amp;P=7823&amp;YEAR=2012"/>
    <hyperlink ref="O1356" r:id="rId19229" display="http://football6.myfantasyleague.com/2013/detailed?L=59380&amp;W=10&amp;P=7823&amp;YEAR=2012"/>
    <hyperlink ref="P1356" r:id="rId19230" display="http://football6.myfantasyleague.com/2013/detailed?L=59380&amp;W=11&amp;P=7823&amp;YEAR=2012"/>
    <hyperlink ref="Q1356" r:id="rId19231" display="http://football6.myfantasyleague.com/2013/detailed?L=59380&amp;W=12&amp;P=7823&amp;YEAR=2012"/>
    <hyperlink ref="R1356" r:id="rId19232" display="http://football6.myfantasyleague.com/2013/detailed?L=59380&amp;W=13&amp;P=7823&amp;YEAR=2012"/>
    <hyperlink ref="S1356" r:id="rId19233" display="http://football6.myfantasyleague.com/2013/detailed?L=59380&amp;W=14&amp;P=7823&amp;YEAR=2012"/>
    <hyperlink ref="T1356" r:id="rId19234" display="http://football6.myfantasyleague.com/2013/detailed?L=59380&amp;W=15&amp;P=7823&amp;YEAR=2012"/>
    <hyperlink ref="U1356" r:id="rId19235" display="http://football6.myfantasyleague.com/2013/detailed?L=59380&amp;W=16&amp;P=7823&amp;YEAR=2012"/>
    <hyperlink ref="V1356" r:id="rId19236" display="http://football6.myfantasyleague.com/2013/detailed?L=59380&amp;W=17&amp;P=7823&amp;YEAR=2012"/>
    <hyperlink ref="W1356" r:id="rId19237" tooltip="Franchise home page" display="http://football6.myfantasyleague.com/2013/options?L=59380&amp;F=0007&amp;O=07"/>
    <hyperlink ref="C1357" r:id="rId19238" tooltip="Week 1: Bye" display="http://football6.myfantasyleague.com/2013/player?L=59380&amp;P=6941"/>
    <hyperlink ref="D1357" r:id="rId19239" display="http://football6.myfantasyleague.com/2013/player?L=59380&amp;P=6941&amp;YEAR=2012"/>
    <hyperlink ref="F1357" r:id="rId19240" display="http://football6.myfantasyleague.com/2013/detailed?L=59380&amp;W=1&amp;P=6941&amp;YEAR=2012"/>
    <hyperlink ref="C1358" r:id="rId19241" tooltip="Week 1: at Rams Sun 1:25 p.m. PT" display="http://football6.myfantasyleague.com/2013/player?L=59380&amp;P=9850"/>
    <hyperlink ref="D1358" r:id="rId19242" display="http://football6.myfantasyleague.com/2013/player?L=59380&amp;P=9850&amp;YEAR=2012"/>
    <hyperlink ref="F1358" r:id="rId19243" display="http://football6.myfantasyleague.com/2013/detailed?L=59380&amp;W=1&amp;P=9850&amp;YEAR=2012"/>
    <hyperlink ref="G1358" r:id="rId19244" display="http://football6.myfantasyleague.com/2013/detailed?L=59380&amp;W=2&amp;P=9850&amp;YEAR=2012"/>
    <hyperlink ref="H1358" r:id="rId19245" display="http://football6.myfantasyleague.com/2013/detailed?L=59380&amp;W=3&amp;P=9850&amp;YEAR=2012"/>
    <hyperlink ref="I1358" r:id="rId19246" display="http://football6.myfantasyleague.com/2013/detailed?L=59380&amp;W=4&amp;P=9850&amp;YEAR=2012"/>
    <hyperlink ref="J1358" r:id="rId19247" display="http://football6.myfantasyleague.com/2013/detailed?L=59380&amp;W=5&amp;P=9850&amp;YEAR=2012"/>
    <hyperlink ref="K1358" r:id="rId19248" display="http://football6.myfantasyleague.com/2013/detailed?L=59380&amp;W=6&amp;P=9850&amp;YEAR=2012"/>
    <hyperlink ref="L1358" r:id="rId19249" display="http://football6.myfantasyleague.com/2013/detailed?L=59380&amp;W=7&amp;P=9850&amp;YEAR=2012"/>
    <hyperlink ref="M1358" r:id="rId19250" display="http://football6.myfantasyleague.com/2013/detailed?L=59380&amp;W=8&amp;P=9850&amp;YEAR=2012"/>
    <hyperlink ref="N1358" r:id="rId19251" display="http://football6.myfantasyleague.com/2013/detailed?L=59380&amp;W=9&amp;P=9850&amp;YEAR=2012"/>
    <hyperlink ref="P1358" r:id="rId19252" display="http://football6.myfantasyleague.com/2013/detailed?L=59380&amp;W=11&amp;P=9850&amp;YEAR=2012"/>
    <hyperlink ref="Q1358" r:id="rId19253" display="http://football6.myfantasyleague.com/2013/detailed?L=59380&amp;W=12&amp;P=9850&amp;YEAR=2012"/>
    <hyperlink ref="R1358" r:id="rId19254" display="http://football6.myfantasyleague.com/2013/detailed?L=59380&amp;W=13&amp;P=9850&amp;YEAR=2012"/>
    <hyperlink ref="S1358" r:id="rId19255" display="http://football6.myfantasyleague.com/2013/detailed?L=59380&amp;W=14&amp;P=9850&amp;YEAR=2012"/>
    <hyperlink ref="T1358" r:id="rId19256" display="http://football6.myfantasyleague.com/2013/detailed?L=59380&amp;W=15&amp;P=9850&amp;YEAR=2012"/>
    <hyperlink ref="U1358" r:id="rId19257" display="http://football6.myfantasyleague.com/2013/detailed?L=59380&amp;W=16&amp;P=9850&amp;YEAR=2012"/>
    <hyperlink ref="V1358" r:id="rId19258" display="http://football6.myfantasyleague.com/2013/detailed?L=59380&amp;W=17&amp;P=9850&amp;YEAR=2012"/>
    <hyperlink ref="W1358" r:id="rId19259" tooltip="Franchise home page" display="http://football6.myfantasyleague.com/2013/options?L=59380&amp;F=0005&amp;O=07"/>
    <hyperlink ref="C1359" r:id="rId19260" tooltip="Week 1: at Bills Sun 10:00 a.m. PT" display="http://football6.myfantasyleague.com/2013/player?L=59380&amp;P=8358"/>
    <hyperlink ref="D1359" r:id="rId19261" display="http://football6.myfantasyleague.com/2013/player?L=59380&amp;P=8358&amp;YEAR=2012"/>
    <hyperlink ref="F1359" r:id="rId19262" display="http://football6.myfantasyleague.com/2013/detailed?L=59380&amp;W=1&amp;P=8358&amp;YEAR=2012"/>
    <hyperlink ref="G1359" r:id="rId19263" display="http://football6.myfantasyleague.com/2013/detailed?L=59380&amp;W=2&amp;P=8358&amp;YEAR=2012"/>
    <hyperlink ref="H1359" r:id="rId19264" display="http://football6.myfantasyleague.com/2013/detailed?L=59380&amp;W=3&amp;P=8358&amp;YEAR=2012"/>
    <hyperlink ref="I1359" r:id="rId19265" display="http://football6.myfantasyleague.com/2013/detailed?L=59380&amp;W=4&amp;P=8358&amp;YEAR=2012"/>
    <hyperlink ref="J1359" r:id="rId19266" display="http://football6.myfantasyleague.com/2013/detailed?L=59380&amp;W=5&amp;P=8358&amp;YEAR=2012"/>
    <hyperlink ref="K1359" r:id="rId19267" display="http://football6.myfantasyleague.com/2013/detailed?L=59380&amp;W=6&amp;P=8358&amp;YEAR=2012"/>
    <hyperlink ref="L1359" r:id="rId19268" display="http://football6.myfantasyleague.com/2013/detailed?L=59380&amp;W=7&amp;P=8358&amp;YEAR=2012"/>
    <hyperlink ref="M1359" r:id="rId19269" display="http://football6.myfantasyleague.com/2013/detailed?L=59380&amp;W=8&amp;P=8358&amp;YEAR=2012"/>
    <hyperlink ref="N1359" r:id="rId19270" display="http://football6.myfantasyleague.com/2013/detailed?L=59380&amp;W=9&amp;P=8358&amp;YEAR=2012"/>
    <hyperlink ref="O1359" r:id="rId19271" display="http://football6.myfantasyleague.com/2013/detailed?L=59380&amp;W=10&amp;P=8358&amp;YEAR=2012"/>
    <hyperlink ref="Q1359" r:id="rId19272" display="http://football6.myfantasyleague.com/2013/detailed?L=59380&amp;W=12&amp;P=8358&amp;YEAR=2012"/>
    <hyperlink ref="R1359" r:id="rId19273" display="http://football6.myfantasyleague.com/2013/detailed?L=59380&amp;W=13&amp;P=8358&amp;YEAR=2012"/>
    <hyperlink ref="S1359" r:id="rId19274" display="http://football6.myfantasyleague.com/2013/detailed?L=59380&amp;W=14&amp;P=8358&amp;YEAR=2012"/>
    <hyperlink ref="T1359" r:id="rId19275" display="http://football6.myfantasyleague.com/2013/detailed?L=59380&amp;W=15&amp;P=8358&amp;YEAR=2012"/>
    <hyperlink ref="U1359" r:id="rId19276" display="http://football6.myfantasyleague.com/2013/detailed?L=59380&amp;W=16&amp;P=8358&amp;YEAR=2012"/>
    <hyperlink ref="V1359" r:id="rId19277" display="http://football6.myfantasyleague.com/2013/detailed?L=59380&amp;W=17&amp;P=8358&amp;YEAR=2012"/>
    <hyperlink ref="C1360" r:id="rId19278" tooltip="Week 1: at Steelers Sun 10:00 a.m. PT" display="http://football6.myfantasyleague.com/2013/player?L=59380&amp;P=8117"/>
    <hyperlink ref="D1360" r:id="rId19279" display="http://football6.myfantasyleague.com/2013/player?L=59380&amp;P=8117&amp;YEAR=2012"/>
    <hyperlink ref="F1360" r:id="rId19280" display="http://football6.myfantasyleague.com/2013/detailed?L=59380&amp;W=1&amp;P=8117&amp;YEAR=2012"/>
    <hyperlink ref="G1360" r:id="rId19281" display="http://football6.myfantasyleague.com/2013/detailed?L=59380&amp;W=2&amp;P=8117&amp;YEAR=2012"/>
    <hyperlink ref="H1360" r:id="rId19282" display="http://football6.myfantasyleague.com/2013/detailed?L=59380&amp;W=3&amp;P=8117&amp;YEAR=2012"/>
    <hyperlink ref="I1360" r:id="rId19283" display="http://football6.myfantasyleague.com/2013/detailed?L=59380&amp;W=4&amp;P=8117&amp;YEAR=2012"/>
    <hyperlink ref="J1360" r:id="rId19284" display="http://football6.myfantasyleague.com/2013/detailed?L=59380&amp;W=5&amp;P=8117&amp;YEAR=2012"/>
    <hyperlink ref="K1360" r:id="rId19285" display="http://football6.myfantasyleague.com/2013/detailed?L=59380&amp;W=6&amp;P=8117&amp;YEAR=2012"/>
    <hyperlink ref="L1360" r:id="rId19286" display="http://football6.myfantasyleague.com/2013/detailed?L=59380&amp;W=7&amp;P=8117&amp;YEAR=2012"/>
    <hyperlink ref="M1360" r:id="rId19287" display="http://football6.myfantasyleague.com/2013/detailed?L=59380&amp;W=8&amp;P=8117&amp;YEAR=2012"/>
    <hyperlink ref="N1360" r:id="rId19288" display="http://football6.myfantasyleague.com/2013/detailed?L=59380&amp;W=9&amp;P=8117&amp;YEAR=2012"/>
    <hyperlink ref="O1360" r:id="rId19289" display="http://football6.myfantasyleague.com/2013/detailed?L=59380&amp;W=10&amp;P=8117&amp;YEAR=2012"/>
    <hyperlink ref="Q1360" r:id="rId19290" display="http://football6.myfantasyleague.com/2013/detailed?L=59380&amp;W=12&amp;P=8117&amp;YEAR=2012"/>
    <hyperlink ref="R1360" r:id="rId19291" display="http://football6.myfantasyleague.com/2013/detailed?L=59380&amp;W=13&amp;P=8117&amp;YEAR=2012"/>
    <hyperlink ref="S1360" r:id="rId19292" display="http://football6.myfantasyleague.com/2013/detailed?L=59380&amp;W=14&amp;P=8117&amp;YEAR=2012"/>
    <hyperlink ref="T1360" r:id="rId19293" display="http://football6.myfantasyleague.com/2013/detailed?L=59380&amp;W=15&amp;P=8117&amp;YEAR=2012"/>
    <hyperlink ref="U1360" r:id="rId19294" display="http://football6.myfantasyleague.com/2013/detailed?L=59380&amp;W=16&amp;P=8117&amp;YEAR=2012"/>
    <hyperlink ref="V1360" r:id="rId19295" display="http://football6.myfantasyleague.com/2013/detailed?L=59380&amp;W=17&amp;P=8117&amp;YEAR=2012"/>
    <hyperlink ref="C1361" r:id="rId19296" tooltip="Week 1: vs Falcons Sun 10:00 a.m. PT" display="http://football6.myfantasyleague.com/2013/player?L=59380&amp;P=7422"/>
    <hyperlink ref="D1361" r:id="rId19297" display="http://football6.myfantasyleague.com/2013/player?L=59380&amp;P=7422&amp;YEAR=2012"/>
    <hyperlink ref="F1361" r:id="rId19298" display="http://football6.myfantasyleague.com/2013/detailed?L=59380&amp;W=1&amp;P=7422&amp;YEAR=2012"/>
    <hyperlink ref="G1361" r:id="rId19299" display="http://football6.myfantasyleague.com/2013/detailed?L=59380&amp;W=2&amp;P=7422&amp;YEAR=2012"/>
    <hyperlink ref="H1361" r:id="rId19300" display="http://football6.myfantasyleague.com/2013/detailed?L=59380&amp;W=3&amp;P=7422&amp;YEAR=2012"/>
    <hyperlink ref="I1361" r:id="rId19301" display="http://football6.myfantasyleague.com/2013/detailed?L=59380&amp;W=4&amp;P=7422&amp;YEAR=2012"/>
    <hyperlink ref="J1361" r:id="rId19302" display="http://football6.myfantasyleague.com/2013/detailed?L=59380&amp;W=5&amp;P=7422&amp;YEAR=2012"/>
    <hyperlink ref="K1361" r:id="rId19303" display="http://football6.myfantasyleague.com/2013/detailed?L=59380&amp;W=6&amp;P=7422&amp;YEAR=2012"/>
    <hyperlink ref="L1361" r:id="rId19304" display="http://football6.myfantasyleague.com/2013/detailed?L=59380&amp;W=7&amp;P=7422&amp;YEAR=2012"/>
    <hyperlink ref="M1361" r:id="rId19305" display="http://football6.myfantasyleague.com/2013/detailed?L=59380&amp;W=8&amp;P=7422&amp;YEAR=2012"/>
    <hyperlink ref="N1361" r:id="rId19306" display="http://football6.myfantasyleague.com/2013/detailed?L=59380&amp;W=9&amp;P=7422&amp;YEAR=2012"/>
    <hyperlink ref="P1361" r:id="rId19307" display="http://football6.myfantasyleague.com/2013/detailed?L=59380&amp;W=11&amp;P=7422&amp;YEAR=2012"/>
    <hyperlink ref="Q1361" r:id="rId19308" display="http://football6.myfantasyleague.com/2013/detailed?L=59380&amp;W=12&amp;P=7422&amp;YEAR=2012"/>
    <hyperlink ref="R1361" r:id="rId19309" display="http://football6.myfantasyleague.com/2013/detailed?L=59380&amp;W=13&amp;P=7422&amp;YEAR=2012"/>
    <hyperlink ref="S1361" r:id="rId19310" display="http://football6.myfantasyleague.com/2013/detailed?L=59380&amp;W=14&amp;P=7422&amp;YEAR=2012"/>
    <hyperlink ref="T1361" r:id="rId19311" display="http://football6.myfantasyleague.com/2013/detailed?L=59380&amp;W=15&amp;P=7422&amp;YEAR=2012"/>
    <hyperlink ref="U1361" r:id="rId19312" display="http://football6.myfantasyleague.com/2013/detailed?L=59380&amp;W=16&amp;P=7422&amp;YEAR=2012"/>
    <hyperlink ref="V1361" r:id="rId19313" display="http://football6.myfantasyleague.com/2013/detailed?L=59380&amp;W=17&amp;P=7422&amp;YEAR=2012"/>
    <hyperlink ref="C1362" r:id="rId19314" tooltip="Week 1: at Jets Sun 10:00 a.m. PT" display="http://football6.myfantasyleague.com/2013/player?L=59380&amp;P=10005"/>
    <hyperlink ref="D1362" r:id="rId19315" display="http://football6.myfantasyleague.com/2013/player?L=59380&amp;P=10005&amp;YEAR=2012"/>
    <hyperlink ref="F1362" r:id="rId19316" display="http://football6.myfantasyleague.com/2013/detailed?L=59380&amp;W=1&amp;P=10005&amp;YEAR=2012"/>
    <hyperlink ref="G1362" r:id="rId19317" display="http://football6.myfantasyleague.com/2013/detailed?L=59380&amp;W=2&amp;P=10005&amp;YEAR=2012"/>
    <hyperlink ref="H1362" r:id="rId19318" display="http://football6.myfantasyleague.com/2013/detailed?L=59380&amp;W=3&amp;P=10005&amp;YEAR=2012"/>
    <hyperlink ref="I1362" r:id="rId19319" display="http://football6.myfantasyleague.com/2013/detailed?L=59380&amp;W=4&amp;P=10005&amp;YEAR=2012"/>
    <hyperlink ref="K1362" r:id="rId19320" display="http://football6.myfantasyleague.com/2013/detailed?L=59380&amp;W=6&amp;P=10005&amp;YEAR=2012"/>
    <hyperlink ref="L1362" r:id="rId19321" display="http://football6.myfantasyleague.com/2013/detailed?L=59380&amp;W=7&amp;P=10005&amp;YEAR=2012"/>
    <hyperlink ref="M1362" r:id="rId19322" display="http://football6.myfantasyleague.com/2013/detailed?L=59380&amp;W=8&amp;P=10005&amp;YEAR=2012"/>
    <hyperlink ref="N1362" r:id="rId19323" display="http://football6.myfantasyleague.com/2013/detailed?L=59380&amp;W=9&amp;P=10005&amp;YEAR=2012"/>
    <hyperlink ref="O1362" r:id="rId19324" display="http://football6.myfantasyleague.com/2013/detailed?L=59380&amp;W=10&amp;P=10005&amp;YEAR=2012"/>
    <hyperlink ref="P1362" r:id="rId19325" display="http://football6.myfantasyleague.com/2013/detailed?L=59380&amp;W=11&amp;P=10005&amp;YEAR=2012"/>
    <hyperlink ref="Q1362" r:id="rId19326" display="http://football6.myfantasyleague.com/2013/detailed?L=59380&amp;W=12&amp;P=10005&amp;YEAR=2012"/>
    <hyperlink ref="R1362" r:id="rId19327" display="http://football6.myfantasyleague.com/2013/detailed?L=59380&amp;W=13&amp;P=10005&amp;YEAR=2012"/>
    <hyperlink ref="S1362" r:id="rId19328" display="http://football6.myfantasyleague.com/2013/detailed?L=59380&amp;W=14&amp;P=10005&amp;YEAR=2012"/>
    <hyperlink ref="T1362" r:id="rId19329" display="http://football6.myfantasyleague.com/2013/detailed?L=59380&amp;W=15&amp;P=10005&amp;YEAR=2012"/>
    <hyperlink ref="U1362" r:id="rId19330" display="http://football6.myfantasyleague.com/2013/detailed?L=59380&amp;W=16&amp;P=10005&amp;YEAR=2012"/>
    <hyperlink ref="V1362" r:id="rId19331" display="http://football6.myfantasyleague.com/2013/detailed?L=59380&amp;W=17&amp;P=10005&amp;YEAR=2012"/>
    <hyperlink ref="C1363" r:id="rId19332" tooltip="Week 1: at Chargers Mon 7:20 p.m. PT" display="http://football6.myfantasyleague.com/2013/player?L=59380&amp;P=10272"/>
    <hyperlink ref="D1363" r:id="rId19333" display="http://football6.myfantasyleague.com/2013/player?L=59380&amp;P=10272&amp;YEAR=2012"/>
    <hyperlink ref="F1363" r:id="rId19334" display="http://football6.myfantasyleague.com/2013/detailed?L=59380&amp;W=1&amp;P=10272&amp;YEAR=2012"/>
    <hyperlink ref="G1363" r:id="rId19335" display="http://football6.myfantasyleague.com/2013/detailed?L=59380&amp;W=2&amp;P=10272&amp;YEAR=2012"/>
    <hyperlink ref="H1363" r:id="rId19336" display="http://football6.myfantasyleague.com/2013/detailed?L=59380&amp;W=3&amp;P=10272&amp;YEAR=2012"/>
    <hyperlink ref="I1363" r:id="rId19337" display="http://football6.myfantasyleague.com/2013/detailed?L=59380&amp;W=4&amp;P=10272&amp;YEAR=2012"/>
    <hyperlink ref="J1363" r:id="rId19338" display="http://football6.myfantasyleague.com/2013/detailed?L=59380&amp;W=5&amp;P=10272&amp;YEAR=2012"/>
    <hyperlink ref="K1363" r:id="rId19339" display="http://football6.myfantasyleague.com/2013/detailed?L=59380&amp;W=6&amp;P=10272&amp;YEAR=2012"/>
    <hyperlink ref="L1363" r:id="rId19340" display="http://football6.myfantasyleague.com/2013/detailed?L=59380&amp;W=7&amp;P=10272&amp;YEAR=2012"/>
    <hyperlink ref="N1363" r:id="rId19341" display="http://football6.myfantasyleague.com/2013/detailed?L=59380&amp;W=9&amp;P=10272&amp;YEAR=2012"/>
    <hyperlink ref="O1363" r:id="rId19342" display="http://football6.myfantasyleague.com/2013/detailed?L=59380&amp;W=10&amp;P=10272&amp;YEAR=2012"/>
    <hyperlink ref="P1363" r:id="rId19343" display="http://football6.myfantasyleague.com/2013/detailed?L=59380&amp;W=11&amp;P=10272&amp;YEAR=2012"/>
    <hyperlink ref="Q1363" r:id="rId19344" display="http://football6.myfantasyleague.com/2013/detailed?L=59380&amp;W=12&amp;P=10272&amp;YEAR=2012"/>
    <hyperlink ref="R1363" r:id="rId19345" display="http://football6.myfantasyleague.com/2013/detailed?L=59380&amp;W=13&amp;P=10272&amp;YEAR=2012"/>
    <hyperlink ref="S1363" r:id="rId19346" display="http://football6.myfantasyleague.com/2013/detailed?L=59380&amp;W=14&amp;P=10272&amp;YEAR=2012"/>
    <hyperlink ref="T1363" r:id="rId19347" display="http://football6.myfantasyleague.com/2013/detailed?L=59380&amp;W=15&amp;P=10272&amp;YEAR=2012"/>
    <hyperlink ref="U1363" r:id="rId19348" display="http://football6.myfantasyleague.com/2013/detailed?L=59380&amp;W=16&amp;P=10272&amp;YEAR=2012"/>
    <hyperlink ref="V1363" r:id="rId19349" display="http://football6.myfantasyleague.com/2013/detailed?L=59380&amp;W=17&amp;P=10272&amp;YEAR=2012"/>
    <hyperlink ref="W1363" r:id="rId19350" tooltip="Franchise home page" display="http://football6.myfantasyleague.com/2013/options?L=59380&amp;F=0006&amp;O=07"/>
    <hyperlink ref="C1364" r:id="rId19351" tooltip="Week 1: vs Raiders Sun 10:00 a.m. PT" display="http://football6.myfantasyleague.com/2013/player?L=59380&amp;P=4923"/>
    <hyperlink ref="D1364" r:id="rId19352" display="http://football6.myfantasyleague.com/2013/player?L=59380&amp;P=4923&amp;YEAR=2012"/>
    <hyperlink ref="F1364" r:id="rId19353" display="http://football6.myfantasyleague.com/2013/detailed?L=59380&amp;W=1&amp;P=4923&amp;YEAR=2012"/>
    <hyperlink ref="G1364" r:id="rId19354" display="http://football6.myfantasyleague.com/2013/detailed?L=59380&amp;W=2&amp;P=4923&amp;YEAR=2012"/>
    <hyperlink ref="H1364" r:id="rId19355" display="http://football6.myfantasyleague.com/2013/detailed?L=59380&amp;W=3&amp;P=4923&amp;YEAR=2012"/>
    <hyperlink ref="J1364" r:id="rId19356" display="http://football6.myfantasyleague.com/2013/detailed?L=59380&amp;W=5&amp;P=4923&amp;YEAR=2012"/>
    <hyperlink ref="K1364" r:id="rId19357" display="http://football6.myfantasyleague.com/2013/detailed?L=59380&amp;W=6&amp;P=4923&amp;YEAR=2012"/>
    <hyperlink ref="L1364" r:id="rId19358" display="http://football6.myfantasyleague.com/2013/detailed?L=59380&amp;W=7&amp;P=4923&amp;YEAR=2012"/>
    <hyperlink ref="M1364" r:id="rId19359" display="http://football6.myfantasyleague.com/2013/detailed?L=59380&amp;W=8&amp;P=4923&amp;YEAR=2012"/>
    <hyperlink ref="N1364" r:id="rId19360" display="http://football6.myfantasyleague.com/2013/detailed?L=59380&amp;W=9&amp;P=4923&amp;YEAR=2012"/>
    <hyperlink ref="O1364" r:id="rId19361" display="http://football6.myfantasyleague.com/2013/detailed?L=59380&amp;W=10&amp;P=4923&amp;YEAR=2012"/>
    <hyperlink ref="P1364" r:id="rId19362" display="http://football6.myfantasyleague.com/2013/detailed?L=59380&amp;W=11&amp;P=4923&amp;YEAR=2012"/>
    <hyperlink ref="Q1364" r:id="rId19363" display="http://football6.myfantasyleague.com/2013/detailed?L=59380&amp;W=12&amp;P=4923&amp;YEAR=2012"/>
    <hyperlink ref="R1364" r:id="rId19364" display="http://football6.myfantasyleague.com/2013/detailed?L=59380&amp;W=13&amp;P=4923&amp;YEAR=2012"/>
    <hyperlink ref="S1364" r:id="rId19365" display="http://football6.myfantasyleague.com/2013/detailed?L=59380&amp;W=14&amp;P=4923&amp;YEAR=2012"/>
    <hyperlink ref="T1364" r:id="rId19366" display="http://football6.myfantasyleague.com/2013/detailed?L=59380&amp;W=15&amp;P=4923&amp;YEAR=2012"/>
    <hyperlink ref="U1364" r:id="rId19367" display="http://football6.myfantasyleague.com/2013/detailed?L=59380&amp;W=16&amp;P=4923&amp;YEAR=2012"/>
    <hyperlink ref="V1364" r:id="rId19368" display="http://football6.myfantasyleague.com/2013/detailed?L=59380&amp;W=17&amp;P=4923&amp;YEAR=2012"/>
    <hyperlink ref="W1364" r:id="rId19369" tooltip="Franchise home page" display="http://football6.myfantasyleague.com/2013/options?L=59380&amp;F=0002&amp;O=07"/>
    <hyperlink ref="C1365" r:id="rId19370" tooltip="Week 1: at Saints Sun 10:00 a.m. PT" display="http://football6.myfantasyleague.com/2013/player?L=59380&amp;P=9835"/>
    <hyperlink ref="D1365" r:id="rId19371" display="http://football6.myfantasyleague.com/2013/player?L=59380&amp;P=9835&amp;YEAR=2012"/>
    <hyperlink ref="F1365" r:id="rId19372" display="http://football6.myfantasyleague.com/2013/detailed?L=59380&amp;W=1&amp;P=9835&amp;YEAR=2012"/>
    <hyperlink ref="G1365" r:id="rId19373" display="http://football6.myfantasyleague.com/2013/detailed?L=59380&amp;W=2&amp;P=9835&amp;YEAR=2012"/>
    <hyperlink ref="H1365" r:id="rId19374" display="http://football6.myfantasyleague.com/2013/detailed?L=59380&amp;W=3&amp;P=9835&amp;YEAR=2012"/>
    <hyperlink ref="I1365" r:id="rId19375" display="http://football6.myfantasyleague.com/2013/detailed?L=59380&amp;W=4&amp;P=9835&amp;YEAR=2012"/>
    <hyperlink ref="J1365" r:id="rId19376" display="http://football6.myfantasyleague.com/2013/detailed?L=59380&amp;W=5&amp;P=9835&amp;YEAR=2012"/>
    <hyperlink ref="K1365" r:id="rId19377" display="http://football6.myfantasyleague.com/2013/detailed?L=59380&amp;W=6&amp;P=9835&amp;YEAR=2012"/>
    <hyperlink ref="M1365" r:id="rId19378" display="http://football6.myfantasyleague.com/2013/detailed?L=59380&amp;W=8&amp;P=9835&amp;YEAR=2012"/>
    <hyperlink ref="Q1365" r:id="rId19379" display="http://football6.myfantasyleague.com/2013/detailed?L=59380&amp;W=12&amp;P=9835&amp;YEAR=2012"/>
    <hyperlink ref="R1365" r:id="rId19380" display="http://football6.myfantasyleague.com/2013/detailed?L=59380&amp;W=13&amp;P=9835&amp;YEAR=2012"/>
    <hyperlink ref="S1365" r:id="rId19381" display="http://football6.myfantasyleague.com/2013/detailed?L=59380&amp;W=14&amp;P=9835&amp;YEAR=2012"/>
    <hyperlink ref="T1365" r:id="rId19382" display="http://football6.myfantasyleague.com/2013/detailed?L=59380&amp;W=15&amp;P=9835&amp;YEAR=2012"/>
    <hyperlink ref="U1365" r:id="rId19383" display="http://football6.myfantasyleague.com/2013/detailed?L=59380&amp;W=16&amp;P=9835&amp;YEAR=2012"/>
    <hyperlink ref="V1365" r:id="rId19384" display="http://football6.myfantasyleague.com/2013/detailed?L=59380&amp;W=17&amp;P=9835&amp;YEAR=2012"/>
    <hyperlink ref="W1365" r:id="rId19385" tooltip="Franchise home page" display="http://football6.myfantasyleague.com/2013/options?L=59380&amp;F=0006&amp;O=07"/>
    <hyperlink ref="C1366" r:id="rId19386" tooltip="Week 1: at Lions Sun 10:00 a.m. PT" display="http://football6.myfantasyleague.com/2013/player?L=59380&amp;P=9992"/>
    <hyperlink ref="D1366" r:id="rId19387" display="http://football6.myfantasyleague.com/2013/player?L=59380&amp;P=9992&amp;YEAR=2012"/>
    <hyperlink ref="J1366" r:id="rId19388" display="http://football6.myfantasyleague.com/2013/detailed?L=59380&amp;W=5&amp;P=9992&amp;YEAR=2012"/>
    <hyperlink ref="C1367" r:id="rId19389" tooltip="Week 1: at Broncos Thu 5:30 p.m. PT" display="http://football6.myfantasyleague.com/2013/player?L=59380&amp;P=9529"/>
    <hyperlink ref="D1367" r:id="rId19390" display="http://football6.myfantasyleague.com/2013/player?L=59380&amp;P=9529&amp;YEAR=2012"/>
    <hyperlink ref="F1367" r:id="rId19391" display="http://football6.myfantasyleague.com/2013/detailed?L=59380&amp;W=1&amp;P=9529&amp;YEAR=2012"/>
    <hyperlink ref="G1367" r:id="rId19392" display="http://football6.myfantasyleague.com/2013/detailed?L=59380&amp;W=2&amp;P=9529&amp;YEAR=2012"/>
    <hyperlink ref="H1367" r:id="rId19393" display="http://football6.myfantasyleague.com/2013/detailed?L=59380&amp;W=3&amp;P=9529&amp;YEAR=2012"/>
    <hyperlink ref="I1367" r:id="rId19394" display="http://football6.myfantasyleague.com/2013/detailed?L=59380&amp;W=4&amp;P=9529&amp;YEAR=2012"/>
    <hyperlink ref="J1367" r:id="rId19395" display="http://football6.myfantasyleague.com/2013/detailed?L=59380&amp;W=5&amp;P=9529&amp;YEAR=2012"/>
    <hyperlink ref="K1367" r:id="rId19396" display="http://football6.myfantasyleague.com/2013/detailed?L=59380&amp;W=6&amp;P=9529&amp;YEAR=2012"/>
    <hyperlink ref="W1367" r:id="rId19397" tooltip="Franchise home page" display="http://football6.myfantasyleague.com/2013/options?L=59380&amp;F=0009&amp;O=07"/>
    <hyperlink ref="C1368" r:id="rId19398" tooltip="Week 1: at Cowboys Sun 5:30 p.m. PT" display="http://football6.myfantasyleague.com/2013/player?L=59380&amp;P=7855"/>
    <hyperlink ref="D1368" r:id="rId19399" display="http://football6.myfantasyleague.com/2013/player?L=59380&amp;P=7855&amp;YEAR=2012"/>
    <hyperlink ref="F1368" r:id="rId19400" display="http://football6.myfantasyleague.com/2013/detailed?L=59380&amp;W=1&amp;P=7855&amp;YEAR=2012"/>
    <hyperlink ref="G1368" r:id="rId19401" display="http://football6.myfantasyleague.com/2013/detailed?L=59380&amp;W=2&amp;P=7855&amp;YEAR=2012"/>
    <hyperlink ref="H1368" r:id="rId19402" display="http://football6.myfantasyleague.com/2013/detailed?L=59380&amp;W=3&amp;P=7855&amp;YEAR=2012"/>
    <hyperlink ref="I1368" r:id="rId19403" display="http://football6.myfantasyleague.com/2013/detailed?L=59380&amp;W=4&amp;P=7855&amp;YEAR=2012"/>
    <hyperlink ref="J1368" r:id="rId19404" display="http://football6.myfantasyleague.com/2013/detailed?L=59380&amp;W=5&amp;P=7855&amp;YEAR=2012"/>
    <hyperlink ref="K1368" r:id="rId19405" display="http://football6.myfantasyleague.com/2013/detailed?L=59380&amp;W=6&amp;P=7855&amp;YEAR=2012"/>
    <hyperlink ref="L1368" r:id="rId19406" display="http://football6.myfantasyleague.com/2013/detailed?L=59380&amp;W=7&amp;P=7855&amp;YEAR=2012"/>
    <hyperlink ref="M1368" r:id="rId19407" display="http://football6.myfantasyleague.com/2013/detailed?L=59380&amp;W=8&amp;P=7855&amp;YEAR=2012"/>
    <hyperlink ref="N1368" r:id="rId19408" display="http://football6.myfantasyleague.com/2013/detailed?L=59380&amp;W=9&amp;P=7855&amp;YEAR=2012"/>
    <hyperlink ref="O1368" r:id="rId19409" display="http://football6.myfantasyleague.com/2013/detailed?L=59380&amp;W=10&amp;P=7855&amp;YEAR=2012"/>
    <hyperlink ref="Q1368" r:id="rId19410" display="http://football6.myfantasyleague.com/2013/detailed?L=59380&amp;W=12&amp;P=7855&amp;YEAR=2012"/>
    <hyperlink ref="R1368" r:id="rId19411" display="http://football6.myfantasyleague.com/2013/detailed?L=59380&amp;W=13&amp;P=7855&amp;YEAR=2012"/>
    <hyperlink ref="S1368" r:id="rId19412" display="http://football6.myfantasyleague.com/2013/detailed?L=59380&amp;W=14&amp;P=7855&amp;YEAR=2012"/>
    <hyperlink ref="T1368" r:id="rId19413" display="http://football6.myfantasyleague.com/2013/detailed?L=59380&amp;W=15&amp;P=7855&amp;YEAR=2012"/>
    <hyperlink ref="U1368" r:id="rId19414" display="http://football6.myfantasyleague.com/2013/detailed?L=59380&amp;W=16&amp;P=7855&amp;YEAR=2012"/>
    <hyperlink ref="V1368" r:id="rId19415" display="http://football6.myfantasyleague.com/2013/detailed?L=59380&amp;W=17&amp;P=7855&amp;YEAR=2012"/>
    <hyperlink ref="C1369" r:id="rId19416" tooltip="Week 1: vs Texans Mon 7:20 p.m. PT" display="http://football6.myfantasyleague.com/2013/player?L=59380&amp;P=8713"/>
    <hyperlink ref="D1369" r:id="rId19417" display="http://football6.myfantasyleague.com/2013/player?L=59380&amp;P=8713&amp;YEAR=2012"/>
    <hyperlink ref="F1369" r:id="rId19418" display="http://football6.myfantasyleague.com/2013/detailed?L=59380&amp;W=1&amp;P=8713&amp;YEAR=2012"/>
    <hyperlink ref="G1369" r:id="rId19419" display="http://football6.myfantasyleague.com/2013/detailed?L=59380&amp;W=2&amp;P=8713&amp;YEAR=2012"/>
    <hyperlink ref="H1369" r:id="rId19420" display="http://football6.myfantasyleague.com/2013/detailed?L=59380&amp;W=3&amp;P=8713&amp;YEAR=2012"/>
    <hyperlink ref="I1369" r:id="rId19421" display="http://football6.myfantasyleague.com/2013/detailed?L=59380&amp;W=4&amp;P=8713&amp;YEAR=2012"/>
    <hyperlink ref="J1369" r:id="rId19422" display="http://football6.myfantasyleague.com/2013/detailed?L=59380&amp;W=5&amp;P=8713&amp;YEAR=2012"/>
    <hyperlink ref="K1369" r:id="rId19423" display="http://football6.myfantasyleague.com/2013/detailed?L=59380&amp;W=6&amp;P=8713&amp;YEAR=2012"/>
    <hyperlink ref="M1369" r:id="rId19424" display="http://football6.myfantasyleague.com/2013/detailed?L=59380&amp;W=8&amp;P=8713&amp;YEAR=2012"/>
    <hyperlink ref="N1369" r:id="rId19425" display="http://football6.myfantasyleague.com/2013/detailed?L=59380&amp;W=9&amp;P=8713&amp;YEAR=2012"/>
    <hyperlink ref="O1369" r:id="rId19426" display="http://football6.myfantasyleague.com/2013/detailed?L=59380&amp;W=10&amp;P=8713&amp;YEAR=2012"/>
    <hyperlink ref="P1369" r:id="rId19427" display="http://football6.myfantasyleague.com/2013/detailed?L=59380&amp;W=11&amp;P=8713&amp;YEAR=2012"/>
    <hyperlink ref="Q1369" r:id="rId19428" display="http://football6.myfantasyleague.com/2013/detailed?L=59380&amp;W=12&amp;P=8713&amp;YEAR=2012"/>
    <hyperlink ref="R1369" r:id="rId19429" display="http://football6.myfantasyleague.com/2013/detailed?L=59380&amp;W=13&amp;P=8713&amp;YEAR=2012"/>
    <hyperlink ref="S1369" r:id="rId19430" display="http://football6.myfantasyleague.com/2013/detailed?L=59380&amp;W=14&amp;P=8713&amp;YEAR=2012"/>
    <hyperlink ref="T1369" r:id="rId19431" display="http://football6.myfantasyleague.com/2013/detailed?L=59380&amp;W=15&amp;P=8713&amp;YEAR=2012"/>
    <hyperlink ref="U1369" r:id="rId19432" display="http://football6.myfantasyleague.com/2013/detailed?L=59380&amp;W=16&amp;P=8713&amp;YEAR=2012"/>
    <hyperlink ref="V1369" r:id="rId19433" display="http://football6.myfantasyleague.com/2013/detailed?L=59380&amp;W=17&amp;P=8713&amp;YEAR=2012"/>
    <hyperlink ref="W1369" r:id="rId19434" tooltip="Franchise home page" display="http://football6.myfantasyleague.com/2013/options?L=59380&amp;F=0004&amp;O=07"/>
    <hyperlink ref="C1370" r:id="rId19435" tooltip="Week 1: vs Dolphins Sun 10:00 a.m. PT" display="http://football6.myfantasyleague.com/2013/player?L=59380&amp;P=10698"/>
    <hyperlink ref="D1370" r:id="rId19436" display="http://football6.myfantasyleague.com/2013/player?L=59380&amp;P=10698&amp;YEAR=2012"/>
    <hyperlink ref="F1370" r:id="rId19437" display="http://football6.myfantasyleague.com/2013/detailed?L=59380&amp;W=1&amp;P=10698&amp;YEAR=2012"/>
    <hyperlink ref="G1370" r:id="rId19438" display="http://football6.myfantasyleague.com/2013/detailed?L=59380&amp;W=2&amp;P=10698&amp;YEAR=2012"/>
    <hyperlink ref="H1370" r:id="rId19439" display="http://football6.myfantasyleague.com/2013/detailed?L=59380&amp;W=3&amp;P=10698&amp;YEAR=2012"/>
    <hyperlink ref="I1370" r:id="rId19440" display="http://football6.myfantasyleague.com/2013/detailed?L=59380&amp;W=4&amp;P=10698&amp;YEAR=2012"/>
    <hyperlink ref="J1370" r:id="rId19441" display="http://football6.myfantasyleague.com/2013/detailed?L=59380&amp;W=5&amp;P=10698&amp;YEAR=2012"/>
    <hyperlink ref="K1370" r:id="rId19442" display="http://football6.myfantasyleague.com/2013/detailed?L=59380&amp;W=6&amp;P=10698&amp;YEAR=2012"/>
    <hyperlink ref="L1370" r:id="rId19443" display="http://football6.myfantasyleague.com/2013/detailed?L=59380&amp;W=7&amp;P=10698&amp;YEAR=2012"/>
    <hyperlink ref="M1370" r:id="rId19444" display="http://football6.myfantasyleague.com/2013/detailed?L=59380&amp;W=8&amp;P=10698&amp;YEAR=2012"/>
    <hyperlink ref="N1370" r:id="rId19445" display="http://football6.myfantasyleague.com/2013/detailed?L=59380&amp;W=9&amp;P=10698&amp;YEAR=2012"/>
    <hyperlink ref="P1370" r:id="rId19446" display="http://football6.myfantasyleague.com/2013/detailed?L=59380&amp;W=11&amp;P=10698&amp;YEAR=2012"/>
    <hyperlink ref="Q1370" r:id="rId19447" display="http://football6.myfantasyleague.com/2013/detailed?L=59380&amp;W=12&amp;P=10698&amp;YEAR=2012"/>
    <hyperlink ref="R1370" r:id="rId19448" display="http://football6.myfantasyleague.com/2013/detailed?L=59380&amp;W=13&amp;P=10698&amp;YEAR=2012"/>
    <hyperlink ref="S1370" r:id="rId19449" display="http://football6.myfantasyleague.com/2013/detailed?L=59380&amp;W=14&amp;P=10698&amp;YEAR=2012"/>
    <hyperlink ref="T1370" r:id="rId19450" display="http://football6.myfantasyleague.com/2013/detailed?L=59380&amp;W=15&amp;P=10698&amp;YEAR=2012"/>
    <hyperlink ref="U1370" r:id="rId19451" display="http://football6.myfantasyleague.com/2013/detailed?L=59380&amp;W=16&amp;P=10698&amp;YEAR=2012"/>
    <hyperlink ref="W1370" r:id="rId19452" tooltip="Franchise home page" display="http://football6.myfantasyleague.com/2013/options?L=59380&amp;F=0002&amp;O=07"/>
    <hyperlink ref="C1371" r:id="rId19453" tooltip="Week 1: vs Bengals Sun 10:00 a.m. PT" display="http://football6.myfantasyleague.com/2013/player?L=59380&amp;P=9383"/>
    <hyperlink ref="D1371" r:id="rId19454" display="http://football6.myfantasyleague.com/2013/player?L=59380&amp;P=9383&amp;YEAR=2012"/>
    <hyperlink ref="F1371" r:id="rId19455" display="http://football6.myfantasyleague.com/2013/detailed?L=59380&amp;W=1&amp;P=9383&amp;YEAR=2012"/>
    <hyperlink ref="G1371" r:id="rId19456" display="http://football6.myfantasyleague.com/2013/detailed?L=59380&amp;W=2&amp;P=9383&amp;YEAR=2012"/>
    <hyperlink ref="H1371" r:id="rId19457" display="http://football6.myfantasyleague.com/2013/detailed?L=59380&amp;W=3&amp;P=9383&amp;YEAR=2012"/>
    <hyperlink ref="I1371" r:id="rId19458" display="http://football6.myfantasyleague.com/2013/detailed?L=59380&amp;W=4&amp;P=9383&amp;YEAR=2012"/>
    <hyperlink ref="J1371" r:id="rId19459" display="http://football6.myfantasyleague.com/2013/detailed?L=59380&amp;W=5&amp;P=9383&amp;YEAR=2012"/>
    <hyperlink ref="L1371" r:id="rId19460" display="http://football6.myfantasyleague.com/2013/detailed?L=59380&amp;W=7&amp;P=9383&amp;YEAR=2012"/>
    <hyperlink ref="M1371" r:id="rId19461" display="http://football6.myfantasyleague.com/2013/detailed?L=59380&amp;W=8&amp;P=9383&amp;YEAR=2012"/>
    <hyperlink ref="N1371" r:id="rId19462" display="http://football6.myfantasyleague.com/2013/detailed?L=59380&amp;W=9&amp;P=9383&amp;YEAR=2012"/>
    <hyperlink ref="O1371" r:id="rId19463" display="http://football6.myfantasyleague.com/2013/detailed?L=59380&amp;W=10&amp;P=9383&amp;YEAR=2012"/>
    <hyperlink ref="P1371" r:id="rId19464" display="http://football6.myfantasyleague.com/2013/detailed?L=59380&amp;W=11&amp;P=9383&amp;YEAR=2012"/>
    <hyperlink ref="Q1371" r:id="rId19465" display="http://football6.myfantasyleague.com/2013/detailed?L=59380&amp;W=12&amp;P=9383&amp;YEAR=2012"/>
    <hyperlink ref="R1371" r:id="rId19466" display="http://football6.myfantasyleague.com/2013/detailed?L=59380&amp;W=13&amp;P=9383&amp;YEAR=2012"/>
    <hyperlink ref="S1371" r:id="rId19467" display="http://football6.myfantasyleague.com/2013/detailed?L=59380&amp;W=14&amp;P=9383&amp;YEAR=2012"/>
    <hyperlink ref="T1371" r:id="rId19468" display="http://football6.myfantasyleague.com/2013/detailed?L=59380&amp;W=15&amp;P=9383&amp;YEAR=2012"/>
    <hyperlink ref="U1371" r:id="rId19469" display="http://football6.myfantasyleague.com/2013/detailed?L=59380&amp;W=16&amp;P=9383&amp;YEAR=2012"/>
    <hyperlink ref="V1371" r:id="rId19470" display="http://football6.myfantasyleague.com/2013/detailed?L=59380&amp;W=17&amp;P=9383&amp;YEAR=2012"/>
    <hyperlink ref="C1372" r:id="rId19471" tooltip="Week 1: vs Ravens Thu 5:30 p.m. PT" display="http://football6.myfantasyleague.com/2013/player?L=59380&amp;P=7653"/>
    <hyperlink ref="D1372" r:id="rId19472" display="http://football6.myfantasyleague.com/2013/player?L=59380&amp;P=7653&amp;YEAR=2012"/>
    <hyperlink ref="F1372" r:id="rId19473" display="http://football6.myfantasyleague.com/2013/detailed?L=59380&amp;W=1&amp;P=7653&amp;YEAR=2012"/>
    <hyperlink ref="G1372" r:id="rId19474" display="http://football6.myfantasyleague.com/2013/detailed?L=59380&amp;W=2&amp;P=7653&amp;YEAR=2012"/>
    <hyperlink ref="H1372" r:id="rId19475" display="http://football6.myfantasyleague.com/2013/detailed?L=59380&amp;W=3&amp;P=7653&amp;YEAR=2012"/>
    <hyperlink ref="I1372" r:id="rId19476" display="http://football6.myfantasyleague.com/2013/detailed?L=59380&amp;W=4&amp;P=7653&amp;YEAR=2012"/>
    <hyperlink ref="J1372" r:id="rId19477" display="http://football6.myfantasyleague.com/2013/detailed?L=59380&amp;W=5&amp;P=7653&amp;YEAR=2012"/>
    <hyperlink ref="K1372" r:id="rId19478" display="http://football6.myfantasyleague.com/2013/detailed?L=59380&amp;W=6&amp;P=7653&amp;YEAR=2012"/>
    <hyperlink ref="L1372" r:id="rId19479" display="http://football6.myfantasyleague.com/2013/detailed?L=59380&amp;W=7&amp;P=7653&amp;YEAR=2012"/>
    <hyperlink ref="M1372" r:id="rId19480" display="http://football6.myfantasyleague.com/2013/detailed?L=59380&amp;W=8&amp;P=7653&amp;YEAR=2012"/>
    <hyperlink ref="O1372" r:id="rId19481" display="http://football6.myfantasyleague.com/2013/detailed?L=59380&amp;W=10&amp;P=7653&amp;YEAR=2012"/>
    <hyperlink ref="P1372" r:id="rId19482" display="http://football6.myfantasyleague.com/2013/detailed?L=59380&amp;W=11&amp;P=7653&amp;YEAR=2012"/>
    <hyperlink ref="Q1372" r:id="rId19483" display="http://football6.myfantasyleague.com/2013/detailed?L=59380&amp;W=12&amp;P=7653&amp;YEAR=2012"/>
    <hyperlink ref="R1372" r:id="rId19484" display="http://football6.myfantasyleague.com/2013/detailed?L=59380&amp;W=13&amp;P=7653&amp;YEAR=2012"/>
    <hyperlink ref="S1372" r:id="rId19485" display="http://football6.myfantasyleague.com/2013/detailed?L=59380&amp;W=14&amp;P=7653&amp;YEAR=2012"/>
    <hyperlink ref="T1372" r:id="rId19486" display="http://football6.myfantasyleague.com/2013/detailed?L=59380&amp;W=15&amp;P=7653&amp;YEAR=2012"/>
    <hyperlink ref="U1372" r:id="rId19487" display="http://football6.myfantasyleague.com/2013/detailed?L=59380&amp;W=16&amp;P=7653&amp;YEAR=2012"/>
    <hyperlink ref="V1372" r:id="rId19488" display="http://football6.myfantasyleague.com/2013/detailed?L=59380&amp;W=17&amp;P=7653&amp;YEAR=2012"/>
    <hyperlink ref="W1372" r:id="rId19489" tooltip="Franchise home page" display="http://football6.myfantasyleague.com/2013/options?L=59380&amp;F=0001&amp;O=07"/>
    <hyperlink ref="C1373" r:id="rId19490" tooltip="Week 1: Bye" display="http://football6.myfantasyleague.com/2013/player?L=59380&amp;P=9440"/>
    <hyperlink ref="D1373" r:id="rId19491" display="http://football6.myfantasyleague.com/2013/player?L=59380&amp;P=9440&amp;YEAR=2012"/>
    <hyperlink ref="F1373" r:id="rId19492" display="http://football6.myfantasyleague.com/2013/detailed?L=59380&amp;W=1&amp;P=9440&amp;YEAR=2012"/>
    <hyperlink ref="G1373" r:id="rId19493" display="http://football6.myfantasyleague.com/2013/detailed?L=59380&amp;W=2&amp;P=9440&amp;YEAR=2012"/>
    <hyperlink ref="H1373" r:id="rId19494" display="http://football6.myfantasyleague.com/2013/detailed?L=59380&amp;W=3&amp;P=9440&amp;YEAR=2012"/>
    <hyperlink ref="Q1373" r:id="rId19495" display="http://football6.myfantasyleague.com/2013/detailed?L=59380&amp;W=12&amp;P=9440&amp;YEAR=2012"/>
    <hyperlink ref="R1373" r:id="rId19496" display="http://football6.myfantasyleague.com/2013/detailed?L=59380&amp;W=13&amp;P=9440&amp;YEAR=2012"/>
    <hyperlink ref="S1373" r:id="rId19497" display="http://football6.myfantasyleague.com/2013/detailed?L=59380&amp;W=14&amp;P=9440&amp;YEAR=2012"/>
    <hyperlink ref="T1373" r:id="rId19498" display="http://football6.myfantasyleague.com/2013/detailed?L=59380&amp;W=15&amp;P=9440&amp;YEAR=2012"/>
    <hyperlink ref="U1373" r:id="rId19499" display="http://football6.myfantasyleague.com/2013/detailed?L=59380&amp;W=16&amp;P=9440&amp;YEAR=2012"/>
    <hyperlink ref="C1374" r:id="rId19500" tooltip="Week 1: vs Vikings Sun 10:00 a.m. PT" display="http://football6.myfantasyleague.com/2013/player?L=59380&amp;P=8856"/>
    <hyperlink ref="D1374" r:id="rId19501" display="http://football6.myfantasyleague.com/2013/player?L=59380&amp;P=8856&amp;YEAR=2012"/>
    <hyperlink ref="F1374" r:id="rId19502" display="http://football6.myfantasyleague.com/2013/detailed?L=59380&amp;W=1&amp;P=8856&amp;YEAR=2012"/>
    <hyperlink ref="G1374" r:id="rId19503" display="http://football6.myfantasyleague.com/2013/detailed?L=59380&amp;W=2&amp;P=8856&amp;YEAR=2012"/>
    <hyperlink ref="H1374" r:id="rId19504" display="http://football6.myfantasyleague.com/2013/detailed?L=59380&amp;W=3&amp;P=8856&amp;YEAR=2012"/>
    <hyperlink ref="I1374" r:id="rId19505" display="http://football6.myfantasyleague.com/2013/detailed?L=59380&amp;W=4&amp;P=8856&amp;YEAR=2012"/>
    <hyperlink ref="K1374" r:id="rId19506" display="http://football6.myfantasyleague.com/2013/detailed?L=59380&amp;W=6&amp;P=8856&amp;YEAR=2012"/>
    <hyperlink ref="L1374" r:id="rId19507" display="http://football6.myfantasyleague.com/2013/detailed?L=59380&amp;W=7&amp;P=8856&amp;YEAR=2012"/>
    <hyperlink ref="M1374" r:id="rId19508" display="http://football6.myfantasyleague.com/2013/detailed?L=59380&amp;W=8&amp;P=8856&amp;YEAR=2012"/>
    <hyperlink ref="N1374" r:id="rId19509" display="http://football6.myfantasyleague.com/2013/detailed?L=59380&amp;W=9&amp;P=8856&amp;YEAR=2012"/>
    <hyperlink ref="O1374" r:id="rId19510" display="http://football6.myfantasyleague.com/2013/detailed?L=59380&amp;W=10&amp;P=8856&amp;YEAR=2012"/>
    <hyperlink ref="P1374" r:id="rId19511" display="http://football6.myfantasyleague.com/2013/detailed?L=59380&amp;W=11&amp;P=8856&amp;YEAR=2012"/>
    <hyperlink ref="Q1374" r:id="rId19512" display="http://football6.myfantasyleague.com/2013/detailed?L=59380&amp;W=12&amp;P=8856&amp;YEAR=2012"/>
    <hyperlink ref="R1374" r:id="rId19513" display="http://football6.myfantasyleague.com/2013/detailed?L=59380&amp;W=13&amp;P=8856&amp;YEAR=2012"/>
    <hyperlink ref="S1374" r:id="rId19514" display="http://football6.myfantasyleague.com/2013/detailed?L=59380&amp;W=14&amp;P=8856&amp;YEAR=2012"/>
    <hyperlink ref="T1374" r:id="rId19515" display="http://football6.myfantasyleague.com/2013/detailed?L=59380&amp;W=15&amp;P=8856&amp;YEAR=2012"/>
    <hyperlink ref="U1374" r:id="rId19516" display="http://football6.myfantasyleague.com/2013/detailed?L=59380&amp;W=16&amp;P=8856&amp;YEAR=2012"/>
    <hyperlink ref="V1374" r:id="rId19517" display="http://football6.myfantasyleague.com/2013/detailed?L=59380&amp;W=17&amp;P=8856&amp;YEAR=2012"/>
    <hyperlink ref="C1375" r:id="rId19518" tooltip="Week 1: vs Patriots Sun 10:00 a.m. PT" display="http://football6.myfantasyleague.com/2013/player?L=59380&amp;P=9704"/>
    <hyperlink ref="D1375" r:id="rId19519" display="http://football6.myfantasyleague.com/2013/player?L=59380&amp;P=9704&amp;YEAR=2012"/>
    <hyperlink ref="H1375" r:id="rId19520" display="http://football6.myfantasyleague.com/2013/detailed?L=59380&amp;W=3&amp;P=9704&amp;YEAR=2012"/>
    <hyperlink ref="J1375" r:id="rId19521" display="http://football6.myfantasyleague.com/2013/detailed?L=59380&amp;W=5&amp;P=9704&amp;YEAR=2012"/>
    <hyperlink ref="K1375" r:id="rId19522" display="http://football6.myfantasyleague.com/2013/detailed?L=59380&amp;W=6&amp;P=9704&amp;YEAR=2012"/>
    <hyperlink ref="L1375" r:id="rId19523" display="http://football6.myfantasyleague.com/2013/detailed?L=59380&amp;W=7&amp;P=9704&amp;YEAR=2012"/>
    <hyperlink ref="S1375" r:id="rId19524" display="http://football6.myfantasyleague.com/2013/detailed?L=59380&amp;W=14&amp;P=9704&amp;YEAR=2012"/>
    <hyperlink ref="T1375" r:id="rId19525" display="http://football6.myfantasyleague.com/2013/detailed?L=59380&amp;W=15&amp;P=9704&amp;YEAR=2012"/>
    <hyperlink ref="U1375" r:id="rId19526" display="http://football6.myfantasyleague.com/2013/detailed?L=59380&amp;W=16&amp;P=9704&amp;YEAR=2012"/>
    <hyperlink ref="V1375" r:id="rId19527" display="http://football6.myfantasyleague.com/2013/detailed?L=59380&amp;W=17&amp;P=9704&amp;YEAR=2012"/>
    <hyperlink ref="C1376" r:id="rId19528" tooltip="Week 1: at Bears Sun 10:00 a.m. PT" display="http://football6.myfantasyleague.com/2013/player?L=59380&amp;P=10404"/>
    <hyperlink ref="D1376" r:id="rId19529" display="http://football6.myfantasyleague.com/2013/player?L=59380&amp;P=10404&amp;YEAR=2012"/>
    <hyperlink ref="L1376" r:id="rId19530" display="http://football6.myfantasyleague.com/2013/detailed?L=59380&amp;W=7&amp;P=10404&amp;YEAR=2012"/>
    <hyperlink ref="O1376" r:id="rId19531" display="http://football6.myfantasyleague.com/2013/detailed?L=59380&amp;W=10&amp;P=10404&amp;YEAR=2012"/>
    <hyperlink ref="P1376" r:id="rId19532" display="http://football6.myfantasyleague.com/2013/detailed?L=59380&amp;W=11&amp;P=10404&amp;YEAR=2012"/>
    <hyperlink ref="Q1376" r:id="rId19533" display="http://football6.myfantasyleague.com/2013/detailed?L=59380&amp;W=12&amp;P=10404&amp;YEAR=2012"/>
    <hyperlink ref="R1376" r:id="rId19534" display="http://football6.myfantasyleague.com/2013/detailed?L=59380&amp;W=13&amp;P=10404&amp;YEAR=2012"/>
    <hyperlink ref="S1376" r:id="rId19535" display="http://football6.myfantasyleague.com/2013/detailed?L=59380&amp;W=14&amp;P=10404&amp;YEAR=2012"/>
    <hyperlink ref="T1376" r:id="rId19536" display="http://football6.myfantasyleague.com/2013/detailed?L=59380&amp;W=15&amp;P=10404&amp;YEAR=2012"/>
    <hyperlink ref="U1376" r:id="rId19537" display="http://football6.myfantasyleague.com/2013/detailed?L=59380&amp;W=16&amp;P=10404&amp;YEAR=2012"/>
    <hyperlink ref="V1376" r:id="rId19538" display="http://football6.myfantasyleague.com/2013/detailed?L=59380&amp;W=17&amp;P=10404&amp;YEAR=2012"/>
    <hyperlink ref="C1377" r:id="rId19539" tooltip="Week 1: at Browns Sun 10:00 a.m. PT" display="http://football6.myfantasyleague.com/2013/player?L=59380&amp;P=9104"/>
    <hyperlink ref="D1377" r:id="rId19540" display="http://football6.myfantasyleague.com/2013/player?L=59380&amp;P=9104&amp;YEAR=2012"/>
    <hyperlink ref="F1377" r:id="rId19541" display="http://football6.myfantasyleague.com/2013/detailed?L=59380&amp;W=1&amp;P=9104&amp;YEAR=2012"/>
    <hyperlink ref="G1377" r:id="rId19542" display="http://football6.myfantasyleague.com/2013/detailed?L=59380&amp;W=2&amp;P=9104&amp;YEAR=2012"/>
    <hyperlink ref="H1377" r:id="rId19543" display="http://football6.myfantasyleague.com/2013/detailed?L=59380&amp;W=3&amp;P=9104&amp;YEAR=2012"/>
    <hyperlink ref="I1377" r:id="rId19544" display="http://football6.myfantasyleague.com/2013/detailed?L=59380&amp;W=4&amp;P=9104&amp;YEAR=2012"/>
    <hyperlink ref="K1377" r:id="rId19545" display="http://football6.myfantasyleague.com/2013/detailed?L=59380&amp;W=6&amp;P=9104&amp;YEAR=2012"/>
    <hyperlink ref="L1377" r:id="rId19546" display="http://football6.myfantasyleague.com/2013/detailed?L=59380&amp;W=7&amp;P=9104&amp;YEAR=2012"/>
    <hyperlink ref="M1377" r:id="rId19547" display="http://football6.myfantasyleague.com/2013/detailed?L=59380&amp;W=8&amp;P=9104&amp;YEAR=2012"/>
    <hyperlink ref="N1377" r:id="rId19548" display="http://football6.myfantasyleague.com/2013/detailed?L=59380&amp;W=9&amp;P=9104&amp;YEAR=2012"/>
    <hyperlink ref="O1377" r:id="rId19549" display="http://football6.myfantasyleague.com/2013/detailed?L=59380&amp;W=10&amp;P=9104&amp;YEAR=2012"/>
    <hyperlink ref="P1377" r:id="rId19550" display="http://football6.myfantasyleague.com/2013/detailed?L=59380&amp;W=11&amp;P=9104&amp;YEAR=2012"/>
    <hyperlink ref="Q1377" r:id="rId19551" display="http://football6.myfantasyleague.com/2013/detailed?L=59380&amp;W=12&amp;P=9104&amp;YEAR=2012"/>
    <hyperlink ref="R1377" r:id="rId19552" display="http://football6.myfantasyleague.com/2013/detailed?L=59380&amp;W=13&amp;P=9104&amp;YEAR=2012"/>
    <hyperlink ref="S1377" r:id="rId19553" display="http://football6.myfantasyleague.com/2013/detailed?L=59380&amp;W=14&amp;P=9104&amp;YEAR=2012"/>
    <hyperlink ref="T1377" r:id="rId19554" display="http://football6.myfantasyleague.com/2013/detailed?L=59380&amp;W=15&amp;P=9104&amp;YEAR=2012"/>
    <hyperlink ref="U1377" r:id="rId19555" display="http://football6.myfantasyleague.com/2013/detailed?L=59380&amp;W=16&amp;P=9104&amp;YEAR=2012"/>
    <hyperlink ref="V1377" r:id="rId19556" display="http://football6.myfantasyleague.com/2013/detailed?L=59380&amp;W=17&amp;P=9104&amp;YEAR=2012"/>
    <hyperlink ref="W1377" r:id="rId19557" tooltip="Franchise home page" display="http://football6.myfantasyleague.com/2013/options?L=59380&amp;F=0004&amp;O=07"/>
    <hyperlink ref="C1378" r:id="rId19558" tooltip="Week 1: vs Patriots Sun 10:00 a.m. PT" display="http://football6.myfantasyleague.com/2013/player?L=59380&amp;P=10405"/>
    <hyperlink ref="D1378" r:id="rId19559" display="http://football6.myfantasyleague.com/2013/player?L=59380&amp;P=10405&amp;YEAR=2012"/>
    <hyperlink ref="F1378" r:id="rId19560" display="http://football6.myfantasyleague.com/2013/detailed?L=59380&amp;W=1&amp;P=10405&amp;YEAR=2012"/>
    <hyperlink ref="G1378" r:id="rId19561" display="http://football6.myfantasyleague.com/2013/detailed?L=59380&amp;W=2&amp;P=10405&amp;YEAR=2012"/>
    <hyperlink ref="H1378" r:id="rId19562" display="http://football6.myfantasyleague.com/2013/detailed?L=59380&amp;W=3&amp;P=10405&amp;YEAR=2012"/>
    <hyperlink ref="I1378" r:id="rId19563" display="http://football6.myfantasyleague.com/2013/detailed?L=59380&amp;W=4&amp;P=10405&amp;YEAR=2012"/>
    <hyperlink ref="J1378" r:id="rId19564" display="http://football6.myfantasyleague.com/2013/detailed?L=59380&amp;W=5&amp;P=10405&amp;YEAR=2012"/>
    <hyperlink ref="K1378" r:id="rId19565" display="http://football6.myfantasyleague.com/2013/detailed?L=59380&amp;W=6&amp;P=10405&amp;YEAR=2012"/>
    <hyperlink ref="L1378" r:id="rId19566" display="http://football6.myfantasyleague.com/2013/detailed?L=59380&amp;W=7&amp;P=10405&amp;YEAR=2012"/>
    <hyperlink ref="N1378" r:id="rId19567" display="http://football6.myfantasyleague.com/2013/detailed?L=59380&amp;W=9&amp;P=10405&amp;YEAR=2012"/>
    <hyperlink ref="O1378" r:id="rId19568" display="http://football6.myfantasyleague.com/2013/detailed?L=59380&amp;W=10&amp;P=10405&amp;YEAR=2012"/>
    <hyperlink ref="P1378" r:id="rId19569" display="http://football6.myfantasyleague.com/2013/detailed?L=59380&amp;W=11&amp;P=10405&amp;YEAR=2012"/>
    <hyperlink ref="Q1378" r:id="rId19570" display="http://football6.myfantasyleague.com/2013/detailed?L=59380&amp;W=12&amp;P=10405&amp;YEAR=2012"/>
    <hyperlink ref="R1378" r:id="rId19571" display="http://football6.myfantasyleague.com/2013/detailed?L=59380&amp;W=13&amp;P=10405&amp;YEAR=2012"/>
    <hyperlink ref="S1378" r:id="rId19572" display="http://football6.myfantasyleague.com/2013/detailed?L=59380&amp;W=14&amp;P=10405&amp;YEAR=2012"/>
    <hyperlink ref="T1378" r:id="rId19573" display="http://football6.myfantasyleague.com/2013/detailed?L=59380&amp;W=15&amp;P=10405&amp;YEAR=2012"/>
    <hyperlink ref="V1378" r:id="rId19574" display="http://football6.myfantasyleague.com/2013/detailed?L=59380&amp;W=17&amp;P=10405&amp;YEAR=2012"/>
    <hyperlink ref="C1379" r:id="rId19575" tooltip="Week 1: vs Falcons Sun 10:00 a.m. PT" display="http://football6.myfantasyleague.com/2013/player?L=59380&amp;P=10863"/>
    <hyperlink ref="D1379" r:id="rId19576" display="http://football6.myfantasyleague.com/2013/player?L=59380&amp;P=10863&amp;YEAR=2012"/>
    <hyperlink ref="F1379" r:id="rId19577" display="http://football6.myfantasyleague.com/2013/detailed?L=59380&amp;W=1&amp;P=10863&amp;YEAR=2012"/>
    <hyperlink ref="G1379" r:id="rId19578" display="http://football6.myfantasyleague.com/2013/detailed?L=59380&amp;W=2&amp;P=10863&amp;YEAR=2012"/>
    <hyperlink ref="H1379" r:id="rId19579" display="http://football6.myfantasyleague.com/2013/detailed?L=59380&amp;W=3&amp;P=10863&amp;YEAR=2012"/>
    <hyperlink ref="I1379" r:id="rId19580" display="http://football6.myfantasyleague.com/2013/detailed?L=59380&amp;W=4&amp;P=10863&amp;YEAR=2012"/>
    <hyperlink ref="J1379" r:id="rId19581" display="http://football6.myfantasyleague.com/2013/detailed?L=59380&amp;W=5&amp;P=10863&amp;YEAR=2012"/>
    <hyperlink ref="L1379" r:id="rId19582" display="http://football6.myfantasyleague.com/2013/detailed?L=59380&amp;W=7&amp;P=10863&amp;YEAR=2012"/>
    <hyperlink ref="M1379" r:id="rId19583" display="http://football6.myfantasyleague.com/2013/detailed?L=59380&amp;W=8&amp;P=10863&amp;YEAR=2012"/>
    <hyperlink ref="N1379" r:id="rId19584" display="http://football6.myfantasyleague.com/2013/detailed?L=59380&amp;W=9&amp;P=10863&amp;YEAR=2012"/>
    <hyperlink ref="O1379" r:id="rId19585" display="http://football6.myfantasyleague.com/2013/detailed?L=59380&amp;W=10&amp;P=10863&amp;YEAR=2012"/>
    <hyperlink ref="R1379" r:id="rId19586" display="http://football6.myfantasyleague.com/2013/detailed?L=59380&amp;W=13&amp;P=10863&amp;YEAR=2012"/>
    <hyperlink ref="C1380" r:id="rId19587" tooltip="Week 1: Bye" display="http://football6.myfantasyleague.com/2013/player?L=59380&amp;P=10376"/>
    <hyperlink ref="D1380" r:id="rId19588" display="http://football6.myfantasyleague.com/2013/player?L=59380&amp;P=10376&amp;YEAR=2012"/>
    <hyperlink ref="G1380" r:id="rId19589" display="http://football6.myfantasyleague.com/2013/detailed?L=59380&amp;W=2&amp;P=10376&amp;YEAR=2012"/>
    <hyperlink ref="H1380" r:id="rId19590" display="http://football6.myfantasyleague.com/2013/detailed?L=59380&amp;W=3&amp;P=10376&amp;YEAR=2012"/>
    <hyperlink ref="I1380" r:id="rId19591" display="http://football6.myfantasyleague.com/2013/detailed?L=59380&amp;W=4&amp;P=10376&amp;YEAR=2012"/>
    <hyperlink ref="M1380" r:id="rId19592" display="http://football6.myfantasyleague.com/2013/detailed?L=59380&amp;W=8&amp;P=10376&amp;YEAR=2012"/>
    <hyperlink ref="N1380" r:id="rId19593" display="http://football6.myfantasyleague.com/2013/detailed?L=59380&amp;W=9&amp;P=10376&amp;YEAR=2012"/>
    <hyperlink ref="P1380" r:id="rId19594" display="http://football6.myfantasyleague.com/2013/detailed?L=59380&amp;W=11&amp;P=10376&amp;YEAR=2012"/>
    <hyperlink ref="Q1380" r:id="rId19595" display="http://football6.myfantasyleague.com/2013/detailed?L=59380&amp;W=12&amp;P=10376&amp;YEAR=2012"/>
    <hyperlink ref="C1381" r:id="rId19596" tooltip="Week 1: Bye" display="http://football6.myfantasyleague.com/2013/player?L=59380&amp;P=10917"/>
    <hyperlink ref="D1381" r:id="rId19597" display="http://football6.myfantasyleague.com/2013/player?L=59380&amp;P=10917&amp;YEAR=2012"/>
    <hyperlink ref="Q1381" r:id="rId19598" display="http://football6.myfantasyleague.com/2013/detailed?L=59380&amp;W=12&amp;P=10917&amp;YEAR=2012"/>
    <hyperlink ref="V1381" r:id="rId19599" display="http://football6.myfantasyleague.com/2013/detailed?L=59380&amp;W=17&amp;P=10917&amp;YEAR=2012"/>
    <hyperlink ref="C1382" r:id="rId19600" tooltip="Week 1: at Saints Sun 10:00 a.m. PT" display="http://football6.myfantasyleague.com/2013/player?L=59380&amp;P=7839"/>
    <hyperlink ref="D1382" r:id="rId19601" display="http://football6.myfantasyleague.com/2013/player?L=59380&amp;P=7839&amp;YEAR=2012"/>
    <hyperlink ref="F1382" r:id="rId19602" display="http://football6.myfantasyleague.com/2013/detailed?L=59380&amp;W=1&amp;P=7839&amp;YEAR=2012"/>
    <hyperlink ref="G1382" r:id="rId19603" display="http://football6.myfantasyleague.com/2013/detailed?L=59380&amp;W=2&amp;P=7839&amp;YEAR=2012"/>
    <hyperlink ref="H1382" r:id="rId19604" display="http://football6.myfantasyleague.com/2013/detailed?L=59380&amp;W=3&amp;P=7839&amp;YEAR=2012"/>
    <hyperlink ref="I1382" r:id="rId19605" display="http://football6.myfantasyleague.com/2013/detailed?L=59380&amp;W=4&amp;P=7839&amp;YEAR=2012"/>
    <hyperlink ref="J1382" r:id="rId19606" display="http://football6.myfantasyleague.com/2013/detailed?L=59380&amp;W=5&amp;P=7839&amp;YEAR=2012"/>
    <hyperlink ref="K1382" r:id="rId19607" display="http://football6.myfantasyleague.com/2013/detailed?L=59380&amp;W=6&amp;P=7839&amp;YEAR=2012"/>
    <hyperlink ref="M1382" r:id="rId19608" display="http://football6.myfantasyleague.com/2013/detailed?L=59380&amp;W=8&amp;P=7839&amp;YEAR=2012"/>
    <hyperlink ref="N1382" r:id="rId19609" display="http://football6.myfantasyleague.com/2013/detailed?L=59380&amp;W=9&amp;P=7839&amp;YEAR=2012"/>
    <hyperlink ref="O1382" r:id="rId19610" display="http://football6.myfantasyleague.com/2013/detailed?L=59380&amp;W=10&amp;P=7839&amp;YEAR=2012"/>
    <hyperlink ref="P1382" r:id="rId19611" display="http://football6.myfantasyleague.com/2013/detailed?L=59380&amp;W=11&amp;P=7839&amp;YEAR=2012"/>
    <hyperlink ref="Q1382" r:id="rId19612" display="http://football6.myfantasyleague.com/2013/detailed?L=59380&amp;W=12&amp;P=7839&amp;YEAR=2012"/>
    <hyperlink ref="R1382" r:id="rId19613" display="http://football6.myfantasyleague.com/2013/detailed?L=59380&amp;W=13&amp;P=7839&amp;YEAR=2012"/>
    <hyperlink ref="S1382" r:id="rId19614" display="http://football6.myfantasyleague.com/2013/detailed?L=59380&amp;W=14&amp;P=7839&amp;YEAR=2012"/>
    <hyperlink ref="T1382" r:id="rId19615" display="http://football6.myfantasyleague.com/2013/detailed?L=59380&amp;W=15&amp;P=7839&amp;YEAR=2012"/>
    <hyperlink ref="U1382" r:id="rId19616" display="http://football6.myfantasyleague.com/2013/detailed?L=59380&amp;W=16&amp;P=7839&amp;YEAR=2012"/>
    <hyperlink ref="V1382" r:id="rId19617" display="http://football6.myfantasyleague.com/2013/detailed?L=59380&amp;W=17&amp;P=7839&amp;YEAR=2012"/>
    <hyperlink ref="W1382" r:id="rId19618" tooltip="Franchise home page" display="http://football6.myfantasyleague.com/2013/options?L=59380&amp;F=0011&amp;O=07"/>
    <hyperlink ref="C1383" r:id="rId19619" tooltip="Week 1: Bye" display="http://football6.myfantasyleague.com/2013/player?L=59380&amp;P=7285"/>
    <hyperlink ref="D1383" r:id="rId19620" display="http://football6.myfantasyleague.com/2013/player?L=59380&amp;P=7285&amp;YEAR=2012"/>
    <hyperlink ref="F1383" r:id="rId19621" display="http://football6.myfantasyleague.com/2013/detailed?L=59380&amp;W=1&amp;P=7285&amp;YEAR=2012"/>
    <hyperlink ref="G1383" r:id="rId19622" display="http://football6.myfantasyleague.com/2013/detailed?L=59380&amp;W=2&amp;P=7285&amp;YEAR=2012"/>
    <hyperlink ref="H1383" r:id="rId19623" display="http://football6.myfantasyleague.com/2013/detailed?L=59380&amp;W=3&amp;P=7285&amp;YEAR=2012"/>
    <hyperlink ref="I1383" r:id="rId19624" display="http://football6.myfantasyleague.com/2013/detailed?L=59380&amp;W=4&amp;P=7285&amp;YEAR=2012"/>
    <hyperlink ref="J1383" r:id="rId19625" display="http://football6.myfantasyleague.com/2013/detailed?L=59380&amp;W=5&amp;P=7285&amp;YEAR=2012"/>
    <hyperlink ref="P1383" r:id="rId19626" display="http://football6.myfantasyleague.com/2013/detailed?L=59380&amp;W=11&amp;P=7285&amp;YEAR=2012"/>
    <hyperlink ref="Q1383" r:id="rId19627" display="http://football6.myfantasyleague.com/2013/detailed?L=59380&amp;W=12&amp;P=7285&amp;YEAR=2012"/>
    <hyperlink ref="R1383" r:id="rId19628" display="http://football6.myfantasyleague.com/2013/detailed?L=59380&amp;W=13&amp;P=7285&amp;YEAR=2012"/>
    <hyperlink ref="S1383" r:id="rId19629" display="http://football6.myfantasyleague.com/2013/detailed?L=59380&amp;W=14&amp;P=7285&amp;YEAR=2012"/>
    <hyperlink ref="U1383" r:id="rId19630" display="http://football6.myfantasyleague.com/2013/detailed?L=59380&amp;W=16&amp;P=7285&amp;YEAR=2012"/>
    <hyperlink ref="V1383" r:id="rId19631" display="http://football6.myfantasyleague.com/2013/detailed?L=59380&amp;W=17&amp;P=7285&amp;YEAR=2012"/>
    <hyperlink ref="C1384" r:id="rId19632" tooltip="Week 1: vs Vikings Sun 10:00 a.m. PT" display="http://football6.myfantasyleague.com/2013/player?L=59380&amp;P=10847"/>
    <hyperlink ref="D1384" r:id="rId19633" display="http://football6.myfantasyleague.com/2013/player?L=59380&amp;P=10847&amp;YEAR=2012"/>
    <hyperlink ref="G1384" r:id="rId19634" display="http://football6.myfantasyleague.com/2013/detailed?L=59380&amp;W=2&amp;P=10847&amp;YEAR=2012"/>
    <hyperlink ref="H1384" r:id="rId19635" display="http://football6.myfantasyleague.com/2013/detailed?L=59380&amp;W=3&amp;P=10847&amp;YEAR=2012"/>
    <hyperlink ref="I1384" r:id="rId19636" display="http://football6.myfantasyleague.com/2013/detailed?L=59380&amp;W=4&amp;P=10847&amp;YEAR=2012"/>
    <hyperlink ref="L1384" r:id="rId19637" display="http://football6.myfantasyleague.com/2013/detailed?L=59380&amp;W=7&amp;P=10847&amp;YEAR=2012"/>
    <hyperlink ref="M1384" r:id="rId19638" display="http://football6.myfantasyleague.com/2013/detailed?L=59380&amp;W=8&amp;P=10847&amp;YEAR=2012"/>
    <hyperlink ref="N1384" r:id="rId19639" display="http://football6.myfantasyleague.com/2013/detailed?L=59380&amp;W=9&amp;P=10847&amp;YEAR=2012"/>
    <hyperlink ref="O1384" r:id="rId19640" display="http://football6.myfantasyleague.com/2013/detailed?L=59380&amp;W=10&amp;P=10847&amp;YEAR=2012"/>
    <hyperlink ref="P1384" r:id="rId19641" display="http://football6.myfantasyleague.com/2013/detailed?L=59380&amp;W=11&amp;P=10847&amp;YEAR=2012"/>
    <hyperlink ref="Q1384" r:id="rId19642" display="http://football6.myfantasyleague.com/2013/detailed?L=59380&amp;W=12&amp;P=10847&amp;YEAR=2012"/>
    <hyperlink ref="R1384" r:id="rId19643" display="http://football6.myfantasyleague.com/2013/detailed?L=59380&amp;W=13&amp;P=10847&amp;YEAR=2012"/>
    <hyperlink ref="S1384" r:id="rId19644" display="http://football6.myfantasyleague.com/2013/detailed?L=59380&amp;W=14&amp;P=10847&amp;YEAR=2012"/>
    <hyperlink ref="T1384" r:id="rId19645" display="http://football6.myfantasyleague.com/2013/detailed?L=59380&amp;W=15&amp;P=10847&amp;YEAR=2012"/>
    <hyperlink ref="U1384" r:id="rId19646" display="http://football6.myfantasyleague.com/2013/detailed?L=59380&amp;W=16&amp;P=10847&amp;YEAR=2012"/>
    <hyperlink ref="V1384" r:id="rId19647" display="http://football6.myfantasyleague.com/2013/detailed?L=59380&amp;W=17&amp;P=10847&amp;YEAR=2012"/>
    <hyperlink ref="C1385" r:id="rId19648" tooltip="Week 1: vs Packers Sun 1:25 p.m. PT" display="http://football6.myfantasyleague.com/2013/player?L=59380&amp;P=8249"/>
    <hyperlink ref="D1385" r:id="rId19649" display="http://football6.myfantasyleague.com/2013/player?L=59380&amp;P=8249&amp;YEAR=2012"/>
    <hyperlink ref="F1385" r:id="rId19650" display="http://football6.myfantasyleague.com/2013/detailed?L=59380&amp;W=1&amp;P=8249&amp;YEAR=2012"/>
    <hyperlink ref="G1385" r:id="rId19651" display="http://football6.myfantasyleague.com/2013/detailed?L=59380&amp;W=2&amp;P=8249&amp;YEAR=2012"/>
    <hyperlink ref="H1385" r:id="rId19652" display="http://football6.myfantasyleague.com/2013/detailed?L=59380&amp;W=3&amp;P=8249&amp;YEAR=2012"/>
    <hyperlink ref="I1385" r:id="rId19653" display="http://football6.myfantasyleague.com/2013/detailed?L=59380&amp;W=4&amp;P=8249&amp;YEAR=2012"/>
    <hyperlink ref="J1385" r:id="rId19654" display="http://football6.myfantasyleague.com/2013/detailed?L=59380&amp;W=5&amp;P=8249&amp;YEAR=2012"/>
    <hyperlink ref="K1385" r:id="rId19655" display="http://football6.myfantasyleague.com/2013/detailed?L=59380&amp;W=6&amp;P=8249&amp;YEAR=2012"/>
    <hyperlink ref="L1385" r:id="rId19656" display="http://football6.myfantasyleague.com/2013/detailed?L=59380&amp;W=7&amp;P=8249&amp;YEAR=2012"/>
    <hyperlink ref="M1385" r:id="rId19657" display="http://football6.myfantasyleague.com/2013/detailed?L=59380&amp;W=8&amp;P=8249&amp;YEAR=2012"/>
    <hyperlink ref="O1385" r:id="rId19658" display="http://football6.myfantasyleague.com/2013/detailed?L=59380&amp;W=10&amp;P=8249&amp;YEAR=2012"/>
    <hyperlink ref="P1385" r:id="rId19659" display="http://football6.myfantasyleague.com/2013/detailed?L=59380&amp;W=11&amp;P=8249&amp;YEAR=2012"/>
    <hyperlink ref="Q1385" r:id="rId19660" display="http://football6.myfantasyleague.com/2013/detailed?L=59380&amp;W=12&amp;P=8249&amp;YEAR=2012"/>
    <hyperlink ref="R1385" r:id="rId19661" display="http://football6.myfantasyleague.com/2013/detailed?L=59380&amp;W=13&amp;P=8249&amp;YEAR=2012"/>
    <hyperlink ref="S1385" r:id="rId19662" display="http://football6.myfantasyleague.com/2013/detailed?L=59380&amp;W=14&amp;P=8249&amp;YEAR=2012"/>
    <hyperlink ref="T1385" r:id="rId19663" display="http://football6.myfantasyleague.com/2013/detailed?L=59380&amp;W=15&amp;P=8249&amp;YEAR=2012"/>
    <hyperlink ref="U1385" r:id="rId19664" display="http://football6.myfantasyleague.com/2013/detailed?L=59380&amp;W=16&amp;P=8249&amp;YEAR=2012"/>
    <hyperlink ref="V1385" r:id="rId19665" display="http://football6.myfantasyleague.com/2013/detailed?L=59380&amp;W=17&amp;P=8249&amp;YEAR=2012"/>
    <hyperlink ref="C1386" r:id="rId19666" tooltip="Week 1: vs Giants Sun 5:30 p.m. PT" display="http://football6.myfantasyleague.com/2013/player?L=59380&amp;P=10831"/>
    <hyperlink ref="D1386" r:id="rId19667" display="http://football6.myfantasyleague.com/2013/player?L=59380&amp;P=10831&amp;YEAR=2012"/>
    <hyperlink ref="H1386" r:id="rId19668" display="http://football6.myfantasyleague.com/2013/detailed?L=59380&amp;W=3&amp;P=10831&amp;YEAR=2012"/>
    <hyperlink ref="I1386" r:id="rId19669" display="http://football6.myfantasyleague.com/2013/detailed?L=59380&amp;W=4&amp;P=10831&amp;YEAR=2012"/>
    <hyperlink ref="K1386" r:id="rId19670" display="http://football6.myfantasyleague.com/2013/detailed?L=59380&amp;W=6&amp;P=10831&amp;YEAR=2012"/>
    <hyperlink ref="N1386" r:id="rId19671" display="http://football6.myfantasyleague.com/2013/detailed?L=59380&amp;W=9&amp;P=10831&amp;YEAR=2012"/>
    <hyperlink ref="O1386" r:id="rId19672" display="http://football6.myfantasyleague.com/2013/detailed?L=59380&amp;W=10&amp;P=10831&amp;YEAR=2012"/>
    <hyperlink ref="P1386" r:id="rId19673" display="http://football6.myfantasyleague.com/2013/detailed?L=59380&amp;W=11&amp;P=10831&amp;YEAR=2012"/>
    <hyperlink ref="Q1386" r:id="rId19674" display="http://football6.myfantasyleague.com/2013/detailed?L=59380&amp;W=12&amp;P=10831&amp;YEAR=2012"/>
    <hyperlink ref="R1386" r:id="rId19675" display="http://football6.myfantasyleague.com/2013/detailed?L=59380&amp;W=13&amp;P=10831&amp;YEAR=2012"/>
    <hyperlink ref="T1386" r:id="rId19676" display="http://football6.myfantasyleague.com/2013/detailed?L=59380&amp;W=15&amp;P=10831&amp;YEAR=2012"/>
    <hyperlink ref="V1386" r:id="rId19677" display="http://football6.myfantasyleague.com/2013/detailed?L=59380&amp;W=17&amp;P=10831&amp;YEAR=2012"/>
    <hyperlink ref="C1387" r:id="rId19678" tooltip="Week 1: at Bills Sun 10:00 a.m. PT" display="http://football6.myfantasyleague.com/2013/player?L=59380&amp;P=7411"/>
    <hyperlink ref="D1387" r:id="rId19679" display="http://football6.myfantasyleague.com/2013/player?L=59380&amp;P=7411&amp;YEAR=2012"/>
    <hyperlink ref="F1387" r:id="rId19680" display="http://football6.myfantasyleague.com/2013/detailed?L=59380&amp;W=1&amp;P=7411&amp;YEAR=2012"/>
    <hyperlink ref="G1387" r:id="rId19681" display="http://football6.myfantasyleague.com/2013/detailed?L=59380&amp;W=2&amp;P=7411&amp;YEAR=2012"/>
    <hyperlink ref="H1387" r:id="rId19682" display="http://football6.myfantasyleague.com/2013/detailed?L=59380&amp;W=3&amp;P=7411&amp;YEAR=2012"/>
    <hyperlink ref="I1387" r:id="rId19683" display="http://football6.myfantasyleague.com/2013/detailed?L=59380&amp;W=4&amp;P=7411&amp;YEAR=2012"/>
    <hyperlink ref="J1387" r:id="rId19684" display="http://football6.myfantasyleague.com/2013/detailed?L=59380&amp;W=5&amp;P=7411&amp;YEAR=2012"/>
    <hyperlink ref="K1387" r:id="rId19685" display="http://football6.myfantasyleague.com/2013/detailed?L=59380&amp;W=6&amp;P=7411&amp;YEAR=2012"/>
    <hyperlink ref="L1387" r:id="rId19686" display="http://football6.myfantasyleague.com/2013/detailed?L=59380&amp;W=7&amp;P=7411&amp;YEAR=2012"/>
    <hyperlink ref="M1387" r:id="rId19687" display="http://football6.myfantasyleague.com/2013/detailed?L=59380&amp;W=8&amp;P=7411&amp;YEAR=2012"/>
    <hyperlink ref="O1387" r:id="rId19688" display="http://football6.myfantasyleague.com/2013/detailed?L=59380&amp;W=10&amp;P=7411&amp;YEAR=2012"/>
    <hyperlink ref="P1387" r:id="rId19689" display="http://football6.myfantasyleague.com/2013/detailed?L=59380&amp;W=11&amp;P=7411&amp;YEAR=2012"/>
    <hyperlink ref="Q1387" r:id="rId19690" display="http://football6.myfantasyleague.com/2013/detailed?L=59380&amp;W=12&amp;P=7411&amp;YEAR=2012"/>
    <hyperlink ref="R1387" r:id="rId19691" display="http://football6.myfantasyleague.com/2013/detailed?L=59380&amp;W=13&amp;P=7411&amp;YEAR=2012"/>
    <hyperlink ref="S1387" r:id="rId19692" display="http://football6.myfantasyleague.com/2013/detailed?L=59380&amp;W=14&amp;P=7411&amp;YEAR=2012"/>
    <hyperlink ref="T1387" r:id="rId19693" display="http://football6.myfantasyleague.com/2013/detailed?L=59380&amp;W=15&amp;P=7411&amp;YEAR=2012"/>
    <hyperlink ref="U1387" r:id="rId19694" display="http://football6.myfantasyleague.com/2013/detailed?L=59380&amp;W=16&amp;P=7411&amp;YEAR=2012"/>
    <hyperlink ref="V1387" r:id="rId19695" display="http://football6.myfantasyleague.com/2013/detailed?L=59380&amp;W=17&amp;P=7411&amp;YEAR=2012"/>
    <hyperlink ref="C1388" r:id="rId19696" tooltip="Week 1: vs Buccaneers Sun 10:00 a.m. PT" display="http://football6.myfantasyleague.com/2013/player?L=59380&amp;P=10314"/>
    <hyperlink ref="D1388" r:id="rId19697" display="http://football6.myfantasyleague.com/2013/player?L=59380&amp;P=10314&amp;YEAR=2012"/>
    <hyperlink ref="F1388" r:id="rId19698" display="http://football6.myfantasyleague.com/2013/detailed?L=59380&amp;W=1&amp;P=10314&amp;YEAR=2012"/>
    <hyperlink ref="G1388" r:id="rId19699" display="http://football6.myfantasyleague.com/2013/detailed?L=59380&amp;W=2&amp;P=10314&amp;YEAR=2012"/>
    <hyperlink ref="H1388" r:id="rId19700" display="http://football6.myfantasyleague.com/2013/detailed?L=59380&amp;W=3&amp;P=10314&amp;YEAR=2012"/>
    <hyperlink ref="I1388" r:id="rId19701" display="http://football6.myfantasyleague.com/2013/detailed?L=59380&amp;W=4&amp;P=10314&amp;YEAR=2012"/>
    <hyperlink ref="J1388" r:id="rId19702" display="http://football6.myfantasyleague.com/2013/detailed?L=59380&amp;W=5&amp;P=10314&amp;YEAR=2012"/>
    <hyperlink ref="K1388" r:id="rId19703" display="http://football6.myfantasyleague.com/2013/detailed?L=59380&amp;W=6&amp;P=10314&amp;YEAR=2012"/>
    <hyperlink ref="L1388" r:id="rId19704" display="http://football6.myfantasyleague.com/2013/detailed?L=59380&amp;W=7&amp;P=10314&amp;YEAR=2012"/>
    <hyperlink ref="M1388" r:id="rId19705" display="http://football6.myfantasyleague.com/2013/detailed?L=59380&amp;W=8&amp;P=10314&amp;YEAR=2012"/>
    <hyperlink ref="O1388" r:id="rId19706" display="http://football6.myfantasyleague.com/2013/detailed?L=59380&amp;W=10&amp;P=10314&amp;YEAR=2012"/>
    <hyperlink ref="P1388" r:id="rId19707" display="http://football6.myfantasyleague.com/2013/detailed?L=59380&amp;W=11&amp;P=10314&amp;YEAR=2012"/>
    <hyperlink ref="Q1388" r:id="rId19708" display="http://football6.myfantasyleague.com/2013/detailed?L=59380&amp;W=12&amp;P=10314&amp;YEAR=2012"/>
    <hyperlink ref="R1388" r:id="rId19709" display="http://football6.myfantasyleague.com/2013/detailed?L=59380&amp;W=13&amp;P=10314&amp;YEAR=2012"/>
    <hyperlink ref="S1388" r:id="rId19710" display="http://football6.myfantasyleague.com/2013/detailed?L=59380&amp;W=14&amp;P=10314&amp;YEAR=2012"/>
    <hyperlink ref="T1388" r:id="rId19711" display="http://football6.myfantasyleague.com/2013/detailed?L=59380&amp;W=15&amp;P=10314&amp;YEAR=2012"/>
    <hyperlink ref="U1388" r:id="rId19712" display="http://football6.myfantasyleague.com/2013/detailed?L=59380&amp;W=16&amp;P=10314&amp;YEAR=2012"/>
    <hyperlink ref="V1388" r:id="rId19713" display="http://football6.myfantasyleague.com/2013/detailed?L=59380&amp;W=17&amp;P=10314&amp;YEAR=2012"/>
    <hyperlink ref="W1388" r:id="rId19714" tooltip="Franchise home page" display="http://football6.myfantasyleague.com/2013/options?L=59380&amp;F=0005&amp;O=07"/>
    <hyperlink ref="C1389" r:id="rId19715" tooltip="Week 1: vs Patriots Sun 10:00 a.m. PT" display="http://football6.myfantasyleague.com/2013/player?L=59380&amp;P=10295"/>
    <hyperlink ref="D1389" r:id="rId19716" display="http://football6.myfantasyleague.com/2013/player?L=59380&amp;P=10295&amp;YEAR=2012"/>
    <hyperlink ref="F1389" r:id="rId19717" display="http://football6.myfantasyleague.com/2013/detailed?L=59380&amp;W=1&amp;P=10295&amp;YEAR=2012"/>
    <hyperlink ref="G1389" r:id="rId19718" display="http://football6.myfantasyleague.com/2013/detailed?L=59380&amp;W=2&amp;P=10295&amp;YEAR=2012"/>
    <hyperlink ref="H1389" r:id="rId19719" display="http://football6.myfantasyleague.com/2013/detailed?L=59380&amp;W=3&amp;P=10295&amp;YEAR=2012"/>
    <hyperlink ref="I1389" r:id="rId19720" display="http://football6.myfantasyleague.com/2013/detailed?L=59380&amp;W=4&amp;P=10295&amp;YEAR=2012"/>
    <hyperlink ref="J1389" r:id="rId19721" display="http://football6.myfantasyleague.com/2013/detailed?L=59380&amp;W=5&amp;P=10295&amp;YEAR=2012"/>
    <hyperlink ref="K1389" r:id="rId19722" display="http://football6.myfantasyleague.com/2013/detailed?L=59380&amp;W=6&amp;P=10295&amp;YEAR=2012"/>
    <hyperlink ref="L1389" r:id="rId19723" display="http://football6.myfantasyleague.com/2013/detailed?L=59380&amp;W=7&amp;P=10295&amp;YEAR=2012"/>
    <hyperlink ref="N1389" r:id="rId19724" display="http://football6.myfantasyleague.com/2013/detailed?L=59380&amp;W=9&amp;P=10295&amp;YEAR=2012"/>
    <hyperlink ref="T1389" r:id="rId19725" display="http://football6.myfantasyleague.com/2013/detailed?L=59380&amp;W=15&amp;P=10295&amp;YEAR=2012"/>
    <hyperlink ref="U1389" r:id="rId19726" display="http://football6.myfantasyleague.com/2013/detailed?L=59380&amp;W=16&amp;P=10295&amp;YEAR=2012"/>
    <hyperlink ref="V1389" r:id="rId19727" display="http://football6.myfantasyleague.com/2013/detailed?L=59380&amp;W=17&amp;P=10295&amp;YEAR=2012"/>
    <hyperlink ref="C1390" r:id="rId19728" tooltip="Week 1: at Redskins Mon 4:10 p.m. PT" display="http://football6.myfantasyleague.com/2013/player?L=59380&amp;P=9274"/>
    <hyperlink ref="D1390" r:id="rId19729" display="http://football6.myfantasyleague.com/2013/player?L=59380&amp;P=9274&amp;YEAR=2012"/>
    <hyperlink ref="F1390" r:id="rId19730" display="http://football6.myfantasyleague.com/2013/detailed?L=59380&amp;W=1&amp;P=9274&amp;YEAR=2012"/>
    <hyperlink ref="G1390" r:id="rId19731" display="http://football6.myfantasyleague.com/2013/detailed?L=59380&amp;W=2&amp;P=9274&amp;YEAR=2012"/>
    <hyperlink ref="H1390" r:id="rId19732" display="http://football6.myfantasyleague.com/2013/detailed?L=59380&amp;W=3&amp;P=9274&amp;YEAR=2012"/>
    <hyperlink ref="I1390" r:id="rId19733" display="http://football6.myfantasyleague.com/2013/detailed?L=59380&amp;W=4&amp;P=9274&amp;YEAR=2012"/>
    <hyperlink ref="J1390" r:id="rId19734" display="http://football6.myfantasyleague.com/2013/detailed?L=59380&amp;W=5&amp;P=9274&amp;YEAR=2012"/>
    <hyperlink ref="K1390" r:id="rId19735" display="http://football6.myfantasyleague.com/2013/detailed?L=59380&amp;W=6&amp;P=9274&amp;YEAR=2012"/>
    <hyperlink ref="L1390" r:id="rId19736" display="http://football6.myfantasyleague.com/2013/detailed?L=59380&amp;W=7&amp;P=9274&amp;YEAR=2012"/>
    <hyperlink ref="N1390" r:id="rId19737" display="http://football6.myfantasyleague.com/2013/detailed?L=59380&amp;W=9&amp;P=9274&amp;YEAR=2012"/>
    <hyperlink ref="O1390" r:id="rId19738" display="http://football6.myfantasyleague.com/2013/detailed?L=59380&amp;W=10&amp;P=9274&amp;YEAR=2012"/>
    <hyperlink ref="P1390" r:id="rId19739" display="http://football6.myfantasyleague.com/2013/detailed?L=59380&amp;W=11&amp;P=9274&amp;YEAR=2012"/>
    <hyperlink ref="Q1390" r:id="rId19740" display="http://football6.myfantasyleague.com/2013/detailed?L=59380&amp;W=12&amp;P=9274&amp;YEAR=2012"/>
    <hyperlink ref="R1390" r:id="rId19741" display="http://football6.myfantasyleague.com/2013/detailed?L=59380&amp;W=13&amp;P=9274&amp;YEAR=2012"/>
    <hyperlink ref="S1390" r:id="rId19742" display="http://football6.myfantasyleague.com/2013/detailed?L=59380&amp;W=14&amp;P=9274&amp;YEAR=2012"/>
    <hyperlink ref="T1390" r:id="rId19743" display="http://football6.myfantasyleague.com/2013/detailed?L=59380&amp;W=15&amp;P=9274&amp;YEAR=2012"/>
    <hyperlink ref="U1390" r:id="rId19744" display="http://football6.myfantasyleague.com/2013/detailed?L=59380&amp;W=16&amp;P=9274&amp;YEAR=2012"/>
    <hyperlink ref="V1390" r:id="rId19745" display="http://football6.myfantasyleague.com/2013/detailed?L=59380&amp;W=17&amp;P=9274&amp;YEAR=2012"/>
    <hyperlink ref="W1390" r:id="rId19746" tooltip="Franchise home page" display="http://football6.myfantasyleague.com/2013/options?L=59380&amp;F=0004&amp;O=07"/>
    <hyperlink ref="C1391" r:id="rId19747" tooltip="Week 1: Bye" display="http://football6.myfantasyleague.com/2013/player?L=59380&amp;P=7569"/>
    <hyperlink ref="D1391" r:id="rId19748" display="http://football6.myfantasyleague.com/2013/player?L=59380&amp;P=7569&amp;YEAR=2012"/>
    <hyperlink ref="F1391" r:id="rId19749" display="http://football6.myfantasyleague.com/2013/detailed?L=59380&amp;W=1&amp;P=7569&amp;YEAR=2012"/>
    <hyperlink ref="G1391" r:id="rId19750" display="http://football6.myfantasyleague.com/2013/detailed?L=59380&amp;W=2&amp;P=7569&amp;YEAR=2012"/>
    <hyperlink ref="H1391" r:id="rId19751" display="http://football6.myfantasyleague.com/2013/detailed?L=59380&amp;W=3&amp;P=7569&amp;YEAR=2012"/>
    <hyperlink ref="L1391" r:id="rId19752" display="http://football6.myfantasyleague.com/2013/detailed?L=59380&amp;W=7&amp;P=7569&amp;YEAR=2012"/>
    <hyperlink ref="M1391" r:id="rId19753" display="http://football6.myfantasyleague.com/2013/detailed?L=59380&amp;W=8&amp;P=7569&amp;YEAR=2012"/>
    <hyperlink ref="N1391" r:id="rId19754" display="http://football6.myfantasyleague.com/2013/detailed?L=59380&amp;W=9&amp;P=7569&amp;YEAR=2012"/>
    <hyperlink ref="R1391" r:id="rId19755" display="http://football6.myfantasyleague.com/2013/detailed?L=59380&amp;W=13&amp;P=7569&amp;YEAR=2012"/>
    <hyperlink ref="C1392" r:id="rId19756" tooltip="Week 1: at 49ers Sun 1:25 p.m. PT" display="http://football6.myfantasyleague.com/2013/player?L=59380&amp;P=10382"/>
    <hyperlink ref="D1392" r:id="rId19757" display="http://football6.myfantasyleague.com/2013/player?L=59380&amp;P=10382&amp;YEAR=2012"/>
    <hyperlink ref="F1392" r:id="rId19758" display="http://football6.myfantasyleague.com/2013/detailed?L=59380&amp;W=1&amp;P=10382&amp;YEAR=2012"/>
    <hyperlink ref="G1392" r:id="rId19759" display="http://football6.myfantasyleague.com/2013/detailed?L=59380&amp;W=2&amp;P=10382&amp;YEAR=2012"/>
    <hyperlink ref="H1392" r:id="rId19760" display="http://football6.myfantasyleague.com/2013/detailed?L=59380&amp;W=3&amp;P=10382&amp;YEAR=2012"/>
    <hyperlink ref="J1392" r:id="rId19761" display="http://football6.myfantasyleague.com/2013/detailed?L=59380&amp;W=5&amp;P=10382&amp;YEAR=2012"/>
    <hyperlink ref="L1392" r:id="rId19762" display="http://football6.myfantasyleague.com/2013/detailed?L=59380&amp;W=7&amp;P=10382&amp;YEAR=2012"/>
    <hyperlink ref="M1392" r:id="rId19763" display="http://football6.myfantasyleague.com/2013/detailed?L=59380&amp;W=8&amp;P=10382&amp;YEAR=2012"/>
    <hyperlink ref="N1392" r:id="rId19764" display="http://football6.myfantasyleague.com/2013/detailed?L=59380&amp;W=9&amp;P=10382&amp;YEAR=2012"/>
    <hyperlink ref="P1392" r:id="rId19765" display="http://football6.myfantasyleague.com/2013/detailed?L=59380&amp;W=11&amp;P=10382&amp;YEAR=2012"/>
    <hyperlink ref="Q1392" r:id="rId19766" display="http://football6.myfantasyleague.com/2013/detailed?L=59380&amp;W=12&amp;P=10382&amp;YEAR=2012"/>
    <hyperlink ref="R1392" r:id="rId19767" display="http://football6.myfantasyleague.com/2013/detailed?L=59380&amp;W=13&amp;P=10382&amp;YEAR=2012"/>
    <hyperlink ref="S1392" r:id="rId19768" display="http://football6.myfantasyleague.com/2013/detailed?L=59380&amp;W=14&amp;P=10382&amp;YEAR=2012"/>
    <hyperlink ref="U1392" r:id="rId19769" display="http://football6.myfantasyleague.com/2013/detailed?L=59380&amp;W=16&amp;P=10382&amp;YEAR=2012"/>
    <hyperlink ref="V1392" r:id="rId19770" display="http://football6.myfantasyleague.com/2013/detailed?L=59380&amp;W=17&amp;P=10382&amp;YEAR=2012"/>
    <hyperlink ref="C1393" r:id="rId19771" tooltip="Week 1: vs Bengals Sun 10:00 a.m. PT" display="http://football6.myfantasyleague.com/2013/player?L=59380&amp;P=7407"/>
    <hyperlink ref="D1393" r:id="rId19772" display="http://football6.myfantasyleague.com/2013/player?L=59380&amp;P=7407&amp;YEAR=2012"/>
    <hyperlink ref="P1393" r:id="rId19773" display="http://football6.myfantasyleague.com/2013/detailed?L=59380&amp;W=11&amp;P=7407&amp;YEAR=2012"/>
    <hyperlink ref="Q1393" r:id="rId19774" display="http://football6.myfantasyleague.com/2013/detailed?L=59380&amp;W=12&amp;P=7407&amp;YEAR=2012"/>
    <hyperlink ref="R1393" r:id="rId19775" display="http://football6.myfantasyleague.com/2013/detailed?L=59380&amp;W=13&amp;P=7407&amp;YEAR=2012"/>
    <hyperlink ref="S1393" r:id="rId19776" display="http://football6.myfantasyleague.com/2013/detailed?L=59380&amp;W=14&amp;P=7407&amp;YEAR=2012"/>
    <hyperlink ref="T1393" r:id="rId19777" display="http://football6.myfantasyleague.com/2013/detailed?L=59380&amp;W=15&amp;P=7407&amp;YEAR=2012"/>
    <hyperlink ref="U1393" r:id="rId19778" display="http://football6.myfantasyleague.com/2013/detailed?L=59380&amp;W=16&amp;P=7407&amp;YEAR=2012"/>
    <hyperlink ref="V1393" r:id="rId19779" display="http://football6.myfantasyleague.com/2013/detailed?L=59380&amp;W=17&amp;P=7407&amp;YEAR=2012"/>
    <hyperlink ref="C1394" r:id="rId19780" tooltip="Week 1: at Steelers Sun 10:00 a.m. PT" display="http://football6.myfantasyleague.com/2013/player?L=59380&amp;P=9854"/>
    <hyperlink ref="D1394" r:id="rId19781" display="http://football6.myfantasyleague.com/2013/player?L=59380&amp;P=9854&amp;YEAR=2012"/>
    <hyperlink ref="F1394" r:id="rId19782" display="http://football6.myfantasyleague.com/2013/detailed?L=59380&amp;W=1&amp;P=9854&amp;YEAR=2012"/>
    <hyperlink ref="G1394" r:id="rId19783" display="http://football6.myfantasyleague.com/2013/detailed?L=59380&amp;W=2&amp;P=9854&amp;YEAR=2012"/>
    <hyperlink ref="H1394" r:id="rId19784" display="http://football6.myfantasyleague.com/2013/detailed?L=59380&amp;W=3&amp;P=9854&amp;YEAR=2012"/>
    <hyperlink ref="I1394" r:id="rId19785" display="http://football6.myfantasyleague.com/2013/detailed?L=59380&amp;W=4&amp;P=9854&amp;YEAR=2012"/>
    <hyperlink ref="J1394" r:id="rId19786" display="http://football6.myfantasyleague.com/2013/detailed?L=59380&amp;W=5&amp;P=9854&amp;YEAR=2012"/>
    <hyperlink ref="K1394" r:id="rId19787" display="http://football6.myfantasyleague.com/2013/detailed?L=59380&amp;W=6&amp;P=9854&amp;YEAR=2012"/>
    <hyperlink ref="L1394" r:id="rId19788" display="http://football6.myfantasyleague.com/2013/detailed?L=59380&amp;W=7&amp;P=9854&amp;YEAR=2012"/>
    <hyperlink ref="M1394" r:id="rId19789" display="http://football6.myfantasyleague.com/2013/detailed?L=59380&amp;W=8&amp;P=9854&amp;YEAR=2012"/>
    <hyperlink ref="N1394" r:id="rId19790" display="http://football6.myfantasyleague.com/2013/detailed?L=59380&amp;W=9&amp;P=9854&amp;YEAR=2012"/>
    <hyperlink ref="O1394" r:id="rId19791" display="http://football6.myfantasyleague.com/2013/detailed?L=59380&amp;W=10&amp;P=9854&amp;YEAR=2012"/>
    <hyperlink ref="Q1394" r:id="rId19792" display="http://football6.myfantasyleague.com/2013/detailed?L=59380&amp;W=12&amp;P=9854&amp;YEAR=2012"/>
    <hyperlink ref="R1394" r:id="rId19793" display="http://football6.myfantasyleague.com/2013/detailed?L=59380&amp;W=13&amp;P=9854&amp;YEAR=2012"/>
    <hyperlink ref="U1394" r:id="rId19794" display="http://football6.myfantasyleague.com/2013/detailed?L=59380&amp;W=16&amp;P=9854&amp;YEAR=2012"/>
    <hyperlink ref="C1395" r:id="rId19795" tooltip="Week 1: at Rams Sun 1:25 p.m. PT" display="http://football6.myfantasyleague.com/2013/player?L=59380&amp;P=9832"/>
    <hyperlink ref="D1395" r:id="rId19796" display="http://football6.myfantasyleague.com/2013/player?L=59380&amp;P=9832&amp;YEAR=2012"/>
    <hyperlink ref="F1395" r:id="rId19797" display="http://football6.myfantasyleague.com/2013/detailed?L=59380&amp;W=1&amp;P=9832&amp;YEAR=2012"/>
    <hyperlink ref="G1395" r:id="rId19798" display="http://football6.myfantasyleague.com/2013/detailed?L=59380&amp;W=2&amp;P=9832&amp;YEAR=2012"/>
    <hyperlink ref="H1395" r:id="rId19799" display="http://football6.myfantasyleague.com/2013/detailed?L=59380&amp;W=3&amp;P=9832&amp;YEAR=2012"/>
    <hyperlink ref="I1395" r:id="rId19800" display="http://football6.myfantasyleague.com/2013/detailed?L=59380&amp;W=4&amp;P=9832&amp;YEAR=2012"/>
    <hyperlink ref="J1395" r:id="rId19801" display="http://football6.myfantasyleague.com/2013/detailed?L=59380&amp;W=5&amp;P=9832&amp;YEAR=2012"/>
    <hyperlink ref="K1395" r:id="rId19802" display="http://football6.myfantasyleague.com/2013/detailed?L=59380&amp;W=6&amp;P=9832&amp;YEAR=2012"/>
    <hyperlink ref="L1395" r:id="rId19803" display="http://football6.myfantasyleague.com/2013/detailed?L=59380&amp;W=7&amp;P=9832&amp;YEAR=2012"/>
    <hyperlink ref="M1395" r:id="rId19804" display="http://football6.myfantasyleague.com/2013/detailed?L=59380&amp;W=8&amp;P=9832&amp;YEAR=2012"/>
    <hyperlink ref="N1395" r:id="rId19805" display="http://football6.myfantasyleague.com/2013/detailed?L=59380&amp;W=9&amp;P=9832&amp;YEAR=2012"/>
    <hyperlink ref="P1395" r:id="rId19806" display="http://football6.myfantasyleague.com/2013/detailed?L=59380&amp;W=11&amp;P=9832&amp;YEAR=2012"/>
    <hyperlink ref="Q1395" r:id="rId19807" display="http://football6.myfantasyleague.com/2013/detailed?L=59380&amp;W=12&amp;P=9832&amp;YEAR=2012"/>
    <hyperlink ref="R1395" r:id="rId19808" display="http://football6.myfantasyleague.com/2013/detailed?L=59380&amp;W=13&amp;P=9832&amp;YEAR=2012"/>
    <hyperlink ref="S1395" r:id="rId19809" display="http://football6.myfantasyleague.com/2013/detailed?L=59380&amp;W=14&amp;P=9832&amp;YEAR=2012"/>
    <hyperlink ref="U1395" r:id="rId19810" display="http://football6.myfantasyleague.com/2013/detailed?L=59380&amp;W=16&amp;P=9832&amp;YEAR=2012"/>
    <hyperlink ref="V1395" r:id="rId19811" display="http://football6.myfantasyleague.com/2013/detailed?L=59380&amp;W=17&amp;P=9832&amp;YEAR=2012"/>
    <hyperlink ref="C1396" r:id="rId19812" tooltip="Week 1: vs Seahawks Sun 10:00 a.m. PT" display="http://football6.myfantasyleague.com/2013/player?L=59380&amp;P=8268"/>
    <hyperlink ref="D1396" r:id="rId19813" display="http://football6.myfantasyleague.com/2013/player?L=59380&amp;P=8268&amp;YEAR=2012"/>
    <hyperlink ref="F1396" r:id="rId19814" display="http://football6.myfantasyleague.com/2013/detailed?L=59380&amp;W=1&amp;P=8268&amp;YEAR=2012"/>
    <hyperlink ref="G1396" r:id="rId19815" display="http://football6.myfantasyleague.com/2013/detailed?L=59380&amp;W=2&amp;P=8268&amp;YEAR=2012"/>
    <hyperlink ref="H1396" r:id="rId19816" display="http://football6.myfantasyleague.com/2013/detailed?L=59380&amp;W=3&amp;P=8268&amp;YEAR=2012"/>
    <hyperlink ref="I1396" r:id="rId19817" display="http://football6.myfantasyleague.com/2013/detailed?L=59380&amp;W=4&amp;P=8268&amp;YEAR=2012"/>
    <hyperlink ref="J1396" r:id="rId19818" display="http://football6.myfantasyleague.com/2013/detailed?L=59380&amp;W=5&amp;P=8268&amp;YEAR=2012"/>
    <hyperlink ref="L1396" r:id="rId19819" display="http://football6.myfantasyleague.com/2013/detailed?L=59380&amp;W=7&amp;P=8268&amp;YEAR=2012"/>
    <hyperlink ref="M1396" r:id="rId19820" display="http://football6.myfantasyleague.com/2013/detailed?L=59380&amp;W=8&amp;P=8268&amp;YEAR=2012"/>
    <hyperlink ref="N1396" r:id="rId19821" display="http://football6.myfantasyleague.com/2013/detailed?L=59380&amp;W=9&amp;P=8268&amp;YEAR=2012"/>
    <hyperlink ref="O1396" r:id="rId19822" display="http://football6.myfantasyleague.com/2013/detailed?L=59380&amp;W=10&amp;P=8268&amp;YEAR=2012"/>
    <hyperlink ref="P1396" r:id="rId19823" display="http://football6.myfantasyleague.com/2013/detailed?L=59380&amp;W=11&amp;P=8268&amp;YEAR=2012"/>
    <hyperlink ref="Q1396" r:id="rId19824" display="http://football6.myfantasyleague.com/2013/detailed?L=59380&amp;W=12&amp;P=8268&amp;YEAR=2012"/>
    <hyperlink ref="R1396" r:id="rId19825" display="http://football6.myfantasyleague.com/2013/detailed?L=59380&amp;W=13&amp;P=8268&amp;YEAR=2012"/>
    <hyperlink ref="S1396" r:id="rId19826" display="http://football6.myfantasyleague.com/2013/detailed?L=59380&amp;W=14&amp;P=8268&amp;YEAR=2012"/>
    <hyperlink ref="T1396" r:id="rId19827" display="http://football6.myfantasyleague.com/2013/detailed?L=59380&amp;W=15&amp;P=8268&amp;YEAR=2012"/>
    <hyperlink ref="U1396" r:id="rId19828" display="http://football6.myfantasyleague.com/2013/detailed?L=59380&amp;W=16&amp;P=8268&amp;YEAR=2012"/>
    <hyperlink ref="V1396" r:id="rId19829" display="http://football6.myfantasyleague.com/2013/detailed?L=59380&amp;W=17&amp;P=8268&amp;YEAR=2012"/>
    <hyperlink ref="W1396" r:id="rId19830" tooltip="Franchise home page" display="http://football6.myfantasyleague.com/2013/options?L=59380&amp;F=0012&amp;O=07"/>
    <hyperlink ref="C1397" r:id="rId19831" tooltip="Week 1: Bye" display="http://football6.myfantasyleague.com/2013/player?L=59380&amp;P=7491"/>
    <hyperlink ref="D1397" r:id="rId19832" display="http://football6.myfantasyleague.com/2013/player?L=59380&amp;P=7491&amp;YEAR=2012"/>
    <hyperlink ref="F1397" r:id="rId19833" display="http://football6.myfantasyleague.com/2013/detailed?L=59380&amp;W=1&amp;P=7491&amp;YEAR=2012"/>
    <hyperlink ref="G1397" r:id="rId19834" display="http://football6.myfantasyleague.com/2013/detailed?L=59380&amp;W=2&amp;P=7491&amp;YEAR=2012"/>
    <hyperlink ref="H1397" r:id="rId19835" display="http://football6.myfantasyleague.com/2013/detailed?L=59380&amp;W=3&amp;P=7491&amp;YEAR=2012"/>
    <hyperlink ref="I1397" r:id="rId19836" display="http://football6.myfantasyleague.com/2013/detailed?L=59380&amp;W=4&amp;P=7491&amp;YEAR=2012"/>
    <hyperlink ref="J1397" r:id="rId19837" display="http://football6.myfantasyleague.com/2013/detailed?L=59380&amp;W=5&amp;P=7491&amp;YEAR=2012"/>
    <hyperlink ref="K1397" r:id="rId19838" display="http://football6.myfantasyleague.com/2013/detailed?L=59380&amp;W=6&amp;P=7491&amp;YEAR=2012"/>
    <hyperlink ref="M1397" r:id="rId19839" display="http://football6.myfantasyleague.com/2013/detailed?L=59380&amp;W=8&amp;P=7491&amp;YEAR=2012"/>
    <hyperlink ref="N1397" r:id="rId19840" display="http://football6.myfantasyleague.com/2013/detailed?L=59380&amp;W=9&amp;P=7491&amp;YEAR=2012"/>
    <hyperlink ref="O1397" r:id="rId19841" display="http://football6.myfantasyleague.com/2013/detailed?L=59380&amp;W=10&amp;P=7491&amp;YEAR=2012"/>
    <hyperlink ref="P1397" r:id="rId19842" display="http://football6.myfantasyleague.com/2013/detailed?L=59380&amp;W=11&amp;P=7491&amp;YEAR=2012"/>
    <hyperlink ref="Q1397" r:id="rId19843" display="http://football6.myfantasyleague.com/2013/detailed?L=59380&amp;W=12&amp;P=7491&amp;YEAR=2012"/>
    <hyperlink ref="R1397" r:id="rId19844" display="http://football6.myfantasyleague.com/2013/detailed?L=59380&amp;W=13&amp;P=7491&amp;YEAR=2012"/>
    <hyperlink ref="S1397" r:id="rId19845" display="http://football6.myfantasyleague.com/2013/detailed?L=59380&amp;W=14&amp;P=7491&amp;YEAR=2012"/>
    <hyperlink ref="V1397" r:id="rId19846" display="http://football6.myfantasyleague.com/2013/detailed?L=59380&amp;W=17&amp;P=7491&amp;YEAR=2012"/>
    <hyperlink ref="C1398" r:id="rId19847" tooltip="Week 1: vs Packers Sun 1:25 p.m. PT" display="http://football6.myfantasyleague.com/2013/player?L=59380&amp;P=10486"/>
    <hyperlink ref="D1398" r:id="rId19848" display="http://football6.myfantasyleague.com/2013/player?L=59380&amp;P=10486&amp;YEAR=2012"/>
    <hyperlink ref="I1398" r:id="rId19849" display="http://football6.myfantasyleague.com/2013/detailed?L=59380&amp;W=4&amp;P=10486&amp;YEAR=2012"/>
    <hyperlink ref="U1398" r:id="rId19850" display="http://football6.myfantasyleague.com/2013/detailed?L=59380&amp;W=16&amp;P=10486&amp;YEAR=2012"/>
    <hyperlink ref="V1398" r:id="rId19851" display="http://football6.myfantasyleague.com/2013/detailed?L=59380&amp;W=17&amp;P=10486&amp;YEAR=2012"/>
    <hyperlink ref="C1399" r:id="rId19852" tooltip="Week 1: at Cowboys Sun 5:30 p.m. PT" display="http://football6.myfantasyleague.com/2013/player?L=59380&amp;P=10431"/>
    <hyperlink ref="D1399" r:id="rId19853" display="http://football6.myfantasyleague.com/2013/player?L=59380&amp;P=10431&amp;YEAR=2012"/>
    <hyperlink ref="F1399" r:id="rId19854" display="http://football6.myfantasyleague.com/2013/detailed?L=59380&amp;W=1&amp;P=10431&amp;YEAR=2012"/>
    <hyperlink ref="G1399" r:id="rId19855" display="http://football6.myfantasyleague.com/2013/detailed?L=59380&amp;W=2&amp;P=10431&amp;YEAR=2012"/>
    <hyperlink ref="H1399" r:id="rId19856" display="http://football6.myfantasyleague.com/2013/detailed?L=59380&amp;W=3&amp;P=10431&amp;YEAR=2012"/>
    <hyperlink ref="I1399" r:id="rId19857" display="http://football6.myfantasyleague.com/2013/detailed?L=59380&amp;W=4&amp;P=10431&amp;YEAR=2012"/>
    <hyperlink ref="J1399" r:id="rId19858" display="http://football6.myfantasyleague.com/2013/detailed?L=59380&amp;W=5&amp;P=10431&amp;YEAR=2012"/>
    <hyperlink ref="K1399" r:id="rId19859" display="http://football6.myfantasyleague.com/2013/detailed?L=59380&amp;W=6&amp;P=10431&amp;YEAR=2012"/>
    <hyperlink ref="S1399" r:id="rId19860" display="http://football6.myfantasyleague.com/2013/detailed?L=59380&amp;W=14&amp;P=10431&amp;YEAR=2012"/>
    <hyperlink ref="T1399" r:id="rId19861" display="http://football6.myfantasyleague.com/2013/detailed?L=59380&amp;W=15&amp;P=10431&amp;YEAR=2012"/>
    <hyperlink ref="U1399" r:id="rId19862" display="http://football6.myfantasyleague.com/2013/detailed?L=59380&amp;W=16&amp;P=10431&amp;YEAR=2012"/>
    <hyperlink ref="V1399" r:id="rId19863" display="http://football6.myfantasyleague.com/2013/detailed?L=59380&amp;W=17&amp;P=10431&amp;YEAR=2012"/>
    <hyperlink ref="C1400" r:id="rId19864" tooltip="Week 1: vs Seahawks Sun 10:00 a.m. PT" display="http://football6.myfantasyleague.com/2013/player?L=59380&amp;P=9511"/>
    <hyperlink ref="D1400" r:id="rId19865" display="http://football6.myfantasyleague.com/2013/player?L=59380&amp;P=9511&amp;YEAR=2012"/>
    <hyperlink ref="M1400" r:id="rId19866" display="http://football6.myfantasyleague.com/2013/detailed?L=59380&amp;W=8&amp;P=9511&amp;YEAR=2012"/>
    <hyperlink ref="R1400" r:id="rId19867" display="http://football6.myfantasyleague.com/2013/detailed?L=59380&amp;W=13&amp;P=9511&amp;YEAR=2012"/>
    <hyperlink ref="S1400" r:id="rId19868" display="http://football6.myfantasyleague.com/2013/detailed?L=59380&amp;W=14&amp;P=9511&amp;YEAR=2012"/>
    <hyperlink ref="T1400" r:id="rId19869" display="http://football6.myfantasyleague.com/2013/detailed?L=59380&amp;W=15&amp;P=9511&amp;YEAR=2012"/>
    <hyperlink ref="U1400" r:id="rId19870" display="http://football6.myfantasyleague.com/2013/detailed?L=59380&amp;W=16&amp;P=9511&amp;YEAR=2012"/>
    <hyperlink ref="V1400" r:id="rId19871" display="http://football6.myfantasyleague.com/2013/detailed?L=59380&amp;W=17&amp;P=9511&amp;YEAR=2012"/>
    <hyperlink ref="C1401" r:id="rId19872" tooltip="Week 1: vs Eagles Mon 4:10 p.m. PT" display="http://football6.myfantasyleague.com/2013/player?L=59380&amp;P=10066"/>
    <hyperlink ref="D1401" r:id="rId19873" display="http://football6.myfantasyleague.com/2013/player?L=59380&amp;P=10066&amp;YEAR=2012"/>
    <hyperlink ref="F1401" r:id="rId19874" display="http://football6.myfantasyleague.com/2013/detailed?L=59380&amp;W=1&amp;P=10066&amp;YEAR=2012"/>
    <hyperlink ref="G1401" r:id="rId19875" display="http://football6.myfantasyleague.com/2013/detailed?L=59380&amp;W=2&amp;P=10066&amp;YEAR=2012"/>
    <hyperlink ref="H1401" r:id="rId19876" display="http://football6.myfantasyleague.com/2013/detailed?L=59380&amp;W=3&amp;P=10066&amp;YEAR=2012"/>
    <hyperlink ref="I1401" r:id="rId19877" display="http://football6.myfantasyleague.com/2013/detailed?L=59380&amp;W=4&amp;P=10066&amp;YEAR=2012"/>
    <hyperlink ref="K1401" r:id="rId19878" display="http://football6.myfantasyleague.com/2013/detailed?L=59380&amp;W=6&amp;P=10066&amp;YEAR=2012"/>
    <hyperlink ref="N1401" r:id="rId19879" display="http://football6.myfantasyleague.com/2013/detailed?L=59380&amp;W=9&amp;P=10066&amp;YEAR=2012"/>
    <hyperlink ref="P1401" r:id="rId19880" display="http://football6.myfantasyleague.com/2013/detailed?L=59380&amp;W=11&amp;P=10066&amp;YEAR=2012"/>
    <hyperlink ref="Q1401" r:id="rId19881" display="http://football6.myfantasyleague.com/2013/detailed?L=59380&amp;W=12&amp;P=10066&amp;YEAR=2012"/>
    <hyperlink ref="R1401" r:id="rId19882" display="http://football6.myfantasyleague.com/2013/detailed?L=59380&amp;W=13&amp;P=10066&amp;YEAR=2012"/>
    <hyperlink ref="S1401" r:id="rId19883" display="http://football6.myfantasyleague.com/2013/detailed?L=59380&amp;W=14&amp;P=10066&amp;YEAR=2012"/>
    <hyperlink ref="T1401" r:id="rId19884" display="http://football6.myfantasyleague.com/2013/detailed?L=59380&amp;W=15&amp;P=10066&amp;YEAR=2012"/>
    <hyperlink ref="V1401" r:id="rId19885" display="http://football6.myfantasyleague.com/2013/detailed?L=59380&amp;W=17&amp;P=10066&amp;YEAR=2012"/>
    <hyperlink ref="C1402" r:id="rId19886" tooltip="Week 1: at Lions Sun 10:00 a.m. PT" display="http://football6.myfantasyleague.com/2013/player?L=59380&amp;P=6937"/>
    <hyperlink ref="D1402" r:id="rId19887" display="http://football6.myfantasyleague.com/2013/player?L=59380&amp;P=6937&amp;YEAR=2012"/>
    <hyperlink ref="F1402" r:id="rId19888" display="http://football6.myfantasyleague.com/2013/detailed?L=59380&amp;W=1&amp;P=6937&amp;YEAR=2012"/>
    <hyperlink ref="G1402" r:id="rId19889" display="http://football6.myfantasyleague.com/2013/detailed?L=59380&amp;W=2&amp;P=6937&amp;YEAR=2012"/>
    <hyperlink ref="H1402" r:id="rId19890" display="http://football6.myfantasyleague.com/2013/detailed?L=59380&amp;W=3&amp;P=6937&amp;YEAR=2012"/>
    <hyperlink ref="I1402" r:id="rId19891" display="http://football6.myfantasyleague.com/2013/detailed?L=59380&amp;W=4&amp;P=6937&amp;YEAR=2012"/>
    <hyperlink ref="J1402" r:id="rId19892" display="http://football6.myfantasyleague.com/2013/detailed?L=59380&amp;W=5&amp;P=6937&amp;YEAR=2012"/>
    <hyperlink ref="K1402" r:id="rId19893" display="http://football6.myfantasyleague.com/2013/detailed?L=59380&amp;W=6&amp;P=6937&amp;YEAR=2012"/>
    <hyperlink ref="L1402" r:id="rId19894" display="http://football6.myfantasyleague.com/2013/detailed?L=59380&amp;W=7&amp;P=6937&amp;YEAR=2012"/>
    <hyperlink ref="M1402" r:id="rId19895" display="http://football6.myfantasyleague.com/2013/detailed?L=59380&amp;W=8&amp;P=6937&amp;YEAR=2012"/>
    <hyperlink ref="N1402" r:id="rId19896" display="http://football6.myfantasyleague.com/2013/detailed?L=59380&amp;W=9&amp;P=6937&amp;YEAR=2012"/>
    <hyperlink ref="O1402" r:id="rId19897" display="http://football6.myfantasyleague.com/2013/detailed?L=59380&amp;W=10&amp;P=6937&amp;YEAR=2012"/>
    <hyperlink ref="Q1402" r:id="rId19898" display="http://football6.myfantasyleague.com/2013/detailed?L=59380&amp;W=12&amp;P=6937&amp;YEAR=2012"/>
    <hyperlink ref="R1402" r:id="rId19899" display="http://football6.myfantasyleague.com/2013/detailed?L=59380&amp;W=13&amp;P=6937&amp;YEAR=2012"/>
    <hyperlink ref="S1402" r:id="rId19900" display="http://football6.myfantasyleague.com/2013/detailed?L=59380&amp;W=14&amp;P=6937&amp;YEAR=2012"/>
    <hyperlink ref="T1402" r:id="rId19901" display="http://football6.myfantasyleague.com/2013/detailed?L=59380&amp;W=15&amp;P=6937&amp;YEAR=2012"/>
    <hyperlink ref="U1402" r:id="rId19902" display="http://football6.myfantasyleague.com/2013/detailed?L=59380&amp;W=16&amp;P=6937&amp;YEAR=2012"/>
    <hyperlink ref="V1402" r:id="rId19903" display="http://football6.myfantasyleague.com/2013/detailed?L=59380&amp;W=17&amp;P=6937&amp;YEAR=2012"/>
    <hyperlink ref="C1403" r:id="rId19904" tooltip="Week 1: vs Patriots Sun 10:00 a.m. PT" display="http://football6.myfantasyleague.com/2013/player?L=59380&amp;P=8375"/>
    <hyperlink ref="D1403" r:id="rId19905" display="http://football6.myfantasyleague.com/2013/player?L=59380&amp;P=8375&amp;YEAR=2012"/>
    <hyperlink ref="F1403" r:id="rId19906" display="http://football6.myfantasyleague.com/2013/detailed?L=59380&amp;W=1&amp;P=8375&amp;YEAR=2012"/>
    <hyperlink ref="G1403" r:id="rId19907" display="http://football6.myfantasyleague.com/2013/detailed?L=59380&amp;W=2&amp;P=8375&amp;YEAR=2012"/>
    <hyperlink ref="H1403" r:id="rId19908" display="http://football6.myfantasyleague.com/2013/detailed?L=59380&amp;W=3&amp;P=8375&amp;YEAR=2012"/>
    <hyperlink ref="I1403" r:id="rId19909" display="http://football6.myfantasyleague.com/2013/detailed?L=59380&amp;W=4&amp;P=8375&amp;YEAR=2012"/>
    <hyperlink ref="J1403" r:id="rId19910" display="http://football6.myfantasyleague.com/2013/detailed?L=59380&amp;W=5&amp;P=8375&amp;YEAR=2012"/>
    <hyperlink ref="K1403" r:id="rId19911" display="http://football6.myfantasyleague.com/2013/detailed?L=59380&amp;W=6&amp;P=8375&amp;YEAR=2012"/>
    <hyperlink ref="L1403" r:id="rId19912" display="http://football6.myfantasyleague.com/2013/detailed?L=59380&amp;W=7&amp;P=8375&amp;YEAR=2012"/>
    <hyperlink ref="N1403" r:id="rId19913" display="http://football6.myfantasyleague.com/2013/detailed?L=59380&amp;W=9&amp;P=8375&amp;YEAR=2012"/>
    <hyperlink ref="O1403" r:id="rId19914" display="http://football6.myfantasyleague.com/2013/detailed?L=59380&amp;W=10&amp;P=8375&amp;YEAR=2012"/>
    <hyperlink ref="P1403" r:id="rId19915" display="http://football6.myfantasyleague.com/2013/detailed?L=59380&amp;W=11&amp;P=8375&amp;YEAR=2012"/>
    <hyperlink ref="Q1403" r:id="rId19916" display="http://football6.myfantasyleague.com/2013/detailed?L=59380&amp;W=12&amp;P=8375&amp;YEAR=2012"/>
    <hyperlink ref="R1403" r:id="rId19917" display="http://football6.myfantasyleague.com/2013/detailed?L=59380&amp;W=13&amp;P=8375&amp;YEAR=2012"/>
    <hyperlink ref="S1403" r:id="rId19918" display="http://football6.myfantasyleague.com/2013/detailed?L=59380&amp;W=14&amp;P=8375&amp;YEAR=2012"/>
    <hyperlink ref="T1403" r:id="rId19919" display="http://football6.myfantasyleague.com/2013/detailed?L=59380&amp;W=15&amp;P=8375&amp;YEAR=2012"/>
    <hyperlink ref="U1403" r:id="rId19920" display="http://football6.myfantasyleague.com/2013/detailed?L=59380&amp;W=16&amp;P=8375&amp;YEAR=2012"/>
    <hyperlink ref="V1403" r:id="rId19921" display="http://football6.myfantasyleague.com/2013/detailed?L=59380&amp;W=17&amp;P=8375&amp;YEAR=2012"/>
    <hyperlink ref="C1404" r:id="rId19922" tooltip="Week 1: vs Packers Sun 1:25 p.m. PT" display="http://football6.myfantasyleague.com/2013/player?L=59380&amp;P=9997"/>
    <hyperlink ref="D1404" r:id="rId19923" display="http://football6.myfantasyleague.com/2013/player?L=59380&amp;P=9997&amp;YEAR=2012"/>
    <hyperlink ref="F1404" r:id="rId19924" display="http://football6.myfantasyleague.com/2013/detailed?L=59380&amp;W=1&amp;P=9997&amp;YEAR=2012"/>
    <hyperlink ref="G1404" r:id="rId19925" display="http://football6.myfantasyleague.com/2013/detailed?L=59380&amp;W=2&amp;P=9997&amp;YEAR=2012"/>
    <hyperlink ref="H1404" r:id="rId19926" display="http://football6.myfantasyleague.com/2013/detailed?L=59380&amp;W=3&amp;P=9997&amp;YEAR=2012"/>
    <hyperlink ref="I1404" r:id="rId19927" display="http://football6.myfantasyleague.com/2013/detailed?L=59380&amp;W=4&amp;P=9997&amp;YEAR=2012"/>
    <hyperlink ref="J1404" r:id="rId19928" display="http://football6.myfantasyleague.com/2013/detailed?L=59380&amp;W=5&amp;P=9997&amp;YEAR=2012"/>
    <hyperlink ref="K1404" r:id="rId19929" display="http://football6.myfantasyleague.com/2013/detailed?L=59380&amp;W=6&amp;P=9997&amp;YEAR=2012"/>
    <hyperlink ref="L1404" r:id="rId19930" display="http://football6.myfantasyleague.com/2013/detailed?L=59380&amp;W=7&amp;P=9997&amp;YEAR=2012"/>
    <hyperlink ref="M1404" r:id="rId19931" display="http://football6.myfantasyleague.com/2013/detailed?L=59380&amp;W=8&amp;P=9997&amp;YEAR=2012"/>
    <hyperlink ref="O1404" r:id="rId19932" display="http://football6.myfantasyleague.com/2013/detailed?L=59380&amp;W=10&amp;P=9997&amp;YEAR=2012"/>
    <hyperlink ref="P1404" r:id="rId19933" display="http://football6.myfantasyleague.com/2013/detailed?L=59380&amp;W=11&amp;P=9997&amp;YEAR=2012"/>
    <hyperlink ref="Q1404" r:id="rId19934" display="http://football6.myfantasyleague.com/2013/detailed?L=59380&amp;W=12&amp;P=9997&amp;YEAR=2012"/>
    <hyperlink ref="C1405" r:id="rId19935" tooltip="Week 1: at Broncos Thu 5:30 p.m. PT" display="http://football6.myfantasyleague.com/2013/player?L=59380&amp;P=10537"/>
    <hyperlink ref="D1405" r:id="rId19936" display="http://football6.myfantasyleague.com/2013/player?L=59380&amp;P=10537&amp;YEAR=2012"/>
    <hyperlink ref="J1405" r:id="rId19937" display="http://football6.myfantasyleague.com/2013/detailed?L=59380&amp;W=5&amp;P=10537&amp;YEAR=2012"/>
    <hyperlink ref="K1405" r:id="rId19938" display="http://football6.myfantasyleague.com/2013/detailed?L=59380&amp;W=6&amp;P=10537&amp;YEAR=2012"/>
    <hyperlink ref="L1405" r:id="rId19939" display="http://football6.myfantasyleague.com/2013/detailed?L=59380&amp;W=7&amp;P=10537&amp;YEAR=2012"/>
    <hyperlink ref="N1405" r:id="rId19940" display="http://football6.myfantasyleague.com/2013/detailed?L=59380&amp;W=9&amp;P=10537&amp;YEAR=2012"/>
    <hyperlink ref="O1405" r:id="rId19941" display="http://football6.myfantasyleague.com/2013/detailed?L=59380&amp;W=10&amp;P=10537&amp;YEAR=2012"/>
    <hyperlink ref="P1405" r:id="rId19942" display="http://football6.myfantasyleague.com/2013/detailed?L=59380&amp;W=11&amp;P=10537&amp;YEAR=2012"/>
    <hyperlink ref="Q1405" r:id="rId19943" display="http://football6.myfantasyleague.com/2013/detailed?L=59380&amp;W=12&amp;P=10537&amp;YEAR=2012"/>
    <hyperlink ref="R1405" r:id="rId19944" display="http://football6.myfantasyleague.com/2013/detailed?L=59380&amp;W=13&amp;P=10537&amp;YEAR=2012"/>
    <hyperlink ref="S1405" r:id="rId19945" display="http://football6.myfantasyleague.com/2013/detailed?L=59380&amp;W=14&amp;P=10537&amp;YEAR=2012"/>
    <hyperlink ref="T1405" r:id="rId19946" display="http://football6.myfantasyleague.com/2013/detailed?L=59380&amp;W=15&amp;P=10537&amp;YEAR=2012"/>
    <hyperlink ref="U1405" r:id="rId19947" display="http://football6.myfantasyleague.com/2013/detailed?L=59380&amp;W=16&amp;P=10537&amp;YEAR=2012"/>
    <hyperlink ref="C1406" r:id="rId19948" tooltip="Week 1: Bye" display="http://football6.myfantasyleague.com/2013/player?L=59380&amp;P=7446"/>
    <hyperlink ref="D1406" r:id="rId19949" display="http://football6.myfantasyleague.com/2013/player?L=59380&amp;P=7446&amp;YEAR=2012"/>
    <hyperlink ref="F1406" r:id="rId19950" display="http://football6.myfantasyleague.com/2013/detailed?L=59380&amp;W=1&amp;P=7446&amp;YEAR=2012"/>
    <hyperlink ref="G1406" r:id="rId19951" display="http://football6.myfantasyleague.com/2013/detailed?L=59380&amp;W=2&amp;P=7446&amp;YEAR=2012"/>
    <hyperlink ref="H1406" r:id="rId19952" display="http://football6.myfantasyleague.com/2013/detailed?L=59380&amp;W=3&amp;P=7446&amp;YEAR=2012"/>
    <hyperlink ref="I1406" r:id="rId19953" display="http://football6.myfantasyleague.com/2013/detailed?L=59380&amp;W=4&amp;P=7446&amp;YEAR=2012"/>
    <hyperlink ref="J1406" r:id="rId19954" display="http://football6.myfantasyleague.com/2013/detailed?L=59380&amp;W=5&amp;P=7446&amp;YEAR=2012"/>
    <hyperlink ref="K1406" r:id="rId19955" display="http://football6.myfantasyleague.com/2013/detailed?L=59380&amp;W=6&amp;P=7446&amp;YEAR=2012"/>
    <hyperlink ref="L1406" r:id="rId19956" display="http://football6.myfantasyleague.com/2013/detailed?L=59380&amp;W=7&amp;P=7446&amp;YEAR=2012"/>
    <hyperlink ref="M1406" r:id="rId19957" display="http://football6.myfantasyleague.com/2013/detailed?L=59380&amp;W=8&amp;P=7446&amp;YEAR=2012"/>
    <hyperlink ref="N1406" r:id="rId19958" display="http://football6.myfantasyleague.com/2013/detailed?L=59380&amp;W=9&amp;P=7446&amp;YEAR=2012"/>
    <hyperlink ref="P1406" r:id="rId19959" display="http://football6.myfantasyleague.com/2013/detailed?L=59380&amp;W=11&amp;P=7446&amp;YEAR=2012"/>
    <hyperlink ref="Q1406" r:id="rId19960" display="http://football6.myfantasyleague.com/2013/detailed?L=59380&amp;W=12&amp;P=7446&amp;YEAR=2012"/>
    <hyperlink ref="R1406" r:id="rId19961" display="http://football6.myfantasyleague.com/2013/detailed?L=59380&amp;W=13&amp;P=7446&amp;YEAR=2012"/>
    <hyperlink ref="S1406" r:id="rId19962" display="http://football6.myfantasyleague.com/2013/detailed?L=59380&amp;W=14&amp;P=7446&amp;YEAR=2012"/>
    <hyperlink ref="T1406" r:id="rId19963" display="http://football6.myfantasyleague.com/2013/detailed?L=59380&amp;W=15&amp;P=7446&amp;YEAR=2012"/>
    <hyperlink ref="U1406" r:id="rId19964" display="http://football6.myfantasyleague.com/2013/detailed?L=59380&amp;W=16&amp;P=7446&amp;YEAR=2012"/>
    <hyperlink ref="V1406" r:id="rId19965" display="http://football6.myfantasyleague.com/2013/detailed?L=59380&amp;W=17&amp;P=7446&amp;YEAR=2012"/>
    <hyperlink ref="C1407" r:id="rId19966" tooltip="Week 1: vs Patriots Sun 10:00 a.m. PT" display="http://football6.myfantasyleague.com/2013/player?L=59380&amp;P=8242"/>
    <hyperlink ref="D1407" r:id="rId19967" display="http://football6.myfantasyleague.com/2013/player?L=59380&amp;P=8242&amp;YEAR=2012"/>
    <hyperlink ref="F1407" r:id="rId19968" display="http://football6.myfantasyleague.com/2013/detailed?L=59380&amp;W=1&amp;P=8242&amp;YEAR=2012"/>
    <hyperlink ref="G1407" r:id="rId19969" display="http://football6.myfantasyleague.com/2013/detailed?L=59380&amp;W=2&amp;P=8242&amp;YEAR=2012"/>
    <hyperlink ref="H1407" r:id="rId19970" display="http://football6.myfantasyleague.com/2013/detailed?L=59380&amp;W=3&amp;P=8242&amp;YEAR=2012"/>
    <hyperlink ref="I1407" r:id="rId19971" display="http://football6.myfantasyleague.com/2013/detailed?L=59380&amp;W=4&amp;P=8242&amp;YEAR=2012"/>
    <hyperlink ref="J1407" r:id="rId19972" display="http://football6.myfantasyleague.com/2013/detailed?L=59380&amp;W=5&amp;P=8242&amp;YEAR=2012"/>
    <hyperlink ref="K1407" r:id="rId19973" display="http://football6.myfantasyleague.com/2013/detailed?L=59380&amp;W=6&amp;P=8242&amp;YEAR=2012"/>
    <hyperlink ref="L1407" r:id="rId19974" display="http://football6.myfantasyleague.com/2013/detailed?L=59380&amp;W=7&amp;P=8242&amp;YEAR=2012"/>
    <hyperlink ref="N1407" r:id="rId19975" display="http://football6.myfantasyleague.com/2013/detailed?L=59380&amp;W=9&amp;P=8242&amp;YEAR=2012"/>
    <hyperlink ref="O1407" r:id="rId19976" display="http://football6.myfantasyleague.com/2013/detailed?L=59380&amp;W=10&amp;P=8242&amp;YEAR=2012"/>
    <hyperlink ref="P1407" r:id="rId19977" display="http://football6.myfantasyleague.com/2013/detailed?L=59380&amp;W=11&amp;P=8242&amp;YEAR=2012"/>
    <hyperlink ref="Q1407" r:id="rId19978" display="http://football6.myfantasyleague.com/2013/detailed?L=59380&amp;W=12&amp;P=8242&amp;YEAR=2012"/>
    <hyperlink ref="R1407" r:id="rId19979" display="http://football6.myfantasyleague.com/2013/detailed?L=59380&amp;W=13&amp;P=8242&amp;YEAR=2012"/>
    <hyperlink ref="S1407" r:id="rId19980" display="http://football6.myfantasyleague.com/2013/detailed?L=59380&amp;W=14&amp;P=8242&amp;YEAR=2012"/>
    <hyperlink ref="T1407" r:id="rId19981" display="http://football6.myfantasyleague.com/2013/detailed?L=59380&amp;W=15&amp;P=8242&amp;YEAR=2012"/>
    <hyperlink ref="U1407" r:id="rId19982" display="http://football6.myfantasyleague.com/2013/detailed?L=59380&amp;W=16&amp;P=8242&amp;YEAR=2012"/>
    <hyperlink ref="V1407" r:id="rId19983" display="http://football6.myfantasyleague.com/2013/detailed?L=59380&amp;W=17&amp;P=8242&amp;YEAR=2012"/>
    <hyperlink ref="W1407" r:id="rId19984" tooltip="Franchise home page" display="http://football6.myfantasyleague.com/2013/options?L=59380&amp;F=0011&amp;O=07"/>
    <hyperlink ref="C1408" r:id="rId19985" tooltip="Week 1: at Jets Sun 10:00 a.m. PT" display="http://football6.myfantasyleague.com/2013/player?L=59380&amp;P=9927"/>
    <hyperlink ref="D1408" r:id="rId19986" display="http://football6.myfantasyleague.com/2013/player?L=59380&amp;P=9927&amp;YEAR=2012"/>
    <hyperlink ref="F1408" r:id="rId19987" display="http://football6.myfantasyleague.com/2013/detailed?L=59380&amp;W=1&amp;P=9927&amp;YEAR=2012"/>
    <hyperlink ref="G1408" r:id="rId19988" display="http://football6.myfantasyleague.com/2013/detailed?L=59380&amp;W=2&amp;P=9927&amp;YEAR=2012"/>
    <hyperlink ref="H1408" r:id="rId19989" display="http://football6.myfantasyleague.com/2013/detailed?L=59380&amp;W=3&amp;P=9927&amp;YEAR=2012"/>
    <hyperlink ref="I1408" r:id="rId19990" display="http://football6.myfantasyleague.com/2013/detailed?L=59380&amp;W=4&amp;P=9927&amp;YEAR=2012"/>
    <hyperlink ref="K1408" r:id="rId19991" display="http://football6.myfantasyleague.com/2013/detailed?L=59380&amp;W=6&amp;P=9927&amp;YEAR=2012"/>
    <hyperlink ref="L1408" r:id="rId19992" display="http://football6.myfantasyleague.com/2013/detailed?L=59380&amp;W=7&amp;P=9927&amp;YEAR=2012"/>
    <hyperlink ref="M1408" r:id="rId19993" display="http://football6.myfantasyleague.com/2013/detailed?L=59380&amp;W=8&amp;P=9927&amp;YEAR=2012"/>
    <hyperlink ref="N1408" r:id="rId19994" display="http://football6.myfantasyleague.com/2013/detailed?L=59380&amp;W=9&amp;P=9927&amp;YEAR=2012"/>
    <hyperlink ref="O1408" r:id="rId19995" display="http://football6.myfantasyleague.com/2013/detailed?L=59380&amp;W=10&amp;P=9927&amp;YEAR=2012"/>
    <hyperlink ref="P1408" r:id="rId19996" display="http://football6.myfantasyleague.com/2013/detailed?L=59380&amp;W=11&amp;P=9927&amp;YEAR=2012"/>
    <hyperlink ref="Q1408" r:id="rId19997" display="http://football6.myfantasyleague.com/2013/detailed?L=59380&amp;W=12&amp;P=9927&amp;YEAR=2012"/>
    <hyperlink ref="R1408" r:id="rId19998" display="http://football6.myfantasyleague.com/2013/detailed?L=59380&amp;W=13&amp;P=9927&amp;YEAR=2012"/>
    <hyperlink ref="S1408" r:id="rId19999" display="http://football6.myfantasyleague.com/2013/detailed?L=59380&amp;W=14&amp;P=9927&amp;YEAR=2012"/>
    <hyperlink ref="T1408" r:id="rId20000" display="http://football6.myfantasyleague.com/2013/detailed?L=59380&amp;W=15&amp;P=9927&amp;YEAR=2012"/>
    <hyperlink ref="U1408" r:id="rId20001" display="http://football6.myfantasyleague.com/2013/detailed?L=59380&amp;W=16&amp;P=9927&amp;YEAR=2012"/>
    <hyperlink ref="V1408" r:id="rId20002" display="http://football6.myfantasyleague.com/2013/detailed?L=59380&amp;W=17&amp;P=9927&amp;YEAR=2012"/>
    <hyperlink ref="W1408" r:id="rId20003" tooltip="Franchise home page" display="http://football6.myfantasyleague.com/2013/options?L=59380&amp;F=0009&amp;O=07"/>
    <hyperlink ref="C1409" r:id="rId20004" tooltip="Week 1: at Rams Sun 1:25 p.m. PT" display="http://football6.myfantasyleague.com/2013/player?L=59380&amp;P=10298"/>
    <hyperlink ref="D1409" r:id="rId20005" display="http://football6.myfantasyleague.com/2013/player?L=59380&amp;P=10298&amp;YEAR=2012"/>
    <hyperlink ref="F1409" r:id="rId20006" display="http://football6.myfantasyleague.com/2013/detailed?L=59380&amp;W=1&amp;P=10298&amp;YEAR=2012"/>
    <hyperlink ref="G1409" r:id="rId20007" display="http://football6.myfantasyleague.com/2013/detailed?L=59380&amp;W=2&amp;P=10298&amp;YEAR=2012"/>
    <hyperlink ref="H1409" r:id="rId20008" display="http://football6.myfantasyleague.com/2013/detailed?L=59380&amp;W=3&amp;P=10298&amp;YEAR=2012"/>
    <hyperlink ref="I1409" r:id="rId20009" display="http://football6.myfantasyleague.com/2013/detailed?L=59380&amp;W=4&amp;P=10298&amp;YEAR=2012"/>
    <hyperlink ref="J1409" r:id="rId20010" display="http://football6.myfantasyleague.com/2013/detailed?L=59380&amp;W=5&amp;P=10298&amp;YEAR=2012"/>
    <hyperlink ref="W1409" r:id="rId20011" tooltip="Franchise home page" display="http://football6.myfantasyleague.com/2013/options?L=59380&amp;F=0008&amp;O=07"/>
    <hyperlink ref="C1410" r:id="rId20012" tooltip="Week 1: at 49ers Sun 1:25 p.m. PT" display="http://football6.myfantasyleague.com/2013/player?L=59380&amp;P=8958"/>
    <hyperlink ref="D1410" r:id="rId20013" display="http://football6.myfantasyleague.com/2013/player?L=59380&amp;P=8958&amp;YEAR=2012"/>
    <hyperlink ref="F1410" r:id="rId20014" display="http://football6.myfantasyleague.com/2013/detailed?L=59380&amp;W=1&amp;P=8958&amp;YEAR=2012"/>
    <hyperlink ref="G1410" r:id="rId20015" display="http://football6.myfantasyleague.com/2013/detailed?L=59380&amp;W=2&amp;P=8958&amp;YEAR=2012"/>
    <hyperlink ref="H1410" r:id="rId20016" display="http://football6.myfantasyleague.com/2013/detailed?L=59380&amp;W=3&amp;P=8958&amp;YEAR=2012"/>
    <hyperlink ref="I1410" r:id="rId20017" display="http://football6.myfantasyleague.com/2013/detailed?L=59380&amp;W=4&amp;P=8958&amp;YEAR=2012"/>
    <hyperlink ref="J1410" r:id="rId20018" display="http://football6.myfantasyleague.com/2013/detailed?L=59380&amp;W=5&amp;P=8958&amp;YEAR=2012"/>
    <hyperlink ref="K1410" r:id="rId20019" display="http://football6.myfantasyleague.com/2013/detailed?L=59380&amp;W=6&amp;P=8958&amp;YEAR=2012"/>
    <hyperlink ref="L1410" r:id="rId20020" display="http://football6.myfantasyleague.com/2013/detailed?L=59380&amp;W=7&amp;P=8958&amp;YEAR=2012"/>
    <hyperlink ref="M1410" r:id="rId20021" display="http://football6.myfantasyleague.com/2013/detailed?L=59380&amp;W=8&amp;P=8958&amp;YEAR=2012"/>
    <hyperlink ref="N1410" r:id="rId20022" display="http://football6.myfantasyleague.com/2013/detailed?L=59380&amp;W=9&amp;P=8958&amp;YEAR=2012"/>
    <hyperlink ref="P1410" r:id="rId20023" display="http://football6.myfantasyleague.com/2013/detailed?L=59380&amp;W=11&amp;P=8958&amp;YEAR=2012"/>
    <hyperlink ref="Q1410" r:id="rId20024" display="http://football6.myfantasyleague.com/2013/detailed?L=59380&amp;W=12&amp;P=8958&amp;YEAR=2012"/>
    <hyperlink ref="R1410" r:id="rId20025" display="http://football6.myfantasyleague.com/2013/detailed?L=59380&amp;W=13&amp;P=8958&amp;YEAR=2012"/>
    <hyperlink ref="S1410" r:id="rId20026" display="http://football6.myfantasyleague.com/2013/detailed?L=59380&amp;W=14&amp;P=8958&amp;YEAR=2012"/>
    <hyperlink ref="T1410" r:id="rId20027" display="http://football6.myfantasyleague.com/2013/detailed?L=59380&amp;W=15&amp;P=8958&amp;YEAR=2012"/>
    <hyperlink ref="U1410" r:id="rId20028" display="http://football6.myfantasyleague.com/2013/detailed?L=59380&amp;W=16&amp;P=8958&amp;YEAR=2012"/>
    <hyperlink ref="V1410" r:id="rId20029" display="http://football6.myfantasyleague.com/2013/detailed?L=59380&amp;W=17&amp;P=8958&amp;YEAR=2012"/>
    <hyperlink ref="C1411" r:id="rId20030" tooltip="Week 1: vs Vikings Sun 10:00 a.m. PT" display="http://football6.myfantasyleague.com/2013/player?L=59380&amp;P=9005"/>
    <hyperlink ref="D1411" r:id="rId20031" display="http://football6.myfantasyleague.com/2013/player?L=59380&amp;P=9005&amp;YEAR=2012"/>
    <hyperlink ref="F1411" r:id="rId20032" display="http://football6.myfantasyleague.com/2013/detailed?L=59380&amp;W=1&amp;P=9005&amp;YEAR=2012"/>
    <hyperlink ref="G1411" r:id="rId20033" display="http://football6.myfantasyleague.com/2013/detailed?L=59380&amp;W=2&amp;P=9005&amp;YEAR=2012"/>
    <hyperlink ref="H1411" r:id="rId20034" display="http://football6.myfantasyleague.com/2013/detailed?L=59380&amp;W=3&amp;P=9005&amp;YEAR=2012"/>
    <hyperlink ref="J1411" r:id="rId20035" display="http://football6.myfantasyleague.com/2013/detailed?L=59380&amp;W=5&amp;P=9005&amp;YEAR=2012"/>
    <hyperlink ref="K1411" r:id="rId20036" display="http://football6.myfantasyleague.com/2013/detailed?L=59380&amp;W=6&amp;P=9005&amp;YEAR=2012"/>
    <hyperlink ref="M1411" r:id="rId20037" display="http://football6.myfantasyleague.com/2013/detailed?L=59380&amp;W=8&amp;P=9005&amp;YEAR=2012"/>
    <hyperlink ref="N1411" r:id="rId20038" display="http://football6.myfantasyleague.com/2013/detailed?L=59380&amp;W=9&amp;P=9005&amp;YEAR=2012"/>
    <hyperlink ref="O1411" r:id="rId20039" display="http://football6.myfantasyleague.com/2013/detailed?L=59380&amp;W=10&amp;P=9005&amp;YEAR=2012"/>
    <hyperlink ref="P1411" r:id="rId20040" display="http://football6.myfantasyleague.com/2013/detailed?L=59380&amp;W=11&amp;P=9005&amp;YEAR=2012"/>
    <hyperlink ref="Q1411" r:id="rId20041" display="http://football6.myfantasyleague.com/2013/detailed?L=59380&amp;W=12&amp;P=9005&amp;YEAR=2012"/>
    <hyperlink ref="R1411" r:id="rId20042" display="http://football6.myfantasyleague.com/2013/detailed?L=59380&amp;W=13&amp;P=9005&amp;YEAR=2012"/>
    <hyperlink ref="S1411" r:id="rId20043" display="http://football6.myfantasyleague.com/2013/detailed?L=59380&amp;W=14&amp;P=9005&amp;YEAR=2012"/>
    <hyperlink ref="T1411" r:id="rId20044" display="http://football6.myfantasyleague.com/2013/detailed?L=59380&amp;W=15&amp;P=9005&amp;YEAR=2012"/>
    <hyperlink ref="U1411" r:id="rId20045" display="http://football6.myfantasyleague.com/2013/detailed?L=59380&amp;W=16&amp;P=9005&amp;YEAR=2012"/>
    <hyperlink ref="V1411" r:id="rId20046" display="http://football6.myfantasyleague.com/2013/detailed?L=59380&amp;W=17&amp;P=9005&amp;YEAR=2012"/>
    <hyperlink ref="C1412" r:id="rId20047" tooltip="Week 1: vs Packers Sun 1:25 p.m. PT" display="http://football6.myfantasyleague.com/2013/player?L=59380&amp;P=8675"/>
    <hyperlink ref="D1412" r:id="rId20048" display="http://football6.myfantasyleague.com/2013/player?L=59380&amp;P=8675&amp;YEAR=2012"/>
    <hyperlink ref="F1412" r:id="rId20049" display="http://football6.myfantasyleague.com/2013/detailed?L=59380&amp;W=1&amp;P=8675&amp;YEAR=2012"/>
    <hyperlink ref="G1412" r:id="rId20050" display="http://football6.myfantasyleague.com/2013/detailed?L=59380&amp;W=2&amp;P=8675&amp;YEAR=2012"/>
    <hyperlink ref="H1412" r:id="rId20051" display="http://football6.myfantasyleague.com/2013/detailed?L=59380&amp;W=3&amp;P=8675&amp;YEAR=2012"/>
    <hyperlink ref="I1412" r:id="rId20052" display="http://football6.myfantasyleague.com/2013/detailed?L=59380&amp;W=4&amp;P=8675&amp;YEAR=2012"/>
    <hyperlink ref="J1412" r:id="rId20053" display="http://football6.myfantasyleague.com/2013/detailed?L=59380&amp;W=5&amp;P=8675&amp;YEAR=2012"/>
    <hyperlink ref="K1412" r:id="rId20054" display="http://football6.myfantasyleague.com/2013/detailed?L=59380&amp;W=6&amp;P=8675&amp;YEAR=2012"/>
    <hyperlink ref="L1412" r:id="rId20055" display="http://football6.myfantasyleague.com/2013/detailed?L=59380&amp;W=7&amp;P=8675&amp;YEAR=2012"/>
    <hyperlink ref="M1412" r:id="rId20056" display="http://football6.myfantasyleague.com/2013/detailed?L=59380&amp;W=8&amp;P=8675&amp;YEAR=2012"/>
    <hyperlink ref="O1412" r:id="rId20057" display="http://football6.myfantasyleague.com/2013/detailed?L=59380&amp;W=10&amp;P=8675&amp;YEAR=2012"/>
    <hyperlink ref="P1412" r:id="rId20058" display="http://football6.myfantasyleague.com/2013/detailed?L=59380&amp;W=11&amp;P=8675&amp;YEAR=2012"/>
    <hyperlink ref="Q1412" r:id="rId20059" display="http://football6.myfantasyleague.com/2013/detailed?L=59380&amp;W=12&amp;P=8675&amp;YEAR=2012"/>
    <hyperlink ref="R1412" r:id="rId20060" display="http://football6.myfantasyleague.com/2013/detailed?L=59380&amp;W=13&amp;P=8675&amp;YEAR=2012"/>
    <hyperlink ref="S1412" r:id="rId20061" display="http://football6.myfantasyleague.com/2013/detailed?L=59380&amp;W=14&amp;P=8675&amp;YEAR=2012"/>
    <hyperlink ref="T1412" r:id="rId20062" display="http://football6.myfantasyleague.com/2013/detailed?L=59380&amp;W=15&amp;P=8675&amp;YEAR=2012"/>
    <hyperlink ref="U1412" r:id="rId20063" display="http://football6.myfantasyleague.com/2013/detailed?L=59380&amp;W=16&amp;P=8675&amp;YEAR=2012"/>
    <hyperlink ref="V1412" r:id="rId20064" display="http://football6.myfantasyleague.com/2013/detailed?L=59380&amp;W=17&amp;P=8675&amp;YEAR=2012"/>
    <hyperlink ref="W1412" r:id="rId20065" tooltip="Franchise home page" display="http://football6.myfantasyleague.com/2013/options?L=59380&amp;F=0003&amp;O=07"/>
    <hyperlink ref="C1413" r:id="rId20066" tooltip="Week 1: at Bills Sun 10:00 a.m. PT" display="http://football6.myfantasyleague.com/2013/player?L=59380&amp;P=4962"/>
    <hyperlink ref="D1413" r:id="rId20067" display="http://football6.myfantasyleague.com/2013/player?L=59380&amp;P=4962&amp;YEAR=2012"/>
    <hyperlink ref="F1413" r:id="rId20068" display="http://football6.myfantasyleague.com/2013/detailed?L=59380&amp;W=1&amp;P=4962&amp;YEAR=2012"/>
    <hyperlink ref="G1413" r:id="rId20069" display="http://football6.myfantasyleague.com/2013/detailed?L=59380&amp;W=2&amp;P=4962&amp;YEAR=2012"/>
    <hyperlink ref="I1413" r:id="rId20070" display="http://football6.myfantasyleague.com/2013/detailed?L=59380&amp;W=4&amp;P=4962&amp;YEAR=2012"/>
    <hyperlink ref="J1413" r:id="rId20071" display="http://football6.myfantasyleague.com/2013/detailed?L=59380&amp;W=5&amp;P=4962&amp;YEAR=2012"/>
    <hyperlink ref="K1413" r:id="rId20072" display="http://football6.myfantasyleague.com/2013/detailed?L=59380&amp;W=6&amp;P=4962&amp;YEAR=2012"/>
    <hyperlink ref="L1413" r:id="rId20073" display="http://football6.myfantasyleague.com/2013/detailed?L=59380&amp;W=7&amp;P=4962&amp;YEAR=2012"/>
    <hyperlink ref="M1413" r:id="rId20074" display="http://football6.myfantasyleague.com/2013/detailed?L=59380&amp;W=8&amp;P=4962&amp;YEAR=2012"/>
    <hyperlink ref="N1413" r:id="rId20075" display="http://football6.myfantasyleague.com/2013/detailed?L=59380&amp;W=9&amp;P=4962&amp;YEAR=2012"/>
    <hyperlink ref="P1413" r:id="rId20076" display="http://football6.myfantasyleague.com/2013/detailed?L=59380&amp;W=11&amp;P=4962&amp;YEAR=2012"/>
    <hyperlink ref="Q1413" r:id="rId20077" display="http://football6.myfantasyleague.com/2013/detailed?L=59380&amp;W=12&amp;P=4962&amp;YEAR=2012"/>
    <hyperlink ref="R1413" r:id="rId20078" display="http://football6.myfantasyleague.com/2013/detailed?L=59380&amp;W=13&amp;P=4962&amp;YEAR=2012"/>
    <hyperlink ref="S1413" r:id="rId20079" display="http://football6.myfantasyleague.com/2013/detailed?L=59380&amp;W=14&amp;P=4962&amp;YEAR=2012"/>
    <hyperlink ref="T1413" r:id="rId20080" display="http://football6.myfantasyleague.com/2013/detailed?L=59380&amp;W=15&amp;P=4962&amp;YEAR=2012"/>
    <hyperlink ref="U1413" r:id="rId20081" display="http://football6.myfantasyleague.com/2013/detailed?L=59380&amp;W=16&amp;P=4962&amp;YEAR=2012"/>
    <hyperlink ref="V1413" r:id="rId20082" display="http://football6.myfantasyleague.com/2013/detailed?L=59380&amp;W=17&amp;P=4962&amp;YEAR=2012"/>
    <hyperlink ref="C1414" r:id="rId20083" tooltip="Week 1: at 49ers Sun 1:25 p.m. PT" display="http://football6.myfantasyleague.com/2013/player?L=59380&amp;P=10013"/>
    <hyperlink ref="D1414" r:id="rId20084" display="http://football6.myfantasyleague.com/2013/player?L=59380&amp;P=10013&amp;YEAR=2012"/>
    <hyperlink ref="F1414" r:id="rId20085" display="http://football6.myfantasyleague.com/2013/detailed?L=59380&amp;W=1&amp;P=10013&amp;YEAR=2012"/>
    <hyperlink ref="H1414" r:id="rId20086" display="http://football6.myfantasyleague.com/2013/detailed?L=59380&amp;W=3&amp;P=10013&amp;YEAR=2012"/>
    <hyperlink ref="I1414" r:id="rId20087" display="http://football6.myfantasyleague.com/2013/detailed?L=59380&amp;W=4&amp;P=10013&amp;YEAR=2012"/>
    <hyperlink ref="J1414" r:id="rId20088" display="http://football6.myfantasyleague.com/2013/detailed?L=59380&amp;W=5&amp;P=10013&amp;YEAR=2012"/>
    <hyperlink ref="K1414" r:id="rId20089" display="http://football6.myfantasyleague.com/2013/detailed?L=59380&amp;W=6&amp;P=10013&amp;YEAR=2012"/>
    <hyperlink ref="L1414" r:id="rId20090" display="http://football6.myfantasyleague.com/2013/detailed?L=59380&amp;W=7&amp;P=10013&amp;YEAR=2012"/>
    <hyperlink ref="M1414" r:id="rId20091" display="http://football6.myfantasyleague.com/2013/detailed?L=59380&amp;W=8&amp;P=10013&amp;YEAR=2012"/>
    <hyperlink ref="N1414" r:id="rId20092" display="http://football6.myfantasyleague.com/2013/detailed?L=59380&amp;W=9&amp;P=10013&amp;YEAR=2012"/>
    <hyperlink ref="P1414" r:id="rId20093" display="http://football6.myfantasyleague.com/2013/detailed?L=59380&amp;W=11&amp;P=10013&amp;YEAR=2012"/>
    <hyperlink ref="Q1414" r:id="rId20094" display="http://football6.myfantasyleague.com/2013/detailed?L=59380&amp;W=12&amp;P=10013&amp;YEAR=2012"/>
    <hyperlink ref="V1414" r:id="rId20095" display="http://football6.myfantasyleague.com/2013/detailed?L=59380&amp;W=17&amp;P=10013&amp;YEAR=2012"/>
    <hyperlink ref="C1415" r:id="rId20096" tooltip="Week 1: Bye" display="http://football6.myfantasyleague.com/2013/player?L=59380&amp;P=8961"/>
    <hyperlink ref="D1415" r:id="rId20097" display="http://football6.myfantasyleague.com/2013/player?L=59380&amp;P=8961&amp;YEAR=2012"/>
    <hyperlink ref="F1415" r:id="rId20098" display="http://football6.myfantasyleague.com/2013/detailed?L=59380&amp;W=1&amp;P=8961&amp;YEAR=2012"/>
    <hyperlink ref="G1415" r:id="rId20099" display="http://football6.myfantasyleague.com/2013/detailed?L=59380&amp;W=2&amp;P=8961&amp;YEAR=2012"/>
    <hyperlink ref="H1415" r:id="rId20100" display="http://football6.myfantasyleague.com/2013/detailed?L=59380&amp;W=3&amp;P=8961&amp;YEAR=2012"/>
    <hyperlink ref="I1415" r:id="rId20101" display="http://football6.myfantasyleague.com/2013/detailed?L=59380&amp;W=4&amp;P=8961&amp;YEAR=2012"/>
    <hyperlink ref="J1415" r:id="rId20102" display="http://football6.myfantasyleague.com/2013/detailed?L=59380&amp;W=5&amp;P=8961&amp;YEAR=2012"/>
    <hyperlink ref="K1415" r:id="rId20103" display="http://football6.myfantasyleague.com/2013/detailed?L=59380&amp;W=6&amp;P=8961&amp;YEAR=2012"/>
    <hyperlink ref="L1415" r:id="rId20104" display="http://football6.myfantasyleague.com/2013/detailed?L=59380&amp;W=7&amp;P=8961&amp;YEAR=2012"/>
    <hyperlink ref="M1415" r:id="rId20105" display="http://football6.myfantasyleague.com/2013/detailed?L=59380&amp;W=8&amp;P=8961&amp;YEAR=2012"/>
    <hyperlink ref="N1415" r:id="rId20106" display="http://football6.myfantasyleague.com/2013/detailed?L=59380&amp;W=9&amp;P=8961&amp;YEAR=2012"/>
    <hyperlink ref="P1415" r:id="rId20107" display="http://football6.myfantasyleague.com/2013/detailed?L=59380&amp;W=11&amp;P=8961&amp;YEAR=2012"/>
    <hyperlink ref="Q1415" r:id="rId20108" display="http://football6.myfantasyleague.com/2013/detailed?L=59380&amp;W=12&amp;P=8961&amp;YEAR=2012"/>
    <hyperlink ref="R1415" r:id="rId20109" display="http://football6.myfantasyleague.com/2013/detailed?L=59380&amp;W=13&amp;P=8961&amp;YEAR=2012"/>
    <hyperlink ref="S1415" r:id="rId20110" display="http://football6.myfantasyleague.com/2013/detailed?L=59380&amp;W=14&amp;P=8961&amp;YEAR=2012"/>
    <hyperlink ref="T1415" r:id="rId20111" display="http://football6.myfantasyleague.com/2013/detailed?L=59380&amp;W=15&amp;P=8961&amp;YEAR=2012"/>
    <hyperlink ref="U1415" r:id="rId20112" display="http://football6.myfantasyleague.com/2013/detailed?L=59380&amp;W=16&amp;P=8961&amp;YEAR=2012"/>
    <hyperlink ref="V1415" r:id="rId20113" display="http://football6.myfantasyleague.com/2013/detailed?L=59380&amp;W=17&amp;P=8961&amp;YEAR=2012"/>
    <hyperlink ref="C1416" r:id="rId20114" tooltip="Week 1: at Cowboys Sun 5:30 p.m. PT" display="http://football6.myfantasyleague.com/2013/player?L=59380&amp;P=10707"/>
    <hyperlink ref="D1416" r:id="rId20115" display="http://football6.myfantasyleague.com/2013/player?L=59380&amp;P=10707&amp;YEAR=2012"/>
    <hyperlink ref="F1416" r:id="rId20116" display="http://football6.myfantasyleague.com/2013/detailed?L=59380&amp;W=1&amp;P=10707&amp;YEAR=2012"/>
    <hyperlink ref="G1416" r:id="rId20117" display="http://football6.myfantasyleague.com/2013/detailed?L=59380&amp;W=2&amp;P=10707&amp;YEAR=2012"/>
    <hyperlink ref="H1416" r:id="rId20118" display="http://football6.myfantasyleague.com/2013/detailed?L=59380&amp;W=3&amp;P=10707&amp;YEAR=2012"/>
    <hyperlink ref="I1416" r:id="rId20119" display="http://football6.myfantasyleague.com/2013/detailed?L=59380&amp;W=4&amp;P=10707&amp;YEAR=2012"/>
    <hyperlink ref="J1416" r:id="rId20120" display="http://football6.myfantasyleague.com/2013/detailed?L=59380&amp;W=5&amp;P=10707&amp;YEAR=2012"/>
    <hyperlink ref="K1416" r:id="rId20121" display="http://football6.myfantasyleague.com/2013/detailed?L=59380&amp;W=6&amp;P=10707&amp;YEAR=2012"/>
    <hyperlink ref="L1416" r:id="rId20122" display="http://football6.myfantasyleague.com/2013/detailed?L=59380&amp;W=7&amp;P=10707&amp;YEAR=2012"/>
    <hyperlink ref="M1416" r:id="rId20123" display="http://football6.myfantasyleague.com/2013/detailed?L=59380&amp;W=8&amp;P=10707&amp;YEAR=2012"/>
    <hyperlink ref="N1416" r:id="rId20124" display="http://football6.myfantasyleague.com/2013/detailed?L=59380&amp;W=9&amp;P=10707&amp;YEAR=2012"/>
    <hyperlink ref="O1416" r:id="rId20125" display="http://football6.myfantasyleague.com/2013/detailed?L=59380&amp;W=10&amp;P=10707&amp;YEAR=2012"/>
    <hyperlink ref="Q1416" r:id="rId20126" display="http://football6.myfantasyleague.com/2013/detailed?L=59380&amp;W=12&amp;P=10707&amp;YEAR=2012"/>
    <hyperlink ref="R1416" r:id="rId20127" display="http://football6.myfantasyleague.com/2013/detailed?L=59380&amp;W=13&amp;P=10707&amp;YEAR=2012"/>
    <hyperlink ref="S1416" r:id="rId20128" display="http://football6.myfantasyleague.com/2013/detailed?L=59380&amp;W=14&amp;P=10707&amp;YEAR=2012"/>
    <hyperlink ref="T1416" r:id="rId20129" display="http://football6.myfantasyleague.com/2013/detailed?L=59380&amp;W=15&amp;P=10707&amp;YEAR=2012"/>
    <hyperlink ref="U1416" r:id="rId20130" display="http://football6.myfantasyleague.com/2013/detailed?L=59380&amp;W=16&amp;P=10707&amp;YEAR=2012"/>
    <hyperlink ref="V1416" r:id="rId20131" display="http://football6.myfantasyleague.com/2013/detailed?L=59380&amp;W=17&amp;P=10707&amp;YEAR=2012"/>
    <hyperlink ref="W1416" r:id="rId20132" tooltip="Franchise home page" display="http://football6.myfantasyleague.com/2013/options?L=59380&amp;F=0005&amp;O=07"/>
    <hyperlink ref="C1417" r:id="rId20133" tooltip="Week 1: at Steelers Sun 10:00 a.m. PT" display="http://football6.myfantasyleague.com/2013/player?L=59380&amp;P=8121"/>
    <hyperlink ref="D1417" r:id="rId20134" display="http://football6.myfantasyleague.com/2013/player?L=59380&amp;P=8121&amp;YEAR=2012"/>
    <hyperlink ref="F1417" r:id="rId20135" display="http://football6.myfantasyleague.com/2013/detailed?L=59380&amp;W=1&amp;P=8121&amp;YEAR=2012"/>
    <hyperlink ref="G1417" r:id="rId20136" display="http://football6.myfantasyleague.com/2013/detailed?L=59380&amp;W=2&amp;P=8121&amp;YEAR=2012"/>
    <hyperlink ref="H1417" r:id="rId20137" display="http://football6.myfantasyleague.com/2013/detailed?L=59380&amp;W=3&amp;P=8121&amp;YEAR=2012"/>
    <hyperlink ref="I1417" r:id="rId20138" display="http://football6.myfantasyleague.com/2013/detailed?L=59380&amp;W=4&amp;P=8121&amp;YEAR=2012"/>
    <hyperlink ref="J1417" r:id="rId20139" display="http://football6.myfantasyleague.com/2013/detailed?L=59380&amp;W=5&amp;P=8121&amp;YEAR=2012"/>
    <hyperlink ref="K1417" r:id="rId20140" display="http://football6.myfantasyleague.com/2013/detailed?L=59380&amp;W=6&amp;P=8121&amp;YEAR=2012"/>
    <hyperlink ref="L1417" r:id="rId20141" display="http://football6.myfantasyleague.com/2013/detailed?L=59380&amp;W=7&amp;P=8121&amp;YEAR=2012"/>
    <hyperlink ref="N1417" r:id="rId20142" display="http://football6.myfantasyleague.com/2013/detailed?L=59380&amp;W=9&amp;P=8121&amp;YEAR=2012"/>
    <hyperlink ref="O1417" r:id="rId20143" display="http://football6.myfantasyleague.com/2013/detailed?L=59380&amp;W=10&amp;P=8121&amp;YEAR=2012"/>
    <hyperlink ref="P1417" r:id="rId20144" display="http://football6.myfantasyleague.com/2013/detailed?L=59380&amp;W=11&amp;P=8121&amp;YEAR=2012"/>
    <hyperlink ref="Q1417" r:id="rId20145" display="http://football6.myfantasyleague.com/2013/detailed?L=59380&amp;W=12&amp;P=8121&amp;YEAR=2012"/>
    <hyperlink ref="R1417" r:id="rId20146" display="http://football6.myfantasyleague.com/2013/detailed?L=59380&amp;W=13&amp;P=8121&amp;YEAR=2012"/>
    <hyperlink ref="S1417" r:id="rId20147" display="http://football6.myfantasyleague.com/2013/detailed?L=59380&amp;W=14&amp;P=8121&amp;YEAR=2012"/>
    <hyperlink ref="T1417" r:id="rId20148" display="http://football6.myfantasyleague.com/2013/detailed?L=59380&amp;W=15&amp;P=8121&amp;YEAR=2012"/>
    <hyperlink ref="U1417" r:id="rId20149" display="http://football6.myfantasyleague.com/2013/detailed?L=59380&amp;W=16&amp;P=8121&amp;YEAR=2012"/>
    <hyperlink ref="V1417" r:id="rId20150" display="http://football6.myfantasyleague.com/2013/detailed?L=59380&amp;W=17&amp;P=8121&amp;YEAR=2012"/>
    <hyperlink ref="C1418" r:id="rId20151" tooltip="Week 1: at Browns Sun 10:00 a.m. PT" display="http://football6.myfantasyleague.com/2013/player?L=59380&amp;P=10459"/>
    <hyperlink ref="D1418" r:id="rId20152" display="http://football6.myfantasyleague.com/2013/player?L=59380&amp;P=10459&amp;YEAR=2012"/>
    <hyperlink ref="F1418" r:id="rId20153" display="http://football6.myfantasyleague.com/2013/detailed?L=59380&amp;W=1&amp;P=10459&amp;YEAR=2012"/>
    <hyperlink ref="G1418" r:id="rId20154" display="http://football6.myfantasyleague.com/2013/detailed?L=59380&amp;W=2&amp;P=10459&amp;YEAR=2012"/>
    <hyperlink ref="H1418" r:id="rId20155" display="http://football6.myfantasyleague.com/2013/detailed?L=59380&amp;W=3&amp;P=10459&amp;YEAR=2012"/>
    <hyperlink ref="I1418" r:id="rId20156" display="http://football6.myfantasyleague.com/2013/detailed?L=59380&amp;W=4&amp;P=10459&amp;YEAR=2012"/>
    <hyperlink ref="J1418" r:id="rId20157" display="http://football6.myfantasyleague.com/2013/detailed?L=59380&amp;W=5&amp;P=10459&amp;YEAR=2012"/>
    <hyperlink ref="K1418" r:id="rId20158" display="http://football6.myfantasyleague.com/2013/detailed?L=59380&amp;W=6&amp;P=10459&amp;YEAR=2012"/>
    <hyperlink ref="M1418" r:id="rId20159" display="http://football6.myfantasyleague.com/2013/detailed?L=59380&amp;W=8&amp;P=10459&amp;YEAR=2012"/>
    <hyperlink ref="N1418" r:id="rId20160" display="http://football6.myfantasyleague.com/2013/detailed?L=59380&amp;W=9&amp;P=10459&amp;YEAR=2012"/>
    <hyperlink ref="O1418" r:id="rId20161" display="http://football6.myfantasyleague.com/2013/detailed?L=59380&amp;W=10&amp;P=10459&amp;YEAR=2012"/>
    <hyperlink ref="P1418" r:id="rId20162" display="http://football6.myfantasyleague.com/2013/detailed?L=59380&amp;W=11&amp;P=10459&amp;YEAR=2012"/>
    <hyperlink ref="Q1418" r:id="rId20163" display="http://football6.myfantasyleague.com/2013/detailed?L=59380&amp;W=12&amp;P=10459&amp;YEAR=2012"/>
    <hyperlink ref="R1418" r:id="rId20164" display="http://football6.myfantasyleague.com/2013/detailed?L=59380&amp;W=13&amp;P=10459&amp;YEAR=2012"/>
    <hyperlink ref="T1418" r:id="rId20165" display="http://football6.myfantasyleague.com/2013/detailed?L=59380&amp;W=15&amp;P=10459&amp;YEAR=2012"/>
    <hyperlink ref="U1418" r:id="rId20166" display="http://football6.myfantasyleague.com/2013/detailed?L=59380&amp;W=16&amp;P=10459&amp;YEAR=2012"/>
    <hyperlink ref="V1418" r:id="rId20167" display="http://football6.myfantasyleague.com/2013/detailed?L=59380&amp;W=17&amp;P=10459&amp;YEAR=2012"/>
    <hyperlink ref="C1419" r:id="rId20168" tooltip="Week 1: vs Eagles Mon 4:10 p.m. PT" display="http://football6.myfantasyleague.com/2013/player?L=59380&amp;P=8696"/>
    <hyperlink ref="D1419" r:id="rId20169" display="http://football6.myfantasyleague.com/2013/player?L=59380&amp;P=8696&amp;YEAR=2012"/>
    <hyperlink ref="F1419" r:id="rId20170" display="http://football6.myfantasyleague.com/2013/detailed?L=59380&amp;W=1&amp;P=8696&amp;YEAR=2012"/>
    <hyperlink ref="G1419" r:id="rId20171" display="http://football6.myfantasyleague.com/2013/detailed?L=59380&amp;W=2&amp;P=8696&amp;YEAR=2012"/>
    <hyperlink ref="H1419" r:id="rId20172" display="http://football6.myfantasyleague.com/2013/detailed?L=59380&amp;W=3&amp;P=8696&amp;YEAR=2012"/>
    <hyperlink ref="I1419" r:id="rId20173" display="http://football6.myfantasyleague.com/2013/detailed?L=59380&amp;W=4&amp;P=8696&amp;YEAR=2012"/>
    <hyperlink ref="J1419" r:id="rId20174" display="http://football6.myfantasyleague.com/2013/detailed?L=59380&amp;W=5&amp;P=8696&amp;YEAR=2012"/>
    <hyperlink ref="K1419" r:id="rId20175" display="http://football6.myfantasyleague.com/2013/detailed?L=59380&amp;W=6&amp;P=8696&amp;YEAR=2012"/>
    <hyperlink ref="L1419" r:id="rId20176" display="http://football6.myfantasyleague.com/2013/detailed?L=59380&amp;W=7&amp;P=8696&amp;YEAR=2012"/>
    <hyperlink ref="M1419" r:id="rId20177" display="http://football6.myfantasyleague.com/2013/detailed?L=59380&amp;W=8&amp;P=8696&amp;YEAR=2012"/>
    <hyperlink ref="N1419" r:id="rId20178" display="http://football6.myfantasyleague.com/2013/detailed?L=59380&amp;W=9&amp;P=8696&amp;YEAR=2012"/>
    <hyperlink ref="P1419" r:id="rId20179" display="http://football6.myfantasyleague.com/2013/detailed?L=59380&amp;W=11&amp;P=8696&amp;YEAR=2012"/>
    <hyperlink ref="Q1419" r:id="rId20180" display="http://football6.myfantasyleague.com/2013/detailed?L=59380&amp;W=12&amp;P=8696&amp;YEAR=2012"/>
    <hyperlink ref="R1419" r:id="rId20181" display="http://football6.myfantasyleague.com/2013/detailed?L=59380&amp;W=13&amp;P=8696&amp;YEAR=2012"/>
    <hyperlink ref="S1419" r:id="rId20182" display="http://football6.myfantasyleague.com/2013/detailed?L=59380&amp;W=14&amp;P=8696&amp;YEAR=2012"/>
    <hyperlink ref="T1419" r:id="rId20183" display="http://football6.myfantasyleague.com/2013/detailed?L=59380&amp;W=15&amp;P=8696&amp;YEAR=2012"/>
    <hyperlink ref="U1419" r:id="rId20184" display="http://football6.myfantasyleague.com/2013/detailed?L=59380&amp;W=16&amp;P=8696&amp;YEAR=2012"/>
    <hyperlink ref="V1419" r:id="rId20185" display="http://football6.myfantasyleague.com/2013/detailed?L=59380&amp;W=17&amp;P=8696&amp;YEAR=2012"/>
    <hyperlink ref="C1420" r:id="rId20186" tooltip="Week 1: vs Buccaneers Sun 10:00 a.m. PT" display="http://football6.myfantasyleague.com/2013/player?L=59380&amp;P=9848"/>
    <hyperlink ref="D1420" r:id="rId20187" display="http://football6.myfantasyleague.com/2013/player?L=59380&amp;P=9848&amp;YEAR=2012"/>
    <hyperlink ref="F1420" r:id="rId20188" display="http://football6.myfantasyleague.com/2013/detailed?L=59380&amp;W=1&amp;P=9848&amp;YEAR=2012"/>
    <hyperlink ref="G1420" r:id="rId20189" display="http://football6.myfantasyleague.com/2013/detailed?L=59380&amp;W=2&amp;P=9848&amp;YEAR=2012"/>
    <hyperlink ref="H1420" r:id="rId20190" display="http://football6.myfantasyleague.com/2013/detailed?L=59380&amp;W=3&amp;P=9848&amp;YEAR=2012"/>
    <hyperlink ref="I1420" r:id="rId20191" display="http://football6.myfantasyleague.com/2013/detailed?L=59380&amp;W=4&amp;P=9848&amp;YEAR=2012"/>
    <hyperlink ref="J1420" r:id="rId20192" display="http://football6.myfantasyleague.com/2013/detailed?L=59380&amp;W=5&amp;P=9848&amp;YEAR=2012"/>
    <hyperlink ref="K1420" r:id="rId20193" display="http://football6.myfantasyleague.com/2013/detailed?L=59380&amp;W=6&amp;P=9848&amp;YEAR=2012"/>
    <hyperlink ref="L1420" r:id="rId20194" display="http://football6.myfantasyleague.com/2013/detailed?L=59380&amp;W=7&amp;P=9848&amp;YEAR=2012"/>
    <hyperlink ref="M1420" r:id="rId20195" display="http://football6.myfantasyleague.com/2013/detailed?L=59380&amp;W=8&amp;P=9848&amp;YEAR=2012"/>
    <hyperlink ref="O1420" r:id="rId20196" display="http://football6.myfantasyleague.com/2013/detailed?L=59380&amp;W=10&amp;P=9848&amp;YEAR=2012"/>
    <hyperlink ref="P1420" r:id="rId20197" display="http://football6.myfantasyleague.com/2013/detailed?L=59380&amp;W=11&amp;P=9848&amp;YEAR=2012"/>
    <hyperlink ref="Q1420" r:id="rId20198" display="http://football6.myfantasyleague.com/2013/detailed?L=59380&amp;W=12&amp;P=9848&amp;YEAR=2012"/>
    <hyperlink ref="R1420" r:id="rId20199" display="http://football6.myfantasyleague.com/2013/detailed?L=59380&amp;W=13&amp;P=9848&amp;YEAR=2012"/>
    <hyperlink ref="S1420" r:id="rId20200" display="http://football6.myfantasyleague.com/2013/detailed?L=59380&amp;W=14&amp;P=9848&amp;YEAR=2012"/>
    <hyperlink ref="T1420" r:id="rId20201" display="http://football6.myfantasyleague.com/2013/detailed?L=59380&amp;W=15&amp;P=9848&amp;YEAR=2012"/>
    <hyperlink ref="U1420" r:id="rId20202" display="http://football6.myfantasyleague.com/2013/detailed?L=59380&amp;W=16&amp;P=9848&amp;YEAR=2012"/>
    <hyperlink ref="V1420" r:id="rId20203" display="http://football6.myfantasyleague.com/2013/detailed?L=59380&amp;W=17&amp;P=9848&amp;YEAR=2012"/>
    <hyperlink ref="C1421" r:id="rId20204" tooltip="Week 1: vs Falcons Sun 10:00 a.m. PT" display="http://football6.myfantasyleague.com/2013/player?L=59380&amp;P=10290"/>
    <hyperlink ref="D1421" r:id="rId20205" display="http://football6.myfantasyleague.com/2013/player?L=59380&amp;P=10290&amp;YEAR=2012"/>
    <hyperlink ref="F1421" r:id="rId20206" display="http://football6.myfantasyleague.com/2013/detailed?L=59380&amp;W=1&amp;P=10290&amp;YEAR=2012"/>
    <hyperlink ref="G1421" r:id="rId20207" display="http://football6.myfantasyleague.com/2013/detailed?L=59380&amp;W=2&amp;P=10290&amp;YEAR=2012"/>
    <hyperlink ref="H1421" r:id="rId20208" display="http://football6.myfantasyleague.com/2013/detailed?L=59380&amp;W=3&amp;P=10290&amp;YEAR=2012"/>
    <hyperlink ref="I1421" r:id="rId20209" display="http://football6.myfantasyleague.com/2013/detailed?L=59380&amp;W=4&amp;P=10290&amp;YEAR=2012"/>
    <hyperlink ref="J1421" r:id="rId20210" display="http://football6.myfantasyleague.com/2013/detailed?L=59380&amp;W=5&amp;P=10290&amp;YEAR=2012"/>
    <hyperlink ref="L1421" r:id="rId20211" display="http://football6.myfantasyleague.com/2013/detailed?L=59380&amp;W=7&amp;P=10290&amp;YEAR=2012"/>
    <hyperlink ref="M1421" r:id="rId20212" display="http://football6.myfantasyleague.com/2013/detailed?L=59380&amp;W=8&amp;P=10290&amp;YEAR=2012"/>
    <hyperlink ref="N1421" r:id="rId20213" display="http://football6.myfantasyleague.com/2013/detailed?L=59380&amp;W=9&amp;P=10290&amp;YEAR=2012"/>
    <hyperlink ref="O1421" r:id="rId20214" display="http://football6.myfantasyleague.com/2013/detailed?L=59380&amp;W=10&amp;P=10290&amp;YEAR=2012"/>
    <hyperlink ref="P1421" r:id="rId20215" display="http://football6.myfantasyleague.com/2013/detailed?L=59380&amp;W=11&amp;P=10290&amp;YEAR=2012"/>
    <hyperlink ref="Q1421" r:id="rId20216" display="http://football6.myfantasyleague.com/2013/detailed?L=59380&amp;W=12&amp;P=10290&amp;YEAR=2012"/>
    <hyperlink ref="R1421" r:id="rId20217" display="http://football6.myfantasyleague.com/2013/detailed?L=59380&amp;W=13&amp;P=10290&amp;YEAR=2012"/>
    <hyperlink ref="S1421" r:id="rId20218" display="http://football6.myfantasyleague.com/2013/detailed?L=59380&amp;W=14&amp;P=10290&amp;YEAR=2012"/>
    <hyperlink ref="T1421" r:id="rId20219" display="http://football6.myfantasyleague.com/2013/detailed?L=59380&amp;W=15&amp;P=10290&amp;YEAR=2012"/>
    <hyperlink ref="U1421" r:id="rId20220" display="http://football6.myfantasyleague.com/2013/detailed?L=59380&amp;W=16&amp;P=10290&amp;YEAR=2012"/>
    <hyperlink ref="V1421" r:id="rId20221" display="http://football6.myfantasyleague.com/2013/detailed?L=59380&amp;W=17&amp;P=10290&amp;YEAR=2012"/>
    <hyperlink ref="C1422" r:id="rId20222" tooltip="Week 1: at Panthers Sun 10:00 a.m. PT" display="http://football6.myfantasyleague.com/2013/player?L=59380&amp;P=10703"/>
    <hyperlink ref="D1422" r:id="rId20223" display="http://football6.myfantasyleague.com/2013/player?L=59380&amp;P=10703&amp;YEAR=2012"/>
    <hyperlink ref="F1422" r:id="rId20224" display="http://football6.myfantasyleague.com/2013/detailed?L=59380&amp;W=1&amp;P=10703&amp;YEAR=2012"/>
    <hyperlink ref="G1422" r:id="rId20225" display="http://football6.myfantasyleague.com/2013/detailed?L=59380&amp;W=2&amp;P=10703&amp;YEAR=2012"/>
    <hyperlink ref="H1422" r:id="rId20226" display="http://football6.myfantasyleague.com/2013/detailed?L=59380&amp;W=3&amp;P=10703&amp;YEAR=2012"/>
    <hyperlink ref="I1422" r:id="rId20227" display="http://football6.myfantasyleague.com/2013/detailed?L=59380&amp;W=4&amp;P=10703&amp;YEAR=2012"/>
    <hyperlink ref="J1422" r:id="rId20228" display="http://football6.myfantasyleague.com/2013/detailed?L=59380&amp;W=5&amp;P=10703&amp;YEAR=2012"/>
    <hyperlink ref="K1422" r:id="rId20229" display="http://football6.myfantasyleague.com/2013/detailed?L=59380&amp;W=6&amp;P=10703&amp;YEAR=2012"/>
    <hyperlink ref="L1422" r:id="rId20230" display="http://football6.myfantasyleague.com/2013/detailed?L=59380&amp;W=7&amp;P=10703&amp;YEAR=2012"/>
    <hyperlink ref="M1422" r:id="rId20231" display="http://football6.myfantasyleague.com/2013/detailed?L=59380&amp;W=8&amp;P=10703&amp;YEAR=2012"/>
    <hyperlink ref="N1422" r:id="rId20232" display="http://football6.myfantasyleague.com/2013/detailed?L=59380&amp;W=9&amp;P=10703&amp;YEAR=2012"/>
    <hyperlink ref="O1422" r:id="rId20233" display="http://football6.myfantasyleague.com/2013/detailed?L=59380&amp;W=10&amp;P=10703&amp;YEAR=2012"/>
    <hyperlink ref="Q1422" r:id="rId20234" display="http://football6.myfantasyleague.com/2013/detailed?L=59380&amp;W=12&amp;P=10703&amp;YEAR=2012"/>
    <hyperlink ref="R1422" r:id="rId20235" display="http://football6.myfantasyleague.com/2013/detailed?L=59380&amp;W=13&amp;P=10703&amp;YEAR=2012"/>
    <hyperlink ref="S1422" r:id="rId20236" display="http://football6.myfantasyleague.com/2013/detailed?L=59380&amp;W=14&amp;P=10703&amp;YEAR=2012"/>
    <hyperlink ref="T1422" r:id="rId20237" display="http://football6.myfantasyleague.com/2013/detailed?L=59380&amp;W=15&amp;P=10703&amp;YEAR=2012"/>
    <hyperlink ref="U1422" r:id="rId20238" display="http://football6.myfantasyleague.com/2013/detailed?L=59380&amp;W=16&amp;P=10703&amp;YEAR=2012"/>
    <hyperlink ref="V1422" r:id="rId20239" display="http://football6.myfantasyleague.com/2013/detailed?L=59380&amp;W=17&amp;P=10703&amp;YEAR=2012"/>
    <hyperlink ref="W1422" r:id="rId20240" tooltip="Franchise home page" display="http://football6.myfantasyleague.com/2013/options?L=59380&amp;F=0006&amp;O=07"/>
    <hyperlink ref="C1423" r:id="rId20241" tooltip="Week 1: at Bills Sun 10:00 a.m. PT" display="http://football6.myfantasyleague.com/2013/player?L=59380&amp;P=10808"/>
    <hyperlink ref="D1423" r:id="rId20242" display="http://football6.myfantasyleague.com/2013/player?L=59380&amp;P=10808&amp;YEAR=2012"/>
    <hyperlink ref="F1423" r:id="rId20243" display="http://football6.myfantasyleague.com/2013/detailed?L=59380&amp;W=1&amp;P=10808&amp;YEAR=2012"/>
    <hyperlink ref="G1423" r:id="rId20244" display="http://football6.myfantasyleague.com/2013/detailed?L=59380&amp;W=2&amp;P=10808&amp;YEAR=2012"/>
    <hyperlink ref="H1423" r:id="rId20245" display="http://football6.myfantasyleague.com/2013/detailed?L=59380&amp;W=3&amp;P=10808&amp;YEAR=2012"/>
    <hyperlink ref="I1423" r:id="rId20246" display="http://football6.myfantasyleague.com/2013/detailed?L=59380&amp;W=4&amp;P=10808&amp;YEAR=2012"/>
    <hyperlink ref="J1423" r:id="rId20247" display="http://football6.myfantasyleague.com/2013/detailed?L=59380&amp;W=5&amp;P=10808&amp;YEAR=2012"/>
    <hyperlink ref="K1423" r:id="rId20248" display="http://football6.myfantasyleague.com/2013/detailed?L=59380&amp;W=6&amp;P=10808&amp;YEAR=2012"/>
    <hyperlink ref="L1423" r:id="rId20249" display="http://football6.myfantasyleague.com/2013/detailed?L=59380&amp;W=7&amp;P=10808&amp;YEAR=2012"/>
    <hyperlink ref="M1423" r:id="rId20250" display="http://football6.myfantasyleague.com/2013/detailed?L=59380&amp;W=8&amp;P=10808&amp;YEAR=2012"/>
    <hyperlink ref="O1423" r:id="rId20251" display="http://football6.myfantasyleague.com/2013/detailed?L=59380&amp;W=10&amp;P=10808&amp;YEAR=2012"/>
    <hyperlink ref="P1423" r:id="rId20252" display="http://football6.myfantasyleague.com/2013/detailed?L=59380&amp;W=11&amp;P=10808&amp;YEAR=2012"/>
    <hyperlink ref="Q1423" r:id="rId20253" display="http://football6.myfantasyleague.com/2013/detailed?L=59380&amp;W=12&amp;P=10808&amp;YEAR=2012"/>
    <hyperlink ref="R1423" r:id="rId20254" display="http://football6.myfantasyleague.com/2013/detailed?L=59380&amp;W=13&amp;P=10808&amp;YEAR=2012"/>
    <hyperlink ref="S1423" r:id="rId20255" display="http://football6.myfantasyleague.com/2013/detailed?L=59380&amp;W=14&amp;P=10808&amp;YEAR=2012"/>
    <hyperlink ref="T1423" r:id="rId20256" display="http://football6.myfantasyleague.com/2013/detailed?L=59380&amp;W=15&amp;P=10808&amp;YEAR=2012"/>
    <hyperlink ref="U1423" r:id="rId20257" display="http://football6.myfantasyleague.com/2013/detailed?L=59380&amp;W=16&amp;P=10808&amp;YEAR=2012"/>
    <hyperlink ref="V1423" r:id="rId20258" display="http://football6.myfantasyleague.com/2013/detailed?L=59380&amp;W=17&amp;P=10808&amp;YEAR=2012"/>
    <hyperlink ref="C1424" r:id="rId20259" tooltip="Week 1: at Steelers Sun 10:00 a.m. PT" display="http://football6.myfantasyleague.com/2013/player?L=59380&amp;P=8254"/>
    <hyperlink ref="D1424" r:id="rId20260" display="http://football6.myfantasyleague.com/2013/player?L=59380&amp;P=8254&amp;YEAR=2012"/>
    <hyperlink ref="F1424" r:id="rId20261" display="http://football6.myfantasyleague.com/2013/detailed?L=59380&amp;W=1&amp;P=8254&amp;YEAR=2012"/>
    <hyperlink ref="G1424" r:id="rId20262" display="http://football6.myfantasyleague.com/2013/detailed?L=59380&amp;W=2&amp;P=8254&amp;YEAR=2012"/>
    <hyperlink ref="H1424" r:id="rId20263" display="http://football6.myfantasyleague.com/2013/detailed?L=59380&amp;W=3&amp;P=8254&amp;YEAR=2012"/>
    <hyperlink ref="I1424" r:id="rId20264" display="http://football6.myfantasyleague.com/2013/detailed?L=59380&amp;W=4&amp;P=8254&amp;YEAR=2012"/>
    <hyperlink ref="J1424" r:id="rId20265" display="http://football6.myfantasyleague.com/2013/detailed?L=59380&amp;W=5&amp;P=8254&amp;YEAR=2012"/>
    <hyperlink ref="K1424" r:id="rId20266" display="http://football6.myfantasyleague.com/2013/detailed?L=59380&amp;W=6&amp;P=8254&amp;YEAR=2012"/>
    <hyperlink ref="L1424" r:id="rId20267" display="http://football6.myfantasyleague.com/2013/detailed?L=59380&amp;W=7&amp;P=8254&amp;YEAR=2012"/>
    <hyperlink ref="M1424" r:id="rId20268" display="http://football6.myfantasyleague.com/2013/detailed?L=59380&amp;W=8&amp;P=8254&amp;YEAR=2012"/>
    <hyperlink ref="N1424" r:id="rId20269" display="http://football6.myfantasyleague.com/2013/detailed?L=59380&amp;W=9&amp;P=8254&amp;YEAR=2012"/>
    <hyperlink ref="O1424" r:id="rId20270" display="http://football6.myfantasyleague.com/2013/detailed?L=59380&amp;W=10&amp;P=8254&amp;YEAR=2012"/>
    <hyperlink ref="Q1424" r:id="rId20271" display="http://football6.myfantasyleague.com/2013/detailed?L=59380&amp;W=12&amp;P=8254&amp;YEAR=2012"/>
    <hyperlink ref="R1424" r:id="rId20272" display="http://football6.myfantasyleague.com/2013/detailed?L=59380&amp;W=13&amp;P=8254&amp;YEAR=2012"/>
    <hyperlink ref="S1424" r:id="rId20273" display="http://football6.myfantasyleague.com/2013/detailed?L=59380&amp;W=14&amp;P=8254&amp;YEAR=2012"/>
    <hyperlink ref="T1424" r:id="rId20274" display="http://football6.myfantasyleague.com/2013/detailed?L=59380&amp;W=15&amp;P=8254&amp;YEAR=2012"/>
    <hyperlink ref="U1424" r:id="rId20275" display="http://football6.myfantasyleague.com/2013/detailed?L=59380&amp;W=16&amp;P=8254&amp;YEAR=2012"/>
    <hyperlink ref="V1424" r:id="rId20276" display="http://football6.myfantasyleague.com/2013/detailed?L=59380&amp;W=17&amp;P=8254&amp;YEAR=2012"/>
    <hyperlink ref="C1425" r:id="rId20277" tooltip="Week 1: at Panthers Sun 10:00 a.m. PT" display="http://football6.myfantasyleague.com/2013/player?L=59380&amp;P=3887"/>
    <hyperlink ref="D1425" r:id="rId20278" display="http://football6.myfantasyleague.com/2013/player?L=59380&amp;P=3887&amp;YEAR=2012"/>
    <hyperlink ref="F1425" r:id="rId20279" display="http://football6.myfantasyleague.com/2013/detailed?L=59380&amp;W=1&amp;P=3887&amp;YEAR=2012"/>
    <hyperlink ref="G1425" r:id="rId20280" display="http://football6.myfantasyleague.com/2013/detailed?L=59380&amp;W=2&amp;P=3887&amp;YEAR=2012"/>
    <hyperlink ref="H1425" r:id="rId20281" display="http://football6.myfantasyleague.com/2013/detailed?L=59380&amp;W=3&amp;P=3887&amp;YEAR=2012"/>
    <hyperlink ref="I1425" r:id="rId20282" display="http://football6.myfantasyleague.com/2013/detailed?L=59380&amp;W=4&amp;P=3887&amp;YEAR=2012"/>
    <hyperlink ref="J1425" r:id="rId20283" display="http://football6.myfantasyleague.com/2013/detailed?L=59380&amp;W=5&amp;P=3887&amp;YEAR=2012"/>
    <hyperlink ref="K1425" r:id="rId20284" display="http://football6.myfantasyleague.com/2013/detailed?L=59380&amp;W=6&amp;P=3887&amp;YEAR=2012"/>
    <hyperlink ref="L1425" r:id="rId20285" display="http://football6.myfantasyleague.com/2013/detailed?L=59380&amp;W=7&amp;P=3887&amp;YEAR=2012"/>
    <hyperlink ref="M1425" r:id="rId20286" display="http://football6.myfantasyleague.com/2013/detailed?L=59380&amp;W=8&amp;P=3887&amp;YEAR=2012"/>
    <hyperlink ref="N1425" r:id="rId20287" display="http://football6.myfantasyleague.com/2013/detailed?L=59380&amp;W=9&amp;P=3887&amp;YEAR=2012"/>
    <hyperlink ref="O1425" r:id="rId20288" display="http://football6.myfantasyleague.com/2013/detailed?L=59380&amp;W=10&amp;P=3887&amp;YEAR=2012"/>
    <hyperlink ref="Q1425" r:id="rId20289" display="http://football6.myfantasyleague.com/2013/detailed?L=59380&amp;W=12&amp;P=3887&amp;YEAR=2012"/>
    <hyperlink ref="R1425" r:id="rId20290" display="http://football6.myfantasyleague.com/2013/detailed?L=59380&amp;W=13&amp;P=3887&amp;YEAR=2012"/>
    <hyperlink ref="S1425" r:id="rId20291" display="http://football6.myfantasyleague.com/2013/detailed?L=59380&amp;W=14&amp;P=3887&amp;YEAR=2012"/>
    <hyperlink ref="T1425" r:id="rId20292" display="http://football6.myfantasyleague.com/2013/detailed?L=59380&amp;W=15&amp;P=3887&amp;YEAR=2012"/>
    <hyperlink ref="U1425" r:id="rId20293" display="http://football6.myfantasyleague.com/2013/detailed?L=59380&amp;W=16&amp;P=3887&amp;YEAR=2012"/>
    <hyperlink ref="V1425" r:id="rId20294" display="http://football6.myfantasyleague.com/2013/detailed?L=59380&amp;W=17&amp;P=3887&amp;YEAR=2012"/>
    <hyperlink ref="C1426" r:id="rId20295" tooltip="Week 1: vs Dolphins Sun 10:00 a.m. PT" display="http://football6.myfantasyleague.com/2013/player?L=59380&amp;P=10888"/>
    <hyperlink ref="D1426" r:id="rId20296" display="http://football6.myfantasyleague.com/2013/player?L=59380&amp;P=10888&amp;YEAR=2012"/>
    <hyperlink ref="F1426" r:id="rId20297" display="http://football6.myfantasyleague.com/2013/detailed?L=59380&amp;W=1&amp;P=10888&amp;YEAR=2012"/>
    <hyperlink ref="G1426" r:id="rId20298" display="http://football6.myfantasyleague.com/2013/detailed?L=59380&amp;W=2&amp;P=10888&amp;YEAR=2012"/>
    <hyperlink ref="H1426" r:id="rId20299" display="http://football6.myfantasyleague.com/2013/detailed?L=59380&amp;W=3&amp;P=10888&amp;YEAR=2012"/>
    <hyperlink ref="I1426" r:id="rId20300" display="http://football6.myfantasyleague.com/2013/detailed?L=59380&amp;W=4&amp;P=10888&amp;YEAR=2012"/>
    <hyperlink ref="J1426" r:id="rId20301" display="http://football6.myfantasyleague.com/2013/detailed?L=59380&amp;W=5&amp;P=10888&amp;YEAR=2012"/>
    <hyperlink ref="K1426" r:id="rId20302" display="http://football6.myfantasyleague.com/2013/detailed?L=59380&amp;W=6&amp;P=10888&amp;YEAR=2012"/>
    <hyperlink ref="L1426" r:id="rId20303" display="http://football6.myfantasyleague.com/2013/detailed?L=59380&amp;W=7&amp;P=10888&amp;YEAR=2012"/>
    <hyperlink ref="M1426" r:id="rId20304" display="http://football6.myfantasyleague.com/2013/detailed?L=59380&amp;W=8&amp;P=10888&amp;YEAR=2012"/>
    <hyperlink ref="N1426" r:id="rId20305" display="http://football6.myfantasyleague.com/2013/detailed?L=59380&amp;W=9&amp;P=10888&amp;YEAR=2012"/>
    <hyperlink ref="P1426" r:id="rId20306" display="http://football6.myfantasyleague.com/2013/detailed?L=59380&amp;W=11&amp;P=10888&amp;YEAR=2012"/>
    <hyperlink ref="Q1426" r:id="rId20307" display="http://football6.myfantasyleague.com/2013/detailed?L=59380&amp;W=12&amp;P=10888&amp;YEAR=2012"/>
    <hyperlink ref="R1426" r:id="rId20308" display="http://football6.myfantasyleague.com/2013/detailed?L=59380&amp;W=13&amp;P=10888&amp;YEAR=2012"/>
    <hyperlink ref="S1426" r:id="rId20309" display="http://football6.myfantasyleague.com/2013/detailed?L=59380&amp;W=14&amp;P=10888&amp;YEAR=2012"/>
    <hyperlink ref="T1426" r:id="rId20310" display="http://football6.myfantasyleague.com/2013/detailed?L=59380&amp;W=15&amp;P=10888&amp;YEAR=2012"/>
    <hyperlink ref="U1426" r:id="rId20311" display="http://football6.myfantasyleague.com/2013/detailed?L=59380&amp;W=16&amp;P=10888&amp;YEAR=2012"/>
    <hyperlink ref="V1426" r:id="rId20312" display="http://football6.myfantasyleague.com/2013/detailed?L=59380&amp;W=17&amp;P=10888&amp;YEAR=2012"/>
    <hyperlink ref="C1427" r:id="rId20313" tooltip="Week 1: vs Buccaneers Sun 10:00 a.m. PT" display="http://football6.myfantasyleague.com/2013/player?L=59380&amp;P=7396"/>
    <hyperlink ref="D1427" r:id="rId20314" display="http://football6.myfantasyleague.com/2013/player?L=59380&amp;P=7396&amp;YEAR=2012"/>
    <hyperlink ref="H1427" r:id="rId20315" display="http://football6.myfantasyleague.com/2013/detailed?L=59380&amp;W=3&amp;P=7396&amp;YEAR=2012"/>
    <hyperlink ref="C1428" r:id="rId20316" tooltip="Week 1: vs Cardinals Sun 1:25 p.m. PT" display="http://football6.myfantasyleague.com/2013/player?L=59380&amp;P=6581"/>
    <hyperlink ref="D1428" r:id="rId20317" display="http://football6.myfantasyleague.com/2013/player?L=59380&amp;P=6581&amp;YEAR=2012"/>
    <hyperlink ref="F1428" r:id="rId20318" display="http://football6.myfantasyleague.com/2013/detailed?L=59380&amp;W=1&amp;P=6581&amp;YEAR=2012"/>
    <hyperlink ref="G1428" r:id="rId20319" display="http://football6.myfantasyleague.com/2013/detailed?L=59380&amp;W=2&amp;P=6581&amp;YEAR=2012"/>
    <hyperlink ref="H1428" r:id="rId20320" display="http://football6.myfantasyleague.com/2013/detailed?L=59380&amp;W=3&amp;P=6581&amp;YEAR=2012"/>
    <hyperlink ref="I1428" r:id="rId20321" display="http://football6.myfantasyleague.com/2013/detailed?L=59380&amp;W=4&amp;P=6581&amp;YEAR=2012"/>
    <hyperlink ref="J1428" r:id="rId20322" display="http://football6.myfantasyleague.com/2013/detailed?L=59380&amp;W=5&amp;P=6581&amp;YEAR=2012"/>
    <hyperlink ref="K1428" r:id="rId20323" display="http://football6.myfantasyleague.com/2013/detailed?L=59380&amp;W=6&amp;P=6581&amp;YEAR=2012"/>
    <hyperlink ref="L1428" r:id="rId20324" display="http://football6.myfantasyleague.com/2013/detailed?L=59380&amp;W=7&amp;P=6581&amp;YEAR=2012"/>
    <hyperlink ref="O1428" r:id="rId20325" display="http://football6.myfantasyleague.com/2013/detailed?L=59380&amp;W=10&amp;P=6581&amp;YEAR=2012"/>
    <hyperlink ref="Q1428" r:id="rId20326" display="http://football6.myfantasyleague.com/2013/detailed?L=59380&amp;W=12&amp;P=6581&amp;YEAR=2012"/>
    <hyperlink ref="R1428" r:id="rId20327" display="http://football6.myfantasyleague.com/2013/detailed?L=59380&amp;W=13&amp;P=6581&amp;YEAR=2012"/>
    <hyperlink ref="S1428" r:id="rId20328" display="http://football6.myfantasyleague.com/2013/detailed?L=59380&amp;W=14&amp;P=6581&amp;YEAR=2012"/>
    <hyperlink ref="T1428" r:id="rId20329" display="http://football6.myfantasyleague.com/2013/detailed?L=59380&amp;W=15&amp;P=6581&amp;YEAR=2012"/>
    <hyperlink ref="U1428" r:id="rId20330" display="http://football6.myfantasyleague.com/2013/detailed?L=59380&amp;W=16&amp;P=6581&amp;YEAR=2012"/>
    <hyperlink ref="V1428" r:id="rId20331" display="http://football6.myfantasyleague.com/2013/detailed?L=59380&amp;W=17&amp;P=6581&amp;YEAR=2012"/>
    <hyperlink ref="C1429" r:id="rId20332" tooltip="Week 1: vs Giants Sun 5:30 p.m. PT" display="http://football6.myfantasyleague.com/2013/player?L=59380&amp;P=6997"/>
    <hyperlink ref="D1429" r:id="rId20333" display="http://football6.myfantasyleague.com/2013/player?L=59380&amp;P=6997&amp;YEAR=2012"/>
    <hyperlink ref="F1429" r:id="rId20334" display="http://football6.myfantasyleague.com/2013/detailed?L=59380&amp;W=1&amp;P=6997&amp;YEAR=2012"/>
    <hyperlink ref="G1429" r:id="rId20335" display="http://football6.myfantasyleague.com/2013/detailed?L=59380&amp;W=2&amp;P=6997&amp;YEAR=2012"/>
    <hyperlink ref="H1429" r:id="rId20336" display="http://football6.myfantasyleague.com/2013/detailed?L=59380&amp;W=3&amp;P=6997&amp;YEAR=2012"/>
    <hyperlink ref="I1429" r:id="rId20337" display="http://football6.myfantasyleague.com/2013/detailed?L=59380&amp;W=4&amp;P=6997&amp;YEAR=2012"/>
    <hyperlink ref="K1429" r:id="rId20338" display="http://football6.myfantasyleague.com/2013/detailed?L=59380&amp;W=6&amp;P=6997&amp;YEAR=2012"/>
    <hyperlink ref="L1429" r:id="rId20339" display="http://football6.myfantasyleague.com/2013/detailed?L=59380&amp;W=7&amp;P=6997&amp;YEAR=2012"/>
    <hyperlink ref="M1429" r:id="rId20340" display="http://football6.myfantasyleague.com/2013/detailed?L=59380&amp;W=8&amp;P=6997&amp;YEAR=2012"/>
    <hyperlink ref="N1429" r:id="rId20341" display="http://football6.myfantasyleague.com/2013/detailed?L=59380&amp;W=9&amp;P=6997&amp;YEAR=2012"/>
    <hyperlink ref="O1429" r:id="rId20342" display="http://football6.myfantasyleague.com/2013/detailed?L=59380&amp;W=10&amp;P=6997&amp;YEAR=2012"/>
    <hyperlink ref="P1429" r:id="rId20343" display="http://football6.myfantasyleague.com/2013/detailed?L=59380&amp;W=11&amp;P=6997&amp;YEAR=2012"/>
    <hyperlink ref="Q1429" r:id="rId20344" display="http://football6.myfantasyleague.com/2013/detailed?L=59380&amp;W=12&amp;P=6997&amp;YEAR=2012"/>
    <hyperlink ref="R1429" r:id="rId20345" display="http://football6.myfantasyleague.com/2013/detailed?L=59380&amp;W=13&amp;P=6997&amp;YEAR=2012"/>
    <hyperlink ref="S1429" r:id="rId20346" display="http://football6.myfantasyleague.com/2013/detailed?L=59380&amp;W=14&amp;P=6997&amp;YEAR=2012"/>
    <hyperlink ref="T1429" r:id="rId20347" display="http://football6.myfantasyleague.com/2013/detailed?L=59380&amp;W=15&amp;P=6997&amp;YEAR=2012"/>
    <hyperlink ref="U1429" r:id="rId20348" display="http://football6.myfantasyleague.com/2013/detailed?L=59380&amp;W=16&amp;P=6997&amp;YEAR=2012"/>
    <hyperlink ref="V1429" r:id="rId20349" display="http://football6.myfantasyleague.com/2013/detailed?L=59380&amp;W=17&amp;P=6997&amp;YEAR=2012"/>
    <hyperlink ref="W1429" r:id="rId20350" tooltip="Franchise home page" display="http://football6.myfantasyleague.com/2013/options?L=59380&amp;F=0005&amp;O=07"/>
    <hyperlink ref="C1430" r:id="rId20351" tooltip="Week 1: vs Ravens Thu 5:30 p.m. PT" display="http://football6.myfantasyleague.com/2013/player?L=59380&amp;P=10806"/>
    <hyperlink ref="D1430" r:id="rId20352" display="http://football6.myfantasyleague.com/2013/player?L=59380&amp;P=10806&amp;YEAR=2012"/>
    <hyperlink ref="F1430" r:id="rId20353" display="http://football6.myfantasyleague.com/2013/detailed?L=59380&amp;W=1&amp;P=10806&amp;YEAR=2012"/>
    <hyperlink ref="G1430" r:id="rId20354" display="http://football6.myfantasyleague.com/2013/detailed?L=59380&amp;W=2&amp;P=10806&amp;YEAR=2012"/>
    <hyperlink ref="H1430" r:id="rId20355" display="http://football6.myfantasyleague.com/2013/detailed?L=59380&amp;W=3&amp;P=10806&amp;YEAR=2012"/>
    <hyperlink ref="I1430" r:id="rId20356" display="http://football6.myfantasyleague.com/2013/detailed?L=59380&amp;W=4&amp;P=10806&amp;YEAR=2012"/>
    <hyperlink ref="J1430" r:id="rId20357" display="http://football6.myfantasyleague.com/2013/detailed?L=59380&amp;W=5&amp;P=10806&amp;YEAR=2012"/>
    <hyperlink ref="K1430" r:id="rId20358" display="http://football6.myfantasyleague.com/2013/detailed?L=59380&amp;W=6&amp;P=10806&amp;YEAR=2012"/>
    <hyperlink ref="M1430" r:id="rId20359" display="http://football6.myfantasyleague.com/2013/detailed?L=59380&amp;W=8&amp;P=10806&amp;YEAR=2012"/>
    <hyperlink ref="N1430" r:id="rId20360" display="http://football6.myfantasyleague.com/2013/detailed?L=59380&amp;W=9&amp;P=10806&amp;YEAR=2012"/>
    <hyperlink ref="O1430" r:id="rId20361" display="http://football6.myfantasyleague.com/2013/detailed?L=59380&amp;W=10&amp;P=10806&amp;YEAR=2012"/>
    <hyperlink ref="P1430" r:id="rId20362" display="http://football6.myfantasyleague.com/2013/detailed?L=59380&amp;W=11&amp;P=10806&amp;YEAR=2012"/>
    <hyperlink ref="Q1430" r:id="rId20363" display="http://football6.myfantasyleague.com/2013/detailed?L=59380&amp;W=12&amp;P=10806&amp;YEAR=2012"/>
    <hyperlink ref="R1430" r:id="rId20364" display="http://football6.myfantasyleague.com/2013/detailed?L=59380&amp;W=13&amp;P=10806&amp;YEAR=2012"/>
    <hyperlink ref="S1430" r:id="rId20365" display="http://football6.myfantasyleague.com/2013/detailed?L=59380&amp;W=14&amp;P=10806&amp;YEAR=2012"/>
    <hyperlink ref="T1430" r:id="rId20366" display="http://football6.myfantasyleague.com/2013/detailed?L=59380&amp;W=15&amp;P=10806&amp;YEAR=2012"/>
    <hyperlink ref="U1430" r:id="rId20367" display="http://football6.myfantasyleague.com/2013/detailed?L=59380&amp;W=16&amp;P=10806&amp;YEAR=2012"/>
    <hyperlink ref="V1430" r:id="rId20368" display="http://football6.myfantasyleague.com/2013/detailed?L=59380&amp;W=17&amp;P=10806&amp;YEAR=2012"/>
    <hyperlink ref="W1430" r:id="rId20369" tooltip="Franchise home page" display="http://football6.myfantasyleague.com/2013/options?L=59380&amp;F=0004&amp;O=07"/>
    <hyperlink ref="C1431" r:id="rId20370" tooltip="Week 1: vs Texans Mon 7:20 p.m. PT" display="http://football6.myfantasyleague.com/2013/player?L=59380&amp;P=9693"/>
    <hyperlink ref="D1431" r:id="rId20371" display="http://football6.myfantasyleague.com/2013/player?L=59380&amp;P=9693&amp;YEAR=2012"/>
    <hyperlink ref="F1431" r:id="rId20372" display="http://football6.myfantasyleague.com/2013/detailed?L=59380&amp;W=1&amp;P=9693&amp;YEAR=2012"/>
    <hyperlink ref="G1431" r:id="rId20373" display="http://football6.myfantasyleague.com/2013/detailed?L=59380&amp;W=2&amp;P=9693&amp;YEAR=2012"/>
    <hyperlink ref="H1431" r:id="rId20374" display="http://football6.myfantasyleague.com/2013/detailed?L=59380&amp;W=3&amp;P=9693&amp;YEAR=2012"/>
    <hyperlink ref="I1431" r:id="rId20375" display="http://football6.myfantasyleague.com/2013/detailed?L=59380&amp;W=4&amp;P=9693&amp;YEAR=2012"/>
    <hyperlink ref="J1431" r:id="rId20376" display="http://football6.myfantasyleague.com/2013/detailed?L=59380&amp;W=5&amp;P=9693&amp;YEAR=2012"/>
    <hyperlink ref="K1431" r:id="rId20377" display="http://football6.myfantasyleague.com/2013/detailed?L=59380&amp;W=6&amp;P=9693&amp;YEAR=2012"/>
    <hyperlink ref="L1431" r:id="rId20378" display="http://football6.myfantasyleague.com/2013/detailed?L=59380&amp;W=7&amp;P=9693&amp;YEAR=2012"/>
    <hyperlink ref="M1431" r:id="rId20379" display="http://football6.myfantasyleague.com/2013/detailed?L=59380&amp;W=8&amp;P=9693&amp;YEAR=2012"/>
    <hyperlink ref="O1431" r:id="rId20380" display="http://football6.myfantasyleague.com/2013/detailed?L=59380&amp;W=10&amp;P=9693&amp;YEAR=2012"/>
    <hyperlink ref="P1431" r:id="rId20381" display="http://football6.myfantasyleague.com/2013/detailed?L=59380&amp;W=11&amp;P=9693&amp;YEAR=2012"/>
    <hyperlink ref="Q1431" r:id="rId20382" display="http://football6.myfantasyleague.com/2013/detailed?L=59380&amp;W=12&amp;P=9693&amp;YEAR=2012"/>
    <hyperlink ref="R1431" r:id="rId20383" display="http://football6.myfantasyleague.com/2013/detailed?L=59380&amp;W=13&amp;P=9693&amp;YEAR=2012"/>
    <hyperlink ref="S1431" r:id="rId20384" display="http://football6.myfantasyleague.com/2013/detailed?L=59380&amp;W=14&amp;P=9693&amp;YEAR=2012"/>
    <hyperlink ref="T1431" r:id="rId20385" display="http://football6.myfantasyleague.com/2013/detailed?L=59380&amp;W=15&amp;P=9693&amp;YEAR=2012"/>
    <hyperlink ref="U1431" r:id="rId20386" display="http://football6.myfantasyleague.com/2013/detailed?L=59380&amp;W=16&amp;P=9693&amp;YEAR=2012"/>
    <hyperlink ref="V1431" r:id="rId20387" display="http://football6.myfantasyleague.com/2013/detailed?L=59380&amp;W=17&amp;P=9693&amp;YEAR=2012"/>
    <hyperlink ref="W1431" r:id="rId20388" tooltip="Franchise home page" display="http://football6.myfantasyleague.com/2013/options?L=59380&amp;F=0001&amp;O=07"/>
    <hyperlink ref="C1432" r:id="rId20389" tooltip="Week 1: vs Titans Sun 10:00 a.m. PT" display="http://football6.myfantasyleague.com/2013/player?L=59380&amp;P=8689"/>
    <hyperlink ref="D1432" r:id="rId20390" display="http://football6.myfantasyleague.com/2013/player?L=59380&amp;P=8689&amp;YEAR=2012"/>
    <hyperlink ref="F1432" r:id="rId20391" display="http://football6.myfantasyleague.com/2013/detailed?L=59380&amp;W=1&amp;P=8689&amp;YEAR=2012"/>
    <hyperlink ref="G1432" r:id="rId20392" display="http://football6.myfantasyleague.com/2013/detailed?L=59380&amp;W=2&amp;P=8689&amp;YEAR=2012"/>
    <hyperlink ref="H1432" r:id="rId20393" display="http://football6.myfantasyleague.com/2013/detailed?L=59380&amp;W=3&amp;P=8689&amp;YEAR=2012"/>
    <hyperlink ref="J1432" r:id="rId20394" display="http://football6.myfantasyleague.com/2013/detailed?L=59380&amp;W=5&amp;P=8689&amp;YEAR=2012"/>
    <hyperlink ref="L1432" r:id="rId20395" display="http://football6.myfantasyleague.com/2013/detailed?L=59380&amp;W=7&amp;P=8689&amp;YEAR=2012"/>
    <hyperlink ref="M1432" r:id="rId20396" display="http://football6.myfantasyleague.com/2013/detailed?L=59380&amp;W=8&amp;P=8689&amp;YEAR=2012"/>
    <hyperlink ref="N1432" r:id="rId20397" display="http://football6.myfantasyleague.com/2013/detailed?L=59380&amp;W=9&amp;P=8689&amp;YEAR=2012"/>
    <hyperlink ref="O1432" r:id="rId20398" display="http://football6.myfantasyleague.com/2013/detailed?L=59380&amp;W=10&amp;P=8689&amp;YEAR=2012"/>
    <hyperlink ref="P1432" r:id="rId20399" display="http://football6.myfantasyleague.com/2013/detailed?L=59380&amp;W=11&amp;P=8689&amp;YEAR=2012"/>
    <hyperlink ref="Q1432" r:id="rId20400" display="http://football6.myfantasyleague.com/2013/detailed?L=59380&amp;W=12&amp;P=8689&amp;YEAR=2012"/>
    <hyperlink ref="T1432" r:id="rId20401" display="http://football6.myfantasyleague.com/2013/detailed?L=59380&amp;W=15&amp;P=8689&amp;YEAR=2012"/>
    <hyperlink ref="U1432" r:id="rId20402" display="http://football6.myfantasyleague.com/2013/detailed?L=59380&amp;W=16&amp;P=8689&amp;YEAR=2012"/>
    <hyperlink ref="V1432" r:id="rId20403" display="http://football6.myfantasyleague.com/2013/detailed?L=59380&amp;W=17&amp;P=8689&amp;YEAR=2012"/>
    <hyperlink ref="C1433" r:id="rId20404" tooltip="Week 1: vs Titans Sun 10:00 a.m. PT" display="http://football6.myfantasyleague.com/2013/player?L=59380&amp;P=9940"/>
    <hyperlink ref="D1433" r:id="rId20405" display="http://football6.myfantasyleague.com/2013/player?L=59380&amp;P=9940&amp;YEAR=2012"/>
    <hyperlink ref="F1433" r:id="rId20406" display="http://football6.myfantasyleague.com/2013/detailed?L=59380&amp;W=1&amp;P=9940&amp;YEAR=2012"/>
    <hyperlink ref="G1433" r:id="rId20407" display="http://football6.myfantasyleague.com/2013/detailed?L=59380&amp;W=2&amp;P=9940&amp;YEAR=2012"/>
    <hyperlink ref="H1433" r:id="rId20408" display="http://football6.myfantasyleague.com/2013/detailed?L=59380&amp;W=3&amp;P=9940&amp;YEAR=2012"/>
    <hyperlink ref="J1433" r:id="rId20409" display="http://football6.myfantasyleague.com/2013/detailed?L=59380&amp;W=5&amp;P=9940&amp;YEAR=2012"/>
    <hyperlink ref="K1433" r:id="rId20410" display="http://football6.myfantasyleague.com/2013/detailed?L=59380&amp;W=6&amp;P=9940&amp;YEAR=2012"/>
    <hyperlink ref="L1433" r:id="rId20411" display="http://football6.myfantasyleague.com/2013/detailed?L=59380&amp;W=7&amp;P=9940&amp;YEAR=2012"/>
    <hyperlink ref="M1433" r:id="rId20412" display="http://football6.myfantasyleague.com/2013/detailed?L=59380&amp;W=8&amp;P=9940&amp;YEAR=2012"/>
    <hyperlink ref="N1433" r:id="rId20413" display="http://football6.myfantasyleague.com/2013/detailed?L=59380&amp;W=9&amp;P=9940&amp;YEAR=2012"/>
    <hyperlink ref="O1433" r:id="rId20414" display="http://football6.myfantasyleague.com/2013/detailed?L=59380&amp;W=10&amp;P=9940&amp;YEAR=2012"/>
    <hyperlink ref="P1433" r:id="rId20415" display="http://football6.myfantasyleague.com/2013/detailed?L=59380&amp;W=11&amp;P=9940&amp;YEAR=2012"/>
    <hyperlink ref="Q1433" r:id="rId20416" display="http://football6.myfantasyleague.com/2013/detailed?L=59380&amp;W=12&amp;P=9940&amp;YEAR=2012"/>
    <hyperlink ref="R1433" r:id="rId20417" display="http://football6.myfantasyleague.com/2013/detailed?L=59380&amp;W=13&amp;P=9940&amp;YEAR=2012"/>
    <hyperlink ref="C1434" r:id="rId20418" tooltip="Week 1: at Colts Sun 10:00 a.m. PT" display="http://football6.myfantasyleague.com/2013/player?L=59380&amp;P=3294"/>
    <hyperlink ref="D1434" r:id="rId20419" display="http://football6.myfantasyleague.com/2013/player?L=59380&amp;P=3294&amp;YEAR=2012"/>
    <hyperlink ref="F1434" r:id="rId20420" display="http://football6.myfantasyleague.com/2013/detailed?L=59380&amp;W=1&amp;P=3294&amp;YEAR=2012"/>
    <hyperlink ref="G1434" r:id="rId20421" display="http://football6.myfantasyleague.com/2013/detailed?L=59380&amp;W=2&amp;P=3294&amp;YEAR=2012"/>
    <hyperlink ref="H1434" r:id="rId20422" display="http://football6.myfantasyleague.com/2013/detailed?L=59380&amp;W=3&amp;P=3294&amp;YEAR=2012"/>
    <hyperlink ref="I1434" r:id="rId20423" display="http://football6.myfantasyleague.com/2013/detailed?L=59380&amp;W=4&amp;P=3294&amp;YEAR=2012"/>
    <hyperlink ref="J1434" r:id="rId20424" display="http://football6.myfantasyleague.com/2013/detailed?L=59380&amp;W=5&amp;P=3294&amp;YEAR=2012"/>
    <hyperlink ref="K1434" r:id="rId20425" display="http://football6.myfantasyleague.com/2013/detailed?L=59380&amp;W=6&amp;P=3294&amp;YEAR=2012"/>
    <hyperlink ref="L1434" r:id="rId20426" display="http://football6.myfantasyleague.com/2013/detailed?L=59380&amp;W=7&amp;P=3294&amp;YEAR=2012"/>
    <hyperlink ref="C1435" r:id="rId20427" tooltip="Week 1: vs Ravens Thu 5:30 p.m. PT" display="http://football6.myfantasyleague.com/2013/player?L=59380&amp;P=9330"/>
    <hyperlink ref="D1435" r:id="rId20428" display="http://football6.myfantasyleague.com/2013/player?L=59380&amp;P=9330&amp;YEAR=2012"/>
    <hyperlink ref="F1435" r:id="rId20429" display="http://football6.myfantasyleague.com/2013/detailed?L=59380&amp;W=1&amp;P=9330&amp;YEAR=2012"/>
    <hyperlink ref="G1435" r:id="rId20430" display="http://football6.myfantasyleague.com/2013/detailed?L=59380&amp;W=2&amp;P=9330&amp;YEAR=2012"/>
    <hyperlink ref="H1435" r:id="rId20431" display="http://football6.myfantasyleague.com/2013/detailed?L=59380&amp;W=3&amp;P=9330&amp;YEAR=2012"/>
    <hyperlink ref="I1435" r:id="rId20432" display="http://football6.myfantasyleague.com/2013/detailed?L=59380&amp;W=4&amp;P=9330&amp;YEAR=2012"/>
    <hyperlink ref="J1435" r:id="rId20433" display="http://football6.myfantasyleague.com/2013/detailed?L=59380&amp;W=5&amp;P=9330&amp;YEAR=2012"/>
    <hyperlink ref="K1435" r:id="rId20434" display="http://football6.myfantasyleague.com/2013/detailed?L=59380&amp;W=6&amp;P=9330&amp;YEAR=2012"/>
    <hyperlink ref="M1435" r:id="rId20435" display="http://football6.myfantasyleague.com/2013/detailed?L=59380&amp;W=8&amp;P=9330&amp;YEAR=2012"/>
    <hyperlink ref="N1435" r:id="rId20436" display="http://football6.myfantasyleague.com/2013/detailed?L=59380&amp;W=9&amp;P=9330&amp;YEAR=2012"/>
    <hyperlink ref="O1435" r:id="rId20437" display="http://football6.myfantasyleague.com/2013/detailed?L=59380&amp;W=10&amp;P=9330&amp;YEAR=2012"/>
    <hyperlink ref="P1435" r:id="rId20438" display="http://football6.myfantasyleague.com/2013/detailed?L=59380&amp;W=11&amp;P=9330&amp;YEAR=2012"/>
    <hyperlink ref="Q1435" r:id="rId20439" display="http://football6.myfantasyleague.com/2013/detailed?L=59380&amp;W=12&amp;P=9330&amp;YEAR=2012"/>
    <hyperlink ref="R1435" r:id="rId20440" display="http://football6.myfantasyleague.com/2013/detailed?L=59380&amp;W=13&amp;P=9330&amp;YEAR=2012"/>
    <hyperlink ref="T1435" r:id="rId20441" display="http://football6.myfantasyleague.com/2013/detailed?L=59380&amp;W=15&amp;P=9330&amp;YEAR=2012"/>
    <hyperlink ref="U1435" r:id="rId20442" display="http://football6.myfantasyleague.com/2013/detailed?L=59380&amp;W=16&amp;P=9330&amp;YEAR=2012"/>
    <hyperlink ref="V1435" r:id="rId20443" display="http://football6.myfantasyleague.com/2013/detailed?L=59380&amp;W=17&amp;P=9330&amp;YEAR=2012"/>
    <hyperlink ref="W1435" r:id="rId20444" tooltip="Franchise home page" display="http://football6.myfantasyleague.com/2013/options?L=59380&amp;F=0003&amp;O=07"/>
    <hyperlink ref="C1436" r:id="rId20445" tooltip="Week 1: vs Bengals Sun 10:00 a.m. PT" display="http://football6.myfantasyleague.com/2013/player?L=59380&amp;P=9837"/>
    <hyperlink ref="D1436" r:id="rId20446" display="http://football6.myfantasyleague.com/2013/player?L=59380&amp;P=9837&amp;YEAR=2012"/>
    <hyperlink ref="F1436" r:id="rId20447" display="http://football6.myfantasyleague.com/2013/detailed?L=59380&amp;W=1&amp;P=9837&amp;YEAR=2012"/>
    <hyperlink ref="G1436" r:id="rId20448" display="http://football6.myfantasyleague.com/2013/detailed?L=59380&amp;W=2&amp;P=9837&amp;YEAR=2012"/>
    <hyperlink ref="H1436" r:id="rId20449" display="http://football6.myfantasyleague.com/2013/detailed?L=59380&amp;W=3&amp;P=9837&amp;YEAR=2012"/>
    <hyperlink ref="I1436" r:id="rId20450" display="http://football6.myfantasyleague.com/2013/detailed?L=59380&amp;W=4&amp;P=9837&amp;YEAR=2012"/>
    <hyperlink ref="J1436" r:id="rId20451" display="http://football6.myfantasyleague.com/2013/detailed?L=59380&amp;W=5&amp;P=9837&amp;YEAR=2012"/>
    <hyperlink ref="L1436" r:id="rId20452" display="http://football6.myfantasyleague.com/2013/detailed?L=59380&amp;W=7&amp;P=9837&amp;YEAR=2012"/>
    <hyperlink ref="M1436" r:id="rId20453" display="http://football6.myfantasyleague.com/2013/detailed?L=59380&amp;W=8&amp;P=9837&amp;YEAR=2012"/>
    <hyperlink ref="N1436" r:id="rId20454" display="http://football6.myfantasyleague.com/2013/detailed?L=59380&amp;W=9&amp;P=9837&amp;YEAR=2012"/>
    <hyperlink ref="O1436" r:id="rId20455" display="http://football6.myfantasyleague.com/2013/detailed?L=59380&amp;W=10&amp;P=9837&amp;YEAR=2012"/>
    <hyperlink ref="P1436" r:id="rId20456" display="http://football6.myfantasyleague.com/2013/detailed?L=59380&amp;W=11&amp;P=9837&amp;YEAR=2012"/>
    <hyperlink ref="Q1436" r:id="rId20457" display="http://football6.myfantasyleague.com/2013/detailed?L=59380&amp;W=12&amp;P=9837&amp;YEAR=2012"/>
    <hyperlink ref="R1436" r:id="rId20458" display="http://football6.myfantasyleague.com/2013/detailed?L=59380&amp;W=13&amp;P=9837&amp;YEAR=2012"/>
    <hyperlink ref="S1436" r:id="rId20459" display="http://football6.myfantasyleague.com/2013/detailed?L=59380&amp;W=14&amp;P=9837&amp;YEAR=2012"/>
    <hyperlink ref="T1436" r:id="rId20460" display="http://football6.myfantasyleague.com/2013/detailed?L=59380&amp;W=15&amp;P=9837&amp;YEAR=2012"/>
    <hyperlink ref="U1436" r:id="rId20461" display="http://football6.myfantasyleague.com/2013/detailed?L=59380&amp;W=16&amp;P=9837&amp;YEAR=2012"/>
    <hyperlink ref="V1436" r:id="rId20462" display="http://football6.myfantasyleague.com/2013/detailed?L=59380&amp;W=17&amp;P=9837&amp;YEAR=2012"/>
    <hyperlink ref="C1437" r:id="rId20463" tooltip="Week 1: vs Titans Sun 10:00 a.m. PT" display="http://football6.myfantasyleague.com/2013/player?L=59380&amp;P=9867"/>
    <hyperlink ref="D1437" r:id="rId20464" display="http://football6.myfantasyleague.com/2013/player?L=59380&amp;P=9867&amp;YEAR=2012"/>
    <hyperlink ref="F1437" r:id="rId20465" display="http://football6.myfantasyleague.com/2013/detailed?L=59380&amp;W=1&amp;P=9867&amp;YEAR=2012"/>
    <hyperlink ref="G1437" r:id="rId20466" display="http://football6.myfantasyleague.com/2013/detailed?L=59380&amp;W=2&amp;P=9867&amp;YEAR=2012"/>
    <hyperlink ref="H1437" r:id="rId20467" display="http://football6.myfantasyleague.com/2013/detailed?L=59380&amp;W=3&amp;P=9867&amp;YEAR=2012"/>
    <hyperlink ref="J1437" r:id="rId20468" display="http://football6.myfantasyleague.com/2013/detailed?L=59380&amp;W=5&amp;P=9867&amp;YEAR=2012"/>
    <hyperlink ref="K1437" r:id="rId20469" display="http://football6.myfantasyleague.com/2013/detailed?L=59380&amp;W=6&amp;P=9867&amp;YEAR=2012"/>
    <hyperlink ref="L1437" r:id="rId20470" display="http://football6.myfantasyleague.com/2013/detailed?L=59380&amp;W=7&amp;P=9867&amp;YEAR=2012"/>
    <hyperlink ref="M1437" r:id="rId20471" display="http://football6.myfantasyleague.com/2013/detailed?L=59380&amp;W=8&amp;P=9867&amp;YEAR=2012"/>
    <hyperlink ref="N1437" r:id="rId20472" display="http://football6.myfantasyleague.com/2013/detailed?L=59380&amp;W=9&amp;P=9867&amp;YEAR=2012"/>
    <hyperlink ref="O1437" r:id="rId20473" display="http://football6.myfantasyleague.com/2013/detailed?L=59380&amp;W=10&amp;P=9867&amp;YEAR=2012"/>
    <hyperlink ref="P1437" r:id="rId20474" display="http://football6.myfantasyleague.com/2013/detailed?L=59380&amp;W=11&amp;P=9867&amp;YEAR=2012"/>
    <hyperlink ref="Q1437" r:id="rId20475" display="http://football6.myfantasyleague.com/2013/detailed?L=59380&amp;W=12&amp;P=9867&amp;YEAR=2012"/>
    <hyperlink ref="R1437" r:id="rId20476" display="http://football6.myfantasyleague.com/2013/detailed?L=59380&amp;W=13&amp;P=9867&amp;YEAR=2012"/>
    <hyperlink ref="S1437" r:id="rId20477" display="http://football6.myfantasyleague.com/2013/detailed?L=59380&amp;W=14&amp;P=9867&amp;YEAR=2012"/>
    <hyperlink ref="T1437" r:id="rId20478" display="http://football6.myfantasyleague.com/2013/detailed?L=59380&amp;W=15&amp;P=9867&amp;YEAR=2012"/>
    <hyperlink ref="U1437" r:id="rId20479" display="http://football6.myfantasyleague.com/2013/detailed?L=59380&amp;W=16&amp;P=9867&amp;YEAR=2012"/>
    <hyperlink ref="V1437" r:id="rId20480" display="http://football6.myfantasyleague.com/2013/detailed?L=59380&amp;W=17&amp;P=9867&amp;YEAR=2012"/>
    <hyperlink ref="C1438" r:id="rId20481" tooltip="Week 1: at 49ers Sun 1:25 p.m. PT" display="http://football6.myfantasyleague.com/2013/player?L=59380&amp;P=10759"/>
    <hyperlink ref="D1438" r:id="rId20482" display="http://football6.myfantasyleague.com/2013/player?L=59380&amp;P=10759&amp;YEAR=2012"/>
    <hyperlink ref="F1438" r:id="rId20483" display="http://football6.myfantasyleague.com/2013/detailed?L=59380&amp;W=1&amp;P=10759&amp;YEAR=2012"/>
    <hyperlink ref="G1438" r:id="rId20484" display="http://football6.myfantasyleague.com/2013/detailed?L=59380&amp;W=2&amp;P=10759&amp;YEAR=2012"/>
    <hyperlink ref="H1438" r:id="rId20485" display="http://football6.myfantasyleague.com/2013/detailed?L=59380&amp;W=3&amp;P=10759&amp;YEAR=2012"/>
    <hyperlink ref="I1438" r:id="rId20486" display="http://football6.myfantasyleague.com/2013/detailed?L=59380&amp;W=4&amp;P=10759&amp;YEAR=2012"/>
    <hyperlink ref="J1438" r:id="rId20487" display="http://football6.myfantasyleague.com/2013/detailed?L=59380&amp;W=5&amp;P=10759&amp;YEAR=2012"/>
    <hyperlink ref="K1438" r:id="rId20488" display="http://football6.myfantasyleague.com/2013/detailed?L=59380&amp;W=6&amp;P=10759&amp;YEAR=2012"/>
    <hyperlink ref="L1438" r:id="rId20489" display="http://football6.myfantasyleague.com/2013/detailed?L=59380&amp;W=7&amp;P=10759&amp;YEAR=2012"/>
    <hyperlink ref="M1438" r:id="rId20490" display="http://football6.myfantasyleague.com/2013/detailed?L=59380&amp;W=8&amp;P=10759&amp;YEAR=2012"/>
    <hyperlink ref="P1438" r:id="rId20491" display="http://football6.myfantasyleague.com/2013/detailed?L=59380&amp;W=11&amp;P=10759&amp;YEAR=2012"/>
    <hyperlink ref="Q1438" r:id="rId20492" display="http://football6.myfantasyleague.com/2013/detailed?L=59380&amp;W=12&amp;P=10759&amp;YEAR=2012"/>
    <hyperlink ref="R1438" r:id="rId20493" display="http://football6.myfantasyleague.com/2013/detailed?L=59380&amp;W=13&amp;P=10759&amp;YEAR=2012"/>
    <hyperlink ref="S1438" r:id="rId20494" display="http://football6.myfantasyleague.com/2013/detailed?L=59380&amp;W=14&amp;P=10759&amp;YEAR=2012"/>
    <hyperlink ref="T1438" r:id="rId20495" display="http://football6.myfantasyleague.com/2013/detailed?L=59380&amp;W=15&amp;P=10759&amp;YEAR=2012"/>
    <hyperlink ref="V1438" r:id="rId20496" display="http://football6.myfantasyleague.com/2013/detailed?L=59380&amp;W=17&amp;P=10759&amp;YEAR=2012"/>
    <hyperlink ref="C1439" r:id="rId20497" tooltip="Week 1: vs Packers Sun 1:25 p.m. PT" display="http://football6.myfantasyleague.com/2013/player?L=59380&amp;P=8729"/>
    <hyperlink ref="D1439" r:id="rId20498" display="http://football6.myfantasyleague.com/2013/player?L=59380&amp;P=8729&amp;YEAR=2012"/>
    <hyperlink ref="F1439" r:id="rId20499" display="http://football6.myfantasyleague.com/2013/detailed?L=59380&amp;W=1&amp;P=8729&amp;YEAR=2012"/>
    <hyperlink ref="G1439" r:id="rId20500" display="http://football6.myfantasyleague.com/2013/detailed?L=59380&amp;W=2&amp;P=8729&amp;YEAR=2012"/>
    <hyperlink ref="H1439" r:id="rId20501" display="http://football6.myfantasyleague.com/2013/detailed?L=59380&amp;W=3&amp;P=8729&amp;YEAR=2012"/>
    <hyperlink ref="I1439" r:id="rId20502" display="http://football6.myfantasyleague.com/2013/detailed?L=59380&amp;W=4&amp;P=8729&amp;YEAR=2012"/>
    <hyperlink ref="K1439" r:id="rId20503" display="http://football6.myfantasyleague.com/2013/detailed?L=59380&amp;W=6&amp;P=8729&amp;YEAR=2012"/>
    <hyperlink ref="L1439" r:id="rId20504" display="http://football6.myfantasyleague.com/2013/detailed?L=59380&amp;W=7&amp;P=8729&amp;YEAR=2012"/>
    <hyperlink ref="M1439" r:id="rId20505" display="http://football6.myfantasyleague.com/2013/detailed?L=59380&amp;W=8&amp;P=8729&amp;YEAR=2012"/>
    <hyperlink ref="N1439" r:id="rId20506" display="http://football6.myfantasyleague.com/2013/detailed?L=59380&amp;W=9&amp;P=8729&amp;YEAR=2012"/>
    <hyperlink ref="O1439" r:id="rId20507" display="http://football6.myfantasyleague.com/2013/detailed?L=59380&amp;W=10&amp;P=8729&amp;YEAR=2012"/>
    <hyperlink ref="P1439" r:id="rId20508" display="http://football6.myfantasyleague.com/2013/detailed?L=59380&amp;W=11&amp;P=8729&amp;YEAR=2012"/>
    <hyperlink ref="C1440" r:id="rId20509" tooltip="Week 1: at Lions Sun 10:00 a.m. PT" display="http://football6.myfantasyleague.com/2013/player?L=59380&amp;P=10734"/>
    <hyperlink ref="D1440" r:id="rId20510" display="http://football6.myfantasyleague.com/2013/player?L=59380&amp;P=10734&amp;YEAR=2012"/>
    <hyperlink ref="O1440" r:id="rId20511" display="http://football6.myfantasyleague.com/2013/detailed?L=59380&amp;W=10&amp;P=10734&amp;YEAR=2012"/>
    <hyperlink ref="Q1440" r:id="rId20512" display="http://football6.myfantasyleague.com/2013/detailed?L=59380&amp;W=12&amp;P=10734&amp;YEAR=2012"/>
    <hyperlink ref="R1440" r:id="rId20513" display="http://football6.myfantasyleague.com/2013/detailed?L=59380&amp;W=13&amp;P=10734&amp;YEAR=2012"/>
    <hyperlink ref="S1440" r:id="rId20514" display="http://football6.myfantasyleague.com/2013/detailed?L=59380&amp;W=14&amp;P=10734&amp;YEAR=2012"/>
    <hyperlink ref="T1440" r:id="rId20515" display="http://football6.myfantasyleague.com/2013/detailed?L=59380&amp;W=15&amp;P=10734&amp;YEAR=2012"/>
    <hyperlink ref="U1440" r:id="rId20516" display="http://football6.myfantasyleague.com/2013/detailed?L=59380&amp;W=16&amp;P=10734&amp;YEAR=2012"/>
    <hyperlink ref="V1440" r:id="rId20517" display="http://football6.myfantasyleague.com/2013/detailed?L=59380&amp;W=17&amp;P=10734&amp;YEAR=2012"/>
    <hyperlink ref="C1441" r:id="rId20518" tooltip="Week 1: at Panthers Sun 10:00 a.m. PT" display="http://football6.myfantasyleague.com/2013/player?L=59380&amp;P=10350"/>
    <hyperlink ref="D1441" r:id="rId20519" display="http://football6.myfantasyleague.com/2013/player?L=59380&amp;P=10350&amp;YEAR=2012"/>
    <hyperlink ref="F1441" r:id="rId20520" display="http://football6.myfantasyleague.com/2013/detailed?L=59380&amp;W=1&amp;P=10350&amp;YEAR=2012"/>
    <hyperlink ref="G1441" r:id="rId20521" display="http://football6.myfantasyleague.com/2013/detailed?L=59380&amp;W=2&amp;P=10350&amp;YEAR=2012"/>
    <hyperlink ref="H1441" r:id="rId20522" display="http://football6.myfantasyleague.com/2013/detailed?L=59380&amp;W=3&amp;P=10350&amp;YEAR=2012"/>
    <hyperlink ref="I1441" r:id="rId20523" display="http://football6.myfantasyleague.com/2013/detailed?L=59380&amp;W=4&amp;P=10350&amp;YEAR=2012"/>
    <hyperlink ref="J1441" r:id="rId20524" display="http://football6.myfantasyleague.com/2013/detailed?L=59380&amp;W=5&amp;P=10350&amp;YEAR=2012"/>
    <hyperlink ref="K1441" r:id="rId20525" display="http://football6.myfantasyleague.com/2013/detailed?L=59380&amp;W=6&amp;P=10350&amp;YEAR=2012"/>
    <hyperlink ref="L1441" r:id="rId20526" display="http://football6.myfantasyleague.com/2013/detailed?L=59380&amp;W=7&amp;P=10350&amp;YEAR=2012"/>
    <hyperlink ref="M1441" r:id="rId20527" display="http://football6.myfantasyleague.com/2013/detailed?L=59380&amp;W=8&amp;P=10350&amp;YEAR=2012"/>
    <hyperlink ref="N1441" r:id="rId20528" display="http://football6.myfantasyleague.com/2013/detailed?L=59380&amp;W=9&amp;P=10350&amp;YEAR=2012"/>
    <hyperlink ref="Q1441" r:id="rId20529" display="http://football6.myfantasyleague.com/2013/detailed?L=59380&amp;W=12&amp;P=10350&amp;YEAR=2012"/>
    <hyperlink ref="R1441" r:id="rId20530" display="http://football6.myfantasyleague.com/2013/detailed?L=59380&amp;W=13&amp;P=10350&amp;YEAR=2012"/>
    <hyperlink ref="S1441" r:id="rId20531" display="http://football6.myfantasyleague.com/2013/detailed?L=59380&amp;W=14&amp;P=10350&amp;YEAR=2012"/>
    <hyperlink ref="T1441" r:id="rId20532" display="http://football6.myfantasyleague.com/2013/detailed?L=59380&amp;W=15&amp;P=10350&amp;YEAR=2012"/>
    <hyperlink ref="U1441" r:id="rId20533" display="http://football6.myfantasyleague.com/2013/detailed?L=59380&amp;W=16&amp;P=10350&amp;YEAR=2012"/>
    <hyperlink ref="V1441" r:id="rId20534" display="http://football6.myfantasyleague.com/2013/detailed?L=59380&amp;W=17&amp;P=10350&amp;YEAR=2012"/>
    <hyperlink ref="C1442" r:id="rId20535" tooltip="Week 1: at Steelers Sun 10:00 a.m. PT" display="http://football6.myfantasyleague.com/2013/player?L=59380&amp;P=10720"/>
    <hyperlink ref="D1442" r:id="rId20536" display="http://football6.myfantasyleague.com/2013/player?L=59380&amp;P=10720&amp;YEAR=2012"/>
    <hyperlink ref="F1442" r:id="rId20537" display="http://football6.myfantasyleague.com/2013/detailed?L=59380&amp;W=1&amp;P=10720&amp;YEAR=2012"/>
    <hyperlink ref="G1442" r:id="rId20538" display="http://football6.myfantasyleague.com/2013/detailed?L=59380&amp;W=2&amp;P=10720&amp;YEAR=2012"/>
    <hyperlink ref="H1442" r:id="rId20539" display="http://football6.myfantasyleague.com/2013/detailed?L=59380&amp;W=3&amp;P=10720&amp;YEAR=2012"/>
    <hyperlink ref="I1442" r:id="rId20540" display="http://football6.myfantasyleague.com/2013/detailed?L=59380&amp;W=4&amp;P=10720&amp;YEAR=2012"/>
    <hyperlink ref="J1442" r:id="rId20541" display="http://football6.myfantasyleague.com/2013/detailed?L=59380&amp;W=5&amp;P=10720&amp;YEAR=2012"/>
    <hyperlink ref="K1442" r:id="rId20542" display="http://football6.myfantasyleague.com/2013/detailed?L=59380&amp;W=6&amp;P=10720&amp;YEAR=2012"/>
    <hyperlink ref="L1442" r:id="rId20543" display="http://football6.myfantasyleague.com/2013/detailed?L=59380&amp;W=7&amp;P=10720&amp;YEAR=2012"/>
    <hyperlink ref="M1442" r:id="rId20544" display="http://football6.myfantasyleague.com/2013/detailed?L=59380&amp;W=8&amp;P=10720&amp;YEAR=2012"/>
    <hyperlink ref="N1442" r:id="rId20545" display="http://football6.myfantasyleague.com/2013/detailed?L=59380&amp;W=9&amp;P=10720&amp;YEAR=2012"/>
    <hyperlink ref="O1442" r:id="rId20546" display="http://football6.myfantasyleague.com/2013/detailed?L=59380&amp;W=10&amp;P=10720&amp;YEAR=2012"/>
    <hyperlink ref="Q1442" r:id="rId20547" display="http://football6.myfantasyleague.com/2013/detailed?L=59380&amp;W=12&amp;P=10720&amp;YEAR=2012"/>
    <hyperlink ref="R1442" r:id="rId20548" display="http://football6.myfantasyleague.com/2013/detailed?L=59380&amp;W=13&amp;P=10720&amp;YEAR=2012"/>
    <hyperlink ref="S1442" r:id="rId20549" display="http://football6.myfantasyleague.com/2013/detailed?L=59380&amp;W=14&amp;P=10720&amp;YEAR=2012"/>
    <hyperlink ref="T1442" r:id="rId20550" display="http://football6.myfantasyleague.com/2013/detailed?L=59380&amp;W=15&amp;P=10720&amp;YEAR=2012"/>
    <hyperlink ref="V1442" r:id="rId20551" display="http://football6.myfantasyleague.com/2013/detailed?L=59380&amp;W=17&amp;P=10720&amp;YEAR=2012"/>
    <hyperlink ref="W1442" r:id="rId20552" tooltip="Franchise home page" display="http://football6.myfantasyleague.com/2013/options?L=59380&amp;F=0009&amp;O=07"/>
    <hyperlink ref="C1443" r:id="rId20553" tooltip="Week 1: vs Bengals Sun 10:00 a.m. PT" display="http://football6.myfantasyleague.com/2013/player?L=59380&amp;P=9915"/>
    <hyperlink ref="D1443" r:id="rId20554" display="http://football6.myfantasyleague.com/2013/player?L=59380&amp;P=9915&amp;YEAR=2012"/>
    <hyperlink ref="F1443" r:id="rId20555" display="http://football6.myfantasyleague.com/2013/detailed?L=59380&amp;W=1&amp;P=9915&amp;YEAR=2012"/>
    <hyperlink ref="G1443" r:id="rId20556" display="http://football6.myfantasyleague.com/2013/detailed?L=59380&amp;W=2&amp;P=9915&amp;YEAR=2012"/>
    <hyperlink ref="H1443" r:id="rId20557" display="http://football6.myfantasyleague.com/2013/detailed?L=59380&amp;W=3&amp;P=9915&amp;YEAR=2012"/>
    <hyperlink ref="I1443" r:id="rId20558" display="http://football6.myfantasyleague.com/2013/detailed?L=59380&amp;W=4&amp;P=9915&amp;YEAR=2012"/>
    <hyperlink ref="J1443" r:id="rId20559" display="http://football6.myfantasyleague.com/2013/detailed?L=59380&amp;W=5&amp;P=9915&amp;YEAR=2012"/>
    <hyperlink ref="L1443" r:id="rId20560" display="http://football6.myfantasyleague.com/2013/detailed?L=59380&amp;W=7&amp;P=9915&amp;YEAR=2012"/>
    <hyperlink ref="M1443" r:id="rId20561" display="http://football6.myfantasyleague.com/2013/detailed?L=59380&amp;W=8&amp;P=9915&amp;YEAR=2012"/>
    <hyperlink ref="N1443" r:id="rId20562" display="http://football6.myfantasyleague.com/2013/detailed?L=59380&amp;W=9&amp;P=9915&amp;YEAR=2012"/>
    <hyperlink ref="O1443" r:id="rId20563" display="http://football6.myfantasyleague.com/2013/detailed?L=59380&amp;W=10&amp;P=9915&amp;YEAR=2012"/>
    <hyperlink ref="P1443" r:id="rId20564" display="http://football6.myfantasyleague.com/2013/detailed?L=59380&amp;W=11&amp;P=9915&amp;YEAR=2012"/>
    <hyperlink ref="Q1443" r:id="rId20565" display="http://football6.myfantasyleague.com/2013/detailed?L=59380&amp;W=12&amp;P=9915&amp;YEAR=2012"/>
    <hyperlink ref="R1443" r:id="rId20566" display="http://football6.myfantasyleague.com/2013/detailed?L=59380&amp;W=13&amp;P=9915&amp;YEAR=2012"/>
    <hyperlink ref="S1443" r:id="rId20567" display="http://football6.myfantasyleague.com/2013/detailed?L=59380&amp;W=14&amp;P=9915&amp;YEAR=2012"/>
    <hyperlink ref="T1443" r:id="rId20568" display="http://football6.myfantasyleague.com/2013/detailed?L=59380&amp;W=15&amp;P=9915&amp;YEAR=2012"/>
    <hyperlink ref="U1443" r:id="rId20569" display="http://football6.myfantasyleague.com/2013/detailed?L=59380&amp;W=16&amp;P=9915&amp;YEAR=2012"/>
    <hyperlink ref="V1443" r:id="rId20570" display="http://football6.myfantasyleague.com/2013/detailed?L=59380&amp;W=17&amp;P=9915&amp;YEAR=2012"/>
    <hyperlink ref="C1444" r:id="rId20571" tooltip="Week 1: vs Texans Mon 7:20 p.m. PT" display="http://football6.myfantasyleague.com/2013/player?L=59380&amp;P=10341"/>
    <hyperlink ref="D1444" r:id="rId20572" display="http://football6.myfantasyleague.com/2013/player?L=59380&amp;P=10341&amp;YEAR=2012"/>
    <hyperlink ref="F1444" r:id="rId20573" display="http://football6.myfantasyleague.com/2013/detailed?L=59380&amp;W=1&amp;P=10341&amp;YEAR=2012"/>
    <hyperlink ref="N1444" r:id="rId20574" display="http://football6.myfantasyleague.com/2013/detailed?L=59380&amp;W=9&amp;P=10341&amp;YEAR=2012"/>
    <hyperlink ref="O1444" r:id="rId20575" display="http://football6.myfantasyleague.com/2013/detailed?L=59380&amp;W=10&amp;P=10341&amp;YEAR=2012"/>
    <hyperlink ref="P1444" r:id="rId20576" display="http://football6.myfantasyleague.com/2013/detailed?L=59380&amp;W=11&amp;P=10341&amp;YEAR=2012"/>
    <hyperlink ref="Q1444" r:id="rId20577" display="http://football6.myfantasyleague.com/2013/detailed?L=59380&amp;W=12&amp;P=10341&amp;YEAR=2012"/>
    <hyperlink ref="R1444" r:id="rId20578" display="http://football6.myfantasyleague.com/2013/detailed?L=59380&amp;W=13&amp;P=10341&amp;YEAR=2012"/>
    <hyperlink ref="S1444" r:id="rId20579" display="http://football6.myfantasyleague.com/2013/detailed?L=59380&amp;W=14&amp;P=10341&amp;YEAR=2012"/>
    <hyperlink ref="T1444" r:id="rId20580" display="http://football6.myfantasyleague.com/2013/detailed?L=59380&amp;W=15&amp;P=10341&amp;YEAR=2012"/>
    <hyperlink ref="U1444" r:id="rId20581" display="http://football6.myfantasyleague.com/2013/detailed?L=59380&amp;W=16&amp;P=10341&amp;YEAR=2012"/>
    <hyperlink ref="V1444" r:id="rId20582" display="http://football6.myfantasyleague.com/2013/detailed?L=59380&amp;W=17&amp;P=10341&amp;YEAR=2012"/>
    <hyperlink ref="C1445" r:id="rId20583" tooltip="Week 1: at Jaguars Sun 10:00 a.m. PT" display="http://football6.myfantasyleague.com/2013/player?L=59380&amp;P=10828"/>
    <hyperlink ref="D1445" r:id="rId20584" display="http://football6.myfantasyleague.com/2013/player?L=59380&amp;P=10828&amp;YEAR=2012"/>
    <hyperlink ref="F1445" r:id="rId20585" display="http://football6.myfantasyleague.com/2013/detailed?L=59380&amp;W=1&amp;P=10828&amp;YEAR=2012"/>
    <hyperlink ref="O1445" r:id="rId20586" display="http://football6.myfantasyleague.com/2013/detailed?L=59380&amp;W=10&amp;P=10828&amp;YEAR=2012"/>
    <hyperlink ref="P1445" r:id="rId20587" display="http://football6.myfantasyleague.com/2013/detailed?L=59380&amp;W=11&amp;P=10828&amp;YEAR=2012"/>
    <hyperlink ref="T1445" r:id="rId20588" display="http://football6.myfantasyleague.com/2013/detailed?L=59380&amp;W=15&amp;P=10828&amp;YEAR=2012"/>
    <hyperlink ref="U1445" r:id="rId20589" display="http://football6.myfantasyleague.com/2013/detailed?L=59380&amp;W=16&amp;P=10828&amp;YEAR=2012"/>
    <hyperlink ref="V1445" r:id="rId20590" display="http://football6.myfantasyleague.com/2013/detailed?L=59380&amp;W=17&amp;P=10828&amp;YEAR=2012"/>
    <hyperlink ref="C1446" r:id="rId20591" tooltip="Week 1: vs Texans Mon 7:20 p.m. PT" display="http://football6.myfantasyleague.com/2013/player?L=59380&amp;P=9613"/>
    <hyperlink ref="D1446" r:id="rId20592" display="http://football6.myfantasyleague.com/2013/player?L=59380&amp;P=9613&amp;YEAR=2012"/>
    <hyperlink ref="O1446" r:id="rId20593" display="http://football6.myfantasyleague.com/2013/detailed?L=59380&amp;W=10&amp;P=9613&amp;YEAR=2012"/>
    <hyperlink ref="Q1446" r:id="rId20594" display="http://football6.myfantasyleague.com/2013/detailed?L=59380&amp;W=12&amp;P=9613&amp;YEAR=2012"/>
    <hyperlink ref="R1446" r:id="rId20595" display="http://football6.myfantasyleague.com/2013/detailed?L=59380&amp;W=13&amp;P=9613&amp;YEAR=2012"/>
    <hyperlink ref="S1446" r:id="rId20596" display="http://football6.myfantasyleague.com/2013/detailed?L=59380&amp;W=14&amp;P=9613&amp;YEAR=2012"/>
    <hyperlink ref="T1446" r:id="rId20597" display="http://football6.myfantasyleague.com/2013/detailed?L=59380&amp;W=15&amp;P=9613&amp;YEAR=2012"/>
    <hyperlink ref="U1446" r:id="rId20598" display="http://football6.myfantasyleague.com/2013/detailed?L=59380&amp;W=16&amp;P=9613&amp;YEAR=2012"/>
    <hyperlink ref="V1446" r:id="rId20599" display="http://football6.myfantasyleague.com/2013/detailed?L=59380&amp;W=17&amp;P=9613&amp;YEAR=2012"/>
    <hyperlink ref="C1447" r:id="rId20600" tooltip="Week 1: at Chargers Mon 7:20 p.m. PT" display="http://football6.myfantasyleague.com/2013/player?L=59380&amp;P=10391"/>
    <hyperlink ref="D1447" r:id="rId20601" display="http://football6.myfantasyleague.com/2013/player?L=59380&amp;P=10391&amp;YEAR=2012"/>
    <hyperlink ref="H1447" r:id="rId20602" display="http://football6.myfantasyleague.com/2013/detailed?L=59380&amp;W=3&amp;P=10391&amp;YEAR=2012"/>
    <hyperlink ref="K1447" r:id="rId20603" display="http://football6.myfantasyleague.com/2013/detailed?L=59380&amp;W=6&amp;P=10391&amp;YEAR=2012"/>
    <hyperlink ref="S1447" r:id="rId20604" display="http://football6.myfantasyleague.com/2013/detailed?L=59380&amp;W=14&amp;P=10391&amp;YEAR=2012"/>
    <hyperlink ref="U1447" r:id="rId20605" display="http://football6.myfantasyleague.com/2013/detailed?L=59380&amp;W=16&amp;P=10391&amp;YEAR=2012"/>
    <hyperlink ref="C1448" r:id="rId20606" tooltip="Week 1: Bye" display="http://football6.myfantasyleague.com/2013/player?L=59380&amp;P=10539"/>
    <hyperlink ref="D1448" r:id="rId20607" display="http://football6.myfantasyleague.com/2013/player?L=59380&amp;P=10539&amp;YEAR=2012"/>
    <hyperlink ref="S1448" r:id="rId20608" display="http://football6.myfantasyleague.com/2013/detailed?L=59380&amp;W=14&amp;P=10539&amp;YEAR=2012"/>
    <hyperlink ref="T1448" r:id="rId20609" display="http://football6.myfantasyleague.com/2013/detailed?L=59380&amp;W=15&amp;P=10539&amp;YEAR=2012"/>
    <hyperlink ref="U1448" r:id="rId20610" display="http://football6.myfantasyleague.com/2013/detailed?L=59380&amp;W=16&amp;P=10539&amp;YEAR=2012"/>
    <hyperlink ref="V1448" r:id="rId20611" display="http://football6.myfantasyleague.com/2013/detailed?L=59380&amp;W=17&amp;P=10539&amp;YEAR=2012"/>
    <hyperlink ref="C1449" r:id="rId20612" tooltip="Week 1: vs Eagles Mon 4:10 p.m. PT" display="http://football6.myfantasyleague.com/2013/player?L=59380&amp;P=10110"/>
    <hyperlink ref="D1449" r:id="rId20613" display="http://football6.myfantasyleague.com/2013/player?L=59380&amp;P=10110&amp;YEAR=2012"/>
    <hyperlink ref="F1449" r:id="rId20614" display="http://football6.myfantasyleague.com/2013/detailed?L=59380&amp;W=1&amp;P=10110&amp;YEAR=2012"/>
    <hyperlink ref="G1449" r:id="rId20615" display="http://football6.myfantasyleague.com/2013/detailed?L=59380&amp;W=2&amp;P=10110&amp;YEAR=2012"/>
    <hyperlink ref="H1449" r:id="rId20616" display="http://football6.myfantasyleague.com/2013/detailed?L=59380&amp;W=3&amp;P=10110&amp;YEAR=2012"/>
    <hyperlink ref="I1449" r:id="rId20617" display="http://football6.myfantasyleague.com/2013/detailed?L=59380&amp;W=4&amp;P=10110&amp;YEAR=2012"/>
    <hyperlink ref="J1449" r:id="rId20618" display="http://football6.myfantasyleague.com/2013/detailed?L=59380&amp;W=5&amp;P=10110&amp;YEAR=2012"/>
    <hyperlink ref="K1449" r:id="rId20619" display="http://football6.myfantasyleague.com/2013/detailed?L=59380&amp;W=6&amp;P=10110&amp;YEAR=2012"/>
    <hyperlink ref="L1449" r:id="rId20620" display="http://football6.myfantasyleague.com/2013/detailed?L=59380&amp;W=7&amp;P=10110&amp;YEAR=2012"/>
    <hyperlink ref="M1449" r:id="rId20621" display="http://football6.myfantasyleague.com/2013/detailed?L=59380&amp;W=8&amp;P=10110&amp;YEAR=2012"/>
    <hyperlink ref="N1449" r:id="rId20622" display="http://football6.myfantasyleague.com/2013/detailed?L=59380&amp;W=9&amp;P=10110&amp;YEAR=2012"/>
    <hyperlink ref="P1449" r:id="rId20623" display="http://football6.myfantasyleague.com/2013/detailed?L=59380&amp;W=11&amp;P=10110&amp;YEAR=2012"/>
    <hyperlink ref="Q1449" r:id="rId20624" display="http://football6.myfantasyleague.com/2013/detailed?L=59380&amp;W=12&amp;P=10110&amp;YEAR=2012"/>
    <hyperlink ref="R1449" r:id="rId20625" display="http://football6.myfantasyleague.com/2013/detailed?L=59380&amp;W=13&amp;P=10110&amp;YEAR=2012"/>
    <hyperlink ref="S1449" r:id="rId20626" display="http://football6.myfantasyleague.com/2013/detailed?L=59380&amp;W=14&amp;P=10110&amp;YEAR=2012"/>
    <hyperlink ref="T1449" r:id="rId20627" display="http://football6.myfantasyleague.com/2013/detailed?L=59380&amp;W=15&amp;P=10110&amp;YEAR=2012"/>
    <hyperlink ref="U1449" r:id="rId20628" display="http://football6.myfantasyleague.com/2013/detailed?L=59380&amp;W=16&amp;P=10110&amp;YEAR=2012"/>
    <hyperlink ref="V1449" r:id="rId20629" display="http://football6.myfantasyleague.com/2013/detailed?L=59380&amp;W=17&amp;P=10110&amp;YEAR=2012"/>
    <hyperlink ref="C1450" r:id="rId20630" tooltip="Week 1: Bye" display="http://football6.myfantasyleague.com/2013/player?L=59380&amp;P=10309"/>
    <hyperlink ref="D1450" r:id="rId20631" display="http://football6.myfantasyleague.com/2013/player?L=59380&amp;P=10309&amp;YEAR=2012"/>
    <hyperlink ref="F1450" r:id="rId20632" display="http://football6.myfantasyleague.com/2013/detailed?L=59380&amp;W=1&amp;P=10309&amp;YEAR=2012"/>
    <hyperlink ref="G1450" r:id="rId20633" display="http://football6.myfantasyleague.com/2013/detailed?L=59380&amp;W=2&amp;P=10309&amp;YEAR=2012"/>
    <hyperlink ref="H1450" r:id="rId20634" display="http://football6.myfantasyleague.com/2013/detailed?L=59380&amp;W=3&amp;P=10309&amp;YEAR=2012"/>
    <hyperlink ref="I1450" r:id="rId20635" display="http://football6.myfantasyleague.com/2013/detailed?L=59380&amp;W=4&amp;P=10309&amp;YEAR=2012"/>
    <hyperlink ref="K1450" r:id="rId20636" display="http://football6.myfantasyleague.com/2013/detailed?L=59380&amp;W=6&amp;P=10309&amp;YEAR=2012"/>
    <hyperlink ref="L1450" r:id="rId20637" display="http://football6.myfantasyleague.com/2013/detailed?L=59380&amp;W=7&amp;P=10309&amp;YEAR=2012"/>
    <hyperlink ref="M1450" r:id="rId20638" display="http://football6.myfantasyleague.com/2013/detailed?L=59380&amp;W=8&amp;P=10309&amp;YEAR=2012"/>
    <hyperlink ref="N1450" r:id="rId20639" display="http://football6.myfantasyleague.com/2013/detailed?L=59380&amp;W=9&amp;P=10309&amp;YEAR=2012"/>
    <hyperlink ref="O1450" r:id="rId20640" display="http://football6.myfantasyleague.com/2013/detailed?L=59380&amp;W=10&amp;P=10309&amp;YEAR=2012"/>
    <hyperlink ref="P1450" r:id="rId20641" display="http://football6.myfantasyleague.com/2013/detailed?L=59380&amp;W=11&amp;P=10309&amp;YEAR=2012"/>
    <hyperlink ref="C1451" r:id="rId20642" tooltip="Week 1: at Colts Sun 10:00 a.m. PT" display="http://football6.myfantasyleague.com/2013/player?L=59380&amp;P=8768"/>
    <hyperlink ref="D1451" r:id="rId20643" display="http://football6.myfantasyleague.com/2013/player?L=59380&amp;P=8768&amp;YEAR=2012"/>
    <hyperlink ref="G1451" r:id="rId20644" display="http://football6.myfantasyleague.com/2013/detailed?L=59380&amp;W=2&amp;P=8768&amp;YEAR=2012"/>
    <hyperlink ref="H1451" r:id="rId20645" display="http://football6.myfantasyleague.com/2013/detailed?L=59380&amp;W=3&amp;P=8768&amp;YEAR=2012"/>
    <hyperlink ref="I1451" r:id="rId20646" display="http://football6.myfantasyleague.com/2013/detailed?L=59380&amp;W=4&amp;P=8768&amp;YEAR=2012"/>
    <hyperlink ref="J1451" r:id="rId20647" display="http://football6.myfantasyleague.com/2013/detailed?L=59380&amp;W=5&amp;P=8768&amp;YEAR=2012"/>
    <hyperlink ref="K1451" r:id="rId20648" display="http://football6.myfantasyleague.com/2013/detailed?L=59380&amp;W=6&amp;P=8768&amp;YEAR=2012"/>
    <hyperlink ref="L1451" r:id="rId20649" display="http://football6.myfantasyleague.com/2013/detailed?L=59380&amp;W=7&amp;P=8768&amp;YEAR=2012"/>
    <hyperlink ref="M1451" r:id="rId20650" display="http://football6.myfantasyleague.com/2013/detailed?L=59380&amp;W=8&amp;P=8768&amp;YEAR=2012"/>
    <hyperlink ref="N1451" r:id="rId20651" display="http://football6.myfantasyleague.com/2013/detailed?L=59380&amp;W=9&amp;P=8768&amp;YEAR=2012"/>
    <hyperlink ref="P1451" r:id="rId20652" display="http://football6.myfantasyleague.com/2013/detailed?L=59380&amp;W=11&amp;P=8768&amp;YEAR=2012"/>
    <hyperlink ref="Q1451" r:id="rId20653" display="http://football6.myfantasyleague.com/2013/detailed?L=59380&amp;W=12&amp;P=8768&amp;YEAR=2012"/>
    <hyperlink ref="S1451" r:id="rId20654" display="http://football6.myfantasyleague.com/2013/detailed?L=59380&amp;W=14&amp;P=8768&amp;YEAR=2012"/>
    <hyperlink ref="T1451" r:id="rId20655" display="http://football6.myfantasyleague.com/2013/detailed?L=59380&amp;W=15&amp;P=8768&amp;YEAR=2012"/>
    <hyperlink ref="U1451" r:id="rId20656" display="http://football6.myfantasyleague.com/2013/detailed?L=59380&amp;W=16&amp;P=8768&amp;YEAR=2012"/>
    <hyperlink ref="C1452" r:id="rId20657" tooltip="Week 1: vs Vikings Sun 10:00 a.m. PT" display="http://football6.myfantasyleague.com/2013/player?L=59380&amp;P=9882"/>
    <hyperlink ref="D1452" r:id="rId20658" display="http://football6.myfantasyleague.com/2013/player?L=59380&amp;P=9882&amp;YEAR=2012"/>
    <hyperlink ref="F1452" r:id="rId20659" display="http://football6.myfantasyleague.com/2013/detailed?L=59380&amp;W=1&amp;P=9882&amp;YEAR=2012"/>
    <hyperlink ref="G1452" r:id="rId20660" display="http://football6.myfantasyleague.com/2013/detailed?L=59380&amp;W=2&amp;P=9882&amp;YEAR=2012"/>
    <hyperlink ref="H1452" r:id="rId20661" display="http://football6.myfantasyleague.com/2013/detailed?L=59380&amp;W=3&amp;P=9882&amp;YEAR=2012"/>
    <hyperlink ref="I1452" r:id="rId20662" display="http://football6.myfantasyleague.com/2013/detailed?L=59380&amp;W=4&amp;P=9882&amp;YEAR=2012"/>
    <hyperlink ref="K1452" r:id="rId20663" display="http://football6.myfantasyleague.com/2013/detailed?L=59380&amp;W=6&amp;P=9882&amp;YEAR=2012"/>
    <hyperlink ref="L1452" r:id="rId20664" display="http://football6.myfantasyleague.com/2013/detailed?L=59380&amp;W=7&amp;P=9882&amp;YEAR=2012"/>
    <hyperlink ref="M1452" r:id="rId20665" display="http://football6.myfantasyleague.com/2013/detailed?L=59380&amp;W=8&amp;P=9882&amp;YEAR=2012"/>
    <hyperlink ref="N1452" r:id="rId20666" display="http://football6.myfantasyleague.com/2013/detailed?L=59380&amp;W=9&amp;P=9882&amp;YEAR=2012"/>
    <hyperlink ref="O1452" r:id="rId20667" display="http://football6.myfantasyleague.com/2013/detailed?L=59380&amp;W=10&amp;P=9882&amp;YEAR=2012"/>
    <hyperlink ref="P1452" r:id="rId20668" display="http://football6.myfantasyleague.com/2013/detailed?L=59380&amp;W=11&amp;P=9882&amp;YEAR=2012"/>
    <hyperlink ref="Q1452" r:id="rId20669" display="http://football6.myfantasyleague.com/2013/detailed?L=59380&amp;W=12&amp;P=9882&amp;YEAR=2012"/>
    <hyperlink ref="R1452" r:id="rId20670" display="http://football6.myfantasyleague.com/2013/detailed?L=59380&amp;W=13&amp;P=9882&amp;YEAR=2012"/>
    <hyperlink ref="S1452" r:id="rId20671" display="http://football6.myfantasyleague.com/2013/detailed?L=59380&amp;W=14&amp;P=9882&amp;YEAR=2012"/>
    <hyperlink ref="T1452" r:id="rId20672" display="http://football6.myfantasyleague.com/2013/detailed?L=59380&amp;W=15&amp;P=9882&amp;YEAR=2012"/>
    <hyperlink ref="U1452" r:id="rId20673" display="http://football6.myfantasyleague.com/2013/detailed?L=59380&amp;W=16&amp;P=9882&amp;YEAR=2012"/>
    <hyperlink ref="V1452" r:id="rId20674" display="http://football6.myfantasyleague.com/2013/detailed?L=59380&amp;W=17&amp;P=9882&amp;YEAR=2012"/>
    <hyperlink ref="C1453" r:id="rId20675" tooltip="Week 1: vs Bengals Sun 10:00 a.m. PT" display="http://football6.myfantasyleague.com/2013/player?L=59380&amp;P=9146"/>
    <hyperlink ref="D1453" r:id="rId20676" display="http://football6.myfantasyleague.com/2013/player?L=59380&amp;P=9146&amp;YEAR=2012"/>
    <hyperlink ref="F1453" r:id="rId20677" display="http://football6.myfantasyleague.com/2013/detailed?L=59380&amp;W=1&amp;P=9146&amp;YEAR=2012"/>
    <hyperlink ref="G1453" r:id="rId20678" display="http://football6.myfantasyleague.com/2013/detailed?L=59380&amp;W=2&amp;P=9146&amp;YEAR=2012"/>
    <hyperlink ref="H1453" r:id="rId20679" display="http://football6.myfantasyleague.com/2013/detailed?L=59380&amp;W=3&amp;P=9146&amp;YEAR=2012"/>
    <hyperlink ref="J1453" r:id="rId20680" display="http://football6.myfantasyleague.com/2013/detailed?L=59380&amp;W=5&amp;P=9146&amp;YEAR=2012"/>
    <hyperlink ref="K1453" r:id="rId20681" display="http://football6.myfantasyleague.com/2013/detailed?L=59380&amp;W=6&amp;P=9146&amp;YEAR=2012"/>
    <hyperlink ref="L1453" r:id="rId20682" display="http://football6.myfantasyleague.com/2013/detailed?L=59380&amp;W=7&amp;P=9146&amp;YEAR=2012"/>
    <hyperlink ref="M1453" r:id="rId20683" display="http://football6.myfantasyleague.com/2013/detailed?L=59380&amp;W=8&amp;P=9146&amp;YEAR=2012"/>
    <hyperlink ref="N1453" r:id="rId20684" display="http://football6.myfantasyleague.com/2013/detailed?L=59380&amp;W=9&amp;P=9146&amp;YEAR=2012"/>
    <hyperlink ref="O1453" r:id="rId20685" display="http://football6.myfantasyleague.com/2013/detailed?L=59380&amp;W=10&amp;P=9146&amp;YEAR=2012"/>
    <hyperlink ref="P1453" r:id="rId20686" display="http://football6.myfantasyleague.com/2013/detailed?L=59380&amp;W=11&amp;P=9146&amp;YEAR=2012"/>
    <hyperlink ref="Q1453" r:id="rId20687" display="http://football6.myfantasyleague.com/2013/detailed?L=59380&amp;W=12&amp;P=9146&amp;YEAR=2012"/>
    <hyperlink ref="C1454" r:id="rId20688" tooltip="Week 1: at Jaguars Sun 10:00 a.m. PT" display="http://football6.myfantasyleague.com/2013/player?L=59380&amp;P=10099"/>
    <hyperlink ref="D1454" r:id="rId20689" display="http://football6.myfantasyleague.com/2013/player?L=59380&amp;P=10099&amp;YEAR=2012"/>
    <hyperlink ref="P1454" r:id="rId20690" display="http://football6.myfantasyleague.com/2013/detailed?L=59380&amp;W=11&amp;P=10099&amp;YEAR=2012"/>
    <hyperlink ref="Q1454" r:id="rId20691" display="http://football6.myfantasyleague.com/2013/detailed?L=59380&amp;W=12&amp;P=10099&amp;YEAR=2012"/>
    <hyperlink ref="R1454" r:id="rId20692" display="http://football6.myfantasyleague.com/2013/detailed?L=59380&amp;W=13&amp;P=10099&amp;YEAR=2012"/>
    <hyperlink ref="S1454" r:id="rId20693" display="http://football6.myfantasyleague.com/2013/detailed?L=59380&amp;W=14&amp;P=10099&amp;YEAR=2012"/>
    <hyperlink ref="T1454" r:id="rId20694" display="http://football6.myfantasyleague.com/2013/detailed?L=59380&amp;W=15&amp;P=10099&amp;YEAR=2012"/>
    <hyperlink ref="U1454" r:id="rId20695" display="http://football6.myfantasyleague.com/2013/detailed?L=59380&amp;W=16&amp;P=10099&amp;YEAR=2012"/>
    <hyperlink ref="V1454" r:id="rId20696" display="http://football6.myfantasyleague.com/2013/detailed?L=59380&amp;W=17&amp;P=10099&amp;YEAR=2012"/>
    <hyperlink ref="C1455" r:id="rId20697" tooltip="Week 1: vs Cardinals Sun 1:25 p.m. PT" display="http://football6.myfantasyleague.com/2013/player?L=59380&amp;P=10868"/>
    <hyperlink ref="D1455" r:id="rId20698" display="http://football6.myfantasyleague.com/2013/player?L=59380&amp;P=10868&amp;YEAR=2012"/>
    <hyperlink ref="F1455" r:id="rId20699" display="http://football6.myfantasyleague.com/2013/detailed?L=59380&amp;W=1&amp;P=10868&amp;YEAR=2012"/>
    <hyperlink ref="G1455" r:id="rId20700" display="http://football6.myfantasyleague.com/2013/detailed?L=59380&amp;W=2&amp;P=10868&amp;YEAR=2012"/>
    <hyperlink ref="H1455" r:id="rId20701" display="http://football6.myfantasyleague.com/2013/detailed?L=59380&amp;W=3&amp;P=10868&amp;YEAR=2012"/>
    <hyperlink ref="I1455" r:id="rId20702" display="http://football6.myfantasyleague.com/2013/detailed?L=59380&amp;W=4&amp;P=10868&amp;YEAR=2012"/>
    <hyperlink ref="J1455" r:id="rId20703" display="http://football6.myfantasyleague.com/2013/detailed?L=59380&amp;W=5&amp;P=10868&amp;YEAR=2012"/>
    <hyperlink ref="K1455" r:id="rId20704" display="http://football6.myfantasyleague.com/2013/detailed?L=59380&amp;W=6&amp;P=10868&amp;YEAR=2012"/>
    <hyperlink ref="L1455" r:id="rId20705" display="http://football6.myfantasyleague.com/2013/detailed?L=59380&amp;W=7&amp;P=10868&amp;YEAR=2012"/>
    <hyperlink ref="M1455" r:id="rId20706" display="http://football6.myfantasyleague.com/2013/detailed?L=59380&amp;W=8&amp;P=10868&amp;YEAR=2012"/>
    <hyperlink ref="O1455" r:id="rId20707" display="http://football6.myfantasyleague.com/2013/detailed?L=59380&amp;W=10&amp;P=10868&amp;YEAR=2012"/>
    <hyperlink ref="P1455" r:id="rId20708" display="http://football6.myfantasyleague.com/2013/detailed?L=59380&amp;W=11&amp;P=10868&amp;YEAR=2012"/>
    <hyperlink ref="Q1455" r:id="rId20709" display="http://football6.myfantasyleague.com/2013/detailed?L=59380&amp;W=12&amp;P=10868&amp;YEAR=2012"/>
    <hyperlink ref="R1455" r:id="rId20710" display="http://football6.myfantasyleague.com/2013/detailed?L=59380&amp;W=13&amp;P=10868&amp;YEAR=2012"/>
    <hyperlink ref="S1455" r:id="rId20711" display="http://football6.myfantasyleague.com/2013/detailed?L=59380&amp;W=14&amp;P=10868&amp;YEAR=2012"/>
    <hyperlink ref="T1455" r:id="rId20712" display="http://football6.myfantasyleague.com/2013/detailed?L=59380&amp;W=15&amp;P=10868&amp;YEAR=2012"/>
    <hyperlink ref="U1455" r:id="rId20713" display="http://football6.myfantasyleague.com/2013/detailed?L=59380&amp;W=16&amp;P=10868&amp;YEAR=2012"/>
    <hyperlink ref="V1455" r:id="rId20714" display="http://football6.myfantasyleague.com/2013/detailed?L=59380&amp;W=17&amp;P=10868&amp;YEAR=2012"/>
    <hyperlink ref="A1457" location="body_top" display="body_top"/>
  </hyperlinks>
  <pageMargins left="0.7" right="0.7" top="0.75" bottom="0.75" header="0.3" footer="0.3"/>
  <pageSetup orientation="portrait" r:id="rId20715"/>
</worksheet>
</file>

<file path=xl/worksheets/sheet4.xml><?xml version="1.0" encoding="utf-8"?>
<worksheet xmlns="http://schemas.openxmlformats.org/spreadsheetml/2006/main" xmlns:r="http://schemas.openxmlformats.org/officeDocument/2006/relationships">
  <sheetPr codeName="Sheet4">
    <tabColor theme="6" tint="-0.249977111117893"/>
  </sheetPr>
  <dimension ref="A1:P22"/>
  <sheetViews>
    <sheetView showGridLines="0" workbookViewId="0">
      <selection activeCell="D29" sqref="D29"/>
    </sheetView>
  </sheetViews>
  <sheetFormatPr defaultRowHeight="15"/>
  <sheetData>
    <row r="1" spans="1:16" ht="15.75" thickBot="1"/>
    <row r="2" spans="1:16" ht="19.5" thickBot="1">
      <c r="B2" s="142" t="s">
        <v>48</v>
      </c>
      <c r="C2" s="143"/>
      <c r="D2" s="143"/>
      <c r="E2" s="143"/>
      <c r="F2" s="143"/>
      <c r="G2" s="143"/>
      <c r="H2" s="143"/>
      <c r="I2" s="143"/>
      <c r="J2" s="143"/>
      <c r="K2" s="143"/>
      <c r="L2" s="143"/>
      <c r="M2" s="143"/>
      <c r="N2" s="143"/>
      <c r="O2" s="143"/>
      <c r="P2" s="144"/>
    </row>
    <row r="3" spans="1:16">
      <c r="A3" s="134"/>
      <c r="B3" s="125"/>
      <c r="C3" s="126"/>
      <c r="D3" s="126"/>
      <c r="E3" s="126"/>
      <c r="F3" s="126"/>
      <c r="G3" s="126"/>
      <c r="H3" s="126"/>
      <c r="I3" s="126"/>
      <c r="J3" s="126"/>
      <c r="K3" s="126"/>
      <c r="L3" s="126"/>
      <c r="M3" s="126"/>
      <c r="N3" s="126"/>
      <c r="O3" s="132"/>
      <c r="P3" s="127"/>
    </row>
    <row r="4" spans="1:16" ht="15" customHeight="1">
      <c r="A4" s="133"/>
      <c r="B4" s="185" t="s">
        <v>56</v>
      </c>
      <c r="C4" s="186"/>
      <c r="D4" s="186"/>
      <c r="E4" s="186"/>
      <c r="F4" s="186"/>
      <c r="G4" s="186"/>
      <c r="H4" s="186"/>
      <c r="I4" s="186"/>
      <c r="J4" s="186"/>
      <c r="K4" s="186"/>
      <c r="L4" s="186"/>
      <c r="M4" s="186"/>
      <c r="N4" s="186"/>
      <c r="O4" s="186"/>
      <c r="P4" s="187"/>
    </row>
    <row r="5" spans="1:16">
      <c r="B5" s="185"/>
      <c r="C5" s="186"/>
      <c r="D5" s="186"/>
      <c r="E5" s="186"/>
      <c r="F5" s="186"/>
      <c r="G5" s="186"/>
      <c r="H5" s="186"/>
      <c r="I5" s="186"/>
      <c r="J5" s="186"/>
      <c r="K5" s="186"/>
      <c r="L5" s="186"/>
      <c r="M5" s="186"/>
      <c r="N5" s="186"/>
      <c r="O5" s="186"/>
      <c r="P5" s="187"/>
    </row>
    <row r="6" spans="1:16">
      <c r="B6" s="185"/>
      <c r="C6" s="186"/>
      <c r="D6" s="186"/>
      <c r="E6" s="186"/>
      <c r="F6" s="186"/>
      <c r="G6" s="186"/>
      <c r="H6" s="186"/>
      <c r="I6" s="186"/>
      <c r="J6" s="186"/>
      <c r="K6" s="186"/>
      <c r="L6" s="186"/>
      <c r="M6" s="186"/>
      <c r="N6" s="186"/>
      <c r="O6" s="186"/>
      <c r="P6" s="187"/>
    </row>
    <row r="7" spans="1:16">
      <c r="B7" s="185"/>
      <c r="C7" s="186"/>
      <c r="D7" s="186"/>
      <c r="E7" s="186"/>
      <c r="F7" s="186"/>
      <c r="G7" s="186"/>
      <c r="H7" s="186"/>
      <c r="I7" s="186"/>
      <c r="J7" s="186"/>
      <c r="K7" s="186"/>
      <c r="L7" s="186"/>
      <c r="M7" s="186"/>
      <c r="N7" s="186"/>
      <c r="O7" s="186"/>
      <c r="P7" s="187"/>
    </row>
    <row r="8" spans="1:16">
      <c r="B8" s="185"/>
      <c r="C8" s="186"/>
      <c r="D8" s="186"/>
      <c r="E8" s="186"/>
      <c r="F8" s="186"/>
      <c r="G8" s="186"/>
      <c r="H8" s="186"/>
      <c r="I8" s="186"/>
      <c r="J8" s="186"/>
      <c r="K8" s="186"/>
      <c r="L8" s="186"/>
      <c r="M8" s="186"/>
      <c r="N8" s="186"/>
      <c r="O8" s="186"/>
      <c r="P8" s="187"/>
    </row>
    <row r="9" spans="1:16">
      <c r="B9" s="185"/>
      <c r="C9" s="186"/>
      <c r="D9" s="186"/>
      <c r="E9" s="186"/>
      <c r="F9" s="186"/>
      <c r="G9" s="186"/>
      <c r="H9" s="186"/>
      <c r="I9" s="186"/>
      <c r="J9" s="186"/>
      <c r="K9" s="186"/>
      <c r="L9" s="186"/>
      <c r="M9" s="186"/>
      <c r="N9" s="186"/>
      <c r="O9" s="186"/>
      <c r="P9" s="187"/>
    </row>
    <row r="10" spans="1:16">
      <c r="B10" s="185"/>
      <c r="C10" s="186"/>
      <c r="D10" s="186"/>
      <c r="E10" s="186"/>
      <c r="F10" s="186"/>
      <c r="G10" s="186"/>
      <c r="H10" s="186"/>
      <c r="I10" s="186"/>
      <c r="J10" s="186"/>
      <c r="K10" s="186"/>
      <c r="L10" s="186"/>
      <c r="M10" s="186"/>
      <c r="N10" s="186"/>
      <c r="O10" s="186"/>
      <c r="P10" s="187"/>
    </row>
    <row r="11" spans="1:16">
      <c r="B11" s="185"/>
      <c r="C11" s="186"/>
      <c r="D11" s="186"/>
      <c r="E11" s="186"/>
      <c r="F11" s="186"/>
      <c r="G11" s="186"/>
      <c r="H11" s="186"/>
      <c r="I11" s="186"/>
      <c r="J11" s="186"/>
      <c r="K11" s="186"/>
      <c r="L11" s="186"/>
      <c r="M11" s="186"/>
      <c r="N11" s="186"/>
      <c r="O11" s="186"/>
      <c r="P11" s="187"/>
    </row>
    <row r="12" spans="1:16">
      <c r="B12" s="128"/>
      <c r="C12" s="129"/>
      <c r="D12" s="129"/>
      <c r="E12" s="129"/>
      <c r="F12" s="129"/>
      <c r="G12" s="129"/>
      <c r="H12" s="129"/>
      <c r="I12" s="129"/>
      <c r="J12" s="129"/>
      <c r="K12" s="129"/>
      <c r="L12" s="129"/>
      <c r="M12" s="129"/>
      <c r="N12" s="129"/>
      <c r="O12" s="133"/>
      <c r="P12" s="134"/>
    </row>
    <row r="13" spans="1:16">
      <c r="B13" s="137" t="s">
        <v>49</v>
      </c>
      <c r="C13" s="129"/>
      <c r="D13" s="129"/>
      <c r="E13" s="129"/>
      <c r="F13" s="129"/>
      <c r="G13" s="129"/>
      <c r="H13" s="129"/>
      <c r="I13" s="129"/>
      <c r="J13" s="129"/>
      <c r="K13" s="129"/>
      <c r="L13" s="129"/>
      <c r="M13" s="129"/>
      <c r="N13" s="129"/>
      <c r="O13" s="133"/>
      <c r="P13" s="134"/>
    </row>
    <row r="14" spans="1:16">
      <c r="B14" s="128"/>
      <c r="C14" s="129" t="s">
        <v>50</v>
      </c>
      <c r="D14" s="129"/>
      <c r="E14" s="129"/>
      <c r="F14" s="129"/>
      <c r="G14" s="129"/>
      <c r="H14" s="129"/>
      <c r="I14" s="129"/>
      <c r="J14" s="129"/>
      <c r="K14" s="129"/>
      <c r="L14" s="129"/>
      <c r="M14" s="129"/>
      <c r="N14" s="129"/>
      <c r="O14" s="133"/>
      <c r="P14" s="134"/>
    </row>
    <row r="15" spans="1:16">
      <c r="B15" s="128"/>
      <c r="C15" s="129" t="s">
        <v>57</v>
      </c>
      <c r="D15" s="129"/>
      <c r="E15" s="129"/>
      <c r="F15" s="129"/>
      <c r="G15" s="129"/>
      <c r="H15" s="129"/>
      <c r="I15" s="129"/>
      <c r="J15" s="129"/>
      <c r="K15" s="129"/>
      <c r="L15" s="129"/>
      <c r="M15" s="129"/>
      <c r="N15" s="129"/>
      <c r="O15" s="133"/>
      <c r="P15" s="134"/>
    </row>
    <row r="16" spans="1:16">
      <c r="B16" s="128"/>
      <c r="C16" s="129" t="s">
        <v>58</v>
      </c>
      <c r="D16" s="129"/>
      <c r="E16" s="129"/>
      <c r="F16" s="129"/>
      <c r="G16" s="129"/>
      <c r="H16" s="129"/>
      <c r="I16" s="129"/>
      <c r="J16" s="129"/>
      <c r="K16" s="129"/>
      <c r="L16" s="129"/>
      <c r="M16" s="129"/>
      <c r="N16" s="129"/>
      <c r="O16" s="133"/>
      <c r="P16" s="134"/>
    </row>
    <row r="17" spans="2:16">
      <c r="B17" s="128"/>
      <c r="C17" s="129" t="s">
        <v>51</v>
      </c>
      <c r="D17" s="129"/>
      <c r="E17" s="129"/>
      <c r="F17" s="129"/>
      <c r="G17" s="129"/>
      <c r="H17" s="129"/>
      <c r="I17" s="129"/>
      <c r="J17" s="129"/>
      <c r="K17" s="129"/>
      <c r="L17" s="129"/>
      <c r="M17" s="129"/>
      <c r="N17" s="129"/>
      <c r="O17" s="133"/>
      <c r="P17" s="134"/>
    </row>
    <row r="18" spans="2:16">
      <c r="B18" s="128"/>
      <c r="C18" s="129" t="s">
        <v>52</v>
      </c>
      <c r="D18" s="129"/>
      <c r="E18" s="129"/>
      <c r="F18" s="129"/>
      <c r="G18" s="129"/>
      <c r="H18" s="129"/>
      <c r="I18" s="129"/>
      <c r="J18" s="129"/>
      <c r="K18" s="129"/>
      <c r="L18" s="129"/>
      <c r="M18" s="129"/>
      <c r="N18" s="129"/>
      <c r="O18" s="133"/>
      <c r="P18" s="134"/>
    </row>
    <row r="19" spans="2:16">
      <c r="B19" s="128"/>
      <c r="C19" s="129" t="s">
        <v>53</v>
      </c>
      <c r="D19" s="129"/>
      <c r="E19" s="129"/>
      <c r="F19" s="129"/>
      <c r="G19" s="129"/>
      <c r="H19" s="129"/>
      <c r="I19" s="129"/>
      <c r="J19" s="129"/>
      <c r="K19" s="129"/>
      <c r="L19" s="129"/>
      <c r="M19" s="129"/>
      <c r="N19" s="129"/>
      <c r="O19" s="133"/>
      <c r="P19" s="134"/>
    </row>
    <row r="20" spans="2:16">
      <c r="B20" s="128"/>
      <c r="C20" s="129" t="s">
        <v>54</v>
      </c>
      <c r="D20" s="129"/>
      <c r="E20" s="129"/>
      <c r="F20" s="129"/>
      <c r="G20" s="129"/>
      <c r="H20" s="129"/>
      <c r="I20" s="129"/>
      <c r="J20" s="129"/>
      <c r="K20" s="129"/>
      <c r="L20" s="129"/>
      <c r="M20" s="129"/>
      <c r="N20" s="129"/>
      <c r="O20" s="133"/>
      <c r="P20" s="134"/>
    </row>
    <row r="21" spans="2:16">
      <c r="B21" s="128"/>
      <c r="C21" s="129" t="s">
        <v>55</v>
      </c>
      <c r="D21" s="129"/>
      <c r="E21" s="129"/>
      <c r="F21" s="129"/>
      <c r="G21" s="129"/>
      <c r="H21" s="129"/>
      <c r="I21" s="129"/>
      <c r="J21" s="129"/>
      <c r="K21" s="129"/>
      <c r="L21" s="129"/>
      <c r="M21" s="129"/>
      <c r="N21" s="129"/>
      <c r="O21" s="133"/>
      <c r="P21" s="134"/>
    </row>
    <row r="22" spans="2:16" ht="15.75" thickBot="1">
      <c r="B22" s="130"/>
      <c r="C22" s="131"/>
      <c r="D22" s="131"/>
      <c r="E22" s="131"/>
      <c r="F22" s="131"/>
      <c r="G22" s="131"/>
      <c r="H22" s="131"/>
      <c r="I22" s="131"/>
      <c r="J22" s="131"/>
      <c r="K22" s="131"/>
      <c r="L22" s="131"/>
      <c r="M22" s="131"/>
      <c r="N22" s="131"/>
      <c r="O22" s="135"/>
      <c r="P22" s="136"/>
    </row>
  </sheetData>
  <mergeCells count="2">
    <mergeCell ref="B2:P2"/>
    <mergeCell ref="B4:P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FADS v2.0</vt:lpstr>
      <vt:lpstr>Sheet2</vt:lpstr>
      <vt:lpstr>Sheet3</vt:lpstr>
      <vt:lpstr>Release Notes</vt:lpstr>
      <vt:lpstr>Sheet3!ExternalData_1</vt:lpstr>
      <vt:lpstr>Sheet3!ExternalData_10</vt:lpstr>
      <vt:lpstr>Sheet3!ExternalData_2</vt:lpstr>
      <vt:lpstr>Sheet3!ExternalData_7</vt:lpstr>
    </vt:vector>
  </TitlesOfParts>
  <Company>County of San Bernardino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TheFFGhost - DLF</dc:creator>
  <cp:lastModifiedBy>Ryan</cp:lastModifiedBy>
  <dcterms:created xsi:type="dcterms:W3CDTF">2012-06-15T21:26:49Z</dcterms:created>
  <dcterms:modified xsi:type="dcterms:W3CDTF">2013-08-17T20:04:21Z</dcterms:modified>
</cp:coreProperties>
</file>